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66925"/>
  <mc:AlternateContent xmlns:mc="http://schemas.openxmlformats.org/markup-compatibility/2006">
    <mc:Choice Requires="x15">
      <x15ac:absPath xmlns:x15ac="http://schemas.microsoft.com/office/spreadsheetml/2010/11/ac" url="C:\Users\mmahajan\Documents\eps-eu\InputData\indst\BPoIFUfE\"/>
    </mc:Choice>
  </mc:AlternateContent>
  <xr:revisionPtr revIDLastSave="0" documentId="13_ncr:1_{FD92EFDF-767A-4C58-801E-1021F16152E0}" xr6:coauthVersionLast="47" xr6:coauthVersionMax="47" xr10:uidLastSave="{00000000-0000-0000-0000-000000000000}"/>
  <bookViews>
    <workbookView xWindow="-110" yWindow="-110" windowWidth="19420" windowHeight="10420" tabRatio="849" xr2:uid="{00000000-000D-0000-FFFF-FFFF00000000}"/>
  </bookViews>
  <sheets>
    <sheet name="About" sheetId="1" r:id="rId1"/>
    <sheet name="EU Ind. Sector - EPS Crosswalk" sheetId="33" r:id="rId2"/>
    <sheet name="Fuel Mapping" sheetId="38" r:id="rId3"/>
    <sheet name="POTEnCIA Data --&gt;" sheetId="45" r:id="rId4"/>
    <sheet name="AGR" sheetId="14" r:id="rId5"/>
    <sheet name="FBT" sheetId="44" r:id="rId6"/>
    <sheet name="TEL" sheetId="49" r:id="rId7"/>
    <sheet name="WWP" sheetId="50" r:id="rId8"/>
    <sheet name="PPA" sheetId="47" r:id="rId9"/>
    <sheet name="cenrf" sheetId="17" r:id="rId10"/>
    <sheet name="neos" sheetId="26" r:id="rId11"/>
    <sheet name="CHI" sheetId="16" r:id="rId12"/>
    <sheet name="ISI" sheetId="12" r:id="rId13"/>
    <sheet name="NFM" sheetId="46" r:id="rId14"/>
    <sheet name="cenpren" sheetId="24" r:id="rId15"/>
    <sheet name="gla" sheetId="53" r:id="rId16"/>
    <sheet name="cem" sheetId="54" r:id="rId17"/>
    <sheet name="cer" sheetId="55" r:id="rId18"/>
    <sheet name="cpi" sheetId="52" r:id="rId19"/>
    <sheet name="MAE" sheetId="48" r:id="rId20"/>
    <sheet name="TRE" sheetId="51" r:id="rId21"/>
    <sheet name="OIS" sheetId="40" r:id="rId22"/>
    <sheet name="tick" sheetId="61" r:id="rId23"/>
    <sheet name="tigw" sheetId="62" r:id="rId24"/>
    <sheet name="tipf" sheetId="63" r:id="rId25"/>
    <sheet name="tibr" sheetId="64" r:id="rId26"/>
    <sheet name="ticl" sheetId="65" r:id="rId27"/>
    <sheet name="tibg" sheetId="66" r:id="rId28"/>
    <sheet name="tigl" sheetId="67" r:id="rId29"/>
    <sheet name="tich" sheetId="68" r:id="rId30"/>
    <sheet name="nech" sheetId="69" r:id="rId31"/>
    <sheet name="tirf" sheetId="60" r:id="rId32"/>
    <sheet name="Waste Water" sheetId="13" r:id="rId33"/>
    <sheet name="Eurostat Coal Mining Data" sheetId="57" r:id="rId34"/>
    <sheet name="Eurostat Oil and Gas Ext. Data" sheetId="58" r:id="rId35"/>
    <sheet name="Coal and Oil-Gas Ext. Calcs" sheetId="59" r:id="rId36"/>
    <sheet name="Carbon Capture Calculations" sheetId="32" r:id="rId37"/>
    <sheet name="BIFUbC Calculations" sheetId="56" r:id="rId38"/>
    <sheet name="BPoIFUfE-electricity" sheetId="2" r:id="rId39"/>
    <sheet name="BPoIFUfE-coal" sheetId="3" r:id="rId40"/>
    <sheet name="BPoIFUfE-natural-gas" sheetId="4" r:id="rId41"/>
    <sheet name="BPoIFUfE-biomass" sheetId="5" r:id="rId42"/>
    <sheet name="BPoIFUfE-petroleum-diesel" sheetId="6" r:id="rId43"/>
    <sheet name="BPoIFUfE-heat" sheetId="7" r:id="rId44"/>
    <sheet name="BPoIFUfE-crude-oil" sheetId="8" r:id="rId45"/>
    <sheet name="BPoIFUfE-heavy-or-residual-oil" sheetId="9" r:id="rId46"/>
    <sheet name="BPoIFUfE-LPG-propane-or-butane" sheetId="10" r:id="rId47"/>
    <sheet name="BPoIFUfE-hydrogen" sheetId="11" r:id="rId48"/>
  </sheets>
  <externalReferences>
    <externalReference r:id="rId49"/>
    <externalReference r:id="rId50"/>
    <externalReference r:id="rId51"/>
    <externalReference r:id="rId52"/>
  </externalReferences>
  <definedNames>
    <definedName name="_xlnm._FilterDatabase" localSheetId="2" hidden="1">'Fuel Mapping'!#REF!</definedName>
    <definedName name="BTU_Conversion" localSheetId="31">[1]About!$C$179</definedName>
    <definedName name="BTU_Conversion">About!$C$72</definedName>
    <definedName name="BTU_Converter" localSheetId="31">[1]About!#REF!</definedName>
    <definedName name="BTU_Converter">About!#REF!</definedName>
    <definedName name="BTU_per_ktoe">[2]About!$A$77</definedName>
    <definedName name="BTU_per_TJ">[2]About!$A$76</definedName>
    <definedName name="Egon" localSheetId="31">[1]About!#REF!</definedName>
    <definedName name="Egon">About!#REF!</definedName>
    <definedName name="EuroStat_EPS_Fuel">'[2]Eurostat_nrg_bal_c EU28'!$E$2:$E$190</definedName>
    <definedName name="EurostatCategory">'[2]Eurostat_nrg_bal_c EU28'!$A$2:$A$190</definedName>
    <definedName name="EuroStatData">'[2]Eurostat_nrg_bal_c EU28'!$F$2:$AH$190</definedName>
    <definedName name="EuroStatYear">'[2]Eurostat_nrg_bal_c EU28'!$F$1:$AH$1</definedName>
    <definedName name="_xlnm.Extract" localSheetId="2">'Fuel Mapping'!#REF!</definedName>
    <definedName name="gal_per_barrel">[3]About!$A$63</definedName>
    <definedName name="gwh_to_btu" localSheetId="31">[1]About!$C$182</definedName>
    <definedName name="gwh_to_btu">[4]About!$C$182</definedName>
    <definedName name="JRC_EPS_Mapping">[2]JRC_CFENE!$B$2:$B$85</definedName>
    <definedName name="JRCData">[2]JRC_CFENE!$D$2:$BB$85</definedName>
    <definedName name="JRCYear">[2]JRC_CFENE!$D$1:$BB$1</definedName>
    <definedName name="_xlnm.Print_Area" localSheetId="4">AGR!$A$1:$L$33</definedName>
    <definedName name="_xlnm.Print_Titles" localSheetId="4">AGR!$1:$1</definedName>
    <definedName name="_xlnm.Print_Titles" localSheetId="11">CHI!$1:$1</definedName>
    <definedName name="_xlnm.Print_Titles" localSheetId="5">FBT!$1:$1</definedName>
    <definedName name="_xlnm.Print_Titles" localSheetId="12">ISI!$1:$1</definedName>
    <definedName name="_xlnm.Print_Titles" localSheetId="19">MAE!$1:$1</definedName>
    <definedName name="_xlnm.Print_Titles" localSheetId="13">NFM!$1:$1</definedName>
    <definedName name="_xlnm.Print_Titles" localSheetId="21">OIS!$1:$1</definedName>
    <definedName name="_xlnm.Print_Titles" localSheetId="8">PPA!$1:$1</definedName>
    <definedName name="_xlnm.Print_Titles" localSheetId="6">TEL!$1:$1</definedName>
    <definedName name="_xlnm.Print_Titles" localSheetId="20">TRE!$1:$1</definedName>
    <definedName name="_xlnm.Print_Titles" localSheetId="7">WWP!$1:$1</definedName>
  </definedNames>
  <calcPr calcId="191029"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11" i="10" l="1"/>
  <c r="Z11" i="10"/>
  <c r="X11" i="10"/>
  <c r="R11" i="10"/>
  <c r="P11" i="10"/>
  <c r="J11" i="10"/>
  <c r="H11" i="10"/>
  <c r="B11" i="10"/>
  <c r="AB10" i="6"/>
  <c r="T10" i="6"/>
  <c r="L10" i="6"/>
  <c r="D10" i="6"/>
  <c r="B10" i="6"/>
  <c r="Z11" i="5"/>
  <c r="R11" i="5"/>
  <c r="J11" i="5"/>
  <c r="B11" i="5"/>
  <c r="AF10" i="4"/>
  <c r="X10" i="4"/>
  <c r="P10" i="4"/>
  <c r="H10" i="4"/>
  <c r="AE23" i="3"/>
  <c r="Y23" i="3"/>
  <c r="W23" i="3"/>
  <c r="Q23" i="3"/>
  <c r="O23" i="3"/>
  <c r="I23" i="3"/>
  <c r="G23" i="3"/>
  <c r="AA15" i="3"/>
  <c r="S15" i="3"/>
  <c r="K15" i="3"/>
  <c r="C15" i="3"/>
  <c r="AF11" i="3"/>
  <c r="Z11" i="3"/>
  <c r="X11" i="3"/>
  <c r="R11" i="3"/>
  <c r="P11" i="3"/>
  <c r="J11" i="3"/>
  <c r="H11" i="3"/>
  <c r="AE10" i="3"/>
  <c r="Y10" i="3"/>
  <c r="W10" i="3"/>
  <c r="Q10" i="3"/>
  <c r="O10" i="3"/>
  <c r="I10" i="3"/>
  <c r="G10" i="3"/>
  <c r="D15" i="3"/>
  <c r="E15" i="3"/>
  <c r="F15" i="3"/>
  <c r="G15" i="3"/>
  <c r="H15" i="3"/>
  <c r="I15" i="3"/>
  <c r="J15" i="3"/>
  <c r="L15" i="3"/>
  <c r="M15" i="3"/>
  <c r="N15" i="3"/>
  <c r="O15" i="3"/>
  <c r="P15" i="3"/>
  <c r="Q15" i="3"/>
  <c r="R15" i="3"/>
  <c r="T15" i="3"/>
  <c r="U15" i="3"/>
  <c r="V15" i="3"/>
  <c r="W15" i="3"/>
  <c r="X15" i="3"/>
  <c r="Y15" i="3"/>
  <c r="Z15" i="3"/>
  <c r="AB15" i="3"/>
  <c r="AC15" i="3"/>
  <c r="AD15" i="3"/>
  <c r="AE15" i="3"/>
  <c r="AF15" i="3"/>
  <c r="B15" i="3"/>
  <c r="C23" i="3"/>
  <c r="D23" i="3"/>
  <c r="E23" i="3"/>
  <c r="F23" i="3"/>
  <c r="H23" i="3"/>
  <c r="J23" i="3"/>
  <c r="K23" i="3"/>
  <c r="L23" i="3"/>
  <c r="M23" i="3"/>
  <c r="N23" i="3"/>
  <c r="P23" i="3"/>
  <c r="R23" i="3"/>
  <c r="S23" i="3"/>
  <c r="T23" i="3"/>
  <c r="U23" i="3"/>
  <c r="V23" i="3"/>
  <c r="X23" i="3"/>
  <c r="Z23" i="3"/>
  <c r="AA23" i="3"/>
  <c r="AB23" i="3"/>
  <c r="AC23" i="3"/>
  <c r="AD23" i="3"/>
  <c r="AF23" i="3"/>
  <c r="B23" i="3"/>
  <c r="C11" i="10"/>
  <c r="D11" i="10"/>
  <c r="E11" i="10"/>
  <c r="F11" i="10"/>
  <c r="G11" i="10"/>
  <c r="I11" i="10"/>
  <c r="K11" i="10"/>
  <c r="L11" i="10"/>
  <c r="M11" i="10"/>
  <c r="N11" i="10"/>
  <c r="O11" i="10"/>
  <c r="Q11" i="10"/>
  <c r="S11" i="10"/>
  <c r="T11" i="10"/>
  <c r="U11" i="10"/>
  <c r="V11" i="10"/>
  <c r="W11" i="10"/>
  <c r="Y11" i="10"/>
  <c r="AA11" i="10"/>
  <c r="AB11" i="10"/>
  <c r="AC11" i="10"/>
  <c r="AD11" i="10"/>
  <c r="AE11" i="10"/>
  <c r="C23" i="9"/>
  <c r="D23" i="9"/>
  <c r="E23" i="9"/>
  <c r="F23" i="9"/>
  <c r="G23" i="9"/>
  <c r="H23" i="9"/>
  <c r="I23" i="9"/>
  <c r="J23" i="9"/>
  <c r="K23" i="9"/>
  <c r="L23" i="9"/>
  <c r="M23" i="9"/>
  <c r="N23" i="9"/>
  <c r="O23" i="9"/>
  <c r="P23" i="9"/>
  <c r="Q23" i="9"/>
  <c r="R23" i="9"/>
  <c r="S23" i="9"/>
  <c r="T23" i="9"/>
  <c r="U23" i="9"/>
  <c r="V23" i="9"/>
  <c r="W23" i="9"/>
  <c r="X23" i="9"/>
  <c r="Y23" i="9"/>
  <c r="Z23" i="9"/>
  <c r="AA23" i="9"/>
  <c r="AB23" i="9"/>
  <c r="AC23" i="9"/>
  <c r="AD23" i="9"/>
  <c r="AE23" i="9"/>
  <c r="AF23" i="9"/>
  <c r="B23" i="9"/>
  <c r="C11" i="9"/>
  <c r="D11" i="9"/>
  <c r="E11" i="9"/>
  <c r="F11" i="9"/>
  <c r="G11" i="9"/>
  <c r="H11" i="9"/>
  <c r="I11" i="9"/>
  <c r="J11" i="9"/>
  <c r="K11" i="9"/>
  <c r="L11" i="9"/>
  <c r="M11" i="9"/>
  <c r="N11" i="9"/>
  <c r="O11" i="9"/>
  <c r="P11" i="9"/>
  <c r="Q11" i="9"/>
  <c r="R11" i="9"/>
  <c r="S11" i="9"/>
  <c r="T11" i="9"/>
  <c r="U11" i="9"/>
  <c r="V11" i="9"/>
  <c r="W11" i="9"/>
  <c r="X11" i="9"/>
  <c r="Y11" i="9"/>
  <c r="Z11" i="9"/>
  <c r="AA11" i="9"/>
  <c r="AB11" i="9"/>
  <c r="AC11" i="9"/>
  <c r="AD11" i="9"/>
  <c r="AE11" i="9"/>
  <c r="AF11" i="9"/>
  <c r="B11" i="9"/>
  <c r="C10" i="6"/>
  <c r="E10" i="6"/>
  <c r="F10" i="6"/>
  <c r="G10" i="6"/>
  <c r="H10" i="6"/>
  <c r="I10" i="6"/>
  <c r="J10" i="6"/>
  <c r="K10" i="6"/>
  <c r="M10" i="6"/>
  <c r="N10" i="6"/>
  <c r="O10" i="6"/>
  <c r="P10" i="6"/>
  <c r="Q10" i="6"/>
  <c r="R10" i="6"/>
  <c r="S10" i="6"/>
  <c r="U10" i="6"/>
  <c r="V10" i="6"/>
  <c r="W10" i="6"/>
  <c r="X10" i="6"/>
  <c r="Y10" i="6"/>
  <c r="Z10" i="6"/>
  <c r="AA10" i="6"/>
  <c r="AC10" i="6"/>
  <c r="AD10" i="6"/>
  <c r="AE10" i="6"/>
  <c r="AF10" i="6"/>
  <c r="C11" i="5"/>
  <c r="D11" i="5"/>
  <c r="E11" i="5"/>
  <c r="F11" i="5"/>
  <c r="G11" i="5"/>
  <c r="H11" i="5"/>
  <c r="I11" i="5"/>
  <c r="K11" i="5"/>
  <c r="L11" i="5"/>
  <c r="M11" i="5"/>
  <c r="N11" i="5"/>
  <c r="O11" i="5"/>
  <c r="P11" i="5"/>
  <c r="Q11" i="5"/>
  <c r="S11" i="5"/>
  <c r="T11" i="5"/>
  <c r="U11" i="5"/>
  <c r="V11" i="5"/>
  <c r="W11" i="5"/>
  <c r="X11" i="5"/>
  <c r="Y11" i="5"/>
  <c r="AA11" i="5"/>
  <c r="AB11" i="5"/>
  <c r="AC11" i="5"/>
  <c r="AD11" i="5"/>
  <c r="AE11" i="5"/>
  <c r="AF11" i="5"/>
  <c r="B10" i="4"/>
  <c r="B11" i="4"/>
  <c r="C11" i="3"/>
  <c r="D11" i="3"/>
  <c r="E11" i="3"/>
  <c r="F11" i="3"/>
  <c r="G11" i="3"/>
  <c r="I11" i="3"/>
  <c r="K11" i="3"/>
  <c r="L11" i="3"/>
  <c r="M11" i="3"/>
  <c r="N11" i="3"/>
  <c r="O11" i="3"/>
  <c r="Q11" i="3"/>
  <c r="S11" i="3"/>
  <c r="T11" i="3"/>
  <c r="U11" i="3"/>
  <c r="V11" i="3"/>
  <c r="W11" i="3"/>
  <c r="Y11" i="3"/>
  <c r="AA11" i="3"/>
  <c r="AB11" i="3"/>
  <c r="AC11" i="3"/>
  <c r="AD11" i="3"/>
  <c r="AE11" i="3"/>
  <c r="B11" i="3"/>
  <c r="C10" i="4"/>
  <c r="D10" i="4"/>
  <c r="E10" i="4"/>
  <c r="F10" i="4"/>
  <c r="G10" i="4"/>
  <c r="I10" i="4"/>
  <c r="J10" i="4"/>
  <c r="K10" i="4"/>
  <c r="L10" i="4"/>
  <c r="M10" i="4"/>
  <c r="N10" i="4"/>
  <c r="O10" i="4"/>
  <c r="Q10" i="4"/>
  <c r="R10" i="4"/>
  <c r="S10" i="4"/>
  <c r="T10" i="4"/>
  <c r="U10" i="4"/>
  <c r="V10" i="4"/>
  <c r="W10" i="4"/>
  <c r="Y10" i="4"/>
  <c r="Z10" i="4"/>
  <c r="AA10" i="4"/>
  <c r="AB10" i="4"/>
  <c r="AC10" i="4"/>
  <c r="AD10" i="4"/>
  <c r="AE10" i="4"/>
  <c r="C10" i="3"/>
  <c r="D10" i="3"/>
  <c r="E10" i="3"/>
  <c r="F10" i="3"/>
  <c r="H10" i="3"/>
  <c r="J10" i="3"/>
  <c r="K10" i="3"/>
  <c r="L10" i="3"/>
  <c r="M10" i="3"/>
  <c r="N10" i="3"/>
  <c r="P10" i="3"/>
  <c r="R10" i="3"/>
  <c r="S10" i="3"/>
  <c r="T10" i="3"/>
  <c r="U10" i="3"/>
  <c r="V10" i="3"/>
  <c r="X10" i="3"/>
  <c r="Z10" i="3"/>
  <c r="AA10" i="3"/>
  <c r="AB10" i="3"/>
  <c r="AC10" i="3"/>
  <c r="AD10" i="3"/>
  <c r="AF10" i="3"/>
  <c r="B10" i="3"/>
  <c r="C23" i="6" l="1"/>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B23" i="6"/>
  <c r="C11" i="6"/>
  <c r="D11" i="6"/>
  <c r="E11"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B11" i="6"/>
  <c r="AF11" i="4" l="1"/>
  <c r="AE11" i="4"/>
  <c r="AD11" i="4"/>
  <c r="AC11" i="4"/>
  <c r="AB11" i="4"/>
  <c r="AA11" i="4"/>
  <c r="Z11" i="4"/>
  <c r="Y11" i="4"/>
  <c r="X11" i="4"/>
  <c r="W11" i="4"/>
  <c r="V11" i="4"/>
  <c r="U11" i="4"/>
  <c r="T11" i="4"/>
  <c r="S11" i="4"/>
  <c r="R11" i="4"/>
  <c r="Q11" i="4"/>
  <c r="P11" i="4"/>
  <c r="O11" i="4"/>
  <c r="N11" i="4"/>
  <c r="M11" i="4"/>
  <c r="L11" i="4"/>
  <c r="K11" i="4"/>
  <c r="J11" i="4"/>
  <c r="I11" i="4"/>
  <c r="H11" i="4"/>
  <c r="G11" i="4"/>
  <c r="F11" i="4"/>
  <c r="E11" i="4"/>
  <c r="D11" i="4"/>
  <c r="C11" i="4"/>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s="1"/>
  <c r="D10" i="58" s="1" a="1"/>
  <c r="D10" i="58" s="1"/>
  <c r="C11" i="58" a="1"/>
  <c r="C11" i="58" s="1"/>
  <c r="D11" i="58" s="1" a="1"/>
  <c r="D11" i="58" s="1"/>
  <c r="C12" i="58" a="1"/>
  <c r="C12" i="58" s="1"/>
  <c r="D12" i="58" s="1" a="1"/>
  <c r="D12" i="58" s="1"/>
  <c r="C13" i="58" a="1"/>
  <c r="C13" i="58" s="1"/>
  <c r="D13" i="58" s="1" a="1"/>
  <c r="D13" i="58" s="1"/>
  <c r="C14" i="58" a="1"/>
  <c r="C14" i="58"/>
  <c r="D14" i="58" s="1" a="1"/>
  <c r="D14" i="58" s="1"/>
  <c r="C15" i="58" a="1"/>
  <c r="C15" i="58" s="1"/>
  <c r="D15" i="58" s="1" a="1"/>
  <c r="D15" i="58" s="1"/>
  <c r="C16" i="58" a="1"/>
  <c r="C16" i="58" s="1"/>
  <c r="D16" i="58" s="1" a="1"/>
  <c r="D16" i="58" s="1"/>
  <c r="C17" i="58" a="1"/>
  <c r="C17" i="58" s="1"/>
  <c r="D17" i="58" s="1" a="1"/>
  <c r="D17" i="58" s="1"/>
  <c r="C18" i="58" a="1"/>
  <c r="C18" i="58" s="1"/>
  <c r="D18" i="58" s="1" a="1"/>
  <c r="D18" i="58" s="1"/>
  <c r="C19" i="58" a="1"/>
  <c r="C19" i="58" s="1"/>
  <c r="D19" i="58" s="1" a="1"/>
  <c r="D19" i="58" s="1"/>
  <c r="C20" i="58" a="1"/>
  <c r="C20" i="58" s="1"/>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s="1"/>
  <c r="D26" i="58" s="1" a="1"/>
  <c r="D26" i="58" s="1"/>
  <c r="C27" i="58" a="1"/>
  <c r="C27" i="58" s="1"/>
  <c r="D27" i="58" s="1" a="1"/>
  <c r="D27" i="58" s="1"/>
  <c r="C28" i="58" a="1"/>
  <c r="C28" i="58" s="1"/>
  <c r="D28" i="58" s="1" a="1"/>
  <c r="D28" i="58" s="1"/>
  <c r="C29" i="58" a="1"/>
  <c r="C29" i="58" s="1"/>
  <c r="D29" i="58" s="1" a="1"/>
  <c r="D29" i="58" s="1"/>
  <c r="C30" i="58" a="1"/>
  <c r="C30" i="58"/>
  <c r="D30" i="58" s="1" a="1"/>
  <c r="D30" i="58" s="1"/>
  <c r="C31" i="58" a="1"/>
  <c r="C31" i="58" s="1"/>
  <c r="D31" i="58" s="1" a="1"/>
  <c r="D31" i="58" s="1"/>
  <c r="C32" i="58" a="1"/>
  <c r="C32" i="58"/>
  <c r="D32" i="58" s="1" a="1"/>
  <c r="D32" i="58" s="1"/>
  <c r="C33" i="58" a="1"/>
  <c r="C33" i="58" s="1"/>
  <c r="D33" i="58" s="1" a="1"/>
  <c r="D33" i="58" s="1"/>
  <c r="C34" i="58" a="1"/>
  <c r="C34" i="58" s="1"/>
  <c r="D34" i="58" s="1" a="1"/>
  <c r="D34" i="58" s="1"/>
  <c r="C35" i="58" a="1"/>
  <c r="C35" i="58" s="1"/>
  <c r="D35" i="58" s="1" a="1"/>
  <c r="D35" i="58" s="1"/>
  <c r="C36" i="58" a="1"/>
  <c r="C36" i="58" s="1"/>
  <c r="D36" i="58" s="1" a="1"/>
  <c r="D36" i="58" s="1"/>
  <c r="C37" i="58" a="1"/>
  <c r="C37" i="58" s="1"/>
  <c r="D37" i="58" s="1" a="1"/>
  <c r="D37" i="58" s="1"/>
  <c r="C8" i="58" a="1"/>
  <c r="C8" i="58" s="1"/>
  <c r="D8" i="58" s="1" a="1"/>
  <c r="D8" i="58" s="1"/>
  <c r="E30" i="59"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E18" i="59" s="1"/>
  <c r="F16" i="59" a="1"/>
  <c r="F16" i="59" s="1"/>
  <c r="G16" i="59" a="1"/>
  <c r="G16" i="59" s="1"/>
  <c r="H16" i="59" a="1"/>
  <c r="H16" i="59" s="1"/>
  <c r="I16" i="59" a="1"/>
  <c r="I16" i="59" s="1"/>
  <c r="J16" i="59" a="1"/>
  <c r="J16" i="59" s="1"/>
  <c r="K16" i="59" a="1"/>
  <c r="K16" i="59" s="1"/>
  <c r="L16" i="59" a="1"/>
  <c r="L16" i="59" s="1"/>
  <c r="M16" i="59" a="1"/>
  <c r="M16" i="59" s="1"/>
  <c r="M18" i="59" s="1"/>
  <c r="N16" i="59" a="1"/>
  <c r="N16" i="59" s="1"/>
  <c r="O16" i="59" a="1"/>
  <c r="O16" i="59" s="1"/>
  <c r="P16" i="59" a="1"/>
  <c r="P16" i="59" s="1"/>
  <c r="Q16" i="59" a="1"/>
  <c r="Q16" i="59" s="1"/>
  <c r="R16" i="59" a="1"/>
  <c r="R16" i="59" s="1"/>
  <c r="S16" i="59" a="1"/>
  <c r="S16" i="59" s="1"/>
  <c r="T16" i="59" a="1"/>
  <c r="T16" i="59" s="1"/>
  <c r="B16" i="59" a="1"/>
  <c r="B16" i="59" s="1"/>
  <c r="B18"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7" i="59" l="1"/>
  <c r="E29" i="59"/>
  <c r="E36" i="59"/>
  <c r="E35" i="59"/>
  <c r="E34" i="59"/>
  <c r="E33" i="59"/>
  <c r="E32" i="59"/>
  <c r="E31" i="59"/>
  <c r="E28" i="59"/>
  <c r="E38" i="59" s="1"/>
  <c r="G18" i="59"/>
  <c r="G22" i="59" s="1"/>
  <c r="T18" i="59"/>
  <c r="U18" i="59" s="1"/>
  <c r="L18" i="59"/>
  <c r="L22" i="59" s="1"/>
  <c r="D18" i="59"/>
  <c r="D22" i="59" s="1"/>
  <c r="R18" i="59"/>
  <c r="R22" i="59" s="1"/>
  <c r="J18" i="59"/>
  <c r="J22" i="59" s="1"/>
  <c r="O18" i="59"/>
  <c r="O22" i="59" s="1"/>
  <c r="Q18" i="59"/>
  <c r="Q22" i="59" s="1"/>
  <c r="I18" i="59"/>
  <c r="I22" i="59" s="1"/>
  <c r="B22" i="59"/>
  <c r="E22" i="59"/>
  <c r="H18" i="59"/>
  <c r="H22" i="59" s="1"/>
  <c r="P18" i="59"/>
  <c r="P22" i="59" s="1"/>
  <c r="M22" i="59"/>
  <c r="N18" i="59"/>
  <c r="N22" i="59" s="1"/>
  <c r="F18" i="59"/>
  <c r="F22" i="59" s="1"/>
  <c r="S18" i="59"/>
  <c r="S22" i="59" s="1"/>
  <c r="K18" i="59"/>
  <c r="K22" i="59" s="1"/>
  <c r="C18" i="59"/>
  <c r="C22" i="59" s="1"/>
  <c r="T22" i="59" l="1"/>
  <c r="U16" i="59"/>
  <c r="U17" i="59"/>
  <c r="AF68" i="59" l="1"/>
  <c r="I60" i="59"/>
  <c r="Q60" i="59"/>
  <c r="Y60" i="59"/>
  <c r="B61" i="59"/>
  <c r="J61" i="59"/>
  <c r="R61" i="59"/>
  <c r="Z61" i="59"/>
  <c r="C62" i="59"/>
  <c r="K62" i="59"/>
  <c r="S62" i="59"/>
  <c r="AA62" i="59"/>
  <c r="D63" i="59"/>
  <c r="L63" i="59"/>
  <c r="T63" i="59"/>
  <c r="AB63" i="59"/>
  <c r="E64" i="59"/>
  <c r="M64" i="59"/>
  <c r="U64" i="59"/>
  <c r="AC64" i="59"/>
  <c r="F65" i="59"/>
  <c r="N65" i="59"/>
  <c r="V65" i="59"/>
  <c r="AD65" i="59"/>
  <c r="G66" i="59"/>
  <c r="O66" i="59"/>
  <c r="W66" i="59"/>
  <c r="AE66" i="59"/>
  <c r="H67" i="59"/>
  <c r="P67" i="59"/>
  <c r="X67" i="59"/>
  <c r="AF67" i="59"/>
  <c r="I68" i="59"/>
  <c r="Q68" i="59"/>
  <c r="Y68" i="59"/>
  <c r="C69" i="59"/>
  <c r="K69" i="59"/>
  <c r="S69" i="59"/>
  <c r="AA69" i="59"/>
  <c r="G60" i="59"/>
  <c r="X61" i="59"/>
  <c r="I62" i="59"/>
  <c r="Y62" i="59"/>
  <c r="J63" i="59"/>
  <c r="Z63" i="59"/>
  <c r="B60" i="59"/>
  <c r="J60" i="59"/>
  <c r="R60" i="59"/>
  <c r="Z60" i="59"/>
  <c r="C61" i="59"/>
  <c r="K61" i="59"/>
  <c r="S61" i="59"/>
  <c r="AA61" i="59"/>
  <c r="D62" i="59"/>
  <c r="L62" i="59"/>
  <c r="T62" i="59"/>
  <c r="AB62" i="59"/>
  <c r="E63" i="59"/>
  <c r="M63" i="59"/>
  <c r="U63" i="59"/>
  <c r="AC63" i="59"/>
  <c r="F64" i="59"/>
  <c r="N64" i="59"/>
  <c r="V64" i="59"/>
  <c r="AD64" i="59"/>
  <c r="G65" i="59"/>
  <c r="O65" i="59"/>
  <c r="W65" i="59"/>
  <c r="AE65" i="59"/>
  <c r="H66" i="59"/>
  <c r="P66" i="59"/>
  <c r="X66" i="59"/>
  <c r="AF66" i="59"/>
  <c r="I67" i="59"/>
  <c r="Q67" i="59"/>
  <c r="Y67" i="59"/>
  <c r="B68" i="59"/>
  <c r="J68" i="59"/>
  <c r="R68" i="59"/>
  <c r="Z68" i="59"/>
  <c r="D69" i="59"/>
  <c r="L69" i="59"/>
  <c r="T69" i="59"/>
  <c r="AB69" i="59"/>
  <c r="C60" i="59"/>
  <c r="K60" i="59"/>
  <c r="S60" i="59"/>
  <c r="AA60" i="59"/>
  <c r="D61" i="59"/>
  <c r="L61" i="59"/>
  <c r="T61" i="59"/>
  <c r="AB61" i="59"/>
  <c r="E62" i="59"/>
  <c r="M62" i="59"/>
  <c r="U62" i="59"/>
  <c r="AC62" i="59"/>
  <c r="F63" i="59"/>
  <c r="N63" i="59"/>
  <c r="V63" i="59"/>
  <c r="AD63" i="59"/>
  <c r="G64" i="59"/>
  <c r="O64" i="59"/>
  <c r="W64" i="59"/>
  <c r="AE64" i="59"/>
  <c r="H65" i="59"/>
  <c r="P65" i="59"/>
  <c r="X65" i="59"/>
  <c r="AF65" i="59"/>
  <c r="I66" i="59"/>
  <c r="Q66" i="59"/>
  <c r="Y66" i="59"/>
  <c r="B67" i="59"/>
  <c r="J67" i="59"/>
  <c r="R67" i="59"/>
  <c r="Z67" i="59"/>
  <c r="C68" i="59"/>
  <c r="K68" i="59"/>
  <c r="S68" i="59"/>
  <c r="AA68" i="59"/>
  <c r="E69" i="59"/>
  <c r="M69" i="59"/>
  <c r="U69" i="59"/>
  <c r="AC69" i="59"/>
  <c r="D60" i="59"/>
  <c r="L60" i="59"/>
  <c r="T60" i="59"/>
  <c r="AB60" i="59"/>
  <c r="E61" i="59"/>
  <c r="M61" i="59"/>
  <c r="U61" i="59"/>
  <c r="AC61" i="59"/>
  <c r="F62" i="59"/>
  <c r="N62" i="59"/>
  <c r="V62" i="59"/>
  <c r="AD62" i="59"/>
  <c r="G63" i="59"/>
  <c r="O63" i="59"/>
  <c r="W63" i="59"/>
  <c r="AE63" i="59"/>
  <c r="H64" i="59"/>
  <c r="P64" i="59"/>
  <c r="X64" i="59"/>
  <c r="AF64" i="59"/>
  <c r="I65" i="59"/>
  <c r="Q65" i="59"/>
  <c r="Y65" i="59"/>
  <c r="B66" i="59"/>
  <c r="J66" i="59"/>
  <c r="R66" i="59"/>
  <c r="Z66" i="59"/>
  <c r="C67" i="59"/>
  <c r="K67" i="59"/>
  <c r="S67" i="59"/>
  <c r="AA67" i="59"/>
  <c r="D68" i="59"/>
  <c r="L68" i="59"/>
  <c r="T68" i="59"/>
  <c r="AB68" i="59"/>
  <c r="F69" i="59"/>
  <c r="N69" i="59"/>
  <c r="V69" i="59"/>
  <c r="AD69" i="59"/>
  <c r="E60" i="59"/>
  <c r="M60" i="59"/>
  <c r="U60" i="59"/>
  <c r="AC60" i="59"/>
  <c r="F61" i="59"/>
  <c r="N61" i="59"/>
  <c r="V61" i="59"/>
  <c r="AD61" i="59"/>
  <c r="G62" i="59"/>
  <c r="O62" i="59"/>
  <c r="W62" i="59"/>
  <c r="AE62" i="59"/>
  <c r="H63" i="59"/>
  <c r="P63" i="59"/>
  <c r="X63" i="59"/>
  <c r="AF63" i="59"/>
  <c r="I64" i="59"/>
  <c r="Q64" i="59"/>
  <c r="Y64" i="59"/>
  <c r="B65" i="59"/>
  <c r="J65" i="59"/>
  <c r="R65" i="59"/>
  <c r="Z65" i="59"/>
  <c r="C66" i="59"/>
  <c r="K66" i="59"/>
  <c r="S66" i="59"/>
  <c r="AA66" i="59"/>
  <c r="D67" i="59"/>
  <c r="L67" i="59"/>
  <c r="T67" i="59"/>
  <c r="AB67" i="59"/>
  <c r="E68" i="59"/>
  <c r="M68" i="59"/>
  <c r="U68" i="59"/>
  <c r="AC68" i="59"/>
  <c r="G69" i="59"/>
  <c r="O69" i="59"/>
  <c r="W69" i="59"/>
  <c r="AE69" i="59"/>
  <c r="F60" i="59"/>
  <c r="N60" i="59"/>
  <c r="V60" i="59"/>
  <c r="AD60" i="59"/>
  <c r="G61" i="59"/>
  <c r="O61" i="59"/>
  <c r="W61" i="59"/>
  <c r="AE61" i="59"/>
  <c r="H62" i="59"/>
  <c r="P62" i="59"/>
  <c r="X62" i="59"/>
  <c r="AF62" i="59"/>
  <c r="I63" i="59"/>
  <c r="Q63" i="59"/>
  <c r="Y63" i="59"/>
  <c r="B64" i="59"/>
  <c r="J64" i="59"/>
  <c r="R64" i="59"/>
  <c r="Z64" i="59"/>
  <c r="C65" i="59"/>
  <c r="K65" i="59"/>
  <c r="S65" i="59"/>
  <c r="AA65" i="59"/>
  <c r="D66" i="59"/>
  <c r="L66" i="59"/>
  <c r="T66" i="59"/>
  <c r="AB66" i="59"/>
  <c r="E67" i="59"/>
  <c r="M67" i="59"/>
  <c r="U67" i="59"/>
  <c r="AC67" i="59"/>
  <c r="F68" i="59"/>
  <c r="N68" i="59"/>
  <c r="V68" i="59"/>
  <c r="AD68" i="59"/>
  <c r="H69" i="59"/>
  <c r="P69" i="59"/>
  <c r="X69" i="59"/>
  <c r="AF69" i="59"/>
  <c r="O60" i="59"/>
  <c r="P61" i="59"/>
  <c r="AF61" i="59"/>
  <c r="Q62" i="59"/>
  <c r="B63" i="59"/>
  <c r="R63" i="59"/>
  <c r="C64" i="59"/>
  <c r="H60" i="59"/>
  <c r="Q61" i="59"/>
  <c r="S63" i="59"/>
  <c r="AB64" i="59"/>
  <c r="AC65" i="59"/>
  <c r="AD66" i="59"/>
  <c r="AE67" i="59"/>
  <c r="B69" i="59"/>
  <c r="P60" i="59"/>
  <c r="Y61" i="59"/>
  <c r="AA63" i="59"/>
  <c r="D65" i="59"/>
  <c r="E66" i="59"/>
  <c r="F67" i="59"/>
  <c r="G68" i="59"/>
  <c r="I69" i="59"/>
  <c r="AA64" i="59"/>
  <c r="W60" i="59"/>
  <c r="B62" i="59"/>
  <c r="D64" i="59"/>
  <c r="E65" i="59"/>
  <c r="F66" i="59"/>
  <c r="G67" i="59"/>
  <c r="H68" i="59"/>
  <c r="J69" i="59"/>
  <c r="AB65" i="59"/>
  <c r="X60" i="59"/>
  <c r="J62" i="59"/>
  <c r="K64" i="59"/>
  <c r="L65" i="59"/>
  <c r="M66" i="59"/>
  <c r="N67" i="59"/>
  <c r="O68" i="59"/>
  <c r="Q69" i="59"/>
  <c r="I61" i="59"/>
  <c r="AE60" i="59"/>
  <c r="R62" i="59"/>
  <c r="L64" i="59"/>
  <c r="M65" i="59"/>
  <c r="N66" i="59"/>
  <c r="O67" i="59"/>
  <c r="P68" i="59"/>
  <c r="R69" i="59"/>
  <c r="AC66" i="59"/>
  <c r="AF60" i="59"/>
  <c r="Z62" i="59"/>
  <c r="S64" i="59"/>
  <c r="T65" i="59"/>
  <c r="U66" i="59"/>
  <c r="V67" i="59"/>
  <c r="W68" i="59"/>
  <c r="Y69" i="59"/>
  <c r="K63" i="59"/>
  <c r="H61" i="59"/>
  <c r="C63" i="59"/>
  <c r="T64" i="59"/>
  <c r="U65" i="59"/>
  <c r="V66" i="59"/>
  <c r="W67" i="59"/>
  <c r="X68" i="59"/>
  <c r="Z69" i="59"/>
  <c r="AD67" i="59"/>
  <c r="AE68"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B36" i="59" l="1"/>
  <c r="B29" i="59"/>
  <c r="B37" i="59"/>
  <c r="B30" i="59"/>
  <c r="B28" i="59"/>
  <c r="B34" i="59"/>
  <c r="B31" i="59"/>
  <c r="B35" i="59"/>
  <c r="B32" i="59"/>
  <c r="B33" i="59"/>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G55" i="59" l="1"/>
  <c r="C55" i="59"/>
  <c r="D55" i="59"/>
  <c r="E55" i="59"/>
  <c r="F55" i="59"/>
  <c r="O55" i="59"/>
  <c r="I55" i="59"/>
  <c r="Z55" i="59"/>
  <c r="K55" i="59"/>
  <c r="L55" i="59"/>
  <c r="M55" i="59"/>
  <c r="N55" i="59"/>
  <c r="W55" i="59"/>
  <c r="S55" i="59"/>
  <c r="T55" i="59"/>
  <c r="U55" i="59"/>
  <c r="V55" i="59"/>
  <c r="AE55" i="59"/>
  <c r="R55" i="59"/>
  <c r="Q55" i="59"/>
  <c r="AA55" i="59"/>
  <c r="AB55" i="59"/>
  <c r="AC55" i="59"/>
  <c r="AD55" i="59"/>
  <c r="X55" i="59"/>
  <c r="P55" i="59"/>
  <c r="H55" i="59"/>
  <c r="J55" i="59"/>
  <c r="AF55" i="59"/>
  <c r="Y55" i="59"/>
  <c r="B55" i="59"/>
  <c r="B51" i="59"/>
  <c r="K51" i="59"/>
  <c r="J51" i="59"/>
  <c r="S51" i="59"/>
  <c r="E51" i="59"/>
  <c r="AB51" i="59"/>
  <c r="AF51" i="59"/>
  <c r="M51" i="59"/>
  <c r="F51" i="59"/>
  <c r="G51" i="59"/>
  <c r="H51" i="59"/>
  <c r="I51" i="59"/>
  <c r="R51" i="59"/>
  <c r="AA51" i="59"/>
  <c r="T51" i="59"/>
  <c r="D51" i="59"/>
  <c r="N51" i="59"/>
  <c r="O51" i="59"/>
  <c r="P51" i="59"/>
  <c r="Q51" i="59"/>
  <c r="Z51" i="59"/>
  <c r="L51" i="59"/>
  <c r="AC51" i="59"/>
  <c r="V51" i="59"/>
  <c r="W51" i="59"/>
  <c r="X51" i="59"/>
  <c r="Y51" i="59"/>
  <c r="C51" i="59"/>
  <c r="AD51" i="59"/>
  <c r="AE51" i="59"/>
  <c r="U51" i="59"/>
  <c r="Z54" i="59"/>
  <c r="AA54" i="59"/>
  <c r="AB54" i="59"/>
  <c r="AC54" i="59"/>
  <c r="Y54" i="59"/>
  <c r="S54" i="59"/>
  <c r="Q54" i="59"/>
  <c r="U54" i="59"/>
  <c r="AD54" i="59"/>
  <c r="O54" i="59"/>
  <c r="G54" i="59"/>
  <c r="R54" i="59"/>
  <c r="F54" i="59"/>
  <c r="W54" i="59"/>
  <c r="I54" i="59"/>
  <c r="AF54" i="59"/>
  <c r="T54" i="59"/>
  <c r="B54" i="59"/>
  <c r="C54" i="59"/>
  <c r="AE54" i="59"/>
  <c r="D54" i="59"/>
  <c r="E54" i="59"/>
  <c r="N54" i="59"/>
  <c r="X54" i="59"/>
  <c r="J54" i="59"/>
  <c r="K54" i="59"/>
  <c r="L54" i="59"/>
  <c r="M54" i="59"/>
  <c r="V54" i="59"/>
  <c r="P54" i="59"/>
  <c r="H54" i="59"/>
  <c r="B38" i="59"/>
  <c r="S48" i="59"/>
  <c r="T48" i="59"/>
  <c r="U48" i="59"/>
  <c r="V48" i="59"/>
  <c r="AE48" i="59"/>
  <c r="I48" i="59"/>
  <c r="Z48" i="59"/>
  <c r="AA48" i="59"/>
  <c r="AB48" i="59"/>
  <c r="AC48" i="59"/>
  <c r="AD48" i="59"/>
  <c r="L48" i="59"/>
  <c r="R48" i="59"/>
  <c r="M48" i="59"/>
  <c r="H48" i="59"/>
  <c r="J48" i="59"/>
  <c r="G48" i="59"/>
  <c r="P48" i="59"/>
  <c r="K48" i="59"/>
  <c r="N48" i="59"/>
  <c r="Q48" i="59"/>
  <c r="C48" i="59"/>
  <c r="D48" i="59"/>
  <c r="E48" i="59"/>
  <c r="F48" i="59"/>
  <c r="O48" i="59"/>
  <c r="X48" i="59"/>
  <c r="B48" i="59"/>
  <c r="Y48" i="59"/>
  <c r="W48" i="59"/>
  <c r="AF48" i="59"/>
  <c r="U50" i="59"/>
  <c r="V50" i="59"/>
  <c r="W50" i="59"/>
  <c r="X50" i="59"/>
  <c r="D50" i="59"/>
  <c r="AA50" i="59"/>
  <c r="AC50" i="59"/>
  <c r="AD50" i="59"/>
  <c r="AE50" i="59"/>
  <c r="AF50" i="59"/>
  <c r="S50" i="59"/>
  <c r="P50" i="59"/>
  <c r="Y50" i="59"/>
  <c r="K50" i="59"/>
  <c r="C50" i="59"/>
  <c r="AB50" i="59"/>
  <c r="O50" i="59"/>
  <c r="B50" i="59"/>
  <c r="J50" i="59"/>
  <c r="T50" i="59"/>
  <c r="I50" i="59"/>
  <c r="R50" i="59"/>
  <c r="N50" i="59"/>
  <c r="E50" i="59"/>
  <c r="F50" i="59"/>
  <c r="G50" i="59"/>
  <c r="H50" i="59"/>
  <c r="Q50" i="59"/>
  <c r="Z50" i="59"/>
  <c r="L50" i="59"/>
  <c r="M50" i="59"/>
  <c r="I57" i="59"/>
  <c r="AA57" i="59"/>
  <c r="D57" i="59"/>
  <c r="E57" i="59"/>
  <c r="F57" i="59"/>
  <c r="G57" i="59"/>
  <c r="H57" i="59"/>
  <c r="Q57" i="59"/>
  <c r="S57" i="59"/>
  <c r="M57" i="59"/>
  <c r="N57" i="59"/>
  <c r="O57" i="59"/>
  <c r="P57" i="59"/>
  <c r="Y57" i="59"/>
  <c r="B57" i="59"/>
  <c r="U57" i="59"/>
  <c r="V57" i="59"/>
  <c r="W57" i="59"/>
  <c r="X57" i="59"/>
  <c r="J57" i="59"/>
  <c r="K57" i="59"/>
  <c r="AB57" i="59"/>
  <c r="AC57" i="59"/>
  <c r="AD57" i="59"/>
  <c r="AE57" i="59"/>
  <c r="AF57" i="59"/>
  <c r="R57" i="59"/>
  <c r="Z57" i="59"/>
  <c r="T57" i="59"/>
  <c r="C57" i="59"/>
  <c r="L57" i="59"/>
  <c r="E53" i="59"/>
  <c r="N53" i="59"/>
  <c r="B53" i="59"/>
  <c r="C53" i="59"/>
  <c r="D53" i="59"/>
  <c r="M53" i="59"/>
  <c r="V53" i="59"/>
  <c r="P53" i="59"/>
  <c r="F53" i="59"/>
  <c r="I53" i="59"/>
  <c r="J53" i="59"/>
  <c r="K53" i="59"/>
  <c r="L53" i="59"/>
  <c r="U53" i="59"/>
  <c r="AD53" i="59"/>
  <c r="Q53" i="59"/>
  <c r="R53" i="59"/>
  <c r="S53" i="59"/>
  <c r="T53" i="59"/>
  <c r="AC53" i="59"/>
  <c r="H53" i="59"/>
  <c r="AE53" i="59"/>
  <c r="Y53" i="59"/>
  <c r="Z53" i="59"/>
  <c r="AA53" i="59"/>
  <c r="AB53" i="59"/>
  <c r="W53" i="59"/>
  <c r="X53" i="59"/>
  <c r="O53" i="59"/>
  <c r="G53" i="59"/>
  <c r="AF53" i="59"/>
  <c r="I49" i="59"/>
  <c r="R49" i="59"/>
  <c r="H49" i="59"/>
  <c r="Q49" i="59"/>
  <c r="J49" i="59"/>
  <c r="AA49" i="59"/>
  <c r="D49" i="59"/>
  <c r="E49" i="59"/>
  <c r="F49" i="59"/>
  <c r="G49" i="59"/>
  <c r="P49" i="59"/>
  <c r="Y49" i="59"/>
  <c r="C49" i="59"/>
  <c r="L49" i="59"/>
  <c r="M49" i="59"/>
  <c r="N49" i="59"/>
  <c r="O49" i="59"/>
  <c r="X49" i="59"/>
  <c r="S49" i="59"/>
  <c r="T49" i="59"/>
  <c r="U49" i="59"/>
  <c r="V49" i="59"/>
  <c r="W49" i="59"/>
  <c r="AF49" i="59"/>
  <c r="B49" i="59"/>
  <c r="AB49" i="59"/>
  <c r="AC49" i="59"/>
  <c r="AD49" i="59"/>
  <c r="AE49" i="59"/>
  <c r="K49" i="59"/>
  <c r="Z49" i="59"/>
  <c r="X52" i="59"/>
  <c r="Y52" i="59"/>
  <c r="Z52" i="59"/>
  <c r="AA52" i="59"/>
  <c r="O52" i="59"/>
  <c r="AF52" i="59"/>
  <c r="R52" i="59"/>
  <c r="F52" i="59"/>
  <c r="G52" i="59"/>
  <c r="AD52" i="59"/>
  <c r="P52" i="59"/>
  <c r="E52" i="59"/>
  <c r="V52" i="59"/>
  <c r="S52" i="59"/>
  <c r="D52" i="59"/>
  <c r="M52" i="59"/>
  <c r="N52" i="59"/>
  <c r="AE52" i="59"/>
  <c r="B52" i="59"/>
  <c r="C52" i="59"/>
  <c r="L52" i="59"/>
  <c r="U52" i="59"/>
  <c r="AB52" i="59"/>
  <c r="H52" i="59"/>
  <c r="I52" i="59"/>
  <c r="J52" i="59"/>
  <c r="K52" i="59"/>
  <c r="T52" i="59"/>
  <c r="AC52" i="59"/>
  <c r="W52" i="59"/>
  <c r="Q52" i="59"/>
  <c r="AB56" i="59"/>
  <c r="AC56" i="59"/>
  <c r="AD56" i="59"/>
  <c r="AE56" i="59"/>
  <c r="Q56" i="59"/>
  <c r="R56" i="59"/>
  <c r="Y56" i="59"/>
  <c r="AA56" i="59"/>
  <c r="Z56" i="59"/>
  <c r="J56" i="59"/>
  <c r="AF56" i="59"/>
  <c r="H56" i="59"/>
  <c r="S56" i="59"/>
  <c r="D56" i="59"/>
  <c r="E56" i="59"/>
  <c r="F56" i="59"/>
  <c r="G56" i="59"/>
  <c r="P56" i="59"/>
  <c r="B56" i="59"/>
  <c r="T56" i="59"/>
  <c r="U56" i="59"/>
  <c r="W56" i="59"/>
  <c r="I56" i="59"/>
  <c r="C56" i="59"/>
  <c r="L56" i="59"/>
  <c r="M56" i="59"/>
  <c r="N56" i="59"/>
  <c r="O56" i="59"/>
  <c r="X56" i="59"/>
  <c r="K56" i="59"/>
  <c r="V56" i="59"/>
  <c r="M93" i="32"/>
  <c r="B47" i="32" l="1"/>
  <c r="M53" i="32" s="1"/>
  <c r="B46" i="32"/>
  <c r="M52" i="3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C128" i="32"/>
  <c r="N167" i="32" l="1"/>
  <c r="R167" i="32"/>
  <c r="V167" i="32"/>
  <c r="Z167" i="32"/>
  <c r="AD167" i="32"/>
  <c r="AH167" i="32"/>
  <c r="Q167" i="32"/>
  <c r="AC167" i="32"/>
  <c r="O167" i="32"/>
  <c r="S167" i="32"/>
  <c r="W167" i="32"/>
  <c r="AA167" i="32"/>
  <c r="AE167" i="32"/>
  <c r="AI167" i="32"/>
  <c r="U167" i="32"/>
  <c r="Y167" i="32"/>
  <c r="AG167" i="32"/>
  <c r="P167" i="32"/>
  <c r="T167" i="32"/>
  <c r="X167" i="32"/>
  <c r="AB167" i="32"/>
  <c r="AF167" i="32"/>
  <c r="M167" i="32"/>
  <c r="O134" i="32"/>
  <c r="S134" i="32"/>
  <c r="W134" i="32"/>
  <c r="AA134" i="32"/>
  <c r="AE134" i="32"/>
  <c r="AI134" i="32"/>
  <c r="T134" i="32"/>
  <c r="X134" i="32"/>
  <c r="AB134" i="32"/>
  <c r="AF134" i="32"/>
  <c r="N134" i="32"/>
  <c r="U134" i="32"/>
  <c r="Y134" i="32"/>
  <c r="AC134" i="32"/>
  <c r="AG134" i="32"/>
  <c r="R134" i="32"/>
  <c r="V134" i="32"/>
  <c r="Z134" i="32"/>
  <c r="AD134" i="32"/>
  <c r="P134" i="32"/>
  <c r="Q134" i="32"/>
  <c r="AH134" i="32"/>
  <c r="N93" i="32" l="1"/>
  <c r="O93" i="32"/>
  <c r="P93" i="32"/>
  <c r="Q93" i="32"/>
  <c r="R93" i="32"/>
  <c r="S93" i="32"/>
  <c r="T93" i="32"/>
  <c r="U93" i="32"/>
  <c r="V93" i="32"/>
  <c r="W93" i="32"/>
  <c r="X93" i="32"/>
  <c r="Y93" i="32"/>
  <c r="Z93" i="32"/>
  <c r="AA93" i="32"/>
  <c r="AB93" i="32"/>
  <c r="AC93" i="32"/>
  <c r="AD93" i="32"/>
  <c r="AE93" i="32"/>
  <c r="AF93" i="32"/>
  <c r="AG93" i="32"/>
  <c r="AH93" i="32"/>
  <c r="AI93" i="32"/>
  <c r="N86" i="32" l="1"/>
  <c r="O86" i="32"/>
  <c r="P86" i="32"/>
  <c r="Q86" i="32"/>
  <c r="R86" i="32"/>
  <c r="S86" i="32"/>
  <c r="T86" i="32"/>
  <c r="U86" i="32"/>
  <c r="V86" i="32"/>
  <c r="W86" i="32"/>
  <c r="X86" i="32"/>
  <c r="Y86" i="32"/>
  <c r="Z86" i="32"/>
  <c r="AA86" i="32"/>
  <c r="AB86" i="32"/>
  <c r="AC86" i="32"/>
  <c r="AD86" i="32"/>
  <c r="AE86" i="32"/>
  <c r="AF86" i="32"/>
  <c r="AG86" i="32"/>
  <c r="AH86" i="32"/>
  <c r="AI86" i="32"/>
  <c r="M86" i="32"/>
  <c r="P53" i="32"/>
  <c r="Q52" i="32"/>
  <c r="AH52" i="32" l="1"/>
  <c r="AB52" i="32"/>
  <c r="W52" i="32"/>
  <c r="R52" i="32"/>
  <c r="AA52" i="32"/>
  <c r="P52" i="32"/>
  <c r="Z52" i="32"/>
  <c r="O52" i="32"/>
  <c r="AF52" i="32"/>
  <c r="V52" i="32"/>
  <c r="AE52" i="32"/>
  <c r="T52" i="32"/>
  <c r="AI52" i="32"/>
  <c r="AD52" i="32"/>
  <c r="X52" i="32"/>
  <c r="S52" i="32"/>
  <c r="N52" i="32"/>
  <c r="AI53" i="32"/>
  <c r="AE53" i="32"/>
  <c r="AA53" i="32"/>
  <c r="W53" i="32"/>
  <c r="S53" i="32"/>
  <c r="O53" i="32"/>
  <c r="AH53" i="32"/>
  <c r="AD53" i="32"/>
  <c r="Z53" i="32"/>
  <c r="V53" i="32"/>
  <c r="R53" i="32"/>
  <c r="N53" i="32"/>
  <c r="AG53" i="32"/>
  <c r="AC53" i="32"/>
  <c r="Y53" i="32"/>
  <c r="U53" i="32"/>
  <c r="Q53" i="32"/>
  <c r="AG52" i="32"/>
  <c r="AC52" i="32"/>
  <c r="Y52" i="32"/>
  <c r="U52" i="32"/>
  <c r="AF53" i="32"/>
  <c r="AB53" i="32"/>
  <c r="X53" i="32"/>
  <c r="T53" i="32"/>
  <c r="B16" i="13" l="1"/>
  <c r="B13" i="13" s="1"/>
  <c r="AI6" i="13"/>
  <c r="AI13" i="13" s="1"/>
  <c r="D6" i="13"/>
  <c r="E6" i="13"/>
  <c r="E13" i="13" s="1"/>
  <c r="F6" i="13"/>
  <c r="F13" i="13" s="1"/>
  <c r="G6" i="13"/>
  <c r="G13" i="13" s="1"/>
  <c r="H6" i="13"/>
  <c r="I6" i="13"/>
  <c r="I13" i="13" s="1"/>
  <c r="J6" i="13"/>
  <c r="J13" i="13" s="1"/>
  <c r="K6" i="13"/>
  <c r="K13" i="13" s="1"/>
  <c r="L6" i="13"/>
  <c r="L13" i="13" s="1"/>
  <c r="M6" i="13"/>
  <c r="M13" i="13" s="1"/>
  <c r="N6" i="13"/>
  <c r="N13" i="13" s="1"/>
  <c r="O6" i="13"/>
  <c r="O13" i="13" s="1"/>
  <c r="P6" i="13"/>
  <c r="P13" i="13" s="1"/>
  <c r="Q6" i="13"/>
  <c r="Q13" i="13" s="1"/>
  <c r="R6" i="13"/>
  <c r="R13" i="13" s="1"/>
  <c r="S6" i="13"/>
  <c r="S13" i="13" s="1"/>
  <c r="T6" i="13"/>
  <c r="T13" i="13" s="1"/>
  <c r="U6" i="13"/>
  <c r="U13" i="13" s="1"/>
  <c r="V6" i="13"/>
  <c r="V13" i="13" s="1"/>
  <c r="W6" i="13"/>
  <c r="W13" i="13" s="1"/>
  <c r="X6" i="13"/>
  <c r="X13" i="13" s="1"/>
  <c r="Y6" i="13"/>
  <c r="Y13" i="13" s="1"/>
  <c r="Z6" i="13"/>
  <c r="Z13" i="13" s="1"/>
  <c r="AA6" i="13"/>
  <c r="AA13" i="13" s="1"/>
  <c r="AB6" i="13"/>
  <c r="AB13" i="13" s="1"/>
  <c r="AC6" i="13"/>
  <c r="AC13" i="13" s="1"/>
  <c r="AD6" i="13"/>
  <c r="AD13" i="13" s="1"/>
  <c r="AE6" i="13"/>
  <c r="AE13" i="13" s="1"/>
  <c r="AF6" i="13"/>
  <c r="AF13" i="13" s="1"/>
  <c r="AG6" i="13"/>
  <c r="AG13" i="13" s="1"/>
  <c r="AH6" i="13"/>
  <c r="AH13" i="13" s="1"/>
  <c r="C6" i="13"/>
  <c r="H13" i="13" l="1"/>
  <c r="D13" i="13"/>
  <c r="C13"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<sst xmlns="http://schemas.openxmlformats.org/spreadsheetml/2006/main" count="7734" uniqueCount="1089">
  <si>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</si>
  <si>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</si>
  <si>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</si>
  <si>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</si>
  <si>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</si>
  <si>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</si>
  <si>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</si>
  <si>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</si>
  <si>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</si>
  <si>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</si>
  <si>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</si>
  <si>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</si>
  <si>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</si>
  <si>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</si>
  <si>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</si>
  <si>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</si>
  <si>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</si>
  <si>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</si>
  <si>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</si>
  <si>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</si>
  <si>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</si>
  <si>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</si>
  <si>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</si>
  <si>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</si>
  <si>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</si>
  <si>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</si>
  <si>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</si>
  <si>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</si>
  <si>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</si>
  <si>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</si>
  <si>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</si>
  <si>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</si>
  <si>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</si>
  <si>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</si>
  <si>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</si>
  <si>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</si>
  <si>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</si>
  <si>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</si>
  <si>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</si>
  <si>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</si>
  <si>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</si>
  <si>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</si>
  <si>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</si>
  <si>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</si>
  <si>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</si>
  <si>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</si>
  <si>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</si>
  <si>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</si>
  <si>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</si>
  <si>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</si>
  <si>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</si>
  <si>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</si>
  <si>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</si>
  <si>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</si>
  <si>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</si>
  <si>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</si>
  <si>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</si>
  <si>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</si>
  <si>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</si>
  <si>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</si>
  <si>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</si>
  <si>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</si>
  <si>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</si>
  <si>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</si>
  <si>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</si>
  <si>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</si>
  <si>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</si>
  <si>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</si>
  <si>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</si>
  <si>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</si>
  <si>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</si>
  <si>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</si>
  <si>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</si>
  <si>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</si>
  <si>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</si>
  <si>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</si>
  <si>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</si>
  <si>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</si>
  <si>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</si>
  <si>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</si>
  <si>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</si>
  <si>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</si>
  <si>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</si>
  <si>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</si>
  <si>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</si>
  <si>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</si>
  <si>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</si>
  <si>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</si>
  <si>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</si>
  <si>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</si>
  <si>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</si>
  <si>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</si>
  <si>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</si>
  <si>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</si>
  <si>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</si>
  <si>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</si>
  <si>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</si>
  <si>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</si>
  <si>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</si>
  <si>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</si>
  <si>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</si>
  <si>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</si>
  <si>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</si>
  <si>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</si>
  <si>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</si>
  <si>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</si>
  <si>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</si>
  <si>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</si>
  <si>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</si>
  <si>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</si>
  <si>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</si>
  <si>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</si>
  <si>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</si>
  <si>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</si>
  <si>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</si>
  <si>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</si>
  <si>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</si>
  <si>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</si>
  <si>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</si>
  <si>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</si>
  <si>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</si>
  <si>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</si>
  <si>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</si>
  <si>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</si>
  <si>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</si>
  <si>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</si>
  <si>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</si>
  <si>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</si>
  <si>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</si>
  <si>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</si>
  <si>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</si>
  <si>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</si>
  <si>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</si>
  <si>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</si>
  <si>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</si>
  <si>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</si>
  <si>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</si>
  <si>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</si>
  <si>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</si>
  <si>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</si>
  <si>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</si>
  <si>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</si>
  <si>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</si>
  <si>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</si>
  <si>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</si>
  <si>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</si>
  <si>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</si>
  <si>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</si>
  <si>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</si>
  <si>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</si>
  <si>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</si>
  <si>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</si>
  <si>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</si>
  <si>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</si>
  <si>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</si>
  <si>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</si>
  <si>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</si>
  <si>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</si>
  <si>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</si>
  <si>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</si>
  <si>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</si>
  <si>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</si>
  <si>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</si>
  <si>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</si>
  <si>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</si>
  <si>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</si>
  <si>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</si>
  <si>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</si>
  <si>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</si>
  <si>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</si>
  <si>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</si>
  <si>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</si>
  <si>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</si>
  <si>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</si>
  <si>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</si>
  <si>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</si>
  <si>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</si>
  <si>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</si>
  <si>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</si>
  <si>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</si>
  <si>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</si>
  <si>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</si>
  <si>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</si>
  <si>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</si>
  <si>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</si>
  <si>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</si>
  <si>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</si>
  <si>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</si>
  <si>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</si>
  <si>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</si>
  <si>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</si>
  <si>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</si>
  <si>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</si>
  <si>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</si>
  <si>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</si>
  <si>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</si>
  <si>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</si>
  <si>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</si>
  <si>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</si>
  <si>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</si>
  <si>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</si>
  <si>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</si>
  <si>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</si>
  <si>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</si>
  <si>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</si>
  <si>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</si>
  <si>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</si>
  <si>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</si>
  <si>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</si>
  <si>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</si>
  <si>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</si>
  <si>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</si>
  <si>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</si>
  <si>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</si>
  <si>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</si>
  <si>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</si>
  <si>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</si>
  <si>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</si>
  <si>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</si>
  <si>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</si>
  <si>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</si>
  <si>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</si>
  <si>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</si>
  <si>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</si>
  <si>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</si>
  <si>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</si>
  <si>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</si>
  <si>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</si>
  <si>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</si>
  <si>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</si>
  <si>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</si>
  <si>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</si>
  <si>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</si>
  <si>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</si>
  <si>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</si>
  <si>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</si>
  <si>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</si>
  <si>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</si>
  <si>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</si>
  <si>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</si>
  <si>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</si>
  <si>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</si>
  <si>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</si>
  <si>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</si>
  <si>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</si>
  <si>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</si>
  <si>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</si>
  <si>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</si>
  <si>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</si>
  <si>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</si>
  <si>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</si>
  <si>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</si>
  <si>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</si>
  <si>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</si>
  <si>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</si>
  <si>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</si>
  <si>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</si>
  <si>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</si>
  <si>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</si>
  <si>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</si>
  <si>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</si>
  <si>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</si>
  <si>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</si>
  <si>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</si>
  <si>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</si>
  <si>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</si>
  <si>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</si>
  <si>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</si>
  <si>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</si>
  <si>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</si>
  <si>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</si>
  <si>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</si>
  <si>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</si>
  <si>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</si>
  <si>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</si>
  <si>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</si>
  <si>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</si>
  <si>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</si>
  <si>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</si>
  <si>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</si>
  <si>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</si>
  <si>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</si>
  <si>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</si>
  <si>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</si>
  <si>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</si>
  <si>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</si>
  <si>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</si>
  <si>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</si>
  <si>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</si>
  <si>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</si>
  <si>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</si>
  <si>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</si>
  <si>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</si>
  <si>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</si>
  <si>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</si>
  <si>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</si>
  <si>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</si>
  <si>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</si>
  <si>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</si>
  <si>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</si>
  <si>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</si>
  <si>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</si>
  <si>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</si>
  <si>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</si>
  <si>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</si>
  <si>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</si>
  <si>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</si>
  <si>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</si>
  <si>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</si>
  <si>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</si>
  <si>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</si>
  <si>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</si>
  <si>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</si>
  <si>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</si>
  <si>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</si>
  <si>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</si>
  <si>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</si>
  <si>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</si>
  <si>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</si>
  <si>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</si>
  <si>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</si>
  <si>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</si>
  <si>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</si>
  <si>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</si>
  <si>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</si>
  <si>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</si>
  <si>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</si>
  <si>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</si>
  <si>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</si>
  <si>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</si>
  <si>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</si>
  <si>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</si>
  <si>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</si>
  <si>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</si>
  <si>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</si>
  <si>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</si>
  <si>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</si>
  <si>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</si>
  <si>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</si>
  <si>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</si>
  <si>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</si>
  <si>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</si>
  <si>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</si>
  <si>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</si>
  <si>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</si>
  <si>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</si>
  <si>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</si>
  <si>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</si>
  <si>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</si>
  <si>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</si>
  <si>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</si>
  <si>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</si>
  <si>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</si>
  <si>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</si>
  <si>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</si>
  <si>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</si>
  <si>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</si>
  <si>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</si>
  <si>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</si>
  <si>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</si>
  <si>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</si>
  <si>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</si>
  <si>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</si>
  <si>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</si>
  <si>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</si>
  <si>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</si>
  <si>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</si>
  <si>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</si>
  <si>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</si>
  <si>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</si>
  <si>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</si>
  <si>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</si>
  <si>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</si>
  <si>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</si>
  <si>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</si>
  <si>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</si>
  <si>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</si>
  <si>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</si>
  <si>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</si>
  <si>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</si>
  <si>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</si>
  <si>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</si>
  <si>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</si>
  <si>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</si>
  <si>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</si>
  <si>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</si>
  <si>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</si>
  <si>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</si>
  <si>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</si>
  <si>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</si>
  <si>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</si>
  <si>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</si>
  <si>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</si>
  <si>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</si>
  <si>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</si>
  <si>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</si>
  <si>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</si>
  <si>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</si>
  <si>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</si>
  <si>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</si>
  <si>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</si>
  <si>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</si>
  <si>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</si>
  <si>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</si>
  <si>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</si>
  <si>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</si>
  <si>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</si>
  <si>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</si>
  <si>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</si>
  <si>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</si>
  <si>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</si>
  <si>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</si>
  <si>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</si>
  <si>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</si>
  <si>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</si>
  <si>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</si>
  <si>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</si>
  <si>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</si>
  <si>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</si>
  <si>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</si>
  <si>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</si>
  <si>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</si>
  <si>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</si>
  <si>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</si>
  <si>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</si>
  <si>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</si>
  <si>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</si>
  <si>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</si>
  <si>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</si>
  <si>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</si>
  <si>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</si>
  <si>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</si>
  <si>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</si>
  <si>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</si>
  <si>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</si>
  <si>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</si>
  <si>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</si>
  <si>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</si>
  <si>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</si>
  <si>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</si>
  <si>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</si>
  <si>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</si>
  <si>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</si>
  <si>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</si>
  <si>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electricity</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</si>
  <si>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</si>
  <si>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</si>
  <si>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</si>
  <si>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</si>
  <si>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</si>
  <si>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</si>
  <si>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</si>
  <si>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</si>
  <si>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</si>
  <si>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</si>
  <si>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</si>
  <si>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</si>
  <si>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</si>
  <si>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</si>
  <si>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</si>
  <si>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</si>
  <si>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</si>
  <si>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</si>
  <si>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</si>
  <si>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</si>
  <si>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</si>
  <si>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</si>
  <si>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</si>
  <si>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</si>
  <si>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</si>
  <si>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</si>
  <si>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</si>
  <si>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</si>
  <si>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</si>
  <si>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</si>
  <si>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</si>
  <si>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</si>
  <si>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</si>
  <si>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</si>
  <si>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</si>
  <si>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</si>
  <si>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</si>
  <si>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</si>
  <si>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</si>
  <si>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We use the following conversion factor from to get from kWh to ktoe</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</si>
  <si>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</si>
  <si>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</si>
  <si>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</si>
  <si>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</si>
  <si>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</si>
  <si>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</si>
  <si>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</si>
  <si>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</si>
  <si>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</si>
  <si>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</si>
  <si>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</si>
  <si>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</si>
  <si>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</si>
  <si>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</si>
  <si>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</si>
  <si>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</si>
  <si>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</si>
  <si>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</si>
  <si>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</si>
  <si>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</si>
  <si>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</si>
  <si>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</si>
  <si>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</si>
  <si>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</si>
  <si>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</si>
  <si>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</si>
  <si>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</si>
  <si>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</si>
  <si>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</si>
  <si>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</si>
  <si>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</si>
  <si>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</si>
  <si>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</si>
  <si>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</si>
  <si>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</si>
  <si>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</si>
  <si>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</si>
  <si>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</si>
  <si>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</si>
  <si>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</si>
  <si>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</si>
  <si>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</si>
  <si>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</si>
  <si>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</si>
  <si>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</si>
  <si>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</si>
  <si>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</si>
  <si>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</si>
  <si>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Energy Requirements for CCS in Industrial CHP</t>
  </si>
  <si>
    <t>CCS: Breakdown of emission-intensive processes chemical Industy</t>
  </si>
  <si>
    <t>Joint Research Centre</t>
  </si>
  <si>
    <t>https://www.iea.org/reports/unit-converter-and-glossary</t>
  </si>
  <si>
    <t xml:space="preserve">Conversion Factor from Ktoe to BTU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</si>
  <si>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</si>
  <si>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</si>
  <si>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</si>
  <si>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</si>
  <si>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</si>
  <si>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</si>
  <si>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</si>
  <si>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</si>
  <si>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</si>
  <si>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</si>
  <si>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</si>
  <si>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</si>
  <si>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</si>
  <si>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</si>
  <si>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</si>
  <si>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</si>
  <si>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</si>
  <si>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</si>
  <si>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</si>
  <si>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</si>
  <si>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</si>
  <si>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</si>
  <si>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</si>
  <si>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</si>
  <si>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</si>
  <si>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</si>
  <si>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</si>
  <si>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</si>
  <si>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</si>
  <si>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</si>
  <si>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</si>
  <si>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</si>
  <si>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</si>
  <si>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</si>
  <si>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</si>
  <si>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</si>
  <si>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</si>
  <si>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</si>
  <si>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</si>
  <si>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</si>
  <si>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</si>
  <si>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</si>
  <si>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</si>
  <si>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</si>
  <si>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</si>
  <si>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</si>
  <si>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</si>
  <si>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</si>
  <si>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</si>
  <si>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</si>
  <si>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</si>
  <si>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</si>
  <si>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</si>
  <si>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</si>
  <si>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</si>
  <si>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</si>
  <si>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</si>
  <si>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</si>
  <si>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</si>
  <si>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</si>
  <si>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</si>
  <si>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</si>
  <si>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</si>
  <si>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</si>
  <si>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</si>
  <si>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</si>
  <si>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</si>
  <si>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</si>
  <si>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</si>
  <si>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</si>
  <si>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</si>
  <si>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</si>
  <si>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</si>
  <si>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</si>
  <si>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</si>
  <si>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</si>
  <si>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</si>
  <si>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</si>
  <si>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</si>
  <si>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</si>
  <si>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</si>
  <si>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</si>
  <si>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</si>
  <si>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</si>
  <si>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</si>
  <si>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</si>
  <si>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</si>
  <si>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</si>
  <si>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</si>
  <si>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</si>
  <si>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</si>
  <si>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</si>
  <si>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</si>
  <si>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</si>
  <si>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</si>
  <si>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</si>
  <si>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</si>
  <si>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</si>
  <si>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</si>
  <si>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</si>
  <si>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</si>
  <si>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</si>
  <si>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</si>
  <si>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</si>
  <si>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</si>
  <si>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</si>
  <si>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</si>
  <si>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</si>
  <si>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</si>
  <si>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</si>
  <si>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</si>
  <si>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</si>
  <si>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</si>
  <si>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</si>
  <si>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</si>
  <si>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</si>
  <si>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</si>
  <si>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</si>
  <si>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</si>
  <si>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</si>
  <si>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</si>
  <si>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</si>
  <si>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</si>
  <si>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</si>
  <si>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</si>
  <si>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</si>
  <si>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</si>
  <si>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</si>
  <si>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</si>
  <si>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</si>
  <si>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</si>
  <si>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</si>
  <si>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</si>
  <si>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</si>
  <si>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</si>
  <si>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</si>
  <si>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</si>
  <si>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</si>
  <si>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</si>
  <si>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</si>
  <si>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</si>
  <si>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</si>
  <si>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</si>
  <si>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</si>
  <si>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</si>
  <si>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</si>
  <si>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</si>
  <si>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</si>
  <si>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</si>
  <si>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</si>
  <si>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</si>
  <si>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</si>
  <si>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</si>
  <si>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</si>
  <si>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</si>
  <si>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</si>
  <si>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</si>
  <si>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</si>
  <si>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</si>
  <si>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</si>
  <si>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</si>
  <si>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</si>
  <si>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</si>
  <si>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</si>
  <si>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</si>
  <si>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</si>
  <si>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</si>
  <si>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</si>
  <si>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</si>
  <si>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</si>
  <si>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</si>
  <si>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</si>
  <si>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</si>
  <si>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</si>
  <si>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</si>
  <si>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</si>
  <si>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</si>
  <si>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</si>
  <si>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</si>
  <si>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</si>
  <si>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</si>
  <si>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</si>
  <si>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</si>
  <si>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</si>
  <si>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</si>
  <si>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</si>
  <si>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</si>
  <si>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</si>
  <si>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</si>
  <si>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</si>
  <si>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</si>
  <si>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</si>
  <si>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</si>
  <si>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</si>
  <si>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</si>
  <si>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</si>
  <si>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</si>
  <si>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</si>
  <si>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</si>
  <si>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</si>
  <si>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</si>
  <si>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</si>
  <si>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</si>
  <si>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</si>
  <si>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</si>
  <si>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</si>
  <si>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</si>
  <si>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</si>
  <si>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</si>
  <si>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</si>
  <si>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</si>
  <si>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</si>
  <si>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</si>
  <si>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</si>
  <si>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</si>
  <si>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</si>
  <si>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</si>
  <si>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</si>
  <si>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</si>
  <si>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</si>
  <si>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</si>
  <si>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</si>
  <si>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</si>
  <si>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</si>
  <si>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</si>
  <si>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</si>
  <si>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</si>
  <si>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</si>
  <si>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</si>
  <si>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</si>
  <si>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</si>
  <si>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</si>
  <si>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</si>
  <si>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</si>
  <si>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</si>
  <si>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</si>
  <si>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</si>
  <si>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</si>
  <si>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</si>
  <si>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</si>
  <si>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</si>
  <si>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</si>
  <si>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</si>
  <si>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</si>
  <si>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</si>
  <si>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</si>
  <si>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</si>
  <si>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</si>
  <si>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</si>
  <si>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</si>
  <si>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</si>
  <si>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</si>
  <si>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</si>
  <si>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</si>
  <si>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</si>
  <si>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</si>
  <si>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</si>
  <si>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</si>
  <si>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</si>
  <si>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</si>
  <si>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</si>
  <si>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</si>
  <si>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</si>
  <si>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</si>
  <si>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</si>
  <si>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</si>
  <si>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</si>
  <si>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</si>
  <si>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</si>
  <si>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</si>
  <si>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</si>
  <si>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</si>
  <si>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</si>
  <si>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</si>
  <si>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</si>
  <si>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</si>
  <si>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</si>
  <si>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</si>
  <si>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</si>
  <si>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</si>
  <si>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</si>
  <si>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</si>
  <si>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</si>
  <si>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</si>
  <si>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</si>
  <si>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</si>
  <si>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</si>
  <si>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</si>
  <si>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</si>
  <si>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</si>
  <si>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</si>
  <si>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</si>
  <si>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</si>
  <si>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</si>
  <si>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</si>
  <si>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</si>
  <si>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</si>
  <si>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</si>
  <si>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</si>
  <si>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</si>
  <si>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</si>
  <si>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</si>
  <si>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</si>
  <si>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</si>
  <si>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</si>
  <si>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</si>
  <si>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</si>
  <si>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</si>
  <si>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</si>
  <si>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</si>
  <si>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</si>
  <si>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</si>
  <si>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</si>
  <si>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</si>
  <si>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</si>
  <si>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</si>
  <si>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</si>
  <si>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</si>
  <si>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</si>
  <si>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</si>
  <si>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</si>
  <si>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</si>
  <si>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</si>
  <si>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</si>
  <si>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</si>
  <si>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</si>
  <si>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</si>
  <si>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</si>
  <si>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</si>
  <si>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</si>
  <si>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</si>
  <si>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</si>
  <si>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</si>
  <si>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</si>
  <si>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</si>
  <si>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</si>
  <si>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</si>
  <si>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</si>
  <si>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</si>
  <si>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</si>
  <si>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</si>
  <si>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</si>
  <si>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</si>
  <si>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</si>
  <si>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</si>
  <si>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</si>
  <si>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</si>
  <si>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</si>
  <si>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</si>
  <si>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</si>
  <si>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</si>
  <si>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</si>
  <si>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</si>
  <si>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</si>
  <si>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</si>
  <si>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</si>
  <si>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</si>
  <si>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</si>
  <si>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</si>
  <si>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</si>
  <si>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</si>
  <si>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</si>
  <si>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</si>
  <si>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</si>
  <si>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</si>
  <si>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</si>
  <si>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</si>
  <si>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</si>
  <si>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</si>
  <si>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</si>
  <si>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</si>
  <si>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</si>
  <si>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</si>
  <si>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</si>
  <si>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</si>
  <si>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</si>
  <si>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</si>
  <si>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</si>
  <si>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</si>
  <si>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</si>
  <si>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</si>
  <si>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</si>
  <si>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</si>
  <si>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</si>
  <si>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</si>
  <si>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</si>
  <si>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</si>
  <si>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</si>
  <si>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</si>
  <si>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</si>
  <si>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</si>
  <si>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</si>
  <si>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</si>
  <si>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</si>
  <si>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</si>
  <si>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</si>
  <si>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</si>
  <si>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</si>
  <si>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</si>
  <si>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</si>
  <si>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</si>
  <si>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</si>
  <si>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</si>
  <si>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</si>
  <si>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</si>
  <si>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</si>
  <si>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</si>
  <si>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</si>
  <si>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</si>
  <si>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</si>
  <si>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</si>
  <si>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</si>
  <si>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</si>
  <si>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</si>
  <si>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</si>
  <si>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</si>
  <si>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</si>
  <si>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</si>
  <si>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</si>
  <si>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</si>
  <si>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</si>
  <si>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</si>
  <si>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</si>
  <si>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</si>
  <si>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</si>
  <si>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</si>
  <si>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</si>
  <si>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</si>
  <si>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</si>
  <si>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</si>
  <si>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</si>
  <si>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</si>
  <si>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</si>
  <si>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</si>
  <si>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</si>
  <si>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</si>
  <si>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</si>
  <si>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</si>
  <si>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</si>
  <si>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</si>
  <si>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</si>
  <si>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</si>
  <si>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</si>
  <si>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</si>
  <si>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</si>
  <si>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</si>
  <si>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</si>
  <si>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</si>
  <si>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</si>
  <si>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</si>
  <si>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</si>
  <si>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</si>
  <si>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</si>
  <si>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</si>
  <si>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</si>
  <si>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</si>
  <si>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</si>
  <si>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</si>
  <si>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</si>
  <si>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</si>
  <si>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</si>
  <si>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</si>
  <si>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</si>
  <si>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</si>
  <si>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</si>
  <si>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</si>
  <si>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</si>
  <si>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</si>
  <si>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</si>
  <si>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</si>
  <si>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</si>
  <si>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</si>
  <si>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</si>
  <si>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</si>
  <si>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</si>
  <si>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</si>
  <si>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</si>
  <si>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</si>
  <si>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</si>
  <si>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</si>
  <si>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</si>
  <si>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</si>
  <si>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</si>
  <si>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</si>
  <si>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</si>
  <si>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</si>
  <si>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</si>
  <si>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</si>
  <si>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</si>
  <si>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</si>
  <si>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</si>
  <si>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</si>
  <si>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</si>
  <si>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</si>
  <si>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</si>
  <si>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</si>
  <si>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</si>
  <si>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</si>
  <si>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</si>
  <si>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</si>
  <si>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</si>
  <si>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</si>
  <si>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</si>
  <si>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</si>
  <si>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</si>
  <si>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</si>
  <si>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</si>
  <si>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</si>
  <si>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</si>
  <si>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</si>
  <si>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</si>
  <si>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</si>
  <si>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</si>
  <si>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</si>
  <si>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</si>
  <si>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</si>
  <si>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</si>
  <si>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</si>
  <si>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</si>
  <si>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</si>
  <si>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</si>
  <si>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</si>
  <si>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</si>
  <si>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</si>
  <si>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</si>
  <si>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</si>
  <si>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</si>
  <si>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</si>
  <si>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Note:</t>
  </si>
  <si>
    <t>This variable is used to generate fractions that specify the total amount of energy used by industry for energy purposes only.</t>
  </si>
  <si>
    <t>It follows the same methodology as BAU Industrial Fuel Use before CCS. We calculate fractions used for energy by removing the</t>
  </si>
  <si>
    <t xml:space="preserve">share used for feedstocks based on data from the EU POTEnCIA Central Scenario data. </t>
  </si>
  <si>
    <t xml:space="preserve">In the POTEnCIA data, non-energy feedstocks are used in the chemicals industry (CHI) and for "non-energy use in other sectors" (neos). These tabs are marked in orange. </t>
  </si>
  <si>
    <t>For non-energy use in other sectors, the POTEnCIA data does not disaggregate data into specific sectors</t>
  </si>
  <si>
    <t>Unit: dimensionless (%)</t>
  </si>
  <si>
    <t xml:space="preserve">From analysing the energy balance of other non-energy use it seems likely that the largest part of it is petroleum products that come out as by-products of petroleum refining. We therefore assign this feedstock use to the refined petroleum and coke sector. </t>
  </si>
  <si>
    <t>Use Eurostat data to calculat fuel split and apply to aggregated POTEnCIA category; also inlcude the non-solids non-energy consumption in the neos tab</t>
  </si>
  <si>
    <t>Transformation input - Refineries</t>
  </si>
  <si>
    <t>all transformation inputs in tirf are treated as feedstocks</t>
  </si>
  <si>
    <t>Transformation input - Coke ovens</t>
  </si>
  <si>
    <t>Transformation input - Gas works</t>
  </si>
  <si>
    <t>Transformation input - Patent fuel plants</t>
  </si>
  <si>
    <t>Transformation input -  BKB / PB plants</t>
  </si>
  <si>
    <t>Transformation input - Coal liquefaction plants</t>
  </si>
  <si>
    <t>Transformation input - For blended natural gas</t>
  </si>
  <si>
    <t xml:space="preserve">Transformation input - Gas-to-liquids (GTL) plants </t>
  </si>
  <si>
    <t>Transformation input - Charcoal production plants</t>
  </si>
  <si>
    <t>Non-energy use in the Chemical industry</t>
  </si>
  <si>
    <t>File: Central_2018_EU28_bal_yearly, Sheets: cenrf; Central_2018_EU28_bal_yearly: tirf, tigw, ticl, tibg, tigl, tipf, tibr</t>
  </si>
  <si>
    <t>File: Central_2018_EU28_ind_yearly, Sheet: CHI; Central_2018_EU28_bal_yearly: tich</t>
  </si>
  <si>
    <t>File: Central_2018_EU28_ind_yearly, Sheet: ISI; Central_2018_EU28_bal_yearly: tick, tock, tibf, tobf, cenisb, 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</si>
</sst>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4" formatCode="_(&quot;$&quot;* #,##0.00_);_(&quot;$&quot;* \(#,##0.00\);_(&quot;$&quot;* &quot;-&quot;??_);_(@_)"/>
    <numFmt numFmtId="43" formatCode="_(* #,##0.00_);_(* \(#,##0.00\);_(* &quot;-&quot;??_);_(@_)"/>
    <numFmt numFmtId="164" formatCode="_-* #,##0.00_-;\-* #,##0.00_-;_-* &quot;-&quot;??_-;_-@_-"/>
    <numFmt numFmtId="165" formatCode="#,##0.0"/>
    <numFmt numFmtId="166" formatCode="#,##0.00000"/>
    <numFmt numFmtId="167" formatCode="#,##0.0;\-#,##0.0;&quot;-&quot;"/>
    <numFmt numFmtId="168" formatCode="#,##0.000;\-#,##0.000;&quot;-&quot;"/>
    <numFmt numFmtId="169" formatCode="0.0;\-0.0;&quot;-&quot;"/>
    <numFmt numFmtId="170" formatCode="0.00%;\-0.00%;&quot;-&quot;"/>
    <numFmt numFmtId="171" formatCode="#,##0.00;\-#,##0.00;&quot;-&quot;"/>
    <numFmt numFmtId="172" formatCode="0.0"/>
    <numFmt numFmtId="173" formatCode="0.0%"/>
    <numFmt numFmtId="174" formatCode="#,##0.000000000000000000_ ;\-#,##0.000000000000000000\ "/>
    <numFmt numFmtId="175" formatCode="#,##0.000"/>
    <numFmt numFmtId="176" formatCode="_-* #,##0.00\ _€_-;\-* #,##0.00\ _€_-;_-* &quot;-&quot;??\ _€_-;_-@_-"/>
    <numFmt numFmtId="177" formatCode="#,##0;\-#,##0;&quot;-&quot;"/>
  </numFmts>
  <fonts count="7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20"/>
      <color theme="1"/>
      <name val="Arial"/>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46" fillId="0" borderId="0" applyNumberFormat="0" applyFill="0" applyBorder="0" applyAlignment="0" applyProtection="0"/>
    <xf numFmtId="0" fontId="47" fillId="0" borderId="34" applyNumberFormat="0" applyFill="0" applyAlignment="0" applyProtection="0"/>
    <xf numFmtId="0" fontId="48" fillId="0" borderId="35" applyNumberFormat="0" applyFill="0" applyAlignment="0" applyProtection="0"/>
    <xf numFmtId="0" fontId="49" fillId="0" borderId="36" applyNumberFormat="0" applyFill="0" applyAlignment="0" applyProtection="0"/>
    <xf numFmtId="0" fontId="49" fillId="0" borderId="0" applyNumberFormat="0" applyFill="0" applyBorder="0" applyAlignment="0" applyProtection="0"/>
    <xf numFmtId="0" fontId="50" fillId="9" borderId="0" applyNumberFormat="0" applyBorder="0" applyAlignment="0" applyProtection="0"/>
    <xf numFmtId="0" fontId="51" fillId="10" borderId="0" applyNumberFormat="0" applyBorder="0" applyAlignment="0" applyProtection="0"/>
    <xf numFmtId="0" fontId="52" fillId="12" borderId="37" applyNumberFormat="0" applyAlignment="0" applyProtection="0"/>
    <xf numFmtId="0" fontId="53" fillId="13" borderId="38" applyNumberFormat="0" applyAlignment="0" applyProtection="0"/>
    <xf numFmtId="0" fontId="54" fillId="13" borderId="37" applyNumberFormat="0" applyAlignment="0" applyProtection="0"/>
    <xf numFmtId="0" fontId="55" fillId="0" borderId="39" applyNumberFormat="0" applyFill="0" applyAlignment="0" applyProtection="0"/>
    <xf numFmtId="0" fontId="56"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57" fillId="0" borderId="0" applyNumberFormat="0" applyFill="0" applyBorder="0" applyAlignment="0" applyProtection="0"/>
    <xf numFmtId="0" fontId="3" fillId="0" borderId="42" applyNumberFormat="0" applyFill="0" applyAlignment="0" applyProtection="0"/>
    <xf numFmtId="0" fontId="58"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5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58"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5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5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5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 fillId="0" borderId="0" applyNumberFormat="0" applyProtection="0">
      <alignment vertical="top" wrapText="1"/>
    </xf>
    <xf numFmtId="0" fontId="61" fillId="0" borderId="0" applyNumberFormat="0" applyProtection="0">
      <alignment horizontal="left"/>
    </xf>
    <xf numFmtId="0" fontId="62" fillId="0" borderId="0"/>
    <xf numFmtId="0" fontId="62" fillId="0" borderId="0"/>
    <xf numFmtId="0" fontId="62" fillId="0" borderId="0"/>
    <xf numFmtId="0" fontId="62"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3"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67" fillId="0" borderId="0"/>
    <xf numFmtId="0" fontId="64" fillId="11" borderId="0" applyNumberFormat="0" applyBorder="0" applyAlignment="0" applyProtection="0"/>
    <xf numFmtId="0" fontId="58" fillId="19" borderId="0" applyNumberFormat="0" applyBorder="0" applyAlignment="0" applyProtection="0"/>
    <xf numFmtId="0" fontId="58" fillId="23" borderId="0" applyNumberFormat="0" applyBorder="0" applyAlignment="0" applyProtection="0"/>
    <xf numFmtId="0" fontId="58" fillId="27" borderId="0" applyNumberFormat="0" applyBorder="0" applyAlignment="0" applyProtection="0"/>
    <xf numFmtId="0" fontId="58" fillId="31" borderId="0" applyNumberFormat="0" applyBorder="0" applyAlignment="0" applyProtection="0"/>
    <xf numFmtId="0" fontId="58" fillId="35" borderId="0" applyNumberFormat="0" applyBorder="0" applyAlignment="0" applyProtection="0"/>
    <xf numFmtId="0" fontId="58"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66" fillId="0" borderId="0"/>
    <xf numFmtId="0" fontId="1" fillId="0" borderId="0"/>
    <xf numFmtId="0" fontId="1" fillId="0" borderId="0"/>
    <xf numFmtId="43" fontId="66" fillId="0" borderId="0" applyFont="0" applyFill="0" applyBorder="0" applyAlignment="0" applyProtection="0"/>
    <xf numFmtId="43" fontId="1" fillId="0" borderId="0" applyFont="0" applyFill="0" applyBorder="0" applyAlignment="0" applyProtection="0"/>
  </cellStyleXfs>
  <cellXfs count="462">
    <xf numFmtId="0" fontId="0" fillId="0" borderId="0" xfId="0"/>
    <xf numFmtId="0" fontId="3" fillId="0" borderId="0" xfId="0" applyFont="1"/>
    <xf numFmtId="11" fontId="0" fillId="0" borderId="0" xfId="0" applyNumberFormat="1"/>
    <xf numFmtId="0" fontId="0" fillId="0" borderId="2" xfId="3" applyFont="1" applyBorder="1">
      <alignment wrapText="1"/>
    </xf>
    <xf numFmtId="165" fontId="0" fillId="0" borderId="1" xfId="3" applyNumberFormat="1" applyFont="1" applyAlignment="1">
      <alignment horizontal="right" wrapText="1"/>
    </xf>
    <xf numFmtId="0" fontId="6" fillId="0" borderId="4" xfId="4" applyFont="1" applyBorder="1">
      <alignment wrapText="1"/>
    </xf>
    <xf numFmtId="165"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6"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7"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7" fontId="13" fillId="0" borderId="6" xfId="6" applyNumberFormat="1" applyFont="1" applyBorder="1" applyAlignment="1">
      <alignment vertical="center"/>
    </xf>
    <xf numFmtId="0" fontId="13" fillId="0" borderId="7" xfId="6" applyFont="1" applyBorder="1" applyAlignment="1">
      <alignment horizontal="left" vertical="center" indent="1"/>
    </xf>
    <xf numFmtId="167"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8"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69" fontId="15" fillId="0" borderId="6" xfId="6" applyNumberFormat="1" applyFont="1" applyBorder="1" applyAlignment="1">
      <alignment vertical="center"/>
    </xf>
    <xf numFmtId="0" fontId="12" fillId="0" borderId="0" xfId="6" applyFont="1" applyAlignment="1">
      <alignment horizontal="left" vertical="center" indent="1"/>
    </xf>
    <xf numFmtId="169" fontId="15" fillId="0" borderId="0" xfId="6" applyNumberFormat="1" applyFont="1" applyAlignment="1">
      <alignment vertical="center"/>
    </xf>
    <xf numFmtId="0" fontId="12" fillId="0" borderId="7" xfId="6" applyFont="1" applyBorder="1" applyAlignment="1">
      <alignment horizontal="left" vertical="center" indent="1"/>
    </xf>
    <xf numFmtId="169"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7"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7" fontId="11" fillId="0" borderId="8" xfId="6" applyNumberFormat="1" applyFont="1" applyBorder="1" applyAlignment="1">
      <alignment vertical="center"/>
    </xf>
    <xf numFmtId="0" fontId="11" fillId="3" borderId="0" xfId="6" applyFont="1" applyFill="1" applyAlignment="1">
      <alignment horizontal="left" vertical="center" indent="3"/>
    </xf>
    <xf numFmtId="167" fontId="11" fillId="0" borderId="0" xfId="6" applyNumberFormat="1" applyFont="1" applyAlignment="1">
      <alignment vertical="center"/>
    </xf>
    <xf numFmtId="0" fontId="11" fillId="3" borderId="9" xfId="6" applyFont="1" applyFill="1" applyBorder="1" applyAlignment="1">
      <alignment horizontal="left" vertical="center" indent="2"/>
    </xf>
    <xf numFmtId="167"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7"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7"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8" fontId="11" fillId="5" borderId="5" xfId="6" applyNumberFormat="1" applyFont="1" applyFill="1" applyBorder="1" applyAlignment="1">
      <alignment vertical="center"/>
    </xf>
    <xf numFmtId="168" fontId="13" fillId="0" borderId="6" xfId="6" applyNumberFormat="1" applyFont="1" applyBorder="1" applyAlignment="1">
      <alignment vertical="center"/>
    </xf>
    <xf numFmtId="168" fontId="13" fillId="0" borderId="7" xfId="6" applyNumberFormat="1" applyFont="1" applyBorder="1" applyAlignment="1">
      <alignment vertical="center"/>
    </xf>
    <xf numFmtId="0" fontId="17" fillId="4" borderId="5" xfId="6" applyFont="1" applyFill="1" applyBorder="1" applyAlignment="1">
      <alignment horizontal="left" vertical="center"/>
    </xf>
    <xf numFmtId="167"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7" fontId="20" fillId="0" borderId="6" xfId="6" applyNumberFormat="1" applyFont="1" applyBorder="1" applyAlignment="1">
      <alignment vertical="center"/>
    </xf>
    <xf numFmtId="0" fontId="20" fillId="0" borderId="9" xfId="6" applyFont="1" applyBorder="1" applyAlignment="1">
      <alignment horizontal="left" vertical="center" indent="2"/>
    </xf>
    <xf numFmtId="167" fontId="20" fillId="0" borderId="9" xfId="6" applyNumberFormat="1" applyFont="1" applyBorder="1" applyAlignment="1">
      <alignment vertical="center"/>
    </xf>
    <xf numFmtId="0" fontId="21" fillId="0" borderId="0" xfId="6" applyFont="1" applyAlignment="1">
      <alignment horizontal="left" vertical="center" indent="3"/>
    </xf>
    <xf numFmtId="167" fontId="21" fillId="0" borderId="0" xfId="6" applyNumberFormat="1" applyFont="1" applyAlignment="1">
      <alignment vertical="center"/>
    </xf>
    <xf numFmtId="0" fontId="21" fillId="0" borderId="11" xfId="6" applyFont="1" applyBorder="1" applyAlignment="1">
      <alignment horizontal="left" vertical="center" indent="3"/>
    </xf>
    <xf numFmtId="167" fontId="21" fillId="0" borderId="11" xfId="6" applyNumberFormat="1" applyFont="1" applyBorder="1" applyAlignment="1">
      <alignment vertical="center"/>
    </xf>
    <xf numFmtId="0" fontId="20" fillId="0" borderId="0" xfId="6" applyFont="1" applyAlignment="1">
      <alignment horizontal="left" vertical="center" indent="2"/>
    </xf>
    <xf numFmtId="167" fontId="20" fillId="0" borderId="0" xfId="6" applyNumberFormat="1" applyFont="1" applyAlignment="1">
      <alignment vertical="center"/>
    </xf>
    <xf numFmtId="0" fontId="20" fillId="0" borderId="11" xfId="6" applyFont="1" applyBorder="1" applyAlignment="1">
      <alignment horizontal="left" vertical="center" indent="2"/>
    </xf>
    <xf numFmtId="167" fontId="20" fillId="0" borderId="11" xfId="6" applyNumberFormat="1" applyFont="1" applyBorder="1" applyAlignment="1">
      <alignment vertical="center"/>
    </xf>
    <xf numFmtId="0" fontId="22" fillId="0" borderId="9" xfId="6" applyFont="1" applyBorder="1" applyAlignment="1">
      <alignment horizontal="left" vertical="center" indent="2"/>
    </xf>
    <xf numFmtId="167"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7"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7" fontId="24" fillId="0" borderId="0" xfId="6" applyNumberFormat="1" applyFont="1" applyAlignment="1">
      <alignment vertical="center"/>
    </xf>
    <xf numFmtId="0" fontId="23" fillId="0" borderId="7" xfId="6" applyFont="1" applyBorder="1" applyAlignment="1">
      <alignment horizontal="left" vertical="center" indent="3"/>
    </xf>
    <xf numFmtId="167"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0" fontId="25" fillId="5" borderId="5" xfId="2" applyNumberFormat="1" applyFont="1" applyFill="1" applyBorder="1" applyAlignment="1">
      <alignment vertical="center"/>
    </xf>
    <xf numFmtId="170" fontId="20" fillId="0" borderId="6" xfId="6" applyNumberFormat="1" applyFont="1" applyBorder="1" applyAlignment="1">
      <alignment vertical="center"/>
    </xf>
    <xf numFmtId="170" fontId="20" fillId="0" borderId="0" xfId="6" applyNumberFormat="1" applyFont="1" applyAlignment="1">
      <alignment vertical="center"/>
    </xf>
    <xf numFmtId="170" fontId="20" fillId="0" borderId="11" xfId="6" applyNumberFormat="1" applyFont="1" applyBorder="1" applyAlignment="1">
      <alignment vertical="center"/>
    </xf>
    <xf numFmtId="0" fontId="22" fillId="0" borderId="0" xfId="6" applyFont="1" applyAlignment="1">
      <alignment horizontal="left" vertical="center" indent="2"/>
    </xf>
    <xf numFmtId="170" fontId="22" fillId="0" borderId="0" xfId="6" applyNumberFormat="1" applyFont="1" applyAlignment="1">
      <alignment vertical="center"/>
    </xf>
    <xf numFmtId="0" fontId="22" fillId="0" borderId="7" xfId="6" applyFont="1" applyBorder="1" applyAlignment="1">
      <alignment horizontal="left" vertical="center" indent="2"/>
    </xf>
    <xf numFmtId="170" fontId="22" fillId="0" borderId="7" xfId="6" applyNumberFormat="1" applyFont="1" applyBorder="1" applyAlignment="1">
      <alignment vertical="center"/>
    </xf>
    <xf numFmtId="171" fontId="14" fillId="4" borderId="5" xfId="6" applyNumberFormat="1" applyFont="1" applyFill="1" applyBorder="1" applyAlignment="1">
      <alignment vertical="center"/>
    </xf>
    <xf numFmtId="171" fontId="19" fillId="5" borderId="5" xfId="6"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171" fontId="22" fillId="0" borderId="0" xfId="6" applyNumberFormat="1" applyFont="1" applyAlignment="1">
      <alignment vertical="center"/>
    </xf>
    <xf numFmtId="171" fontId="22" fillId="0" borderId="7" xfId="6" applyNumberFormat="1" applyFont="1" applyBorder="1" applyAlignment="1">
      <alignment vertical="center"/>
    </xf>
    <xf numFmtId="167" fontId="22" fillId="0" borderId="0" xfId="6" applyNumberFormat="1" applyFont="1" applyAlignment="1">
      <alignment vertical="center"/>
    </xf>
    <xf numFmtId="167" fontId="22" fillId="0" borderId="7" xfId="6" applyNumberFormat="1" applyFont="1" applyBorder="1" applyAlignment="1">
      <alignment vertical="center"/>
    </xf>
    <xf numFmtId="167"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7" fontId="22" fillId="0" borderId="11" xfId="6" applyNumberFormat="1" applyFont="1" applyBorder="1" applyAlignment="1">
      <alignment vertical="center"/>
    </xf>
    <xf numFmtId="0" fontId="26" fillId="0" borderId="12" xfId="6" applyFont="1" applyBorder="1" applyAlignment="1">
      <alignment horizontal="left" vertical="center" indent="2"/>
    </xf>
    <xf numFmtId="167" fontId="26" fillId="0" borderId="12" xfId="6" applyNumberFormat="1" applyFont="1" applyBorder="1" applyAlignment="1">
      <alignment vertical="center"/>
    </xf>
    <xf numFmtId="170" fontId="22" fillId="0" borderId="11" xfId="6" applyNumberFormat="1" applyFont="1" applyBorder="1" applyAlignment="1">
      <alignment vertical="center"/>
    </xf>
    <xf numFmtId="170"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0" fontId="16" fillId="0" borderId="8" xfId="6" applyFont="1" applyBorder="1" applyAlignment="1">
      <alignment horizontal="left" vertical="center" indent="2"/>
    </xf>
    <xf numFmtId="171" fontId="15" fillId="3" borderId="8" xfId="1" applyNumberFormat="1" applyFont="1" applyFill="1" applyBorder="1" applyAlignment="1">
      <alignment vertical="center"/>
    </xf>
    <xf numFmtId="0" fontId="27" fillId="0" borderId="0" xfId="6" applyFont="1" applyAlignment="1">
      <alignment horizontal="left" vertical="center" indent="3"/>
    </xf>
    <xf numFmtId="171"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1"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1" fontId="27" fillId="3" borderId="7" xfId="1" applyNumberFormat="1" applyFont="1" applyFill="1" applyBorder="1" applyAlignment="1">
      <alignment vertical="center"/>
    </xf>
    <xf numFmtId="171"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171"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167"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7" fontId="27" fillId="0" borderId="6" xfId="6" applyNumberFormat="1" applyFont="1" applyBorder="1" applyAlignment="1">
      <alignment vertical="center"/>
    </xf>
    <xf numFmtId="167"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7"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7"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7"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7" fontId="15" fillId="4" borderId="7" xfId="6" applyNumberFormat="1" applyFont="1" applyFill="1" applyBorder="1" applyAlignment="1">
      <alignment vertical="center"/>
    </xf>
    <xf numFmtId="174" fontId="27" fillId="0" borderId="0" xfId="6" applyNumberFormat="1" applyFont="1" applyAlignment="1">
      <alignment vertical="center"/>
    </xf>
    <xf numFmtId="165" fontId="15" fillId="4" borderId="5" xfId="6" applyNumberFormat="1" applyFont="1" applyFill="1" applyBorder="1" applyAlignment="1">
      <alignment vertical="center"/>
    </xf>
    <xf numFmtId="167" fontId="15" fillId="5" borderId="5" xfId="6" applyNumberFormat="1" applyFont="1" applyFill="1" applyBorder="1" applyAlignment="1">
      <alignment vertical="center"/>
    </xf>
    <xf numFmtId="167" fontId="27" fillId="0" borderId="0" xfId="6" applyNumberFormat="1" applyFont="1" applyAlignment="1">
      <alignment vertical="center"/>
    </xf>
    <xf numFmtId="0" fontId="27" fillId="3" borderId="0" xfId="6" applyFont="1" applyFill="1" applyAlignment="1">
      <alignment horizontal="left" vertical="center" indent="3"/>
    </xf>
    <xf numFmtId="167"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7" fontId="15" fillId="5" borderId="6" xfId="6" applyNumberFormat="1" applyFont="1" applyFill="1" applyBorder="1" applyAlignment="1">
      <alignment vertical="center"/>
    </xf>
    <xf numFmtId="0" fontId="12" fillId="5" borderId="0" xfId="6" applyFont="1" applyFill="1" applyAlignment="1">
      <alignment horizontal="left" vertical="center"/>
    </xf>
    <xf numFmtId="167" fontId="15" fillId="5" borderId="0" xfId="6" applyNumberFormat="1" applyFont="1" applyFill="1" applyAlignment="1">
      <alignment vertical="center"/>
    </xf>
    <xf numFmtId="0" fontId="12" fillId="5" borderId="7" xfId="6" applyFont="1" applyFill="1" applyBorder="1" applyAlignment="1">
      <alignment horizontal="left" vertical="center"/>
    </xf>
    <xf numFmtId="171" fontId="15" fillId="5" borderId="7" xfId="6" applyNumberFormat="1" applyFont="1" applyFill="1" applyBorder="1" applyAlignment="1">
      <alignment vertical="center"/>
    </xf>
    <xf numFmtId="172"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7" fontId="13" fillId="0" borderId="0" xfId="6" applyNumberFormat="1" applyFont="1" applyAlignment="1">
      <alignment vertical="center"/>
    </xf>
    <xf numFmtId="172" fontId="24" fillId="0" borderId="6" xfId="6" applyNumberFormat="1" applyFont="1" applyBorder="1" applyAlignment="1">
      <alignment vertical="center"/>
    </xf>
    <xf numFmtId="1" fontId="11" fillId="3" borderId="6" xfId="6" applyNumberFormat="1" applyFont="1" applyFill="1" applyBorder="1" applyAlignment="1">
      <alignment vertical="center"/>
    </xf>
    <xf numFmtId="165"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2"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2" fontId="11" fillId="0" borderId="0" xfId="6" applyNumberFormat="1" applyFont="1" applyAlignment="1">
      <alignment vertical="center"/>
    </xf>
    <xf numFmtId="168" fontId="13" fillId="0" borderId="0" xfId="6" applyNumberFormat="1" applyFont="1" applyAlignment="1">
      <alignment vertical="center"/>
    </xf>
    <xf numFmtId="0" fontId="15" fillId="0" borderId="5" xfId="6" applyFont="1" applyBorder="1" applyAlignment="1">
      <alignment horizontal="left" vertical="center" indent="2"/>
    </xf>
    <xf numFmtId="175" fontId="25" fillId="0" borderId="0" xfId="6" applyNumberFormat="1" applyFont="1" applyAlignment="1">
      <alignment vertical="center"/>
    </xf>
    <xf numFmtId="0" fontId="22" fillId="0" borderId="12" xfId="6" applyFont="1" applyBorder="1" applyAlignment="1">
      <alignment horizontal="left" vertical="center" indent="2"/>
    </xf>
    <xf numFmtId="167"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7" fontId="13" fillId="0" borderId="8" xfId="6" applyNumberFormat="1" applyFont="1" applyBorder="1" applyAlignment="1">
      <alignment vertical="center"/>
    </xf>
    <xf numFmtId="0" fontId="13" fillId="0" borderId="12" xfId="6" applyFont="1" applyBorder="1" applyAlignment="1">
      <alignment horizontal="left" vertical="center" indent="1"/>
    </xf>
    <xf numFmtId="167" fontId="13" fillId="0" borderId="12" xfId="6" applyNumberFormat="1" applyFont="1" applyBorder="1" applyAlignment="1">
      <alignment vertical="center"/>
    </xf>
    <xf numFmtId="168" fontId="13" fillId="0" borderId="8" xfId="6" applyNumberFormat="1" applyFont="1" applyBorder="1" applyAlignment="1">
      <alignment vertical="center"/>
    </xf>
    <xf numFmtId="0" fontId="26" fillId="0" borderId="10" xfId="6" applyFont="1" applyBorder="1" applyAlignment="1">
      <alignment horizontal="left" vertical="center" indent="2"/>
    </xf>
    <xf numFmtId="168" fontId="26" fillId="0" borderId="10" xfId="6" applyNumberFormat="1" applyFont="1" applyBorder="1" applyAlignment="1">
      <alignment vertical="center"/>
    </xf>
    <xf numFmtId="0" fontId="26" fillId="0" borderId="11" xfId="6" applyFont="1" applyBorder="1" applyAlignment="1">
      <alignment horizontal="left" vertical="center" indent="2"/>
    </xf>
    <xf numFmtId="168"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7"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7"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7" fontId="26" fillId="0" borderId="5" xfId="6" applyNumberFormat="1" applyFont="1" applyBorder="1" applyAlignment="1">
      <alignment vertical="center"/>
    </xf>
    <xf numFmtId="0" fontId="38" fillId="0" borderId="0" xfId="6" applyFont="1" applyAlignment="1">
      <alignment horizontal="left" vertical="center" indent="3"/>
    </xf>
    <xf numFmtId="167"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0" fontId="25" fillId="5" borderId="6" xfId="2" applyNumberFormat="1" applyFont="1" applyFill="1" applyBorder="1" applyAlignment="1">
      <alignment vertical="center"/>
    </xf>
    <xf numFmtId="170"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0" fontId="26" fillId="0" borderId="0" xfId="6" applyNumberFormat="1" applyFont="1" applyAlignment="1">
      <alignment vertical="center"/>
    </xf>
    <xf numFmtId="171" fontId="19" fillId="5" borderId="6" xfId="6" applyNumberFormat="1" applyFont="1" applyFill="1" applyBorder="1" applyAlignment="1">
      <alignment vertical="center"/>
    </xf>
    <xf numFmtId="171" fontId="26" fillId="0" borderId="6" xfId="6" applyNumberFormat="1" applyFont="1" applyBorder="1" applyAlignment="1">
      <alignment vertical="center"/>
    </xf>
    <xf numFmtId="171" fontId="26" fillId="0" borderId="0" xfId="6" applyNumberFormat="1" applyFont="1" applyAlignment="1">
      <alignment vertical="center"/>
    </xf>
    <xf numFmtId="167" fontId="26" fillId="0" borderId="0" xfId="6" applyNumberFormat="1" applyFont="1" applyAlignment="1">
      <alignment vertical="center"/>
    </xf>
    <xf numFmtId="0" fontId="26" fillId="0" borderId="9" xfId="6" applyFont="1" applyBorder="1" applyAlignment="1">
      <alignment horizontal="left" vertical="center" indent="2"/>
    </xf>
    <xf numFmtId="167" fontId="26" fillId="0" borderId="9" xfId="6" applyNumberFormat="1" applyFont="1" applyBorder="1" applyAlignment="1">
      <alignment vertical="center"/>
    </xf>
    <xf numFmtId="170" fontId="26" fillId="0" borderId="9" xfId="6" applyNumberFormat="1" applyFont="1" applyBorder="1" applyAlignment="1">
      <alignment vertical="center"/>
    </xf>
    <xf numFmtId="171"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1" fontId="39" fillId="0" borderId="16" xfId="0" applyNumberFormat="1" applyFont="1" applyBorder="1"/>
    <xf numFmtId="171" fontId="39" fillId="0" borderId="8" xfId="0" applyNumberFormat="1" applyFont="1" applyBorder="1"/>
    <xf numFmtId="171"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1" fontId="40" fillId="0" borderId="21" xfId="0" applyNumberFormat="1" applyFont="1" applyBorder="1"/>
    <xf numFmtId="171" fontId="40" fillId="0" borderId="9" xfId="0" applyNumberFormat="1" applyFont="1" applyBorder="1"/>
    <xf numFmtId="171"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1" fontId="41" fillId="0" borderId="14" xfId="0" applyNumberFormat="1" applyFont="1" applyBorder="1"/>
    <xf numFmtId="171" fontId="41" fillId="0" borderId="0" xfId="0" applyNumberFormat="1" applyFont="1"/>
    <xf numFmtId="171"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1" fontId="42" fillId="0" borderId="14" xfId="0" applyNumberFormat="1" applyFont="1" applyBorder="1"/>
    <xf numFmtId="171" fontId="42" fillId="0" borderId="0" xfId="0" applyNumberFormat="1" applyFont="1"/>
    <xf numFmtId="171"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1" fontId="43" fillId="0" borderId="14" xfId="0" applyNumberFormat="1" applyFont="1" applyBorder="1"/>
    <xf numFmtId="171" fontId="43" fillId="0" borderId="0" xfId="0" applyNumberFormat="1" applyFont="1"/>
    <xf numFmtId="171"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1" fontId="40" fillId="0" borderId="19" xfId="0" applyNumberFormat="1" applyFont="1" applyBorder="1"/>
    <xf numFmtId="171" fontId="40" fillId="0" borderId="10" xfId="0" applyNumberFormat="1" applyFont="1" applyBorder="1"/>
    <xf numFmtId="171"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1" fontId="40" fillId="0" borderId="23" xfId="0" applyNumberFormat="1" applyFont="1" applyBorder="1"/>
    <xf numFmtId="171" fontId="40" fillId="0" borderId="12" xfId="0" applyNumberFormat="1" applyFont="1" applyBorder="1"/>
    <xf numFmtId="171"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0" fillId="0" borderId="0" xfId="0" applyAlignment="1">
      <alignment horizontal="center"/>
    </xf>
    <xf numFmtId="177" fontId="0" fillId="0" borderId="0" xfId="0" applyNumberFormat="1"/>
    <xf numFmtId="167" fontId="0" fillId="0" borderId="0" xfId="0" applyNumberFormat="1"/>
    <xf numFmtId="0" fontId="3" fillId="0" borderId="0" xfId="0" applyFont="1" applyAlignment="1">
      <alignment horizontal="center"/>
    </xf>
    <xf numFmtId="0" fontId="11" fillId="3" borderId="25" xfId="6" applyFont="1" applyFill="1" applyBorder="1" applyAlignment="1">
      <alignment horizontal="left" vertical="center" indent="2"/>
    </xf>
    <xf numFmtId="167" fontId="11" fillId="0" borderId="25" xfId="6" applyNumberFormat="1" applyFont="1" applyBorder="1" applyAlignment="1">
      <alignment vertical="center"/>
    </xf>
    <xf numFmtId="0" fontId="11" fillId="0" borderId="7" xfId="6" applyFont="1" applyBorder="1" applyAlignment="1">
      <alignment horizontal="left" vertical="center" indent="3"/>
    </xf>
    <xf numFmtId="164" fontId="1" fillId="0" borderId="0" xfId="1" applyFont="1" applyBorder="1"/>
    <xf numFmtId="164" fontId="37" fillId="0" borderId="0" xfId="1" applyFont="1" applyFill="1" applyBorder="1" applyAlignment="1">
      <alignment vertical="center"/>
    </xf>
    <xf numFmtId="176" fontId="0" fillId="0" borderId="0" xfId="0" applyNumberFormat="1"/>
    <xf numFmtId="0" fontId="44" fillId="0" borderId="0" xfId="0" applyFont="1"/>
    <xf numFmtId="9" fontId="0" fillId="6" borderId="0" xfId="2" applyFont="1" applyFill="1"/>
    <xf numFmtId="0" fontId="3" fillId="0" borderId="0" xfId="0" applyFont="1" applyFill="1"/>
    <xf numFmtId="9" fontId="0" fillId="7" borderId="0" xfId="0" applyNumberFormat="1" applyFill="1"/>
    <xf numFmtId="171" fontId="0" fillId="0" borderId="0" xfId="0" applyNumberFormat="1"/>
    <xf numFmtId="0" fontId="0" fillId="0" borderId="0" xfId="0"/>
    <xf numFmtId="0" fontId="30" fillId="0" borderId="0" xfId="8"/>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5"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67" fillId="0" borderId="29" xfId="73" applyBorder="1"/>
    <xf numFmtId="0" fontId="67" fillId="0" borderId="0" xfId="73" applyBorder="1"/>
    <xf numFmtId="0" fontId="68" fillId="0" borderId="28" xfId="73" applyFont="1" applyBorder="1"/>
    <xf numFmtId="0" fontId="68" fillId="0" borderId="26" xfId="73" applyFont="1" applyBorder="1"/>
    <xf numFmtId="0" fontId="67" fillId="41" borderId="30" xfId="73" applyFill="1" applyBorder="1"/>
    <xf numFmtId="0" fontId="67" fillId="0" borderId="0" xfId="73"/>
    <xf numFmtId="0" fontId="67" fillId="0" borderId="31" xfId="73" applyBorder="1"/>
    <xf numFmtId="0" fontId="67" fillId="0" borderId="32" xfId="73" applyBorder="1"/>
    <xf numFmtId="0" fontId="68" fillId="0" borderId="27" xfId="73" applyFont="1" applyBorder="1"/>
    <xf numFmtId="0" fontId="67" fillId="41" borderId="29" xfId="73" applyFill="1" applyBorder="1"/>
    <xf numFmtId="0" fontId="67" fillId="0" borderId="30" xfId="73" applyBorder="1"/>
    <xf numFmtId="0" fontId="68" fillId="0" borderId="28" xfId="73" applyFont="1" applyBorder="1" applyAlignment="1">
      <alignment horizontal="center"/>
    </xf>
    <xf numFmtId="0" fontId="67" fillId="0" borderId="31" xfId="73" applyFill="1" applyBorder="1"/>
    <xf numFmtId="0" fontId="67" fillId="0" borderId="30" xfId="73" applyFill="1" applyBorder="1"/>
    <xf numFmtId="0" fontId="67" fillId="0" borderId="29" xfId="73" applyFill="1" applyBorder="1"/>
    <xf numFmtId="0" fontId="67"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Alignment="1">
      <alignment wrapText="1"/>
    </xf>
    <xf numFmtId="0" fontId="31" fillId="0" borderId="0" xfId="0" applyFont="1"/>
    <xf numFmtId="167"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7" fontId="11" fillId="5" borderId="25" xfId="6" applyNumberFormat="1" applyFont="1" applyFill="1" applyBorder="1" applyAlignment="1">
      <alignment vertical="center"/>
    </xf>
    <xf numFmtId="167"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7" fontId="20" fillId="0" borderId="25" xfId="6" applyNumberFormat="1" applyFont="1" applyBorder="1" applyAlignment="1">
      <alignment vertical="center"/>
    </xf>
    <xf numFmtId="0" fontId="22" fillId="0" borderId="25" xfId="6" applyFont="1" applyBorder="1" applyAlignment="1">
      <alignment horizontal="left" vertical="center" indent="2"/>
    </xf>
    <xf numFmtId="167" fontId="22" fillId="0" borderId="25" xfId="6" applyNumberFormat="1" applyFont="1" applyBorder="1" applyAlignment="1">
      <alignment vertical="center"/>
    </xf>
    <xf numFmtId="0" fontId="24" fillId="0" borderId="0" xfId="6" applyFont="1" applyAlignment="1">
      <alignment horizontal="left" vertical="center" indent="3"/>
    </xf>
    <xf numFmtId="167" fontId="15" fillId="3" borderId="8" xfId="1" applyNumberFormat="1" applyFont="1" applyFill="1" applyBorder="1" applyAlignment="1">
      <alignment vertical="center"/>
    </xf>
    <xf numFmtId="167"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7" fontId="27" fillId="3" borderId="25" xfId="1" applyNumberFormat="1" applyFont="1" applyFill="1" applyBorder="1" applyAlignment="1">
      <alignment vertical="center"/>
    </xf>
    <xf numFmtId="167" fontId="27" fillId="3" borderId="7" xfId="1" applyNumberFormat="1" applyFont="1" applyFill="1" applyBorder="1" applyAlignment="1">
      <alignment vertical="center"/>
    </xf>
    <xf numFmtId="167"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67" fillId="41" borderId="0" xfId="73" applyFill="1" applyBorder="1"/>
    <xf numFmtId="0" fontId="0" fillId="0" borderId="27" xfId="0" applyFill="1" applyBorder="1"/>
    <xf numFmtId="0" fontId="67" fillId="0" borderId="0" xfId="73" applyFill="1"/>
    <xf numFmtId="173" fontId="3" fillId="0" borderId="6" xfId="0" applyNumberFormat="1" applyFont="1" applyBorder="1" applyAlignment="1">
      <alignment horizontal="center"/>
    </xf>
    <xf numFmtId="0" fontId="13" fillId="0" borderId="25" xfId="6" applyFont="1" applyBorder="1" applyAlignment="1">
      <alignment horizontal="left" vertical="center" indent="1"/>
    </xf>
    <xf numFmtId="167"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8" fontId="13" fillId="0" borderId="25" xfId="6" applyNumberFormat="1" applyFont="1" applyBorder="1" applyAlignment="1">
      <alignment vertical="center"/>
    </xf>
    <xf numFmtId="168" fontId="13" fillId="0" borderId="12" xfId="6" applyNumberFormat="1" applyFont="1" applyBorder="1" applyAlignment="1">
      <alignment vertical="center"/>
    </xf>
    <xf numFmtId="171"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0" fontId="25" fillId="5" borderId="10" xfId="2" applyNumberFormat="1" applyFont="1" applyFill="1" applyBorder="1" applyAlignment="1">
      <alignment vertical="center"/>
    </xf>
    <xf numFmtId="11" fontId="31" fillId="0" borderId="0" xfId="1" applyNumberFormat="1" applyFont="1" applyFill="1"/>
    <xf numFmtId="0" fontId="0" fillId="42" borderId="0" xfId="0" applyFill="1"/>
    <xf numFmtId="0" fontId="0" fillId="42" borderId="0" xfId="0" applyFill="1" applyAlignment="1">
      <alignment wrapText="1"/>
    </xf>
    <xf numFmtId="0" fontId="0" fillId="0" borderId="0" xfId="0" applyAlignment="1">
      <alignment wrapText="1"/>
    </xf>
    <xf numFmtId="0" fontId="31" fillId="0" borderId="0" xfId="0" applyFont="1" applyAlignment="1">
      <alignment wrapText="1"/>
    </xf>
    <xf numFmtId="0" fontId="31" fillId="41" borderId="0" xfId="0" applyFont="1" applyFill="1" applyAlignment="1">
      <alignment horizontal="left" vertical="top"/>
    </xf>
    <xf numFmtId="0" fontId="0" fillId="0" borderId="0" xfId="0" applyAlignment="1">
      <alignment vertical="top"/>
    </xf>
    <xf numFmtId="0" fontId="31" fillId="41" borderId="0" xfId="0" applyFont="1" applyFill="1" applyAlignment="1">
      <alignment vertical="top"/>
    </xf>
    <xf numFmtId="0" fontId="0" fillId="0" borderId="0" xfId="0" applyAlignment="1">
      <alignment horizontal="center" vertical="center"/>
    </xf>
    <xf numFmtId="0" fontId="69" fillId="0" borderId="0" xfId="73" applyFont="1"/>
    <xf numFmtId="0" fontId="67" fillId="0" borderId="49" xfId="73" applyBorder="1"/>
    <xf numFmtId="0" fontId="67" fillId="0" borderId="54" xfId="73" applyBorder="1"/>
    <xf numFmtId="0" fontId="68" fillId="42" borderId="52" xfId="73" applyFont="1" applyFill="1" applyBorder="1" applyAlignment="1">
      <alignment vertical="center"/>
    </xf>
    <xf numFmtId="0" fontId="67" fillId="42" borderId="50" xfId="73" applyFill="1" applyBorder="1" applyAlignment="1">
      <alignment vertical="center"/>
    </xf>
    <xf numFmtId="0" fontId="67" fillId="42" borderId="53" xfId="73" applyFill="1" applyBorder="1" applyAlignment="1">
      <alignment vertical="center"/>
    </xf>
    <xf numFmtId="0" fontId="68" fillId="42" borderId="51" xfId="73" applyFont="1" applyFill="1" applyBorder="1"/>
    <xf numFmtId="0" fontId="68" fillId="42" borderId="52" xfId="73" applyFont="1" applyFill="1" applyBorder="1"/>
    <xf numFmtId="0" fontId="67" fillId="42" borderId="53" xfId="73" applyFill="1" applyBorder="1"/>
    <xf numFmtId="0" fontId="68" fillId="0" borderId="29" xfId="73" applyFont="1" applyBorder="1" applyAlignment="1">
      <alignment horizontal="center"/>
    </xf>
    <xf numFmtId="0" fontId="68" fillId="0" borderId="30" xfId="73" applyFont="1" applyBorder="1" applyAlignment="1">
      <alignment horizontal="center"/>
    </xf>
    <xf numFmtId="0" fontId="67" fillId="0" borderId="30" xfId="73" applyBorder="1" applyAlignment="1">
      <alignment horizontal="center"/>
    </xf>
    <xf numFmtId="0" fontId="67" fillId="0" borderId="33" xfId="73" applyBorder="1" applyAlignment="1">
      <alignment horizontal="center"/>
    </xf>
    <xf numFmtId="0" fontId="67" fillId="0" borderId="29" xfId="73" applyBorder="1" applyAlignment="1">
      <alignment horizontal="left"/>
    </xf>
    <xf numFmtId="0" fontId="67" fillId="0" borderId="31" xfId="73" applyBorder="1" applyAlignment="1">
      <alignment horizontal="left"/>
    </xf>
    <xf numFmtId="0" fontId="67" fillId="0" borderId="29" xfId="73" applyBorder="1" applyAlignment="1">
      <alignment horizontal="left" indent="1"/>
    </xf>
    <xf numFmtId="49" fontId="40" fillId="0" borderId="25" xfId="0" applyNumberFormat="1" applyFont="1" applyBorder="1"/>
    <xf numFmtId="171"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55" xfId="0" applyFont="1" applyBorder="1"/>
    <xf numFmtId="0" fontId="65"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0" fillId="0" borderId="0" xfId="0" applyFont="1"/>
    <xf numFmtId="0" fontId="71"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1" fontId="0" fillId="0" borderId="0" xfId="0" applyNumberFormat="1"/>
    <xf numFmtId="0" fontId="65" fillId="0" borderId="0" xfId="0" applyFont="1"/>
    <xf numFmtId="0" fontId="0" fillId="0" borderId="0" xfId="0" applyAlignment="1">
      <alignment horizontal="left" vertical="top" wrapText="1"/>
    </xf>
    <xf numFmtId="0" fontId="31" fillId="41" borderId="0" xfId="0" applyFont="1" applyFill="1" applyAlignment="1">
      <alignment horizontal="left" vertical="top" wrapText="1"/>
    </xf>
    <xf numFmtId="172" fontId="0" fillId="0" borderId="0" xfId="0" applyNumberFormat="1"/>
    <xf numFmtId="0" fontId="0" fillId="0" borderId="0" xfId="0"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cellXfs>
  <cellStyles count="99">
    <cellStyle name="20% - Accent1" xfId="36" builtinId="30" customBuiltin="1"/>
    <cellStyle name="20% - Accent1 2" xfId="82" xr:uid="{00000000-0005-0000-0000-000001000000}"/>
    <cellStyle name="20% - Accent2" xfId="39" builtinId="34" customBuiltin="1"/>
    <cellStyle name="20% - Accent2 2" xfId="84" xr:uid="{00000000-0005-0000-0000-000003000000}"/>
    <cellStyle name="20% - Accent3" xfId="42" builtinId="38" customBuiltin="1"/>
    <cellStyle name="20% - Accent3 2" xfId="86" xr:uid="{00000000-0005-0000-0000-000005000000}"/>
    <cellStyle name="20% - Accent4" xfId="45" builtinId="42" customBuiltin="1"/>
    <cellStyle name="20% - Accent4 2" xfId="88" xr:uid="{00000000-0005-0000-0000-000007000000}"/>
    <cellStyle name="20% - Accent5" xfId="48" builtinId="46" customBuiltin="1"/>
    <cellStyle name="20% - Accent5 2" xfId="90" xr:uid="{00000000-0005-0000-0000-000009000000}"/>
    <cellStyle name="20% - Accent6" xfId="51" builtinId="50" customBuiltin="1"/>
    <cellStyle name="20% - Accent6 2" xfId="92" xr:uid="{00000000-0005-0000-0000-00000B000000}"/>
    <cellStyle name="40% - Accent1" xfId="37" builtinId="31" customBuiltin="1"/>
    <cellStyle name="40% - Accent1 2" xfId="83" xr:uid="{00000000-0005-0000-0000-00000D000000}"/>
    <cellStyle name="40% - Accent2" xfId="40" builtinId="35" customBuiltin="1"/>
    <cellStyle name="40% - Accent2 2" xfId="85" xr:uid="{00000000-0005-0000-0000-00000F000000}"/>
    <cellStyle name="40% - Accent3" xfId="43" builtinId="39" customBuiltin="1"/>
    <cellStyle name="40% - Accent3 2" xfId="87" xr:uid="{00000000-0005-0000-0000-000011000000}"/>
    <cellStyle name="40% - Accent4" xfId="46" builtinId="43" customBuiltin="1"/>
    <cellStyle name="40% - Accent4 2" xfId="89" xr:uid="{00000000-0005-0000-0000-000013000000}"/>
    <cellStyle name="40% - Accent5" xfId="49" builtinId="47" customBuiltin="1"/>
    <cellStyle name="40% - Accent5 2" xfId="91" xr:uid="{00000000-0005-0000-0000-000015000000}"/>
    <cellStyle name="40% - Accent6" xfId="52" builtinId="51" customBuiltin="1"/>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25000000}"/>
    <cellStyle name="Body: normal cell 2" xfId="7" xr:uid="{00000000-0005-0000-0000-000026000000}"/>
    <cellStyle name="Calculation" xfId="28" builtinId="22" customBuiltin="1"/>
    <cellStyle name="Check Cell" xfId="30" builtinId="23" customBuiltin="1"/>
    <cellStyle name="Comma" xfId="1" builtinId="3"/>
    <cellStyle name="Comma 2" xfId="15" xr:uid="{00000000-0005-0000-0000-00002A000000}"/>
    <cellStyle name="Comma 2 2" xfId="97" xr:uid="{00000000-0005-0000-0000-00002B000000}"/>
    <cellStyle name="Comma 3" xfId="98" xr:uid="{00000000-0005-0000-0000-00002C000000}"/>
    <cellStyle name="Explanatory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ood"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00000000-0005-0000-0000-00003D000000}"/>
    <cellStyle name="Input" xfId="26" builtinId="20" customBuiltin="1"/>
    <cellStyle name="Komma 2" xfId="13" xr:uid="{00000000-0005-0000-0000-00003F000000}"/>
    <cellStyle name="Linked Cell" xfId="29" builtinId="24" customBuiltin="1"/>
    <cellStyle name="Neutral 2" xfId="74" xr:uid="{00000000-0005-0000-0000-000041000000}"/>
    <cellStyle name="Normal" xfId="0" builtinId="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xfId="32" builtinId="10" customBuiltin="1"/>
    <cellStyle name="Note 2" xfId="81" xr:uid="{00000000-0005-0000-0000-000053000000}"/>
    <cellStyle name="Output" xfId="27" builtinId="21" customBuiltin="1"/>
    <cellStyle name="Parent row" xfId="4" xr:uid="{00000000-0005-0000-0000-000055000000}"/>
    <cellStyle name="Parent row 2" xfId="71" xr:uid="{00000000-0005-0000-0000-000056000000}"/>
    <cellStyle name="Percent" xfId="2" builtinId="5"/>
    <cellStyle name="Percent 2" xfId="11" xr:uid="{00000000-0005-0000-0000-000058000000}"/>
    <cellStyle name="Percent 3" xfId="12" xr:uid="{00000000-0005-0000-0000-000059000000}"/>
    <cellStyle name="Percent 4" xfId="14" xr:uid="{00000000-0005-0000-0000-00005A000000}"/>
    <cellStyle name="Section Break" xfId="57" xr:uid="{00000000-0005-0000-0000-00005B000000}"/>
    <cellStyle name="Section Break: parent row" xfId="55" xr:uid="{00000000-0005-0000-0000-00005C000000}"/>
    <cellStyle name="Table title" xfId="61" xr:uid="{00000000-0005-0000-0000-00005D000000}"/>
    <cellStyle name="Table title 2" xfId="70" xr:uid="{00000000-0005-0000-0000-00005E000000}"/>
    <cellStyle name="Title" xfId="19" builtinId="15" customBuiltin="1"/>
    <cellStyle name="Total" xfId="34" builtinId="25" customBuiltin="1"/>
    <cellStyle name="Währung 2" xfId="18" xr:uid="{00000000-0005-0000-0000-000061000000}"/>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623777</xdr:colOff>
      <xdr:row>102</xdr:row>
      <xdr:rowOff>170619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604725</xdr:colOff>
      <xdr:row>131</xdr:row>
      <xdr:rowOff>76351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twoCellAnchor editAs="oneCell">
    <xdr:from>
      <xdr:col>0</xdr:col>
      <xdr:colOff>0</xdr:colOff>
      <xdr:row>69</xdr:row>
      <xdr:rowOff>0</xdr:rowOff>
    </xdr:from>
    <xdr:to>
      <xdr:col>2</xdr:col>
      <xdr:colOff>628540</xdr:colOff>
      <xdr:row>102</xdr:row>
      <xdr:rowOff>170619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0" y="13754100"/>
          <a:ext cx="9263794" cy="6142794"/>
        </a:xfrm>
        <a:prstGeom prst="rect">
          <a:avLst/>
        </a:prstGeom>
      </xdr:spPr>
    </xdr:pic>
    <xdr:clientData/>
  </xdr:twoCellAnchor>
  <xdr:twoCellAnchor editAs="oneCell">
    <xdr:from>
      <xdr:col>0</xdr:col>
      <xdr:colOff>0</xdr:colOff>
      <xdr:row>103</xdr:row>
      <xdr:rowOff>0</xdr:rowOff>
    </xdr:from>
    <xdr:to>
      <xdr:col>2</xdr:col>
      <xdr:colOff>609488</xdr:colOff>
      <xdr:row>131</xdr:row>
      <xdr:rowOff>76351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0" y="19907250"/>
          <a:ext cx="9244742" cy="5143651"/>
        </a:xfrm>
        <a:prstGeom prst="rect">
          <a:avLst/>
        </a:prstGeom>
      </xdr:spPr>
    </xdr:pic>
    <xdr:clientData/>
  </xdr:twoCellAnchor>
  <xdr:twoCellAnchor editAs="oneCell">
    <xdr:from>
      <xdr:col>0</xdr:col>
      <xdr:colOff>0</xdr:colOff>
      <xdr:row>69</xdr:row>
      <xdr:rowOff>0</xdr:rowOff>
    </xdr:from>
    <xdr:to>
      <xdr:col>2</xdr:col>
      <xdr:colOff>629381</xdr:colOff>
      <xdr:row>102</xdr:row>
      <xdr:rowOff>65844</xdr:rowOff>
    </xdr:to>
    <xdr:pic>
      <xdr:nvPicPr>
        <xdr:cNvPr id="6" name="Picture 5">
          <a:extLst>
            <a:ext uri="{FF2B5EF4-FFF2-40B4-BE49-F238E27FC236}">
              <a16:creationId xmlns:a16="http://schemas.microsoft.com/office/drawing/2014/main" id="{48CC2361-353A-470E-9C4C-44FF11A4CA86}"/>
            </a:ext>
          </a:extLst>
        </xdr:cNvPr>
        <xdr:cNvPicPr>
          <a:picLocks noChangeAspect="1"/>
        </xdr:cNvPicPr>
      </xdr:nvPicPr>
      <xdr:blipFill>
        <a:blip xmlns:r="http://schemas.openxmlformats.org/officeDocument/2006/relationships" r:embed="rId1"/>
        <a:stretch>
          <a:fillRect/>
        </a:stretch>
      </xdr:blipFill>
      <xdr:spPr>
        <a:xfrm>
          <a:off x="0" y="14373225"/>
          <a:ext cx="9068531" cy="6142794"/>
        </a:xfrm>
        <a:prstGeom prst="rect">
          <a:avLst/>
        </a:prstGeom>
      </xdr:spPr>
    </xdr:pic>
    <xdr:clientData/>
  </xdr:twoCellAnchor>
  <xdr:twoCellAnchor editAs="oneCell">
    <xdr:from>
      <xdr:col>0</xdr:col>
      <xdr:colOff>0</xdr:colOff>
      <xdr:row>103</xdr:row>
      <xdr:rowOff>0</xdr:rowOff>
    </xdr:from>
    <xdr:to>
      <xdr:col>2</xdr:col>
      <xdr:colOff>610329</xdr:colOff>
      <xdr:row>130</xdr:row>
      <xdr:rowOff>171601</xdr:rowOff>
    </xdr:to>
    <xdr:pic>
      <xdr:nvPicPr>
        <xdr:cNvPr id="7" name="Picture 6">
          <a:extLst>
            <a:ext uri="{FF2B5EF4-FFF2-40B4-BE49-F238E27FC236}">
              <a16:creationId xmlns:a16="http://schemas.microsoft.com/office/drawing/2014/main" id="{9325C860-D5D2-4A42-A549-D1BDDE83268E}"/>
            </a:ext>
          </a:extLst>
        </xdr:cNvPr>
        <xdr:cNvPicPr>
          <a:picLocks noChangeAspect="1"/>
        </xdr:cNvPicPr>
      </xdr:nvPicPr>
      <xdr:blipFill>
        <a:blip xmlns:r="http://schemas.openxmlformats.org/officeDocument/2006/relationships" r:embed="rId2"/>
        <a:stretch>
          <a:fillRect/>
        </a:stretch>
      </xdr:blipFill>
      <xdr:spPr>
        <a:xfrm>
          <a:off x="0" y="20526375"/>
          <a:ext cx="9049479" cy="5143651"/>
        </a:xfrm>
        <a:prstGeom prst="rect">
          <a:avLst/>
        </a:prstGeom>
      </xdr:spPr>
    </xdr:pic>
    <xdr:clientData/>
  </xdr:twoCellAnchor>
  <xdr:twoCellAnchor editAs="oneCell">
    <xdr:from>
      <xdr:col>0</xdr:col>
      <xdr:colOff>0</xdr:colOff>
      <xdr:row>69</xdr:row>
      <xdr:rowOff>0</xdr:rowOff>
    </xdr:from>
    <xdr:to>
      <xdr:col>2</xdr:col>
      <xdr:colOff>629381</xdr:colOff>
      <xdr:row>102</xdr:row>
      <xdr:rowOff>65844</xdr:rowOff>
    </xdr:to>
    <xdr:pic>
      <xdr:nvPicPr>
        <xdr:cNvPr id="8" name="Picture 7">
          <a:extLst>
            <a:ext uri="{FF2B5EF4-FFF2-40B4-BE49-F238E27FC236}">
              <a16:creationId xmlns:a16="http://schemas.microsoft.com/office/drawing/2014/main" id="{C8B78340-B6D3-44C3-9494-6D34C37F54F2}"/>
            </a:ext>
          </a:extLst>
        </xdr:cNvPr>
        <xdr:cNvPicPr>
          <a:picLocks noChangeAspect="1"/>
        </xdr:cNvPicPr>
      </xdr:nvPicPr>
      <xdr:blipFill>
        <a:blip xmlns:r="http://schemas.openxmlformats.org/officeDocument/2006/relationships" r:embed="rId1"/>
        <a:stretch>
          <a:fillRect/>
        </a:stretch>
      </xdr:blipFill>
      <xdr:spPr>
        <a:xfrm>
          <a:off x="0" y="14373225"/>
          <a:ext cx="9068531" cy="6142794"/>
        </a:xfrm>
        <a:prstGeom prst="rect">
          <a:avLst/>
        </a:prstGeom>
      </xdr:spPr>
    </xdr:pic>
    <xdr:clientData/>
  </xdr:twoCellAnchor>
  <xdr:twoCellAnchor editAs="oneCell">
    <xdr:from>
      <xdr:col>0</xdr:col>
      <xdr:colOff>0</xdr:colOff>
      <xdr:row>103</xdr:row>
      <xdr:rowOff>0</xdr:rowOff>
    </xdr:from>
    <xdr:to>
      <xdr:col>2</xdr:col>
      <xdr:colOff>610329</xdr:colOff>
      <xdr:row>130</xdr:row>
      <xdr:rowOff>171601</xdr:rowOff>
    </xdr:to>
    <xdr:pic>
      <xdr:nvPicPr>
        <xdr:cNvPr id="9" name="Picture 8">
          <a:extLst>
            <a:ext uri="{FF2B5EF4-FFF2-40B4-BE49-F238E27FC236}">
              <a16:creationId xmlns:a16="http://schemas.microsoft.com/office/drawing/2014/main" id="{3EF0B736-0777-4CD5-A2E2-9FBA964A15B9}"/>
            </a:ext>
          </a:extLst>
        </xdr:cNvPr>
        <xdr:cNvPicPr>
          <a:picLocks noChangeAspect="1"/>
        </xdr:cNvPicPr>
      </xdr:nvPicPr>
      <xdr:blipFill>
        <a:blip xmlns:r="http://schemas.openxmlformats.org/officeDocument/2006/relationships" r:embed="rId2"/>
        <a:stretch>
          <a:fillRect/>
        </a:stretch>
      </xdr:blipFill>
      <xdr:spPr>
        <a:xfrm>
          <a:off x="0" y="20526375"/>
          <a:ext cx="9049479" cy="5143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Documents/eps-eu/InputData/indst/BIFUbC/BIFUbC-petroleum-diesel.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ocuments/eps-eu/InputData/indst/BIFUbC/BAU%20Industrial%20Fuel%20Use%20before%20C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Eurostat_nrg_ind_peh"/>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tirf"/>
      <sheetName val="Waste Water"/>
      <sheetName val="Eurostat Coal Mining Data"/>
      <sheetName val="Eurostat Oil and Gas Ext. Data"/>
      <sheetName val="Coal and Oil-Gas Ext. Calcs"/>
      <sheetName val="Adjustment to heat and elec"/>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row r="179">
          <cell r="C179">
            <v>39683051000</v>
          </cell>
        </row>
        <row r="182">
          <cell r="C182">
            <v>3412000000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row r="76">
          <cell r="A76">
            <v>947817120.31331718</v>
          </cell>
        </row>
        <row r="77">
          <cell r="A77">
            <v>39683100000</v>
          </cell>
        </row>
      </sheetData>
      <sheetData sheetId="1" refreshError="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refreshError="1"/>
      <sheetData sheetId="3" refreshError="1">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Eurostat_nrg_ind_peh"/>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Waste Water"/>
      <sheetName val="Eurostat Coal Mining Data"/>
      <sheetName val="Eurostat Oil and Gas Ext. Data"/>
      <sheetName val="Coal and Oil-Gas Ext. Calcs"/>
      <sheetName val="Adjustment to heat and elec"/>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refreshError="1">
        <row r="182">
          <cell r="C182">
            <v>3412000000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eurostat/web/energy/data/energy-balances"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data.jrc.ec.europa.eu/dataset/3182c195-a1fc-46cf-8e7d-44063d9483d8" TargetMode="External"/><Relationship Id="rId5" Type="http://schemas.openxmlformats.org/officeDocument/2006/relationships/hyperlink" Target="https://www.iea.org/reports/unit-converter-and-glossary" TargetMode="External"/><Relationship Id="rId10" Type="http://schemas.openxmlformats.org/officeDocument/2006/relationships/printerSettings" Target="../printerSettings/printerSettings1.bin"/><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databas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31.bin"/><Relationship Id="rId4" Type="http://schemas.openxmlformats.org/officeDocument/2006/relationships/hyperlink" Target="https://www.oeko.de/oekodoc/1504/2012-070-de.pdf"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5"/>
  <sheetViews>
    <sheetView tabSelected="1" zoomScale="85" zoomScaleNormal="85" workbookViewId="0">
      <selection activeCell="G17" sqref="G17"/>
    </sheetView>
  </sheetViews>
  <sheetFormatPr defaultColWidth="10.6328125" defaultRowHeight="14.5" x14ac:dyDescent="0.35"/>
  <cols>
    <col min="1" max="1" width="10.6328125" customWidth="1"/>
    <col min="2" max="2" width="60.36328125" customWidth="1"/>
  </cols>
  <sheetData>
    <row r="1" spans="1:5" x14ac:dyDescent="0.35">
      <c r="A1" s="1" t="s">
        <v>435</v>
      </c>
    </row>
    <row r="2" spans="1:5" s="271" customFormat="1" x14ac:dyDescent="0.35"/>
    <row r="3" spans="1:5" s="271" customFormat="1" x14ac:dyDescent="0.35">
      <c r="A3" s="1" t="s">
        <v>436</v>
      </c>
      <c r="B3" s="323" t="s">
        <v>984</v>
      </c>
      <c r="C3" s="300"/>
      <c r="D3" s="300"/>
      <c r="E3" s="300"/>
    </row>
    <row r="4" spans="1:5" s="345" customFormat="1" x14ac:dyDescent="0.35"/>
    <row r="5" spans="1:5" s="345" customFormat="1" x14ac:dyDescent="0.35">
      <c r="B5" s="346" t="s">
        <v>992</v>
      </c>
    </row>
    <row r="6" spans="1:5" s="271" customFormat="1" x14ac:dyDescent="0.35">
      <c r="B6" s="271" t="s">
        <v>437</v>
      </c>
    </row>
    <row r="7" spans="1:5" s="271" customFormat="1" x14ac:dyDescent="0.35">
      <c r="B7" s="277">
        <v>2019</v>
      </c>
    </row>
    <row r="8" spans="1:5" s="271" customFormat="1" x14ac:dyDescent="0.35">
      <c r="B8" s="277" t="s">
        <v>438</v>
      </c>
    </row>
    <row r="9" spans="1:5" s="271" customFormat="1" x14ac:dyDescent="0.35">
      <c r="B9" s="328" t="s">
        <v>936</v>
      </c>
    </row>
    <row r="10" spans="1:5" s="345" customFormat="1" x14ac:dyDescent="0.35">
      <c r="B10" s="277" t="s">
        <v>937</v>
      </c>
    </row>
    <row r="11" spans="1:5" s="345" customFormat="1" x14ac:dyDescent="0.35">
      <c r="B11" s="277" t="s">
        <v>938</v>
      </c>
    </row>
    <row r="12" spans="1:5" s="271" customFormat="1" x14ac:dyDescent="0.35"/>
    <row r="13" spans="1:5" s="345" customFormat="1" x14ac:dyDescent="0.35">
      <c r="B13" s="346" t="s">
        <v>1065</v>
      </c>
    </row>
    <row r="14" spans="1:5" s="271" customFormat="1" x14ac:dyDescent="0.35">
      <c r="B14" s="277" t="s">
        <v>986</v>
      </c>
    </row>
    <row r="15" spans="1:5" s="345" customFormat="1" x14ac:dyDescent="0.35">
      <c r="B15" s="277">
        <v>2020</v>
      </c>
    </row>
    <row r="16" spans="1:5" s="345" customFormat="1" x14ac:dyDescent="0.35">
      <c r="B16" s="277" t="s">
        <v>987</v>
      </c>
    </row>
    <row r="17" spans="2:5" s="345" customFormat="1" x14ac:dyDescent="0.35">
      <c r="B17" s="328" t="s">
        <v>988</v>
      </c>
    </row>
    <row r="18" spans="2:5" s="345" customFormat="1" x14ac:dyDescent="0.35">
      <c r="B18" s="328" t="s">
        <v>989</v>
      </c>
    </row>
    <row r="19" spans="2:5" s="345" customFormat="1" x14ac:dyDescent="0.35">
      <c r="B19" s="277" t="s">
        <v>990</v>
      </c>
    </row>
    <row r="20" spans="2:5" s="345" customFormat="1" x14ac:dyDescent="0.35">
      <c r="B20" s="277" t="s">
        <v>993</v>
      </c>
    </row>
    <row r="21" spans="2:5" s="345" customFormat="1" x14ac:dyDescent="0.35">
      <c r="B21" s="277"/>
    </row>
    <row r="22" spans="2:5" x14ac:dyDescent="0.35">
      <c r="B22" s="299" t="s">
        <v>991</v>
      </c>
      <c r="C22" s="299"/>
      <c r="D22" s="300"/>
      <c r="E22" s="300"/>
    </row>
    <row r="23" spans="2:5" x14ac:dyDescent="0.35">
      <c r="B23" t="s">
        <v>90</v>
      </c>
    </row>
    <row r="24" spans="2:5" x14ac:dyDescent="0.35">
      <c r="B24" s="124">
        <v>2019</v>
      </c>
      <c r="C24" s="124"/>
    </row>
    <row r="25" spans="2:5" ht="29" x14ac:dyDescent="0.35">
      <c r="B25" s="322" t="s">
        <v>91</v>
      </c>
    </row>
    <row r="26" spans="2:5" x14ac:dyDescent="0.35">
      <c r="B26" s="125" t="s">
        <v>92</v>
      </c>
    </row>
    <row r="27" spans="2:5" x14ac:dyDescent="0.35">
      <c r="B27" t="s">
        <v>93</v>
      </c>
      <c r="C27" s="126"/>
    </row>
    <row r="28" spans="2:5" s="345" customFormat="1" x14ac:dyDescent="0.35">
      <c r="C28" s="126"/>
    </row>
    <row r="29" spans="2:5" s="345" customFormat="1" x14ac:dyDescent="0.35">
      <c r="B29" s="345" t="s">
        <v>437</v>
      </c>
      <c r="C29" s="126"/>
    </row>
    <row r="30" spans="2:5" s="345" customFormat="1" x14ac:dyDescent="0.35">
      <c r="B30" s="277">
        <v>2019</v>
      </c>
      <c r="C30" s="126"/>
    </row>
    <row r="31" spans="2:5" s="345" customFormat="1" x14ac:dyDescent="0.35">
      <c r="B31" s="277" t="s">
        <v>438</v>
      </c>
      <c r="C31" s="126"/>
    </row>
    <row r="32" spans="2:5" s="345" customFormat="1" x14ac:dyDescent="0.35">
      <c r="B32" s="328" t="s">
        <v>936</v>
      </c>
      <c r="C32" s="126"/>
    </row>
    <row r="33" spans="2:7" s="345" customFormat="1" x14ac:dyDescent="0.35">
      <c r="B33" s="277" t="s">
        <v>937</v>
      </c>
      <c r="C33" s="126"/>
    </row>
    <row r="34" spans="2:7" s="345" customFormat="1" x14ac:dyDescent="0.35">
      <c r="B34" s="277" t="s">
        <v>939</v>
      </c>
      <c r="C34" s="126"/>
    </row>
    <row r="35" spans="2:7" ht="14.25" customHeight="1" x14ac:dyDescent="0.5">
      <c r="G35" s="289"/>
    </row>
    <row r="36" spans="2:7" x14ac:dyDescent="0.35">
      <c r="B36" s="299" t="s">
        <v>485</v>
      </c>
      <c r="C36" s="300"/>
      <c r="D36" s="300"/>
      <c r="E36" s="300"/>
    </row>
    <row r="37" spans="2:7" s="271" customFormat="1" x14ac:dyDescent="0.35">
      <c r="B37" s="271" t="s">
        <v>437</v>
      </c>
    </row>
    <row r="38" spans="2:7" s="271" customFormat="1" x14ac:dyDescent="0.35">
      <c r="B38" s="124">
        <v>2020</v>
      </c>
    </row>
    <row r="39" spans="2:7" s="271" customFormat="1" x14ac:dyDescent="0.35">
      <c r="B39" s="271" t="s">
        <v>486</v>
      </c>
    </row>
    <row r="40" spans="2:7" s="271" customFormat="1" x14ac:dyDescent="0.35">
      <c r="B40" s="271" t="s">
        <v>487</v>
      </c>
    </row>
    <row r="41" spans="2:7" s="271" customFormat="1" x14ac:dyDescent="0.35"/>
    <row r="42" spans="2:7" s="271" customFormat="1" x14ac:dyDescent="0.35">
      <c r="B42" s="299" t="s">
        <v>492</v>
      </c>
      <c r="C42" s="300"/>
      <c r="D42" s="300"/>
      <c r="E42" s="300"/>
    </row>
    <row r="43" spans="2:7" s="271" customFormat="1" x14ac:dyDescent="0.35">
      <c r="B43" s="271" t="s">
        <v>493</v>
      </c>
    </row>
    <row r="44" spans="2:7" s="271" customFormat="1" x14ac:dyDescent="0.35">
      <c r="B44" s="277">
        <v>2012</v>
      </c>
    </row>
    <row r="45" spans="2:7" s="271" customFormat="1" x14ac:dyDescent="0.35">
      <c r="B45" s="271" t="s">
        <v>494</v>
      </c>
    </row>
    <row r="46" spans="2:7" s="271" customFormat="1" x14ac:dyDescent="0.35">
      <c r="B46" s="278" t="s">
        <v>454</v>
      </c>
    </row>
    <row r="47" spans="2:7" s="271" customFormat="1" x14ac:dyDescent="0.35">
      <c r="B47" s="271" t="s">
        <v>495</v>
      </c>
    </row>
    <row r="48" spans="2:7" s="296" customFormat="1" x14ac:dyDescent="0.35"/>
    <row r="49" spans="1:5" s="296" customFormat="1" x14ac:dyDescent="0.35">
      <c r="B49" s="299" t="s">
        <v>533</v>
      </c>
      <c r="C49" s="299"/>
      <c r="D49" s="300"/>
      <c r="E49" s="300"/>
    </row>
    <row r="50" spans="1:5" s="296" customFormat="1" x14ac:dyDescent="0.35">
      <c r="B50" s="296" t="s">
        <v>513</v>
      </c>
    </row>
    <row r="51" spans="1:5" s="296" customFormat="1" x14ac:dyDescent="0.35">
      <c r="B51" s="296" t="s">
        <v>509</v>
      </c>
    </row>
    <row r="52" spans="1:5" s="296" customFormat="1" x14ac:dyDescent="0.35">
      <c r="B52" s="296" t="s">
        <v>510</v>
      </c>
    </row>
    <row r="53" spans="1:5" s="296" customFormat="1" x14ac:dyDescent="0.35">
      <c r="B53" s="298" t="s">
        <v>511</v>
      </c>
    </row>
    <row r="54" spans="1:5" s="296" customFormat="1" x14ac:dyDescent="0.35">
      <c r="B54" s="296" t="s">
        <v>512</v>
      </c>
    </row>
    <row r="55" spans="1:5" s="296" customFormat="1" x14ac:dyDescent="0.35"/>
    <row r="56" spans="1:5" s="296" customFormat="1" x14ac:dyDescent="0.35">
      <c r="B56" s="299" t="s">
        <v>534</v>
      </c>
      <c r="C56" s="299"/>
      <c r="D56" s="299"/>
      <c r="E56" s="300"/>
    </row>
    <row r="57" spans="1:5" s="296" customFormat="1" x14ac:dyDescent="0.35">
      <c r="B57" s="316" t="s">
        <v>535</v>
      </c>
      <c r="C57" s="316"/>
      <c r="D57" s="316"/>
      <c r="E57" s="301"/>
    </row>
    <row r="58" spans="1:5" s="296" customFormat="1" x14ac:dyDescent="0.35">
      <c r="B58" s="317">
        <v>2017</v>
      </c>
      <c r="C58" s="316"/>
      <c r="D58" s="316"/>
      <c r="E58" s="301"/>
    </row>
    <row r="59" spans="1:5" s="296" customFormat="1" x14ac:dyDescent="0.35">
      <c r="B59" s="296" t="s">
        <v>935</v>
      </c>
    </row>
    <row r="60" spans="1:5" s="296" customFormat="1" x14ac:dyDescent="0.35">
      <c r="B60" s="298" t="s">
        <v>498</v>
      </c>
    </row>
    <row r="61" spans="1:5" s="296" customFormat="1" x14ac:dyDescent="0.35">
      <c r="B61" s="296" t="s">
        <v>499</v>
      </c>
    </row>
    <row r="63" spans="1:5" s="345" customFormat="1" x14ac:dyDescent="0.35"/>
    <row r="64" spans="1:5" s="345" customFormat="1" x14ac:dyDescent="0.35">
      <c r="A64" s="346" t="s">
        <v>1066</v>
      </c>
      <c r="B64" s="345" t="s">
        <v>1067</v>
      </c>
    </row>
    <row r="65" spans="1:7" s="345" customFormat="1" x14ac:dyDescent="0.35">
      <c r="B65" s="345" t="s">
        <v>1068</v>
      </c>
    </row>
    <row r="66" spans="1:7" s="345" customFormat="1" x14ac:dyDescent="0.35">
      <c r="B66" s="345" t="s">
        <v>1069</v>
      </c>
      <c r="C66" s="352"/>
      <c r="D66" s="352"/>
      <c r="E66" s="352"/>
      <c r="F66" s="352"/>
      <c r="G66" s="352"/>
    </row>
    <row r="67" spans="1:7" s="345" customFormat="1" x14ac:dyDescent="0.35">
      <c r="C67" s="352"/>
      <c r="D67" s="352"/>
      <c r="E67" s="352"/>
      <c r="F67" s="352"/>
      <c r="G67" s="352"/>
    </row>
    <row r="68" spans="1:7" s="345" customFormat="1" x14ac:dyDescent="0.35">
      <c r="B68" s="352" t="s">
        <v>1070</v>
      </c>
      <c r="C68" s="352"/>
      <c r="D68" s="352"/>
      <c r="E68" s="352"/>
      <c r="F68" s="352"/>
      <c r="G68" s="352"/>
    </row>
    <row r="69" spans="1:7" s="345" customFormat="1" x14ac:dyDescent="0.35">
      <c r="B69" s="352" t="s">
        <v>1071</v>
      </c>
      <c r="C69" s="352"/>
      <c r="D69" s="352"/>
      <c r="E69" s="352"/>
      <c r="F69" s="352"/>
      <c r="G69" s="352"/>
    </row>
    <row r="70" spans="1:7" s="345" customFormat="1" x14ac:dyDescent="0.35">
      <c r="B70" s="352" t="s">
        <v>1073</v>
      </c>
      <c r="C70" s="352"/>
      <c r="D70" s="352"/>
      <c r="E70" s="352"/>
      <c r="F70" s="352"/>
      <c r="G70" s="352"/>
    </row>
    <row r="71" spans="1:7" s="345" customFormat="1" x14ac:dyDescent="0.35">
      <c r="B71" s="321"/>
      <c r="C71" s="352"/>
      <c r="D71" s="352"/>
      <c r="E71" s="352"/>
      <c r="F71" s="352"/>
      <c r="G71" s="352"/>
    </row>
    <row r="72" spans="1:7" x14ac:dyDescent="0.35">
      <c r="B72" s="297" t="s">
        <v>537</v>
      </c>
      <c r="C72" s="350">
        <v>39683051000</v>
      </c>
    </row>
    <row r="73" spans="1:7" x14ac:dyDescent="0.35">
      <c r="A73" s="324" t="s">
        <v>985</v>
      </c>
      <c r="B73" s="298" t="s">
        <v>536</v>
      </c>
      <c r="D73" s="2"/>
      <c r="E73" s="320"/>
    </row>
    <row r="75" spans="1:7" x14ac:dyDescent="0.35">
      <c r="D75" s="2"/>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73" r:id="rId5" xr:uid="{00000000-0004-0000-0000-000004000000}"/>
    <hyperlink ref="B9" r:id="rId6" xr:uid="{00000000-0004-0000-0000-000005000000}"/>
    <hyperlink ref="B32" r:id="rId7" xr:uid="{00000000-0004-0000-0000-000006000000}"/>
    <hyperlink ref="B17" r:id="rId8" xr:uid="{00000000-0004-0000-0000-000007000000}"/>
    <hyperlink ref="B18" r:id="rId9" xr:uid="{00000000-0004-0000-0000-000008000000}"/>
  </hyperlinks>
  <pageMargins left="0.7" right="0.7" top="0.78740157499999996" bottom="0.78740157499999996"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zoomScale="85" zoomScaleNormal="85" workbookViewId="0">
      <selection sqref="A1:XFD1048576"/>
    </sheetView>
  </sheetViews>
  <sheetFormatPr defaultColWidth="10.7265625" defaultRowHeight="14.5" x14ac:dyDescent="0.35"/>
  <cols>
    <col min="1" max="1" width="59.81640625" style="345" customWidth="1"/>
    <col min="2" max="2" width="61" style="345" bestFit="1" customWidth="1"/>
    <col min="3" max="3" width="31.7265625" style="345" bestFit="1" customWidth="1"/>
    <col min="4" max="4" width="75.81640625" style="393" bestFit="1" customWidth="1"/>
    <col min="5" max="5" width="55.81640625" style="393" bestFit="1" customWidth="1"/>
    <col min="6" max="16384" width="10.7265625" style="345"/>
  </cols>
  <sheetData>
    <row r="1" spans="1:5" x14ac:dyDescent="0.35">
      <c r="A1" s="371" t="s">
        <v>975</v>
      </c>
      <c r="B1" s="391"/>
      <c r="C1" s="391"/>
      <c r="D1" s="392"/>
      <c r="E1" s="392"/>
    </row>
    <row r="3" spans="1:5" x14ac:dyDescent="0.35">
      <c r="A3" s="368" t="s">
        <v>1005</v>
      </c>
      <c r="B3" s="346" t="s">
        <v>1004</v>
      </c>
      <c r="C3" s="346" t="s">
        <v>481</v>
      </c>
      <c r="D3" s="351" t="s">
        <v>86</v>
      </c>
    </row>
    <row r="4" spans="1:5" x14ac:dyDescent="0.35">
      <c r="A4" s="345" t="s">
        <v>960</v>
      </c>
      <c r="B4" s="454" t="s">
        <v>961</v>
      </c>
      <c r="C4" s="345" t="s">
        <v>543</v>
      </c>
    </row>
    <row r="5" spans="1:5" ht="43.5" x14ac:dyDescent="0.35">
      <c r="A5" s="345" t="s">
        <v>959</v>
      </c>
      <c r="B5" s="393" t="s">
        <v>962</v>
      </c>
      <c r="C5" s="345" t="s">
        <v>544</v>
      </c>
      <c r="D5" s="393" t="s">
        <v>963</v>
      </c>
    </row>
    <row r="6" spans="1:5" ht="43.5" x14ac:dyDescent="0.35">
      <c r="A6" s="345" t="s">
        <v>958</v>
      </c>
      <c r="B6" s="393" t="s">
        <v>962</v>
      </c>
      <c r="C6" s="345" t="s">
        <v>545</v>
      </c>
      <c r="D6" s="393" t="s">
        <v>963</v>
      </c>
    </row>
    <row r="7" spans="1:5" x14ac:dyDescent="0.35">
      <c r="A7" s="345" t="s">
        <v>957</v>
      </c>
      <c r="B7" s="454" t="s">
        <v>964</v>
      </c>
      <c r="C7" s="345" t="s">
        <v>546</v>
      </c>
      <c r="D7" s="393" t="s">
        <v>974</v>
      </c>
    </row>
    <row r="8" spans="1:5" x14ac:dyDescent="0.35">
      <c r="A8" s="345" t="s">
        <v>956</v>
      </c>
      <c r="B8" s="454" t="s">
        <v>965</v>
      </c>
      <c r="C8" s="345" t="s">
        <v>547</v>
      </c>
    </row>
    <row r="9" spans="1:5" x14ac:dyDescent="0.35">
      <c r="A9" s="345" t="s">
        <v>955</v>
      </c>
      <c r="B9" s="454" t="s">
        <v>966</v>
      </c>
      <c r="C9" s="345" t="s">
        <v>548</v>
      </c>
    </row>
    <row r="10" spans="1:5" x14ac:dyDescent="0.35">
      <c r="A10" s="345" t="s">
        <v>954</v>
      </c>
      <c r="B10" s="454" t="s">
        <v>967</v>
      </c>
      <c r="C10" s="345" t="s">
        <v>549</v>
      </c>
    </row>
    <row r="11" spans="1:5" x14ac:dyDescent="0.35">
      <c r="A11" s="345" t="s">
        <v>952</v>
      </c>
      <c r="B11" s="454" t="s">
        <v>968</v>
      </c>
      <c r="C11" s="345" t="s">
        <v>550</v>
      </c>
    </row>
    <row r="12" spans="1:5" ht="29" x14ac:dyDescent="0.35">
      <c r="A12" s="345" t="s">
        <v>951</v>
      </c>
      <c r="B12" s="393" t="s">
        <v>1086</v>
      </c>
      <c r="C12" s="345" t="s">
        <v>551</v>
      </c>
      <c r="D12" s="393" t="s">
        <v>1076</v>
      </c>
    </row>
    <row r="13" spans="1:5" ht="29" x14ac:dyDescent="0.35">
      <c r="A13" s="345" t="s">
        <v>953</v>
      </c>
      <c r="B13" s="454" t="s">
        <v>1087</v>
      </c>
      <c r="C13" s="345" t="s">
        <v>552</v>
      </c>
    </row>
    <row r="14" spans="1:5" x14ac:dyDescent="0.35">
      <c r="A14" s="345" t="s">
        <v>944</v>
      </c>
      <c r="B14" s="454" t="s">
        <v>964</v>
      </c>
      <c r="C14" s="345" t="s">
        <v>553</v>
      </c>
    </row>
    <row r="15" spans="1:5" x14ac:dyDescent="0.35">
      <c r="A15" s="346" t="s">
        <v>949</v>
      </c>
      <c r="B15" s="393" t="s">
        <v>1027</v>
      </c>
      <c r="C15" s="345" t="s">
        <v>554</v>
      </c>
      <c r="D15" s="394" t="s">
        <v>982</v>
      </c>
    </row>
    <row r="16" spans="1:5" x14ac:dyDescent="0.35">
      <c r="A16" s="346" t="s">
        <v>949</v>
      </c>
      <c r="B16" s="393" t="s">
        <v>1028</v>
      </c>
      <c r="C16" s="345" t="s">
        <v>555</v>
      </c>
      <c r="D16" s="394" t="s">
        <v>982</v>
      </c>
    </row>
    <row r="17" spans="1:5" ht="29" x14ac:dyDescent="0.35">
      <c r="A17" s="345" t="s">
        <v>948</v>
      </c>
      <c r="B17" s="454" t="s">
        <v>1088</v>
      </c>
      <c r="C17" s="345" t="s">
        <v>556</v>
      </c>
    </row>
    <row r="18" spans="1:5" x14ac:dyDescent="0.35">
      <c r="A18" s="345" t="s">
        <v>947</v>
      </c>
      <c r="B18" s="454" t="s">
        <v>971</v>
      </c>
      <c r="C18" s="345" t="s">
        <v>557</v>
      </c>
    </row>
    <row r="19" spans="1:5" x14ac:dyDescent="0.35">
      <c r="A19" s="345" t="s">
        <v>946</v>
      </c>
      <c r="B19" s="454" t="s">
        <v>972</v>
      </c>
      <c r="C19" s="345" t="s">
        <v>558</v>
      </c>
      <c r="D19" s="393" t="s">
        <v>981</v>
      </c>
    </row>
    <row r="20" spans="1:5" x14ac:dyDescent="0.35">
      <c r="A20" s="345" t="s">
        <v>946</v>
      </c>
      <c r="B20" s="454" t="s">
        <v>972</v>
      </c>
      <c r="C20" s="345" t="s">
        <v>559</v>
      </c>
      <c r="D20" s="393" t="s">
        <v>981</v>
      </c>
    </row>
    <row r="21" spans="1:5" x14ac:dyDescent="0.35">
      <c r="A21" s="345" t="s">
        <v>946</v>
      </c>
      <c r="B21" s="454" t="s">
        <v>972</v>
      </c>
      <c r="C21" s="345" t="s">
        <v>560</v>
      </c>
      <c r="D21" s="393" t="s">
        <v>981</v>
      </c>
    </row>
    <row r="22" spans="1:5" x14ac:dyDescent="0.35">
      <c r="A22" s="345" t="s">
        <v>946</v>
      </c>
      <c r="B22" s="454" t="s">
        <v>972</v>
      </c>
      <c r="C22" s="345" t="s">
        <v>561</v>
      </c>
      <c r="D22" s="393" t="s">
        <v>981</v>
      </c>
    </row>
    <row r="23" spans="1:5" ht="29" x14ac:dyDescent="0.35">
      <c r="A23" s="345" t="s">
        <v>945</v>
      </c>
      <c r="B23" s="454" t="s">
        <v>973</v>
      </c>
      <c r="C23" s="345" t="s">
        <v>562</v>
      </c>
      <c r="D23" s="394" t="s">
        <v>983</v>
      </c>
    </row>
    <row r="24" spans="1:5" ht="29" x14ac:dyDescent="0.35">
      <c r="A24" s="345" t="s">
        <v>945</v>
      </c>
      <c r="B24" s="454" t="s">
        <v>973</v>
      </c>
      <c r="C24" s="345" t="s">
        <v>563</v>
      </c>
      <c r="D24" s="394" t="s">
        <v>983</v>
      </c>
    </row>
    <row r="25" spans="1:5" ht="29" x14ac:dyDescent="0.35">
      <c r="A25" s="345" t="s">
        <v>944</v>
      </c>
      <c r="B25" s="454" t="s">
        <v>964</v>
      </c>
      <c r="C25" s="345" t="s">
        <v>564</v>
      </c>
      <c r="D25" s="393" t="s">
        <v>1074</v>
      </c>
    </row>
    <row r="26" spans="1:5" x14ac:dyDescent="0.35">
      <c r="A26" s="345" t="s">
        <v>943</v>
      </c>
      <c r="B26" s="393" t="s">
        <v>940</v>
      </c>
      <c r="C26" s="345" t="s">
        <v>565</v>
      </c>
    </row>
    <row r="27" spans="1:5" x14ac:dyDescent="0.35">
      <c r="A27" s="395" t="s">
        <v>941</v>
      </c>
      <c r="B27" s="455" t="s">
        <v>941</v>
      </c>
      <c r="C27" s="345" t="s">
        <v>566</v>
      </c>
      <c r="D27" s="393" t="s">
        <v>568</v>
      </c>
    </row>
    <row r="28" spans="1:5" x14ac:dyDescent="0.35">
      <c r="A28" s="345" t="s">
        <v>942</v>
      </c>
      <c r="B28" s="454" t="s">
        <v>964</v>
      </c>
      <c r="C28" s="345" t="s">
        <v>567</v>
      </c>
      <c r="D28" s="393" t="s">
        <v>974</v>
      </c>
    </row>
    <row r="29" spans="1:5" x14ac:dyDescent="0.35">
      <c r="B29" s="346"/>
      <c r="D29" s="351"/>
    </row>
    <row r="31" spans="1:5" x14ac:dyDescent="0.35">
      <c r="A31" s="371" t="s">
        <v>976</v>
      </c>
      <c r="B31" s="391"/>
      <c r="C31" s="391"/>
      <c r="D31" s="392"/>
      <c r="E31" s="392"/>
    </row>
    <row r="33" spans="1:5" x14ac:dyDescent="0.35">
      <c r="A33" s="346" t="s">
        <v>1007</v>
      </c>
    </row>
    <row r="34" spans="1:5" x14ac:dyDescent="0.35">
      <c r="A34" s="346" t="s">
        <v>1008</v>
      </c>
    </row>
    <row r="36" spans="1:5" x14ac:dyDescent="0.35">
      <c r="A36" s="346" t="s">
        <v>1005</v>
      </c>
      <c r="B36" s="346" t="s">
        <v>1004</v>
      </c>
      <c r="C36" s="346" t="s">
        <v>977</v>
      </c>
      <c r="D36" s="351" t="s">
        <v>995</v>
      </c>
      <c r="E36" s="351" t="s">
        <v>1040</v>
      </c>
    </row>
    <row r="37" spans="1:5" x14ac:dyDescent="0.35">
      <c r="A37" s="345" t="s">
        <v>960</v>
      </c>
      <c r="B37" s="396" t="s">
        <v>961</v>
      </c>
      <c r="C37" s="345" t="s">
        <v>543</v>
      </c>
      <c r="D37" s="457" t="s">
        <v>996</v>
      </c>
    </row>
    <row r="38" spans="1:5" x14ac:dyDescent="0.35">
      <c r="A38" s="345" t="s">
        <v>956</v>
      </c>
      <c r="B38" s="396" t="s">
        <v>965</v>
      </c>
      <c r="C38" s="345" t="s">
        <v>547</v>
      </c>
      <c r="D38" s="457" t="s">
        <v>997</v>
      </c>
    </row>
    <row r="39" spans="1:5" x14ac:dyDescent="0.35">
      <c r="A39" s="345" t="s">
        <v>955</v>
      </c>
      <c r="B39" s="396" t="s">
        <v>966</v>
      </c>
      <c r="C39" s="345" t="s">
        <v>548</v>
      </c>
      <c r="D39" s="457" t="s">
        <v>999</v>
      </c>
    </row>
    <row r="40" spans="1:5" x14ac:dyDescent="0.35">
      <c r="A40" s="345" t="s">
        <v>954</v>
      </c>
      <c r="B40" s="396" t="s">
        <v>967</v>
      </c>
      <c r="C40" s="345" t="s">
        <v>549</v>
      </c>
      <c r="D40" s="457" t="s">
        <v>998</v>
      </c>
    </row>
    <row r="41" spans="1:5" x14ac:dyDescent="0.35">
      <c r="A41" s="345" t="s">
        <v>952</v>
      </c>
      <c r="B41" s="396" t="s">
        <v>968</v>
      </c>
      <c r="C41" s="345" t="s">
        <v>550</v>
      </c>
      <c r="D41" s="457" t="s">
        <v>482</v>
      </c>
    </row>
    <row r="42" spans="1:5" x14ac:dyDescent="0.35">
      <c r="A42" s="345" t="s">
        <v>951</v>
      </c>
      <c r="B42" s="345" t="s">
        <v>950</v>
      </c>
      <c r="C42" s="345" t="s">
        <v>551</v>
      </c>
      <c r="D42" s="457" t="s">
        <v>1000</v>
      </c>
      <c r="E42" s="393" t="s">
        <v>1042</v>
      </c>
    </row>
    <row r="43" spans="1:5" x14ac:dyDescent="0.35">
      <c r="A43" s="345" t="s">
        <v>953</v>
      </c>
      <c r="B43" s="396" t="s">
        <v>969</v>
      </c>
      <c r="C43" s="345" t="s">
        <v>552</v>
      </c>
      <c r="D43" s="457" t="s">
        <v>0</v>
      </c>
      <c r="E43" s="393" t="s">
        <v>1043</v>
      </c>
    </row>
    <row r="44" spans="1:5" x14ac:dyDescent="0.35">
      <c r="A44" s="345" t="s">
        <v>948</v>
      </c>
      <c r="B44" s="396" t="s">
        <v>970</v>
      </c>
      <c r="C44" s="345" t="s">
        <v>556</v>
      </c>
      <c r="D44" s="457" t="s">
        <v>311</v>
      </c>
      <c r="E44" s="393" t="s">
        <v>1044</v>
      </c>
    </row>
    <row r="45" spans="1:5" x14ac:dyDescent="0.35">
      <c r="A45" s="345" t="s">
        <v>947</v>
      </c>
      <c r="B45" s="396" t="s">
        <v>971</v>
      </c>
      <c r="C45" s="345" t="s">
        <v>557</v>
      </c>
      <c r="D45" s="457" t="s">
        <v>1001</v>
      </c>
      <c r="E45" s="393" t="s">
        <v>1044</v>
      </c>
    </row>
    <row r="46" spans="1:5" x14ac:dyDescent="0.35">
      <c r="A46" s="345" t="s">
        <v>959</v>
      </c>
      <c r="B46" s="459" t="s">
        <v>962</v>
      </c>
      <c r="C46" s="345" t="s">
        <v>544</v>
      </c>
      <c r="D46" s="457" t="s">
        <v>1</v>
      </c>
      <c r="E46" s="393" t="s">
        <v>1041</v>
      </c>
    </row>
    <row r="47" spans="1:5" x14ac:dyDescent="0.35">
      <c r="A47" s="345" t="s">
        <v>958</v>
      </c>
      <c r="B47" s="459"/>
      <c r="C47" s="345" t="s">
        <v>545</v>
      </c>
      <c r="D47" s="457" t="s">
        <v>434</v>
      </c>
      <c r="E47" s="393" t="s">
        <v>1041</v>
      </c>
    </row>
    <row r="48" spans="1:5" x14ac:dyDescent="0.35">
      <c r="A48" s="461" t="s">
        <v>949</v>
      </c>
      <c r="B48" s="345" t="s">
        <v>1027</v>
      </c>
      <c r="C48" s="345" t="s">
        <v>554</v>
      </c>
      <c r="D48" s="457" t="s">
        <v>1031</v>
      </c>
    </row>
    <row r="49" spans="1:5" x14ac:dyDescent="0.35">
      <c r="A49" s="461"/>
      <c r="B49" s="345" t="s">
        <v>1028</v>
      </c>
      <c r="C49" s="345" t="s">
        <v>555</v>
      </c>
      <c r="D49" s="457" t="s">
        <v>1032</v>
      </c>
      <c r="E49" s="393" t="s">
        <v>1044</v>
      </c>
    </row>
    <row r="50" spans="1:5" x14ac:dyDescent="0.35">
      <c r="A50" s="345" t="s">
        <v>943</v>
      </c>
      <c r="B50" s="345" t="s">
        <v>940</v>
      </c>
      <c r="C50" s="345" t="s">
        <v>565</v>
      </c>
      <c r="D50" s="457" t="s">
        <v>1002</v>
      </c>
    </row>
    <row r="51" spans="1:5" x14ac:dyDescent="0.35">
      <c r="A51" s="461" t="s">
        <v>946</v>
      </c>
      <c r="B51" s="461" t="s">
        <v>972</v>
      </c>
      <c r="C51" s="345" t="s">
        <v>558</v>
      </c>
      <c r="D51" s="460" t="s">
        <v>809</v>
      </c>
    </row>
    <row r="52" spans="1:5" x14ac:dyDescent="0.35">
      <c r="A52" s="461"/>
      <c r="B52" s="461"/>
      <c r="C52" s="345" t="s">
        <v>559</v>
      </c>
      <c r="D52" s="460"/>
    </row>
    <row r="53" spans="1:5" x14ac:dyDescent="0.35">
      <c r="A53" s="461"/>
      <c r="B53" s="461"/>
      <c r="C53" s="345" t="s">
        <v>560</v>
      </c>
      <c r="D53" s="460"/>
    </row>
    <row r="54" spans="1:5" x14ac:dyDescent="0.35">
      <c r="A54" s="461"/>
      <c r="B54" s="461"/>
      <c r="C54" s="349" t="s">
        <v>561</v>
      </c>
      <c r="D54" s="460"/>
    </row>
    <row r="55" spans="1:5" x14ac:dyDescent="0.35">
      <c r="A55" s="461" t="s">
        <v>945</v>
      </c>
      <c r="B55" s="461" t="s">
        <v>973</v>
      </c>
      <c r="C55" s="349" t="s">
        <v>562</v>
      </c>
      <c r="D55" s="460" t="s">
        <v>312</v>
      </c>
    </row>
    <row r="56" spans="1:5" x14ac:dyDescent="0.35">
      <c r="A56" s="461"/>
      <c r="B56" s="461"/>
      <c r="C56" s="345" t="s">
        <v>563</v>
      </c>
      <c r="D56" s="460"/>
    </row>
    <row r="57" spans="1:5" x14ac:dyDescent="0.35">
      <c r="A57" s="345" t="s">
        <v>957</v>
      </c>
      <c r="B57" s="459" t="s">
        <v>1013</v>
      </c>
      <c r="C57" s="345" t="s">
        <v>546</v>
      </c>
      <c r="D57" s="460" t="s">
        <v>316</v>
      </c>
    </row>
    <row r="58" spans="1:5" x14ac:dyDescent="0.35">
      <c r="A58" s="461" t="s">
        <v>944</v>
      </c>
      <c r="B58" s="459"/>
      <c r="C58" s="345" t="s">
        <v>553</v>
      </c>
      <c r="D58" s="460"/>
    </row>
    <row r="59" spans="1:5" x14ac:dyDescent="0.35">
      <c r="A59" s="461"/>
      <c r="B59" s="459"/>
      <c r="C59" s="349" t="s">
        <v>564</v>
      </c>
      <c r="D59" s="460"/>
    </row>
    <row r="60" spans="1:5" x14ac:dyDescent="0.35">
      <c r="A60" s="345" t="s">
        <v>942</v>
      </c>
      <c r="B60" s="459"/>
      <c r="C60" s="345" t="s">
        <v>567</v>
      </c>
      <c r="D60" s="460"/>
    </row>
    <row r="61" spans="1:5" x14ac:dyDescent="0.35">
      <c r="A61" s="397" t="s">
        <v>941</v>
      </c>
      <c r="B61" s="397" t="s">
        <v>941</v>
      </c>
      <c r="C61" s="345" t="s">
        <v>566</v>
      </c>
      <c r="D61" s="457" t="s">
        <v>1003</v>
      </c>
    </row>
    <row r="62" spans="1:5" x14ac:dyDescent="0.35">
      <c r="A62" s="458"/>
      <c r="B62" s="398"/>
    </row>
    <row r="64" spans="1:5" x14ac:dyDescent="0.35">
      <c r="A64" s="371" t="s">
        <v>1006</v>
      </c>
      <c r="B64" s="391"/>
      <c r="C64" s="391"/>
      <c r="D64" s="392"/>
      <c r="E64" s="392"/>
    </row>
    <row r="66" spans="1:1" x14ac:dyDescent="0.35">
      <c r="A66" s="345" t="s">
        <v>979</v>
      </c>
    </row>
    <row r="67" spans="1:1" x14ac:dyDescent="0.35">
      <c r="A67" s="298" t="s">
        <v>978</v>
      </c>
    </row>
    <row r="68" spans="1:1" x14ac:dyDescent="0.35">
      <c r="A68" s="345" t="s">
        <v>980</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8ECD145F-4A60-406B-BC2A-21DBBE62375E}"/>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zoomScale="85" zoomScaleNormal="85" workbookViewId="0">
      <selection activeCell="F10" sqref="F10"/>
    </sheetView>
  </sheetViews>
  <sheetFormatPr defaultColWidth="9" defaultRowHeight="12.5" x14ac:dyDescent="0.25"/>
  <cols>
    <col min="1" max="1" width="0.81640625" style="334" customWidth="1"/>
    <col min="2" max="2" width="25" style="334" hidden="1" customWidth="1"/>
    <col min="3" max="3" width="92.7265625" style="334" hidden="1" customWidth="1"/>
    <col min="4" max="4" width="9" style="334"/>
    <col min="5" max="5" width="18.7265625" style="334" bestFit="1" customWidth="1"/>
    <col min="6" max="6" width="44.6328125" style="334" bestFit="1" customWidth="1"/>
    <col min="7" max="7" width="20.81640625" style="334" bestFit="1" customWidth="1"/>
    <col min="8" max="8" width="3.08984375" style="334" customWidth="1"/>
    <col min="9" max="9" width="20" style="334" bestFit="1" customWidth="1"/>
    <col min="10" max="10" width="3.08984375" style="334" customWidth="1"/>
    <col min="11" max="11" width="23.08984375" style="334" customWidth="1"/>
    <col min="12" max="12" width="20" style="334" bestFit="1" customWidth="1"/>
    <col min="13" max="13" width="3.08984375" style="334" customWidth="1"/>
    <col min="14" max="14" width="42.81640625" style="334" bestFit="1" customWidth="1"/>
    <col min="15" max="15" width="19" style="334" customWidth="1"/>
    <col min="16" max="16384" width="9" style="334"/>
  </cols>
  <sheetData>
    <row r="1" spans="2:15" ht="4.1500000000000004" customHeight="1" thickBot="1" x14ac:dyDescent="0.3"/>
    <row r="2" spans="2:15" ht="19.899999999999999" customHeight="1" thickBot="1" x14ac:dyDescent="0.35">
      <c r="E2" s="402" t="s">
        <v>1009</v>
      </c>
      <c r="F2" s="403"/>
      <c r="G2" s="404"/>
      <c r="I2" s="405" t="s">
        <v>994</v>
      </c>
      <c r="K2" s="406" t="s">
        <v>1033</v>
      </c>
      <c r="L2" s="407"/>
      <c r="N2" s="406" t="s">
        <v>1034</v>
      </c>
      <c r="O2" s="407"/>
    </row>
    <row r="3" spans="2:15" ht="13" x14ac:dyDescent="0.3">
      <c r="B3" s="332" t="s">
        <v>574</v>
      </c>
      <c r="C3" s="331" t="s">
        <v>575</v>
      </c>
      <c r="E3" s="332" t="s">
        <v>574</v>
      </c>
      <c r="F3" s="337" t="s">
        <v>575</v>
      </c>
      <c r="G3" s="340" t="s">
        <v>1011</v>
      </c>
      <c r="I3" s="400" t="s">
        <v>29</v>
      </c>
      <c r="K3" s="408" t="s">
        <v>1010</v>
      </c>
      <c r="L3" s="409" t="s">
        <v>1012</v>
      </c>
      <c r="N3" s="408" t="s">
        <v>1010</v>
      </c>
      <c r="O3" s="409" t="s">
        <v>1012</v>
      </c>
    </row>
    <row r="4" spans="2:15" x14ac:dyDescent="0.25">
      <c r="B4" s="343" t="s">
        <v>430</v>
      </c>
      <c r="C4" s="342" t="s">
        <v>429</v>
      </c>
      <c r="E4" s="329" t="s">
        <v>430</v>
      </c>
      <c r="F4" s="330" t="s">
        <v>429</v>
      </c>
      <c r="G4" s="339"/>
      <c r="I4" s="400" t="s">
        <v>788</v>
      </c>
      <c r="K4" s="412" t="s">
        <v>13</v>
      </c>
      <c r="L4" s="410" t="s">
        <v>788</v>
      </c>
      <c r="N4" s="417" t="s">
        <v>154</v>
      </c>
      <c r="O4" s="339" t="s">
        <v>788</v>
      </c>
    </row>
    <row r="5" spans="2:15" x14ac:dyDescent="0.25">
      <c r="B5" s="343" t="s">
        <v>576</v>
      </c>
      <c r="C5" s="342" t="s">
        <v>577</v>
      </c>
      <c r="E5" s="329" t="s">
        <v>428</v>
      </c>
      <c r="F5" s="330" t="s">
        <v>318</v>
      </c>
      <c r="G5" s="339" t="s">
        <v>788</v>
      </c>
      <c r="I5" s="400" t="s">
        <v>496</v>
      </c>
      <c r="K5" s="412" t="s">
        <v>16</v>
      </c>
      <c r="L5" s="410"/>
      <c r="N5" s="418" t="s">
        <v>156</v>
      </c>
      <c r="O5" s="339"/>
    </row>
    <row r="6" spans="2:15" x14ac:dyDescent="0.25">
      <c r="B6" s="343" t="s">
        <v>428</v>
      </c>
      <c r="C6" s="342" t="s">
        <v>318</v>
      </c>
      <c r="E6" s="329" t="s">
        <v>427</v>
      </c>
      <c r="F6" s="330" t="s">
        <v>160</v>
      </c>
      <c r="G6" s="339"/>
      <c r="I6" s="400" t="s">
        <v>52</v>
      </c>
      <c r="K6" s="414" t="s">
        <v>17</v>
      </c>
      <c r="L6" s="410" t="s">
        <v>88</v>
      </c>
      <c r="N6" s="419" t="s">
        <v>158</v>
      </c>
      <c r="O6" s="339"/>
    </row>
    <row r="7" spans="2:15" x14ac:dyDescent="0.25">
      <c r="B7" s="343" t="s">
        <v>578</v>
      </c>
      <c r="C7" s="342" t="s">
        <v>579</v>
      </c>
      <c r="E7" s="329" t="s">
        <v>426</v>
      </c>
      <c r="F7" s="330" t="s">
        <v>425</v>
      </c>
      <c r="G7" s="339"/>
      <c r="I7" s="400" t="s">
        <v>88</v>
      </c>
      <c r="K7" s="414" t="s">
        <v>18</v>
      </c>
      <c r="L7" s="410" t="s">
        <v>789</v>
      </c>
      <c r="N7" s="420" t="s">
        <v>160</v>
      </c>
      <c r="O7" s="339"/>
    </row>
    <row r="8" spans="2:15" x14ac:dyDescent="0.25">
      <c r="B8" s="343" t="s">
        <v>427</v>
      </c>
      <c r="C8" s="342" t="s">
        <v>160</v>
      </c>
      <c r="E8" s="329" t="s">
        <v>424</v>
      </c>
      <c r="F8" s="330" t="s">
        <v>423</v>
      </c>
      <c r="G8" s="339"/>
      <c r="I8" s="400" t="s">
        <v>320</v>
      </c>
      <c r="K8" s="414" t="s">
        <v>19</v>
      </c>
      <c r="L8" s="410" t="s">
        <v>88</v>
      </c>
      <c r="N8" s="420" t="s">
        <v>162</v>
      </c>
      <c r="O8" s="339"/>
    </row>
    <row r="9" spans="2:15" x14ac:dyDescent="0.25">
      <c r="B9" s="343" t="s">
        <v>580</v>
      </c>
      <c r="C9" s="342" t="s">
        <v>581</v>
      </c>
      <c r="E9" s="329" t="s">
        <v>422</v>
      </c>
      <c r="F9" s="330" t="s">
        <v>421</v>
      </c>
      <c r="G9" s="339"/>
      <c r="I9" s="400" t="s">
        <v>87</v>
      </c>
      <c r="K9" s="414" t="s">
        <v>20</v>
      </c>
      <c r="L9" s="410" t="s">
        <v>89</v>
      </c>
      <c r="N9" s="420" t="s">
        <v>164</v>
      </c>
      <c r="O9" s="339"/>
    </row>
    <row r="10" spans="2:15" x14ac:dyDescent="0.25">
      <c r="B10" s="343" t="s">
        <v>426</v>
      </c>
      <c r="C10" s="342" t="s">
        <v>425</v>
      </c>
      <c r="E10" s="329" t="s">
        <v>420</v>
      </c>
      <c r="F10" s="330" t="s">
        <v>419</v>
      </c>
      <c r="G10" s="339"/>
      <c r="I10" s="400" t="s">
        <v>89</v>
      </c>
      <c r="K10" s="414" t="s">
        <v>21</v>
      </c>
      <c r="L10" s="410" t="s">
        <v>88</v>
      </c>
      <c r="N10" s="420" t="s">
        <v>166</v>
      </c>
      <c r="O10" s="339"/>
    </row>
    <row r="11" spans="2:15" x14ac:dyDescent="0.25">
      <c r="B11" s="343" t="s">
        <v>424</v>
      </c>
      <c r="C11" s="342" t="s">
        <v>423</v>
      </c>
      <c r="E11" s="329" t="s">
        <v>418</v>
      </c>
      <c r="F11" s="330" t="s">
        <v>417</v>
      </c>
      <c r="G11" s="339"/>
      <c r="I11" s="400" t="s">
        <v>789</v>
      </c>
      <c r="K11" s="412" t="s">
        <v>22</v>
      </c>
      <c r="L11" s="410"/>
      <c r="N11" s="419" t="s">
        <v>168</v>
      </c>
      <c r="O11" s="339"/>
    </row>
    <row r="12" spans="2:15" ht="13" thickBot="1" x14ac:dyDescent="0.3">
      <c r="B12" s="343" t="s">
        <v>582</v>
      </c>
      <c r="C12" s="342" t="s">
        <v>583</v>
      </c>
      <c r="E12" s="329" t="s">
        <v>416</v>
      </c>
      <c r="F12" s="330" t="s">
        <v>415</v>
      </c>
      <c r="G12" s="339"/>
      <c r="I12" s="401" t="s">
        <v>30</v>
      </c>
      <c r="K12" s="414" t="s">
        <v>23</v>
      </c>
      <c r="L12" s="410" t="s">
        <v>496</v>
      </c>
      <c r="N12" s="419" t="s">
        <v>15</v>
      </c>
      <c r="O12" s="339"/>
    </row>
    <row r="13" spans="2:15" x14ac:dyDescent="0.25">
      <c r="B13" s="343" t="s">
        <v>422</v>
      </c>
      <c r="C13" s="342" t="s">
        <v>421</v>
      </c>
      <c r="E13" s="329" t="s">
        <v>414</v>
      </c>
      <c r="F13" s="330" t="s">
        <v>413</v>
      </c>
      <c r="G13" s="339"/>
      <c r="K13" s="414" t="s">
        <v>24</v>
      </c>
      <c r="L13" s="410"/>
      <c r="N13" s="420" t="s">
        <v>171</v>
      </c>
      <c r="O13" s="339"/>
    </row>
    <row r="14" spans="2:15" x14ac:dyDescent="0.25">
      <c r="B14" s="343" t="s">
        <v>420</v>
      </c>
      <c r="C14" s="342" t="s">
        <v>419</v>
      </c>
      <c r="E14" s="329" t="s">
        <v>412</v>
      </c>
      <c r="F14" s="330" t="s">
        <v>411</v>
      </c>
      <c r="G14" s="339"/>
      <c r="K14" s="412" t="s">
        <v>25</v>
      </c>
      <c r="L14" s="410"/>
      <c r="N14" s="420" t="s">
        <v>173</v>
      </c>
      <c r="O14" s="339"/>
    </row>
    <row r="15" spans="2:15" x14ac:dyDescent="0.25">
      <c r="B15" s="343" t="s">
        <v>584</v>
      </c>
      <c r="C15" s="342" t="s">
        <v>585</v>
      </c>
      <c r="E15" s="329" t="s">
        <v>410</v>
      </c>
      <c r="F15" s="330" t="s">
        <v>409</v>
      </c>
      <c r="G15" s="339"/>
      <c r="K15" s="414" t="s">
        <v>26</v>
      </c>
      <c r="L15" s="410" t="s">
        <v>52</v>
      </c>
      <c r="N15" s="419" t="s">
        <v>175</v>
      </c>
      <c r="O15" s="339"/>
    </row>
    <row r="16" spans="2:15" x14ac:dyDescent="0.25">
      <c r="B16" s="343" t="s">
        <v>586</v>
      </c>
      <c r="C16" s="342" t="s">
        <v>587</v>
      </c>
      <c r="E16" s="329" t="s">
        <v>408</v>
      </c>
      <c r="F16" s="330" t="s">
        <v>407</v>
      </c>
      <c r="G16" s="339"/>
      <c r="K16" s="414" t="s">
        <v>27</v>
      </c>
      <c r="L16" s="410"/>
      <c r="N16" s="418" t="s">
        <v>177</v>
      </c>
      <c r="O16" s="339"/>
    </row>
    <row r="17" spans="2:15" x14ac:dyDescent="0.25">
      <c r="B17" s="343" t="s">
        <v>418</v>
      </c>
      <c r="C17" s="342" t="s">
        <v>417</v>
      </c>
      <c r="E17" s="329" t="s">
        <v>406</v>
      </c>
      <c r="F17" s="330" t="s">
        <v>405</v>
      </c>
      <c r="G17" s="339" t="s">
        <v>496</v>
      </c>
      <c r="K17" s="412" t="s">
        <v>28</v>
      </c>
      <c r="L17" s="410" t="s">
        <v>320</v>
      </c>
      <c r="N17" s="419" t="s">
        <v>179</v>
      </c>
      <c r="O17" s="339"/>
    </row>
    <row r="18" spans="2:15" x14ac:dyDescent="0.25">
      <c r="B18" s="343" t="s">
        <v>416</v>
      </c>
      <c r="C18" s="342" t="s">
        <v>415</v>
      </c>
      <c r="E18" s="329" t="s">
        <v>404</v>
      </c>
      <c r="F18" s="330" t="s">
        <v>403</v>
      </c>
      <c r="G18" s="339"/>
      <c r="K18" s="412" t="s">
        <v>29</v>
      </c>
      <c r="L18" s="410" t="s">
        <v>29</v>
      </c>
      <c r="N18" s="419" t="s">
        <v>181</v>
      </c>
      <c r="O18" s="339"/>
    </row>
    <row r="19" spans="2:15" ht="13" thickBot="1" x14ac:dyDescent="0.3">
      <c r="B19" s="343" t="s">
        <v>588</v>
      </c>
      <c r="C19" s="342" t="s">
        <v>589</v>
      </c>
      <c r="E19" s="329" t="s">
        <v>402</v>
      </c>
      <c r="F19" s="330" t="s">
        <v>401</v>
      </c>
      <c r="G19" s="339"/>
      <c r="K19" s="413" t="s">
        <v>30</v>
      </c>
      <c r="L19" s="411" t="s">
        <v>30</v>
      </c>
      <c r="N19" s="419" t="s">
        <v>183</v>
      </c>
      <c r="O19" s="339"/>
    </row>
    <row r="20" spans="2:15" x14ac:dyDescent="0.25">
      <c r="B20" s="343" t="s">
        <v>590</v>
      </c>
      <c r="C20" s="342" t="s">
        <v>591</v>
      </c>
      <c r="E20" s="329" t="s">
        <v>400</v>
      </c>
      <c r="F20" s="330" t="s">
        <v>259</v>
      </c>
      <c r="G20" s="339"/>
      <c r="N20" s="419" t="s">
        <v>185</v>
      </c>
      <c r="O20" s="339"/>
    </row>
    <row r="21" spans="2:15" x14ac:dyDescent="0.25">
      <c r="B21" s="343" t="s">
        <v>414</v>
      </c>
      <c r="C21" s="342" t="s">
        <v>413</v>
      </c>
      <c r="E21" s="329" t="s">
        <v>399</v>
      </c>
      <c r="F21" s="330" t="s">
        <v>29</v>
      </c>
      <c r="G21" s="339" t="s">
        <v>29</v>
      </c>
      <c r="N21" s="418" t="s">
        <v>187</v>
      </c>
      <c r="O21" s="339"/>
    </row>
    <row r="22" spans="2:15" x14ac:dyDescent="0.25">
      <c r="B22" s="343" t="s">
        <v>412</v>
      </c>
      <c r="C22" s="342" t="s">
        <v>411</v>
      </c>
      <c r="E22" s="329" t="s">
        <v>573</v>
      </c>
      <c r="F22" s="330"/>
      <c r="G22" s="339"/>
      <c r="N22" s="417" t="s">
        <v>189</v>
      </c>
      <c r="O22" s="339"/>
    </row>
    <row r="23" spans="2:15" x14ac:dyDescent="0.25">
      <c r="B23" s="343" t="s">
        <v>410</v>
      </c>
      <c r="C23" s="342" t="s">
        <v>409</v>
      </c>
      <c r="E23" s="329" t="s">
        <v>396</v>
      </c>
      <c r="F23" s="330" t="s">
        <v>43</v>
      </c>
      <c r="G23" s="339" t="s">
        <v>496</v>
      </c>
      <c r="N23" s="418" t="s">
        <v>191</v>
      </c>
      <c r="O23" s="339"/>
    </row>
    <row r="24" spans="2:15" x14ac:dyDescent="0.25">
      <c r="B24" s="343" t="s">
        <v>408</v>
      </c>
      <c r="C24" s="342" t="s">
        <v>407</v>
      </c>
      <c r="E24" s="329" t="s">
        <v>395</v>
      </c>
      <c r="F24" s="330" t="s">
        <v>320</v>
      </c>
      <c r="G24" s="339" t="s">
        <v>320</v>
      </c>
      <c r="N24" s="419" t="s">
        <v>193</v>
      </c>
      <c r="O24" s="339" t="s">
        <v>87</v>
      </c>
    </row>
    <row r="25" spans="2:15" x14ac:dyDescent="0.25">
      <c r="B25" s="343" t="s">
        <v>406</v>
      </c>
      <c r="C25" s="342" t="s">
        <v>405</v>
      </c>
      <c r="E25" s="329" t="s">
        <v>394</v>
      </c>
      <c r="F25" s="330" t="s">
        <v>393</v>
      </c>
      <c r="G25" s="339"/>
      <c r="N25" s="420" t="s">
        <v>195</v>
      </c>
      <c r="O25" s="339"/>
    </row>
    <row r="26" spans="2:15" ht="13" x14ac:dyDescent="0.3">
      <c r="B26" s="343" t="s">
        <v>404</v>
      </c>
      <c r="C26" s="342" t="s">
        <v>403</v>
      </c>
      <c r="E26" s="338" t="s">
        <v>392</v>
      </c>
      <c r="F26" s="374" t="s">
        <v>391</v>
      </c>
      <c r="G26" s="333" t="s">
        <v>87</v>
      </c>
      <c r="H26" s="399" t="s">
        <v>813</v>
      </c>
      <c r="N26" s="420" t="s">
        <v>197</v>
      </c>
      <c r="O26" s="339"/>
    </row>
    <row r="27" spans="2:15" x14ac:dyDescent="0.25">
      <c r="B27" s="343" t="s">
        <v>592</v>
      </c>
      <c r="C27" s="342" t="s">
        <v>593</v>
      </c>
      <c r="E27" s="338" t="s">
        <v>390</v>
      </c>
      <c r="F27" s="374" t="s">
        <v>389</v>
      </c>
      <c r="G27" s="333" t="s">
        <v>87</v>
      </c>
      <c r="N27" s="419" t="s">
        <v>199</v>
      </c>
      <c r="O27" s="339"/>
    </row>
    <row r="28" spans="2:15" x14ac:dyDescent="0.25">
      <c r="B28" s="343" t="s">
        <v>402</v>
      </c>
      <c r="C28" s="342" t="s">
        <v>401</v>
      </c>
      <c r="E28" s="338" t="s">
        <v>388</v>
      </c>
      <c r="F28" s="374" t="s">
        <v>387</v>
      </c>
      <c r="G28" s="333" t="s">
        <v>789</v>
      </c>
      <c r="N28" s="420" t="s">
        <v>201</v>
      </c>
      <c r="O28" s="339"/>
    </row>
    <row r="29" spans="2:15" x14ac:dyDescent="0.25">
      <c r="B29" s="343" t="s">
        <v>594</v>
      </c>
      <c r="C29" s="342" t="s">
        <v>595</v>
      </c>
      <c r="E29" s="338" t="s">
        <v>386</v>
      </c>
      <c r="F29" s="374" t="s">
        <v>213</v>
      </c>
      <c r="G29" s="333" t="s">
        <v>789</v>
      </c>
      <c r="N29" s="420" t="s">
        <v>203</v>
      </c>
      <c r="O29" s="339"/>
    </row>
    <row r="30" spans="2:15" x14ac:dyDescent="0.25">
      <c r="B30" s="343" t="s">
        <v>400</v>
      </c>
      <c r="C30" s="342" t="s">
        <v>259</v>
      </c>
      <c r="E30" s="338" t="s">
        <v>385</v>
      </c>
      <c r="F30" s="374" t="s">
        <v>384</v>
      </c>
      <c r="G30" s="333" t="s">
        <v>789</v>
      </c>
      <c r="N30" s="420" t="s">
        <v>205</v>
      </c>
      <c r="O30" s="339"/>
    </row>
    <row r="31" spans="2:15" x14ac:dyDescent="0.25">
      <c r="B31" s="343" t="s">
        <v>596</v>
      </c>
      <c r="C31" s="342" t="s">
        <v>597</v>
      </c>
      <c r="E31" s="338" t="s">
        <v>383</v>
      </c>
      <c r="F31" s="374" t="s">
        <v>130</v>
      </c>
      <c r="G31" s="333" t="s">
        <v>88</v>
      </c>
      <c r="N31" s="418" t="s">
        <v>207</v>
      </c>
      <c r="O31" s="339"/>
    </row>
    <row r="32" spans="2:15" x14ac:dyDescent="0.25">
      <c r="B32" s="343" t="s">
        <v>598</v>
      </c>
      <c r="C32" s="342" t="s">
        <v>599</v>
      </c>
      <c r="E32" s="338" t="s">
        <v>382</v>
      </c>
      <c r="F32" s="374" t="s">
        <v>381</v>
      </c>
      <c r="G32" s="333" t="s">
        <v>88</v>
      </c>
      <c r="N32" s="419" t="s">
        <v>209</v>
      </c>
      <c r="O32" s="339" t="s">
        <v>789</v>
      </c>
    </row>
    <row r="33" spans="2:15" x14ac:dyDescent="0.25">
      <c r="B33" s="343" t="s">
        <v>600</v>
      </c>
      <c r="C33" s="342" t="s">
        <v>601</v>
      </c>
      <c r="E33" s="338" t="s">
        <v>380</v>
      </c>
      <c r="F33" s="374" t="s">
        <v>379</v>
      </c>
      <c r="G33" s="333" t="s">
        <v>88</v>
      </c>
      <c r="N33" s="420" t="s">
        <v>211</v>
      </c>
      <c r="O33" s="339"/>
    </row>
    <row r="34" spans="2:15" x14ac:dyDescent="0.25">
      <c r="B34" s="343" t="s">
        <v>602</v>
      </c>
      <c r="C34" s="342" t="s">
        <v>603</v>
      </c>
      <c r="E34" s="338" t="s">
        <v>378</v>
      </c>
      <c r="F34" s="374" t="s">
        <v>377</v>
      </c>
      <c r="G34" s="333" t="s">
        <v>88</v>
      </c>
      <c r="N34" s="420" t="s">
        <v>213</v>
      </c>
      <c r="O34" s="339"/>
    </row>
    <row r="35" spans="2:15" x14ac:dyDescent="0.25">
      <c r="B35" s="343" t="s">
        <v>604</v>
      </c>
      <c r="C35" s="342" t="s">
        <v>605</v>
      </c>
      <c r="E35" s="338" t="s">
        <v>376</v>
      </c>
      <c r="F35" s="374" t="s">
        <v>375</v>
      </c>
      <c r="G35" s="333" t="s">
        <v>88</v>
      </c>
      <c r="N35" s="419" t="s">
        <v>105</v>
      </c>
      <c r="O35" s="339" t="s">
        <v>789</v>
      </c>
    </row>
    <row r="36" spans="2:15" x14ac:dyDescent="0.25">
      <c r="B36" s="343" t="s">
        <v>399</v>
      </c>
      <c r="C36" s="342" t="s">
        <v>29</v>
      </c>
      <c r="E36" s="338" t="s">
        <v>374</v>
      </c>
      <c r="F36" s="374" t="s">
        <v>373</v>
      </c>
      <c r="G36" s="333" t="s">
        <v>88</v>
      </c>
      <c r="N36" s="419" t="s">
        <v>216</v>
      </c>
      <c r="O36" s="339" t="s">
        <v>88</v>
      </c>
    </row>
    <row r="37" spans="2:15" x14ac:dyDescent="0.25">
      <c r="B37" s="343" t="s">
        <v>398</v>
      </c>
      <c r="C37" s="342" t="s">
        <v>397</v>
      </c>
      <c r="D37" s="329"/>
      <c r="E37" s="338" t="s">
        <v>372</v>
      </c>
      <c r="F37" s="374" t="s">
        <v>371</v>
      </c>
      <c r="G37" s="333" t="s">
        <v>88</v>
      </c>
      <c r="N37" s="420" t="s">
        <v>218</v>
      </c>
      <c r="O37" s="339"/>
    </row>
    <row r="38" spans="2:15" x14ac:dyDescent="0.25">
      <c r="B38" s="343" t="s">
        <v>396</v>
      </c>
      <c r="C38" s="342" t="s">
        <v>43</v>
      </c>
      <c r="E38" s="338" t="s">
        <v>370</v>
      </c>
      <c r="F38" s="374" t="s">
        <v>369</v>
      </c>
      <c r="G38" s="333" t="s">
        <v>88</v>
      </c>
      <c r="N38" s="420" t="s">
        <v>220</v>
      </c>
      <c r="O38" s="339"/>
    </row>
    <row r="39" spans="2:15" x14ac:dyDescent="0.25">
      <c r="B39" s="343" t="s">
        <v>607</v>
      </c>
      <c r="C39" s="342" t="s">
        <v>22</v>
      </c>
      <c r="E39" s="338" t="s">
        <v>368</v>
      </c>
      <c r="F39" s="374" t="s">
        <v>367</v>
      </c>
      <c r="G39" s="333" t="s">
        <v>88</v>
      </c>
      <c r="N39" s="419" t="s">
        <v>222</v>
      </c>
      <c r="O39" s="339" t="s">
        <v>88</v>
      </c>
    </row>
    <row r="40" spans="2:15" x14ac:dyDescent="0.25">
      <c r="B40" s="343" t="s">
        <v>608</v>
      </c>
      <c r="C40" s="342" t="s">
        <v>609</v>
      </c>
      <c r="E40" s="338" t="s">
        <v>366</v>
      </c>
      <c r="F40" s="374" t="s">
        <v>239</v>
      </c>
      <c r="G40" s="333" t="s">
        <v>88</v>
      </c>
      <c r="N40" s="420" t="s">
        <v>224</v>
      </c>
      <c r="O40" s="339"/>
    </row>
    <row r="41" spans="2:15" x14ac:dyDescent="0.25">
      <c r="B41" s="343" t="s">
        <v>610</v>
      </c>
      <c r="C41" s="342" t="s">
        <v>611</v>
      </c>
      <c r="E41" s="338" t="s">
        <v>365</v>
      </c>
      <c r="F41" s="374" t="s">
        <v>364</v>
      </c>
      <c r="G41" s="333" t="s">
        <v>88</v>
      </c>
      <c r="N41" s="420" t="s">
        <v>226</v>
      </c>
      <c r="O41" s="339"/>
    </row>
    <row r="42" spans="2:15" x14ac:dyDescent="0.25">
      <c r="B42" s="343" t="s">
        <v>395</v>
      </c>
      <c r="C42" s="342" t="s">
        <v>320</v>
      </c>
      <c r="E42" s="338" t="s">
        <v>363</v>
      </c>
      <c r="F42" s="374" t="s">
        <v>362</v>
      </c>
      <c r="G42" s="333" t="s">
        <v>88</v>
      </c>
      <c r="N42" s="420" t="s">
        <v>228</v>
      </c>
      <c r="O42" s="339"/>
    </row>
    <row r="43" spans="2:15" x14ac:dyDescent="0.25">
      <c r="B43" s="343" t="s">
        <v>612</v>
      </c>
      <c r="C43" s="342" t="s">
        <v>613</v>
      </c>
      <c r="E43" s="338" t="s">
        <v>361</v>
      </c>
      <c r="F43" s="374" t="s">
        <v>241</v>
      </c>
      <c r="G43" s="333" t="s">
        <v>88</v>
      </c>
      <c r="N43" s="419" t="s">
        <v>130</v>
      </c>
      <c r="O43" s="339" t="s">
        <v>88</v>
      </c>
    </row>
    <row r="44" spans="2:15" x14ac:dyDescent="0.25">
      <c r="B44" s="343" t="s">
        <v>606</v>
      </c>
      <c r="C44" s="342" t="s">
        <v>261</v>
      </c>
      <c r="E44" s="338" t="s">
        <v>360</v>
      </c>
      <c r="F44" s="374" t="s">
        <v>359</v>
      </c>
      <c r="G44" s="333" t="s">
        <v>88</v>
      </c>
      <c r="N44" s="419" t="s">
        <v>231</v>
      </c>
      <c r="O44" s="339" t="s">
        <v>88</v>
      </c>
    </row>
    <row r="45" spans="2:15" x14ac:dyDescent="0.25">
      <c r="B45" s="343" t="s">
        <v>614</v>
      </c>
      <c r="C45" s="342" t="s">
        <v>615</v>
      </c>
      <c r="E45" s="329" t="s">
        <v>358</v>
      </c>
      <c r="F45" s="330" t="s">
        <v>357</v>
      </c>
      <c r="G45" s="339" t="s">
        <v>788</v>
      </c>
      <c r="N45" s="419" t="s">
        <v>233</v>
      </c>
      <c r="O45" s="339" t="s">
        <v>89</v>
      </c>
    </row>
    <row r="46" spans="2:15" x14ac:dyDescent="0.25">
      <c r="B46" s="343" t="s">
        <v>616</v>
      </c>
      <c r="C46" s="342" t="s">
        <v>617</v>
      </c>
      <c r="E46" s="329" t="s">
        <v>356</v>
      </c>
      <c r="F46" s="330" t="s">
        <v>181</v>
      </c>
      <c r="G46" s="339"/>
      <c r="N46" s="419" t="s">
        <v>235</v>
      </c>
      <c r="O46" s="339" t="s">
        <v>89</v>
      </c>
    </row>
    <row r="47" spans="2:15" x14ac:dyDescent="0.25">
      <c r="B47" s="343" t="s">
        <v>618</v>
      </c>
      <c r="C47" s="342" t="s">
        <v>619</v>
      </c>
      <c r="E47" s="329" t="s">
        <v>355</v>
      </c>
      <c r="F47" s="330" t="s">
        <v>354</v>
      </c>
      <c r="G47" s="339"/>
      <c r="N47" s="420" t="s">
        <v>237</v>
      </c>
      <c r="O47" s="339"/>
    </row>
    <row r="48" spans="2:15" x14ac:dyDescent="0.25">
      <c r="B48" s="343" t="s">
        <v>620</v>
      </c>
      <c r="C48" s="342" t="s">
        <v>621</v>
      </c>
      <c r="E48" s="329" t="s">
        <v>353</v>
      </c>
      <c r="F48" s="330" t="s">
        <v>352</v>
      </c>
      <c r="G48" s="339" t="s">
        <v>52</v>
      </c>
      <c r="N48" s="420" t="s">
        <v>239</v>
      </c>
      <c r="O48" s="339"/>
    </row>
    <row r="49" spans="2:15" x14ac:dyDescent="0.25">
      <c r="B49" s="343" t="s">
        <v>622</v>
      </c>
      <c r="C49" s="342" t="s">
        <v>623</v>
      </c>
      <c r="E49" s="329" t="s">
        <v>351</v>
      </c>
      <c r="F49" s="330" t="s">
        <v>283</v>
      </c>
      <c r="G49" s="339" t="s">
        <v>52</v>
      </c>
      <c r="N49" s="420" t="s">
        <v>241</v>
      </c>
      <c r="O49" s="339"/>
    </row>
    <row r="50" spans="2:15" x14ac:dyDescent="0.25">
      <c r="B50" s="343" t="s">
        <v>624</v>
      </c>
      <c r="C50" s="342" t="s">
        <v>625</v>
      </c>
      <c r="E50" s="329" t="s">
        <v>350</v>
      </c>
      <c r="F50" s="330" t="s">
        <v>349</v>
      </c>
      <c r="G50" s="339" t="s">
        <v>52</v>
      </c>
      <c r="N50" s="420" t="s">
        <v>243</v>
      </c>
      <c r="O50" s="339"/>
    </row>
    <row r="51" spans="2:15" x14ac:dyDescent="0.25">
      <c r="B51" s="343" t="s">
        <v>394</v>
      </c>
      <c r="C51" s="342" t="s">
        <v>393</v>
      </c>
      <c r="E51" s="329" t="s">
        <v>348</v>
      </c>
      <c r="F51" s="330" t="s">
        <v>347</v>
      </c>
      <c r="G51" s="339" t="s">
        <v>52</v>
      </c>
      <c r="N51" s="420" t="s">
        <v>245</v>
      </c>
      <c r="O51" s="339"/>
    </row>
    <row r="52" spans="2:15" x14ac:dyDescent="0.25">
      <c r="B52" s="343" t="s">
        <v>626</v>
      </c>
      <c r="C52" s="342" t="s">
        <v>627</v>
      </c>
      <c r="E52" s="329" t="s">
        <v>346</v>
      </c>
      <c r="F52" s="330" t="s">
        <v>345</v>
      </c>
      <c r="G52" s="339" t="s">
        <v>52</v>
      </c>
      <c r="N52" s="420" t="s">
        <v>247</v>
      </c>
      <c r="O52" s="339"/>
    </row>
    <row r="53" spans="2:15" x14ac:dyDescent="0.25">
      <c r="B53" s="343" t="s">
        <v>392</v>
      </c>
      <c r="C53" s="342" t="s">
        <v>391</v>
      </c>
      <c r="E53" s="329" t="s">
        <v>344</v>
      </c>
      <c r="F53" s="330" t="s">
        <v>343</v>
      </c>
      <c r="G53" s="339" t="s">
        <v>52</v>
      </c>
      <c r="N53" s="417" t="s">
        <v>108</v>
      </c>
      <c r="O53" s="339"/>
    </row>
    <row r="54" spans="2:15" x14ac:dyDescent="0.25">
      <c r="B54" s="343" t="s">
        <v>628</v>
      </c>
      <c r="C54" s="342" t="s">
        <v>629</v>
      </c>
      <c r="E54" s="329" t="s">
        <v>342</v>
      </c>
      <c r="F54" s="330" t="s">
        <v>341</v>
      </c>
      <c r="G54" s="339" t="s">
        <v>52</v>
      </c>
      <c r="N54" s="418" t="s">
        <v>43</v>
      </c>
      <c r="O54" s="339" t="s">
        <v>496</v>
      </c>
    </row>
    <row r="55" spans="2:15" x14ac:dyDescent="0.25">
      <c r="B55" s="343" t="s">
        <v>630</v>
      </c>
      <c r="C55" s="342" t="s">
        <v>631</v>
      </c>
      <c r="E55" s="329" t="s">
        <v>340</v>
      </c>
      <c r="F55" s="330" t="s">
        <v>339</v>
      </c>
      <c r="G55" s="339" t="s">
        <v>52</v>
      </c>
      <c r="N55" s="418" t="s">
        <v>251</v>
      </c>
      <c r="O55" s="339"/>
    </row>
    <row r="56" spans="2:15" x14ac:dyDescent="0.25">
      <c r="B56" s="343" t="s">
        <v>632</v>
      </c>
      <c r="C56" s="342" t="s">
        <v>633</v>
      </c>
      <c r="E56" s="329" t="s">
        <v>338</v>
      </c>
      <c r="F56" s="330" t="s">
        <v>295</v>
      </c>
      <c r="G56" s="339" t="s">
        <v>52</v>
      </c>
      <c r="N56" s="419" t="s">
        <v>253</v>
      </c>
      <c r="O56" s="339"/>
    </row>
    <row r="57" spans="2:15" x14ac:dyDescent="0.25">
      <c r="B57" s="343" t="s">
        <v>390</v>
      </c>
      <c r="C57" s="342" t="s">
        <v>389</v>
      </c>
      <c r="E57" s="329" t="s">
        <v>337</v>
      </c>
      <c r="F57" s="330" t="s">
        <v>336</v>
      </c>
      <c r="G57" s="339" t="s">
        <v>52</v>
      </c>
      <c r="N57" s="419" t="s">
        <v>255</v>
      </c>
      <c r="O57" s="339"/>
    </row>
    <row r="58" spans="2:15" x14ac:dyDescent="0.25">
      <c r="B58" s="343" t="s">
        <v>634</v>
      </c>
      <c r="C58" s="342" t="s">
        <v>635</v>
      </c>
      <c r="E58" s="329" t="s">
        <v>335</v>
      </c>
      <c r="F58" s="330" t="s">
        <v>319</v>
      </c>
      <c r="G58" s="339"/>
      <c r="N58" s="419" t="s">
        <v>257</v>
      </c>
      <c r="O58" s="339"/>
    </row>
    <row r="59" spans="2:15" x14ac:dyDescent="0.25">
      <c r="B59" s="343" t="s">
        <v>636</v>
      </c>
      <c r="C59" s="342" t="s">
        <v>637</v>
      </c>
      <c r="E59" s="329" t="s">
        <v>334</v>
      </c>
      <c r="F59" s="330" t="s">
        <v>112</v>
      </c>
      <c r="G59" s="339" t="s">
        <v>320</v>
      </c>
      <c r="N59" s="419" t="s">
        <v>259</v>
      </c>
      <c r="O59" s="339"/>
    </row>
    <row r="60" spans="2:15" x14ac:dyDescent="0.25">
      <c r="B60" s="343" t="s">
        <v>638</v>
      </c>
      <c r="C60" s="342" t="s">
        <v>639</v>
      </c>
      <c r="E60" s="329" t="s">
        <v>333</v>
      </c>
      <c r="F60" s="330" t="s">
        <v>273</v>
      </c>
      <c r="G60" s="339" t="s">
        <v>320</v>
      </c>
      <c r="N60" s="417" t="s">
        <v>261</v>
      </c>
      <c r="O60" s="339" t="s">
        <v>320</v>
      </c>
    </row>
    <row r="61" spans="2:15" x14ac:dyDescent="0.25">
      <c r="B61" s="343" t="s">
        <v>640</v>
      </c>
      <c r="C61" s="342" t="s">
        <v>641</v>
      </c>
      <c r="E61" s="329" t="s">
        <v>332</v>
      </c>
      <c r="F61" s="330" t="s">
        <v>331</v>
      </c>
      <c r="G61" s="339"/>
      <c r="N61" s="417" t="s">
        <v>263</v>
      </c>
      <c r="O61" s="339" t="s">
        <v>320</v>
      </c>
    </row>
    <row r="62" spans="2:15" x14ac:dyDescent="0.25">
      <c r="B62" s="343" t="s">
        <v>642</v>
      </c>
      <c r="C62" s="342" t="s">
        <v>643</v>
      </c>
      <c r="E62" s="329" t="s">
        <v>330</v>
      </c>
      <c r="F62" s="330" t="s">
        <v>329</v>
      </c>
      <c r="G62" s="339"/>
      <c r="N62" s="417" t="s">
        <v>265</v>
      </c>
      <c r="O62" s="339"/>
    </row>
    <row r="63" spans="2:15" x14ac:dyDescent="0.25">
      <c r="B63" s="343" t="s">
        <v>644</v>
      </c>
      <c r="C63" s="342" t="s">
        <v>645</v>
      </c>
      <c r="E63" s="329" t="s">
        <v>328</v>
      </c>
      <c r="F63" s="330" t="s">
        <v>327</v>
      </c>
      <c r="G63" s="339" t="s">
        <v>788</v>
      </c>
      <c r="N63" s="418" t="s">
        <v>267</v>
      </c>
      <c r="O63" s="339"/>
    </row>
    <row r="64" spans="2:15" x14ac:dyDescent="0.25">
      <c r="B64" s="343" t="s">
        <v>646</v>
      </c>
      <c r="C64" s="342" t="s">
        <v>647</v>
      </c>
      <c r="E64" s="329" t="s">
        <v>326</v>
      </c>
      <c r="F64" s="330" t="s">
        <v>325</v>
      </c>
      <c r="G64" s="339" t="s">
        <v>52</v>
      </c>
      <c r="N64" s="418" t="s">
        <v>269</v>
      </c>
      <c r="O64" s="339"/>
    </row>
    <row r="65" spans="2:15" x14ac:dyDescent="0.25">
      <c r="B65" s="343" t="s">
        <v>648</v>
      </c>
      <c r="C65" s="342" t="s">
        <v>649</v>
      </c>
      <c r="E65" s="329" t="s">
        <v>324</v>
      </c>
      <c r="F65" s="330" t="s">
        <v>323</v>
      </c>
      <c r="G65" s="339" t="s">
        <v>52</v>
      </c>
      <c r="N65" s="418" t="s">
        <v>271</v>
      </c>
      <c r="O65" s="339"/>
    </row>
    <row r="66" spans="2:15" ht="13" thickBot="1" x14ac:dyDescent="0.3">
      <c r="B66" s="343" t="s">
        <v>388</v>
      </c>
      <c r="C66" s="342" t="s">
        <v>387</v>
      </c>
      <c r="E66" s="335" t="s">
        <v>322</v>
      </c>
      <c r="F66" s="336" t="s">
        <v>321</v>
      </c>
      <c r="G66" s="339" t="s">
        <v>52</v>
      </c>
      <c r="N66" s="419" t="s">
        <v>273</v>
      </c>
      <c r="O66" s="339"/>
    </row>
    <row r="67" spans="2:15" ht="14.5" x14ac:dyDescent="0.35">
      <c r="B67" s="343" t="s">
        <v>386</v>
      </c>
      <c r="C67" s="342" t="s">
        <v>213</v>
      </c>
      <c r="E67" s="375" t="s">
        <v>787</v>
      </c>
      <c r="F67" s="376"/>
      <c r="N67" s="419" t="s">
        <v>275</v>
      </c>
      <c r="O67" s="339"/>
    </row>
    <row r="68" spans="2:15" x14ac:dyDescent="0.25">
      <c r="B68" s="343" t="s">
        <v>385</v>
      </c>
      <c r="C68" s="342" t="s">
        <v>384</v>
      </c>
      <c r="E68" s="334" t="s">
        <v>814</v>
      </c>
      <c r="N68" s="418" t="s">
        <v>277</v>
      </c>
      <c r="O68" s="339"/>
    </row>
    <row r="69" spans="2:15" x14ac:dyDescent="0.25">
      <c r="B69" s="343" t="s">
        <v>383</v>
      </c>
      <c r="C69" s="342" t="s">
        <v>130</v>
      </c>
      <c r="E69" s="334" t="s">
        <v>815</v>
      </c>
      <c r="N69" s="418" t="s">
        <v>279</v>
      </c>
      <c r="O69" s="339" t="s">
        <v>52</v>
      </c>
    </row>
    <row r="70" spans="2:15" x14ac:dyDescent="0.25">
      <c r="B70" s="343" t="s">
        <v>650</v>
      </c>
      <c r="C70" s="342" t="s">
        <v>651</v>
      </c>
      <c r="E70" s="334" t="s">
        <v>816</v>
      </c>
      <c r="N70" s="419" t="s">
        <v>281</v>
      </c>
      <c r="O70" s="339"/>
    </row>
    <row r="71" spans="2:15" x14ac:dyDescent="0.25">
      <c r="B71" s="343" t="s">
        <v>382</v>
      </c>
      <c r="C71" s="342" t="s">
        <v>381</v>
      </c>
      <c r="N71" s="419" t="s">
        <v>283</v>
      </c>
      <c r="O71" s="339"/>
    </row>
    <row r="72" spans="2:15" x14ac:dyDescent="0.25">
      <c r="B72" s="343" t="s">
        <v>652</v>
      </c>
      <c r="C72" s="342" t="s">
        <v>653</v>
      </c>
      <c r="N72" s="419" t="s">
        <v>110</v>
      </c>
      <c r="O72" s="339"/>
    </row>
    <row r="73" spans="2:15" x14ac:dyDescent="0.25">
      <c r="B73" s="343" t="s">
        <v>380</v>
      </c>
      <c r="C73" s="342" t="s">
        <v>379</v>
      </c>
      <c r="N73" s="419" t="s">
        <v>286</v>
      </c>
      <c r="O73" s="339"/>
    </row>
    <row r="74" spans="2:15" x14ac:dyDescent="0.25">
      <c r="B74" s="343" t="s">
        <v>378</v>
      </c>
      <c r="C74" s="342" t="s">
        <v>377</v>
      </c>
      <c r="N74" s="419" t="s">
        <v>111</v>
      </c>
      <c r="O74" s="339"/>
    </row>
    <row r="75" spans="2:15" x14ac:dyDescent="0.25">
      <c r="B75" s="343" t="s">
        <v>654</v>
      </c>
      <c r="C75" s="342" t="s">
        <v>655</v>
      </c>
      <c r="N75" s="420" t="s">
        <v>289</v>
      </c>
      <c r="O75" s="339"/>
    </row>
    <row r="76" spans="2:15" x14ac:dyDescent="0.25">
      <c r="B76" s="343" t="s">
        <v>656</v>
      </c>
      <c r="C76" s="342" t="s">
        <v>657</v>
      </c>
      <c r="N76" s="420" t="s">
        <v>291</v>
      </c>
      <c r="O76" s="339"/>
    </row>
    <row r="77" spans="2:15" x14ac:dyDescent="0.25">
      <c r="B77" s="343" t="s">
        <v>376</v>
      </c>
      <c r="C77" s="342" t="s">
        <v>375</v>
      </c>
      <c r="N77" s="420" t="s">
        <v>293</v>
      </c>
      <c r="O77" s="339"/>
    </row>
    <row r="78" spans="2:15" x14ac:dyDescent="0.25">
      <c r="B78" s="343" t="s">
        <v>374</v>
      </c>
      <c r="C78" s="342" t="s">
        <v>373</v>
      </c>
      <c r="N78" s="420" t="s">
        <v>295</v>
      </c>
      <c r="O78" s="339"/>
    </row>
    <row r="79" spans="2:15" x14ac:dyDescent="0.25">
      <c r="B79" s="343" t="s">
        <v>658</v>
      </c>
      <c r="C79" s="342" t="s">
        <v>659</v>
      </c>
      <c r="N79" s="418" t="s">
        <v>112</v>
      </c>
      <c r="O79" s="339"/>
    </row>
    <row r="80" spans="2:15" x14ac:dyDescent="0.25">
      <c r="B80" s="343" t="s">
        <v>660</v>
      </c>
      <c r="C80" s="342" t="s">
        <v>661</v>
      </c>
      <c r="N80" s="417" t="s">
        <v>29</v>
      </c>
      <c r="O80" s="339" t="s">
        <v>29</v>
      </c>
    </row>
    <row r="81" spans="2:15" x14ac:dyDescent="0.25">
      <c r="B81" s="343" t="s">
        <v>662</v>
      </c>
      <c r="C81" s="342" t="s">
        <v>663</v>
      </c>
      <c r="N81" s="417" t="s">
        <v>299</v>
      </c>
      <c r="O81" s="339" t="s">
        <v>788</v>
      </c>
    </row>
    <row r="82" spans="2:15" x14ac:dyDescent="0.25">
      <c r="B82" s="343" t="s">
        <v>664</v>
      </c>
      <c r="C82" s="342" t="s">
        <v>665</v>
      </c>
      <c r="N82" s="418" t="s">
        <v>300</v>
      </c>
      <c r="O82" s="339"/>
    </row>
    <row r="83" spans="2:15" x14ac:dyDescent="0.25">
      <c r="B83" s="343" t="s">
        <v>372</v>
      </c>
      <c r="C83" s="342" t="s">
        <v>371</v>
      </c>
      <c r="N83" s="418" t="s">
        <v>302</v>
      </c>
      <c r="O83" s="339"/>
    </row>
    <row r="84" spans="2:15" x14ac:dyDescent="0.25">
      <c r="B84" s="343" t="s">
        <v>666</v>
      </c>
      <c r="C84" s="342" t="s">
        <v>667</v>
      </c>
      <c r="N84" s="417" t="s">
        <v>30</v>
      </c>
      <c r="O84" s="339" t="s">
        <v>30</v>
      </c>
    </row>
    <row r="85" spans="2:15" x14ac:dyDescent="0.25">
      <c r="B85" s="343" t="s">
        <v>370</v>
      </c>
      <c r="C85" s="342" t="s">
        <v>369</v>
      </c>
      <c r="N85" s="417" t="s">
        <v>305</v>
      </c>
      <c r="O85" s="422" t="s">
        <v>30</v>
      </c>
    </row>
    <row r="86" spans="2:15" ht="13" thickBot="1" x14ac:dyDescent="0.3">
      <c r="B86" s="343" t="s">
        <v>668</v>
      </c>
      <c r="C86" s="342" t="s">
        <v>669</v>
      </c>
      <c r="N86" s="421" t="s">
        <v>307</v>
      </c>
      <c r="O86" s="423" t="s">
        <v>30</v>
      </c>
    </row>
    <row r="87" spans="2:15" x14ac:dyDescent="0.25">
      <c r="B87" s="343" t="s">
        <v>670</v>
      </c>
      <c r="C87" s="342" t="s">
        <v>671</v>
      </c>
    </row>
    <row r="88" spans="2:15" x14ac:dyDescent="0.25">
      <c r="B88" s="343" t="s">
        <v>672</v>
      </c>
      <c r="C88" s="342" t="s">
        <v>673</v>
      </c>
    </row>
    <row r="89" spans="2:15" x14ac:dyDescent="0.25">
      <c r="B89" s="343" t="s">
        <v>368</v>
      </c>
      <c r="C89" s="342" t="s">
        <v>367</v>
      </c>
    </row>
    <row r="90" spans="2:15" x14ac:dyDescent="0.25">
      <c r="B90" s="343" t="s">
        <v>366</v>
      </c>
      <c r="C90" s="342" t="s">
        <v>239</v>
      </c>
    </row>
    <row r="91" spans="2:15" x14ac:dyDescent="0.25">
      <c r="B91" s="343" t="s">
        <v>365</v>
      </c>
      <c r="C91" s="342" t="s">
        <v>364</v>
      </c>
    </row>
    <row r="92" spans="2:15" x14ac:dyDescent="0.25">
      <c r="B92" s="343" t="s">
        <v>363</v>
      </c>
      <c r="C92" s="342" t="s">
        <v>362</v>
      </c>
    </row>
    <row r="93" spans="2:15" x14ac:dyDescent="0.25">
      <c r="B93" s="343" t="s">
        <v>361</v>
      </c>
      <c r="C93" s="342" t="s">
        <v>241</v>
      </c>
    </row>
    <row r="94" spans="2:15" x14ac:dyDescent="0.25">
      <c r="B94" s="343" t="s">
        <v>360</v>
      </c>
      <c r="C94" s="342" t="s">
        <v>359</v>
      </c>
    </row>
    <row r="95" spans="2:15" x14ac:dyDescent="0.25">
      <c r="B95" s="343" t="s">
        <v>358</v>
      </c>
      <c r="C95" s="342" t="s">
        <v>357</v>
      </c>
    </row>
    <row r="96" spans="2:15" x14ac:dyDescent="0.25">
      <c r="B96" s="343" t="s">
        <v>356</v>
      </c>
      <c r="C96" s="342" t="s">
        <v>181</v>
      </c>
    </row>
    <row r="97" spans="2:3" x14ac:dyDescent="0.25">
      <c r="B97" s="343" t="s">
        <v>674</v>
      </c>
      <c r="C97" s="342" t="s">
        <v>675</v>
      </c>
    </row>
    <row r="98" spans="2:3" x14ac:dyDescent="0.25">
      <c r="B98" s="343" t="s">
        <v>676</v>
      </c>
      <c r="C98" s="342" t="s">
        <v>677</v>
      </c>
    </row>
    <row r="99" spans="2:3" x14ac:dyDescent="0.25">
      <c r="B99" s="343" t="s">
        <v>355</v>
      </c>
      <c r="C99" s="342" t="s">
        <v>354</v>
      </c>
    </row>
    <row r="100" spans="2:3" x14ac:dyDescent="0.25">
      <c r="B100" s="343" t="s">
        <v>678</v>
      </c>
      <c r="C100" s="342" t="s">
        <v>679</v>
      </c>
    </row>
    <row r="101" spans="2:3" x14ac:dyDescent="0.25">
      <c r="B101" s="343" t="s">
        <v>680</v>
      </c>
      <c r="C101" s="342" t="s">
        <v>681</v>
      </c>
    </row>
    <row r="102" spans="2:3" x14ac:dyDescent="0.25">
      <c r="B102" s="343" t="s">
        <v>682</v>
      </c>
      <c r="C102" s="342" t="s">
        <v>683</v>
      </c>
    </row>
    <row r="103" spans="2:3" x14ac:dyDescent="0.25">
      <c r="B103" s="343" t="s">
        <v>684</v>
      </c>
      <c r="C103" s="342" t="s">
        <v>685</v>
      </c>
    </row>
    <row r="104" spans="2:3" x14ac:dyDescent="0.25">
      <c r="B104" s="343" t="s">
        <v>686</v>
      </c>
      <c r="C104" s="342" t="s">
        <v>687</v>
      </c>
    </row>
    <row r="105" spans="2:3" x14ac:dyDescent="0.25">
      <c r="B105" s="343" t="s">
        <v>688</v>
      </c>
      <c r="C105" s="342" t="s">
        <v>689</v>
      </c>
    </row>
    <row r="106" spans="2:3" x14ac:dyDescent="0.25">
      <c r="B106" s="343" t="s">
        <v>690</v>
      </c>
      <c r="C106" s="342" t="s">
        <v>691</v>
      </c>
    </row>
    <row r="107" spans="2:3" x14ac:dyDescent="0.25">
      <c r="B107" s="343" t="s">
        <v>353</v>
      </c>
      <c r="C107" s="342" t="s">
        <v>352</v>
      </c>
    </row>
    <row r="108" spans="2:3" x14ac:dyDescent="0.25">
      <c r="B108" s="343" t="s">
        <v>692</v>
      </c>
      <c r="C108" s="342" t="s">
        <v>693</v>
      </c>
    </row>
    <row r="109" spans="2:3" x14ac:dyDescent="0.25">
      <c r="B109" s="343" t="s">
        <v>694</v>
      </c>
      <c r="C109" s="342" t="s">
        <v>695</v>
      </c>
    </row>
    <row r="110" spans="2:3" x14ac:dyDescent="0.25">
      <c r="B110" s="343" t="s">
        <v>696</v>
      </c>
      <c r="C110" s="342" t="s">
        <v>697</v>
      </c>
    </row>
    <row r="111" spans="2:3" x14ac:dyDescent="0.25">
      <c r="B111" s="343" t="s">
        <v>698</v>
      </c>
      <c r="C111" s="342" t="s">
        <v>699</v>
      </c>
    </row>
    <row r="112" spans="2:3" x14ac:dyDescent="0.25">
      <c r="B112" s="343" t="s">
        <v>700</v>
      </c>
      <c r="C112" s="342" t="s">
        <v>701</v>
      </c>
    </row>
    <row r="113" spans="2:3" x14ac:dyDescent="0.25">
      <c r="B113" s="343" t="s">
        <v>702</v>
      </c>
      <c r="C113" s="342" t="s">
        <v>703</v>
      </c>
    </row>
    <row r="114" spans="2:3" x14ac:dyDescent="0.25">
      <c r="B114" s="343" t="s">
        <v>351</v>
      </c>
      <c r="C114" s="342" t="s">
        <v>283</v>
      </c>
    </row>
    <row r="115" spans="2:3" x14ac:dyDescent="0.25">
      <c r="B115" s="343" t="s">
        <v>704</v>
      </c>
      <c r="C115" s="342" t="s">
        <v>111</v>
      </c>
    </row>
    <row r="116" spans="2:3" x14ac:dyDescent="0.25">
      <c r="B116" s="343" t="s">
        <v>705</v>
      </c>
      <c r="C116" s="342" t="s">
        <v>289</v>
      </c>
    </row>
    <row r="117" spans="2:3" x14ac:dyDescent="0.25">
      <c r="B117" s="343" t="s">
        <v>350</v>
      </c>
      <c r="C117" s="342" t="s">
        <v>349</v>
      </c>
    </row>
    <row r="118" spans="2:3" x14ac:dyDescent="0.25">
      <c r="B118" s="343" t="s">
        <v>706</v>
      </c>
      <c r="C118" s="342" t="s">
        <v>707</v>
      </c>
    </row>
    <row r="119" spans="2:3" x14ac:dyDescent="0.25">
      <c r="B119" s="343" t="s">
        <v>348</v>
      </c>
      <c r="C119" s="342" t="s">
        <v>347</v>
      </c>
    </row>
    <row r="120" spans="2:3" x14ac:dyDescent="0.25">
      <c r="B120" s="343" t="s">
        <v>708</v>
      </c>
      <c r="C120" s="342" t="s">
        <v>291</v>
      </c>
    </row>
    <row r="121" spans="2:3" x14ac:dyDescent="0.25">
      <c r="B121" s="343" t="s">
        <v>346</v>
      </c>
      <c r="C121" s="342" t="s">
        <v>345</v>
      </c>
    </row>
    <row r="122" spans="2:3" x14ac:dyDescent="0.25">
      <c r="B122" s="343" t="s">
        <v>344</v>
      </c>
      <c r="C122" s="342" t="s">
        <v>343</v>
      </c>
    </row>
    <row r="123" spans="2:3" x14ac:dyDescent="0.25">
      <c r="B123" s="343" t="s">
        <v>709</v>
      </c>
      <c r="C123" s="342" t="s">
        <v>293</v>
      </c>
    </row>
    <row r="124" spans="2:3" x14ac:dyDescent="0.25">
      <c r="B124" s="343" t="s">
        <v>342</v>
      </c>
      <c r="C124" s="342" t="s">
        <v>341</v>
      </c>
    </row>
    <row r="125" spans="2:3" x14ac:dyDescent="0.25">
      <c r="B125" s="343" t="s">
        <v>340</v>
      </c>
      <c r="C125" s="342" t="s">
        <v>339</v>
      </c>
    </row>
    <row r="126" spans="2:3" x14ac:dyDescent="0.25">
      <c r="B126" s="343" t="s">
        <v>338</v>
      </c>
      <c r="C126" s="342" t="s">
        <v>295</v>
      </c>
    </row>
    <row r="127" spans="2:3" x14ac:dyDescent="0.25">
      <c r="B127" s="343" t="s">
        <v>337</v>
      </c>
      <c r="C127" s="342" t="s">
        <v>336</v>
      </c>
    </row>
    <row r="128" spans="2:3" x14ac:dyDescent="0.25">
      <c r="B128" s="343" t="s">
        <v>710</v>
      </c>
      <c r="C128" s="342" t="s">
        <v>711</v>
      </c>
    </row>
    <row r="129" spans="2:3" x14ac:dyDescent="0.25">
      <c r="B129" s="343" t="s">
        <v>712</v>
      </c>
      <c r="C129" s="342" t="s">
        <v>713</v>
      </c>
    </row>
    <row r="130" spans="2:3" x14ac:dyDescent="0.25">
      <c r="B130" s="343" t="s">
        <v>714</v>
      </c>
      <c r="C130" s="342" t="s">
        <v>715</v>
      </c>
    </row>
    <row r="131" spans="2:3" x14ac:dyDescent="0.25">
      <c r="B131" s="343" t="s">
        <v>716</v>
      </c>
      <c r="C131" s="342" t="s">
        <v>717</v>
      </c>
    </row>
    <row r="132" spans="2:3" x14ac:dyDescent="0.25">
      <c r="B132" s="343" t="s">
        <v>718</v>
      </c>
      <c r="C132" s="342" t="s">
        <v>719</v>
      </c>
    </row>
    <row r="133" spans="2:3" x14ac:dyDescent="0.25">
      <c r="B133" s="343" t="s">
        <v>720</v>
      </c>
      <c r="C133" s="342" t="s">
        <v>721</v>
      </c>
    </row>
    <row r="134" spans="2:3" x14ac:dyDescent="0.25">
      <c r="B134" s="343" t="s">
        <v>335</v>
      </c>
      <c r="C134" s="342" t="s">
        <v>319</v>
      </c>
    </row>
    <row r="135" spans="2:3" x14ac:dyDescent="0.25">
      <c r="B135" s="343" t="s">
        <v>722</v>
      </c>
      <c r="C135" s="342" t="s">
        <v>723</v>
      </c>
    </row>
    <row r="136" spans="2:3" x14ac:dyDescent="0.25">
      <c r="B136" s="343" t="s">
        <v>724</v>
      </c>
      <c r="C136" s="342" t="s">
        <v>725</v>
      </c>
    </row>
    <row r="137" spans="2:3" x14ac:dyDescent="0.25">
      <c r="B137" s="343" t="s">
        <v>726</v>
      </c>
      <c r="C137" s="342" t="s">
        <v>727</v>
      </c>
    </row>
    <row r="138" spans="2:3" x14ac:dyDescent="0.25">
      <c r="B138" s="343" t="s">
        <v>728</v>
      </c>
      <c r="C138" s="342" t="s">
        <v>729</v>
      </c>
    </row>
    <row r="139" spans="2:3" x14ac:dyDescent="0.25">
      <c r="B139" s="343" t="s">
        <v>730</v>
      </c>
      <c r="C139" s="342" t="s">
        <v>731</v>
      </c>
    </row>
    <row r="140" spans="2:3" x14ac:dyDescent="0.25">
      <c r="B140" s="343" t="s">
        <v>732</v>
      </c>
      <c r="C140" s="342" t="s">
        <v>733</v>
      </c>
    </row>
    <row r="141" spans="2:3" x14ac:dyDescent="0.25">
      <c r="B141" s="343" t="s">
        <v>334</v>
      </c>
      <c r="C141" s="342" t="s">
        <v>112</v>
      </c>
    </row>
    <row r="142" spans="2:3" x14ac:dyDescent="0.25">
      <c r="B142" s="343" t="s">
        <v>734</v>
      </c>
      <c r="C142" s="342" t="s">
        <v>735</v>
      </c>
    </row>
    <row r="143" spans="2:3" x14ac:dyDescent="0.25">
      <c r="B143" s="343" t="s">
        <v>736</v>
      </c>
      <c r="C143" s="342" t="s">
        <v>737</v>
      </c>
    </row>
    <row r="144" spans="2:3" x14ac:dyDescent="0.25">
      <c r="B144" s="343" t="s">
        <v>738</v>
      </c>
      <c r="C144" s="342" t="s">
        <v>739</v>
      </c>
    </row>
    <row r="145" spans="2:3" x14ac:dyDescent="0.25">
      <c r="B145" s="343" t="s">
        <v>740</v>
      </c>
      <c r="C145" s="342" t="s">
        <v>27</v>
      </c>
    </row>
    <row r="146" spans="2:3" x14ac:dyDescent="0.25">
      <c r="B146" s="343" t="s">
        <v>333</v>
      </c>
      <c r="C146" s="342" t="s">
        <v>273</v>
      </c>
    </row>
    <row r="147" spans="2:3" x14ac:dyDescent="0.25">
      <c r="B147" s="343" t="s">
        <v>741</v>
      </c>
      <c r="C147" s="342" t="s">
        <v>742</v>
      </c>
    </row>
    <row r="148" spans="2:3" x14ac:dyDescent="0.25">
      <c r="B148" s="343" t="s">
        <v>743</v>
      </c>
      <c r="C148" s="342" t="s">
        <v>744</v>
      </c>
    </row>
    <row r="149" spans="2:3" x14ac:dyDescent="0.25">
      <c r="B149" s="343" t="s">
        <v>745</v>
      </c>
      <c r="C149" s="342" t="s">
        <v>746</v>
      </c>
    </row>
    <row r="150" spans="2:3" x14ac:dyDescent="0.25">
      <c r="B150" s="343" t="s">
        <v>747</v>
      </c>
      <c r="C150" s="342" t="s">
        <v>748</v>
      </c>
    </row>
    <row r="151" spans="2:3" x14ac:dyDescent="0.25">
      <c r="B151" s="343" t="s">
        <v>749</v>
      </c>
      <c r="C151" s="342" t="s">
        <v>750</v>
      </c>
    </row>
    <row r="152" spans="2:3" x14ac:dyDescent="0.25">
      <c r="B152" s="343" t="s">
        <v>751</v>
      </c>
      <c r="C152" s="342" t="s">
        <v>752</v>
      </c>
    </row>
    <row r="153" spans="2:3" x14ac:dyDescent="0.25">
      <c r="B153" s="343" t="s">
        <v>753</v>
      </c>
      <c r="C153" s="342" t="s">
        <v>754</v>
      </c>
    </row>
    <row r="154" spans="2:3" x14ac:dyDescent="0.25">
      <c r="B154" s="343" t="s">
        <v>755</v>
      </c>
      <c r="C154" s="342" t="s">
        <v>756</v>
      </c>
    </row>
    <row r="155" spans="2:3" x14ac:dyDescent="0.25">
      <c r="B155" s="343" t="s">
        <v>757</v>
      </c>
      <c r="C155" s="342" t="s">
        <v>758</v>
      </c>
    </row>
    <row r="156" spans="2:3" x14ac:dyDescent="0.25">
      <c r="B156" s="343" t="s">
        <v>332</v>
      </c>
      <c r="C156" s="342" t="s">
        <v>331</v>
      </c>
    </row>
    <row r="157" spans="2:3" x14ac:dyDescent="0.25">
      <c r="B157" s="343" t="s">
        <v>759</v>
      </c>
      <c r="C157" s="342" t="s">
        <v>760</v>
      </c>
    </row>
    <row r="158" spans="2:3" x14ac:dyDescent="0.25">
      <c r="B158" s="343" t="s">
        <v>761</v>
      </c>
      <c r="C158" s="342" t="s">
        <v>762</v>
      </c>
    </row>
    <row r="159" spans="2:3" x14ac:dyDescent="0.25">
      <c r="B159" s="343" t="s">
        <v>763</v>
      </c>
      <c r="C159" s="342" t="s">
        <v>764</v>
      </c>
    </row>
    <row r="160" spans="2:3" x14ac:dyDescent="0.25">
      <c r="B160" s="343" t="s">
        <v>330</v>
      </c>
      <c r="C160" s="342" t="s">
        <v>329</v>
      </c>
    </row>
    <row r="161" spans="2:3" x14ac:dyDescent="0.25">
      <c r="B161" s="343" t="s">
        <v>765</v>
      </c>
      <c r="C161" s="342" t="s">
        <v>766</v>
      </c>
    </row>
    <row r="162" spans="2:3" x14ac:dyDescent="0.25">
      <c r="B162" s="343" t="s">
        <v>767</v>
      </c>
      <c r="C162" s="342" t="s">
        <v>768</v>
      </c>
    </row>
    <row r="163" spans="2:3" x14ac:dyDescent="0.25">
      <c r="B163" s="343" t="s">
        <v>328</v>
      </c>
      <c r="C163" s="342" t="s">
        <v>327</v>
      </c>
    </row>
    <row r="164" spans="2:3" x14ac:dyDescent="0.25">
      <c r="B164" s="343" t="s">
        <v>326</v>
      </c>
      <c r="C164" s="342" t="s">
        <v>325</v>
      </c>
    </row>
    <row r="165" spans="2:3" x14ac:dyDescent="0.25">
      <c r="B165" s="343" t="s">
        <v>769</v>
      </c>
      <c r="C165" s="342" t="s">
        <v>770</v>
      </c>
    </row>
    <row r="166" spans="2:3" x14ac:dyDescent="0.25">
      <c r="B166" s="343" t="s">
        <v>771</v>
      </c>
      <c r="C166" s="342" t="s">
        <v>772</v>
      </c>
    </row>
    <row r="167" spans="2:3" x14ac:dyDescent="0.25">
      <c r="B167" s="343" t="s">
        <v>773</v>
      </c>
      <c r="C167" s="342" t="s">
        <v>774</v>
      </c>
    </row>
    <row r="168" spans="2:3" x14ac:dyDescent="0.25">
      <c r="B168" s="343" t="s">
        <v>324</v>
      </c>
      <c r="C168" s="342" t="s">
        <v>323</v>
      </c>
    </row>
    <row r="169" spans="2:3" x14ac:dyDescent="0.25">
      <c r="B169" s="343" t="s">
        <v>775</v>
      </c>
      <c r="C169" s="342" t="s">
        <v>776</v>
      </c>
    </row>
    <row r="170" spans="2:3" x14ac:dyDescent="0.25">
      <c r="B170" s="343" t="s">
        <v>322</v>
      </c>
      <c r="C170" s="342" t="s">
        <v>321</v>
      </c>
    </row>
    <row r="171" spans="2:3" x14ac:dyDescent="0.25">
      <c r="B171" s="343" t="s">
        <v>777</v>
      </c>
      <c r="C171" s="342" t="s">
        <v>778</v>
      </c>
    </row>
    <row r="172" spans="2:3" x14ac:dyDescent="0.25">
      <c r="B172" s="343" t="s">
        <v>779</v>
      </c>
      <c r="C172" s="342" t="s">
        <v>780</v>
      </c>
    </row>
    <row r="173" spans="2:3" x14ac:dyDescent="0.25">
      <c r="B173" s="343" t="s">
        <v>781</v>
      </c>
      <c r="C173" s="342" t="s">
        <v>782</v>
      </c>
    </row>
    <row r="174" spans="2:3" x14ac:dyDescent="0.25">
      <c r="B174" s="343" t="s">
        <v>783</v>
      </c>
      <c r="C174" s="342" t="s">
        <v>784</v>
      </c>
    </row>
    <row r="175" spans="2:3" ht="13" thickBot="1" x14ac:dyDescent="0.3">
      <c r="B175" s="341" t="s">
        <v>785</v>
      </c>
      <c r="C175" s="344" t="s">
        <v>786</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sheetPr>
  <dimension ref="A1"/>
  <sheetViews>
    <sheetView workbookViewId="0">
      <selection activeCell="J45" sqref="J45"/>
    </sheetView>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pageSetUpPr fitToPage="1"/>
  </sheetPr>
  <dimension ref="A1:AZ33"/>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A53" sqref="AA53"/>
    </sheetView>
  </sheetViews>
  <sheetFormatPr defaultColWidth="9.08984375" defaultRowHeight="10.5" x14ac:dyDescent="0.35"/>
  <cols>
    <col min="1" max="1" width="50.7265625" style="140" customWidth="1"/>
    <col min="2" max="52" width="9.7265625" style="146" customWidth="1"/>
    <col min="53" max="16384" width="9.08984375" style="140"/>
  </cols>
  <sheetData>
    <row r="1" spans="1:52" ht="13" x14ac:dyDescent="0.35">
      <c r="A1" s="143" t="s">
        <v>98</v>
      </c>
      <c r="B1" s="144">
        <v>2000</v>
      </c>
      <c r="C1" s="144">
        <v>2001</v>
      </c>
      <c r="D1" s="144">
        <v>2002</v>
      </c>
      <c r="E1" s="144">
        <v>2003</v>
      </c>
      <c r="F1" s="144">
        <v>2004</v>
      </c>
      <c r="G1" s="144">
        <v>2005</v>
      </c>
      <c r="H1" s="144">
        <v>2006</v>
      </c>
      <c r="I1" s="144">
        <v>2007</v>
      </c>
      <c r="J1" s="144">
        <v>2008</v>
      </c>
      <c r="K1" s="144">
        <v>2009</v>
      </c>
      <c r="L1" s="144">
        <v>2010</v>
      </c>
      <c r="M1" s="144">
        <v>2011</v>
      </c>
      <c r="N1" s="144">
        <v>2012</v>
      </c>
      <c r="O1" s="144">
        <v>2013</v>
      </c>
      <c r="P1" s="144">
        <v>2014</v>
      </c>
      <c r="Q1" s="144">
        <v>2015</v>
      </c>
      <c r="R1" s="144">
        <v>2016</v>
      </c>
      <c r="S1" s="144">
        <v>2017</v>
      </c>
      <c r="T1" s="144">
        <v>2018</v>
      </c>
      <c r="U1" s="144">
        <v>2019</v>
      </c>
      <c r="V1" s="144">
        <v>2020</v>
      </c>
      <c r="W1" s="144">
        <v>2021</v>
      </c>
      <c r="X1" s="144">
        <v>2022</v>
      </c>
      <c r="Y1" s="144">
        <v>2023</v>
      </c>
      <c r="Z1" s="144">
        <v>2024</v>
      </c>
      <c r="AA1" s="144">
        <v>2025</v>
      </c>
      <c r="AB1" s="144">
        <v>2026</v>
      </c>
      <c r="AC1" s="144">
        <v>2027</v>
      </c>
      <c r="AD1" s="144">
        <v>2028</v>
      </c>
      <c r="AE1" s="144">
        <v>2029</v>
      </c>
      <c r="AF1" s="144">
        <v>2030</v>
      </c>
      <c r="AG1" s="144">
        <v>2031</v>
      </c>
      <c r="AH1" s="144">
        <v>2032</v>
      </c>
      <c r="AI1" s="144">
        <v>2033</v>
      </c>
      <c r="AJ1" s="144">
        <v>2034</v>
      </c>
      <c r="AK1" s="144">
        <v>2035</v>
      </c>
      <c r="AL1" s="144">
        <v>2036</v>
      </c>
      <c r="AM1" s="144">
        <v>2037</v>
      </c>
      <c r="AN1" s="144">
        <v>2038</v>
      </c>
      <c r="AO1" s="144">
        <v>2039</v>
      </c>
      <c r="AP1" s="144">
        <v>2040</v>
      </c>
      <c r="AQ1" s="144">
        <v>2041</v>
      </c>
      <c r="AR1" s="144">
        <v>2042</v>
      </c>
      <c r="AS1" s="144">
        <v>2043</v>
      </c>
      <c r="AT1" s="144">
        <v>2044</v>
      </c>
      <c r="AU1" s="144">
        <v>2045</v>
      </c>
      <c r="AV1" s="144">
        <v>2046</v>
      </c>
      <c r="AW1" s="144">
        <v>2047</v>
      </c>
      <c r="AX1" s="144">
        <v>2048</v>
      </c>
      <c r="AY1" s="144">
        <v>2049</v>
      </c>
      <c r="AZ1" s="144">
        <v>2050</v>
      </c>
    </row>
    <row r="2" spans="1:52" x14ac:dyDescent="0.35">
      <c r="A2" s="145"/>
    </row>
    <row r="3" spans="1:52" x14ac:dyDescent="0.35">
      <c r="A3" s="133" t="s">
        <v>3</v>
      </c>
      <c r="B3" s="136">
        <v>231176.6180167798</v>
      </c>
      <c r="C3" s="136">
        <v>236547.88166039245</v>
      </c>
      <c r="D3" s="136">
        <v>222214.32205049525</v>
      </c>
      <c r="E3" s="136">
        <v>218068.27623937427</v>
      </c>
      <c r="F3" s="136">
        <v>224666.2355295491</v>
      </c>
      <c r="G3" s="136">
        <v>196698.67945226279</v>
      </c>
      <c r="H3" s="136">
        <v>191863.44716404963</v>
      </c>
      <c r="I3" s="136">
        <v>198585.1459142814</v>
      </c>
      <c r="J3" s="136">
        <v>194410.938179877</v>
      </c>
      <c r="K3" s="136">
        <v>169051.23670145799</v>
      </c>
      <c r="L3" s="136">
        <v>186304</v>
      </c>
      <c r="M3" s="136">
        <v>196840.56863553825</v>
      </c>
      <c r="N3" s="136">
        <v>194247.50009011166</v>
      </c>
      <c r="O3" s="136">
        <v>202420.87628226515</v>
      </c>
      <c r="P3" s="136">
        <v>197246.14783413621</v>
      </c>
      <c r="Q3" s="136">
        <v>193444.39620161025</v>
      </c>
      <c r="R3" s="136">
        <v>190118.77062734385</v>
      </c>
      <c r="S3" s="136">
        <v>192705.82209353836</v>
      </c>
      <c r="T3" s="136">
        <v>195645.48434510065</v>
      </c>
      <c r="U3" s="136">
        <v>198346.46884766448</v>
      </c>
      <c r="V3" s="136">
        <v>200559.98794033393</v>
      </c>
      <c r="W3" s="136">
        <v>202877.65481698859</v>
      </c>
      <c r="X3" s="136">
        <v>205003.77671539446</v>
      </c>
      <c r="Y3" s="136">
        <v>207003.21783711118</v>
      </c>
      <c r="Z3" s="136">
        <v>208924.15224536796</v>
      </c>
      <c r="AA3" s="136">
        <v>210854.57939916689</v>
      </c>
      <c r="AB3" s="136">
        <v>212904.15582485212</v>
      </c>
      <c r="AC3" s="136">
        <v>215044.86590156824</v>
      </c>
      <c r="AD3" s="136">
        <v>217246.23901471272</v>
      </c>
      <c r="AE3" s="136">
        <v>219471.08619809733</v>
      </c>
      <c r="AF3" s="136">
        <v>221679.21237309271</v>
      </c>
      <c r="AG3" s="136">
        <v>223864.48206905427</v>
      </c>
      <c r="AH3" s="136">
        <v>226065.23215154375</v>
      </c>
      <c r="AI3" s="136">
        <v>228303.10454116776</v>
      </c>
      <c r="AJ3" s="136">
        <v>230568.01891637262</v>
      </c>
      <c r="AK3" s="136">
        <v>232848.56015367483</v>
      </c>
      <c r="AL3" s="136">
        <v>235178.09460265798</v>
      </c>
      <c r="AM3" s="136">
        <v>237573.41502749315</v>
      </c>
      <c r="AN3" s="136">
        <v>240027.94856991456</v>
      </c>
      <c r="AO3" s="136">
        <v>242545.76650328134</v>
      </c>
      <c r="AP3" s="136">
        <v>245142.74542814223</v>
      </c>
      <c r="AQ3" s="136">
        <v>247837.92589702678</v>
      </c>
      <c r="AR3" s="136">
        <v>250646.14752888551</v>
      </c>
      <c r="AS3" s="136">
        <v>253560.60774274875</v>
      </c>
      <c r="AT3" s="136">
        <v>256560.27537910274</v>
      </c>
      <c r="AU3" s="136">
        <v>259667.83775954324</v>
      </c>
      <c r="AV3" s="136">
        <v>262814.56209867261</v>
      </c>
      <c r="AW3" s="136">
        <v>266027.89710557763</v>
      </c>
      <c r="AX3" s="136">
        <v>269315.23396217974</v>
      </c>
      <c r="AY3" s="136">
        <v>272692.04021259502</v>
      </c>
      <c r="AZ3" s="136">
        <v>276180.59377525456</v>
      </c>
    </row>
    <row r="5" spans="1:52" x14ac:dyDescent="0.35">
      <c r="A5" s="133" t="s">
        <v>99</v>
      </c>
      <c r="B5" s="136">
        <v>209812.36836567378</v>
      </c>
      <c r="C5" s="136">
        <v>211097.20718230802</v>
      </c>
      <c r="D5" s="136">
        <v>207058.49903406581</v>
      </c>
      <c r="E5" s="136">
        <v>209512.05522577642</v>
      </c>
      <c r="F5" s="136">
        <v>214905.44558900769</v>
      </c>
      <c r="G5" s="136">
        <v>216850.95181079878</v>
      </c>
      <c r="H5" s="136">
        <v>204671.55029187878</v>
      </c>
      <c r="I5" s="136">
        <v>200383.23218122448</v>
      </c>
      <c r="J5" s="136">
        <v>199807.89630684289</v>
      </c>
      <c r="K5" s="136">
        <v>193184.49110655906</v>
      </c>
      <c r="L5" s="136">
        <v>201135.36271238769</v>
      </c>
      <c r="M5" s="136">
        <v>198218.22726749282</v>
      </c>
      <c r="N5" s="136">
        <v>198052.90632184595</v>
      </c>
      <c r="O5" s="136">
        <v>203744.15413996537</v>
      </c>
      <c r="P5" s="136">
        <v>193825.07398432912</v>
      </c>
      <c r="Q5" s="136">
        <v>193444.39620161027</v>
      </c>
      <c r="R5" s="136">
        <v>192790.97092652298</v>
      </c>
      <c r="S5" s="136">
        <v>195669.90508360841</v>
      </c>
      <c r="T5" s="136">
        <v>197783.12393924489</v>
      </c>
      <c r="U5" s="136">
        <v>199887.87141105844</v>
      </c>
      <c r="V5" s="136">
        <v>201802.67745698689</v>
      </c>
      <c r="W5" s="136">
        <v>203928.29285784348</v>
      </c>
      <c r="X5" s="136">
        <v>206061.00736217326</v>
      </c>
      <c r="Y5" s="136">
        <v>208019.91085688616</v>
      </c>
      <c r="Z5" s="136">
        <v>209374.48491882774</v>
      </c>
      <c r="AA5" s="136">
        <v>211169.14034077834</v>
      </c>
      <c r="AB5" s="136">
        <v>213073.36332824215</v>
      </c>
      <c r="AC5" s="136">
        <v>215099.91139955452</v>
      </c>
      <c r="AD5" s="136">
        <v>217041.95824905357</v>
      </c>
      <c r="AE5" s="136">
        <v>219057.44811856124</v>
      </c>
      <c r="AF5" s="136">
        <v>220928.70369900696</v>
      </c>
      <c r="AG5" s="136">
        <v>222843.79828244366</v>
      </c>
      <c r="AH5" s="136">
        <v>224779.6727067391</v>
      </c>
      <c r="AI5" s="136">
        <v>226774.44849573329</v>
      </c>
      <c r="AJ5" s="136">
        <v>228669.67679229335</v>
      </c>
      <c r="AK5" s="136">
        <v>230586.08642959132</v>
      </c>
      <c r="AL5" s="136">
        <v>232614.19505819873</v>
      </c>
      <c r="AM5" s="136">
        <v>234604.71372950461</v>
      </c>
      <c r="AN5" s="136">
        <v>236712.08423726817</v>
      </c>
      <c r="AO5" s="136">
        <v>238810.31817770074</v>
      </c>
      <c r="AP5" s="136">
        <v>240989.35060096189</v>
      </c>
      <c r="AQ5" s="136">
        <v>243257.81407686503</v>
      </c>
      <c r="AR5" s="136">
        <v>245613.08224738759</v>
      </c>
      <c r="AS5" s="136">
        <v>247919.70321652869</v>
      </c>
      <c r="AT5" s="136">
        <v>250321.77666495135</v>
      </c>
      <c r="AU5" s="136">
        <v>252730.75627778171</v>
      </c>
      <c r="AV5" s="136">
        <v>255231.65021141674</v>
      </c>
      <c r="AW5" s="136">
        <v>257767.79296202483</v>
      </c>
      <c r="AX5" s="136">
        <v>260285.15196671587</v>
      </c>
      <c r="AY5" s="136">
        <v>262856.41858624766</v>
      </c>
      <c r="AZ5" s="136">
        <v>265566.36888512538</v>
      </c>
    </row>
    <row r="6" spans="1:52" x14ac:dyDescent="0.35">
      <c r="A6" s="147" t="s">
        <v>100</v>
      </c>
      <c r="B6" s="148">
        <v>228056.92213660193</v>
      </c>
      <c r="C6" s="148">
        <v>227010.4251524205</v>
      </c>
      <c r="D6" s="148">
        <v>229107.44562953146</v>
      </c>
      <c r="E6" s="148">
        <v>233461.35123467163</v>
      </c>
      <c r="F6" s="148">
        <v>235198.67401734178</v>
      </c>
      <c r="G6" s="148">
        <v>257183.92523470457</v>
      </c>
      <c r="H6" s="148">
        <v>237639.05286608569</v>
      </c>
      <c r="I6" s="148">
        <v>220622.65387327105</v>
      </c>
      <c r="J6" s="148">
        <v>222025.80241317436</v>
      </c>
      <c r="K6" s="148">
        <v>233569.41575811201</v>
      </c>
      <c r="L6" s="148">
        <v>223542.54928478363</v>
      </c>
      <c r="M6" s="148">
        <v>214702.95432160408</v>
      </c>
      <c r="N6" s="148">
        <v>215264.70923253093</v>
      </c>
      <c r="O6" s="148">
        <v>219505.37720517433</v>
      </c>
      <c r="P6" s="148">
        <v>211254.34681578024</v>
      </c>
      <c r="Q6" s="148">
        <v>211829.58767230896</v>
      </c>
      <c r="R6" s="148">
        <v>210541.53002534891</v>
      </c>
      <c r="S6" s="148">
        <v>210953.8504461578</v>
      </c>
      <c r="T6" s="148">
        <v>211192.48876764858</v>
      </c>
      <c r="U6" s="148">
        <v>211559.64750198519</v>
      </c>
      <c r="V6" s="148">
        <v>211918.87183174101</v>
      </c>
      <c r="W6" s="148">
        <v>212610.65110880689</v>
      </c>
      <c r="X6" s="148">
        <v>213291.29568055115</v>
      </c>
      <c r="Y6" s="148">
        <v>213801.56389366387</v>
      </c>
      <c r="Z6" s="148">
        <v>214254.98577061814</v>
      </c>
      <c r="AA6" s="148">
        <v>215461.59486517499</v>
      </c>
      <c r="AB6" s="148">
        <v>216729.73795954388</v>
      </c>
      <c r="AC6" s="148">
        <v>218432.61880871118</v>
      </c>
      <c r="AD6" s="148">
        <v>220248.72810716569</v>
      </c>
      <c r="AE6" s="148">
        <v>222165.36159910282</v>
      </c>
      <c r="AF6" s="148">
        <v>223949.73306143776</v>
      </c>
      <c r="AG6" s="148">
        <v>225423.59191874127</v>
      </c>
      <c r="AH6" s="148">
        <v>226874.82529945963</v>
      </c>
      <c r="AI6" s="148">
        <v>228111.55837639727</v>
      </c>
      <c r="AJ6" s="148">
        <v>229999.80321957279</v>
      </c>
      <c r="AK6" s="148">
        <v>230586.08642959132</v>
      </c>
      <c r="AL6" s="148">
        <v>232614.19505819873</v>
      </c>
      <c r="AM6" s="148">
        <v>234604.71372950461</v>
      </c>
      <c r="AN6" s="148">
        <v>236712.08423726817</v>
      </c>
      <c r="AO6" s="148">
        <v>238810.31817770074</v>
      </c>
      <c r="AP6" s="148">
        <v>240989.35060096189</v>
      </c>
      <c r="AQ6" s="148">
        <v>243257.81407686503</v>
      </c>
      <c r="AR6" s="148">
        <v>245613.08224738759</v>
      </c>
      <c r="AS6" s="148">
        <v>247919.70321652872</v>
      </c>
      <c r="AT6" s="148">
        <v>250321.77666495135</v>
      </c>
      <c r="AU6" s="148">
        <v>252730.75627778171</v>
      </c>
      <c r="AV6" s="148">
        <v>255231.65021141674</v>
      </c>
      <c r="AW6" s="148">
        <v>257767.79296202483</v>
      </c>
      <c r="AX6" s="148">
        <v>260285.15196671587</v>
      </c>
      <c r="AY6" s="148">
        <v>262856.41858624766</v>
      </c>
      <c r="AZ6" s="148">
        <v>265570.42447241832</v>
      </c>
    </row>
    <row r="7" spans="1:52" x14ac:dyDescent="0.35">
      <c r="A7" s="149" t="s">
        <v>101</v>
      </c>
      <c r="B7" s="150"/>
      <c r="C7" s="150">
        <v>13761.995183799436</v>
      </c>
      <c r="D7" s="150">
        <v>4021.8499510436891</v>
      </c>
      <c r="E7" s="150">
        <v>9920.0632390504888</v>
      </c>
      <c r="F7" s="150">
        <v>14999.663016922692</v>
      </c>
      <c r="G7" s="150">
        <v>21985.251217362871</v>
      </c>
      <c r="H7" s="150">
        <v>2199.4283920429548</v>
      </c>
      <c r="I7" s="150">
        <v>8785.3308274050614</v>
      </c>
      <c r="J7" s="150">
        <v>10405.954627542684</v>
      </c>
      <c r="K7" s="150">
        <v>11869.820748222835</v>
      </c>
      <c r="L7" s="150">
        <v>16913.69628216096</v>
      </c>
      <c r="M7" s="150">
        <v>18887.372649624071</v>
      </c>
      <c r="N7" s="150">
        <v>10845.20584018398</v>
      </c>
      <c r="O7" s="150">
        <v>19080.598658110266</v>
      </c>
      <c r="P7" s="150">
        <v>7689.5535711347702</v>
      </c>
      <c r="Q7" s="150">
        <v>10254.649339949779</v>
      </c>
      <c r="R7" s="150">
        <v>762.67000667717025</v>
      </c>
      <c r="S7" s="150">
        <v>2461.4367884324915</v>
      </c>
      <c r="T7" s="150">
        <v>2286.0208214187064</v>
      </c>
      <c r="U7" s="150">
        <v>2415.9356361380001</v>
      </c>
      <c r="V7" s="150">
        <v>2414.1611310842236</v>
      </c>
      <c r="W7" s="150">
        <v>2755.5342133016002</v>
      </c>
      <c r="X7" s="150">
        <v>2753.7283689968103</v>
      </c>
      <c r="Y7" s="150">
        <v>2594.6264405557818</v>
      </c>
      <c r="Z7" s="150">
        <v>2553.636618336363</v>
      </c>
      <c r="AA7" s="150">
        <v>3314.956318944412</v>
      </c>
      <c r="AB7" s="150">
        <v>3382.9633590904004</v>
      </c>
      <c r="AC7" s="150">
        <v>3822.3180095163657</v>
      </c>
      <c r="AD7" s="150">
        <v>3929.5657039483035</v>
      </c>
      <c r="AE7" s="150">
        <v>4018.1994584402069</v>
      </c>
      <c r="AF7" s="150">
        <v>3835.3014510614689</v>
      </c>
      <c r="AG7" s="150">
        <v>15099.687678790999</v>
      </c>
      <c r="AH7" s="150">
        <v>5546.6741908305567</v>
      </c>
      <c r="AI7" s="150">
        <v>11212.953413957452</v>
      </c>
      <c r="AJ7" s="150">
        <v>16923.910165674013</v>
      </c>
      <c r="AK7" s="150">
        <v>22597.459668165269</v>
      </c>
      <c r="AL7" s="150">
        <v>4266.0986496757114</v>
      </c>
      <c r="AM7" s="150">
        <v>10813.695609384717</v>
      </c>
      <c r="AN7" s="150">
        <v>12537.51701143675</v>
      </c>
      <c r="AO7" s="150">
        <v>13987.878053868688</v>
      </c>
      <c r="AP7" s="150">
        <v>19100.26169860554</v>
      </c>
      <c r="AQ7" s="150">
        <v>21036.903720877472</v>
      </c>
      <c r="AR7" s="150">
        <v>13212.947032002759</v>
      </c>
      <c r="AS7" s="150">
        <v>21260.029824581543</v>
      </c>
      <c r="AT7" s="150">
        <v>9978.6596828661895</v>
      </c>
      <c r="AU7" s="150">
        <v>12610.132971528732</v>
      </c>
      <c r="AV7" s="150">
        <v>3353.2191652757301</v>
      </c>
      <c r="AW7" s="150">
        <v>5091.187458323554</v>
      </c>
      <c r="AX7" s="150">
        <v>4883.7429922524925</v>
      </c>
      <c r="AY7" s="150">
        <v>5060.1720134540001</v>
      </c>
      <c r="AZ7" s="150">
        <v>5192.4957675589121</v>
      </c>
    </row>
    <row r="8" spans="1:52" x14ac:dyDescent="0.35">
      <c r="A8" s="151" t="s">
        <v>102</v>
      </c>
      <c r="B8" s="152"/>
      <c r="C8" s="152">
        <v>14808.492167980876</v>
      </c>
      <c r="D8" s="152">
        <v>1924.8294739327393</v>
      </c>
      <c r="E8" s="152">
        <v>5566.1576339103049</v>
      </c>
      <c r="F8" s="152">
        <v>13262.340234252537</v>
      </c>
      <c r="G8" s="152">
        <v>8.7311491370201111E-11</v>
      </c>
      <c r="H8" s="152">
        <v>21744.300760661834</v>
      </c>
      <c r="I8" s="152">
        <v>25801.729820219713</v>
      </c>
      <c r="J8" s="152">
        <v>9002.8060876393574</v>
      </c>
      <c r="K8" s="152">
        <v>326.20740328519605</v>
      </c>
      <c r="L8" s="152">
        <v>26940.562755489344</v>
      </c>
      <c r="M8" s="152">
        <v>27726.967612803623</v>
      </c>
      <c r="N8" s="152">
        <v>10283.450929257117</v>
      </c>
      <c r="O8" s="152">
        <v>14839.930685466883</v>
      </c>
      <c r="P8" s="152">
        <v>15940.583960528864</v>
      </c>
      <c r="Q8" s="152">
        <v>9679.4084834210516</v>
      </c>
      <c r="R8" s="152">
        <v>2050.7276536372083</v>
      </c>
      <c r="S8" s="152">
        <v>2049.1163676236174</v>
      </c>
      <c r="T8" s="152">
        <v>2047.3824999279168</v>
      </c>
      <c r="U8" s="152">
        <v>2048.7769018013787</v>
      </c>
      <c r="V8" s="152">
        <v>2054.9368013284111</v>
      </c>
      <c r="W8" s="152">
        <v>2063.754936235724</v>
      </c>
      <c r="X8" s="152">
        <v>2073.0837972525624</v>
      </c>
      <c r="Y8" s="152">
        <v>2084.3582274430664</v>
      </c>
      <c r="Z8" s="152">
        <v>2100.2147413821076</v>
      </c>
      <c r="AA8" s="152">
        <v>2108.347224387544</v>
      </c>
      <c r="AB8" s="152">
        <v>2114.8202647215221</v>
      </c>
      <c r="AC8" s="152">
        <v>2119.4371603490727</v>
      </c>
      <c r="AD8" s="152">
        <v>2113.45640549378</v>
      </c>
      <c r="AE8" s="152">
        <v>2101.5659665030835</v>
      </c>
      <c r="AF8" s="152">
        <v>2050.929988726537</v>
      </c>
      <c r="AG8" s="152">
        <v>13625.828821487492</v>
      </c>
      <c r="AH8" s="152">
        <v>4095.4408101121953</v>
      </c>
      <c r="AI8" s="152">
        <v>9976.2203370197967</v>
      </c>
      <c r="AJ8" s="152">
        <v>15035.665322498506</v>
      </c>
      <c r="AK8" s="152">
        <v>22011.176458146743</v>
      </c>
      <c r="AL8" s="152">
        <v>2237.9900210683118</v>
      </c>
      <c r="AM8" s="152">
        <v>8823.1769380788319</v>
      </c>
      <c r="AN8" s="152">
        <v>10430.146503673197</v>
      </c>
      <c r="AO8" s="152">
        <v>11889.644113436108</v>
      </c>
      <c r="AP8" s="152">
        <v>16921.229275344405</v>
      </c>
      <c r="AQ8" s="152">
        <v>18768.440244974336</v>
      </c>
      <c r="AR8" s="152">
        <v>10857.678861480206</v>
      </c>
      <c r="AS8" s="152">
        <v>18953.408855440415</v>
      </c>
      <c r="AT8" s="152">
        <v>7576.5862344435591</v>
      </c>
      <c r="AU8" s="152">
        <v>10201.153358698386</v>
      </c>
      <c r="AV8" s="152">
        <v>852.32523164068698</v>
      </c>
      <c r="AW8" s="152">
        <v>2555.0447077154531</v>
      </c>
      <c r="AX8" s="152">
        <v>2366.3839875614503</v>
      </c>
      <c r="AY8" s="152">
        <v>2488.9053939222358</v>
      </c>
      <c r="AZ8" s="152">
        <v>2478.489881388261</v>
      </c>
    </row>
    <row r="9" spans="1:52" x14ac:dyDescent="0.35">
      <c r="A9" s="153" t="s">
        <v>103</v>
      </c>
      <c r="B9" s="154">
        <v>18244.553770928149</v>
      </c>
      <c r="C9" s="154">
        <v>15913.217970112484</v>
      </c>
      <c r="D9" s="154">
        <v>22048.946595465648</v>
      </c>
      <c r="E9" s="154">
        <v>23949.29600889521</v>
      </c>
      <c r="F9" s="154">
        <v>20293.228428334085</v>
      </c>
      <c r="G9" s="154">
        <v>40332.973423905787</v>
      </c>
      <c r="H9" s="154">
        <v>32967.502574206912</v>
      </c>
      <c r="I9" s="154">
        <v>20239.42169204657</v>
      </c>
      <c r="J9" s="154">
        <v>22217.906106331473</v>
      </c>
      <c r="K9" s="154">
        <v>40384.924651552952</v>
      </c>
      <c r="L9" s="154">
        <v>22407.186572395934</v>
      </c>
      <c r="M9" s="154">
        <v>16484.727054111252</v>
      </c>
      <c r="N9" s="154">
        <v>17211.802910684986</v>
      </c>
      <c r="O9" s="154">
        <v>15761.223065208964</v>
      </c>
      <c r="P9" s="154">
        <v>17429.272831451119</v>
      </c>
      <c r="Q9" s="154">
        <v>18385.191470698686</v>
      </c>
      <c r="R9" s="154">
        <v>17750.559098825936</v>
      </c>
      <c r="S9" s="154">
        <v>15283.945362549392</v>
      </c>
      <c r="T9" s="154">
        <v>13409.36482840369</v>
      </c>
      <c r="U9" s="154">
        <v>11671.776090926753</v>
      </c>
      <c r="V9" s="154">
        <v>10116.194374754123</v>
      </c>
      <c r="W9" s="154">
        <v>8682.3582509634143</v>
      </c>
      <c r="X9" s="154">
        <v>7230.2883183778904</v>
      </c>
      <c r="Y9" s="154">
        <v>5781.6530367777159</v>
      </c>
      <c r="Z9" s="154">
        <v>4880.5008517903916</v>
      </c>
      <c r="AA9" s="154">
        <v>4292.4545243966568</v>
      </c>
      <c r="AB9" s="154">
        <v>3656.3746313017327</v>
      </c>
      <c r="AC9" s="154">
        <v>3332.707409156661</v>
      </c>
      <c r="AD9" s="154">
        <v>3206.7698581121222</v>
      </c>
      <c r="AE9" s="154">
        <v>3107.9134805415815</v>
      </c>
      <c r="AF9" s="154">
        <v>3021.029362430796</v>
      </c>
      <c r="AG9" s="154">
        <v>2579.7936362976034</v>
      </c>
      <c r="AH9" s="154">
        <v>2095.1525927205221</v>
      </c>
      <c r="AI9" s="154">
        <v>1337.1098806639784</v>
      </c>
      <c r="AJ9" s="154">
        <v>1330.126427279436</v>
      </c>
      <c r="AK9" s="154">
        <v>0</v>
      </c>
      <c r="AL9" s="154">
        <v>0</v>
      </c>
      <c r="AM9" s="154">
        <v>0</v>
      </c>
      <c r="AN9" s="154">
        <v>0</v>
      </c>
      <c r="AO9" s="154">
        <v>0</v>
      </c>
      <c r="AP9" s="154">
        <v>0</v>
      </c>
      <c r="AQ9" s="154">
        <v>0</v>
      </c>
      <c r="AR9" s="154">
        <v>0</v>
      </c>
      <c r="AS9" s="154">
        <v>0</v>
      </c>
      <c r="AT9" s="154">
        <v>0</v>
      </c>
      <c r="AU9" s="154">
        <v>0</v>
      </c>
      <c r="AV9" s="154">
        <v>0</v>
      </c>
      <c r="AW9" s="154">
        <v>0</v>
      </c>
      <c r="AX9" s="154">
        <v>0</v>
      </c>
      <c r="AY9" s="154">
        <v>0</v>
      </c>
      <c r="AZ9" s="154">
        <v>4.0555872929398902</v>
      </c>
    </row>
    <row r="10" spans="1:52" x14ac:dyDescent="0.35">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row>
    <row r="11" spans="1:52" x14ac:dyDescent="0.35">
      <c r="A11" s="133" t="s">
        <v>11</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6"/>
      <c r="AV11" s="156"/>
      <c r="AW11" s="156"/>
      <c r="AX11" s="156"/>
      <c r="AY11" s="156"/>
      <c r="AZ11" s="156"/>
    </row>
    <row r="12" spans="1:52" x14ac:dyDescent="0.35">
      <c r="A12" s="38" t="s">
        <v>104</v>
      </c>
      <c r="B12" s="157">
        <v>31179.171390522712</v>
      </c>
      <c r="C12" s="157">
        <v>31224.71980390622</v>
      </c>
      <c r="D12" s="157">
        <v>30523.740833888762</v>
      </c>
      <c r="E12" s="157">
        <v>30884.963120160486</v>
      </c>
      <c r="F12" s="157">
        <v>31507.91198279789</v>
      </c>
      <c r="G12" s="157">
        <v>31790.593167215073</v>
      </c>
      <c r="H12" s="157">
        <v>29919.730730601877</v>
      </c>
      <c r="I12" s="157">
        <v>29038.673042642626</v>
      </c>
      <c r="J12" s="157">
        <v>28793.093144620223</v>
      </c>
      <c r="K12" s="157">
        <v>27938.642379077286</v>
      </c>
      <c r="L12" s="157">
        <v>28581.070682703346</v>
      </c>
      <c r="M12" s="157">
        <v>27645.633714889213</v>
      </c>
      <c r="N12" s="157">
        <v>27596.457661233504</v>
      </c>
      <c r="O12" s="157">
        <v>27944.130254535412</v>
      </c>
      <c r="P12" s="157">
        <v>26673.950387594665</v>
      </c>
      <c r="Q12" s="157">
        <v>26493.486305925144</v>
      </c>
      <c r="R12" s="157">
        <v>26386.903777697276</v>
      </c>
      <c r="S12" s="157">
        <v>26771.683818852638</v>
      </c>
      <c r="T12" s="157">
        <v>27049.133356745737</v>
      </c>
      <c r="U12" s="157">
        <v>27323.404978075931</v>
      </c>
      <c r="V12" s="157">
        <v>27539.687260263752</v>
      </c>
      <c r="W12" s="157">
        <v>27799.253710648954</v>
      </c>
      <c r="X12" s="157">
        <v>28067.228569584582</v>
      </c>
      <c r="Y12" s="157">
        <v>28296.285922699266</v>
      </c>
      <c r="Z12" s="157">
        <v>28420.441031952534</v>
      </c>
      <c r="AA12" s="157">
        <v>28574.581193130325</v>
      </c>
      <c r="AB12" s="157">
        <v>28792.013404191061</v>
      </c>
      <c r="AC12" s="157">
        <v>29007.468292208694</v>
      </c>
      <c r="AD12" s="157">
        <v>29178.177369544515</v>
      </c>
      <c r="AE12" s="157">
        <v>29374.268203555213</v>
      </c>
      <c r="AF12" s="157">
        <v>29525.700397717937</v>
      </c>
      <c r="AG12" s="157">
        <v>29625.629346302445</v>
      </c>
      <c r="AH12" s="157">
        <v>29804.123878241604</v>
      </c>
      <c r="AI12" s="157">
        <v>29917.130936918948</v>
      </c>
      <c r="AJ12" s="157">
        <v>30043.506788647956</v>
      </c>
      <c r="AK12" s="157">
        <v>30118.365734148123</v>
      </c>
      <c r="AL12" s="157">
        <v>30354.333177894707</v>
      </c>
      <c r="AM12" s="157">
        <v>30536.107860470467</v>
      </c>
      <c r="AN12" s="157">
        <v>30723.273074762699</v>
      </c>
      <c r="AO12" s="157">
        <v>30888.479777498262</v>
      </c>
      <c r="AP12" s="157">
        <v>31033.244271175638</v>
      </c>
      <c r="AQ12" s="157">
        <v>31160.891414708822</v>
      </c>
      <c r="AR12" s="157">
        <v>31351.517961337122</v>
      </c>
      <c r="AS12" s="157">
        <v>31467.331203108231</v>
      </c>
      <c r="AT12" s="157">
        <v>31681.045154877625</v>
      </c>
      <c r="AU12" s="157">
        <v>31862.803350486371</v>
      </c>
      <c r="AV12" s="157">
        <v>32097.778106014783</v>
      </c>
      <c r="AW12" s="157">
        <v>32343.193200299211</v>
      </c>
      <c r="AX12" s="157">
        <v>32574.148911043285</v>
      </c>
      <c r="AY12" s="157">
        <v>32790.819887087797</v>
      </c>
      <c r="AZ12" s="157">
        <v>33018.081280354039</v>
      </c>
    </row>
    <row r="13" spans="1:52" x14ac:dyDescent="0.35">
      <c r="A13" s="138" t="s">
        <v>13</v>
      </c>
      <c r="B13" s="141">
        <v>1102.9774056368155</v>
      </c>
      <c r="C13" s="141">
        <v>1180.20019</v>
      </c>
      <c r="D13" s="141">
        <v>1014.7548299999997</v>
      </c>
      <c r="E13" s="141">
        <v>999.61707999999987</v>
      </c>
      <c r="F13" s="141">
        <v>1069.1079</v>
      </c>
      <c r="G13" s="141">
        <v>1094.6573443059908</v>
      </c>
      <c r="H13" s="141">
        <v>1248.60932</v>
      </c>
      <c r="I13" s="141">
        <v>1116.6963299999995</v>
      </c>
      <c r="J13" s="141">
        <v>1238.6157799999996</v>
      </c>
      <c r="K13" s="141">
        <v>1295.4179799999997</v>
      </c>
      <c r="L13" s="141">
        <v>1325.0424853022357</v>
      </c>
      <c r="M13" s="141">
        <v>1164.4991192226714</v>
      </c>
      <c r="N13" s="141">
        <v>1197.0669038691192</v>
      </c>
      <c r="O13" s="141">
        <v>1195.2874221549453</v>
      </c>
      <c r="P13" s="141">
        <v>1121.3176141218214</v>
      </c>
      <c r="Q13" s="141">
        <v>1017.3347601813221</v>
      </c>
      <c r="R13" s="141">
        <v>1111.7886965549678</v>
      </c>
      <c r="S13" s="141">
        <v>1142.5911621957514</v>
      </c>
      <c r="T13" s="141">
        <v>1158.3838918788981</v>
      </c>
      <c r="U13" s="141">
        <v>1177.9069421106979</v>
      </c>
      <c r="V13" s="141">
        <v>1179.5199657082967</v>
      </c>
      <c r="W13" s="141">
        <v>1189.8205673268085</v>
      </c>
      <c r="X13" s="141">
        <v>1204.4146070720126</v>
      </c>
      <c r="Y13" s="141">
        <v>1219.962391332657</v>
      </c>
      <c r="Z13" s="141">
        <v>1221.5696926083597</v>
      </c>
      <c r="AA13" s="141">
        <v>1219.2633517480449</v>
      </c>
      <c r="AB13" s="141">
        <v>1231.5308909644225</v>
      </c>
      <c r="AC13" s="141">
        <v>1243.5274332489612</v>
      </c>
      <c r="AD13" s="141">
        <v>1237.7994703888289</v>
      </c>
      <c r="AE13" s="141">
        <v>1242.6320621258685</v>
      </c>
      <c r="AF13" s="141">
        <v>1219.3726326621081</v>
      </c>
      <c r="AG13" s="141">
        <v>1172.227954934119</v>
      </c>
      <c r="AH13" s="141">
        <v>1157.0391796292579</v>
      </c>
      <c r="AI13" s="141">
        <v>1141.3339523888083</v>
      </c>
      <c r="AJ13" s="141">
        <v>1107.0060402068577</v>
      </c>
      <c r="AK13" s="141">
        <v>1088.3692952665535</v>
      </c>
      <c r="AL13" s="141">
        <v>1082.7599925455311</v>
      </c>
      <c r="AM13" s="141">
        <v>1068.3038899398671</v>
      </c>
      <c r="AN13" s="141">
        <v>1042.2366583941457</v>
      </c>
      <c r="AO13" s="141">
        <v>1024.1641859956951</v>
      </c>
      <c r="AP13" s="141">
        <v>984.18814177576371</v>
      </c>
      <c r="AQ13" s="141">
        <v>934.63644095778511</v>
      </c>
      <c r="AR13" s="141">
        <v>903.29706844226109</v>
      </c>
      <c r="AS13" s="141">
        <v>871.15766810518335</v>
      </c>
      <c r="AT13" s="141">
        <v>842.0098033470764</v>
      </c>
      <c r="AU13" s="141">
        <v>827.43545403645783</v>
      </c>
      <c r="AV13" s="141">
        <v>805.84211679924761</v>
      </c>
      <c r="AW13" s="141">
        <v>779.25009471717044</v>
      </c>
      <c r="AX13" s="141">
        <v>756.73905374166304</v>
      </c>
      <c r="AY13" s="141">
        <v>732.91868554925929</v>
      </c>
      <c r="AZ13" s="141">
        <v>711.84554291124061</v>
      </c>
    </row>
    <row r="14" spans="1:52" x14ac:dyDescent="0.35">
      <c r="A14" s="137" t="s">
        <v>16</v>
      </c>
      <c r="B14" s="158">
        <v>19175.667681463514</v>
      </c>
      <c r="C14" s="158">
        <v>18977.638323265001</v>
      </c>
      <c r="D14" s="158">
        <v>18729.255166080766</v>
      </c>
      <c r="E14" s="158">
        <v>18893.494468591427</v>
      </c>
      <c r="F14" s="158">
        <v>18826.579497584316</v>
      </c>
      <c r="G14" s="158">
        <v>18992.938109747301</v>
      </c>
      <c r="H14" s="158">
        <v>17185.589571360415</v>
      </c>
      <c r="I14" s="158">
        <v>16412.930852375852</v>
      </c>
      <c r="J14" s="158">
        <v>16039.615691384084</v>
      </c>
      <c r="K14" s="158">
        <v>15465.468997076121</v>
      </c>
      <c r="L14" s="158">
        <v>15406.043686991492</v>
      </c>
      <c r="M14" s="158">
        <v>14994.710721108357</v>
      </c>
      <c r="N14" s="158">
        <v>14735.985521019205</v>
      </c>
      <c r="O14" s="158">
        <v>14792.279468284305</v>
      </c>
      <c r="P14" s="158">
        <v>14367.331199732171</v>
      </c>
      <c r="Q14" s="158">
        <v>14607.538666339336</v>
      </c>
      <c r="R14" s="158">
        <v>14412.260202707383</v>
      </c>
      <c r="S14" s="158">
        <v>14596.373639867477</v>
      </c>
      <c r="T14" s="158">
        <v>14723.306322336864</v>
      </c>
      <c r="U14" s="158">
        <v>14858.82250836775</v>
      </c>
      <c r="V14" s="158">
        <v>14875.229852199618</v>
      </c>
      <c r="W14" s="158">
        <v>14933.116915069981</v>
      </c>
      <c r="X14" s="158">
        <v>15028.929754489998</v>
      </c>
      <c r="Y14" s="158">
        <v>15074.840686864296</v>
      </c>
      <c r="Z14" s="158">
        <v>14976.055863013644</v>
      </c>
      <c r="AA14" s="158">
        <v>14841.520671808445</v>
      </c>
      <c r="AB14" s="158">
        <v>14899.14506994874</v>
      </c>
      <c r="AC14" s="158">
        <v>14877.613032571522</v>
      </c>
      <c r="AD14" s="158">
        <v>14810.075582520574</v>
      </c>
      <c r="AE14" s="158">
        <v>14733.580981500922</v>
      </c>
      <c r="AF14" s="158">
        <v>14607.285085029993</v>
      </c>
      <c r="AG14" s="158">
        <v>14254.143560343353</v>
      </c>
      <c r="AH14" s="158">
        <v>14150.638720066076</v>
      </c>
      <c r="AI14" s="158">
        <v>13801.269599995259</v>
      </c>
      <c r="AJ14" s="158">
        <v>13525.666898767957</v>
      </c>
      <c r="AK14" s="158">
        <v>13228.638625308502</v>
      </c>
      <c r="AL14" s="158">
        <v>13283.770756221955</v>
      </c>
      <c r="AM14" s="158">
        <v>13247.066550257074</v>
      </c>
      <c r="AN14" s="158">
        <v>13204.889657716762</v>
      </c>
      <c r="AO14" s="158">
        <v>13135.403468541363</v>
      </c>
      <c r="AP14" s="158">
        <v>13062.807341877036</v>
      </c>
      <c r="AQ14" s="158">
        <v>12919.821078747678</v>
      </c>
      <c r="AR14" s="158">
        <v>12879.1033508573</v>
      </c>
      <c r="AS14" s="158">
        <v>12729.988266455503</v>
      </c>
      <c r="AT14" s="158">
        <v>12691.910905608554</v>
      </c>
      <c r="AU14" s="158">
        <v>12646.81218899578</v>
      </c>
      <c r="AV14" s="158">
        <v>12659.258191938901</v>
      </c>
      <c r="AW14" s="158">
        <v>12674.776743266806</v>
      </c>
      <c r="AX14" s="158">
        <v>12677.300635948293</v>
      </c>
      <c r="AY14" s="158">
        <v>12662.218130318823</v>
      </c>
      <c r="AZ14" s="158">
        <v>12650.842844229501</v>
      </c>
    </row>
    <row r="15" spans="1:52" x14ac:dyDescent="0.35">
      <c r="A15" s="159" t="s">
        <v>105</v>
      </c>
      <c r="B15" s="158">
        <v>754.05731928392925</v>
      </c>
      <c r="C15" s="158">
        <v>893.13573999999983</v>
      </c>
      <c r="D15" s="158">
        <v>735.29148999999973</v>
      </c>
      <c r="E15" s="158">
        <v>695.81757999999979</v>
      </c>
      <c r="F15" s="158">
        <v>747.09371999999985</v>
      </c>
      <c r="G15" s="158">
        <v>771.17920564430005</v>
      </c>
      <c r="H15" s="158">
        <v>731.20743999999991</v>
      </c>
      <c r="I15" s="158">
        <v>683.14724999999987</v>
      </c>
      <c r="J15" s="158">
        <v>711.70492999999988</v>
      </c>
      <c r="K15" s="158">
        <v>690.7901599999999</v>
      </c>
      <c r="L15" s="158">
        <v>745.23380497611947</v>
      </c>
      <c r="M15" s="158">
        <v>693.85149021896245</v>
      </c>
      <c r="N15" s="158">
        <v>778.496132658036</v>
      </c>
      <c r="O15" s="158">
        <v>759.2653126046979</v>
      </c>
      <c r="P15" s="158">
        <v>671.66385805293544</v>
      </c>
      <c r="Q15" s="158">
        <v>690.30595233727331</v>
      </c>
      <c r="R15" s="158">
        <v>665.58791676622616</v>
      </c>
      <c r="S15" s="158">
        <v>671.93324079767774</v>
      </c>
      <c r="T15" s="158">
        <v>677.09646438839582</v>
      </c>
      <c r="U15" s="158">
        <v>683.26712788618624</v>
      </c>
      <c r="V15" s="158">
        <v>686.28345616581271</v>
      </c>
      <c r="W15" s="158">
        <v>692.83970695900757</v>
      </c>
      <c r="X15" s="158">
        <v>701.38693166641065</v>
      </c>
      <c r="Y15" s="158">
        <v>709.57727647283605</v>
      </c>
      <c r="Z15" s="158">
        <v>724.2530666552633</v>
      </c>
      <c r="AA15" s="158">
        <v>734.11917442764491</v>
      </c>
      <c r="AB15" s="158">
        <v>740.64800060543678</v>
      </c>
      <c r="AC15" s="158">
        <v>753.6571803275499</v>
      </c>
      <c r="AD15" s="158">
        <v>765.82795246146031</v>
      </c>
      <c r="AE15" s="158">
        <v>777.88653070306532</v>
      </c>
      <c r="AF15" s="158">
        <v>785.64917404162009</v>
      </c>
      <c r="AG15" s="158">
        <v>813.27419772086967</v>
      </c>
      <c r="AH15" s="158">
        <v>822.50534082617924</v>
      </c>
      <c r="AI15" s="158">
        <v>842.72643862214466</v>
      </c>
      <c r="AJ15" s="158">
        <v>864.74679211329885</v>
      </c>
      <c r="AK15" s="158">
        <v>887.75030382321552</v>
      </c>
      <c r="AL15" s="158">
        <v>897.22413608269198</v>
      </c>
      <c r="AM15" s="158">
        <v>910.76608716173871</v>
      </c>
      <c r="AN15" s="158">
        <v>925.66234972414577</v>
      </c>
      <c r="AO15" s="158">
        <v>940.583168655137</v>
      </c>
      <c r="AP15" s="158">
        <v>954.79594228906979</v>
      </c>
      <c r="AQ15" s="158">
        <v>975.05318867906055</v>
      </c>
      <c r="AR15" s="158">
        <v>987.99655686526887</v>
      </c>
      <c r="AS15" s="158">
        <v>1004.9829013694961</v>
      </c>
      <c r="AT15" s="158">
        <v>1019.0198964506685</v>
      </c>
      <c r="AU15" s="158">
        <v>1035.0146270906923</v>
      </c>
      <c r="AV15" s="158">
        <v>1048.2220216065093</v>
      </c>
      <c r="AW15" s="158">
        <v>1063.3236224204936</v>
      </c>
      <c r="AX15" s="158">
        <v>1078.0471424545935</v>
      </c>
      <c r="AY15" s="158">
        <v>1093.3402872205731</v>
      </c>
      <c r="AZ15" s="158">
        <v>1108.942160645674</v>
      </c>
    </row>
    <row r="16" spans="1:52" x14ac:dyDescent="0.35">
      <c r="A16" s="159" t="s">
        <v>106</v>
      </c>
      <c r="B16" s="158">
        <v>17044.00580900053</v>
      </c>
      <c r="C16" s="158">
        <v>16830.472983264997</v>
      </c>
      <c r="D16" s="158">
        <v>16931.965186080768</v>
      </c>
      <c r="E16" s="158">
        <v>16834.856438591429</v>
      </c>
      <c r="F16" s="158">
        <v>16913.777607584318</v>
      </c>
      <c r="G16" s="158">
        <v>17030.958627967517</v>
      </c>
      <c r="H16" s="158">
        <v>15458.333311360413</v>
      </c>
      <c r="I16" s="158">
        <v>14878.766282375853</v>
      </c>
      <c r="J16" s="158">
        <v>14573.147281384083</v>
      </c>
      <c r="K16" s="158">
        <v>14047.452007076121</v>
      </c>
      <c r="L16" s="158">
        <v>14042.360462802248</v>
      </c>
      <c r="M16" s="158">
        <v>13756.590778620983</v>
      </c>
      <c r="N16" s="158">
        <v>13219.462686983472</v>
      </c>
      <c r="O16" s="158">
        <v>13195.018454275189</v>
      </c>
      <c r="P16" s="158">
        <v>12959.648069859186</v>
      </c>
      <c r="Q16" s="158">
        <v>13282.528001714014</v>
      </c>
      <c r="R16" s="158">
        <v>13121.034768407313</v>
      </c>
      <c r="S16" s="158">
        <v>13290.49613636765</v>
      </c>
      <c r="T16" s="158">
        <v>13403.932193240586</v>
      </c>
      <c r="U16" s="158">
        <v>13527.987099054875</v>
      </c>
      <c r="V16" s="158">
        <v>13542.317591455487</v>
      </c>
      <c r="W16" s="158">
        <v>13589.822034506766</v>
      </c>
      <c r="X16" s="158">
        <v>13674.22828182959</v>
      </c>
      <c r="Y16" s="158">
        <v>13714.856527958085</v>
      </c>
      <c r="Z16" s="158">
        <v>13603.142817832433</v>
      </c>
      <c r="AA16" s="158">
        <v>13467.686658634815</v>
      </c>
      <c r="AB16" s="158">
        <v>13518.152270988759</v>
      </c>
      <c r="AC16" s="158">
        <v>13486.96562500252</v>
      </c>
      <c r="AD16" s="158">
        <v>13410.844046252938</v>
      </c>
      <c r="AE16" s="158">
        <v>13331.016911941233</v>
      </c>
      <c r="AF16" s="158">
        <v>13202.306735536209</v>
      </c>
      <c r="AG16" s="158">
        <v>12825.086382459658</v>
      </c>
      <c r="AH16" s="158">
        <v>12716.82899254467</v>
      </c>
      <c r="AI16" s="158">
        <v>12353.588251490508</v>
      </c>
      <c r="AJ16" s="158">
        <v>12052.461626411618</v>
      </c>
      <c r="AK16" s="158">
        <v>11730.385107937125</v>
      </c>
      <c r="AL16" s="158">
        <v>11773.355090545479</v>
      </c>
      <c r="AM16" s="158">
        <v>11723.370667501216</v>
      </c>
      <c r="AN16" s="158">
        <v>11666.107156031323</v>
      </c>
      <c r="AO16" s="158">
        <v>11585.862359175466</v>
      </c>
      <c r="AP16" s="158">
        <v>11498.16060782169</v>
      </c>
      <c r="AQ16" s="158">
        <v>11333.361876219718</v>
      </c>
      <c r="AR16" s="158">
        <v>11278.690471211208</v>
      </c>
      <c r="AS16" s="158">
        <v>11112.881698497344</v>
      </c>
      <c r="AT16" s="158">
        <v>11057.260930254697</v>
      </c>
      <c r="AU16" s="158">
        <v>10991.983632089974</v>
      </c>
      <c r="AV16" s="158">
        <v>10986.822155147867</v>
      </c>
      <c r="AW16" s="158">
        <v>10983.507342378152</v>
      </c>
      <c r="AX16" s="158">
        <v>10968.179200418075</v>
      </c>
      <c r="AY16" s="158">
        <v>10934.498316880725</v>
      </c>
      <c r="AZ16" s="158">
        <v>10904.326377567611</v>
      </c>
    </row>
    <row r="17" spans="1:52" x14ac:dyDescent="0.35">
      <c r="A17" s="159" t="s">
        <v>107</v>
      </c>
      <c r="B17" s="158">
        <v>1377.6045531790558</v>
      </c>
      <c r="C17" s="158">
        <v>1254.0296000000003</v>
      </c>
      <c r="D17" s="158">
        <v>1061.9984899999986</v>
      </c>
      <c r="E17" s="158">
        <v>1362.8204499999997</v>
      </c>
      <c r="F17" s="158">
        <v>1165.7081699999992</v>
      </c>
      <c r="G17" s="158">
        <v>1190.8002761354833</v>
      </c>
      <c r="H17" s="158">
        <v>996.048820000001</v>
      </c>
      <c r="I17" s="158">
        <v>851.01731999999947</v>
      </c>
      <c r="J17" s="158">
        <v>754.76348000000098</v>
      </c>
      <c r="K17" s="158">
        <v>727.22683000000029</v>
      </c>
      <c r="L17" s="158">
        <v>618.449419213125</v>
      </c>
      <c r="M17" s="158">
        <v>544.26845226841124</v>
      </c>
      <c r="N17" s="158">
        <v>738.02670137769826</v>
      </c>
      <c r="O17" s="158">
        <v>837.99570140442017</v>
      </c>
      <c r="P17" s="158">
        <v>736.01927182004806</v>
      </c>
      <c r="Q17" s="158">
        <v>634.70471228804911</v>
      </c>
      <c r="R17" s="158">
        <v>625.63751753384315</v>
      </c>
      <c r="S17" s="158">
        <v>633.9442627021499</v>
      </c>
      <c r="T17" s="158">
        <v>642.27766470788299</v>
      </c>
      <c r="U17" s="158">
        <v>647.56828142668769</v>
      </c>
      <c r="V17" s="158">
        <v>646.62880457831909</v>
      </c>
      <c r="W17" s="158">
        <v>650.45517360420752</v>
      </c>
      <c r="X17" s="158">
        <v>653.31454099399684</v>
      </c>
      <c r="Y17" s="158">
        <v>650.40688243337581</v>
      </c>
      <c r="Z17" s="158">
        <v>648.65997852594717</v>
      </c>
      <c r="AA17" s="158">
        <v>639.71483874598425</v>
      </c>
      <c r="AB17" s="158">
        <v>640.34479835454295</v>
      </c>
      <c r="AC17" s="158">
        <v>636.99022724145243</v>
      </c>
      <c r="AD17" s="158">
        <v>633.40358380617602</v>
      </c>
      <c r="AE17" s="158">
        <v>624.67753885662307</v>
      </c>
      <c r="AF17" s="158">
        <v>619.32917545216253</v>
      </c>
      <c r="AG17" s="158">
        <v>615.78298016282554</v>
      </c>
      <c r="AH17" s="158">
        <v>611.3043866952263</v>
      </c>
      <c r="AI17" s="158">
        <v>604.9549098826069</v>
      </c>
      <c r="AJ17" s="158">
        <v>608.45848024303928</v>
      </c>
      <c r="AK17" s="158">
        <v>610.50321354816072</v>
      </c>
      <c r="AL17" s="158">
        <v>613.19152959378323</v>
      </c>
      <c r="AM17" s="158">
        <v>612.92979559411901</v>
      </c>
      <c r="AN17" s="158">
        <v>613.12015196129403</v>
      </c>
      <c r="AO17" s="158">
        <v>608.95794071076011</v>
      </c>
      <c r="AP17" s="158">
        <v>609.85079176627721</v>
      </c>
      <c r="AQ17" s="158">
        <v>611.40601384889771</v>
      </c>
      <c r="AR17" s="158">
        <v>612.41632278082295</v>
      </c>
      <c r="AS17" s="158">
        <v>612.12366658866256</v>
      </c>
      <c r="AT17" s="158">
        <v>615.63007890318897</v>
      </c>
      <c r="AU17" s="158">
        <v>619.81392981511465</v>
      </c>
      <c r="AV17" s="158">
        <v>624.21401518452478</v>
      </c>
      <c r="AW17" s="158">
        <v>627.94577846816026</v>
      </c>
      <c r="AX17" s="158">
        <v>631.07429307562347</v>
      </c>
      <c r="AY17" s="158">
        <v>634.37952621752356</v>
      </c>
      <c r="AZ17" s="158">
        <v>637.57430601621479</v>
      </c>
    </row>
    <row r="18" spans="1:52" x14ac:dyDescent="0.35">
      <c r="A18" s="137" t="s">
        <v>108</v>
      </c>
      <c r="B18" s="158">
        <v>4353.2835308824051</v>
      </c>
      <c r="C18" s="158">
        <v>4349.8753899999992</v>
      </c>
      <c r="D18" s="158">
        <v>4152.5420200000008</v>
      </c>
      <c r="E18" s="158">
        <v>4544.174</v>
      </c>
      <c r="F18" s="158">
        <v>4774.7233800000004</v>
      </c>
      <c r="G18" s="158">
        <v>4608.0726759622758</v>
      </c>
      <c r="H18" s="158">
        <v>4215.4871700000003</v>
      </c>
      <c r="I18" s="158">
        <v>4166.4316500000004</v>
      </c>
      <c r="J18" s="158">
        <v>4128.5065100000002</v>
      </c>
      <c r="K18" s="158">
        <v>3861.4457000000002</v>
      </c>
      <c r="L18" s="158">
        <v>4394.3773683653544</v>
      </c>
      <c r="M18" s="158">
        <v>4247.3755495100886</v>
      </c>
      <c r="N18" s="158">
        <v>4481.3037114211556</v>
      </c>
      <c r="O18" s="158">
        <v>4441.2178452128765</v>
      </c>
      <c r="P18" s="158">
        <v>4046.9275406767797</v>
      </c>
      <c r="Q18" s="158">
        <v>3517.0403929623048</v>
      </c>
      <c r="R18" s="158">
        <v>3546.0330219200287</v>
      </c>
      <c r="S18" s="158">
        <v>3602.5416653707584</v>
      </c>
      <c r="T18" s="158">
        <v>3644.7898324398388</v>
      </c>
      <c r="U18" s="158">
        <v>3677.4102701487673</v>
      </c>
      <c r="V18" s="158">
        <v>3735.923598602863</v>
      </c>
      <c r="W18" s="158">
        <v>3788.3215047844319</v>
      </c>
      <c r="X18" s="158">
        <v>3831.3657147448594</v>
      </c>
      <c r="Y18" s="158">
        <v>3882.0824817045786</v>
      </c>
      <c r="Z18" s="158">
        <v>3947.9281958499059</v>
      </c>
      <c r="AA18" s="158">
        <v>4027.3665990345371</v>
      </c>
      <c r="AB18" s="158">
        <v>4059.0351315485641</v>
      </c>
      <c r="AC18" s="158">
        <v>4115.7499786877988</v>
      </c>
      <c r="AD18" s="158">
        <v>4178.6169587301156</v>
      </c>
      <c r="AE18" s="158">
        <v>4256.134849468739</v>
      </c>
      <c r="AF18" s="158">
        <v>4313.155623538094</v>
      </c>
      <c r="AG18" s="158">
        <v>4448.8300602713098</v>
      </c>
      <c r="AH18" s="158">
        <v>4517.465815621581</v>
      </c>
      <c r="AI18" s="158">
        <v>4670.0830726843624</v>
      </c>
      <c r="AJ18" s="158">
        <v>4789.4463457349739</v>
      </c>
      <c r="AK18" s="158">
        <v>4898.1314618553051</v>
      </c>
      <c r="AL18" s="158">
        <v>4937.3730347612245</v>
      </c>
      <c r="AM18" s="158">
        <v>4986.1657155035173</v>
      </c>
      <c r="AN18" s="158">
        <v>5040.7290471218612</v>
      </c>
      <c r="AO18" s="158">
        <v>5100.7757549631851</v>
      </c>
      <c r="AP18" s="158">
        <v>5152.740992901452</v>
      </c>
      <c r="AQ18" s="158">
        <v>5234.8146209108509</v>
      </c>
      <c r="AR18" s="158">
        <v>5291.1086479329706</v>
      </c>
      <c r="AS18" s="158">
        <v>5373.9986822946676</v>
      </c>
      <c r="AT18" s="158">
        <v>5442.4262509884793</v>
      </c>
      <c r="AU18" s="158">
        <v>5502.3079147523858</v>
      </c>
      <c r="AV18" s="158">
        <v>5555.4090688600472</v>
      </c>
      <c r="AW18" s="158">
        <v>5609.6886000309087</v>
      </c>
      <c r="AX18" s="158">
        <v>5661.5224270936551</v>
      </c>
      <c r="AY18" s="158">
        <v>5715.4761439917902</v>
      </c>
      <c r="AZ18" s="158">
        <v>5770.8318136168145</v>
      </c>
    </row>
    <row r="19" spans="1:52" x14ac:dyDescent="0.35">
      <c r="A19" s="137" t="s">
        <v>109</v>
      </c>
      <c r="B19" s="158">
        <v>1309.4509204415713</v>
      </c>
      <c r="C19" s="158">
        <v>1349.2539699999998</v>
      </c>
      <c r="D19" s="158">
        <v>1317.9916499999999</v>
      </c>
      <c r="E19" s="158">
        <v>1353.9356799999996</v>
      </c>
      <c r="F19" s="158">
        <v>1410.3847399999997</v>
      </c>
      <c r="G19" s="158">
        <v>1510.9996811720487</v>
      </c>
      <c r="H19" s="158">
        <v>1562.7535599999999</v>
      </c>
      <c r="I19" s="158">
        <v>1613.4914700000002</v>
      </c>
      <c r="J19" s="158">
        <v>1680.5199399999995</v>
      </c>
      <c r="K19" s="158">
        <v>1758.6116799999998</v>
      </c>
      <c r="L19" s="158">
        <v>1907.3784533503529</v>
      </c>
      <c r="M19" s="158">
        <v>1812.2620769890652</v>
      </c>
      <c r="N19" s="158">
        <v>1902.0043312386344</v>
      </c>
      <c r="O19" s="158">
        <v>2017.6358574910032</v>
      </c>
      <c r="P19" s="158">
        <v>2027.7675827912581</v>
      </c>
      <c r="Q19" s="158">
        <v>2132.6527192573826</v>
      </c>
      <c r="R19" s="158">
        <v>2166.2378448188724</v>
      </c>
      <c r="S19" s="158">
        <v>2216.3368067490442</v>
      </c>
      <c r="T19" s="158">
        <v>2255.387671259361</v>
      </c>
      <c r="U19" s="158">
        <v>2297.0665747649609</v>
      </c>
      <c r="V19" s="158">
        <v>2395.9033310827626</v>
      </c>
      <c r="W19" s="158">
        <v>2480.4620732011472</v>
      </c>
      <c r="X19" s="158">
        <v>2540.8602694118899</v>
      </c>
      <c r="Y19" s="158">
        <v>2617.5781766510063</v>
      </c>
      <c r="Z19" s="158">
        <v>2740.6667910372889</v>
      </c>
      <c r="AA19" s="158">
        <v>2911.8835767874943</v>
      </c>
      <c r="AB19" s="158">
        <v>2981.2064166474488</v>
      </c>
      <c r="AC19" s="158">
        <v>3099.3091864406592</v>
      </c>
      <c r="AD19" s="158">
        <v>3243.6994066810266</v>
      </c>
      <c r="AE19" s="158">
        <v>3386.8523477856024</v>
      </c>
      <c r="AF19" s="158">
        <v>3580.1660559606789</v>
      </c>
      <c r="AG19" s="158">
        <v>3881.0474387106296</v>
      </c>
      <c r="AH19" s="158">
        <v>4056.7378438827782</v>
      </c>
      <c r="AI19" s="158">
        <v>4327.4209369156742</v>
      </c>
      <c r="AJ19" s="158">
        <v>4570.2329506378392</v>
      </c>
      <c r="AK19" s="158">
        <v>4802.242085548799</v>
      </c>
      <c r="AL19" s="158">
        <v>4896.9029729786898</v>
      </c>
      <c r="AM19" s="158">
        <v>5031.0489040658031</v>
      </c>
      <c r="AN19" s="158">
        <v>5179.2212640668822</v>
      </c>
      <c r="AO19" s="158">
        <v>5326.5430113052662</v>
      </c>
      <c r="AP19" s="158">
        <v>5487.6698912239626</v>
      </c>
      <c r="AQ19" s="158">
        <v>5680.6821935267835</v>
      </c>
      <c r="AR19" s="158">
        <v>5832.2261354518159</v>
      </c>
      <c r="AS19" s="158">
        <v>6008.0821397261143</v>
      </c>
      <c r="AT19" s="158">
        <v>6158.7938286348171</v>
      </c>
      <c r="AU19" s="158">
        <v>6297.5795110389163</v>
      </c>
      <c r="AV19" s="158">
        <v>6427.4594212417096</v>
      </c>
      <c r="AW19" s="158">
        <v>6569.6563410030931</v>
      </c>
      <c r="AX19" s="158">
        <v>6709.6140121488525</v>
      </c>
      <c r="AY19" s="158">
        <v>6851.3806042896067</v>
      </c>
      <c r="AZ19" s="158">
        <v>6995.3691787993648</v>
      </c>
    </row>
    <row r="20" spans="1:52" x14ac:dyDescent="0.35">
      <c r="A20" s="159" t="s">
        <v>26</v>
      </c>
      <c r="B20" s="158">
        <v>1212.1927404618195</v>
      </c>
      <c r="C20" s="158">
        <v>1244.7738099999999</v>
      </c>
      <c r="D20" s="158">
        <v>1214.0249100000001</v>
      </c>
      <c r="E20" s="158">
        <v>1246.9697299999996</v>
      </c>
      <c r="F20" s="158">
        <v>1282.7736199999997</v>
      </c>
      <c r="G20" s="158">
        <v>1381.9267180924974</v>
      </c>
      <c r="H20" s="158">
        <v>1412.5473</v>
      </c>
      <c r="I20" s="158">
        <v>1453.53423</v>
      </c>
      <c r="J20" s="158">
        <v>1493.6019499999995</v>
      </c>
      <c r="K20" s="158">
        <v>1524.9917099999998</v>
      </c>
      <c r="L20" s="158">
        <v>1664.2085060127972</v>
      </c>
      <c r="M20" s="158">
        <v>1523.7401671025402</v>
      </c>
      <c r="N20" s="158">
        <v>1558.221967060209</v>
      </c>
      <c r="O20" s="158">
        <v>1604.5036505290361</v>
      </c>
      <c r="P20" s="158">
        <v>1573.9572132645471</v>
      </c>
      <c r="Q20" s="158">
        <v>1578.4455016083045</v>
      </c>
      <c r="R20" s="158">
        <v>1608.7348609508506</v>
      </c>
      <c r="S20" s="158">
        <v>1641.1626047407997</v>
      </c>
      <c r="T20" s="158">
        <v>1663.2360304994909</v>
      </c>
      <c r="U20" s="158">
        <v>1688.3861028428103</v>
      </c>
      <c r="V20" s="158">
        <v>1757.9023242484827</v>
      </c>
      <c r="W20" s="158">
        <v>1815.0397339205267</v>
      </c>
      <c r="X20" s="158">
        <v>1852.7564117258364</v>
      </c>
      <c r="Y20" s="158">
        <v>1901.6461087616774</v>
      </c>
      <c r="Z20" s="158">
        <v>1989.0223436251636</v>
      </c>
      <c r="AA20" s="158">
        <v>2114.3896167525963</v>
      </c>
      <c r="AB20" s="158">
        <v>2158.9599127180486</v>
      </c>
      <c r="AC20" s="158">
        <v>2238.399517898165</v>
      </c>
      <c r="AD20" s="158">
        <v>2338.648675739486</v>
      </c>
      <c r="AE20" s="158">
        <v>2434.9859252178576</v>
      </c>
      <c r="AF20" s="158">
        <v>2578.9321902262241</v>
      </c>
      <c r="AG20" s="158">
        <v>2801.8183070851901</v>
      </c>
      <c r="AH20" s="158">
        <v>2933.7339883634049</v>
      </c>
      <c r="AI20" s="158">
        <v>3121.61170053756</v>
      </c>
      <c r="AJ20" s="158">
        <v>3291.132338496574</v>
      </c>
      <c r="AK20" s="158">
        <v>3450.5847755198979</v>
      </c>
      <c r="AL20" s="158">
        <v>3514.811839664163</v>
      </c>
      <c r="AM20" s="158">
        <v>3608.0067870296675</v>
      </c>
      <c r="AN20" s="158">
        <v>3710.5540267972624</v>
      </c>
      <c r="AO20" s="158">
        <v>3807.7145783821029</v>
      </c>
      <c r="AP20" s="158">
        <v>3922.1284848765554</v>
      </c>
      <c r="AQ20" s="158">
        <v>4056.6039204973445</v>
      </c>
      <c r="AR20" s="158">
        <v>4159.0802695457878</v>
      </c>
      <c r="AS20" s="158">
        <v>4272.3766125644224</v>
      </c>
      <c r="AT20" s="158">
        <v>4364.7125750074083</v>
      </c>
      <c r="AU20" s="158">
        <v>4446.5884743080805</v>
      </c>
      <c r="AV20" s="158">
        <v>4523.5328721702263</v>
      </c>
      <c r="AW20" s="158">
        <v>4609.5450918202669</v>
      </c>
      <c r="AX20" s="158">
        <v>4691.7424414427078</v>
      </c>
      <c r="AY20" s="158">
        <v>4773.1141366891825</v>
      </c>
      <c r="AZ20" s="158">
        <v>4853.9620501572499</v>
      </c>
    </row>
    <row r="21" spans="1:52" x14ac:dyDescent="0.35">
      <c r="A21" s="159" t="s">
        <v>110</v>
      </c>
      <c r="B21" s="158">
        <v>3.9648374548091412</v>
      </c>
      <c r="C21" s="158">
        <v>4.4968700000000004</v>
      </c>
      <c r="D21" s="158">
        <v>4.1724700000000006</v>
      </c>
      <c r="E21" s="158">
        <v>7.5037000000000003</v>
      </c>
      <c r="F21" s="158">
        <v>11.665450000000002</v>
      </c>
      <c r="G21" s="158">
        <v>10.772180752155991</v>
      </c>
      <c r="H21" s="158">
        <v>21.267709999999994</v>
      </c>
      <c r="I21" s="158">
        <v>25.527379999999997</v>
      </c>
      <c r="J21" s="158">
        <v>47.100700000000003</v>
      </c>
      <c r="K21" s="158">
        <v>74.121089999999995</v>
      </c>
      <c r="L21" s="158">
        <v>102.32229118824655</v>
      </c>
      <c r="M21" s="158">
        <v>149.13290482456455</v>
      </c>
      <c r="N21" s="158">
        <v>204.1072162151562</v>
      </c>
      <c r="O21" s="158">
        <v>262.5635569521956</v>
      </c>
      <c r="P21" s="158">
        <v>270.70848982030964</v>
      </c>
      <c r="Q21" s="158">
        <v>349.98305070687019</v>
      </c>
      <c r="R21" s="158">
        <v>347.35501684346644</v>
      </c>
      <c r="S21" s="158">
        <v>355.54114624425097</v>
      </c>
      <c r="T21" s="158">
        <v>363.14010479419017</v>
      </c>
      <c r="U21" s="158">
        <v>370.220892952849</v>
      </c>
      <c r="V21" s="158">
        <v>382.11985493601691</v>
      </c>
      <c r="W21" s="158">
        <v>393.04112722330257</v>
      </c>
      <c r="X21" s="158">
        <v>402.59580990786401</v>
      </c>
      <c r="Y21" s="158">
        <v>412.834850368155</v>
      </c>
      <c r="Z21" s="158">
        <v>424.65485563524589</v>
      </c>
      <c r="AA21" s="158">
        <v>439.34792790995175</v>
      </c>
      <c r="AB21" s="158">
        <v>451.00573945254513</v>
      </c>
      <c r="AC21" s="158">
        <v>465.44107319832062</v>
      </c>
      <c r="AD21" s="158">
        <v>482.36989781493753</v>
      </c>
      <c r="AE21" s="158">
        <v>501.77218622878809</v>
      </c>
      <c r="AF21" s="158">
        <v>521.66226440327011</v>
      </c>
      <c r="AG21" s="158">
        <v>549.53369541747679</v>
      </c>
      <c r="AH21" s="158">
        <v>569.85328367549107</v>
      </c>
      <c r="AI21" s="158">
        <v>598.36233168585056</v>
      </c>
      <c r="AJ21" s="158">
        <v>622.63620752476129</v>
      </c>
      <c r="AK21" s="158">
        <v>646.6177978356169</v>
      </c>
      <c r="AL21" s="158">
        <v>664.3980094415657</v>
      </c>
      <c r="AM21" s="158">
        <v>683.79784048701811</v>
      </c>
      <c r="AN21" s="158">
        <v>706.19058260959946</v>
      </c>
      <c r="AO21" s="158">
        <v>729.73434406618026</v>
      </c>
      <c r="AP21" s="158">
        <v>755.11180891207084</v>
      </c>
      <c r="AQ21" s="158">
        <v>785.94505635349083</v>
      </c>
      <c r="AR21" s="158">
        <v>813.4054827965308</v>
      </c>
      <c r="AS21" s="158">
        <v>844.51595396799553</v>
      </c>
      <c r="AT21" s="158">
        <v>874.87829054697386</v>
      </c>
      <c r="AU21" s="158">
        <v>904.44291355330006</v>
      </c>
      <c r="AV21" s="158">
        <v>936.23488326254949</v>
      </c>
      <c r="AW21" s="158">
        <v>970.59058629042784</v>
      </c>
      <c r="AX21" s="158">
        <v>1006.651214349727</v>
      </c>
      <c r="AY21" s="158">
        <v>1045.1325778040302</v>
      </c>
      <c r="AZ21" s="158">
        <v>1085.6786789968121</v>
      </c>
    </row>
    <row r="22" spans="1:52" x14ac:dyDescent="0.35">
      <c r="A22" s="159" t="s">
        <v>111</v>
      </c>
      <c r="B22" s="158">
        <v>1.4569599694277304</v>
      </c>
      <c r="C22" s="158">
        <v>1.6001399999999997</v>
      </c>
      <c r="D22" s="158">
        <v>1.7000900000000028</v>
      </c>
      <c r="E22" s="158">
        <v>1.7001600000000003</v>
      </c>
      <c r="F22" s="158">
        <v>3.1997600000000022</v>
      </c>
      <c r="G22" s="158">
        <v>4.1559182990012493</v>
      </c>
      <c r="H22" s="158">
        <v>13.416769999999998</v>
      </c>
      <c r="I22" s="158">
        <v>19.393889999999995</v>
      </c>
      <c r="J22" s="158">
        <v>21.595020000000009</v>
      </c>
      <c r="K22" s="158">
        <v>38.551780000000001</v>
      </c>
      <c r="L22" s="158">
        <v>44.664207563203327</v>
      </c>
      <c r="M22" s="158">
        <v>37.021637746520781</v>
      </c>
      <c r="N22" s="158">
        <v>42.475235783325857</v>
      </c>
      <c r="O22" s="158">
        <v>41.892039005035599</v>
      </c>
      <c r="P22" s="158">
        <v>38.862932105622853</v>
      </c>
      <c r="Q22" s="158">
        <v>40.756565055767325</v>
      </c>
      <c r="R22" s="158">
        <v>47.688841473427111</v>
      </c>
      <c r="S22" s="158">
        <v>54.961351817757311</v>
      </c>
      <c r="T22" s="158">
        <v>62.16190326527213</v>
      </c>
      <c r="U22" s="158">
        <v>69.429574446522324</v>
      </c>
      <c r="V22" s="158">
        <v>76.295965501139023</v>
      </c>
      <c r="W22" s="158">
        <v>83.65140306404254</v>
      </c>
      <c r="X22" s="158">
        <v>91.421708981930749</v>
      </c>
      <c r="Y22" s="158">
        <v>98.877616076162255</v>
      </c>
      <c r="Z22" s="158">
        <v>105.62037520325308</v>
      </c>
      <c r="AA22" s="158">
        <v>111.99581869456335</v>
      </c>
      <c r="AB22" s="158">
        <v>119.81682539847338</v>
      </c>
      <c r="AC22" s="158">
        <v>126.99350765144234</v>
      </c>
      <c r="AD22" s="158">
        <v>134.00137195411949</v>
      </c>
      <c r="AE22" s="158">
        <v>140.77346139650814</v>
      </c>
      <c r="AF22" s="158">
        <v>147.24911125519523</v>
      </c>
      <c r="AG22" s="158">
        <v>149.6795979808214</v>
      </c>
      <c r="AH22" s="158">
        <v>154.22089089096812</v>
      </c>
      <c r="AI22" s="158">
        <v>155.2949142629879</v>
      </c>
      <c r="AJ22" s="158">
        <v>157.95193177367199</v>
      </c>
      <c r="AK22" s="158">
        <v>159.80703622036518</v>
      </c>
      <c r="AL22" s="158">
        <v>166.08426514778733</v>
      </c>
      <c r="AM22" s="158">
        <v>171.2055801816019</v>
      </c>
      <c r="AN22" s="158">
        <v>176.3715143396023</v>
      </c>
      <c r="AO22" s="158">
        <v>180.98454889922721</v>
      </c>
      <c r="AP22" s="158">
        <v>185.529333504231</v>
      </c>
      <c r="AQ22" s="158">
        <v>189.28984745881672</v>
      </c>
      <c r="AR22" s="158">
        <v>194.06115430652079</v>
      </c>
      <c r="AS22" s="158">
        <v>197.09953259451348</v>
      </c>
      <c r="AT22" s="158">
        <v>202.17747635137846</v>
      </c>
      <c r="AU22" s="158">
        <v>207.00302573291344</v>
      </c>
      <c r="AV22" s="158">
        <v>212.90241570874022</v>
      </c>
      <c r="AW22" s="158">
        <v>218.90830449522477</v>
      </c>
      <c r="AX22" s="158">
        <v>224.65682126097892</v>
      </c>
      <c r="AY22" s="158">
        <v>230.16855327186803</v>
      </c>
      <c r="AZ22" s="158">
        <v>235.69918923688493</v>
      </c>
    </row>
    <row r="23" spans="1:52" x14ac:dyDescent="0.35">
      <c r="A23" s="159" t="s">
        <v>27</v>
      </c>
      <c r="B23" s="158">
        <v>1.0509225383084622</v>
      </c>
      <c r="C23" s="158">
        <v>1.1004499999999997</v>
      </c>
      <c r="D23" s="158">
        <v>1.1002699999999996</v>
      </c>
      <c r="E23" s="158">
        <v>1.3971699999999996</v>
      </c>
      <c r="F23" s="158">
        <v>1.4007399999999999</v>
      </c>
      <c r="G23" s="158">
        <v>2.364570883733828</v>
      </c>
      <c r="H23" s="158">
        <v>2.7984799999999996</v>
      </c>
      <c r="I23" s="158">
        <v>2.999509999999999</v>
      </c>
      <c r="J23" s="158">
        <v>3.5993699999999995</v>
      </c>
      <c r="K23" s="158">
        <v>4.6006299999999998</v>
      </c>
      <c r="L23" s="158">
        <v>5.636878118448843</v>
      </c>
      <c r="M23" s="158">
        <v>5.8996162294278367</v>
      </c>
      <c r="N23" s="158">
        <v>6.3534116577510718</v>
      </c>
      <c r="O23" s="158">
        <v>7.3087452393512278</v>
      </c>
      <c r="P23" s="158">
        <v>7.4281569960035014</v>
      </c>
      <c r="Q23" s="158">
        <v>7.7147342844323132</v>
      </c>
      <c r="R23" s="158">
        <v>7.5463658176464365</v>
      </c>
      <c r="S23" s="158">
        <v>7.6121516682164891</v>
      </c>
      <c r="T23" s="158">
        <v>7.6812067126912087</v>
      </c>
      <c r="U23" s="158">
        <v>7.7906748012420675</v>
      </c>
      <c r="V23" s="158">
        <v>9.5750794773191963</v>
      </c>
      <c r="W23" s="158">
        <v>11.133742170429686</v>
      </c>
      <c r="X23" s="158">
        <v>11.657843569864124</v>
      </c>
      <c r="Y23" s="158">
        <v>14.735589038521049</v>
      </c>
      <c r="Z23" s="158">
        <v>19.741088405987632</v>
      </c>
      <c r="AA23" s="158">
        <v>25.859152860675866</v>
      </c>
      <c r="AB23" s="158">
        <v>26.69165710476112</v>
      </c>
      <c r="AC23" s="158">
        <v>30.324348818957397</v>
      </c>
      <c r="AD23" s="158">
        <v>34.290055225132818</v>
      </c>
      <c r="AE23" s="158">
        <v>39.46610633858451</v>
      </c>
      <c r="AF23" s="158">
        <v>44.09584705022813</v>
      </c>
      <c r="AG23" s="158">
        <v>53.719041687094595</v>
      </c>
      <c r="AH23" s="158">
        <v>59.970744546952034</v>
      </c>
      <c r="AI23" s="158">
        <v>77.393594959996491</v>
      </c>
      <c r="AJ23" s="158">
        <v>89.677290923431258</v>
      </c>
      <c r="AK23" s="158">
        <v>102.13382539266962</v>
      </c>
      <c r="AL23" s="158">
        <v>103.31783734435307</v>
      </c>
      <c r="AM23" s="158">
        <v>106.64207857968597</v>
      </c>
      <c r="AN23" s="158">
        <v>110.18852363607127</v>
      </c>
      <c r="AO23" s="158">
        <v>115.08823584469185</v>
      </c>
      <c r="AP23" s="158">
        <v>119.10822454547447</v>
      </c>
      <c r="AQ23" s="158">
        <v>124.45050249228176</v>
      </c>
      <c r="AR23" s="158">
        <v>130.5471491592175</v>
      </c>
      <c r="AS23" s="158">
        <v>140.33841526605261</v>
      </c>
      <c r="AT23" s="158">
        <v>145.92119364423695</v>
      </c>
      <c r="AU23" s="158">
        <v>151.75946966672197</v>
      </c>
      <c r="AV23" s="158">
        <v>155.70883650807122</v>
      </c>
      <c r="AW23" s="158">
        <v>159.89321629167611</v>
      </c>
      <c r="AX23" s="158">
        <v>164.22575119935132</v>
      </c>
      <c r="AY23" s="158">
        <v>168.72417241873552</v>
      </c>
      <c r="AZ23" s="158">
        <v>173.48757624647376</v>
      </c>
    </row>
    <row r="24" spans="1:52" x14ac:dyDescent="0.35">
      <c r="A24" s="159" t="s">
        <v>112</v>
      </c>
      <c r="B24" s="158">
        <v>90.785460017206361</v>
      </c>
      <c r="C24" s="158">
        <v>97.282699999999963</v>
      </c>
      <c r="D24" s="158">
        <v>96.99391</v>
      </c>
      <c r="E24" s="158">
        <v>96.364919999999969</v>
      </c>
      <c r="F24" s="158">
        <v>111.34517</v>
      </c>
      <c r="G24" s="158">
        <v>111.78029314466009</v>
      </c>
      <c r="H24" s="158">
        <v>112.72329999999998</v>
      </c>
      <c r="I24" s="158">
        <v>112.03645999999998</v>
      </c>
      <c r="J24" s="158">
        <v>114.62290000000002</v>
      </c>
      <c r="K24" s="158">
        <v>116.34647</v>
      </c>
      <c r="L24" s="158">
        <v>90.54657046765719</v>
      </c>
      <c r="M24" s="158">
        <v>96.467751086011816</v>
      </c>
      <c r="N24" s="158">
        <v>90.846500522192102</v>
      </c>
      <c r="O24" s="158">
        <v>101.36786576538475</v>
      </c>
      <c r="P24" s="158">
        <v>136.81079060477492</v>
      </c>
      <c r="Q24" s="158">
        <v>155.752867602008</v>
      </c>
      <c r="R24" s="158">
        <v>154.91275973348181</v>
      </c>
      <c r="S24" s="158">
        <v>157.05955227801945</v>
      </c>
      <c r="T24" s="158">
        <v>159.16842598771635</v>
      </c>
      <c r="U24" s="158">
        <v>161.23932972153784</v>
      </c>
      <c r="V24" s="158">
        <v>170.01010691980451</v>
      </c>
      <c r="W24" s="158">
        <v>177.59606682284584</v>
      </c>
      <c r="X24" s="158">
        <v>182.4284952263942</v>
      </c>
      <c r="Y24" s="158">
        <v>189.48401240649031</v>
      </c>
      <c r="Z24" s="158">
        <v>201.62812816763878</v>
      </c>
      <c r="AA24" s="158">
        <v>220.29106056970684</v>
      </c>
      <c r="AB24" s="158">
        <v>224.73228197362104</v>
      </c>
      <c r="AC24" s="158">
        <v>238.15073887377378</v>
      </c>
      <c r="AD24" s="158">
        <v>254.38940594735078</v>
      </c>
      <c r="AE24" s="158">
        <v>269.85466860386379</v>
      </c>
      <c r="AF24" s="158">
        <v>288.22664302576158</v>
      </c>
      <c r="AG24" s="158">
        <v>326.29679654004724</v>
      </c>
      <c r="AH24" s="158">
        <v>338.95893640596182</v>
      </c>
      <c r="AI24" s="158">
        <v>374.75839546927921</v>
      </c>
      <c r="AJ24" s="158">
        <v>408.83518191940033</v>
      </c>
      <c r="AK24" s="158">
        <v>443.09865058024951</v>
      </c>
      <c r="AL24" s="158">
        <v>448.29102138082129</v>
      </c>
      <c r="AM24" s="158">
        <v>461.39661778782892</v>
      </c>
      <c r="AN24" s="158">
        <v>475.91661668434716</v>
      </c>
      <c r="AO24" s="158">
        <v>493.0213041130649</v>
      </c>
      <c r="AP24" s="158">
        <v>505.79203938563137</v>
      </c>
      <c r="AQ24" s="158">
        <v>524.39286672485014</v>
      </c>
      <c r="AR24" s="158">
        <v>535.1320796437592</v>
      </c>
      <c r="AS24" s="158">
        <v>553.75162533313039</v>
      </c>
      <c r="AT24" s="158">
        <v>571.10429308481923</v>
      </c>
      <c r="AU24" s="158">
        <v>587.78562777789989</v>
      </c>
      <c r="AV24" s="158">
        <v>599.08041359212268</v>
      </c>
      <c r="AW24" s="158">
        <v>610.71914210549642</v>
      </c>
      <c r="AX24" s="158">
        <v>622.33778389608779</v>
      </c>
      <c r="AY24" s="158">
        <v>634.2411641057904</v>
      </c>
      <c r="AZ24" s="158">
        <v>646.54168416194489</v>
      </c>
    </row>
    <row r="25" spans="1:52" x14ac:dyDescent="0.35">
      <c r="A25" s="137" t="s">
        <v>28</v>
      </c>
      <c r="B25" s="158">
        <v>1130.5546308812393</v>
      </c>
      <c r="C25" s="158">
        <v>1234.2135606412203</v>
      </c>
      <c r="D25" s="158">
        <v>1208.0092078079979</v>
      </c>
      <c r="E25" s="158">
        <v>1160.3068915690587</v>
      </c>
      <c r="F25" s="158">
        <v>1106.8314252135763</v>
      </c>
      <c r="G25" s="158">
        <v>1129.735387370868</v>
      </c>
      <c r="H25" s="158">
        <v>1068.3600792414611</v>
      </c>
      <c r="I25" s="158">
        <v>1031.2912402667741</v>
      </c>
      <c r="J25" s="158">
        <v>998.81366323614395</v>
      </c>
      <c r="K25" s="158">
        <v>857.24056200116763</v>
      </c>
      <c r="L25" s="158">
        <v>942.25623493915373</v>
      </c>
      <c r="M25" s="158">
        <v>831.4954846811786</v>
      </c>
      <c r="N25" s="158">
        <v>659.09055899557723</v>
      </c>
      <c r="O25" s="158">
        <v>653.53046101539212</v>
      </c>
      <c r="P25" s="158">
        <v>318.79254476393498</v>
      </c>
      <c r="Q25" s="158">
        <v>291.46409183619386</v>
      </c>
      <c r="R25" s="158">
        <v>291.35625853509902</v>
      </c>
      <c r="S25" s="158">
        <v>296.42165219201627</v>
      </c>
      <c r="T25" s="158">
        <v>299.75602415874215</v>
      </c>
      <c r="U25" s="158">
        <v>303.54984648981127</v>
      </c>
      <c r="V25" s="158">
        <v>311.14193972725872</v>
      </c>
      <c r="W25" s="158">
        <v>319.2528891792835</v>
      </c>
      <c r="X25" s="158">
        <v>326.19765733116475</v>
      </c>
      <c r="Y25" s="158">
        <v>332.45136882538145</v>
      </c>
      <c r="Z25" s="158">
        <v>344.81160435545519</v>
      </c>
      <c r="AA25" s="158">
        <v>361.84680579841529</v>
      </c>
      <c r="AB25" s="158">
        <v>368.78430684529343</v>
      </c>
      <c r="AC25" s="158">
        <v>382.68401241764866</v>
      </c>
      <c r="AD25" s="158">
        <v>396.99848492782337</v>
      </c>
      <c r="AE25" s="158">
        <v>411.5366178358766</v>
      </c>
      <c r="AF25" s="158">
        <v>432.41019093314929</v>
      </c>
      <c r="AG25" s="158">
        <v>468.68846066209051</v>
      </c>
      <c r="AH25" s="158">
        <v>486.43780347019413</v>
      </c>
      <c r="AI25" s="158">
        <v>509.05674984695173</v>
      </c>
      <c r="AJ25" s="158">
        <v>530.55275635697012</v>
      </c>
      <c r="AK25" s="158">
        <v>551.45252358766299</v>
      </c>
      <c r="AL25" s="158">
        <v>560.28725147370847</v>
      </c>
      <c r="AM25" s="158">
        <v>572.87351492207813</v>
      </c>
      <c r="AN25" s="158">
        <v>585.5770795361617</v>
      </c>
      <c r="AO25" s="158">
        <v>596.55689951326849</v>
      </c>
      <c r="AP25" s="158">
        <v>610.42314623761888</v>
      </c>
      <c r="AQ25" s="158">
        <v>626.4800842880951</v>
      </c>
      <c r="AR25" s="158">
        <v>640.4533280097022</v>
      </c>
      <c r="AS25" s="158">
        <v>653.16681301065046</v>
      </c>
      <c r="AT25" s="158">
        <v>667.90673715289938</v>
      </c>
      <c r="AU25" s="158">
        <v>676.155836988636</v>
      </c>
      <c r="AV25" s="158">
        <v>688.74137258836265</v>
      </c>
      <c r="AW25" s="158">
        <v>703.18369955347623</v>
      </c>
      <c r="AX25" s="158">
        <v>716.37076308279677</v>
      </c>
      <c r="AY25" s="158">
        <v>729.77088383671332</v>
      </c>
      <c r="AZ25" s="158">
        <v>742.4917240543798</v>
      </c>
    </row>
    <row r="26" spans="1:52" x14ac:dyDescent="0.35">
      <c r="A26" s="139" t="s">
        <v>29</v>
      </c>
      <c r="B26" s="142">
        <v>4107.2372212171676</v>
      </c>
      <c r="C26" s="142">
        <v>4133.5383700000002</v>
      </c>
      <c r="D26" s="142">
        <v>4101.1879600000002</v>
      </c>
      <c r="E26" s="142">
        <v>3933.4349999999999</v>
      </c>
      <c r="F26" s="142">
        <v>4320.2850399999998</v>
      </c>
      <c r="G26" s="142">
        <v>4454.1899686565876</v>
      </c>
      <c r="H26" s="142">
        <v>4638.9310299999997</v>
      </c>
      <c r="I26" s="142">
        <v>4697.8314999999993</v>
      </c>
      <c r="J26" s="142">
        <v>4707.0215599999992</v>
      </c>
      <c r="K26" s="142">
        <v>4700.4574600000005</v>
      </c>
      <c r="L26" s="142">
        <v>4605.9724537547545</v>
      </c>
      <c r="M26" s="142">
        <v>4595.2907633778559</v>
      </c>
      <c r="N26" s="142">
        <v>4621.006634689812</v>
      </c>
      <c r="O26" s="142">
        <v>4844.1792003768887</v>
      </c>
      <c r="P26" s="142">
        <v>4791.8139055087013</v>
      </c>
      <c r="Q26" s="142">
        <v>4927.4556753486022</v>
      </c>
      <c r="R26" s="142">
        <v>4859.2277531609243</v>
      </c>
      <c r="S26" s="142">
        <v>4917.4188924775881</v>
      </c>
      <c r="T26" s="142">
        <v>4967.5096146720352</v>
      </c>
      <c r="U26" s="142">
        <v>5008.648836193941</v>
      </c>
      <c r="V26" s="142">
        <v>5041.9685729429557</v>
      </c>
      <c r="W26" s="142">
        <v>5088.2797610873049</v>
      </c>
      <c r="X26" s="142">
        <v>5135.4605665346571</v>
      </c>
      <c r="Y26" s="142">
        <v>5169.3708173213427</v>
      </c>
      <c r="Z26" s="142">
        <v>5189.4088850878779</v>
      </c>
      <c r="AA26" s="142">
        <v>5212.7001879533882</v>
      </c>
      <c r="AB26" s="142">
        <v>5252.3115882365937</v>
      </c>
      <c r="AC26" s="142">
        <v>5288.5846488421057</v>
      </c>
      <c r="AD26" s="142">
        <v>5310.9874662961493</v>
      </c>
      <c r="AE26" s="142">
        <v>5343.5313448381994</v>
      </c>
      <c r="AF26" s="142">
        <v>5373.3108095939133</v>
      </c>
      <c r="AG26" s="142">
        <v>5400.6918713809428</v>
      </c>
      <c r="AH26" s="142">
        <v>5435.80451557172</v>
      </c>
      <c r="AI26" s="142">
        <v>5467.9666250878936</v>
      </c>
      <c r="AJ26" s="142">
        <v>5520.6017969433551</v>
      </c>
      <c r="AK26" s="142">
        <v>5549.5317425813</v>
      </c>
      <c r="AL26" s="142">
        <v>5593.2391699135997</v>
      </c>
      <c r="AM26" s="142">
        <v>5630.6492857821295</v>
      </c>
      <c r="AN26" s="142">
        <v>5670.6193679268899</v>
      </c>
      <c r="AO26" s="142">
        <v>5705.0364571794853</v>
      </c>
      <c r="AP26" s="142">
        <v>5735.414757159805</v>
      </c>
      <c r="AQ26" s="142">
        <v>5764.4569962776313</v>
      </c>
      <c r="AR26" s="142">
        <v>5805.3294306430726</v>
      </c>
      <c r="AS26" s="142">
        <v>5830.9376335161132</v>
      </c>
      <c r="AT26" s="142">
        <v>5877.9976291458024</v>
      </c>
      <c r="AU26" s="142">
        <v>5912.5124446741947</v>
      </c>
      <c r="AV26" s="142">
        <v>5961.0679345865155</v>
      </c>
      <c r="AW26" s="142">
        <v>6006.6377217277568</v>
      </c>
      <c r="AX26" s="142">
        <v>6052.6020190280251</v>
      </c>
      <c r="AY26" s="142">
        <v>6099.0554391016021</v>
      </c>
      <c r="AZ26" s="142">
        <v>6146.7001767427346</v>
      </c>
    </row>
    <row r="28" spans="1:52" x14ac:dyDescent="0.35">
      <c r="A28" s="133" t="s">
        <v>32</v>
      </c>
      <c r="B28" s="160">
        <v>73993.586459572689</v>
      </c>
      <c r="C28" s="160">
        <v>73602.327568166394</v>
      </c>
      <c r="D28" s="160">
        <v>71705.004072212556</v>
      </c>
      <c r="E28" s="160">
        <v>73090.116596947933</v>
      </c>
      <c r="F28" s="160">
        <v>73640.790770173771</v>
      </c>
      <c r="G28" s="160">
        <v>73803.664780676772</v>
      </c>
      <c r="H28" s="160">
        <v>67895.038487553524</v>
      </c>
      <c r="I28" s="160">
        <v>64856.884417528679</v>
      </c>
      <c r="J28" s="160">
        <v>64078.17725826367</v>
      </c>
      <c r="K28" s="160">
        <v>61904.697808617413</v>
      </c>
      <c r="L28" s="160">
        <v>63049.275736556621</v>
      </c>
      <c r="M28" s="160">
        <v>60810.452549178663</v>
      </c>
      <c r="N28" s="160">
        <v>60603.228829958622</v>
      </c>
      <c r="O28" s="160">
        <v>60700.882489090145</v>
      </c>
      <c r="P28" s="160">
        <v>58192.572325098605</v>
      </c>
      <c r="Q28" s="160">
        <v>57268.149756579718</v>
      </c>
      <c r="R28" s="160">
        <v>57117.762038620109</v>
      </c>
      <c r="S28" s="160">
        <v>57940.662767869951</v>
      </c>
      <c r="T28" s="160">
        <v>58493.317474377669</v>
      </c>
      <c r="U28" s="160">
        <v>59064.611905624261</v>
      </c>
      <c r="V28" s="160">
        <v>59257.745593826898</v>
      </c>
      <c r="W28" s="160">
        <v>59597.941755599422</v>
      </c>
      <c r="X28" s="160">
        <v>60050.10415599055</v>
      </c>
      <c r="Y28" s="160">
        <v>60370.313705486122</v>
      </c>
      <c r="Z28" s="160">
        <v>60218.187956232323</v>
      </c>
      <c r="AA28" s="160">
        <v>59974.313129002512</v>
      </c>
      <c r="AB28" s="160">
        <v>60273.033084686685</v>
      </c>
      <c r="AC28" s="160">
        <v>60380.871683958037</v>
      </c>
      <c r="AD28" s="160">
        <v>60290.637251364911</v>
      </c>
      <c r="AE28" s="160">
        <v>60249.507540710787</v>
      </c>
      <c r="AF28" s="160">
        <v>59895.169738105506</v>
      </c>
      <c r="AG28" s="160">
        <v>58918.611965421325</v>
      </c>
      <c r="AH28" s="160">
        <v>58693.911330293056</v>
      </c>
      <c r="AI28" s="160">
        <v>57897.25637147238</v>
      </c>
      <c r="AJ28" s="160">
        <v>57175.310652022483</v>
      </c>
      <c r="AK28" s="160">
        <v>56423.556888100495</v>
      </c>
      <c r="AL28" s="160">
        <v>56659.973891952868</v>
      </c>
      <c r="AM28" s="160">
        <v>56596.343203867669</v>
      </c>
      <c r="AN28" s="160">
        <v>56482.735773241991</v>
      </c>
      <c r="AO28" s="160">
        <v>56329.248843371148</v>
      </c>
      <c r="AP28" s="160">
        <v>56059.944188073452</v>
      </c>
      <c r="AQ28" s="160">
        <v>55602.239807777471</v>
      </c>
      <c r="AR28" s="160">
        <v>55476.922113045861</v>
      </c>
      <c r="AS28" s="160">
        <v>55072.965913808293</v>
      </c>
      <c r="AT28" s="160">
        <v>54992.632880827274</v>
      </c>
      <c r="AU28" s="160">
        <v>54927.459793750349</v>
      </c>
      <c r="AV28" s="160">
        <v>54998.406976101644</v>
      </c>
      <c r="AW28" s="160">
        <v>55060.887974686637</v>
      </c>
      <c r="AX28" s="160">
        <v>55093.716507119323</v>
      </c>
      <c r="AY28" s="160">
        <v>55071.42719094755</v>
      </c>
      <c r="AZ28" s="160">
        <v>55074.725559856401</v>
      </c>
    </row>
    <row r="30" spans="1:52" x14ac:dyDescent="0.35">
      <c r="A30" s="161" t="s">
        <v>113</v>
      </c>
      <c r="B30" s="162">
        <v>134.87164773843864</v>
      </c>
      <c r="C30" s="162">
        <v>132.00168855764682</v>
      </c>
      <c r="D30" s="162">
        <v>137.36171706769036</v>
      </c>
      <c r="E30" s="162">
        <v>141.62978518827725</v>
      </c>
      <c r="F30" s="162">
        <v>140.24320080199067</v>
      </c>
      <c r="G30" s="162">
        <v>161.62077577613022</v>
      </c>
      <c r="H30" s="162">
        <v>155.94283941442743</v>
      </c>
      <c r="I30" s="162">
        <v>146.22782035861368</v>
      </c>
      <c r="J30" s="162">
        <v>148.10428576801408</v>
      </c>
      <c r="K30" s="162">
        <v>165.26730548807828</v>
      </c>
      <c r="L30" s="162">
        <v>153.41093418661623</v>
      </c>
      <c r="M30" s="162">
        <v>140.44682915988071</v>
      </c>
      <c r="N30" s="162">
        <v>142.06853446469825</v>
      </c>
      <c r="O30" s="162">
        <v>138.04964570733708</v>
      </c>
      <c r="P30" s="162">
        <v>135.23179377893211</v>
      </c>
      <c r="Q30" s="162">
        <v>136.95659748299605</v>
      </c>
      <c r="R30" s="162">
        <v>138.79168106666779</v>
      </c>
      <c r="S30" s="162">
        <v>138.92514262416944</v>
      </c>
      <c r="T30" s="162">
        <v>138.25585316875268</v>
      </c>
      <c r="U30" s="162">
        <v>137.75594361128282</v>
      </c>
      <c r="V30" s="162">
        <v>137.31396547778382</v>
      </c>
      <c r="W30" s="162">
        <v>137.02471933503983</v>
      </c>
      <c r="X30" s="162">
        <v>136.9107877878277</v>
      </c>
      <c r="Y30" s="162">
        <v>136.69490850603754</v>
      </c>
      <c r="Z30" s="162">
        <v>136.03233865740211</v>
      </c>
      <c r="AA30" s="162">
        <v>135.5179540067567</v>
      </c>
      <c r="AB30" s="162">
        <v>135.2346237331183</v>
      </c>
      <c r="AC30" s="162">
        <v>134.89030845073134</v>
      </c>
      <c r="AD30" s="162">
        <v>134.30924052760454</v>
      </c>
      <c r="AE30" s="162">
        <v>133.84117567560418</v>
      </c>
      <c r="AF30" s="162">
        <v>133.19111017060681</v>
      </c>
      <c r="AG30" s="162">
        <v>132.33733673376548</v>
      </c>
      <c r="AH30" s="162">
        <v>131.83860071973513</v>
      </c>
      <c r="AI30" s="162">
        <v>131.0412795176172</v>
      </c>
      <c r="AJ30" s="162">
        <v>130.30214220448667</v>
      </c>
      <c r="AK30" s="162">
        <v>129.34744245045223</v>
      </c>
      <c r="AL30" s="162">
        <v>129.0695599400083</v>
      </c>
      <c r="AM30" s="162">
        <v>128.5333540242147</v>
      </c>
      <c r="AN30" s="162">
        <v>127.998732055212</v>
      </c>
      <c r="AO30" s="162">
        <v>127.35113963360139</v>
      </c>
      <c r="AP30" s="162">
        <v>126.59254597551326</v>
      </c>
      <c r="AQ30" s="162">
        <v>125.73092395735969</v>
      </c>
      <c r="AR30" s="162">
        <v>125.0827841178929</v>
      </c>
      <c r="AS30" s="162">
        <v>124.10181330308838</v>
      </c>
      <c r="AT30" s="162">
        <v>123.48382892895079</v>
      </c>
      <c r="AU30" s="162">
        <v>122.70600635567297</v>
      </c>
      <c r="AV30" s="162">
        <v>122.13089658998351</v>
      </c>
      <c r="AW30" s="162">
        <v>121.57820120445214</v>
      </c>
      <c r="AX30" s="162">
        <v>120.95175022894439</v>
      </c>
      <c r="AY30" s="162">
        <v>120.24854066706001</v>
      </c>
      <c r="AZ30" s="162">
        <v>119.55250305248789</v>
      </c>
    </row>
    <row r="31" spans="1:52" x14ac:dyDescent="0.35">
      <c r="A31" s="163" t="s">
        <v>114</v>
      </c>
      <c r="B31" s="164">
        <v>148.60502092127263</v>
      </c>
      <c r="C31" s="164">
        <v>147.91630936613902</v>
      </c>
      <c r="D31" s="164">
        <v>147.41602482526889</v>
      </c>
      <c r="E31" s="164">
        <v>147.41377572225107</v>
      </c>
      <c r="F31" s="164">
        <v>146.61290641771205</v>
      </c>
      <c r="G31" s="164">
        <v>146.60112349865167</v>
      </c>
      <c r="H31" s="164">
        <v>146.18412128082207</v>
      </c>
      <c r="I31" s="164">
        <v>144.91568344591008</v>
      </c>
      <c r="J31" s="164">
        <v>144.1038801609871</v>
      </c>
      <c r="K31" s="164">
        <v>144.62155952087554</v>
      </c>
      <c r="L31" s="164">
        <v>142.09868566758536</v>
      </c>
      <c r="M31" s="164">
        <v>139.47069397196154</v>
      </c>
      <c r="N31" s="164">
        <v>139.33881695423278</v>
      </c>
      <c r="O31" s="164">
        <v>137.15304064792323</v>
      </c>
      <c r="P31" s="164">
        <v>137.61867770395523</v>
      </c>
      <c r="Q31" s="164">
        <v>136.95659748299602</v>
      </c>
      <c r="R31" s="164">
        <v>136.86794381959893</v>
      </c>
      <c r="S31" s="164">
        <v>136.82065112370387</v>
      </c>
      <c r="T31" s="164">
        <v>136.76158419388048</v>
      </c>
      <c r="U31" s="164">
        <v>136.69366122713291</v>
      </c>
      <c r="V31" s="164">
        <v>136.46839381570487</v>
      </c>
      <c r="W31" s="164">
        <v>136.31876833308047</v>
      </c>
      <c r="X31" s="164">
        <v>136.20834396996594</v>
      </c>
      <c r="Y31" s="164">
        <v>136.02681496275895</v>
      </c>
      <c r="Z31" s="164">
        <v>135.73975378600136</v>
      </c>
      <c r="AA31" s="164">
        <v>135.31608428683063</v>
      </c>
      <c r="AB31" s="164">
        <v>135.12723014484268</v>
      </c>
      <c r="AC31" s="164">
        <v>134.85578912362476</v>
      </c>
      <c r="AD31" s="164">
        <v>134.43565292597864</v>
      </c>
      <c r="AE31" s="164">
        <v>134.09390301879569</v>
      </c>
      <c r="AF31" s="164">
        <v>133.64356873221743</v>
      </c>
      <c r="AG31" s="164">
        <v>132.94347688668188</v>
      </c>
      <c r="AH31" s="164">
        <v>132.5926117755578</v>
      </c>
      <c r="AI31" s="164">
        <v>131.9246111516035</v>
      </c>
      <c r="AJ31" s="164">
        <v>131.38386868818316</v>
      </c>
      <c r="AK31" s="164">
        <v>130.61657882529985</v>
      </c>
      <c r="AL31" s="164">
        <v>130.49217899320473</v>
      </c>
      <c r="AM31" s="164">
        <v>130.15982234559061</v>
      </c>
      <c r="AN31" s="164">
        <v>129.79173908150483</v>
      </c>
      <c r="AO31" s="164">
        <v>129.34315406972445</v>
      </c>
      <c r="AP31" s="164">
        <v>128.7743387572404</v>
      </c>
      <c r="AQ31" s="164">
        <v>128.09821354746921</v>
      </c>
      <c r="AR31" s="164">
        <v>127.6459611779111</v>
      </c>
      <c r="AS31" s="164">
        <v>126.92549561349395</v>
      </c>
      <c r="AT31" s="164">
        <v>126.56128274960996</v>
      </c>
      <c r="AU31" s="164">
        <v>126.07410281107731</v>
      </c>
      <c r="AV31" s="164">
        <v>125.75939574667616</v>
      </c>
      <c r="AW31" s="164">
        <v>125.47414410715038</v>
      </c>
      <c r="AX31" s="164">
        <v>125.14793358327533</v>
      </c>
      <c r="AY31" s="164">
        <v>124.74802808107411</v>
      </c>
      <c r="AZ31" s="164">
        <v>124.3308082230717</v>
      </c>
    </row>
    <row r="32" spans="1:52" x14ac:dyDescent="0.35">
      <c r="A32" s="163" t="s">
        <v>115</v>
      </c>
      <c r="B32" s="164">
        <v>54.831705276501545</v>
      </c>
      <c r="C32" s="164">
        <v>54.831705276501545</v>
      </c>
      <c r="D32" s="164">
        <v>54.831705276501559</v>
      </c>
      <c r="E32" s="164">
        <v>54.831705276501538</v>
      </c>
      <c r="F32" s="164">
        <v>54.831705276501523</v>
      </c>
      <c r="G32" s="164">
        <v>54.831705276501538</v>
      </c>
      <c r="H32" s="164">
        <v>54.831705276501523</v>
      </c>
      <c r="I32" s="164">
        <v>54.831705276501559</v>
      </c>
      <c r="J32" s="164">
        <v>54.831705276501552</v>
      </c>
      <c r="K32" s="164">
        <v>54.831705276501559</v>
      </c>
      <c r="L32" s="164">
        <v>54.831705276501566</v>
      </c>
      <c r="M32" s="164">
        <v>54.831705276501545</v>
      </c>
      <c r="N32" s="164">
        <v>54.831705276501559</v>
      </c>
      <c r="O32" s="164">
        <v>54.831705276501545</v>
      </c>
      <c r="P32" s="164">
        <v>54.831705276501552</v>
      </c>
      <c r="Q32" s="164">
        <v>54.831705276501538</v>
      </c>
      <c r="R32" s="164">
        <v>54.825674327244563</v>
      </c>
      <c r="S32" s="164">
        <v>54.815924710954661</v>
      </c>
      <c r="T32" s="164">
        <v>54.807355152587981</v>
      </c>
      <c r="U32" s="164">
        <v>54.799429272133771</v>
      </c>
      <c r="V32" s="164">
        <v>54.793188044394981</v>
      </c>
      <c r="W32" s="164">
        <v>54.788925654702453</v>
      </c>
      <c r="X32" s="164">
        <v>54.786527854524344</v>
      </c>
      <c r="Y32" s="164">
        <v>54.7828937753576</v>
      </c>
      <c r="Z32" s="164">
        <v>54.78058833862994</v>
      </c>
      <c r="AA32" s="164">
        <v>54.779530234493905</v>
      </c>
      <c r="AB32" s="164">
        <v>54.779271899991755</v>
      </c>
      <c r="AC32" s="164">
        <v>54.779445189376993</v>
      </c>
      <c r="AD32" s="164">
        <v>54.734208154486986</v>
      </c>
      <c r="AE32" s="164">
        <v>54.734876881894699</v>
      </c>
      <c r="AF32" s="164">
        <v>54.735845120754597</v>
      </c>
      <c r="AG32" s="164">
        <v>54.741553491301104</v>
      </c>
      <c r="AH32" s="164">
        <v>54.743215683212306</v>
      </c>
      <c r="AI32" s="164">
        <v>54.747703661342641</v>
      </c>
      <c r="AJ32" s="164">
        <v>54.801083664890193</v>
      </c>
      <c r="AK32" s="164">
        <v>54.808760790435983</v>
      </c>
      <c r="AL32" s="164">
        <v>54.808431905400631</v>
      </c>
      <c r="AM32" s="164">
        <v>54.812141964115341</v>
      </c>
      <c r="AN32" s="164">
        <v>54.816376258709745</v>
      </c>
      <c r="AO32" s="164">
        <v>54.820097468962459</v>
      </c>
      <c r="AP32" s="164">
        <v>54.824370482104015</v>
      </c>
      <c r="AQ32" s="164">
        <v>54.831634556718619</v>
      </c>
      <c r="AR32" s="164">
        <v>54.836567470366759</v>
      </c>
      <c r="AS32" s="164">
        <v>54.843112406139845</v>
      </c>
      <c r="AT32" s="164">
        <v>54.847324106052071</v>
      </c>
      <c r="AU32" s="164">
        <v>54.8503817879824</v>
      </c>
      <c r="AV32" s="164">
        <v>54.850281046798607</v>
      </c>
      <c r="AW32" s="164">
        <v>54.850349921704911</v>
      </c>
      <c r="AX32" s="164">
        <v>54.850058837795288</v>
      </c>
      <c r="AY32" s="164">
        <v>54.849999143977598</v>
      </c>
      <c r="AZ32" s="164">
        <v>54.849868030087904</v>
      </c>
    </row>
    <row r="33" spans="1:52" x14ac:dyDescent="0.35">
      <c r="A33" s="165" t="s">
        <v>116</v>
      </c>
      <c r="B33" s="166">
        <v>2.3731736014660076</v>
      </c>
      <c r="C33" s="166">
        <v>2.357181362407573</v>
      </c>
      <c r="D33" s="166">
        <v>2.3491551858742881</v>
      </c>
      <c r="E33" s="166">
        <v>2.3665275659415501</v>
      </c>
      <c r="F33" s="166">
        <v>2.3372158336096285</v>
      </c>
      <c r="G33" s="166">
        <v>2.3215567068056107</v>
      </c>
      <c r="H33" s="166">
        <v>2.2692396231397409</v>
      </c>
      <c r="I33" s="166">
        <v>2.2334658447473763</v>
      </c>
      <c r="J33" s="166">
        <v>2.2254704257168774</v>
      </c>
      <c r="K33" s="166">
        <v>2.2157375068080136</v>
      </c>
      <c r="L33" s="166">
        <v>2.205980190053296</v>
      </c>
      <c r="M33" s="166">
        <v>2.1996403908233706</v>
      </c>
      <c r="N33" s="166">
        <v>2.1960510140072009</v>
      </c>
      <c r="O33" s="166">
        <v>2.1722230012593866</v>
      </c>
      <c r="P33" s="166">
        <v>2.1816255739968087</v>
      </c>
      <c r="Q33" s="166">
        <v>2.1615935741824952</v>
      </c>
      <c r="R33" s="166">
        <v>2.1646253959851536</v>
      </c>
      <c r="S33" s="166">
        <v>2.1642517205835254</v>
      </c>
      <c r="T33" s="166">
        <v>2.162483976951155</v>
      </c>
      <c r="U33" s="166">
        <v>2.1616856300675997</v>
      </c>
      <c r="V33" s="166">
        <v>2.1517218054733775</v>
      </c>
      <c r="W33" s="166">
        <v>2.143868406538175</v>
      </c>
      <c r="X33" s="166">
        <v>2.1395095709971388</v>
      </c>
      <c r="Y33" s="166">
        <v>2.1335066330050436</v>
      </c>
      <c r="Z33" s="166">
        <v>2.1188336904599834</v>
      </c>
      <c r="AA33" s="166">
        <v>2.0988693665760905</v>
      </c>
      <c r="AB33" s="166">
        <v>2.0933941728407621</v>
      </c>
      <c r="AC33" s="166">
        <v>2.0815629642582816</v>
      </c>
      <c r="AD33" s="166">
        <v>2.066292095211363</v>
      </c>
      <c r="AE33" s="166">
        <v>2.0510981626231186</v>
      </c>
      <c r="AF33" s="166">
        <v>2.0285774403758037</v>
      </c>
      <c r="AG33" s="166">
        <v>1.9887716570238843</v>
      </c>
      <c r="AH33" s="166">
        <v>1.9693218149969622</v>
      </c>
      <c r="AI33" s="166">
        <v>1.9352543027454825</v>
      </c>
      <c r="AJ33" s="166">
        <v>1.9030837862651364</v>
      </c>
      <c r="AK33" s="166">
        <v>1.8733937088800146</v>
      </c>
      <c r="AL33" s="166">
        <v>1.8666189621063733</v>
      </c>
      <c r="AM33" s="166">
        <v>1.8534236079619248</v>
      </c>
      <c r="AN33" s="166">
        <v>1.8384348450048158</v>
      </c>
      <c r="AO33" s="166">
        <v>1.8236329288178843</v>
      </c>
      <c r="AP33" s="166">
        <v>1.8064480689872044</v>
      </c>
      <c r="AQ33" s="166">
        <v>1.7843597305284933</v>
      </c>
      <c r="AR33" s="166">
        <v>1.7695131119794687</v>
      </c>
      <c r="AS33" s="166">
        <v>1.7501632266916993</v>
      </c>
      <c r="AT33" s="166">
        <v>1.735821296677158</v>
      </c>
      <c r="AU33" s="166">
        <v>1.7238740480414103</v>
      </c>
      <c r="AV33" s="166">
        <v>1.7134646141065921</v>
      </c>
      <c r="AW33" s="166">
        <v>1.7023949253772896</v>
      </c>
      <c r="AX33" s="166">
        <v>1.6913324936769556</v>
      </c>
      <c r="AY33" s="166">
        <v>1.6794769810752215</v>
      </c>
      <c r="AZ33" s="166">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8168889431442"/>
    <pageSetUpPr fitToPage="1"/>
  </sheetPr>
  <dimension ref="A1:AZ227"/>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818</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231071.70499949416</v>
      </c>
      <c r="C3" s="23">
        <v>234765.68473239351</v>
      </c>
      <c r="D3" s="23">
        <v>237369.35479957057</v>
      </c>
      <c r="E3" s="23">
        <v>240772.07263730219</v>
      </c>
      <c r="F3" s="23">
        <v>240017.08811275469</v>
      </c>
      <c r="G3" s="23">
        <v>239129.92157333152</v>
      </c>
      <c r="H3" s="23">
        <v>234470.52506284535</v>
      </c>
      <c r="I3" s="23">
        <v>235540.83298044026</v>
      </c>
      <c r="J3" s="23">
        <v>231433.15152437249</v>
      </c>
      <c r="K3" s="23">
        <v>234736.0504570122</v>
      </c>
      <c r="L3" s="23">
        <v>233562.1</v>
      </c>
      <c r="M3" s="23">
        <v>235466.1463637143</v>
      </c>
      <c r="N3" s="23">
        <v>237713.15190800515</v>
      </c>
      <c r="O3" s="23">
        <v>243064.53658990937</v>
      </c>
      <c r="P3" s="23">
        <v>248226.16692280376</v>
      </c>
      <c r="Q3" s="23">
        <v>253928.76594355408</v>
      </c>
      <c r="R3" s="23">
        <v>258759.50358208251</v>
      </c>
      <c r="S3" s="23">
        <v>266041.80166496709</v>
      </c>
      <c r="T3" s="23">
        <v>274832.53489360953</v>
      </c>
      <c r="U3" s="23">
        <v>282589.70003419218</v>
      </c>
      <c r="V3" s="23">
        <v>289716.41218016943</v>
      </c>
      <c r="W3" s="23">
        <v>295386.29527338105</v>
      </c>
      <c r="X3" s="23">
        <v>300684.30922192964</v>
      </c>
      <c r="Y3" s="23">
        <v>305725.9575355745</v>
      </c>
      <c r="Z3" s="23">
        <v>310557.51265281055</v>
      </c>
      <c r="AA3" s="23">
        <v>315242.74127814284</v>
      </c>
      <c r="AB3" s="23">
        <v>319912.72851195553</v>
      </c>
      <c r="AC3" s="23">
        <v>324577.03529810475</v>
      </c>
      <c r="AD3" s="23">
        <v>329255.88695530727</v>
      </c>
      <c r="AE3" s="23">
        <v>333947.29163977935</v>
      </c>
      <c r="AF3" s="23">
        <v>338649.10517332953</v>
      </c>
      <c r="AG3" s="23">
        <v>343346.59544057865</v>
      </c>
      <c r="AH3" s="23">
        <v>348054.29058026063</v>
      </c>
      <c r="AI3" s="23">
        <v>352825.58432413847</v>
      </c>
      <c r="AJ3" s="23">
        <v>357669.81356498454</v>
      </c>
      <c r="AK3" s="23">
        <v>362589.26547575614</v>
      </c>
      <c r="AL3" s="23">
        <v>367645.31553939811</v>
      </c>
      <c r="AM3" s="23">
        <v>372843.75071482139</v>
      </c>
      <c r="AN3" s="23">
        <v>378157.48589860817</v>
      </c>
      <c r="AO3" s="23">
        <v>383585.7405158726</v>
      </c>
      <c r="AP3" s="23">
        <v>389132.67004358408</v>
      </c>
      <c r="AQ3" s="23">
        <v>394786.3065689166</v>
      </c>
      <c r="AR3" s="23">
        <v>400566.43317280913</v>
      </c>
      <c r="AS3" s="23">
        <v>406489.70870798238</v>
      </c>
      <c r="AT3" s="23">
        <v>412572.755957407</v>
      </c>
      <c r="AU3" s="23">
        <v>418899.74426163093</v>
      </c>
      <c r="AV3" s="23">
        <v>425379.89902477479</v>
      </c>
      <c r="AW3" s="23">
        <v>432004.21130540874</v>
      </c>
      <c r="AX3" s="23">
        <v>438747.48096911202</v>
      </c>
      <c r="AY3" s="23">
        <v>445616.30177631316</v>
      </c>
      <c r="AZ3" s="23">
        <v>452629.26607926423</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217340.70456492499</v>
      </c>
      <c r="C5" s="23">
        <v>222959.66710740604</v>
      </c>
      <c r="D5" s="23">
        <v>230414.4603307512</v>
      </c>
      <c r="E5" s="23">
        <v>233300.80170222896</v>
      </c>
      <c r="F5" s="23">
        <v>233965.65011667038</v>
      </c>
      <c r="G5" s="23">
        <v>224679.46318028195</v>
      </c>
      <c r="H5" s="23">
        <v>216550.61229613054</v>
      </c>
      <c r="I5" s="23">
        <v>220051.60663607519</v>
      </c>
      <c r="J5" s="23">
        <v>217308.90141336966</v>
      </c>
      <c r="K5" s="23">
        <v>209734.51563668085</v>
      </c>
      <c r="L5" s="23">
        <v>220211.19497207151</v>
      </c>
      <c r="M5" s="23">
        <v>219244.62700877761</v>
      </c>
      <c r="N5" s="23">
        <v>227961.70356426327</v>
      </c>
      <c r="O5" s="23">
        <v>236731.47026424692</v>
      </c>
      <c r="P5" s="23">
        <v>244396.51468332415</v>
      </c>
      <c r="Q5" s="23">
        <v>253928.76594355406</v>
      </c>
      <c r="R5" s="23">
        <v>261588.24032842348</v>
      </c>
      <c r="S5" s="23">
        <v>266005.59205639223</v>
      </c>
      <c r="T5" s="23">
        <v>272600.54000502278</v>
      </c>
      <c r="U5" s="23">
        <v>277522.88094771164</v>
      </c>
      <c r="V5" s="23">
        <v>282555.14814187621</v>
      </c>
      <c r="W5" s="23">
        <v>285490.74995705276</v>
      </c>
      <c r="X5" s="23">
        <v>290195.73838202574</v>
      </c>
      <c r="Y5" s="23">
        <v>294037.14405068272</v>
      </c>
      <c r="Z5" s="23">
        <v>296820.90105900413</v>
      </c>
      <c r="AA5" s="23">
        <v>300389.31883283972</v>
      </c>
      <c r="AB5" s="23">
        <v>304168.47636553802</v>
      </c>
      <c r="AC5" s="23">
        <v>307836.476444386</v>
      </c>
      <c r="AD5" s="23">
        <v>311181.93267177884</v>
      </c>
      <c r="AE5" s="23">
        <v>314656.45872844866</v>
      </c>
      <c r="AF5" s="23">
        <v>317957.04396408703</v>
      </c>
      <c r="AG5" s="23">
        <v>321108.25594914408</v>
      </c>
      <c r="AH5" s="23">
        <v>324419.35349988693</v>
      </c>
      <c r="AI5" s="23">
        <v>327788.03658952983</v>
      </c>
      <c r="AJ5" s="23">
        <v>330870.65758069849</v>
      </c>
      <c r="AK5" s="23">
        <v>333874.22400867729</v>
      </c>
      <c r="AL5" s="23">
        <v>337396.971630972</v>
      </c>
      <c r="AM5" s="23">
        <v>340793.61733921285</v>
      </c>
      <c r="AN5" s="23">
        <v>344455.40810185164</v>
      </c>
      <c r="AO5" s="23">
        <v>347989.67309922341</v>
      </c>
      <c r="AP5" s="23">
        <v>351594.19492003095</v>
      </c>
      <c r="AQ5" s="23">
        <v>355302.95274582185</v>
      </c>
      <c r="AR5" s="23">
        <v>358983.90794153581</v>
      </c>
      <c r="AS5" s="23">
        <v>362477.68092043686</v>
      </c>
      <c r="AT5" s="23">
        <v>366153.68801491777</v>
      </c>
      <c r="AU5" s="23">
        <v>369906.31214011874</v>
      </c>
      <c r="AV5" s="23">
        <v>373755.30387856893</v>
      </c>
      <c r="AW5" s="23">
        <v>377822.6083180476</v>
      </c>
      <c r="AX5" s="23">
        <v>381774.00643644982</v>
      </c>
      <c r="AY5" s="23">
        <v>385723.01359711675</v>
      </c>
      <c r="AZ5" s="23">
        <v>389819.23769712204</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4.8819781891344443</v>
      </c>
      <c r="S8" s="32">
        <v>5.347402605002225</v>
      </c>
      <c r="T8" s="32">
        <v>14.1319839400115</v>
      </c>
      <c r="U8" s="32">
        <v>20.450616549204799</v>
      </c>
      <c r="V8" s="32">
        <v>22.750163749787699</v>
      </c>
      <c r="W8" s="32">
        <v>20.487668377578931</v>
      </c>
      <c r="X8" s="32">
        <v>28.374247577550154</v>
      </c>
      <c r="Y8" s="32">
        <v>30.533062358233479</v>
      </c>
      <c r="Z8" s="32">
        <v>30.352687324637454</v>
      </c>
      <c r="AA8" s="32">
        <v>27.32993959494371</v>
      </c>
      <c r="AB8" s="32">
        <v>24.609466638219342</v>
      </c>
      <c r="AC8" s="32">
        <v>22.16104097716741</v>
      </c>
      <c r="AD8" s="32">
        <v>19.95745788222067</v>
      </c>
      <c r="AE8" s="32">
        <v>22.73355633769707</v>
      </c>
      <c r="AF8" s="32">
        <v>25.181220668510981</v>
      </c>
      <c r="AG8" s="32">
        <v>24.381828883542461</v>
      </c>
      <c r="AH8" s="32">
        <v>33.121879533240254</v>
      </c>
      <c r="AI8" s="32">
        <v>38.506971307564342</v>
      </c>
      <c r="AJ8" s="32">
        <v>47.150562640638967</v>
      </c>
      <c r="AK8" s="32">
        <v>52.296243414647932</v>
      </c>
      <c r="AL8" s="32">
        <v>52.293513028098083</v>
      </c>
      <c r="AM8" s="32">
        <v>59.320850414677864</v>
      </c>
      <c r="AN8" s="32">
        <v>65.162003656664353</v>
      </c>
      <c r="AO8" s="32">
        <v>68.73200071190044</v>
      </c>
      <c r="AP8" s="32">
        <v>72.897190929419125</v>
      </c>
      <c r="AQ8" s="32">
        <v>72.497724082681898</v>
      </c>
      <c r="AR8" s="32">
        <v>75.357064469233748</v>
      </c>
      <c r="AS8" s="32">
        <v>78.328557275639398</v>
      </c>
      <c r="AT8" s="32">
        <v>84.869633813664407</v>
      </c>
      <c r="AU8" s="32">
        <v>84.204623125351731</v>
      </c>
      <c r="AV8" s="32">
        <v>87.827037407623422</v>
      </c>
      <c r="AW8" s="32">
        <v>100.6429014360058</v>
      </c>
      <c r="AX8" s="32">
        <v>99.962631834683975</v>
      </c>
      <c r="AY8" s="32">
        <v>111.98682238530424</v>
      </c>
      <c r="AZ8" s="32">
        <v>121.65967942422328</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30881.244003458305</v>
      </c>
      <c r="C13" s="39">
        <v>31624.336039357688</v>
      </c>
      <c r="D13" s="39">
        <v>32609.477018999405</v>
      </c>
      <c r="E13" s="39">
        <v>32826.531057887158</v>
      </c>
      <c r="F13" s="39">
        <v>32622.37202715857</v>
      </c>
      <c r="G13" s="39">
        <v>30985.333864259235</v>
      </c>
      <c r="H13" s="39">
        <v>29634.132122796342</v>
      </c>
      <c r="I13" s="39">
        <v>29799.590112797167</v>
      </c>
      <c r="J13" s="39">
        <v>29089.894597424183</v>
      </c>
      <c r="K13" s="39">
        <v>27579.419036023421</v>
      </c>
      <c r="L13" s="39">
        <v>28509.546892329399</v>
      </c>
      <c r="M13" s="39">
        <v>27816.475436898087</v>
      </c>
      <c r="N13" s="39">
        <v>28222.345222736069</v>
      </c>
      <c r="O13" s="39">
        <v>28372.877286465911</v>
      </c>
      <c r="P13" s="39">
        <v>28664.479944022147</v>
      </c>
      <c r="Q13" s="39">
        <v>29178.4313996497</v>
      </c>
      <c r="R13" s="39">
        <v>29976.579964005621</v>
      </c>
      <c r="S13" s="39">
        <v>30359.929740889962</v>
      </c>
      <c r="T13" s="39">
        <v>30681.321156824029</v>
      </c>
      <c r="U13" s="39">
        <v>30728.728630476864</v>
      </c>
      <c r="V13" s="39">
        <v>31097.147231636904</v>
      </c>
      <c r="W13" s="39">
        <v>31315.138885277942</v>
      </c>
      <c r="X13" s="39">
        <v>31625.635932668512</v>
      </c>
      <c r="Y13" s="39">
        <v>31861.250839148292</v>
      </c>
      <c r="Z13" s="39">
        <v>32027.731139043619</v>
      </c>
      <c r="AA13" s="39">
        <v>32162.097361443368</v>
      </c>
      <c r="AB13" s="39">
        <v>32385.219769274561</v>
      </c>
      <c r="AC13" s="39">
        <v>32624.729843344219</v>
      </c>
      <c r="AD13" s="39">
        <v>32874.809857153952</v>
      </c>
      <c r="AE13" s="39">
        <v>33041.212243761729</v>
      </c>
      <c r="AF13" s="39">
        <v>33263.876195531171</v>
      </c>
      <c r="AG13" s="39">
        <v>33442.675557961004</v>
      </c>
      <c r="AH13" s="39">
        <v>33598.414284203398</v>
      </c>
      <c r="AI13" s="39">
        <v>33734.747782128892</v>
      </c>
      <c r="AJ13" s="39">
        <v>33883.935877577183</v>
      </c>
      <c r="AK13" s="39">
        <v>34006.666651832347</v>
      </c>
      <c r="AL13" s="39">
        <v>34286.049087378167</v>
      </c>
      <c r="AM13" s="39">
        <v>34477.217960010355</v>
      </c>
      <c r="AN13" s="39">
        <v>34682.91253243525</v>
      </c>
      <c r="AO13" s="39">
        <v>34869.76853036489</v>
      </c>
      <c r="AP13" s="39">
        <v>35045.463037054076</v>
      </c>
      <c r="AQ13" s="39">
        <v>35333.875355806493</v>
      </c>
      <c r="AR13" s="39">
        <v>35555.073346319034</v>
      </c>
      <c r="AS13" s="39">
        <v>35730.814512830766</v>
      </c>
      <c r="AT13" s="39">
        <v>35859.381146302396</v>
      </c>
      <c r="AU13" s="39">
        <v>36026.889844884805</v>
      </c>
      <c r="AV13" s="39">
        <v>36157.038916730366</v>
      </c>
      <c r="AW13" s="39">
        <v>36355.471304963161</v>
      </c>
      <c r="AX13" s="39">
        <v>36574.299904939413</v>
      </c>
      <c r="AY13" s="39">
        <v>36688.499742585947</v>
      </c>
      <c r="AZ13" s="39">
        <v>36884.964769050122</v>
      </c>
    </row>
    <row r="14" spans="1:52" ht="12" customHeight="1" x14ac:dyDescent="0.35">
      <c r="A14" s="40" t="s">
        <v>13</v>
      </c>
      <c r="B14" s="41">
        <v>2158.9446815152678</v>
      </c>
      <c r="C14" s="41">
        <v>1988.6883499999997</v>
      </c>
      <c r="D14" s="41">
        <v>1988.4495799999995</v>
      </c>
      <c r="E14" s="41">
        <v>1888.3501400000075</v>
      </c>
      <c r="F14" s="41">
        <v>1914.2496199999994</v>
      </c>
      <c r="G14" s="41">
        <v>1920.3663335313631</v>
      </c>
      <c r="H14" s="41">
        <v>1784.4923999999996</v>
      </c>
      <c r="I14" s="41">
        <v>1822.7732400000002</v>
      </c>
      <c r="J14" s="41">
        <v>1559.1024500000001</v>
      </c>
      <c r="K14" s="41">
        <v>1493.6376400000008</v>
      </c>
      <c r="L14" s="41">
        <v>1484.8299942850126</v>
      </c>
      <c r="M14" s="41">
        <v>1427.4873074750576</v>
      </c>
      <c r="N14" s="41">
        <v>1505.1647213653475</v>
      </c>
      <c r="O14" s="41">
        <v>1246.3351874329364</v>
      </c>
      <c r="P14" s="41">
        <v>1243.6953106346723</v>
      </c>
      <c r="Q14" s="41">
        <v>1291.1489194162973</v>
      </c>
      <c r="R14" s="41">
        <v>1341.6230571189008</v>
      </c>
      <c r="S14" s="41">
        <v>1339.8998834210381</v>
      </c>
      <c r="T14" s="41">
        <v>1313.3955036153388</v>
      </c>
      <c r="U14" s="41">
        <v>1285.7113187185478</v>
      </c>
      <c r="V14" s="41">
        <v>1266.7833373319497</v>
      </c>
      <c r="W14" s="41">
        <v>1278.6550984532837</v>
      </c>
      <c r="X14" s="41">
        <v>1283.8070919943684</v>
      </c>
      <c r="Y14" s="41">
        <v>1274.852635862587</v>
      </c>
      <c r="Z14" s="41">
        <v>1244.0562958459905</v>
      </c>
      <c r="AA14" s="41">
        <v>1227.1066930668724</v>
      </c>
      <c r="AB14" s="41">
        <v>1219.3877668798841</v>
      </c>
      <c r="AC14" s="41">
        <v>1178.887274158692</v>
      </c>
      <c r="AD14" s="41">
        <v>1175.1474789865151</v>
      </c>
      <c r="AE14" s="41">
        <v>1149.908971990347</v>
      </c>
      <c r="AF14" s="41">
        <v>1120.9839148260044</v>
      </c>
      <c r="AG14" s="41">
        <v>1085.6096402795615</v>
      </c>
      <c r="AH14" s="41">
        <v>1011.929417676397</v>
      </c>
      <c r="AI14" s="41">
        <v>952.51840599454465</v>
      </c>
      <c r="AJ14" s="41">
        <v>927.61366843025849</v>
      </c>
      <c r="AK14" s="41">
        <v>850.63873851418884</v>
      </c>
      <c r="AL14" s="41">
        <v>850.26502563593488</v>
      </c>
      <c r="AM14" s="41">
        <v>812.47739799710803</v>
      </c>
      <c r="AN14" s="41">
        <v>773.41560049661837</v>
      </c>
      <c r="AO14" s="41">
        <v>741.57957140077099</v>
      </c>
      <c r="AP14" s="41">
        <v>708.25694750208436</v>
      </c>
      <c r="AQ14" s="41">
        <v>699.9054110902789</v>
      </c>
      <c r="AR14" s="41">
        <v>681.1677562803942</v>
      </c>
      <c r="AS14" s="41">
        <v>651.26673265181114</v>
      </c>
      <c r="AT14" s="41">
        <v>608.03734582793629</v>
      </c>
      <c r="AU14" s="41">
        <v>572.35002797761479</v>
      </c>
      <c r="AV14" s="41">
        <v>539.77279608505592</v>
      </c>
      <c r="AW14" s="41">
        <v>486.54222838578221</v>
      </c>
      <c r="AX14" s="41">
        <v>469.45791510006251</v>
      </c>
      <c r="AY14" s="41">
        <v>437.88156798869312</v>
      </c>
      <c r="AZ14" s="41">
        <v>409.68771518203494</v>
      </c>
    </row>
    <row r="15" spans="1:52" ht="12" customHeight="1" x14ac:dyDescent="0.35">
      <c r="A15" s="283" t="s">
        <v>16</v>
      </c>
      <c r="B15" s="284">
        <v>5140.9441544555311</v>
      </c>
      <c r="C15" s="284">
        <v>5390.7404193576931</v>
      </c>
      <c r="D15" s="284">
        <v>5374.7838889994064</v>
      </c>
      <c r="E15" s="284">
        <v>5063.683947887147</v>
      </c>
      <c r="F15" s="284">
        <v>4885.6543971585761</v>
      </c>
      <c r="G15" s="284">
        <v>4389.606177421012</v>
      </c>
      <c r="H15" s="284">
        <v>4119.3877627963448</v>
      </c>
      <c r="I15" s="284">
        <v>3882.3937227971678</v>
      </c>
      <c r="J15" s="284">
        <v>3615.4029874241892</v>
      </c>
      <c r="K15" s="284">
        <v>2883.5578660234237</v>
      </c>
      <c r="L15" s="284">
        <v>2600.3792936761524</v>
      </c>
      <c r="M15" s="284">
        <v>2256.3688123406077</v>
      </c>
      <c r="N15" s="284">
        <v>2055.4410883938608</v>
      </c>
      <c r="O15" s="284">
        <v>1933.2398019836492</v>
      </c>
      <c r="P15" s="284">
        <v>1777.7087962613448</v>
      </c>
      <c r="Q15" s="284">
        <v>1839.8527178457398</v>
      </c>
      <c r="R15" s="284">
        <v>1872.9274753444959</v>
      </c>
      <c r="S15" s="284">
        <v>1881.8987631159587</v>
      </c>
      <c r="T15" s="284">
        <v>1848.754218587372</v>
      </c>
      <c r="U15" s="284">
        <v>1790.4880333466456</v>
      </c>
      <c r="V15" s="284">
        <v>1746.1279038411849</v>
      </c>
      <c r="W15" s="284">
        <v>1754.3656673071182</v>
      </c>
      <c r="X15" s="284">
        <v>1738.685953324419</v>
      </c>
      <c r="Y15" s="284">
        <v>1700.0952284314524</v>
      </c>
      <c r="Z15" s="284">
        <v>1676.7999347648943</v>
      </c>
      <c r="AA15" s="284">
        <v>1638.3004299321722</v>
      </c>
      <c r="AB15" s="284">
        <v>1588.4607965283431</v>
      </c>
      <c r="AC15" s="284">
        <v>1567.9146344045816</v>
      </c>
      <c r="AD15" s="284">
        <v>1535.6305064584594</v>
      </c>
      <c r="AE15" s="284">
        <v>1480.9996968078569</v>
      </c>
      <c r="AF15" s="284">
        <v>1453.1282167298618</v>
      </c>
      <c r="AG15" s="284">
        <v>1404.6796951050799</v>
      </c>
      <c r="AH15" s="284">
        <v>1346.3846305199661</v>
      </c>
      <c r="AI15" s="284">
        <v>1275.7110405732938</v>
      </c>
      <c r="AJ15" s="284">
        <v>1208.417813092716</v>
      </c>
      <c r="AK15" s="284">
        <v>1149.0366473145993</v>
      </c>
      <c r="AL15" s="284">
        <v>1137.1550708052546</v>
      </c>
      <c r="AM15" s="284">
        <v>1092.3474957614092</v>
      </c>
      <c r="AN15" s="284">
        <v>1058.3815561115537</v>
      </c>
      <c r="AO15" s="284">
        <v>1036.167096165532</v>
      </c>
      <c r="AP15" s="284">
        <v>1015.4005455857344</v>
      </c>
      <c r="AQ15" s="284">
        <v>1011.0894770650186</v>
      </c>
      <c r="AR15" s="284">
        <v>988.65920698733044</v>
      </c>
      <c r="AS15" s="284">
        <v>963.02092431926803</v>
      </c>
      <c r="AT15" s="284">
        <v>943.53296217328125</v>
      </c>
      <c r="AU15" s="284">
        <v>918.7597539940142</v>
      </c>
      <c r="AV15" s="284">
        <v>889.65148901633427</v>
      </c>
      <c r="AW15" s="284">
        <v>872.89755160953678</v>
      </c>
      <c r="AX15" s="284">
        <v>859.21663356265367</v>
      </c>
      <c r="AY15" s="284">
        <v>833.71192760010854</v>
      </c>
      <c r="AZ15" s="284">
        <v>818.33037173877574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480.26032305765762</v>
      </c>
      <c r="C17" s="43">
        <v>497.68231999999983</v>
      </c>
      <c r="D17" s="43">
        <v>504.27387999999917</v>
      </c>
      <c r="E17" s="43">
        <v>445.15643999999986</v>
      </c>
      <c r="F17" s="43">
        <v>422.34493999999972</v>
      </c>
      <c r="G17" s="43">
        <v>378.56932398642385</v>
      </c>
      <c r="H17" s="43">
        <v>384.65917000000013</v>
      </c>
      <c r="I17" s="43">
        <v>433.09353999999985</v>
      </c>
      <c r="J17" s="43">
        <v>345.45724999999999</v>
      </c>
      <c r="K17" s="43">
        <v>309.42725000000013</v>
      </c>
      <c r="L17" s="43">
        <v>355.64863333325513</v>
      </c>
      <c r="M17" s="43">
        <v>342.90293654194528</v>
      </c>
      <c r="N17" s="43">
        <v>318.59858197184036</v>
      </c>
      <c r="O17" s="43">
        <v>367.0319487767191</v>
      </c>
      <c r="P17" s="43">
        <v>376.87955368607317</v>
      </c>
      <c r="Q17" s="43">
        <v>372.58184115017559</v>
      </c>
      <c r="R17" s="43">
        <v>371.99743205479956</v>
      </c>
      <c r="S17" s="43">
        <v>371.50464551957236</v>
      </c>
      <c r="T17" s="43">
        <v>373.38192739473618</v>
      </c>
      <c r="U17" s="43">
        <v>370.67399184150639</v>
      </c>
      <c r="V17" s="43">
        <v>370.80643052475477</v>
      </c>
      <c r="W17" s="43">
        <v>374.05421087252796</v>
      </c>
      <c r="X17" s="43">
        <v>376.66426357758502</v>
      </c>
      <c r="Y17" s="43">
        <v>374.87710363134164</v>
      </c>
      <c r="Z17" s="43">
        <v>375.35613506775769</v>
      </c>
      <c r="AA17" s="43">
        <v>375.78306738721642</v>
      </c>
      <c r="AB17" s="43">
        <v>371.40925175315209</v>
      </c>
      <c r="AC17" s="43">
        <v>371.06349720357747</v>
      </c>
      <c r="AD17" s="43">
        <v>368.27455818434379</v>
      </c>
      <c r="AE17" s="43">
        <v>361.24704842059208</v>
      </c>
      <c r="AF17" s="43">
        <v>360.68352261551627</v>
      </c>
      <c r="AG17" s="43">
        <v>356.20786697624584</v>
      </c>
      <c r="AH17" s="43">
        <v>352.72366022914844</v>
      </c>
      <c r="AI17" s="43">
        <v>347.3459547161284</v>
      </c>
      <c r="AJ17" s="43">
        <v>341.30664296912823</v>
      </c>
      <c r="AK17" s="43">
        <v>336.24106457570036</v>
      </c>
      <c r="AL17" s="43">
        <v>337.98246133477613</v>
      </c>
      <c r="AM17" s="43">
        <v>336.54647332699454</v>
      </c>
      <c r="AN17" s="43">
        <v>334.89758289008671</v>
      </c>
      <c r="AO17" s="43">
        <v>333.71237535081872</v>
      </c>
      <c r="AP17" s="43">
        <v>332.11723625069476</v>
      </c>
      <c r="AQ17" s="43">
        <v>333.92625942684691</v>
      </c>
      <c r="AR17" s="43">
        <v>334.05579007324559</v>
      </c>
      <c r="AS17" s="43">
        <v>332.86087773572569</v>
      </c>
      <c r="AT17" s="43">
        <v>332.68939797381455</v>
      </c>
      <c r="AU17" s="43">
        <v>332.05087023948988</v>
      </c>
      <c r="AV17" s="43">
        <v>329.6163475237534</v>
      </c>
      <c r="AW17" s="43">
        <v>329.60019048743385</v>
      </c>
      <c r="AX17" s="43">
        <v>328.82842186699662</v>
      </c>
      <c r="AY17" s="43">
        <v>327.42422755120572</v>
      </c>
      <c r="AZ17" s="43">
        <v>327.33602653951982</v>
      </c>
    </row>
    <row r="18" spans="1:52" ht="12" customHeight="1" x14ac:dyDescent="0.35">
      <c r="A18" s="42" t="s">
        <v>19</v>
      </c>
      <c r="B18" s="43">
        <v>1798.3551432998968</v>
      </c>
      <c r="C18" s="43">
        <v>1925.165669357694</v>
      </c>
      <c r="D18" s="43">
        <v>1849.2533889994095</v>
      </c>
      <c r="E18" s="43">
        <v>1694.5948378871483</v>
      </c>
      <c r="F18" s="43">
        <v>1814.0880471585772</v>
      </c>
      <c r="G18" s="43">
        <v>1756.7837935538328</v>
      </c>
      <c r="H18" s="43">
        <v>1450.0765027963464</v>
      </c>
      <c r="I18" s="43">
        <v>1490.9357427971686</v>
      </c>
      <c r="J18" s="43">
        <v>1363.5512674241891</v>
      </c>
      <c r="K18" s="43">
        <v>1110.2764760234234</v>
      </c>
      <c r="L18" s="43">
        <v>1044.3180327350024</v>
      </c>
      <c r="M18" s="43">
        <v>857.88207106496407</v>
      </c>
      <c r="N18" s="43">
        <v>794.40118168646438</v>
      </c>
      <c r="O18" s="43">
        <v>764.13184911008284</v>
      </c>
      <c r="P18" s="43">
        <v>710.31205408039466</v>
      </c>
      <c r="Q18" s="43">
        <v>738.84330282853261</v>
      </c>
      <c r="R18" s="43">
        <v>762.87385613094489</v>
      </c>
      <c r="S18" s="43">
        <v>774.21736000150395</v>
      </c>
      <c r="T18" s="43">
        <v>764.6866966432774</v>
      </c>
      <c r="U18" s="43">
        <v>743.36769560039249</v>
      </c>
      <c r="V18" s="43">
        <v>726.12701252908391</v>
      </c>
      <c r="W18" s="43">
        <v>729.03690958285335</v>
      </c>
      <c r="X18" s="43">
        <v>718.95554743304581</v>
      </c>
      <c r="Y18" s="43">
        <v>705.02584924863618</v>
      </c>
      <c r="Z18" s="43">
        <v>692.49311604662864</v>
      </c>
      <c r="AA18" s="43">
        <v>680.5426713536342</v>
      </c>
      <c r="AB18" s="43">
        <v>668.27793632713758</v>
      </c>
      <c r="AC18" s="43">
        <v>661.97588606414615</v>
      </c>
      <c r="AD18" s="43">
        <v>659.37054661728678</v>
      </c>
      <c r="AE18" s="43">
        <v>642.07834717501476</v>
      </c>
      <c r="AF18" s="43">
        <v>635.14609408882961</v>
      </c>
      <c r="AG18" s="43">
        <v>625.48178541111338</v>
      </c>
      <c r="AH18" s="43">
        <v>605.10794775283216</v>
      </c>
      <c r="AI18" s="43">
        <v>579.66332967150754</v>
      </c>
      <c r="AJ18" s="43">
        <v>560.39928865003765</v>
      </c>
      <c r="AK18" s="43">
        <v>544.02602758884632</v>
      </c>
      <c r="AL18" s="43">
        <v>539.67328009240157</v>
      </c>
      <c r="AM18" s="43">
        <v>523.89401541080076</v>
      </c>
      <c r="AN18" s="43">
        <v>513.46493802274051</v>
      </c>
      <c r="AO18" s="43">
        <v>506.39947579628551</v>
      </c>
      <c r="AP18" s="43">
        <v>500.13200246145544</v>
      </c>
      <c r="AQ18" s="43">
        <v>498.222757866846</v>
      </c>
      <c r="AR18" s="43">
        <v>486.31486153284982</v>
      </c>
      <c r="AS18" s="43">
        <v>475.44772525034614</v>
      </c>
      <c r="AT18" s="43">
        <v>464.98039845846915</v>
      </c>
      <c r="AU18" s="43">
        <v>454.54122907717885</v>
      </c>
      <c r="AV18" s="43">
        <v>442.7329305441902</v>
      </c>
      <c r="AW18" s="43">
        <v>434.89632492218044</v>
      </c>
      <c r="AX18" s="43">
        <v>431.07582977232704</v>
      </c>
      <c r="AY18" s="43">
        <v>417.49672748223549</v>
      </c>
      <c r="AZ18" s="43">
        <v>410.08384536870915</v>
      </c>
    </row>
    <row r="19" spans="1:52" ht="12" customHeight="1" x14ac:dyDescent="0.35">
      <c r="A19" s="42" t="s">
        <v>20</v>
      </c>
      <c r="B19" s="43">
        <v>2837.52262032932</v>
      </c>
      <c r="C19" s="43">
        <v>2938.4997699999999</v>
      </c>
      <c r="D19" s="43">
        <v>2981.3955699999997</v>
      </c>
      <c r="E19" s="43">
        <v>2898.6016699999991</v>
      </c>
      <c r="F19" s="43">
        <v>2632.7308099999996</v>
      </c>
      <c r="G19" s="43">
        <v>2238.4631311383391</v>
      </c>
      <c r="H19" s="43">
        <v>2265.5411400000003</v>
      </c>
      <c r="I19" s="43">
        <v>1928.7002899999993</v>
      </c>
      <c r="J19" s="43">
        <v>1862.6917699999999</v>
      </c>
      <c r="K19" s="43">
        <v>1432.3822099999998</v>
      </c>
      <c r="L19" s="43">
        <v>1162.7197665919587</v>
      </c>
      <c r="M19" s="43">
        <v>995.51683125672275</v>
      </c>
      <c r="N19" s="43">
        <v>891.37285760012787</v>
      </c>
      <c r="O19" s="43">
        <v>741.36941339581551</v>
      </c>
      <c r="P19" s="43">
        <v>647.74733393520569</v>
      </c>
      <c r="Q19" s="43">
        <v>667.79338968428306</v>
      </c>
      <c r="R19" s="43">
        <v>676.75621484357578</v>
      </c>
      <c r="S19" s="43">
        <v>673.9436794138112</v>
      </c>
      <c r="T19" s="43">
        <v>649.94154863093752</v>
      </c>
      <c r="U19" s="43">
        <v>619.11180542306454</v>
      </c>
      <c r="V19" s="43">
        <v>594.77820376271507</v>
      </c>
      <c r="W19" s="43">
        <v>596.27193408983646</v>
      </c>
      <c r="X19" s="43">
        <v>589.35208231769423</v>
      </c>
      <c r="Y19" s="43">
        <v>566.35749590799628</v>
      </c>
      <c r="Z19" s="43">
        <v>554.83039887431494</v>
      </c>
      <c r="AA19" s="43">
        <v>533.88374990875673</v>
      </c>
      <c r="AB19" s="43">
        <v>503.51540930269442</v>
      </c>
      <c r="AC19" s="43">
        <v>489.28357131713176</v>
      </c>
      <c r="AD19" s="43">
        <v>462.16179998287976</v>
      </c>
      <c r="AE19" s="43">
        <v>431.64429786393788</v>
      </c>
      <c r="AF19" s="43">
        <v>411.24524524879484</v>
      </c>
      <c r="AG19" s="43">
        <v>383.45069964738286</v>
      </c>
      <c r="AH19" s="43">
        <v>349.09455784262673</v>
      </c>
      <c r="AI19" s="43">
        <v>312.99273130506634</v>
      </c>
      <c r="AJ19" s="43">
        <v>274.6907230800004</v>
      </c>
      <c r="AK19" s="43">
        <v>244.7944386257906</v>
      </c>
      <c r="AL19" s="43">
        <v>235.76835095142431</v>
      </c>
      <c r="AM19" s="43">
        <v>212.86203457377735</v>
      </c>
      <c r="AN19" s="43">
        <v>194.81951912957101</v>
      </c>
      <c r="AO19" s="43">
        <v>182.90228557725479</v>
      </c>
      <c r="AP19" s="43">
        <v>171.63006744226684</v>
      </c>
      <c r="AQ19" s="43">
        <v>167.98987165058315</v>
      </c>
      <c r="AR19" s="43">
        <v>158.42902814249558</v>
      </c>
      <c r="AS19" s="43">
        <v>145.42668936856614</v>
      </c>
      <c r="AT19" s="43">
        <v>137.08524696613316</v>
      </c>
      <c r="AU19" s="43">
        <v>125.45464073376574</v>
      </c>
      <c r="AV19" s="43">
        <v>111.83332246702484</v>
      </c>
      <c r="AW19" s="43">
        <v>103.32877305301832</v>
      </c>
      <c r="AX19" s="43">
        <v>94.504729720115165</v>
      </c>
      <c r="AY19" s="43">
        <v>84.330640585143598</v>
      </c>
      <c r="AZ19" s="43">
        <v>76.725198744770637</v>
      </c>
    </row>
    <row r="20" spans="1:52" ht="12" customHeight="1" x14ac:dyDescent="0.35">
      <c r="A20" s="42" t="s">
        <v>21</v>
      </c>
      <c r="B20" s="43">
        <v>24.806067768656288</v>
      </c>
      <c r="C20" s="43">
        <v>29.392659999999925</v>
      </c>
      <c r="D20" s="43">
        <v>39.861049999999004</v>
      </c>
      <c r="E20" s="43">
        <v>25.330999999999428</v>
      </c>
      <c r="F20" s="43">
        <v>16.490599999999596</v>
      </c>
      <c r="G20" s="43">
        <v>15.789928742416256</v>
      </c>
      <c r="H20" s="43">
        <v>19.110949999998777</v>
      </c>
      <c r="I20" s="43">
        <v>29.664149999999914</v>
      </c>
      <c r="J20" s="43">
        <v>43.702700000000164</v>
      </c>
      <c r="K20" s="43">
        <v>31.471929999999983</v>
      </c>
      <c r="L20" s="43">
        <v>37.692861015936309</v>
      </c>
      <c r="M20" s="43">
        <v>60.066973476975896</v>
      </c>
      <c r="N20" s="43">
        <v>51.068467135428044</v>
      </c>
      <c r="O20" s="43">
        <v>60.706590701031509</v>
      </c>
      <c r="P20" s="43">
        <v>42.769854559671394</v>
      </c>
      <c r="Q20" s="43">
        <v>60.634184182748726</v>
      </c>
      <c r="R20" s="43">
        <v>61.299972315175509</v>
      </c>
      <c r="S20" s="43">
        <v>62.233078181071029</v>
      </c>
      <c r="T20" s="43">
        <v>60.744045918420596</v>
      </c>
      <c r="U20" s="43">
        <v>57.334540481682133</v>
      </c>
      <c r="V20" s="43">
        <v>54.416257024631072</v>
      </c>
      <c r="W20" s="43">
        <v>55.002612761900259</v>
      </c>
      <c r="X20" s="43">
        <v>53.714059996093646</v>
      </c>
      <c r="Y20" s="43">
        <v>53.834779643478171</v>
      </c>
      <c r="Z20" s="43">
        <v>54.12028477619296</v>
      </c>
      <c r="AA20" s="43">
        <v>48.090941282564692</v>
      </c>
      <c r="AB20" s="43">
        <v>45.258199145359072</v>
      </c>
      <c r="AC20" s="43">
        <v>45.591679819726323</v>
      </c>
      <c r="AD20" s="43">
        <v>45.823601673948936</v>
      </c>
      <c r="AE20" s="43">
        <v>46.030003348312249</v>
      </c>
      <c r="AF20" s="43">
        <v>46.053354776721143</v>
      </c>
      <c r="AG20" s="43">
        <v>39.539343070337743</v>
      </c>
      <c r="AH20" s="43">
        <v>39.458464695358856</v>
      </c>
      <c r="AI20" s="43">
        <v>35.709024880591464</v>
      </c>
      <c r="AJ20" s="43">
        <v>32.021158393549712</v>
      </c>
      <c r="AK20" s="43">
        <v>23.975116524261939</v>
      </c>
      <c r="AL20" s="43">
        <v>23.730978426652619</v>
      </c>
      <c r="AM20" s="43">
        <v>19.044972449836443</v>
      </c>
      <c r="AN20" s="43">
        <v>15.199516069155273</v>
      </c>
      <c r="AO20" s="43">
        <v>13.152959441172897</v>
      </c>
      <c r="AP20" s="43">
        <v>11.521239431317484</v>
      </c>
      <c r="AQ20" s="43">
        <v>10.950588120742648</v>
      </c>
      <c r="AR20" s="43">
        <v>9.8595272387394655</v>
      </c>
      <c r="AS20" s="43">
        <v>9.2856319646300474</v>
      </c>
      <c r="AT20" s="43">
        <v>8.7779187748644727</v>
      </c>
      <c r="AU20" s="43">
        <v>6.7130139435798011</v>
      </c>
      <c r="AV20" s="43">
        <v>5.4688884813658829</v>
      </c>
      <c r="AW20" s="43">
        <v>5.0722631469040982</v>
      </c>
      <c r="AX20" s="43">
        <v>4.8076522032148699</v>
      </c>
      <c r="AY20" s="43">
        <v>4.4603319815236713</v>
      </c>
      <c r="AZ20" s="43">
        <v>4.1853010857761177</v>
      </c>
    </row>
    <row r="21" spans="1:52" ht="12" customHeight="1" x14ac:dyDescent="0.35">
      <c r="A21" s="283" t="s">
        <v>22</v>
      </c>
      <c r="B21" s="284">
        <v>13661.909103406006</v>
      </c>
      <c r="C21" s="284">
        <v>14175.256829999998</v>
      </c>
      <c r="D21" s="284">
        <v>14789.13509</v>
      </c>
      <c r="E21" s="284">
        <v>15144.613429999999</v>
      </c>
      <c r="F21" s="284">
        <v>14626.568240000001</v>
      </c>
      <c r="G21" s="284">
        <v>13393.261499032789</v>
      </c>
      <c r="H21" s="284">
        <v>12536.197699999997</v>
      </c>
      <c r="I21" s="284">
        <v>12578.510329999997</v>
      </c>
      <c r="J21" s="284">
        <v>12292.237939999997</v>
      </c>
      <c r="K21" s="284">
        <v>11994.947660000002</v>
      </c>
      <c r="L21" s="284">
        <v>13027.957927271191</v>
      </c>
      <c r="M21" s="284">
        <v>12620.82679623186</v>
      </c>
      <c r="N21" s="284">
        <v>13231.353094230946</v>
      </c>
      <c r="O21" s="284">
        <v>13702.498625775141</v>
      </c>
      <c r="P21" s="284">
        <v>13739.371164662323</v>
      </c>
      <c r="Q21" s="284">
        <v>13933.039634924509</v>
      </c>
      <c r="R21" s="284">
        <v>14383.003990612562</v>
      </c>
      <c r="S21" s="284">
        <v>14634.585278486824</v>
      </c>
      <c r="T21" s="284">
        <v>14829.846296855754</v>
      </c>
      <c r="U21" s="284">
        <v>14854.388727932188</v>
      </c>
      <c r="V21" s="284">
        <v>14979.253661166496</v>
      </c>
      <c r="W21" s="284">
        <v>15113.714554326561</v>
      </c>
      <c r="X21" s="284">
        <v>15272.639124461017</v>
      </c>
      <c r="Y21" s="284">
        <v>15376.524915847389</v>
      </c>
      <c r="Z21" s="284">
        <v>15420.164015579101</v>
      </c>
      <c r="AA21" s="284">
        <v>15508.371791962742</v>
      </c>
      <c r="AB21" s="284">
        <v>15623.245518638038</v>
      </c>
      <c r="AC21" s="284">
        <v>15774.877603963972</v>
      </c>
      <c r="AD21" s="284">
        <v>15888.907691939388</v>
      </c>
      <c r="AE21" s="284">
        <v>15989.4299125703</v>
      </c>
      <c r="AF21" s="284">
        <v>16090.813312313825</v>
      </c>
      <c r="AG21" s="284">
        <v>16171.753459422835</v>
      </c>
      <c r="AH21" s="284">
        <v>16244.140182501043</v>
      </c>
      <c r="AI21" s="284">
        <v>16295.476764100953</v>
      </c>
      <c r="AJ21" s="284">
        <v>16338.881108273157</v>
      </c>
      <c r="AK21" s="284">
        <v>16416.176620004659</v>
      </c>
      <c r="AL21" s="284">
        <v>16545.474878939229</v>
      </c>
      <c r="AM21" s="284">
        <v>16598.203459442189</v>
      </c>
      <c r="AN21" s="284">
        <v>16639.530950144046</v>
      </c>
      <c r="AO21" s="284">
        <v>16676.769593767705</v>
      </c>
      <c r="AP21" s="284">
        <v>16710.382375060039</v>
      </c>
      <c r="AQ21" s="284">
        <v>16843.248693034348</v>
      </c>
      <c r="AR21" s="284">
        <v>16937.055865886916</v>
      </c>
      <c r="AS21" s="284">
        <v>17007.595990161739</v>
      </c>
      <c r="AT21" s="284">
        <v>17021.371854705474</v>
      </c>
      <c r="AU21" s="284">
        <v>17037.222815089368</v>
      </c>
      <c r="AV21" s="284">
        <v>17054.93749881821</v>
      </c>
      <c r="AW21" s="284">
        <v>17116.442067006879</v>
      </c>
      <c r="AX21" s="284">
        <v>17177.942601923758</v>
      </c>
      <c r="AY21" s="284">
        <v>17217.75336628878</v>
      </c>
      <c r="AZ21" s="284">
        <v>17268.549538791085</v>
      </c>
    </row>
    <row r="22" spans="1:52" ht="12" customHeight="1" x14ac:dyDescent="0.35">
      <c r="A22" s="42" t="s">
        <v>23</v>
      </c>
      <c r="B22" s="43">
        <v>13610.002633601303</v>
      </c>
      <c r="C22" s="43">
        <v>14128.464279999998</v>
      </c>
      <c r="D22" s="43">
        <v>14743.72724</v>
      </c>
      <c r="E22" s="43">
        <v>15139.892549999999</v>
      </c>
      <c r="F22" s="43">
        <v>14620.26648</v>
      </c>
      <c r="G22" s="43">
        <v>13392.420333044283</v>
      </c>
      <c r="H22" s="43">
        <v>12535.896879999997</v>
      </c>
      <c r="I22" s="43">
        <v>12578.510329999997</v>
      </c>
      <c r="J22" s="43">
        <v>12290.928259999997</v>
      </c>
      <c r="K22" s="43">
        <v>11993.947660000002</v>
      </c>
      <c r="L22" s="43">
        <v>13027.000696634206</v>
      </c>
      <c r="M22" s="43">
        <v>12620.56966116482</v>
      </c>
      <c r="N22" s="43">
        <v>13231.329210153233</v>
      </c>
      <c r="O22" s="43">
        <v>13701.99974104254</v>
      </c>
      <c r="P22" s="43">
        <v>13738.511292818055</v>
      </c>
      <c r="Q22" s="43">
        <v>13932.179773007618</v>
      </c>
      <c r="R22" s="43">
        <v>14382.142937159424</v>
      </c>
      <c r="S22" s="43">
        <v>14633.774935607069</v>
      </c>
      <c r="T22" s="43">
        <v>14829.096212405448</v>
      </c>
      <c r="U22" s="43">
        <v>14853.696356965478</v>
      </c>
      <c r="V22" s="43">
        <v>14978.606792641638</v>
      </c>
      <c r="W22" s="43">
        <v>15113.091981431709</v>
      </c>
      <c r="X22" s="43">
        <v>15272.012293680007</v>
      </c>
      <c r="Y22" s="43">
        <v>15375.892938616438</v>
      </c>
      <c r="Z22" s="43">
        <v>15419.602037118606</v>
      </c>
      <c r="AA22" s="43">
        <v>15507.966497830235</v>
      </c>
      <c r="AB22" s="43">
        <v>15622.840612428367</v>
      </c>
      <c r="AC22" s="43">
        <v>15774.473034582963</v>
      </c>
      <c r="AD22" s="43">
        <v>15888.658467965988</v>
      </c>
      <c r="AE22" s="43">
        <v>15989.181276889152</v>
      </c>
      <c r="AF22" s="43">
        <v>16090.642965031722</v>
      </c>
      <c r="AG22" s="43">
        <v>16171.657627814744</v>
      </c>
      <c r="AH22" s="43">
        <v>16244.06589643722</v>
      </c>
      <c r="AI22" s="43">
        <v>16295.402609257355</v>
      </c>
      <c r="AJ22" s="43">
        <v>16338.881108273157</v>
      </c>
      <c r="AK22" s="43">
        <v>16416.176620004659</v>
      </c>
      <c r="AL22" s="43">
        <v>16545.474878939229</v>
      </c>
      <c r="AM22" s="43">
        <v>16598.203459442189</v>
      </c>
      <c r="AN22" s="43">
        <v>16639.530950144046</v>
      </c>
      <c r="AO22" s="43">
        <v>16676.769593767705</v>
      </c>
      <c r="AP22" s="43">
        <v>16710.382375060039</v>
      </c>
      <c r="AQ22" s="43">
        <v>16843.248693034348</v>
      </c>
      <c r="AR22" s="43">
        <v>16937.055865886916</v>
      </c>
      <c r="AS22" s="43">
        <v>17007.595990161739</v>
      </c>
      <c r="AT22" s="43">
        <v>17021.371854705474</v>
      </c>
      <c r="AU22" s="43">
        <v>17037.222815089368</v>
      </c>
      <c r="AV22" s="43">
        <v>17054.93749881821</v>
      </c>
      <c r="AW22" s="43">
        <v>17116.442067006879</v>
      </c>
      <c r="AX22" s="43">
        <v>17177.942601923758</v>
      </c>
      <c r="AY22" s="43">
        <v>17217.75336628878</v>
      </c>
      <c r="AZ22" s="43">
        <v>17268.549538791085</v>
      </c>
    </row>
    <row r="23" spans="1:52" ht="12" customHeight="1" x14ac:dyDescent="0.35">
      <c r="A23" s="42" t="s">
        <v>24</v>
      </c>
      <c r="B23" s="43">
        <v>51.906469804702752</v>
      </c>
      <c r="C23" s="43">
        <v>46.792549999999991</v>
      </c>
      <c r="D23" s="43">
        <v>45.407849999999982</v>
      </c>
      <c r="E23" s="43">
        <v>4.7208800000000002</v>
      </c>
      <c r="F23" s="43">
        <v>6.3017599999999998</v>
      </c>
      <c r="G23" s="43">
        <v>0.84116598850638202</v>
      </c>
      <c r="H23" s="43">
        <v>0.30082000000000003</v>
      </c>
      <c r="I23" s="43">
        <v>0</v>
      </c>
      <c r="J23" s="43">
        <v>1.3096799999999988</v>
      </c>
      <c r="K23" s="43">
        <v>1</v>
      </c>
      <c r="L23" s="43">
        <v>0.95723063698453326</v>
      </c>
      <c r="M23" s="43">
        <v>0.25713506704047373</v>
      </c>
      <c r="N23" s="43">
        <v>2.3884077712305267E-2</v>
      </c>
      <c r="O23" s="43">
        <v>0.49888473260016797</v>
      </c>
      <c r="P23" s="43">
        <v>0.85987184426775254</v>
      </c>
      <c r="Q23" s="43">
        <v>0.85986191689170099</v>
      </c>
      <c r="R23" s="43">
        <v>0.86105345313820025</v>
      </c>
      <c r="S23" s="43">
        <v>0.8103428797551685</v>
      </c>
      <c r="T23" s="43">
        <v>0.7500844503061409</v>
      </c>
      <c r="U23" s="43">
        <v>0.69237096670914178</v>
      </c>
      <c r="V23" s="43">
        <v>0.64686852485791269</v>
      </c>
      <c r="W23" s="43">
        <v>0.62257289485136691</v>
      </c>
      <c r="X23" s="43">
        <v>0.62683078101042256</v>
      </c>
      <c r="Y23" s="43">
        <v>0.63197723095118652</v>
      </c>
      <c r="Z23" s="43">
        <v>0.56197846049585298</v>
      </c>
      <c r="AA23" s="43">
        <v>0.40529413250596613</v>
      </c>
      <c r="AB23" s="43">
        <v>0.4049062096717726</v>
      </c>
      <c r="AC23" s="43">
        <v>0.40456938100909046</v>
      </c>
      <c r="AD23" s="43">
        <v>0.24922397340033239</v>
      </c>
      <c r="AE23" s="43">
        <v>0.24863568114840817</v>
      </c>
      <c r="AF23" s="43">
        <v>0.17034728210244585</v>
      </c>
      <c r="AG23" s="43">
        <v>9.5831608090893916E-2</v>
      </c>
      <c r="AH23" s="43">
        <v>7.4286063823155418E-2</v>
      </c>
      <c r="AI23" s="43">
        <v>7.4154843597520517E-2</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694.69983105367464</v>
      </c>
      <c r="C24" s="284">
        <v>680.18801999999994</v>
      </c>
      <c r="D24" s="284">
        <v>730.31206000000009</v>
      </c>
      <c r="E24" s="284">
        <v>749.99802999999997</v>
      </c>
      <c r="F24" s="284">
        <v>780.31020999999987</v>
      </c>
      <c r="G24" s="284">
        <v>758.83050795017857</v>
      </c>
      <c r="H24" s="284">
        <v>803.64156999999989</v>
      </c>
      <c r="I24" s="284">
        <v>816.3676999999999</v>
      </c>
      <c r="J24" s="284">
        <v>891.05086000000006</v>
      </c>
      <c r="K24" s="284">
        <v>844.41581000000008</v>
      </c>
      <c r="L24" s="284">
        <v>878.30725356485027</v>
      </c>
      <c r="M24" s="284">
        <v>861.3721867908248</v>
      </c>
      <c r="N24" s="284">
        <v>813.52752279958668</v>
      </c>
      <c r="O24" s="284">
        <v>738.9652481097454</v>
      </c>
      <c r="P24" s="284">
        <v>829.70568450577582</v>
      </c>
      <c r="Q24" s="284">
        <v>866.31776137993018</v>
      </c>
      <c r="R24" s="284">
        <v>866.37122281660572</v>
      </c>
      <c r="S24" s="284">
        <v>877.26845810400209</v>
      </c>
      <c r="T24" s="284">
        <v>881.47136477098525</v>
      </c>
      <c r="U24" s="284">
        <v>878.53003863179777</v>
      </c>
      <c r="V24" s="284">
        <v>893.09562947975689</v>
      </c>
      <c r="W24" s="284">
        <v>908.36137144811164</v>
      </c>
      <c r="X24" s="284">
        <v>936.68370875051505</v>
      </c>
      <c r="Y24" s="284">
        <v>977.96847466741235</v>
      </c>
      <c r="Z24" s="284">
        <v>1001.9612818433803</v>
      </c>
      <c r="AA24" s="284">
        <v>1032.6174212938208</v>
      </c>
      <c r="AB24" s="284">
        <v>1071.1930561789177</v>
      </c>
      <c r="AC24" s="284">
        <v>1095.2752099016316</v>
      </c>
      <c r="AD24" s="284">
        <v>1120.8388424783896</v>
      </c>
      <c r="AE24" s="284">
        <v>1151.7858801164141</v>
      </c>
      <c r="AF24" s="284">
        <v>1179.9771501043072</v>
      </c>
      <c r="AG24" s="284">
        <v>1213.4825704078273</v>
      </c>
      <c r="AH24" s="284">
        <v>1250.1202067383081</v>
      </c>
      <c r="AI24" s="284">
        <v>1291.4895041265931</v>
      </c>
      <c r="AJ24" s="284">
        <v>1334.6360303555471</v>
      </c>
      <c r="AK24" s="284">
        <v>1377.0349575973723</v>
      </c>
      <c r="AL24" s="284">
        <v>1396.6408847584692</v>
      </c>
      <c r="AM24" s="284">
        <v>1441.6689910228097</v>
      </c>
      <c r="AN24" s="284">
        <v>1495.7765039287754</v>
      </c>
      <c r="AO24" s="284">
        <v>1549.1169128681042</v>
      </c>
      <c r="AP24" s="284">
        <v>1601.6949664418228</v>
      </c>
      <c r="AQ24" s="284">
        <v>1622.3106805172251</v>
      </c>
      <c r="AR24" s="284">
        <v>1647.7487600771012</v>
      </c>
      <c r="AS24" s="284">
        <v>1668.8841246463708</v>
      </c>
      <c r="AT24" s="284">
        <v>1690.3129829641223</v>
      </c>
      <c r="AU24" s="284">
        <v>1716.348467023005</v>
      </c>
      <c r="AV24" s="284">
        <v>1729.2557696833201</v>
      </c>
      <c r="AW24" s="284">
        <v>1752.1714734039342</v>
      </c>
      <c r="AX24" s="284">
        <v>1757.9825662488377</v>
      </c>
      <c r="AY24" s="284">
        <v>1768.6053653728213</v>
      </c>
      <c r="AZ24" s="284">
        <v>1782.9176797303792</v>
      </c>
    </row>
    <row r="25" spans="1:52" ht="12" customHeight="1" x14ac:dyDescent="0.35">
      <c r="A25" s="42" t="s">
        <v>26</v>
      </c>
      <c r="B25" s="43">
        <v>694.65206165152949</v>
      </c>
      <c r="C25" s="43">
        <v>680.08773999999994</v>
      </c>
      <c r="D25" s="43">
        <v>730.17902000000004</v>
      </c>
      <c r="E25" s="43">
        <v>749.74797000000001</v>
      </c>
      <c r="F25" s="43">
        <v>779.96436999999992</v>
      </c>
      <c r="G25" s="43">
        <v>758.4244582088885</v>
      </c>
      <c r="H25" s="43">
        <v>803.2415299999999</v>
      </c>
      <c r="I25" s="43">
        <v>815.81827999999985</v>
      </c>
      <c r="J25" s="43">
        <v>890.40128000000004</v>
      </c>
      <c r="K25" s="43">
        <v>843.79967000000011</v>
      </c>
      <c r="L25" s="43">
        <v>877.54294953327849</v>
      </c>
      <c r="M25" s="43">
        <v>860.60788061313701</v>
      </c>
      <c r="N25" s="43">
        <v>812.69156824765776</v>
      </c>
      <c r="O25" s="43">
        <v>737.65159174192115</v>
      </c>
      <c r="P25" s="43">
        <v>827.46055952911843</v>
      </c>
      <c r="Q25" s="43">
        <v>864.78915448253747</v>
      </c>
      <c r="R25" s="43">
        <v>864.7656704894564</v>
      </c>
      <c r="S25" s="43">
        <v>875.41975056320825</v>
      </c>
      <c r="T25" s="43">
        <v>879.46159849426203</v>
      </c>
      <c r="U25" s="43">
        <v>875.52118344268763</v>
      </c>
      <c r="V25" s="43">
        <v>888.70478289942605</v>
      </c>
      <c r="W25" s="43">
        <v>903.52543766487202</v>
      </c>
      <c r="X25" s="43">
        <v>930.66535481796177</v>
      </c>
      <c r="Y25" s="43">
        <v>970.5896834580808</v>
      </c>
      <c r="Z25" s="43">
        <v>993.39522788112993</v>
      </c>
      <c r="AA25" s="43">
        <v>1023.3415138435342</v>
      </c>
      <c r="AB25" s="43">
        <v>1061.4029807790375</v>
      </c>
      <c r="AC25" s="43">
        <v>1084.7791531443977</v>
      </c>
      <c r="AD25" s="43">
        <v>1109.746532531577</v>
      </c>
      <c r="AE25" s="43">
        <v>1140.6715495549925</v>
      </c>
      <c r="AF25" s="43">
        <v>1169.2577708914523</v>
      </c>
      <c r="AG25" s="43">
        <v>1202.5579323410859</v>
      </c>
      <c r="AH25" s="43">
        <v>1238.9350441606809</v>
      </c>
      <c r="AI25" s="43">
        <v>1280.2041065696883</v>
      </c>
      <c r="AJ25" s="43">
        <v>1323.3587107507799</v>
      </c>
      <c r="AK25" s="43">
        <v>1365.758051205094</v>
      </c>
      <c r="AL25" s="43">
        <v>1385.3589930253136</v>
      </c>
      <c r="AM25" s="43">
        <v>1430.4139241339262</v>
      </c>
      <c r="AN25" s="43">
        <v>1484.5430396038355</v>
      </c>
      <c r="AO25" s="43">
        <v>1537.9404855572677</v>
      </c>
      <c r="AP25" s="43">
        <v>1590.5615291663344</v>
      </c>
      <c r="AQ25" s="43">
        <v>1611.1848200704194</v>
      </c>
      <c r="AR25" s="43">
        <v>1636.7372019846957</v>
      </c>
      <c r="AS25" s="43">
        <v>1657.9869595562902</v>
      </c>
      <c r="AT25" s="43">
        <v>1679.4576321168495</v>
      </c>
      <c r="AU25" s="43">
        <v>1705.4873526279271</v>
      </c>
      <c r="AV25" s="43">
        <v>1718.366220746112</v>
      </c>
      <c r="AW25" s="43">
        <v>1741.2789510523944</v>
      </c>
      <c r="AX25" s="43">
        <v>1747.052783789406</v>
      </c>
      <c r="AY25" s="43">
        <v>1757.6262401534709</v>
      </c>
      <c r="AZ25" s="43">
        <v>1771.798265725389</v>
      </c>
    </row>
    <row r="26" spans="1:52" ht="12" customHeight="1" x14ac:dyDescent="0.35">
      <c r="A26" s="42" t="s">
        <v>27</v>
      </c>
      <c r="B26" s="43">
        <v>4.7769402145154467E-2</v>
      </c>
      <c r="C26" s="43">
        <v>0.10028000000000609</v>
      </c>
      <c r="D26" s="43">
        <v>0.13303999999999694</v>
      </c>
      <c r="E26" s="43">
        <v>0.25005999999999845</v>
      </c>
      <c r="F26" s="43">
        <v>0.34584000000000104</v>
      </c>
      <c r="G26" s="43">
        <v>0.40604974129002774</v>
      </c>
      <c r="H26" s="43">
        <v>0.4000399999999999</v>
      </c>
      <c r="I26" s="43">
        <v>0.54941999999999991</v>
      </c>
      <c r="J26" s="43">
        <v>0.64957999999999994</v>
      </c>
      <c r="K26" s="43">
        <v>0.61614000000000002</v>
      </c>
      <c r="L26" s="43">
        <v>0.76430403157176541</v>
      </c>
      <c r="M26" s="43">
        <v>0.764306177687755</v>
      </c>
      <c r="N26" s="43">
        <v>0.83595455192886781</v>
      </c>
      <c r="O26" s="43">
        <v>1.3136563678242299</v>
      </c>
      <c r="P26" s="43">
        <v>2.2451249766573675</v>
      </c>
      <c r="Q26" s="43">
        <v>1.5286068973927438</v>
      </c>
      <c r="R26" s="43">
        <v>1.6055523271493675</v>
      </c>
      <c r="S26" s="43">
        <v>1.8487075407938203</v>
      </c>
      <c r="T26" s="43">
        <v>2.0097662767231954</v>
      </c>
      <c r="U26" s="43">
        <v>3.0088551891100841</v>
      </c>
      <c r="V26" s="43">
        <v>4.3908465803308356</v>
      </c>
      <c r="W26" s="43">
        <v>4.8359337832396578</v>
      </c>
      <c r="X26" s="43">
        <v>6.018353932553226</v>
      </c>
      <c r="Y26" s="43">
        <v>7.37879120933155</v>
      </c>
      <c r="Z26" s="43">
        <v>8.5660539622504341</v>
      </c>
      <c r="AA26" s="43">
        <v>9.2759074502865158</v>
      </c>
      <c r="AB26" s="43">
        <v>9.7900753998801715</v>
      </c>
      <c r="AC26" s="43">
        <v>10.496056757233916</v>
      </c>
      <c r="AD26" s="43">
        <v>11.092309946812408</v>
      </c>
      <c r="AE26" s="43">
        <v>11.114330561421745</v>
      </c>
      <c r="AF26" s="43">
        <v>10.719379212854836</v>
      </c>
      <c r="AG26" s="43">
        <v>10.924638066741435</v>
      </c>
      <c r="AH26" s="43">
        <v>11.185162577627072</v>
      </c>
      <c r="AI26" s="43">
        <v>11.285397556904968</v>
      </c>
      <c r="AJ26" s="43">
        <v>11.277319604767266</v>
      </c>
      <c r="AK26" s="43">
        <v>11.276906392278379</v>
      </c>
      <c r="AL26" s="43">
        <v>11.281891733155598</v>
      </c>
      <c r="AM26" s="43">
        <v>11.255066888883377</v>
      </c>
      <c r="AN26" s="43">
        <v>11.233464324939947</v>
      </c>
      <c r="AO26" s="43">
        <v>11.176427310836557</v>
      </c>
      <c r="AP26" s="43">
        <v>11.133437275488514</v>
      </c>
      <c r="AQ26" s="43">
        <v>11.125860446805833</v>
      </c>
      <c r="AR26" s="43">
        <v>11.0115580924056</v>
      </c>
      <c r="AS26" s="43">
        <v>10.897165090080584</v>
      </c>
      <c r="AT26" s="43">
        <v>10.855350847272751</v>
      </c>
      <c r="AU26" s="43">
        <v>10.861114395077838</v>
      </c>
      <c r="AV26" s="43">
        <v>10.889548937207934</v>
      </c>
      <c r="AW26" s="43">
        <v>10.892522351539897</v>
      </c>
      <c r="AX26" s="43">
        <v>10.929782459431578</v>
      </c>
      <c r="AY26" s="43">
        <v>10.97912521935047</v>
      </c>
      <c r="AZ26" s="43">
        <v>11.119414004990277</v>
      </c>
    </row>
    <row r="27" spans="1:52" ht="12" customHeight="1" x14ac:dyDescent="0.35">
      <c r="A27" s="283" t="s">
        <v>28</v>
      </c>
      <c r="B27" s="284">
        <v>702.07087483976284</v>
      </c>
      <c r="C27" s="284">
        <v>680.4358699999998</v>
      </c>
      <c r="D27" s="284">
        <v>752.57945999999981</v>
      </c>
      <c r="E27" s="284">
        <v>739.25050999999985</v>
      </c>
      <c r="F27" s="284">
        <v>993.85477000000014</v>
      </c>
      <c r="G27" s="284">
        <v>902.00558803239335</v>
      </c>
      <c r="H27" s="284">
        <v>895.87995999999976</v>
      </c>
      <c r="I27" s="284">
        <v>1070.4901099999997</v>
      </c>
      <c r="J27" s="284">
        <v>1040.0449800000001</v>
      </c>
      <c r="K27" s="284">
        <v>944.85847000000024</v>
      </c>
      <c r="L27" s="284">
        <v>911.12047389172437</v>
      </c>
      <c r="M27" s="284">
        <v>1027.9786367072138</v>
      </c>
      <c r="N27" s="284">
        <v>1038.6733180321071</v>
      </c>
      <c r="O27" s="284">
        <v>1106.3795548781713</v>
      </c>
      <c r="P27" s="284">
        <v>1240.8718524470776</v>
      </c>
      <c r="Q27" s="284">
        <v>1266.8863291268124</v>
      </c>
      <c r="R27" s="284">
        <v>1313.6621734511634</v>
      </c>
      <c r="S27" s="284">
        <v>1333.5402410900119</v>
      </c>
      <c r="T27" s="284">
        <v>1352.5428368516082</v>
      </c>
      <c r="U27" s="284">
        <v>1373.5772898252333</v>
      </c>
      <c r="V27" s="284">
        <v>1410.7074529746651</v>
      </c>
      <c r="W27" s="284">
        <v>1422.3965261305191</v>
      </c>
      <c r="X27" s="284">
        <v>1446.8425479494051</v>
      </c>
      <c r="Y27" s="284">
        <v>1471.0983869484996</v>
      </c>
      <c r="Z27" s="284">
        <v>1496.4316141899526</v>
      </c>
      <c r="AA27" s="284">
        <v>1533.7615357573613</v>
      </c>
      <c r="AB27" s="284">
        <v>1566.9445623450927</v>
      </c>
      <c r="AC27" s="284">
        <v>1598.5839309715554</v>
      </c>
      <c r="AD27" s="284">
        <v>1629.4545137343671</v>
      </c>
      <c r="AE27" s="284">
        <v>1662.9715963265874</v>
      </c>
      <c r="AF27" s="284">
        <v>1699.2631945705762</v>
      </c>
      <c r="AG27" s="284">
        <v>1741.3025496848531</v>
      </c>
      <c r="AH27" s="284">
        <v>1795.7627081023597</v>
      </c>
      <c r="AI27" s="284">
        <v>1846.7909810105346</v>
      </c>
      <c r="AJ27" s="284">
        <v>1892.5175616566305</v>
      </c>
      <c r="AK27" s="284">
        <v>1949.5937696467786</v>
      </c>
      <c r="AL27" s="284">
        <v>1983.2821918994096</v>
      </c>
      <c r="AM27" s="284">
        <v>2052.1295727903753</v>
      </c>
      <c r="AN27" s="284">
        <v>2116.5579219294291</v>
      </c>
      <c r="AO27" s="284">
        <v>2165.7960679187258</v>
      </c>
      <c r="AP27" s="284">
        <v>2206.2183268474846</v>
      </c>
      <c r="AQ27" s="284">
        <v>2237.9722296775735</v>
      </c>
      <c r="AR27" s="284">
        <v>2274.8559552266083</v>
      </c>
      <c r="AS27" s="284">
        <v>2318.4406321823772</v>
      </c>
      <c r="AT27" s="284">
        <v>2375.220222175185</v>
      </c>
      <c r="AU27" s="284">
        <v>2456.3263730130002</v>
      </c>
      <c r="AV27" s="284">
        <v>2496.9493010180504</v>
      </c>
      <c r="AW27" s="284">
        <v>2570.368021127701</v>
      </c>
      <c r="AX27" s="284">
        <v>2637.6369428281014</v>
      </c>
      <c r="AY27" s="284">
        <v>2665.6508230209024</v>
      </c>
      <c r="AZ27" s="284">
        <v>2733.4373816930611</v>
      </c>
    </row>
    <row r="28" spans="1:52" ht="12" customHeight="1" x14ac:dyDescent="0.35">
      <c r="A28" s="49" t="s">
        <v>29</v>
      </c>
      <c r="B28" s="50">
        <v>8522.6753581880566</v>
      </c>
      <c r="C28" s="50">
        <v>8709.0265499999987</v>
      </c>
      <c r="D28" s="50">
        <v>8974.2169399999984</v>
      </c>
      <c r="E28" s="50">
        <v>9240.635000000002</v>
      </c>
      <c r="F28" s="50">
        <v>9421.7347899999932</v>
      </c>
      <c r="G28" s="50">
        <v>9621.2637582915013</v>
      </c>
      <c r="H28" s="50">
        <v>9494.5327300000008</v>
      </c>
      <c r="I28" s="50">
        <v>9629.0550100000019</v>
      </c>
      <c r="J28" s="50">
        <v>9692.055379999998</v>
      </c>
      <c r="K28" s="50">
        <v>9418.001589999998</v>
      </c>
      <c r="L28" s="50">
        <v>9606.9519496404682</v>
      </c>
      <c r="M28" s="50">
        <v>9622.4416973525222</v>
      </c>
      <c r="N28" s="50">
        <v>9578.1854779142195</v>
      </c>
      <c r="O28" s="50">
        <v>9645.4588682862704</v>
      </c>
      <c r="P28" s="50">
        <v>9833.1271355109566</v>
      </c>
      <c r="Q28" s="50">
        <v>9981.186036956411</v>
      </c>
      <c r="R28" s="50">
        <v>10198.992044661887</v>
      </c>
      <c r="S28" s="50">
        <v>10292.737116672128</v>
      </c>
      <c r="T28" s="50">
        <v>10455.310936142976</v>
      </c>
      <c r="U28" s="50">
        <v>10546.033222022452</v>
      </c>
      <c r="V28" s="50">
        <v>10801.17924684285</v>
      </c>
      <c r="W28" s="50">
        <v>10837.645667612345</v>
      </c>
      <c r="X28" s="50">
        <v>10946.97750618879</v>
      </c>
      <c r="Y28" s="50">
        <v>11060.711197390954</v>
      </c>
      <c r="Z28" s="50">
        <v>11188.3179968203</v>
      </c>
      <c r="AA28" s="50">
        <v>11221.939489430399</v>
      </c>
      <c r="AB28" s="50">
        <v>11315.988068704288</v>
      </c>
      <c r="AC28" s="50">
        <v>11409.191189943787</v>
      </c>
      <c r="AD28" s="50">
        <v>11524.830823556833</v>
      </c>
      <c r="AE28" s="50">
        <v>11606.116185950226</v>
      </c>
      <c r="AF28" s="50">
        <v>11719.710406986598</v>
      </c>
      <c r="AG28" s="50">
        <v>11825.84764306085</v>
      </c>
      <c r="AH28" s="50">
        <v>11950.077138665325</v>
      </c>
      <c r="AI28" s="50">
        <v>12072.761086322978</v>
      </c>
      <c r="AJ28" s="50">
        <v>12181.869695768877</v>
      </c>
      <c r="AK28" s="50">
        <v>12264.185918754747</v>
      </c>
      <c r="AL28" s="50">
        <v>12373.231035339864</v>
      </c>
      <c r="AM28" s="50">
        <v>12480.391042996467</v>
      </c>
      <c r="AN28" s="50">
        <v>12599.249999824824</v>
      </c>
      <c r="AO28" s="50">
        <v>12700.339288244051</v>
      </c>
      <c r="AP28" s="50">
        <v>12803.509875616912</v>
      </c>
      <c r="AQ28" s="50">
        <v>12919.348864422047</v>
      </c>
      <c r="AR28" s="50">
        <v>13025.58580186068</v>
      </c>
      <c r="AS28" s="50">
        <v>13121.6061088692</v>
      </c>
      <c r="AT28" s="50">
        <v>13220.905778456401</v>
      </c>
      <c r="AU28" s="50">
        <v>13325.882407787805</v>
      </c>
      <c r="AV28" s="50">
        <v>13446.472062109397</v>
      </c>
      <c r="AW28" s="50">
        <v>13557.049963429326</v>
      </c>
      <c r="AX28" s="50">
        <v>13672.063245276</v>
      </c>
      <c r="AY28" s="50">
        <v>13764.896692314647</v>
      </c>
      <c r="AZ28" s="50">
        <v>13872.042081914788</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56822.694817799122</v>
      </c>
      <c r="C31" s="39">
        <v>58136.58274272205</v>
      </c>
      <c r="D31" s="39">
        <v>59472.445678906894</v>
      </c>
      <c r="E31" s="39">
        <v>58908.113826623099</v>
      </c>
      <c r="F31" s="39">
        <v>57222.76349235433</v>
      </c>
      <c r="G31" s="39">
        <v>52768.673914169602</v>
      </c>
      <c r="H31" s="39">
        <v>49322.895790146526</v>
      </c>
      <c r="I31" s="39">
        <v>48771.928808517259</v>
      </c>
      <c r="J31" s="39">
        <v>46261.417014477302</v>
      </c>
      <c r="K31" s="39">
        <v>42992.906785074025</v>
      </c>
      <c r="L31" s="39">
        <v>44472.772353052475</v>
      </c>
      <c r="M31" s="39">
        <v>42212.97489571866</v>
      </c>
      <c r="N31" s="39">
        <v>43330.231829530167</v>
      </c>
      <c r="O31" s="39">
        <v>42871.837141729113</v>
      </c>
      <c r="P31" s="39">
        <v>42399.31778234728</v>
      </c>
      <c r="Q31" s="39">
        <v>43312.271016905215</v>
      </c>
      <c r="R31" s="39">
        <v>44660.691395103982</v>
      </c>
      <c r="S31" s="39">
        <v>45259.053271620658</v>
      </c>
      <c r="T31" s="39">
        <v>45467.814687583486</v>
      </c>
      <c r="U31" s="39">
        <v>45213.664031053537</v>
      </c>
      <c r="V31" s="39">
        <v>45280.022904375066</v>
      </c>
      <c r="W31" s="39">
        <v>45666.825652882624</v>
      </c>
      <c r="X31" s="39">
        <v>45987.298757716482</v>
      </c>
      <c r="Y31" s="39">
        <v>46063.578988618909</v>
      </c>
      <c r="Z31" s="39">
        <v>45963.857470951705</v>
      </c>
      <c r="AA31" s="39">
        <v>45979.390235704886</v>
      </c>
      <c r="AB31" s="39">
        <v>46053.981654064977</v>
      </c>
      <c r="AC31" s="39">
        <v>46173.426104209771</v>
      </c>
      <c r="AD31" s="39">
        <v>46314.535596724993</v>
      </c>
      <c r="AE31" s="39">
        <v>46260.287284496</v>
      </c>
      <c r="AF31" s="39">
        <v>46277.426930445123</v>
      </c>
      <c r="AG31" s="39">
        <v>46161.143218321689</v>
      </c>
      <c r="AH31" s="39">
        <v>45823.203926261151</v>
      </c>
      <c r="AI31" s="39">
        <v>45458.723760703397</v>
      </c>
      <c r="AJ31" s="39">
        <v>45223.046981748201</v>
      </c>
      <c r="AK31" s="39">
        <v>44888.871046491346</v>
      </c>
      <c r="AL31" s="39">
        <v>45133.898528916077</v>
      </c>
      <c r="AM31" s="39">
        <v>44942.38175220901</v>
      </c>
      <c r="AN31" s="39">
        <v>44754.220692054805</v>
      </c>
      <c r="AO31" s="39">
        <v>44624.198068637088</v>
      </c>
      <c r="AP31" s="39">
        <v>44481.690084384492</v>
      </c>
      <c r="AQ31" s="39">
        <v>44721.263443531963</v>
      </c>
      <c r="AR31" s="39">
        <v>44765.58980344241</v>
      </c>
      <c r="AS31" s="39">
        <v>44702.266826110092</v>
      </c>
      <c r="AT31" s="39">
        <v>44468.621803899419</v>
      </c>
      <c r="AU31" s="39">
        <v>44267.312619791868</v>
      </c>
      <c r="AV31" s="39">
        <v>44055.233925287626</v>
      </c>
      <c r="AW31" s="39">
        <v>43888.597329131313</v>
      </c>
      <c r="AX31" s="39">
        <v>43896.516740080857</v>
      </c>
      <c r="AY31" s="39">
        <v>43735.804406579198</v>
      </c>
      <c r="AZ31" s="39">
        <v>43652.946403459988</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133.6435545127687</v>
      </c>
      <c r="C33" s="353">
        <v>134.70595617671245</v>
      </c>
      <c r="D33" s="353">
        <v>137.37863106437698</v>
      </c>
      <c r="E33" s="353">
        <v>136.33861559740311</v>
      </c>
      <c r="F33" s="353">
        <v>135.91687276796435</v>
      </c>
      <c r="G33" s="353">
        <v>129.5753106110449</v>
      </c>
      <c r="H33" s="353">
        <v>126.38745153512782</v>
      </c>
      <c r="I33" s="353">
        <v>126.51560128969986</v>
      </c>
      <c r="J33" s="353">
        <v>125.69458785752522</v>
      </c>
      <c r="K33" s="353">
        <v>117.49119482213537</v>
      </c>
      <c r="L33" s="353">
        <v>122.06409726719103</v>
      </c>
      <c r="M33" s="353">
        <v>118.13365049059404</v>
      </c>
      <c r="N33" s="353">
        <v>118.72437429822183</v>
      </c>
      <c r="O33" s="353">
        <v>116.72981046320103</v>
      </c>
      <c r="P33" s="353">
        <v>115.4772693764254</v>
      </c>
      <c r="Q33" s="353">
        <v>114.90793999343811</v>
      </c>
      <c r="R33" s="353">
        <v>115.84726183591779</v>
      </c>
      <c r="S33" s="353">
        <v>114.11714080602627</v>
      </c>
      <c r="T33" s="353">
        <v>111.63642313564179</v>
      </c>
      <c r="U33" s="353">
        <v>108.73973335460852</v>
      </c>
      <c r="V33" s="353">
        <v>107.33650536959621</v>
      </c>
      <c r="W33" s="353">
        <v>106.01419018541694</v>
      </c>
      <c r="X33" s="353">
        <v>105.17887020611442</v>
      </c>
      <c r="Y33" s="353">
        <v>104.21506598909218</v>
      </c>
      <c r="Z33" s="353">
        <v>103.12979024548407</v>
      </c>
      <c r="AA33" s="353">
        <v>102.02327651080259</v>
      </c>
      <c r="AB33" s="353">
        <v>101.23141995603432</v>
      </c>
      <c r="AC33" s="353">
        <v>100.51459683024198</v>
      </c>
      <c r="AD33" s="353">
        <v>99.845776976544485</v>
      </c>
      <c r="AE33" s="353">
        <v>98.941399049890975</v>
      </c>
      <c r="AF33" s="353">
        <v>98.225200324996706</v>
      </c>
      <c r="AG33" s="353">
        <v>97.402088740818073</v>
      </c>
      <c r="AH33" s="353">
        <v>96.532107758791355</v>
      </c>
      <c r="AI33" s="353">
        <v>95.613099732407747</v>
      </c>
      <c r="AJ33" s="353">
        <v>94.735240695454607</v>
      </c>
      <c r="AK33" s="353">
        <v>93.788398857346053</v>
      </c>
      <c r="AL33" s="353">
        <v>93.258495724540126</v>
      </c>
      <c r="AM33" s="353">
        <v>92.470955712440244</v>
      </c>
      <c r="AN33" s="353">
        <v>91.71552547748442</v>
      </c>
      <c r="AO33" s="353">
        <v>90.904757000272269</v>
      </c>
      <c r="AP33" s="353">
        <v>90.060449134555768</v>
      </c>
      <c r="AQ33" s="353">
        <v>89.501268832986668</v>
      </c>
      <c r="AR33" s="353">
        <v>88.761989028122471</v>
      </c>
      <c r="AS33" s="353">
        <v>87.900908060871416</v>
      </c>
      <c r="AT33" s="353">
        <v>86.916502916165484</v>
      </c>
      <c r="AU33" s="353">
        <v>86.003609069724334</v>
      </c>
      <c r="AV33" s="353">
        <v>84.999406412065852</v>
      </c>
      <c r="AW33" s="353">
        <v>84.155363196821668</v>
      </c>
      <c r="AX33" s="353">
        <v>83.360706309136063</v>
      </c>
      <c r="AY33" s="353">
        <v>82.332041256880558</v>
      </c>
      <c r="AZ33" s="353">
        <v>81.490454845204027</v>
      </c>
    </row>
    <row r="34" spans="1:52" ht="12" customHeight="1" x14ac:dyDescent="0.35">
      <c r="A34" s="354" t="s">
        <v>792</v>
      </c>
      <c r="B34" s="355">
        <v>142.08679439627619</v>
      </c>
      <c r="C34" s="355">
        <v>141.83881977238215</v>
      </c>
      <c r="D34" s="355">
        <v>141.5253060601741</v>
      </c>
      <c r="E34" s="355">
        <v>140.70475034108523</v>
      </c>
      <c r="F34" s="355">
        <v>139.43231414906825</v>
      </c>
      <c r="G34" s="355">
        <v>137.90906131637283</v>
      </c>
      <c r="H34" s="355">
        <v>136.84621718950393</v>
      </c>
      <c r="I34" s="355">
        <v>135.42091588579129</v>
      </c>
      <c r="J34" s="355">
        <v>133.86425686303923</v>
      </c>
      <c r="K34" s="355">
        <v>131.4968065809384</v>
      </c>
      <c r="L34" s="355">
        <v>129.46456648557376</v>
      </c>
      <c r="M34" s="355">
        <v>126.87414882821477</v>
      </c>
      <c r="N34" s="355">
        <v>123.80301068762667</v>
      </c>
      <c r="O34" s="355">
        <v>119.85257918938804</v>
      </c>
      <c r="P34" s="355">
        <v>117.28677874626828</v>
      </c>
      <c r="Q34" s="355">
        <v>114.90793999343812</v>
      </c>
      <c r="R34" s="355">
        <v>114.59452430418924</v>
      </c>
      <c r="S34" s="355">
        <v>114.13267482908317</v>
      </c>
      <c r="T34" s="355">
        <v>112.55047827953207</v>
      </c>
      <c r="U34" s="355">
        <v>110.72502752040288</v>
      </c>
      <c r="V34" s="355">
        <v>110.05691255719908</v>
      </c>
      <c r="W34" s="355">
        <v>109.68880389290642</v>
      </c>
      <c r="X34" s="355">
        <v>108.9803596324189</v>
      </c>
      <c r="Y34" s="355">
        <v>108.35791152173759</v>
      </c>
      <c r="Z34" s="355">
        <v>107.90254670332978</v>
      </c>
      <c r="AA34" s="355">
        <v>107.06804584932959</v>
      </c>
      <c r="AB34" s="355">
        <v>106.47132193395099</v>
      </c>
      <c r="AC34" s="355">
        <v>105.98071489178518</v>
      </c>
      <c r="AD34" s="355">
        <v>105.64498258267736</v>
      </c>
      <c r="AE34" s="355">
        <v>105.00725895563642</v>
      </c>
      <c r="AF34" s="355">
        <v>104.61751619281092</v>
      </c>
      <c r="AG34" s="355">
        <v>104.14766652171512</v>
      </c>
      <c r="AH34" s="355">
        <v>103.56476554724132</v>
      </c>
      <c r="AI34" s="355">
        <v>102.91634842174848</v>
      </c>
      <c r="AJ34" s="355">
        <v>102.40840371078534</v>
      </c>
      <c r="AK34" s="355">
        <v>101.85472314552958</v>
      </c>
      <c r="AL34" s="355">
        <v>101.61931484340215</v>
      </c>
      <c r="AM34" s="355">
        <v>101.16744036814828</v>
      </c>
      <c r="AN34" s="355">
        <v>100.68912177503074</v>
      </c>
      <c r="AO34" s="355">
        <v>100.20345782049218</v>
      </c>
      <c r="AP34" s="355">
        <v>99.675886415090162</v>
      </c>
      <c r="AQ34" s="355">
        <v>99.447176227335746</v>
      </c>
      <c r="AR34" s="355">
        <v>99.043641120842494</v>
      </c>
      <c r="AS34" s="355">
        <v>98.573833351890173</v>
      </c>
      <c r="AT34" s="355">
        <v>97.93532694075013</v>
      </c>
      <c r="AU34" s="355">
        <v>97.394633891075614</v>
      </c>
      <c r="AV34" s="355">
        <v>96.739868415292349</v>
      </c>
      <c r="AW34" s="355">
        <v>96.2236523293478</v>
      </c>
      <c r="AX34" s="355">
        <v>95.800917004095666</v>
      </c>
      <c r="AY34" s="355">
        <v>95.116180391835954</v>
      </c>
      <c r="AZ34" s="355">
        <v>94.620688776033788</v>
      </c>
    </row>
    <row r="35" spans="1:52" ht="12" customHeight="1" x14ac:dyDescent="0.35">
      <c r="A35" s="165" t="s">
        <v>793</v>
      </c>
      <c r="B35" s="356">
        <v>261.44524989714841</v>
      </c>
      <c r="C35" s="356">
        <v>260.74932518945678</v>
      </c>
      <c r="D35" s="356">
        <v>258.11073486245812</v>
      </c>
      <c r="E35" s="356">
        <v>252.49854864112234</v>
      </c>
      <c r="F35" s="356">
        <v>244.57762694574768</v>
      </c>
      <c r="G35" s="356">
        <v>234.86202596019299</v>
      </c>
      <c r="H35" s="356">
        <v>227.76613405598695</v>
      </c>
      <c r="I35" s="356">
        <v>221.63859448287076</v>
      </c>
      <c r="J35" s="356">
        <v>212.88321239302499</v>
      </c>
      <c r="K35" s="356">
        <v>204.98727476763924</v>
      </c>
      <c r="L35" s="356">
        <v>201.95509296742509</v>
      </c>
      <c r="M35" s="356">
        <v>192.53824128619871</v>
      </c>
      <c r="N35" s="356">
        <v>190.07680304211803</v>
      </c>
      <c r="O35" s="356">
        <v>181.09901946654688</v>
      </c>
      <c r="P35" s="356">
        <v>173.48577101144846</v>
      </c>
      <c r="Q35" s="356">
        <v>170.56858783196355</v>
      </c>
      <c r="R35" s="356">
        <v>170.72897213969779</v>
      </c>
      <c r="S35" s="356">
        <v>170.14323992867753</v>
      </c>
      <c r="T35" s="356">
        <v>166.79282692083339</v>
      </c>
      <c r="U35" s="356">
        <v>162.91868935870656</v>
      </c>
      <c r="V35" s="356">
        <v>160.25198338144992</v>
      </c>
      <c r="W35" s="356">
        <v>159.95903776130197</v>
      </c>
      <c r="X35" s="356">
        <v>158.46993141290343</v>
      </c>
      <c r="Y35" s="356">
        <v>156.65904774493049</v>
      </c>
      <c r="Z35" s="356">
        <v>154.85384387339587</v>
      </c>
      <c r="AA35" s="356">
        <v>153.06599586948508</v>
      </c>
      <c r="AB35" s="356">
        <v>151.40944980346703</v>
      </c>
      <c r="AC35" s="356">
        <v>149.99335568522693</v>
      </c>
      <c r="AD35" s="356">
        <v>148.83426939049045</v>
      </c>
      <c r="AE35" s="356">
        <v>147.01839419231194</v>
      </c>
      <c r="AF35" s="356">
        <v>145.54616042936956</v>
      </c>
      <c r="AG35" s="356">
        <v>143.75570345233515</v>
      </c>
      <c r="AH35" s="356">
        <v>141.24682585028677</v>
      </c>
      <c r="AI35" s="356">
        <v>138.68329129299113</v>
      </c>
      <c r="AJ35" s="356">
        <v>136.67892859528777</v>
      </c>
      <c r="AK35" s="356">
        <v>134.44844740492664</v>
      </c>
      <c r="AL35" s="356">
        <v>133.77090585828165</v>
      </c>
      <c r="AM35" s="356">
        <v>131.87565572120175</v>
      </c>
      <c r="AN35" s="356">
        <v>129.92747287283549</v>
      </c>
      <c r="AO35" s="356">
        <v>128.23425957216048</v>
      </c>
      <c r="AP35" s="356">
        <v>126.51429041512395</v>
      </c>
      <c r="AQ35" s="356">
        <v>125.86797575961843</v>
      </c>
      <c r="AR35" s="356">
        <v>124.70082589532939</v>
      </c>
      <c r="AS35" s="356">
        <v>123.32419119598747</v>
      </c>
      <c r="AT35" s="356">
        <v>121.44796914373204</v>
      </c>
      <c r="AU35" s="356">
        <v>119.67168757862024</v>
      </c>
      <c r="AV35" s="356">
        <v>117.87186286887031</v>
      </c>
      <c r="AW35" s="356">
        <v>116.16191398526976</v>
      </c>
      <c r="AX35" s="356">
        <v>114.98037058577972</v>
      </c>
      <c r="AY35" s="356">
        <v>113.38655684221305</v>
      </c>
      <c r="AZ35" s="356">
        <v>111.98253493424825</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310</v>
      </c>
      <c r="B38" s="198">
        <v>30881.244003458301</v>
      </c>
      <c r="C38" s="198">
        <v>31624.336039357688</v>
      </c>
      <c r="D38" s="198">
        <v>32609.477018999409</v>
      </c>
      <c r="E38" s="198">
        <v>32826.53105788715</v>
      </c>
      <c r="F38" s="198">
        <v>32622.37202715857</v>
      </c>
      <c r="G38" s="198">
        <v>30985.333864259243</v>
      </c>
      <c r="H38" s="198">
        <v>29634.132122796345</v>
      </c>
      <c r="I38" s="198">
        <v>29799.59011279717</v>
      </c>
      <c r="J38" s="198">
        <v>29089.894597424187</v>
      </c>
      <c r="K38" s="198">
        <v>27579.419036023417</v>
      </c>
      <c r="L38" s="198">
        <v>28509.546892329399</v>
      </c>
      <c r="M38" s="198">
        <v>27816.47543689809</v>
      </c>
      <c r="N38" s="198">
        <v>28222.345222736069</v>
      </c>
      <c r="O38" s="198">
        <v>28372.877286465915</v>
      </c>
      <c r="P38" s="198">
        <v>28664.479944022154</v>
      </c>
      <c r="Q38" s="198">
        <v>29178.4313996497</v>
      </c>
      <c r="R38" s="198">
        <v>29976.579964005607</v>
      </c>
      <c r="S38" s="198">
        <v>30359.929740889966</v>
      </c>
      <c r="T38" s="198">
        <v>30681.321156824029</v>
      </c>
      <c r="U38" s="198">
        <v>30728.728630476864</v>
      </c>
      <c r="V38" s="198">
        <v>31097.147231636907</v>
      </c>
      <c r="W38" s="198">
        <v>31315.138885277942</v>
      </c>
      <c r="X38" s="198">
        <v>31625.635932668512</v>
      </c>
      <c r="Y38" s="198">
        <v>31861.250839148295</v>
      </c>
      <c r="Z38" s="198">
        <v>32027.731139043615</v>
      </c>
      <c r="AA38" s="198">
        <v>32162.097361443364</v>
      </c>
      <c r="AB38" s="198">
        <v>32385.219769274565</v>
      </c>
      <c r="AC38" s="198">
        <v>32624.729843344219</v>
      </c>
      <c r="AD38" s="198">
        <v>32874.809857153952</v>
      </c>
      <c r="AE38" s="198">
        <v>33041.212243761736</v>
      </c>
      <c r="AF38" s="198">
        <v>33263.876195531178</v>
      </c>
      <c r="AG38" s="198">
        <v>33442.675557961004</v>
      </c>
      <c r="AH38" s="198">
        <v>33598.414284203405</v>
      </c>
      <c r="AI38" s="198">
        <v>33734.747782128892</v>
      </c>
      <c r="AJ38" s="198">
        <v>33883.935877577183</v>
      </c>
      <c r="AK38" s="198">
        <v>34006.66665183234</v>
      </c>
      <c r="AL38" s="198">
        <v>34286.049087378167</v>
      </c>
      <c r="AM38" s="198">
        <v>34477.217960010355</v>
      </c>
      <c r="AN38" s="198">
        <v>34682.91253243525</v>
      </c>
      <c r="AO38" s="198">
        <v>34869.768530364883</v>
      </c>
      <c r="AP38" s="198">
        <v>35045.463037054069</v>
      </c>
      <c r="AQ38" s="198">
        <v>35333.875355806493</v>
      </c>
      <c r="AR38" s="198">
        <v>35555.073346319026</v>
      </c>
      <c r="AS38" s="198">
        <v>35730.814512830773</v>
      </c>
      <c r="AT38" s="198">
        <v>35859.381146302403</v>
      </c>
      <c r="AU38" s="198">
        <v>36026.889844884798</v>
      </c>
      <c r="AV38" s="198">
        <v>36157.038916730373</v>
      </c>
      <c r="AW38" s="198">
        <v>36355.471304963168</v>
      </c>
      <c r="AX38" s="198">
        <v>36574.299904939413</v>
      </c>
      <c r="AY38" s="198">
        <v>36688.499742585955</v>
      </c>
      <c r="AZ38" s="198">
        <v>36884.964769050122</v>
      </c>
    </row>
    <row r="39" spans="1:52" ht="12" customHeight="1" x14ac:dyDescent="0.35">
      <c r="A39" s="64" t="s">
        <v>40</v>
      </c>
      <c r="B39" s="65">
        <v>464.36741619167105</v>
      </c>
      <c r="C39" s="65">
        <v>475.92353028142145</v>
      </c>
      <c r="D39" s="65">
        <v>490.78999504153649</v>
      </c>
      <c r="E39" s="65">
        <v>493.58310082603657</v>
      </c>
      <c r="F39" s="65">
        <v>490.45793576267795</v>
      </c>
      <c r="G39" s="65">
        <v>465.42153267705567</v>
      </c>
      <c r="H39" s="65">
        <v>444.56679113670265</v>
      </c>
      <c r="I39" s="65">
        <v>446.80620453815038</v>
      </c>
      <c r="J39" s="65">
        <v>436.36276291768542</v>
      </c>
      <c r="K39" s="65">
        <v>413.32692696614049</v>
      </c>
      <c r="L39" s="65">
        <v>427.22800334135439</v>
      </c>
      <c r="M39" s="65">
        <v>416.44107621569162</v>
      </c>
      <c r="N39" s="65">
        <v>422.4780182409711</v>
      </c>
      <c r="O39" s="65">
        <v>424.78048469249347</v>
      </c>
      <c r="P39" s="65">
        <v>429.12866479052951</v>
      </c>
      <c r="Q39" s="65">
        <v>436.96152613842486</v>
      </c>
      <c r="R39" s="65">
        <v>366.67952645296992</v>
      </c>
      <c r="S39" s="65">
        <v>307.79155176667666</v>
      </c>
      <c r="T39" s="65">
        <v>268.32602628059914</v>
      </c>
      <c r="U39" s="65">
        <v>239.24808593478033</v>
      </c>
      <c r="V39" s="65">
        <v>356.61621968539924</v>
      </c>
      <c r="W39" s="65">
        <v>296.30453992254007</v>
      </c>
      <c r="X39" s="65">
        <v>256.6261998135937</v>
      </c>
      <c r="Y39" s="65">
        <v>271.30127535228075</v>
      </c>
      <c r="Z39" s="65">
        <v>335.44014559157478</v>
      </c>
      <c r="AA39" s="65">
        <v>277.02036745153106</v>
      </c>
      <c r="AB39" s="65">
        <v>255.52940883837067</v>
      </c>
      <c r="AC39" s="65">
        <v>247.40706860284413</v>
      </c>
      <c r="AD39" s="65">
        <v>271.00490201852966</v>
      </c>
      <c r="AE39" s="65">
        <v>265.47467977621494</v>
      </c>
      <c r="AF39" s="65">
        <v>287.00331708123957</v>
      </c>
      <c r="AG39" s="65">
        <v>297.58414959327854</v>
      </c>
      <c r="AH39" s="65">
        <v>322.75384022795765</v>
      </c>
      <c r="AI39" s="65">
        <v>351.367241185203</v>
      </c>
      <c r="AJ39" s="65">
        <v>372.32015540398555</v>
      </c>
      <c r="AK39" s="65">
        <v>373.52257272856258</v>
      </c>
      <c r="AL39" s="65">
        <v>375.74219846965508</v>
      </c>
      <c r="AM39" s="65">
        <v>378.61559841759635</v>
      </c>
      <c r="AN39" s="65">
        <v>382.56878640907104</v>
      </c>
      <c r="AO39" s="65">
        <v>386.22305136913997</v>
      </c>
      <c r="AP39" s="65">
        <v>390.60377698119186</v>
      </c>
      <c r="AQ39" s="65">
        <v>392.82725153507454</v>
      </c>
      <c r="AR39" s="65">
        <v>395.15420080502344</v>
      </c>
      <c r="AS39" s="65">
        <v>397.37950816132019</v>
      </c>
      <c r="AT39" s="65">
        <v>401.21725038237008</v>
      </c>
      <c r="AU39" s="65">
        <v>404.97229801660069</v>
      </c>
      <c r="AV39" s="65">
        <v>408.84443448451032</v>
      </c>
      <c r="AW39" s="65">
        <v>412.50697321016213</v>
      </c>
      <c r="AX39" s="65">
        <v>414.3760758224625</v>
      </c>
      <c r="AY39" s="65">
        <v>416.92770307036756</v>
      </c>
      <c r="AZ39" s="65">
        <v>418.42350066345546</v>
      </c>
    </row>
    <row r="40" spans="1:52" ht="12" customHeight="1" x14ac:dyDescent="0.35">
      <c r="A40" s="357" t="s">
        <v>41</v>
      </c>
      <c r="B40" s="358">
        <v>616.9198563370386</v>
      </c>
      <c r="C40" s="358">
        <v>632.24153486086118</v>
      </c>
      <c r="D40" s="358">
        <v>651.65024529529524</v>
      </c>
      <c r="E40" s="358">
        <v>655.65220767419351</v>
      </c>
      <c r="F40" s="358">
        <v>651.40093141087959</v>
      </c>
      <c r="G40" s="358">
        <v>617.95287926502476</v>
      </c>
      <c r="H40" s="358">
        <v>590.08832242486687</v>
      </c>
      <c r="I40" s="358">
        <v>593.16739874839811</v>
      </c>
      <c r="J40" s="358">
        <v>579.27381235178245</v>
      </c>
      <c r="K40" s="358">
        <v>548.38135043718216</v>
      </c>
      <c r="L40" s="358">
        <v>566.73296640074773</v>
      </c>
      <c r="M40" s="358">
        <v>552.35230332780918</v>
      </c>
      <c r="N40" s="358">
        <v>560.28800252403653</v>
      </c>
      <c r="O40" s="358">
        <v>563.57931534694558</v>
      </c>
      <c r="P40" s="358">
        <v>569.45208707308325</v>
      </c>
      <c r="Q40" s="358">
        <v>579.39813247768086</v>
      </c>
      <c r="R40" s="358">
        <v>596.48837973566572</v>
      </c>
      <c r="S40" s="358">
        <v>605.44416258174897</v>
      </c>
      <c r="T40" s="358">
        <v>616.52763386767742</v>
      </c>
      <c r="U40" s="358">
        <v>620.54260445977275</v>
      </c>
      <c r="V40" s="358">
        <v>625.40442934212842</v>
      </c>
      <c r="W40" s="358">
        <v>629.52155153573881</v>
      </c>
      <c r="X40" s="358">
        <v>635.34676611520467</v>
      </c>
      <c r="Y40" s="358">
        <v>637.41092299575973</v>
      </c>
      <c r="Z40" s="358">
        <v>637.45403249422077</v>
      </c>
      <c r="AA40" s="358">
        <v>638.94590503257928</v>
      </c>
      <c r="AB40" s="358">
        <v>643.10112943141758</v>
      </c>
      <c r="AC40" s="358">
        <v>645.60820149490644</v>
      </c>
      <c r="AD40" s="358">
        <v>647.61036506974392</v>
      </c>
      <c r="AE40" s="358">
        <v>649.01121679389632</v>
      </c>
      <c r="AF40" s="358">
        <v>651.10927021608632</v>
      </c>
      <c r="AG40" s="358">
        <v>653.93427646908719</v>
      </c>
      <c r="AH40" s="358">
        <v>655.41779515293683</v>
      </c>
      <c r="AI40" s="358">
        <v>655.84202098605897</v>
      </c>
      <c r="AJ40" s="358">
        <v>656.15467906398555</v>
      </c>
      <c r="AK40" s="358">
        <v>656.59395509171634</v>
      </c>
      <c r="AL40" s="358">
        <v>659.29506462224401</v>
      </c>
      <c r="AM40" s="358">
        <v>660.80191969807981</v>
      </c>
      <c r="AN40" s="358">
        <v>662.61291931224912</v>
      </c>
      <c r="AO40" s="358">
        <v>662.44389286141939</v>
      </c>
      <c r="AP40" s="358">
        <v>662.80030651121547</v>
      </c>
      <c r="AQ40" s="358">
        <v>665.04510463334304</v>
      </c>
      <c r="AR40" s="358">
        <v>665.19245547981041</v>
      </c>
      <c r="AS40" s="358">
        <v>663.49103985156216</v>
      </c>
      <c r="AT40" s="358">
        <v>662.75688714990599</v>
      </c>
      <c r="AU40" s="358">
        <v>662.37461855820527</v>
      </c>
      <c r="AV40" s="358">
        <v>663.8984895487647</v>
      </c>
      <c r="AW40" s="358">
        <v>664.69201504299997</v>
      </c>
      <c r="AX40" s="358">
        <v>665.00452509078127</v>
      </c>
      <c r="AY40" s="358">
        <v>664.17345253268059</v>
      </c>
      <c r="AZ40" s="358">
        <v>664.59501458952013</v>
      </c>
    </row>
    <row r="41" spans="1:52" ht="12" customHeight="1" x14ac:dyDescent="0.35">
      <c r="A41" s="68" t="s">
        <v>42</v>
      </c>
      <c r="B41" s="69">
        <v>99.441685533379314</v>
      </c>
      <c r="C41" s="69">
        <v>107.38181290593654</v>
      </c>
      <c r="D41" s="69">
        <v>108.71809325295094</v>
      </c>
      <c r="E41" s="69">
        <v>102.69779724801286</v>
      </c>
      <c r="F41" s="69">
        <v>111.30261084569375</v>
      </c>
      <c r="G41" s="69">
        <v>109.96448295675353</v>
      </c>
      <c r="H41" s="69">
        <v>104.39679110106007</v>
      </c>
      <c r="I41" s="69">
        <v>102.98552989392775</v>
      </c>
      <c r="J41" s="69">
        <v>93.687465023395461</v>
      </c>
      <c r="K41" s="69">
        <v>84.11704922299468</v>
      </c>
      <c r="L41" s="69">
        <v>87.451698908671361</v>
      </c>
      <c r="M41" s="69">
        <v>81.575785864354501</v>
      </c>
      <c r="N41" s="69">
        <v>77.98625690586428</v>
      </c>
      <c r="O41" s="69">
        <v>71.169497601132633</v>
      </c>
      <c r="P41" s="69">
        <v>72.360981054933433</v>
      </c>
      <c r="Q41" s="69">
        <v>77.34615616167909</v>
      </c>
      <c r="R41" s="69">
        <v>79.516494478785788</v>
      </c>
      <c r="S41" s="69">
        <v>79.419431213205897</v>
      </c>
      <c r="T41" s="69">
        <v>77.40023040076197</v>
      </c>
      <c r="U41" s="69">
        <v>73.060043105363704</v>
      </c>
      <c r="V41" s="69">
        <v>68.634489618269996</v>
      </c>
      <c r="W41" s="69">
        <v>67.533615370104556</v>
      </c>
      <c r="X41" s="69">
        <v>64.826488873393004</v>
      </c>
      <c r="Y41" s="69">
        <v>60.872497660121191</v>
      </c>
      <c r="Z41" s="69">
        <v>57.05561587978827</v>
      </c>
      <c r="AA41" s="69">
        <v>53.132168767863682</v>
      </c>
      <c r="AB41" s="69">
        <v>51.515327638873892</v>
      </c>
      <c r="AC41" s="69">
        <v>49.15291307839923</v>
      </c>
      <c r="AD41" s="69">
        <v>48.699654205983229</v>
      </c>
      <c r="AE41" s="69">
        <v>47.964074086423338</v>
      </c>
      <c r="AF41" s="69">
        <v>48.53216829027204</v>
      </c>
      <c r="AG41" s="69">
        <v>47.404225865795176</v>
      </c>
      <c r="AH41" s="69">
        <v>45.376116018191183</v>
      </c>
      <c r="AI41" s="69">
        <v>43.149636791612927</v>
      </c>
      <c r="AJ41" s="69">
        <v>41.287752537803094</v>
      </c>
      <c r="AK41" s="69">
        <v>39.460873694238721</v>
      </c>
      <c r="AL41" s="69">
        <v>38.410339182700007</v>
      </c>
      <c r="AM41" s="69">
        <v>37.145531052734647</v>
      </c>
      <c r="AN41" s="69">
        <v>36.05624095799638</v>
      </c>
      <c r="AO41" s="69">
        <v>34.591143898059443</v>
      </c>
      <c r="AP41" s="69">
        <v>33.491947106954271</v>
      </c>
      <c r="AQ41" s="69">
        <v>32.820962657707369</v>
      </c>
      <c r="AR41" s="69">
        <v>31.736330822111466</v>
      </c>
      <c r="AS41" s="69">
        <v>30.425808851483271</v>
      </c>
      <c r="AT41" s="69">
        <v>29.288456175410477</v>
      </c>
      <c r="AU41" s="69">
        <v>28.056103344168097</v>
      </c>
      <c r="AV41" s="69">
        <v>27.301903911750955</v>
      </c>
      <c r="AW41" s="69">
        <v>26.325031138679375</v>
      </c>
      <c r="AX41" s="69">
        <v>25.475376334285951</v>
      </c>
      <c r="AY41" s="69">
        <v>24.345297743689752</v>
      </c>
      <c r="AZ41" s="69">
        <v>23.534724796023685</v>
      </c>
    </row>
    <row r="42" spans="1:52" ht="12" customHeight="1" x14ac:dyDescent="0.35">
      <c r="A42" s="68" t="s">
        <v>43</v>
      </c>
      <c r="B42" s="69">
        <v>184.8213047948316</v>
      </c>
      <c r="C42" s="69">
        <v>189.38443785820937</v>
      </c>
      <c r="D42" s="69">
        <v>194.5589550558349</v>
      </c>
      <c r="E42" s="69">
        <v>193.16586160226311</v>
      </c>
      <c r="F42" s="69">
        <v>192.03315532280854</v>
      </c>
      <c r="G42" s="69">
        <v>182.24368851548402</v>
      </c>
      <c r="H42" s="69">
        <v>176.63710025332247</v>
      </c>
      <c r="I42" s="69">
        <v>177.52342782771123</v>
      </c>
      <c r="J42" s="69">
        <v>173.32384808255586</v>
      </c>
      <c r="K42" s="69">
        <v>164.07957340279788</v>
      </c>
      <c r="L42" s="69">
        <v>169.112081645659</v>
      </c>
      <c r="M42" s="69">
        <v>162.60119201860087</v>
      </c>
      <c r="N42" s="69">
        <v>167.29427144886139</v>
      </c>
      <c r="O42" s="69">
        <v>165.12897265174286</v>
      </c>
      <c r="P42" s="69">
        <v>164.3586060012513</v>
      </c>
      <c r="Q42" s="69">
        <v>167.75300104169901</v>
      </c>
      <c r="R42" s="69">
        <v>174.64532601002875</v>
      </c>
      <c r="S42" s="69">
        <v>177.81689661666169</v>
      </c>
      <c r="T42" s="69">
        <v>182.36323591456363</v>
      </c>
      <c r="U42" s="69">
        <v>182.99442692317822</v>
      </c>
      <c r="V42" s="69">
        <v>183.50115247132837</v>
      </c>
      <c r="W42" s="69">
        <v>183.39875955957925</v>
      </c>
      <c r="X42" s="69">
        <v>182.03719568951803</v>
      </c>
      <c r="Y42" s="69">
        <v>178.73749251841576</v>
      </c>
      <c r="Z42" s="69">
        <v>174.92411488751338</v>
      </c>
      <c r="AA42" s="69">
        <v>171.42646703855289</v>
      </c>
      <c r="AB42" s="69">
        <v>168.44389802275899</v>
      </c>
      <c r="AC42" s="69">
        <v>164.44646381827963</v>
      </c>
      <c r="AD42" s="69">
        <v>158.80320131862135</v>
      </c>
      <c r="AE42" s="69">
        <v>153.23405329972366</v>
      </c>
      <c r="AF42" s="69">
        <v>148.33486327714311</v>
      </c>
      <c r="AG42" s="69">
        <v>146.15815026930898</v>
      </c>
      <c r="AH42" s="69">
        <v>142.45706110476132</v>
      </c>
      <c r="AI42" s="69">
        <v>138.09790031524682</v>
      </c>
      <c r="AJ42" s="69">
        <v>134.54618874909187</v>
      </c>
      <c r="AK42" s="69">
        <v>131.63929737425556</v>
      </c>
      <c r="AL42" s="69">
        <v>130.16924073305179</v>
      </c>
      <c r="AM42" s="69">
        <v>128.23776287312006</v>
      </c>
      <c r="AN42" s="69">
        <v>126.44500051973625</v>
      </c>
      <c r="AO42" s="69">
        <v>124.15565979006364</v>
      </c>
      <c r="AP42" s="69">
        <v>122.29798974916632</v>
      </c>
      <c r="AQ42" s="69">
        <v>121.47340089633029</v>
      </c>
      <c r="AR42" s="69">
        <v>120.1066170460079</v>
      </c>
      <c r="AS42" s="69">
        <v>118.12636334970114</v>
      </c>
      <c r="AT42" s="69">
        <v>116.49050054174381</v>
      </c>
      <c r="AU42" s="69">
        <v>114.949477611376</v>
      </c>
      <c r="AV42" s="69">
        <v>114.12905260331134</v>
      </c>
      <c r="AW42" s="69">
        <v>112.94128798305113</v>
      </c>
      <c r="AX42" s="69">
        <v>111.72343514406752</v>
      </c>
      <c r="AY42" s="69">
        <v>110.11082573530831</v>
      </c>
      <c r="AZ42" s="69">
        <v>108.90036401139838</v>
      </c>
    </row>
    <row r="43" spans="1:52" ht="12" customHeight="1" x14ac:dyDescent="0.35">
      <c r="A43" s="68" t="s">
        <v>27</v>
      </c>
      <c r="B43" s="69">
        <v>4.7769402145154481E-2</v>
      </c>
      <c r="C43" s="69">
        <v>0.10028000000000609</v>
      </c>
      <c r="D43" s="69">
        <v>0.13303999999999697</v>
      </c>
      <c r="E43" s="69">
        <v>0.25005999999999845</v>
      </c>
      <c r="F43" s="69">
        <v>0.34584000000000098</v>
      </c>
      <c r="G43" s="69">
        <v>0.40604974129002774</v>
      </c>
      <c r="H43" s="69">
        <v>0.4000399999999999</v>
      </c>
      <c r="I43" s="69">
        <v>0.54941999999999991</v>
      </c>
      <c r="J43" s="69">
        <v>0.64957999999999994</v>
      </c>
      <c r="K43" s="69">
        <v>0.61614000000000013</v>
      </c>
      <c r="L43" s="69">
        <v>0.76430403157176541</v>
      </c>
      <c r="M43" s="69">
        <v>0.764306177687755</v>
      </c>
      <c r="N43" s="69">
        <v>0.83595455192886758</v>
      </c>
      <c r="O43" s="69">
        <v>1.3136563678242299</v>
      </c>
      <c r="P43" s="69">
        <v>2.245124976657368</v>
      </c>
      <c r="Q43" s="69">
        <v>1.5286068973927438</v>
      </c>
      <c r="R43" s="69">
        <v>1.6055523271493675</v>
      </c>
      <c r="S43" s="69">
        <v>1.84870754079382</v>
      </c>
      <c r="T43" s="69">
        <v>2.0097662767231954</v>
      </c>
      <c r="U43" s="69">
        <v>3.0088551891100841</v>
      </c>
      <c r="V43" s="69">
        <v>4.3908465803308356</v>
      </c>
      <c r="W43" s="69">
        <v>4.8359337832396578</v>
      </c>
      <c r="X43" s="69">
        <v>6.0183539325532251</v>
      </c>
      <c r="Y43" s="69">
        <v>7.37879120933155</v>
      </c>
      <c r="Z43" s="69">
        <v>8.5660539622504341</v>
      </c>
      <c r="AA43" s="69">
        <v>9.2759074502865158</v>
      </c>
      <c r="AB43" s="69">
        <v>9.7900753998801715</v>
      </c>
      <c r="AC43" s="69">
        <v>10.496056757233916</v>
      </c>
      <c r="AD43" s="69">
        <v>11.092309946812408</v>
      </c>
      <c r="AE43" s="69">
        <v>11.114330561421744</v>
      </c>
      <c r="AF43" s="69">
        <v>10.719379212854838</v>
      </c>
      <c r="AG43" s="69">
        <v>10.924638066741435</v>
      </c>
      <c r="AH43" s="69">
        <v>11.185162577627072</v>
      </c>
      <c r="AI43" s="69">
        <v>11.285397556904968</v>
      </c>
      <c r="AJ43" s="69">
        <v>11.277319604767266</v>
      </c>
      <c r="AK43" s="69">
        <v>11.276906392278377</v>
      </c>
      <c r="AL43" s="69">
        <v>11.281891733155598</v>
      </c>
      <c r="AM43" s="69">
        <v>11.255066888883375</v>
      </c>
      <c r="AN43" s="69">
        <v>11.233464324939947</v>
      </c>
      <c r="AO43" s="69">
        <v>11.176427310836557</v>
      </c>
      <c r="AP43" s="69">
        <v>11.133437275488513</v>
      </c>
      <c r="AQ43" s="69">
        <v>11.125860446805833</v>
      </c>
      <c r="AR43" s="69">
        <v>11.0115580924056</v>
      </c>
      <c r="AS43" s="69">
        <v>10.897165090080584</v>
      </c>
      <c r="AT43" s="69">
        <v>10.855350847272751</v>
      </c>
      <c r="AU43" s="69">
        <v>10.861114395077838</v>
      </c>
      <c r="AV43" s="69">
        <v>10.889548937207934</v>
      </c>
      <c r="AW43" s="69">
        <v>10.892522351539897</v>
      </c>
      <c r="AX43" s="69">
        <v>10.929782459431578</v>
      </c>
      <c r="AY43" s="69">
        <v>10.979125219350468</v>
      </c>
      <c r="AZ43" s="69">
        <v>11.119414004990277</v>
      </c>
    </row>
    <row r="44" spans="1:52" ht="12" customHeight="1" x14ac:dyDescent="0.35">
      <c r="A44" s="70" t="s">
        <v>29</v>
      </c>
      <c r="B44" s="71">
        <v>332.6090966066825</v>
      </c>
      <c r="C44" s="71">
        <v>335.37500409671532</v>
      </c>
      <c r="D44" s="71">
        <v>348.24015698650936</v>
      </c>
      <c r="E44" s="71">
        <v>359.53848882391753</v>
      </c>
      <c r="F44" s="71">
        <v>347.71932524237735</v>
      </c>
      <c r="G44" s="71">
        <v>325.33865805149719</v>
      </c>
      <c r="H44" s="71">
        <v>308.65439107048445</v>
      </c>
      <c r="I44" s="71">
        <v>312.10902102675919</v>
      </c>
      <c r="J44" s="71">
        <v>311.61291924583111</v>
      </c>
      <c r="K44" s="71">
        <v>299.5685878113897</v>
      </c>
      <c r="L44" s="71">
        <v>309.40488181484568</v>
      </c>
      <c r="M44" s="71">
        <v>307.41101926716607</v>
      </c>
      <c r="N44" s="71">
        <v>314.1715196173821</v>
      </c>
      <c r="O44" s="71">
        <v>325.96718872624598</v>
      </c>
      <c r="P44" s="71">
        <v>330.48737504024109</v>
      </c>
      <c r="Q44" s="71">
        <v>332.77036837690991</v>
      </c>
      <c r="R44" s="71">
        <v>340.72100691970184</v>
      </c>
      <c r="S44" s="71">
        <v>346.35912721108753</v>
      </c>
      <c r="T44" s="71">
        <v>354.7544012756286</v>
      </c>
      <c r="U44" s="71">
        <v>361.4792792421207</v>
      </c>
      <c r="V44" s="71">
        <v>368.8779406721992</v>
      </c>
      <c r="W44" s="71">
        <v>373.75324282281548</v>
      </c>
      <c r="X44" s="71">
        <v>382.4647276197403</v>
      </c>
      <c r="Y44" s="71">
        <v>390.42214160789132</v>
      </c>
      <c r="Z44" s="71">
        <v>396.908247764669</v>
      </c>
      <c r="AA44" s="71">
        <v>405.11136177587628</v>
      </c>
      <c r="AB44" s="71">
        <v>413.35182836990464</v>
      </c>
      <c r="AC44" s="71">
        <v>421.51276784099349</v>
      </c>
      <c r="AD44" s="71">
        <v>429.01519959832694</v>
      </c>
      <c r="AE44" s="71">
        <v>436.69875884632768</v>
      </c>
      <c r="AF44" s="71">
        <v>443.5228594358162</v>
      </c>
      <c r="AG44" s="71">
        <v>449.44726226724163</v>
      </c>
      <c r="AH44" s="71">
        <v>456.39945545235719</v>
      </c>
      <c r="AI44" s="71">
        <v>463.30908632229449</v>
      </c>
      <c r="AJ44" s="71">
        <v>469.04341817232341</v>
      </c>
      <c r="AK44" s="71">
        <v>474.21687763094371</v>
      </c>
      <c r="AL44" s="71">
        <v>479.43359297333666</v>
      </c>
      <c r="AM44" s="71">
        <v>484.16355888334192</v>
      </c>
      <c r="AN44" s="71">
        <v>488.8782135095766</v>
      </c>
      <c r="AO44" s="71">
        <v>492.52066186245975</v>
      </c>
      <c r="AP44" s="71">
        <v>495.8769323796065</v>
      </c>
      <c r="AQ44" s="71">
        <v>499.62488063249947</v>
      </c>
      <c r="AR44" s="71">
        <v>502.33794951928525</v>
      </c>
      <c r="AS44" s="71">
        <v>504.04170256029721</v>
      </c>
      <c r="AT44" s="71">
        <v>506.12257958547895</v>
      </c>
      <c r="AU44" s="71">
        <v>508.50792320758336</v>
      </c>
      <c r="AV44" s="71">
        <v>511.57798409649433</v>
      </c>
      <c r="AW44" s="71">
        <v>514.53317356972946</v>
      </c>
      <c r="AX44" s="71">
        <v>516.87593115299626</v>
      </c>
      <c r="AY44" s="71">
        <v>518.73820383433201</v>
      </c>
      <c r="AZ44" s="71">
        <v>521.04051177710778</v>
      </c>
    </row>
    <row r="45" spans="1:52" ht="12" customHeight="1" x14ac:dyDescent="0.35">
      <c r="A45" s="72" t="s">
        <v>44</v>
      </c>
      <c r="B45" s="73">
        <v>480.9888212928617</v>
      </c>
      <c r="C45" s="73">
        <v>493.98520735647008</v>
      </c>
      <c r="D45" s="73">
        <v>510.35525398718431</v>
      </c>
      <c r="E45" s="73">
        <v>513.21697910801049</v>
      </c>
      <c r="F45" s="73">
        <v>508.89742077618757</v>
      </c>
      <c r="G45" s="73">
        <v>479.51270466528348</v>
      </c>
      <c r="H45" s="73">
        <v>458.69062251684329</v>
      </c>
      <c r="I45" s="73">
        <v>460.08490469183795</v>
      </c>
      <c r="J45" s="73">
        <v>449.6090540978181</v>
      </c>
      <c r="K45" s="73">
        <v>426.86549398593922</v>
      </c>
      <c r="L45" s="73">
        <v>441.56640182171731</v>
      </c>
      <c r="M45" s="73">
        <v>428.12513420457014</v>
      </c>
      <c r="N45" s="73">
        <v>435.05461590645251</v>
      </c>
      <c r="O45" s="73">
        <v>438.75790732764989</v>
      </c>
      <c r="P45" s="73">
        <v>442.45933074713469</v>
      </c>
      <c r="Q45" s="73">
        <v>451.67724656050848</v>
      </c>
      <c r="R45" s="73">
        <v>463.82917075423939</v>
      </c>
      <c r="S45" s="73">
        <v>470.11553656176471</v>
      </c>
      <c r="T45" s="73">
        <v>479.01059604000613</v>
      </c>
      <c r="U45" s="73">
        <v>483.23891013878728</v>
      </c>
      <c r="V45" s="73">
        <v>488.09546248719289</v>
      </c>
      <c r="W45" s="73">
        <v>491.06935266627039</v>
      </c>
      <c r="X45" s="73">
        <v>495.18859258662553</v>
      </c>
      <c r="Y45" s="73">
        <v>495.83178170707498</v>
      </c>
      <c r="Z45" s="73">
        <v>494.92966406991508</v>
      </c>
      <c r="AA45" s="73">
        <v>494.67289438616723</v>
      </c>
      <c r="AB45" s="73">
        <v>497.38189124531397</v>
      </c>
      <c r="AC45" s="73">
        <v>497.94648151021875</v>
      </c>
      <c r="AD45" s="73">
        <v>497.43762011591184</v>
      </c>
      <c r="AE45" s="73">
        <v>494.99256704606114</v>
      </c>
      <c r="AF45" s="73">
        <v>493.66572284007725</v>
      </c>
      <c r="AG45" s="73">
        <v>494.02914002416406</v>
      </c>
      <c r="AH45" s="73">
        <v>492.38693272045225</v>
      </c>
      <c r="AI45" s="73">
        <v>489.60055274615928</v>
      </c>
      <c r="AJ45" s="73">
        <v>487.89831911232494</v>
      </c>
      <c r="AK45" s="73">
        <v>486.57864297605585</v>
      </c>
      <c r="AL45" s="73">
        <v>487.81574587333472</v>
      </c>
      <c r="AM45" s="73">
        <v>488.53002759239394</v>
      </c>
      <c r="AN45" s="73">
        <v>489.8815680024789</v>
      </c>
      <c r="AO45" s="73">
        <v>490.40159154415971</v>
      </c>
      <c r="AP45" s="73">
        <v>491.86115658359506</v>
      </c>
      <c r="AQ45" s="73">
        <v>494.88356281661822</v>
      </c>
      <c r="AR45" s="73">
        <v>496.98824371409864</v>
      </c>
      <c r="AS45" s="73">
        <v>498.49731170139023</v>
      </c>
      <c r="AT45" s="73">
        <v>501.01107516993847</v>
      </c>
      <c r="AU45" s="73">
        <v>503.8542356368701</v>
      </c>
      <c r="AV45" s="73">
        <v>507.5558593494851</v>
      </c>
      <c r="AW45" s="73">
        <v>511.29835386935298</v>
      </c>
      <c r="AX45" s="73">
        <v>514.82365960116408</v>
      </c>
      <c r="AY45" s="73">
        <v>518.10421799644701</v>
      </c>
      <c r="AZ45" s="73">
        <v>521.89998672443903</v>
      </c>
    </row>
    <row r="46" spans="1:52" ht="12" customHeight="1" x14ac:dyDescent="0.35">
      <c r="A46" s="72" t="s">
        <v>45</v>
      </c>
      <c r="B46" s="73">
        <v>1104.7432285193554</v>
      </c>
      <c r="C46" s="73">
        <v>1134.5028615700076</v>
      </c>
      <c r="D46" s="73">
        <v>1171.4513505423597</v>
      </c>
      <c r="E46" s="73">
        <v>1178.0874717302092</v>
      </c>
      <c r="F46" s="73">
        <v>1168.9918481301384</v>
      </c>
      <c r="G46" s="73">
        <v>1102.295956307601</v>
      </c>
      <c r="H46" s="73">
        <v>1053.0681457503347</v>
      </c>
      <c r="I46" s="73">
        <v>1057.3256765625779</v>
      </c>
      <c r="J46" s="73">
        <v>1033.2349000359252</v>
      </c>
      <c r="K46" s="73">
        <v>980.27674526765657</v>
      </c>
      <c r="L46" s="73">
        <v>1014.0019323801561</v>
      </c>
      <c r="M46" s="73">
        <v>983.38015675949885</v>
      </c>
      <c r="N46" s="73">
        <v>999.47739219713742</v>
      </c>
      <c r="O46" s="73">
        <v>1008.4344587924477</v>
      </c>
      <c r="P46" s="73">
        <v>1017.0755201617351</v>
      </c>
      <c r="Q46" s="73">
        <v>1036.8601413384104</v>
      </c>
      <c r="R46" s="73">
        <v>1064.6465128286106</v>
      </c>
      <c r="S46" s="73">
        <v>1079.8747505074982</v>
      </c>
      <c r="T46" s="73">
        <v>1099.5125810888612</v>
      </c>
      <c r="U46" s="73">
        <v>1107.7682820891157</v>
      </c>
      <c r="V46" s="73">
        <v>1118.2805777131564</v>
      </c>
      <c r="W46" s="73">
        <v>1125.5933369489023</v>
      </c>
      <c r="X46" s="73">
        <v>1136.0073565083474</v>
      </c>
      <c r="Y46" s="73">
        <v>1138.2920069553618</v>
      </c>
      <c r="Z46" s="73">
        <v>1137.4088872586462</v>
      </c>
      <c r="AA46" s="73">
        <v>1138.8052117916263</v>
      </c>
      <c r="AB46" s="73">
        <v>1147.123667829962</v>
      </c>
      <c r="AC46" s="73">
        <v>1150.8704215401767</v>
      </c>
      <c r="AD46" s="73">
        <v>1153.1943053729367</v>
      </c>
      <c r="AE46" s="73">
        <v>1152.5957036098591</v>
      </c>
      <c r="AF46" s="73">
        <v>1154.7080222597892</v>
      </c>
      <c r="AG46" s="73">
        <v>1159.234516010365</v>
      </c>
      <c r="AH46" s="73">
        <v>1161.8049297732139</v>
      </c>
      <c r="AI46" s="73">
        <v>1163.2604910911707</v>
      </c>
      <c r="AJ46" s="73">
        <v>1165.883795437652</v>
      </c>
      <c r="AK46" s="73">
        <v>1169.3960167713735</v>
      </c>
      <c r="AL46" s="73">
        <v>1177.3397474012611</v>
      </c>
      <c r="AM46" s="73">
        <v>1184.6012537508079</v>
      </c>
      <c r="AN46" s="73">
        <v>1193.7323263220333</v>
      </c>
      <c r="AO46" s="73">
        <v>1201.5387144852175</v>
      </c>
      <c r="AP46" s="73">
        <v>1209.9807197655566</v>
      </c>
      <c r="AQ46" s="73">
        <v>1220.381548552403</v>
      </c>
      <c r="AR46" s="73">
        <v>1229.375722506132</v>
      </c>
      <c r="AS46" s="73">
        <v>1236.964990417529</v>
      </c>
      <c r="AT46" s="73">
        <v>1246.0343203565021</v>
      </c>
      <c r="AU46" s="73">
        <v>1255.6246465115262</v>
      </c>
      <c r="AV46" s="73">
        <v>1266.6615624583355</v>
      </c>
      <c r="AW46" s="73">
        <v>1277.7006516863123</v>
      </c>
      <c r="AX46" s="73">
        <v>1288.1733824835815</v>
      </c>
      <c r="AY46" s="73">
        <v>1298.1316139664661</v>
      </c>
      <c r="AZ46" s="73">
        <v>1309.0877227023539</v>
      </c>
    </row>
    <row r="47" spans="1:52" ht="12" customHeight="1" x14ac:dyDescent="0.35">
      <c r="A47" s="74" t="s">
        <v>46</v>
      </c>
      <c r="B47" s="75">
        <v>844.77781388257256</v>
      </c>
      <c r="C47" s="75">
        <v>867.1650503509145</v>
      </c>
      <c r="D47" s="75">
        <v>894.92449875520947</v>
      </c>
      <c r="E47" s="75">
        <v>900.6142053501494</v>
      </c>
      <c r="F47" s="75">
        <v>893.74460283553117</v>
      </c>
      <c r="G47" s="75">
        <v>843.53924469038395</v>
      </c>
      <c r="H47" s="75">
        <v>806.23813927729293</v>
      </c>
      <c r="I47" s="75">
        <v>809.71311977035077</v>
      </c>
      <c r="J47" s="75">
        <v>791.08163342665375</v>
      </c>
      <c r="K47" s="75">
        <v>750.59707627013483</v>
      </c>
      <c r="L47" s="75">
        <v>776.30672417794085</v>
      </c>
      <c r="M47" s="75">
        <v>753.56982453607122</v>
      </c>
      <c r="N47" s="75">
        <v>765.7426832723379</v>
      </c>
      <c r="O47" s="75">
        <v>772.37440859745618</v>
      </c>
      <c r="P47" s="75">
        <v>779.1002619682323</v>
      </c>
      <c r="Q47" s="75">
        <v>793.47619697838502</v>
      </c>
      <c r="R47" s="75">
        <v>816.65413691017795</v>
      </c>
      <c r="S47" s="75">
        <v>828.94479910050245</v>
      </c>
      <c r="T47" s="75">
        <v>845.27276893140822</v>
      </c>
      <c r="U47" s="75">
        <v>853.69632464036476</v>
      </c>
      <c r="V47" s="75">
        <v>863.0247917830709</v>
      </c>
      <c r="W47" s="75">
        <v>868.86368322894054</v>
      </c>
      <c r="X47" s="75">
        <v>877.03719049274048</v>
      </c>
      <c r="Y47" s="75">
        <v>878.72211350580733</v>
      </c>
      <c r="Z47" s="75">
        <v>877.1186425643931</v>
      </c>
      <c r="AA47" s="75">
        <v>876.58830895855829</v>
      </c>
      <c r="AB47" s="75">
        <v>879.64892021245237</v>
      </c>
      <c r="AC47" s="75">
        <v>879.2501240244801</v>
      </c>
      <c r="AD47" s="75">
        <v>876.94987494482928</v>
      </c>
      <c r="AE47" s="75">
        <v>870.58536692574205</v>
      </c>
      <c r="AF47" s="75">
        <v>866.70217162955339</v>
      </c>
      <c r="AG47" s="75">
        <v>866.44303638290239</v>
      </c>
      <c r="AH47" s="75">
        <v>862.8747910428483</v>
      </c>
      <c r="AI47" s="75">
        <v>857.46374802228388</v>
      </c>
      <c r="AJ47" s="75">
        <v>854.30704220994619</v>
      </c>
      <c r="AK47" s="75">
        <v>852.53355187085276</v>
      </c>
      <c r="AL47" s="75">
        <v>855.45817923253469</v>
      </c>
      <c r="AM47" s="75">
        <v>857.85681194967015</v>
      </c>
      <c r="AN47" s="75">
        <v>861.82261789628035</v>
      </c>
      <c r="AO47" s="75">
        <v>864.68226882028057</v>
      </c>
      <c r="AP47" s="75">
        <v>868.92187820598815</v>
      </c>
      <c r="AQ47" s="75">
        <v>875.27496971629262</v>
      </c>
      <c r="AR47" s="75">
        <v>880.36183441786113</v>
      </c>
      <c r="AS47" s="75">
        <v>884.43248299525465</v>
      </c>
      <c r="AT47" s="75">
        <v>889.82924106054691</v>
      </c>
      <c r="AU47" s="75">
        <v>895.73239609290351</v>
      </c>
      <c r="AV47" s="75">
        <v>902.87953528070705</v>
      </c>
      <c r="AW47" s="75">
        <v>910.03000350010723</v>
      </c>
      <c r="AX47" s="75">
        <v>916.78246200135879</v>
      </c>
      <c r="AY47" s="75">
        <v>923.07891644704296</v>
      </c>
      <c r="AZ47" s="75">
        <v>930.15845899604062</v>
      </c>
    </row>
    <row r="48" spans="1:52" ht="12" customHeight="1" x14ac:dyDescent="0.35">
      <c r="A48" s="359" t="s">
        <v>819</v>
      </c>
      <c r="B48" s="360">
        <v>1838.7247494233673</v>
      </c>
      <c r="C48" s="360">
        <v>1872.761157077884</v>
      </c>
      <c r="D48" s="360">
        <v>1911.9310605483029</v>
      </c>
      <c r="E48" s="360">
        <v>1954.487019763832</v>
      </c>
      <c r="F48" s="360">
        <v>1948.0445477838407</v>
      </c>
      <c r="G48" s="360">
        <v>1850.8511711051035</v>
      </c>
      <c r="H48" s="360">
        <v>1770.2785061503714</v>
      </c>
      <c r="I48" s="360">
        <v>1780.7307606913282</v>
      </c>
      <c r="J48" s="360">
        <v>1738.8012462253637</v>
      </c>
      <c r="K48" s="360">
        <v>1648.96512238116</v>
      </c>
      <c r="L48" s="360">
        <v>1704.6898258832427</v>
      </c>
      <c r="M48" s="360">
        <v>1663.1276597211113</v>
      </c>
      <c r="N48" s="360">
        <v>1687.6295053338774</v>
      </c>
      <c r="O48" s="360">
        <v>1696.8431530115131</v>
      </c>
      <c r="P48" s="360">
        <v>1714.0329851622782</v>
      </c>
      <c r="Q48" s="360">
        <v>1744.4261501459009</v>
      </c>
      <c r="R48" s="360">
        <v>1797.9846416337205</v>
      </c>
      <c r="S48" s="360">
        <v>1826.6946040436878</v>
      </c>
      <c r="T48" s="360">
        <v>1859.3548771848834</v>
      </c>
      <c r="U48" s="360">
        <v>1873.3825426738338</v>
      </c>
      <c r="V48" s="360">
        <v>1892.4436990232805</v>
      </c>
      <c r="W48" s="360">
        <v>1910.9758588245436</v>
      </c>
      <c r="X48" s="360">
        <v>1937.1416576373258</v>
      </c>
      <c r="Y48" s="360">
        <v>1955.1574220265111</v>
      </c>
      <c r="Z48" s="360">
        <v>1966.0995037684859</v>
      </c>
      <c r="AA48" s="360">
        <v>1983.1385021429801</v>
      </c>
      <c r="AB48" s="360">
        <v>2001.1900645333612</v>
      </c>
      <c r="AC48" s="360">
        <v>2020.1772937419857</v>
      </c>
      <c r="AD48" s="360">
        <v>2038.0276199323698</v>
      </c>
      <c r="AE48" s="360">
        <v>2053.1263023836809</v>
      </c>
      <c r="AF48" s="360">
        <v>2069.5283436926693</v>
      </c>
      <c r="AG48" s="360">
        <v>2082.8890372220394</v>
      </c>
      <c r="AH48" s="360">
        <v>2095.79413502736</v>
      </c>
      <c r="AI48" s="360">
        <v>2106.8816737969296</v>
      </c>
      <c r="AJ48" s="360">
        <v>2118.746249933763</v>
      </c>
      <c r="AK48" s="360">
        <v>2130.0949549223519</v>
      </c>
      <c r="AL48" s="360">
        <v>2149.5164982379406</v>
      </c>
      <c r="AM48" s="360">
        <v>2164.0121848850363</v>
      </c>
      <c r="AN48" s="360">
        <v>2179.3997928675008</v>
      </c>
      <c r="AO48" s="360">
        <v>2193.6559025382139</v>
      </c>
      <c r="AP48" s="360">
        <v>2206.5535027493061</v>
      </c>
      <c r="AQ48" s="360">
        <v>2226.4004925725712</v>
      </c>
      <c r="AR48" s="360">
        <v>2242.5288110302449</v>
      </c>
      <c r="AS48" s="360">
        <v>2256.0080009354542</v>
      </c>
      <c r="AT48" s="360">
        <v>2267.1119212948611</v>
      </c>
      <c r="AU48" s="360">
        <v>2280.2108779641153</v>
      </c>
      <c r="AV48" s="360">
        <v>2291.1152690025956</v>
      </c>
      <c r="AW48" s="360">
        <v>2306.5529206491287</v>
      </c>
      <c r="AX48" s="360">
        <v>2323.344718686481</v>
      </c>
      <c r="AY48" s="360">
        <v>2333.9431534222131</v>
      </c>
      <c r="AZ48" s="360">
        <v>2349.2600069567302</v>
      </c>
    </row>
    <row r="49" spans="1:52" ht="12" customHeight="1" x14ac:dyDescent="0.35">
      <c r="A49" s="79" t="s">
        <v>820</v>
      </c>
      <c r="B49" s="80">
        <v>756.80145695808756</v>
      </c>
      <c r="C49" s="80">
        <v>766.68380828401689</v>
      </c>
      <c r="D49" s="80">
        <v>788.40490149410221</v>
      </c>
      <c r="E49" s="80">
        <v>799.2413572630544</v>
      </c>
      <c r="F49" s="80">
        <v>799.32076520035594</v>
      </c>
      <c r="G49" s="80">
        <v>768.23887355312036</v>
      </c>
      <c r="H49" s="80">
        <v>735.03656637184986</v>
      </c>
      <c r="I49" s="80">
        <v>738.89476414525336</v>
      </c>
      <c r="J49" s="80">
        <v>720.55463453277162</v>
      </c>
      <c r="K49" s="80">
        <v>679.76490213147622</v>
      </c>
      <c r="L49" s="80">
        <v>703.81153645330483</v>
      </c>
      <c r="M49" s="80">
        <v>692.09860071430114</v>
      </c>
      <c r="N49" s="80">
        <v>699.22330368529526</v>
      </c>
      <c r="O49" s="80">
        <v>700.45275640385535</v>
      </c>
      <c r="P49" s="80">
        <v>708.55311207441991</v>
      </c>
      <c r="Q49" s="80">
        <v>721.46552735915247</v>
      </c>
      <c r="R49" s="80">
        <v>743.48542632505678</v>
      </c>
      <c r="S49" s="80">
        <v>756.11627644228588</v>
      </c>
      <c r="T49" s="80">
        <v>767.75567400022169</v>
      </c>
      <c r="U49" s="80">
        <v>769.6585457832814</v>
      </c>
      <c r="V49" s="80">
        <v>773.82705540434233</v>
      </c>
      <c r="W49" s="80">
        <v>781.09333397605337</v>
      </c>
      <c r="X49" s="80">
        <v>789.55890834721424</v>
      </c>
      <c r="Y49" s="80">
        <v>794.57472138432377</v>
      </c>
      <c r="Z49" s="80">
        <v>796.287127002543</v>
      </c>
      <c r="AA49" s="80">
        <v>800.58232036305139</v>
      </c>
      <c r="AB49" s="80">
        <v>805.07154378688244</v>
      </c>
      <c r="AC49" s="80">
        <v>810.79148999717484</v>
      </c>
      <c r="AD49" s="80">
        <v>815.64522590825959</v>
      </c>
      <c r="AE49" s="80">
        <v>817.93253342256241</v>
      </c>
      <c r="AF49" s="80">
        <v>821.30487000049072</v>
      </c>
      <c r="AG49" s="80">
        <v>822.90808470408808</v>
      </c>
      <c r="AH49" s="80">
        <v>823.05953807021831</v>
      </c>
      <c r="AI49" s="80">
        <v>821.7798724216367</v>
      </c>
      <c r="AJ49" s="80">
        <v>821.96460319075152</v>
      </c>
      <c r="AK49" s="80">
        <v>823.11421663776855</v>
      </c>
      <c r="AL49" s="80">
        <v>828.5491747347686</v>
      </c>
      <c r="AM49" s="80">
        <v>830.59575417381632</v>
      </c>
      <c r="AN49" s="80">
        <v>833.45991091599581</v>
      </c>
      <c r="AO49" s="80">
        <v>836.74373246778589</v>
      </c>
      <c r="AP49" s="80">
        <v>839.771663644412</v>
      </c>
      <c r="AQ49" s="80">
        <v>845.99279195208965</v>
      </c>
      <c r="AR49" s="80">
        <v>849.93228878351783</v>
      </c>
      <c r="AS49" s="80">
        <v>852.99847356902137</v>
      </c>
      <c r="AT49" s="80">
        <v>853.80098274248689</v>
      </c>
      <c r="AU49" s="80">
        <v>855.465399112265</v>
      </c>
      <c r="AV49" s="80">
        <v>856.26744064408206</v>
      </c>
      <c r="AW49" s="80">
        <v>860.05561517354295</v>
      </c>
      <c r="AX49" s="80">
        <v>865.01967801433443</v>
      </c>
      <c r="AY49" s="80">
        <v>867.30543451492872</v>
      </c>
      <c r="AZ49" s="80">
        <v>871.26174919074379</v>
      </c>
    </row>
    <row r="50" spans="1:52" ht="12" customHeight="1" x14ac:dyDescent="0.35">
      <c r="A50" s="81" t="s">
        <v>13</v>
      </c>
      <c r="B50" s="43">
        <v>6.0011788379379416</v>
      </c>
      <c r="C50" s="43">
        <v>0</v>
      </c>
      <c r="D50" s="43">
        <v>0</v>
      </c>
      <c r="E50" s="43">
        <v>0</v>
      </c>
      <c r="F50" s="43">
        <v>0</v>
      </c>
      <c r="G50" s="43">
        <v>0</v>
      </c>
      <c r="H50" s="43">
        <v>0</v>
      </c>
      <c r="I50" s="43">
        <v>0</v>
      </c>
      <c r="J50" s="43">
        <v>0</v>
      </c>
      <c r="K50" s="43">
        <v>0.36726511879394819</v>
      </c>
      <c r="L50" s="43">
        <v>0.14770888338501506</v>
      </c>
      <c r="M50" s="43">
        <v>0</v>
      </c>
      <c r="N50" s="43">
        <v>0</v>
      </c>
      <c r="O50" s="43">
        <v>0</v>
      </c>
      <c r="P50" s="43">
        <v>0.25832638860083246</v>
      </c>
      <c r="Q50" s="43">
        <v>0</v>
      </c>
      <c r="R50" s="43">
        <v>8.8083975201971409E-4</v>
      </c>
      <c r="S50" s="43">
        <v>4.5081043935106075E-3</v>
      </c>
      <c r="T50" s="43">
        <v>8.2653029227840163E-3</v>
      </c>
      <c r="U50" s="43">
        <v>1.1188949351826282E-2</v>
      </c>
      <c r="V50" s="43">
        <v>1.4139754621428052E-2</v>
      </c>
      <c r="W50" s="43">
        <v>1.5523819651569553E-2</v>
      </c>
      <c r="X50" s="43">
        <v>1.8180262762126177E-2</v>
      </c>
      <c r="Y50" s="43">
        <v>2.1502202343860462E-2</v>
      </c>
      <c r="Z50" s="43">
        <v>2.5917378138599567E-2</v>
      </c>
      <c r="AA50" s="43">
        <v>2.9781883869814802E-2</v>
      </c>
      <c r="AB50" s="43">
        <v>3.406638450200191E-2</v>
      </c>
      <c r="AC50" s="43">
        <v>3.7073450755509552E-2</v>
      </c>
      <c r="AD50" s="43">
        <v>3.9067374547978061E-2</v>
      </c>
      <c r="AE50" s="43">
        <v>4.2211799721925132E-2</v>
      </c>
      <c r="AF50" s="43">
        <v>4.4525287139252266E-2</v>
      </c>
      <c r="AG50" s="43">
        <v>4.7538710427399294E-2</v>
      </c>
      <c r="AH50" s="43">
        <v>5.1272080217242819E-2</v>
      </c>
      <c r="AI50" s="43">
        <v>5.4805561547750799E-2</v>
      </c>
      <c r="AJ50" s="43">
        <v>5.7273134114113056E-2</v>
      </c>
      <c r="AK50" s="43">
        <v>5.9881506327194002E-2</v>
      </c>
      <c r="AL50" s="43">
        <v>5.9776176133722769E-2</v>
      </c>
      <c r="AM50" s="43">
        <v>5.842806244200463E-2</v>
      </c>
      <c r="AN50" s="43">
        <v>5.7200737341956576E-2</v>
      </c>
      <c r="AO50" s="43">
        <v>5.630708515633219E-2</v>
      </c>
      <c r="AP50" s="43">
        <v>5.5342930461875571E-2</v>
      </c>
      <c r="AQ50" s="43">
        <v>5.4745952875793938E-2</v>
      </c>
      <c r="AR50" s="43">
        <v>5.3275599129746803E-2</v>
      </c>
      <c r="AS50" s="43">
        <v>5.1343320763929536E-2</v>
      </c>
      <c r="AT50" s="43">
        <v>4.8482740324998171E-2</v>
      </c>
      <c r="AU50" s="43">
        <v>4.5955666870006781E-2</v>
      </c>
      <c r="AV50" s="43">
        <v>4.3027055402454169E-2</v>
      </c>
      <c r="AW50" s="43">
        <v>4.099347271346554E-2</v>
      </c>
      <c r="AX50" s="43">
        <v>3.9665804203411918E-2</v>
      </c>
      <c r="AY50" s="43">
        <v>3.7420315632619577E-2</v>
      </c>
      <c r="AZ50" s="43">
        <v>3.57644317116141E-2</v>
      </c>
    </row>
    <row r="51" spans="1:52" ht="12" customHeight="1" x14ac:dyDescent="0.35">
      <c r="A51" s="81" t="s">
        <v>18</v>
      </c>
      <c r="B51" s="43">
        <v>110.74911070633902</v>
      </c>
      <c r="C51" s="43">
        <v>117.17730839196065</v>
      </c>
      <c r="D51" s="43">
        <v>119.96603848233262</v>
      </c>
      <c r="E51" s="43">
        <v>103.0782748472669</v>
      </c>
      <c r="F51" s="43">
        <v>95.830218405291916</v>
      </c>
      <c r="G51" s="43">
        <v>88.418387829272618</v>
      </c>
      <c r="H51" s="43">
        <v>90.65529885593709</v>
      </c>
      <c r="I51" s="43">
        <v>102.08565206542626</v>
      </c>
      <c r="J51" s="43">
        <v>79.044494990483315</v>
      </c>
      <c r="K51" s="43">
        <v>72.918483734949461</v>
      </c>
      <c r="L51" s="43">
        <v>83.704017015271475</v>
      </c>
      <c r="M51" s="43">
        <v>77.599235904957382</v>
      </c>
      <c r="N51" s="43">
        <v>75.705377540705157</v>
      </c>
      <c r="O51" s="43">
        <v>85.373068969367296</v>
      </c>
      <c r="P51" s="43">
        <v>87.247181874345799</v>
      </c>
      <c r="Q51" s="43">
        <v>87.653311466134454</v>
      </c>
      <c r="R51" s="43">
        <v>87.212837502024172</v>
      </c>
      <c r="S51" s="43">
        <v>87.171859855347464</v>
      </c>
      <c r="T51" s="43">
        <v>88.095473868602738</v>
      </c>
      <c r="U51" s="43">
        <v>87.847509104738165</v>
      </c>
      <c r="V51" s="43">
        <v>87.985610474278985</v>
      </c>
      <c r="W51" s="43">
        <v>88.774418928240109</v>
      </c>
      <c r="X51" s="43">
        <v>89.476380686506104</v>
      </c>
      <c r="Y51" s="43">
        <v>89.082322379944372</v>
      </c>
      <c r="Z51" s="43">
        <v>89.078257432768524</v>
      </c>
      <c r="AA51" s="43">
        <v>88.92776581910104</v>
      </c>
      <c r="AB51" s="43">
        <v>87.795587665472894</v>
      </c>
      <c r="AC51" s="43">
        <v>87.585453985367167</v>
      </c>
      <c r="AD51" s="43">
        <v>86.77432104347325</v>
      </c>
      <c r="AE51" s="43">
        <v>85.162861701877858</v>
      </c>
      <c r="AF51" s="43">
        <v>84.895557236857783</v>
      </c>
      <c r="AG51" s="43">
        <v>83.64406692610666</v>
      </c>
      <c r="AH51" s="43">
        <v>82.564831787083492</v>
      </c>
      <c r="AI51" s="43">
        <v>81.112737035378686</v>
      </c>
      <c r="AJ51" s="43">
        <v>79.49879292154688</v>
      </c>
      <c r="AK51" s="43">
        <v>78.179413876916797</v>
      </c>
      <c r="AL51" s="43">
        <v>78.488753781401911</v>
      </c>
      <c r="AM51" s="43">
        <v>78.046616452193561</v>
      </c>
      <c r="AN51" s="43">
        <v>77.588506925251309</v>
      </c>
      <c r="AO51" s="43">
        <v>77.303485429471181</v>
      </c>
      <c r="AP51" s="43">
        <v>76.938357390753865</v>
      </c>
      <c r="AQ51" s="43">
        <v>77.2768566939328</v>
      </c>
      <c r="AR51" s="43">
        <v>77.237090451285638</v>
      </c>
      <c r="AS51" s="43">
        <v>76.89956106971033</v>
      </c>
      <c r="AT51" s="43">
        <v>76.859900231520029</v>
      </c>
      <c r="AU51" s="43">
        <v>76.627071515252183</v>
      </c>
      <c r="AV51" s="43">
        <v>76.088966411334297</v>
      </c>
      <c r="AW51" s="43">
        <v>76.230033707119347</v>
      </c>
      <c r="AX51" s="43">
        <v>76.141660268345888</v>
      </c>
      <c r="AY51" s="43">
        <v>76.044320033085043</v>
      </c>
      <c r="AZ51" s="43">
        <v>76.135849864720242</v>
      </c>
    </row>
    <row r="52" spans="1:52" ht="12" customHeight="1" x14ac:dyDescent="0.35">
      <c r="A52" s="81" t="s">
        <v>42</v>
      </c>
      <c r="B52" s="43">
        <v>107.43791335083965</v>
      </c>
      <c r="C52" s="43">
        <v>102.11274039022405</v>
      </c>
      <c r="D52" s="43">
        <v>96.122564559036647</v>
      </c>
      <c r="E52" s="43">
        <v>85.092326838179801</v>
      </c>
      <c r="F52" s="43">
        <v>84.14026022148164</v>
      </c>
      <c r="G52" s="43">
        <v>79.072571637368924</v>
      </c>
      <c r="H52" s="43">
        <v>68.2068301470553</v>
      </c>
      <c r="I52" s="43">
        <v>69.888931835331789</v>
      </c>
      <c r="J52" s="43">
        <v>68.519558129441506</v>
      </c>
      <c r="K52" s="43">
        <v>51.929165838680703</v>
      </c>
      <c r="L52" s="43">
        <v>44.700928374793854</v>
      </c>
      <c r="M52" s="43">
        <v>35.296962197021685</v>
      </c>
      <c r="N52" s="43">
        <v>29.686511473946467</v>
      </c>
      <c r="O52" s="43">
        <v>26.12733075324725</v>
      </c>
      <c r="P52" s="43">
        <v>22.843699895067051</v>
      </c>
      <c r="Q52" s="43">
        <v>21.915728474222526</v>
      </c>
      <c r="R52" s="43">
        <v>22.84665994233923</v>
      </c>
      <c r="S52" s="43">
        <v>23.424750559330462</v>
      </c>
      <c r="T52" s="43">
        <v>23.661941224459454</v>
      </c>
      <c r="U52" s="43">
        <v>23.61649496967777</v>
      </c>
      <c r="V52" s="43">
        <v>23.621388998893437</v>
      </c>
      <c r="W52" s="43">
        <v>23.790017662392668</v>
      </c>
      <c r="X52" s="43">
        <v>23.576353250816787</v>
      </c>
      <c r="Y52" s="43">
        <v>23.460233607188297</v>
      </c>
      <c r="Z52" s="43">
        <v>23.299554647787208</v>
      </c>
      <c r="AA52" s="43">
        <v>23.172566364798637</v>
      </c>
      <c r="AB52" s="43">
        <v>23.047063136137183</v>
      </c>
      <c r="AC52" s="43">
        <v>22.866387815324273</v>
      </c>
      <c r="AD52" s="43">
        <v>23.002612196693299</v>
      </c>
      <c r="AE52" s="43">
        <v>22.446038924822204</v>
      </c>
      <c r="AF52" s="43">
        <v>22.334181224759455</v>
      </c>
      <c r="AG52" s="43">
        <v>22.358409937422945</v>
      </c>
      <c r="AH52" s="43">
        <v>21.900438874276535</v>
      </c>
      <c r="AI52" s="43">
        <v>21.381087384125955</v>
      </c>
      <c r="AJ52" s="43">
        <v>20.990336703868262</v>
      </c>
      <c r="AK52" s="43">
        <v>20.739577907716939</v>
      </c>
      <c r="AL52" s="43">
        <v>20.615772216204114</v>
      </c>
      <c r="AM52" s="43">
        <v>20.177895191532837</v>
      </c>
      <c r="AN52" s="43">
        <v>19.798689104629645</v>
      </c>
      <c r="AO52" s="43">
        <v>19.433446923608745</v>
      </c>
      <c r="AP52" s="43">
        <v>19.039907576294247</v>
      </c>
      <c r="AQ52" s="43">
        <v>19.008376482029561</v>
      </c>
      <c r="AR52" s="43">
        <v>18.573705703499893</v>
      </c>
      <c r="AS52" s="43">
        <v>18.244549505267301</v>
      </c>
      <c r="AT52" s="43">
        <v>17.911735424376239</v>
      </c>
      <c r="AU52" s="43">
        <v>17.586454873819019</v>
      </c>
      <c r="AV52" s="43">
        <v>17.227454817990665</v>
      </c>
      <c r="AW52" s="43">
        <v>16.929492443460177</v>
      </c>
      <c r="AX52" s="43">
        <v>16.871866717058293</v>
      </c>
      <c r="AY52" s="43">
        <v>16.370489227644899</v>
      </c>
      <c r="AZ52" s="43">
        <v>16.190592939972586</v>
      </c>
    </row>
    <row r="53" spans="1:52" ht="12" customHeight="1" x14ac:dyDescent="0.35">
      <c r="A53" s="81" t="s">
        <v>48</v>
      </c>
      <c r="B53" s="43">
        <v>0</v>
      </c>
      <c r="C53" s="43">
        <v>0</v>
      </c>
      <c r="D53" s="43">
        <v>0</v>
      </c>
      <c r="E53" s="43">
        <v>0</v>
      </c>
      <c r="F53" s="43">
        <v>0</v>
      </c>
      <c r="G53" s="43">
        <v>0</v>
      </c>
      <c r="H53" s="43">
        <v>0</v>
      </c>
      <c r="I53" s="43">
        <v>0</v>
      </c>
      <c r="J53" s="43">
        <v>0</v>
      </c>
      <c r="K53" s="43">
        <v>0.18289110264334291</v>
      </c>
      <c r="L53" s="43">
        <v>8.9975349971533961E-3</v>
      </c>
      <c r="M53" s="43">
        <v>0</v>
      </c>
      <c r="N53" s="43">
        <v>0</v>
      </c>
      <c r="O53" s="43">
        <v>0</v>
      </c>
      <c r="P53" s="43">
        <v>0.12106983691255853</v>
      </c>
      <c r="Q53" s="43">
        <v>0</v>
      </c>
      <c r="R53" s="43">
        <v>1.5113795168465846E-4</v>
      </c>
      <c r="S53" s="43">
        <v>6.8298344529444397E-4</v>
      </c>
      <c r="T53" s="43">
        <v>1.2654596476362257E-3</v>
      </c>
      <c r="U53" s="43">
        <v>1.7170957819023309E-3</v>
      </c>
      <c r="V53" s="43">
        <v>2.1235536421058735E-3</v>
      </c>
      <c r="W53" s="43">
        <v>2.2387442315184589E-3</v>
      </c>
      <c r="X53" s="43">
        <v>2.4732979529503074E-3</v>
      </c>
      <c r="Y53" s="43">
        <v>2.7219927081287465E-3</v>
      </c>
      <c r="Z53" s="43">
        <v>3.0687740491851107E-3</v>
      </c>
      <c r="AA53" s="43">
        <v>3.3517828963095949E-3</v>
      </c>
      <c r="AB53" s="43">
        <v>3.6754110380706794E-3</v>
      </c>
      <c r="AC53" s="43">
        <v>3.8765820391193605E-3</v>
      </c>
      <c r="AD53" s="43">
        <v>4.0191185043607271E-3</v>
      </c>
      <c r="AE53" s="43">
        <v>4.2481315203268281E-3</v>
      </c>
      <c r="AF53" s="43">
        <v>4.4090979367642953E-3</v>
      </c>
      <c r="AG53" s="43">
        <v>4.592679529327094E-3</v>
      </c>
      <c r="AH53" s="43">
        <v>4.8084388783939357E-3</v>
      </c>
      <c r="AI53" s="43">
        <v>5.0105515732731644E-3</v>
      </c>
      <c r="AJ53" s="43">
        <v>5.1461782280308177E-3</v>
      </c>
      <c r="AK53" s="43">
        <v>5.2799562259328928E-3</v>
      </c>
      <c r="AL53" s="43">
        <v>5.1784049082842318E-3</v>
      </c>
      <c r="AM53" s="43">
        <v>4.7800492062947137E-3</v>
      </c>
      <c r="AN53" s="43">
        <v>4.3290904887098676E-3</v>
      </c>
      <c r="AO53" s="43">
        <v>3.9631642527924622E-3</v>
      </c>
      <c r="AP53" s="43">
        <v>3.6261493503091952E-3</v>
      </c>
      <c r="AQ53" s="43">
        <v>3.5381540260312899E-3</v>
      </c>
      <c r="AR53" s="43">
        <v>3.3423064093634556E-3</v>
      </c>
      <c r="AS53" s="43">
        <v>3.1346044219840458E-3</v>
      </c>
      <c r="AT53" s="43">
        <v>2.8358878219477746E-3</v>
      </c>
      <c r="AU53" s="43">
        <v>2.5917992354842121E-3</v>
      </c>
      <c r="AV53" s="43">
        <v>2.3131692255901107E-3</v>
      </c>
      <c r="AW53" s="43">
        <v>2.1381677805122116E-3</v>
      </c>
      <c r="AX53" s="43">
        <v>2.0164899699431369E-3</v>
      </c>
      <c r="AY53" s="43">
        <v>1.8135730997985888E-3</v>
      </c>
      <c r="AZ53" s="43">
        <v>1.672264059203963E-3</v>
      </c>
    </row>
    <row r="54" spans="1:52" ht="12" customHeight="1" x14ac:dyDescent="0.35">
      <c r="A54" s="81" t="s">
        <v>43</v>
      </c>
      <c r="B54" s="43">
        <v>532.61325406297101</v>
      </c>
      <c r="C54" s="43">
        <v>547.39375950183216</v>
      </c>
      <c r="D54" s="43">
        <v>572.31629845273289</v>
      </c>
      <c r="E54" s="43">
        <v>611.07075557760766</v>
      </c>
      <c r="F54" s="43">
        <v>619.35028657358237</v>
      </c>
      <c r="G54" s="43">
        <v>600.74791408647877</v>
      </c>
      <c r="H54" s="43">
        <v>576.17443736885753</v>
      </c>
      <c r="I54" s="43">
        <v>566.92018024449533</v>
      </c>
      <c r="J54" s="43">
        <v>572.99058141284672</v>
      </c>
      <c r="K54" s="43">
        <v>554.36709633640874</v>
      </c>
      <c r="L54" s="43">
        <v>575.24988464485739</v>
      </c>
      <c r="M54" s="43">
        <v>579.20240261232209</v>
      </c>
      <c r="N54" s="43">
        <v>593.83141467064365</v>
      </c>
      <c r="O54" s="43">
        <v>588.95235668124076</v>
      </c>
      <c r="P54" s="43">
        <v>598.08283407949364</v>
      </c>
      <c r="Q54" s="43">
        <v>611.89648741879546</v>
      </c>
      <c r="R54" s="43">
        <v>633.42489690298964</v>
      </c>
      <c r="S54" s="43">
        <v>645.51447493976912</v>
      </c>
      <c r="T54" s="43">
        <v>655.98872814458912</v>
      </c>
      <c r="U54" s="43">
        <v>658.18163566373175</v>
      </c>
      <c r="V54" s="43">
        <v>662.20379262290635</v>
      </c>
      <c r="W54" s="43">
        <v>668.51113482153755</v>
      </c>
      <c r="X54" s="43">
        <v>676.48552084917628</v>
      </c>
      <c r="Y54" s="43">
        <v>682.00794120213914</v>
      </c>
      <c r="Z54" s="43">
        <v>683.88032876979946</v>
      </c>
      <c r="AA54" s="43">
        <v>688.44885451238554</v>
      </c>
      <c r="AB54" s="43">
        <v>694.1911511897323</v>
      </c>
      <c r="AC54" s="43">
        <v>700.29869816368875</v>
      </c>
      <c r="AD54" s="43">
        <v>705.82520617504065</v>
      </c>
      <c r="AE54" s="43">
        <v>710.27717286462007</v>
      </c>
      <c r="AF54" s="43">
        <v>714.02619715379751</v>
      </c>
      <c r="AG54" s="43">
        <v>716.85347645060176</v>
      </c>
      <c r="AH54" s="43">
        <v>718.53818688976264</v>
      </c>
      <c r="AI54" s="43">
        <v>719.22623188901105</v>
      </c>
      <c r="AJ54" s="43">
        <v>721.41305425299424</v>
      </c>
      <c r="AK54" s="43">
        <v>724.13006339058165</v>
      </c>
      <c r="AL54" s="43">
        <v>729.37969415612054</v>
      </c>
      <c r="AM54" s="43">
        <v>732.30803441844159</v>
      </c>
      <c r="AN54" s="43">
        <v>736.01118505828413</v>
      </c>
      <c r="AO54" s="43">
        <v>739.94652986529684</v>
      </c>
      <c r="AP54" s="43">
        <v>743.73442959755164</v>
      </c>
      <c r="AQ54" s="43">
        <v>749.64927466922541</v>
      </c>
      <c r="AR54" s="43">
        <v>754.06487472319316</v>
      </c>
      <c r="AS54" s="43">
        <v>757.79988506885786</v>
      </c>
      <c r="AT54" s="43">
        <v>758.97802845844365</v>
      </c>
      <c r="AU54" s="43">
        <v>761.2033252570883</v>
      </c>
      <c r="AV54" s="43">
        <v>762.90567919012904</v>
      </c>
      <c r="AW54" s="43">
        <v>766.85295738246941</v>
      </c>
      <c r="AX54" s="43">
        <v>771.96446873475691</v>
      </c>
      <c r="AY54" s="43">
        <v>774.85139136546638</v>
      </c>
      <c r="AZ54" s="43">
        <v>778.89786969028012</v>
      </c>
    </row>
    <row r="55" spans="1:52" ht="12" customHeight="1" x14ac:dyDescent="0.35">
      <c r="A55" s="79" t="s">
        <v>821</v>
      </c>
      <c r="B55" s="80">
        <v>1079.8393578086605</v>
      </c>
      <c r="C55" s="80">
        <v>1103.9335833132282</v>
      </c>
      <c r="D55" s="80">
        <v>1121.3699027805608</v>
      </c>
      <c r="E55" s="80">
        <v>1152.9798483746124</v>
      </c>
      <c r="F55" s="80">
        <v>1146.4598125068999</v>
      </c>
      <c r="G55" s="80">
        <v>1080.4826230076098</v>
      </c>
      <c r="H55" s="80">
        <v>1033.2753116436047</v>
      </c>
      <c r="I55" s="80">
        <v>1039.8499696651181</v>
      </c>
      <c r="J55" s="80">
        <v>1016.3169690617926</v>
      </c>
      <c r="K55" s="80">
        <v>967.34417133878378</v>
      </c>
      <c r="L55" s="80">
        <v>998.94941808992655</v>
      </c>
      <c r="M55" s="80">
        <v>969.21870872502075</v>
      </c>
      <c r="N55" s="80">
        <v>986.52095218185661</v>
      </c>
      <c r="O55" s="80">
        <v>994.4830287525748</v>
      </c>
      <c r="P55" s="80">
        <v>1003.5490523276356</v>
      </c>
      <c r="Q55" s="80">
        <v>1021.0030064929002</v>
      </c>
      <c r="R55" s="80">
        <v>1052.4675816763026</v>
      </c>
      <c r="S55" s="80">
        <v>1068.4943771862286</v>
      </c>
      <c r="T55" s="80">
        <v>1089.4741599026893</v>
      </c>
      <c r="U55" s="80">
        <v>1101.5671739815796</v>
      </c>
      <c r="V55" s="80">
        <v>1116.4261957085632</v>
      </c>
      <c r="W55" s="80">
        <v>1127.6712037302111</v>
      </c>
      <c r="X55" s="80">
        <v>1145.33607625577</v>
      </c>
      <c r="Y55" s="80">
        <v>1158.3074078592106</v>
      </c>
      <c r="Z55" s="80">
        <v>1167.5173689817902</v>
      </c>
      <c r="AA55" s="80">
        <v>1180.235780548669</v>
      </c>
      <c r="AB55" s="80">
        <v>1193.7717525009023</v>
      </c>
      <c r="AC55" s="80">
        <v>1207.0127659249936</v>
      </c>
      <c r="AD55" s="80">
        <v>1219.9830612075245</v>
      </c>
      <c r="AE55" s="80">
        <v>1232.7665132255167</v>
      </c>
      <c r="AF55" s="80">
        <v>1245.7677616802284</v>
      </c>
      <c r="AG55" s="80">
        <v>1257.4998129476885</v>
      </c>
      <c r="AH55" s="80">
        <v>1270.2225475124301</v>
      </c>
      <c r="AI55" s="80">
        <v>1282.5586639252745</v>
      </c>
      <c r="AJ55" s="80">
        <v>1294.2102356068838</v>
      </c>
      <c r="AK55" s="80">
        <v>1304.385776856808</v>
      </c>
      <c r="AL55" s="80">
        <v>1318.3438595849802</v>
      </c>
      <c r="AM55" s="80">
        <v>1330.7609546936508</v>
      </c>
      <c r="AN55" s="80">
        <v>1343.2542187810991</v>
      </c>
      <c r="AO55" s="80">
        <v>1354.2003179787653</v>
      </c>
      <c r="AP55" s="80">
        <v>1364.0436354875701</v>
      </c>
      <c r="AQ55" s="80">
        <v>1377.6410741439881</v>
      </c>
      <c r="AR55" s="80">
        <v>1389.8008588568844</v>
      </c>
      <c r="AS55" s="80">
        <v>1400.1858685803211</v>
      </c>
      <c r="AT55" s="80">
        <v>1410.4602246547524</v>
      </c>
      <c r="AU55" s="80">
        <v>1421.8659725312882</v>
      </c>
      <c r="AV55" s="80">
        <v>1431.9388710600056</v>
      </c>
      <c r="AW55" s="80">
        <v>1443.5583878484911</v>
      </c>
      <c r="AX55" s="80">
        <v>1455.3561203230004</v>
      </c>
      <c r="AY55" s="80">
        <v>1463.6425751432175</v>
      </c>
      <c r="AZ55" s="80">
        <v>1474.9709924230497</v>
      </c>
    </row>
    <row r="56" spans="1:52" ht="12" customHeight="1" x14ac:dyDescent="0.35">
      <c r="A56" s="79" t="s">
        <v>822</v>
      </c>
      <c r="B56" s="80">
        <v>2.0839346566194381</v>
      </c>
      <c r="C56" s="80">
        <v>2.1437654806392561</v>
      </c>
      <c r="D56" s="80">
        <v>2.1562562736400022</v>
      </c>
      <c r="E56" s="80">
        <v>2.2658141261656466</v>
      </c>
      <c r="F56" s="80">
        <v>2.2639700765847821</v>
      </c>
      <c r="G56" s="80">
        <v>2.1296745443739034</v>
      </c>
      <c r="H56" s="80">
        <v>1.9666281349166899</v>
      </c>
      <c r="I56" s="80">
        <v>1.9860268809568919</v>
      </c>
      <c r="J56" s="80">
        <v>1.9296426307996906</v>
      </c>
      <c r="K56" s="80">
        <v>1.8560489109003027</v>
      </c>
      <c r="L56" s="80">
        <v>1.928871340011427</v>
      </c>
      <c r="M56" s="80">
        <v>1.8103502817891368</v>
      </c>
      <c r="N56" s="80">
        <v>1.8852494667254855</v>
      </c>
      <c r="O56" s="80">
        <v>1.9073678550830033</v>
      </c>
      <c r="P56" s="80">
        <v>1.9308207602226617</v>
      </c>
      <c r="Q56" s="80">
        <v>1.9576162938479433</v>
      </c>
      <c r="R56" s="80">
        <v>2.0316336323608177</v>
      </c>
      <c r="S56" s="80">
        <v>2.0839504151738715</v>
      </c>
      <c r="T56" s="80">
        <v>2.1250432819727245</v>
      </c>
      <c r="U56" s="80">
        <v>2.1568229089724653</v>
      </c>
      <c r="V56" s="80">
        <v>2.1904479103739645</v>
      </c>
      <c r="W56" s="80">
        <v>2.2113211182790278</v>
      </c>
      <c r="X56" s="80">
        <v>2.2466730343410526</v>
      </c>
      <c r="Y56" s="80">
        <v>2.2752927829768526</v>
      </c>
      <c r="Z56" s="80">
        <v>2.2950077841535808</v>
      </c>
      <c r="AA56" s="80">
        <v>2.3204012312588618</v>
      </c>
      <c r="AB56" s="80">
        <v>2.3467682455772039</v>
      </c>
      <c r="AC56" s="80">
        <v>2.3730378198173758</v>
      </c>
      <c r="AD56" s="80">
        <v>2.3993328165862509</v>
      </c>
      <c r="AE56" s="80">
        <v>2.4272557356015607</v>
      </c>
      <c r="AF56" s="80">
        <v>2.4557120119494997</v>
      </c>
      <c r="AG56" s="80">
        <v>2.4811395702626746</v>
      </c>
      <c r="AH56" s="80">
        <v>2.5120494447115993</v>
      </c>
      <c r="AI56" s="80">
        <v>2.5431374500185191</v>
      </c>
      <c r="AJ56" s="80">
        <v>2.5714111361272787</v>
      </c>
      <c r="AK56" s="80">
        <v>2.5949614277753756</v>
      </c>
      <c r="AL56" s="80">
        <v>2.6234639181922419</v>
      </c>
      <c r="AM56" s="80">
        <v>2.6554760175695331</v>
      </c>
      <c r="AN56" s="80">
        <v>2.6856631704056992</v>
      </c>
      <c r="AO56" s="80">
        <v>2.7118520916630651</v>
      </c>
      <c r="AP56" s="80">
        <v>2.7382036173240594</v>
      </c>
      <c r="AQ56" s="80">
        <v>2.7666264764934723</v>
      </c>
      <c r="AR56" s="80">
        <v>2.7956633898428165</v>
      </c>
      <c r="AS56" s="80">
        <v>2.8236587861114399</v>
      </c>
      <c r="AT56" s="80">
        <v>2.8507138976217408</v>
      </c>
      <c r="AU56" s="80">
        <v>2.8795063205624758</v>
      </c>
      <c r="AV56" s="80">
        <v>2.9089572985083061</v>
      </c>
      <c r="AW56" s="80">
        <v>2.938917627094213</v>
      </c>
      <c r="AX56" s="80">
        <v>2.96892034914696</v>
      </c>
      <c r="AY56" s="80">
        <v>2.9951437640671248</v>
      </c>
      <c r="AZ56" s="80">
        <v>3.0272653429374503</v>
      </c>
    </row>
    <row r="57" spans="1:52" ht="12" customHeight="1" x14ac:dyDescent="0.35">
      <c r="A57" s="359" t="s">
        <v>823</v>
      </c>
      <c r="B57" s="360">
        <v>1543.0825409787158</v>
      </c>
      <c r="C57" s="360">
        <v>1580.0008392123173</v>
      </c>
      <c r="D57" s="360">
        <v>1629.1330160909142</v>
      </c>
      <c r="E57" s="360">
        <v>1640.246815718783</v>
      </c>
      <c r="F57" s="360">
        <v>1630.1116921169669</v>
      </c>
      <c r="G57" s="360">
        <v>1548.515544165065</v>
      </c>
      <c r="H57" s="360">
        <v>1481.2775372049539</v>
      </c>
      <c r="I57" s="360">
        <v>1489.7005818342357</v>
      </c>
      <c r="J57" s="360">
        <v>1454.1342679765803</v>
      </c>
      <c r="K57" s="360">
        <v>1378.8220524182091</v>
      </c>
      <c r="L57" s="360">
        <v>1425.3285161019335</v>
      </c>
      <c r="M57" s="360">
        <v>1390.7457639747086</v>
      </c>
      <c r="N57" s="360">
        <v>1411.1116860746588</v>
      </c>
      <c r="O57" s="360">
        <v>1418.652515719097</v>
      </c>
      <c r="P57" s="360">
        <v>1433.1205088940278</v>
      </c>
      <c r="Q57" s="360">
        <v>1458.7274966386117</v>
      </c>
      <c r="R57" s="360">
        <v>1503.3568441842958</v>
      </c>
      <c r="S57" s="360">
        <v>1527.1687671509787</v>
      </c>
      <c r="T57" s="360">
        <v>1545.4105131313665</v>
      </c>
      <c r="U57" s="360">
        <v>1545.533398725612</v>
      </c>
      <c r="V57" s="360">
        <v>1555.3938064645295</v>
      </c>
      <c r="W57" s="360">
        <v>1570.2338093691162</v>
      </c>
      <c r="X57" s="360">
        <v>1588.7209454268982</v>
      </c>
      <c r="Y57" s="360">
        <v>1601.1059955228841</v>
      </c>
      <c r="Z57" s="360">
        <v>1608.0681158966022</v>
      </c>
      <c r="AA57" s="360">
        <v>1619.6385911821355</v>
      </c>
      <c r="AB57" s="360">
        <v>1633.3637248385803</v>
      </c>
      <c r="AC57" s="360">
        <v>1648.2972673662161</v>
      </c>
      <c r="AD57" s="360">
        <v>1662.1186901431029</v>
      </c>
      <c r="AE57" s="360">
        <v>1673.9496886754403</v>
      </c>
      <c r="AF57" s="360">
        <v>1687.117664654161</v>
      </c>
      <c r="AG57" s="360">
        <v>1697.7141534322286</v>
      </c>
      <c r="AH57" s="360">
        <v>1708.0271084781768</v>
      </c>
      <c r="AI57" s="360">
        <v>1717.1571258437564</v>
      </c>
      <c r="AJ57" s="360">
        <v>1726.9961117161502</v>
      </c>
      <c r="AK57" s="360">
        <v>1736.5682484590861</v>
      </c>
      <c r="AL57" s="360">
        <v>1752.2800640188243</v>
      </c>
      <c r="AM57" s="360">
        <v>1764.8559419879343</v>
      </c>
      <c r="AN57" s="360">
        <v>1778.4411391768563</v>
      </c>
      <c r="AO57" s="360">
        <v>1790.7223603522611</v>
      </c>
      <c r="AP57" s="360">
        <v>1801.8221852619579</v>
      </c>
      <c r="AQ57" s="360">
        <v>1818.1129513300616</v>
      </c>
      <c r="AR57" s="360">
        <v>1831.3019033371449</v>
      </c>
      <c r="AS57" s="360">
        <v>1843.0582831007084</v>
      </c>
      <c r="AT57" s="360">
        <v>1852.1424479438017</v>
      </c>
      <c r="AU57" s="360">
        <v>1862.8616913841195</v>
      </c>
      <c r="AV57" s="360">
        <v>1871.5992525791144</v>
      </c>
      <c r="AW57" s="360">
        <v>1884.0008140981504</v>
      </c>
      <c r="AX57" s="360">
        <v>1897.6712169991495</v>
      </c>
      <c r="AY57" s="360">
        <v>1906.2629863920454</v>
      </c>
      <c r="AZ57" s="360">
        <v>1918.946478683559</v>
      </c>
    </row>
    <row r="58" spans="1:52" ht="12" customHeight="1" x14ac:dyDescent="0.35">
      <c r="A58" s="79" t="s">
        <v>824</v>
      </c>
      <c r="B58" s="80">
        <v>1128.3050067581235</v>
      </c>
      <c r="C58" s="80">
        <v>1139.7273350231396</v>
      </c>
      <c r="D58" s="80">
        <v>1177.042486935291</v>
      </c>
      <c r="E58" s="80">
        <v>1194.2919519799257</v>
      </c>
      <c r="F58" s="80">
        <v>1178.0909568825236</v>
      </c>
      <c r="G58" s="80">
        <v>1116.5659813332702</v>
      </c>
      <c r="H58" s="80">
        <v>1067.2854263696918</v>
      </c>
      <c r="I58" s="80">
        <v>1075.351177303658</v>
      </c>
      <c r="J58" s="80">
        <v>1056.2136898500464</v>
      </c>
      <c r="K58" s="80">
        <v>1005.1289421980764</v>
      </c>
      <c r="L58" s="80">
        <v>1038.6161017193863</v>
      </c>
      <c r="M58" s="80">
        <v>1021.1641708158966</v>
      </c>
      <c r="N58" s="80">
        <v>1037.2023668172185</v>
      </c>
      <c r="O58" s="80">
        <v>1052.1461920099146</v>
      </c>
      <c r="P58" s="80">
        <v>1064.0403915541726</v>
      </c>
      <c r="Q58" s="80">
        <v>1079.5703297414805</v>
      </c>
      <c r="R58" s="80">
        <v>1111.7407606676691</v>
      </c>
      <c r="S58" s="80">
        <v>1128.5436809784346</v>
      </c>
      <c r="T58" s="80">
        <v>1138.7682583190654</v>
      </c>
      <c r="U58" s="80">
        <v>1133.6635539855511</v>
      </c>
      <c r="V58" s="80">
        <v>1137.0112874626739</v>
      </c>
      <c r="W58" s="80">
        <v>1147.5913822212015</v>
      </c>
      <c r="X58" s="80">
        <v>1159.1890641360337</v>
      </c>
      <c r="Y58" s="80">
        <v>1166.1589508785942</v>
      </c>
      <c r="Z58" s="80">
        <v>1169.4739853218327</v>
      </c>
      <c r="AA58" s="80">
        <v>1175.886345704364</v>
      </c>
      <c r="AB58" s="80">
        <v>1183.8818775654811</v>
      </c>
      <c r="AC58" s="80">
        <v>1193.3138599950012</v>
      </c>
      <c r="AD58" s="80">
        <v>1201.7064582618746</v>
      </c>
      <c r="AE58" s="80">
        <v>1207.4676794832862</v>
      </c>
      <c r="AF58" s="80">
        <v>1214.6658377215974</v>
      </c>
      <c r="AG58" s="80">
        <v>1219.7291940838045</v>
      </c>
      <c r="AH58" s="80">
        <v>1223.2978111344676</v>
      </c>
      <c r="AI58" s="80">
        <v>1225.3966896244901</v>
      </c>
      <c r="AJ58" s="80">
        <v>1229.4201708783496</v>
      </c>
      <c r="AK58" s="80">
        <v>1233.8814544772542</v>
      </c>
      <c r="AL58" s="80">
        <v>1243.6199893102489</v>
      </c>
      <c r="AM58" s="80">
        <v>1249.791820194625</v>
      </c>
      <c r="AN58" s="80">
        <v>1257.3725100625145</v>
      </c>
      <c r="AO58" s="80">
        <v>1264.8833519724749</v>
      </c>
      <c r="AP58" s="80">
        <v>1271.6794707973675</v>
      </c>
      <c r="AQ58" s="80">
        <v>1282.4860747833284</v>
      </c>
      <c r="AR58" s="80">
        <v>1290.3709704338901</v>
      </c>
      <c r="AS58" s="80">
        <v>1297.1826237138689</v>
      </c>
      <c r="AT58" s="80">
        <v>1301.6573321940036</v>
      </c>
      <c r="AU58" s="80">
        <v>1307.2004609860842</v>
      </c>
      <c r="AV58" s="80">
        <v>1311.3232254265627</v>
      </c>
      <c r="AW58" s="80">
        <v>1318.932413510006</v>
      </c>
      <c r="AX58" s="80">
        <v>1327.8150798380709</v>
      </c>
      <c r="AY58" s="80">
        <v>1333.0340572283676</v>
      </c>
      <c r="AZ58" s="80">
        <v>1340.8246204190582</v>
      </c>
    </row>
    <row r="59" spans="1:52" ht="12" customHeight="1" x14ac:dyDescent="0.35">
      <c r="A59" s="81" t="s">
        <v>13</v>
      </c>
      <c r="B59" s="43">
        <v>6.3071431409704743</v>
      </c>
      <c r="C59" s="43">
        <v>0</v>
      </c>
      <c r="D59" s="43">
        <v>0</v>
      </c>
      <c r="E59" s="43">
        <v>0</v>
      </c>
      <c r="F59" s="43">
        <v>0</v>
      </c>
      <c r="G59" s="43">
        <v>0</v>
      </c>
      <c r="H59" s="43">
        <v>0</v>
      </c>
      <c r="I59" s="43">
        <v>0</v>
      </c>
      <c r="J59" s="43">
        <v>0</v>
      </c>
      <c r="K59" s="43">
        <v>0.78747594934951293</v>
      </c>
      <c r="L59" s="43">
        <v>0.31671178998142441</v>
      </c>
      <c r="M59" s="43">
        <v>0</v>
      </c>
      <c r="N59" s="43">
        <v>0</v>
      </c>
      <c r="O59" s="43">
        <v>0</v>
      </c>
      <c r="P59" s="43">
        <v>0.5538936525567606</v>
      </c>
      <c r="Q59" s="43">
        <v>0</v>
      </c>
      <c r="R59" s="43">
        <v>1.5036154348008297E-3</v>
      </c>
      <c r="S59" s="43">
        <v>7.0162099140932861E-3</v>
      </c>
      <c r="T59" s="43">
        <v>1.239734644033459E-2</v>
      </c>
      <c r="U59" s="43">
        <v>1.6604366041441578E-2</v>
      </c>
      <c r="V59" s="43">
        <v>2.0899000693105421E-2</v>
      </c>
      <c r="W59" s="43">
        <v>2.2682601456215978E-2</v>
      </c>
      <c r="X59" s="43">
        <v>2.6473362160743086E-2</v>
      </c>
      <c r="Y59" s="43">
        <v>3.1730073689302918E-2</v>
      </c>
      <c r="Z59" s="43">
        <v>3.7883057516615179E-2</v>
      </c>
      <c r="AA59" s="43">
        <v>4.3111686898960604E-2</v>
      </c>
      <c r="AB59" s="43">
        <v>4.946874498876086E-2</v>
      </c>
      <c r="AC59" s="43">
        <v>5.3798079503235653E-2</v>
      </c>
      <c r="AD59" s="43">
        <v>5.6898819477409115E-2</v>
      </c>
      <c r="AE59" s="43">
        <v>6.1920692617735591E-2</v>
      </c>
      <c r="AF59" s="43">
        <v>6.5553916539402832E-2</v>
      </c>
      <c r="AG59" s="43">
        <v>7.012603655447093E-2</v>
      </c>
      <c r="AH59" s="43">
        <v>7.5833022942826844E-2</v>
      </c>
      <c r="AI59" s="43">
        <v>8.1381300529963216E-2</v>
      </c>
      <c r="AJ59" s="43">
        <v>8.5294909294943391E-2</v>
      </c>
      <c r="AK59" s="43">
        <v>8.9102737063560256E-2</v>
      </c>
      <c r="AL59" s="43">
        <v>8.8955930120123511E-2</v>
      </c>
      <c r="AM59" s="43">
        <v>8.7101152630622028E-2</v>
      </c>
      <c r="AN59" s="43">
        <v>8.5519368913433216E-2</v>
      </c>
      <c r="AO59" s="43">
        <v>8.4397711701521452E-2</v>
      </c>
      <c r="AP59" s="43">
        <v>8.31129518828332E-2</v>
      </c>
      <c r="AQ59" s="43">
        <v>8.2444223001088307E-2</v>
      </c>
      <c r="AR59" s="43">
        <v>8.043491148765386E-2</v>
      </c>
      <c r="AS59" s="43">
        <v>7.7460914474462988E-2</v>
      </c>
      <c r="AT59" s="43">
        <v>7.3559822411829554E-2</v>
      </c>
      <c r="AU59" s="43">
        <v>7.0224400879305857E-2</v>
      </c>
      <c r="AV59" s="43">
        <v>6.5932503220950983E-2</v>
      </c>
      <c r="AW59" s="43">
        <v>6.3044579289294189E-2</v>
      </c>
      <c r="AX59" s="43">
        <v>6.0985102083543782E-2</v>
      </c>
      <c r="AY59" s="43">
        <v>5.7427429914501442E-2</v>
      </c>
      <c r="AZ59" s="43">
        <v>5.4844448694803816E-2</v>
      </c>
    </row>
    <row r="60" spans="1:52" ht="12" customHeight="1" x14ac:dyDescent="0.35">
      <c r="A60" s="81" t="s">
        <v>18</v>
      </c>
      <c r="B60" s="43">
        <v>176.08484599369058</v>
      </c>
      <c r="C60" s="43">
        <v>181.0362156280334</v>
      </c>
      <c r="D60" s="43">
        <v>183.3093562932111</v>
      </c>
      <c r="E60" s="43">
        <v>163.3696135488982</v>
      </c>
      <c r="F60" s="43">
        <v>151.79787358001872</v>
      </c>
      <c r="G60" s="43">
        <v>137.79495512881709</v>
      </c>
      <c r="H60" s="43">
        <v>135.87796551395141</v>
      </c>
      <c r="I60" s="43">
        <v>154.29661760098625</v>
      </c>
      <c r="J60" s="43">
        <v>123.11125575926776</v>
      </c>
      <c r="K60" s="43">
        <v>110.84713809488406</v>
      </c>
      <c r="L60" s="43">
        <v>127.96725035155364</v>
      </c>
      <c r="M60" s="43">
        <v>124.08668991977592</v>
      </c>
      <c r="N60" s="43">
        <v>114.08743263875192</v>
      </c>
      <c r="O60" s="43">
        <v>133.04448561441612</v>
      </c>
      <c r="P60" s="43">
        <v>137.21955097886479</v>
      </c>
      <c r="Q60" s="43">
        <v>135.32398004651228</v>
      </c>
      <c r="R60" s="43">
        <v>134.96972496336292</v>
      </c>
      <c r="S60" s="43">
        <v>134.33361147590824</v>
      </c>
      <c r="T60" s="43">
        <v>134.9578867120662</v>
      </c>
      <c r="U60" s="43">
        <v>133.89018924531263</v>
      </c>
      <c r="V60" s="43">
        <v>133.73804005164456</v>
      </c>
      <c r="W60" s="43">
        <v>134.96642061104436</v>
      </c>
      <c r="X60" s="43">
        <v>136.11018335833526</v>
      </c>
      <c r="Y60" s="43">
        <v>135.79384433134683</v>
      </c>
      <c r="Z60" s="43">
        <v>136.02010486794552</v>
      </c>
      <c r="AA60" s="43">
        <v>136.25037437304786</v>
      </c>
      <c r="AB60" s="43">
        <v>134.86118768298527</v>
      </c>
      <c r="AC60" s="43">
        <v>134.74157016855136</v>
      </c>
      <c r="AD60" s="43">
        <v>133.98765036105155</v>
      </c>
      <c r="AE60" s="43">
        <v>131.49305609814311</v>
      </c>
      <c r="AF60" s="43">
        <v>131.33362845810737</v>
      </c>
      <c r="AG60" s="43">
        <v>129.6970858394946</v>
      </c>
      <c r="AH60" s="43">
        <v>128.41902936994492</v>
      </c>
      <c r="AI60" s="43">
        <v>126.45850695308229</v>
      </c>
      <c r="AJ60" s="43">
        <v>124.86491783430611</v>
      </c>
      <c r="AK60" s="43">
        <v>123.00729688002271</v>
      </c>
      <c r="AL60" s="43">
        <v>123.69280636310985</v>
      </c>
      <c r="AM60" s="43">
        <v>123.38982573846059</v>
      </c>
      <c r="AN60" s="43">
        <v>123.03457941762443</v>
      </c>
      <c r="AO60" s="43">
        <v>122.85219281380324</v>
      </c>
      <c r="AP60" s="43">
        <v>122.49073987922398</v>
      </c>
      <c r="AQ60" s="43">
        <v>123.26890736685436</v>
      </c>
      <c r="AR60" s="43">
        <v>123.51911007999949</v>
      </c>
      <c r="AS60" s="43">
        <v>123.44886988466202</v>
      </c>
      <c r="AT60" s="43">
        <v>123.64687236359744</v>
      </c>
      <c r="AU60" s="43">
        <v>123.73298757421821</v>
      </c>
      <c r="AV60" s="43">
        <v>123.40426226097716</v>
      </c>
      <c r="AW60" s="43">
        <v>123.76990227867662</v>
      </c>
      <c r="AX60" s="43">
        <v>123.9775402330615</v>
      </c>
      <c r="AY60" s="43">
        <v>123.855570996531</v>
      </c>
      <c r="AZ60" s="43">
        <v>124.12361724320033</v>
      </c>
    </row>
    <row r="61" spans="1:52" ht="12" customHeight="1" x14ac:dyDescent="0.35">
      <c r="A61" s="81" t="s">
        <v>42</v>
      </c>
      <c r="B61" s="43">
        <v>136.91279655916779</v>
      </c>
      <c r="C61" s="43">
        <v>131.5234850930263</v>
      </c>
      <c r="D61" s="43">
        <v>122.28534926307636</v>
      </c>
      <c r="E61" s="43">
        <v>108.75963865329624</v>
      </c>
      <c r="F61" s="43">
        <v>111.07356667778559</v>
      </c>
      <c r="G61" s="43">
        <v>106.86826607993412</v>
      </c>
      <c r="H61" s="43">
        <v>91.048871541224926</v>
      </c>
      <c r="I61" s="43">
        <v>93.915810706367878</v>
      </c>
      <c r="J61" s="43">
        <v>92.186980699131709</v>
      </c>
      <c r="K61" s="43">
        <v>72.248832826302163</v>
      </c>
      <c r="L61" s="43">
        <v>62.131286528212264</v>
      </c>
      <c r="M61" s="43">
        <v>49.665152443539334</v>
      </c>
      <c r="N61" s="43">
        <v>40.776557403045537</v>
      </c>
      <c r="O61" s="43">
        <v>37.55966942314965</v>
      </c>
      <c r="P61" s="43">
        <v>33.433436898483357</v>
      </c>
      <c r="Q61" s="43">
        <v>32.671003157830803</v>
      </c>
      <c r="R61" s="43">
        <v>34.112906213227532</v>
      </c>
      <c r="S61" s="43">
        <v>35.059413149556605</v>
      </c>
      <c r="T61" s="43">
        <v>35.318963890265024</v>
      </c>
      <c r="U61" s="43">
        <v>35.099175325577015</v>
      </c>
      <c r="V61" s="43">
        <v>35.009139363470226</v>
      </c>
      <c r="W61" s="43">
        <v>35.266600454527222</v>
      </c>
      <c r="X61" s="43">
        <v>34.893789508527519</v>
      </c>
      <c r="Y61" s="43">
        <v>34.666865276302083</v>
      </c>
      <c r="Z61" s="43">
        <v>34.541921574240135</v>
      </c>
      <c r="AA61" s="43">
        <v>34.460677340256929</v>
      </c>
      <c r="AB61" s="43">
        <v>34.394463040845402</v>
      </c>
      <c r="AC61" s="43">
        <v>34.147761083045417</v>
      </c>
      <c r="AD61" s="43">
        <v>34.415398709204823</v>
      </c>
      <c r="AE61" s="43">
        <v>33.639443353450211</v>
      </c>
      <c r="AF61" s="43">
        <v>33.535495586667516</v>
      </c>
      <c r="AG61" s="43">
        <v>33.680222027975034</v>
      </c>
      <c r="AH61" s="43">
        <v>33.084546326825418</v>
      </c>
      <c r="AI61" s="43">
        <v>32.412455531604252</v>
      </c>
      <c r="AJ61" s="43">
        <v>31.903948314643824</v>
      </c>
      <c r="AK61" s="43">
        <v>31.724504282500742</v>
      </c>
      <c r="AL61" s="43">
        <v>31.563360313484345</v>
      </c>
      <c r="AM61" s="43">
        <v>30.963144402020841</v>
      </c>
      <c r="AN61" s="43">
        <v>30.475169981479038</v>
      </c>
      <c r="AO61" s="43">
        <v>29.994590726326898</v>
      </c>
      <c r="AP61" s="43">
        <v>29.433287971422335</v>
      </c>
      <c r="AQ61" s="43">
        <v>29.451173519730382</v>
      </c>
      <c r="AR61" s="43">
        <v>28.823847290899415</v>
      </c>
      <c r="AS61" s="43">
        <v>28.31882713762726</v>
      </c>
      <c r="AT61" s="43">
        <v>27.956218348804811</v>
      </c>
      <c r="AU61" s="43">
        <v>27.609957084159554</v>
      </c>
      <c r="AV61" s="43">
        <v>27.173123885146875</v>
      </c>
      <c r="AW61" s="43">
        <v>26.682517378872994</v>
      </c>
      <c r="AX61" s="43">
        <v>26.635247691400675</v>
      </c>
      <c r="AY61" s="43">
        <v>25.760458928139698</v>
      </c>
      <c r="AZ61" s="43">
        <v>25.483927554809455</v>
      </c>
    </row>
    <row r="62" spans="1:52" ht="12" customHeight="1" x14ac:dyDescent="0.35">
      <c r="A62" s="81" t="s">
        <v>48</v>
      </c>
      <c r="B62" s="43">
        <v>0</v>
      </c>
      <c r="C62" s="43">
        <v>0</v>
      </c>
      <c r="D62" s="43">
        <v>0</v>
      </c>
      <c r="E62" s="43">
        <v>0</v>
      </c>
      <c r="F62" s="43">
        <v>0</v>
      </c>
      <c r="G62" s="43">
        <v>0</v>
      </c>
      <c r="H62" s="43">
        <v>0</v>
      </c>
      <c r="I62" s="43">
        <v>0</v>
      </c>
      <c r="J62" s="43">
        <v>0</v>
      </c>
      <c r="K62" s="43">
        <v>0.39214817120285372</v>
      </c>
      <c r="L62" s="43">
        <v>1.9292173558317312E-2</v>
      </c>
      <c r="M62" s="43">
        <v>0</v>
      </c>
      <c r="N62" s="43">
        <v>0</v>
      </c>
      <c r="O62" s="43">
        <v>0</v>
      </c>
      <c r="P62" s="43">
        <v>0.25959335608399492</v>
      </c>
      <c r="Q62" s="43">
        <v>0</v>
      </c>
      <c r="R62" s="43">
        <v>2.3242569942463992E-4</v>
      </c>
      <c r="S62" s="43">
        <v>1.0138683087159996E-3</v>
      </c>
      <c r="T62" s="43">
        <v>1.8468659574047929E-3</v>
      </c>
      <c r="U62" s="43">
        <v>2.482653079880335E-3</v>
      </c>
      <c r="V62" s="43">
        <v>3.0691220591485342E-3</v>
      </c>
      <c r="W62" s="43">
        <v>3.2189034920714261E-3</v>
      </c>
      <c r="X62" s="43">
        <v>3.540166110045118E-3</v>
      </c>
      <c r="Y62" s="43">
        <v>3.9257117107695189E-3</v>
      </c>
      <c r="Z62" s="43">
        <v>4.4000929374523375E-3</v>
      </c>
      <c r="AA62" s="43">
        <v>4.7675884125796429E-3</v>
      </c>
      <c r="AB62" s="43">
        <v>5.237695183312502E-3</v>
      </c>
      <c r="AC62" s="43">
        <v>5.5221136647730156E-3</v>
      </c>
      <c r="AD62" s="43">
        <v>5.7345551068555874E-3</v>
      </c>
      <c r="AE62" s="43">
        <v>6.0894499862625432E-3</v>
      </c>
      <c r="AF62" s="43">
        <v>6.3329749213435847E-3</v>
      </c>
      <c r="AG62" s="43">
        <v>6.6044898664620192E-3</v>
      </c>
      <c r="AH62" s="43">
        <v>6.9269173152822373E-3</v>
      </c>
      <c r="AI62" s="43">
        <v>7.2363271241232593E-3</v>
      </c>
      <c r="AJ62" s="43">
        <v>7.4445281527540522E-3</v>
      </c>
      <c r="AK62" s="43">
        <v>7.6380961487544658E-3</v>
      </c>
      <c r="AL62" s="43">
        <v>7.4907300862621859E-3</v>
      </c>
      <c r="AM62" s="43">
        <v>6.9302929066685061E-3</v>
      </c>
      <c r="AN62" s="43">
        <v>6.2923427936819069E-3</v>
      </c>
      <c r="AO62" s="43">
        <v>5.7724553814201655E-3</v>
      </c>
      <c r="AP62" s="43">
        <v>5.2888954843022832E-3</v>
      </c>
      <c r="AQ62" s="43">
        <v>5.179301135395031E-3</v>
      </c>
      <c r="AR62" s="43">
        <v>4.9104087455979807E-3</v>
      </c>
      <c r="AS62" s="43">
        <v>4.5918186135226061E-3</v>
      </c>
      <c r="AT62" s="43">
        <v>4.1832672987530371E-3</v>
      </c>
      <c r="AU62" s="43">
        <v>3.8660231865524403E-3</v>
      </c>
      <c r="AV62" s="43">
        <v>3.4632333623251846E-3</v>
      </c>
      <c r="AW62" s="43">
        <v>3.2158158963145099E-3</v>
      </c>
      <c r="AX62" s="43">
        <v>3.0342951473501583E-3</v>
      </c>
      <c r="AY62" s="43">
        <v>2.7195793625360617E-3</v>
      </c>
      <c r="AZ62" s="43">
        <v>2.5064310047530234E-3</v>
      </c>
    </row>
    <row r="63" spans="1:52" ht="12" customHeight="1" x14ac:dyDescent="0.35">
      <c r="A63" s="81" t="s">
        <v>43</v>
      </c>
      <c r="B63" s="43">
        <v>809.00022106429458</v>
      </c>
      <c r="C63" s="43">
        <v>827.16763430207993</v>
      </c>
      <c r="D63" s="43">
        <v>871.44778137900357</v>
      </c>
      <c r="E63" s="43">
        <v>922.16269977773118</v>
      </c>
      <c r="F63" s="43">
        <v>915.2195166247194</v>
      </c>
      <c r="G63" s="43">
        <v>871.90276012451898</v>
      </c>
      <c r="H63" s="43">
        <v>840.35858931451548</v>
      </c>
      <c r="I63" s="43">
        <v>827.13874899630389</v>
      </c>
      <c r="J63" s="43">
        <v>840.91545339164691</v>
      </c>
      <c r="K63" s="43">
        <v>820.8533471563378</v>
      </c>
      <c r="L63" s="43">
        <v>848.18156087608054</v>
      </c>
      <c r="M63" s="43">
        <v>847.41232845258128</v>
      </c>
      <c r="N63" s="43">
        <v>882.33837677542101</v>
      </c>
      <c r="O63" s="43">
        <v>881.54203697234891</v>
      </c>
      <c r="P63" s="43">
        <v>892.57391666818376</v>
      </c>
      <c r="Q63" s="43">
        <v>911.57534653713742</v>
      </c>
      <c r="R63" s="43">
        <v>942.6563934499444</v>
      </c>
      <c r="S63" s="43">
        <v>959.14262627474693</v>
      </c>
      <c r="T63" s="43">
        <v>968.47716350433643</v>
      </c>
      <c r="U63" s="43">
        <v>964.65510239553998</v>
      </c>
      <c r="V63" s="43">
        <v>968.24013992480673</v>
      </c>
      <c r="W63" s="43">
        <v>977.3324596506817</v>
      </c>
      <c r="X63" s="43">
        <v>988.15507774090008</v>
      </c>
      <c r="Y63" s="43">
        <v>995.66258548554515</v>
      </c>
      <c r="Z63" s="43">
        <v>998.86967572919298</v>
      </c>
      <c r="AA63" s="43">
        <v>1005.1274147157477</v>
      </c>
      <c r="AB63" s="43">
        <v>1014.5715204014783</v>
      </c>
      <c r="AC63" s="43">
        <v>1024.3652085502363</v>
      </c>
      <c r="AD63" s="43">
        <v>1033.2407758170339</v>
      </c>
      <c r="AE63" s="43">
        <v>1042.2671698890888</v>
      </c>
      <c r="AF63" s="43">
        <v>1049.7248267853618</v>
      </c>
      <c r="AG63" s="43">
        <v>1056.2751556899138</v>
      </c>
      <c r="AH63" s="43">
        <v>1061.7114754974391</v>
      </c>
      <c r="AI63" s="43">
        <v>1066.4371095121496</v>
      </c>
      <c r="AJ63" s="43">
        <v>1072.5585652919519</v>
      </c>
      <c r="AK63" s="43">
        <v>1079.0529124815184</v>
      </c>
      <c r="AL63" s="43">
        <v>1088.2673759734485</v>
      </c>
      <c r="AM63" s="43">
        <v>1095.3448186086061</v>
      </c>
      <c r="AN63" s="43">
        <v>1103.770948951704</v>
      </c>
      <c r="AO63" s="43">
        <v>1111.9463982652619</v>
      </c>
      <c r="AP63" s="43">
        <v>1119.667041099354</v>
      </c>
      <c r="AQ63" s="43">
        <v>1129.6783703726071</v>
      </c>
      <c r="AR63" s="43">
        <v>1137.942667742758</v>
      </c>
      <c r="AS63" s="43">
        <v>1145.3328739584917</v>
      </c>
      <c r="AT63" s="43">
        <v>1149.9764983918908</v>
      </c>
      <c r="AU63" s="43">
        <v>1155.7834259036406</v>
      </c>
      <c r="AV63" s="43">
        <v>1160.6764435438554</v>
      </c>
      <c r="AW63" s="43">
        <v>1168.4137334572708</v>
      </c>
      <c r="AX63" s="43">
        <v>1177.1382725163778</v>
      </c>
      <c r="AY63" s="43">
        <v>1183.3578802944198</v>
      </c>
      <c r="AZ63" s="43">
        <v>1191.1597247413488</v>
      </c>
    </row>
    <row r="64" spans="1:52" ht="12" customHeight="1" x14ac:dyDescent="0.35">
      <c r="A64" s="79" t="s">
        <v>825</v>
      </c>
      <c r="B64" s="80">
        <v>406.57674112962621</v>
      </c>
      <c r="C64" s="80">
        <v>431.6984422666207</v>
      </c>
      <c r="D64" s="80">
        <v>443.46550406106309</v>
      </c>
      <c r="E64" s="80">
        <v>436.89160723419468</v>
      </c>
      <c r="F64" s="80">
        <v>442.96485492810342</v>
      </c>
      <c r="G64" s="80">
        <v>423.43086465429934</v>
      </c>
      <c r="H64" s="80">
        <v>406.12559829559535</v>
      </c>
      <c r="I64" s="80">
        <v>406.40529700674955</v>
      </c>
      <c r="J64" s="80">
        <v>390.2020076033354</v>
      </c>
      <c r="K64" s="80">
        <v>366.26891457653147</v>
      </c>
      <c r="L64" s="80">
        <v>378.99692902250183</v>
      </c>
      <c r="M64" s="80">
        <v>362.34019203165553</v>
      </c>
      <c r="N64" s="80">
        <v>366.36832139053826</v>
      </c>
      <c r="O64" s="80">
        <v>358.8768522888505</v>
      </c>
      <c r="P64" s="80">
        <v>361.35683429896443</v>
      </c>
      <c r="Q64" s="80">
        <v>371.32670172173925</v>
      </c>
      <c r="R64" s="80">
        <v>383.49547755915114</v>
      </c>
      <c r="S64" s="80">
        <v>390.29857164835067</v>
      </c>
      <c r="T64" s="80">
        <v>398.14803864666658</v>
      </c>
      <c r="U64" s="80">
        <v>403.23727944574398</v>
      </c>
      <c r="V64" s="80">
        <v>409.59783967134143</v>
      </c>
      <c r="W64" s="80">
        <v>413.77273231347493</v>
      </c>
      <c r="X64" s="80">
        <v>420.50701388933271</v>
      </c>
      <c r="Y64" s="80">
        <v>425.78637858171976</v>
      </c>
      <c r="Z64" s="80">
        <v>429.34690756991012</v>
      </c>
      <c r="AA64" s="80">
        <v>434.39580924387911</v>
      </c>
      <c r="AB64" s="80">
        <v>440.00671559276492</v>
      </c>
      <c r="AC64" s="80">
        <v>445.3911197237336</v>
      </c>
      <c r="AD64" s="80">
        <v>450.7023911832888</v>
      </c>
      <c r="AE64" s="80">
        <v>456.62583569063293</v>
      </c>
      <c r="AF64" s="80">
        <v>462.44863752581301</v>
      </c>
      <c r="AG64" s="80">
        <v>467.85736397096917</v>
      </c>
      <c r="AH64" s="80">
        <v>474.41833332661724</v>
      </c>
      <c r="AI64" s="80">
        <v>481.25809310046583</v>
      </c>
      <c r="AJ64" s="80">
        <v>486.9171558862862</v>
      </c>
      <c r="AK64" s="80">
        <v>491.90985672292879</v>
      </c>
      <c r="AL64" s="80">
        <v>497.74182596753667</v>
      </c>
      <c r="AM64" s="80">
        <v>503.96599264470308</v>
      </c>
      <c r="AN64" s="80">
        <v>509.81188833058945</v>
      </c>
      <c r="AO64" s="80">
        <v>514.45129481323113</v>
      </c>
      <c r="AP64" s="80">
        <v>518.62556201402379</v>
      </c>
      <c r="AQ64" s="80">
        <v>523.98434218857312</v>
      </c>
      <c r="AR64" s="80">
        <v>529.14076887257499</v>
      </c>
      <c r="AS64" s="80">
        <v>533.94104476273708</v>
      </c>
      <c r="AT64" s="80">
        <v>538.42143990865134</v>
      </c>
      <c r="AU64" s="80">
        <v>543.46064377313326</v>
      </c>
      <c r="AV64" s="80">
        <v>547.93705541941256</v>
      </c>
      <c r="AW64" s="80">
        <v>552.59448422868786</v>
      </c>
      <c r="AX64" s="80">
        <v>557.25237358028551</v>
      </c>
      <c r="AY64" s="80">
        <v>560.5094126198403</v>
      </c>
      <c r="AZ64" s="80">
        <v>565.25740308714808</v>
      </c>
    </row>
    <row r="65" spans="1:52" ht="12" customHeight="1" x14ac:dyDescent="0.35">
      <c r="A65" s="79" t="s">
        <v>826</v>
      </c>
      <c r="B65" s="80">
        <v>8.2007930909663234</v>
      </c>
      <c r="C65" s="80">
        <v>8.5750619225570244</v>
      </c>
      <c r="D65" s="80">
        <v>8.6250250945600122</v>
      </c>
      <c r="E65" s="80">
        <v>9.0632565046625899</v>
      </c>
      <c r="F65" s="80">
        <v>9.0558803063391302</v>
      </c>
      <c r="G65" s="80">
        <v>8.5186981774956152</v>
      </c>
      <c r="H65" s="80">
        <v>7.8665125396667621</v>
      </c>
      <c r="I65" s="80">
        <v>7.9441075238275687</v>
      </c>
      <c r="J65" s="80">
        <v>7.7185705231987649</v>
      </c>
      <c r="K65" s="80">
        <v>7.4241956436012124</v>
      </c>
      <c r="L65" s="80">
        <v>7.7154853600457098</v>
      </c>
      <c r="M65" s="80">
        <v>7.2414011271565482</v>
      </c>
      <c r="N65" s="80">
        <v>7.5409978669019431</v>
      </c>
      <c r="O65" s="80">
        <v>7.6294714203320133</v>
      </c>
      <c r="P65" s="80">
        <v>7.7232830408906512</v>
      </c>
      <c r="Q65" s="80">
        <v>7.8304651753917742</v>
      </c>
      <c r="R65" s="80">
        <v>8.1206059574758758</v>
      </c>
      <c r="S65" s="80">
        <v>8.3265145241934526</v>
      </c>
      <c r="T65" s="80">
        <v>8.4942161656342172</v>
      </c>
      <c r="U65" s="80">
        <v>8.6325652943164801</v>
      </c>
      <c r="V65" s="80">
        <v>8.7846793305141606</v>
      </c>
      <c r="W65" s="80">
        <v>8.8696948344400486</v>
      </c>
      <c r="X65" s="80">
        <v>9.0248674015318748</v>
      </c>
      <c r="Y65" s="80">
        <v>9.1606660625699039</v>
      </c>
      <c r="Z65" s="80">
        <v>9.2472230048593751</v>
      </c>
      <c r="AA65" s="80">
        <v>9.3564362338926035</v>
      </c>
      <c r="AB65" s="80">
        <v>9.475131680333817</v>
      </c>
      <c r="AC65" s="80">
        <v>9.5922876474820722</v>
      </c>
      <c r="AD65" s="80">
        <v>9.7098406979398728</v>
      </c>
      <c r="AE65" s="80">
        <v>9.8561735015206953</v>
      </c>
      <c r="AF65" s="80">
        <v>10.003189406750623</v>
      </c>
      <c r="AG65" s="80">
        <v>10.127595377455455</v>
      </c>
      <c r="AH65" s="80">
        <v>10.310964017091921</v>
      </c>
      <c r="AI65" s="80">
        <v>10.502343118800113</v>
      </c>
      <c r="AJ65" s="80">
        <v>10.658784951514978</v>
      </c>
      <c r="AK65" s="80">
        <v>10.77693725890294</v>
      </c>
      <c r="AL65" s="80">
        <v>10.918248741038322</v>
      </c>
      <c r="AM65" s="80">
        <v>11.098129148606429</v>
      </c>
      <c r="AN65" s="80">
        <v>11.256740783752351</v>
      </c>
      <c r="AO65" s="80">
        <v>11.387713566555281</v>
      </c>
      <c r="AP65" s="80">
        <v>11.517152450566581</v>
      </c>
      <c r="AQ65" s="80">
        <v>11.642534358159912</v>
      </c>
      <c r="AR65" s="80">
        <v>11.79016403067943</v>
      </c>
      <c r="AS65" s="80">
        <v>11.934614624102622</v>
      </c>
      <c r="AT65" s="80">
        <v>12.063675841146896</v>
      </c>
      <c r="AU65" s="80">
        <v>12.20058662490197</v>
      </c>
      <c r="AV65" s="80">
        <v>12.338971733139779</v>
      </c>
      <c r="AW65" s="80">
        <v>12.473916359455806</v>
      </c>
      <c r="AX65" s="80">
        <v>12.603763580793157</v>
      </c>
      <c r="AY65" s="80">
        <v>12.719516543837832</v>
      </c>
      <c r="AZ65" s="80">
        <v>12.864455177353021</v>
      </c>
    </row>
    <row r="66" spans="1:52" ht="12" customHeight="1" x14ac:dyDescent="0.35">
      <c r="A66" s="359" t="s">
        <v>827</v>
      </c>
      <c r="B66" s="360">
        <v>16808.109630290277</v>
      </c>
      <c r="C66" s="360">
        <v>17245.08432351382</v>
      </c>
      <c r="D66" s="360">
        <v>17792.733751872216</v>
      </c>
      <c r="E66" s="360">
        <v>17703.640185311808</v>
      </c>
      <c r="F66" s="360">
        <v>17342.884595035906</v>
      </c>
      <c r="G66" s="360">
        <v>15774.647290696701</v>
      </c>
      <c r="H66" s="360">
        <v>14806.064931852441</v>
      </c>
      <c r="I66" s="360">
        <v>14804.47390454882</v>
      </c>
      <c r="J66" s="360">
        <v>14165.778400624202</v>
      </c>
      <c r="K66" s="360">
        <v>13214.877229723561</v>
      </c>
      <c r="L66" s="360">
        <v>13785.597593850032</v>
      </c>
      <c r="M66" s="360">
        <v>13189.345498772926</v>
      </c>
      <c r="N66" s="360">
        <v>13569.524042985657</v>
      </c>
      <c r="O66" s="360">
        <v>13630.396759134366</v>
      </c>
      <c r="P66" s="360">
        <v>13681.735245940627</v>
      </c>
      <c r="Q66" s="360">
        <v>13954.008206970582</v>
      </c>
      <c r="R66" s="360">
        <v>14370.215223709987</v>
      </c>
      <c r="S66" s="360">
        <v>14574.010270297244</v>
      </c>
      <c r="T66" s="360">
        <v>14678.023405724876</v>
      </c>
      <c r="U66" s="360">
        <v>14651.437574801643</v>
      </c>
      <c r="V66" s="360">
        <v>14744.345934937526</v>
      </c>
      <c r="W66" s="360">
        <v>14878.432135443874</v>
      </c>
      <c r="X66" s="360">
        <v>15030.584262720668</v>
      </c>
      <c r="Y66" s="360">
        <v>15127.464559414479</v>
      </c>
      <c r="Z66" s="360">
        <v>15164.16681436098</v>
      </c>
      <c r="AA66" s="360">
        <v>15246.347749848605</v>
      </c>
      <c r="AB66" s="360">
        <v>15350.573091690096</v>
      </c>
      <c r="AC66" s="360">
        <v>15467.015620964243</v>
      </c>
      <c r="AD66" s="360">
        <v>15576.184922200911</v>
      </c>
      <c r="AE66" s="360">
        <v>15656.583276031073</v>
      </c>
      <c r="AF66" s="360">
        <v>15751.946737365774</v>
      </c>
      <c r="AG66" s="360">
        <v>15821.383850508893</v>
      </c>
      <c r="AH66" s="360">
        <v>15869.963796003552</v>
      </c>
      <c r="AI66" s="360">
        <v>15911.226032949611</v>
      </c>
      <c r="AJ66" s="360">
        <v>15965.252978791057</v>
      </c>
      <c r="AK66" s="360">
        <v>16013.597950949466</v>
      </c>
      <c r="AL66" s="360">
        <v>16150.839390416326</v>
      </c>
      <c r="AM66" s="360">
        <v>16233.43269750877</v>
      </c>
      <c r="AN66" s="360">
        <v>16319.091547021848</v>
      </c>
      <c r="AO66" s="360">
        <v>16403.824701194317</v>
      </c>
      <c r="AP66" s="360">
        <v>16476.274723813833</v>
      </c>
      <c r="AQ66" s="360">
        <v>16612.920910003002</v>
      </c>
      <c r="AR66" s="360">
        <v>16714.745729219074</v>
      </c>
      <c r="AS66" s="360">
        <v>16793.631576514545</v>
      </c>
      <c r="AT66" s="360">
        <v>16833.952817102178</v>
      </c>
      <c r="AU66" s="360">
        <v>16899.780755564432</v>
      </c>
      <c r="AV66" s="360">
        <v>16930.709968242558</v>
      </c>
      <c r="AW66" s="360">
        <v>17007.861859269338</v>
      </c>
      <c r="AX66" s="360">
        <v>17099.654861250889</v>
      </c>
      <c r="AY66" s="360">
        <v>17129.897943175612</v>
      </c>
      <c r="AZ66" s="360">
        <v>17208.27638992987</v>
      </c>
    </row>
    <row r="67" spans="1:52" ht="12" customHeight="1" x14ac:dyDescent="0.35">
      <c r="A67" s="82" t="s">
        <v>13</v>
      </c>
      <c r="B67" s="83">
        <v>1966.1393970261877</v>
      </c>
      <c r="C67" s="83">
        <v>1825.991905349706</v>
      </c>
      <c r="D67" s="83">
        <v>1826.0024123615806</v>
      </c>
      <c r="E67" s="83">
        <v>1733.3132258342166</v>
      </c>
      <c r="F67" s="83">
        <v>1756.122227668154</v>
      </c>
      <c r="G67" s="83">
        <v>1754.7436689930639</v>
      </c>
      <c r="H67" s="83">
        <v>1628.0352573431051</v>
      </c>
      <c r="I67" s="83">
        <v>1662.8694568307617</v>
      </c>
      <c r="J67" s="83">
        <v>1419.2536675455638</v>
      </c>
      <c r="K67" s="83">
        <v>1357.2001077880902</v>
      </c>
      <c r="L67" s="83">
        <v>1352.6339635617464</v>
      </c>
      <c r="M67" s="83">
        <v>1298.1362390568409</v>
      </c>
      <c r="N67" s="83">
        <v>1370.6777170912931</v>
      </c>
      <c r="O67" s="83">
        <v>1133.2791791498289</v>
      </c>
      <c r="P67" s="83">
        <v>1128.6253738918233</v>
      </c>
      <c r="Q67" s="83">
        <v>1172.050319216173</v>
      </c>
      <c r="R67" s="83">
        <v>1217.6959985801968</v>
      </c>
      <c r="S67" s="83">
        <v>1215.8115002249763</v>
      </c>
      <c r="T67" s="83">
        <v>1191.1357142900788</v>
      </c>
      <c r="U67" s="83">
        <v>1165.8054435702979</v>
      </c>
      <c r="V67" s="83">
        <v>1148.3627104176107</v>
      </c>
      <c r="W67" s="83">
        <v>1159.1080860858235</v>
      </c>
      <c r="X67" s="83">
        <v>1163.668104025159</v>
      </c>
      <c r="Y67" s="83">
        <v>1155.5651398404764</v>
      </c>
      <c r="Z67" s="83">
        <v>1127.5502033849311</v>
      </c>
      <c r="AA67" s="83">
        <v>1112.1204124894834</v>
      </c>
      <c r="AB67" s="83">
        <v>1104.9958894624406</v>
      </c>
      <c r="AC67" s="83">
        <v>1068.3394614110844</v>
      </c>
      <c r="AD67" s="83">
        <v>1064.9109727657342</v>
      </c>
      <c r="AE67" s="83">
        <v>1041.7734849930218</v>
      </c>
      <c r="AF67" s="83">
        <v>1015.5927213547674</v>
      </c>
      <c r="AG67" s="83">
        <v>983.55793573605376</v>
      </c>
      <c r="AH67" s="83">
        <v>916.87167931171859</v>
      </c>
      <c r="AI67" s="83">
        <v>862.97356892509504</v>
      </c>
      <c r="AJ67" s="83">
        <v>840.27927041172234</v>
      </c>
      <c r="AK67" s="83">
        <v>770.56607109987704</v>
      </c>
      <c r="AL67" s="83">
        <v>770.25765041589921</v>
      </c>
      <c r="AM67" s="83">
        <v>736.04202849082674</v>
      </c>
      <c r="AN67" s="83">
        <v>700.5853562880344</v>
      </c>
      <c r="AO67" s="83">
        <v>671.81471656861834</v>
      </c>
      <c r="AP67" s="83">
        <v>641.67786288539355</v>
      </c>
      <c r="AQ67" s="83">
        <v>634.1189094320913</v>
      </c>
      <c r="AR67" s="83">
        <v>617.17879329385846</v>
      </c>
      <c r="AS67" s="83">
        <v>590.10391243606205</v>
      </c>
      <c r="AT67" s="83">
        <v>550.89789834636724</v>
      </c>
      <c r="AU67" s="83">
        <v>518.62842721022093</v>
      </c>
      <c r="AV67" s="83">
        <v>489.06585967938844</v>
      </c>
      <c r="AW67" s="83">
        <v>440.73130313313874</v>
      </c>
      <c r="AX67" s="83">
        <v>425.22251883136272</v>
      </c>
      <c r="AY67" s="83">
        <v>396.41279717895679</v>
      </c>
      <c r="AZ67" s="83">
        <v>370.81884357683515</v>
      </c>
    </row>
    <row r="68" spans="1:52" ht="12" customHeight="1" x14ac:dyDescent="0.35">
      <c r="A68" s="82" t="s">
        <v>17</v>
      </c>
      <c r="B68" s="83">
        <v>0</v>
      </c>
      <c r="C68" s="83">
        <v>0</v>
      </c>
      <c r="D68" s="83">
        <v>0</v>
      </c>
      <c r="E68" s="83">
        <v>0</v>
      </c>
      <c r="F68" s="83">
        <v>0</v>
      </c>
      <c r="G68" s="83">
        <v>0</v>
      </c>
      <c r="H68" s="83">
        <v>0</v>
      </c>
      <c r="I68" s="83">
        <v>0</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35">
      <c r="A69" s="82" t="s">
        <v>18</v>
      </c>
      <c r="B69" s="83">
        <v>6.593029729847031E-15</v>
      </c>
      <c r="C69" s="83">
        <v>5.9184012864919495E-14</v>
      </c>
      <c r="D69" s="83">
        <v>3.163410911146349E-13</v>
      </c>
      <c r="E69" s="83">
        <v>3.5504747605274236</v>
      </c>
      <c r="F69" s="83">
        <v>9.7822307659616694</v>
      </c>
      <c r="G69" s="83">
        <v>2.2902245804414791</v>
      </c>
      <c r="H69" s="83">
        <v>5.5936100000000266</v>
      </c>
      <c r="I69" s="83">
        <v>5.5999700000003187</v>
      </c>
      <c r="J69" s="83">
        <v>5.5970400000002751</v>
      </c>
      <c r="K69" s="83">
        <v>3.4013400000000051</v>
      </c>
      <c r="L69" s="83">
        <v>3.3927208294881579</v>
      </c>
      <c r="M69" s="83">
        <v>6.0258981661181643</v>
      </c>
      <c r="N69" s="83">
        <v>5.6548576852328418</v>
      </c>
      <c r="O69" s="83">
        <v>9.9561641932292222</v>
      </c>
      <c r="P69" s="83">
        <v>11.957997499137466</v>
      </c>
      <c r="Q69" s="83">
        <v>9.5996322284671827</v>
      </c>
      <c r="R69" s="83">
        <v>8.516018135790933</v>
      </c>
      <c r="S69" s="83">
        <v>8.7964661246696139</v>
      </c>
      <c r="T69" s="83">
        <v>9.0048972544273092</v>
      </c>
      <c r="U69" s="83">
        <v>9.0723066509110257</v>
      </c>
      <c r="V69" s="83">
        <v>9.1308390834109989</v>
      </c>
      <c r="W69" s="83">
        <v>9.145919620319269</v>
      </c>
      <c r="X69" s="83">
        <v>9.207115413431822</v>
      </c>
      <c r="Y69" s="83">
        <v>8.3947626211468247</v>
      </c>
      <c r="Z69" s="83">
        <v>8.5092841885017219</v>
      </c>
      <c r="AA69" s="83">
        <v>8.6315149667044206</v>
      </c>
      <c r="AB69" s="83">
        <v>8.0518717812325153</v>
      </c>
      <c r="AC69" s="83">
        <v>8.211834561351095</v>
      </c>
      <c r="AD69" s="83">
        <v>7.5380604297662703</v>
      </c>
      <c r="AE69" s="83">
        <v>7.2705319076000716</v>
      </c>
      <c r="AF69" s="83">
        <v>7.1475063043640894</v>
      </c>
      <c r="AG69" s="83">
        <v>6.944573963827783</v>
      </c>
      <c r="AH69" s="83">
        <v>7.4343436484056618</v>
      </c>
      <c r="AI69" s="83">
        <v>7.5841257011930603</v>
      </c>
      <c r="AJ69" s="83">
        <v>6.7462581010210609</v>
      </c>
      <c r="AK69" s="83">
        <v>6.842159064492173</v>
      </c>
      <c r="AL69" s="83">
        <v>6.8545549328431248</v>
      </c>
      <c r="AM69" s="83">
        <v>6.8733386265401917</v>
      </c>
      <c r="AN69" s="83">
        <v>6.872136480278856</v>
      </c>
      <c r="AO69" s="83">
        <v>6.8648760081143205</v>
      </c>
      <c r="AP69" s="83">
        <v>6.8279048497139625</v>
      </c>
      <c r="AQ69" s="83">
        <v>6.811634957749745</v>
      </c>
      <c r="AR69" s="83">
        <v>6.7339410658016217</v>
      </c>
      <c r="AS69" s="83">
        <v>6.3903216429499494</v>
      </c>
      <c r="AT69" s="83">
        <v>6.2352501008033423</v>
      </c>
      <c r="AU69" s="83">
        <v>6.119561813774804</v>
      </c>
      <c r="AV69" s="83">
        <v>5.4968723044279644</v>
      </c>
      <c r="AW69" s="83">
        <v>5.2358641462748352</v>
      </c>
      <c r="AX69" s="83">
        <v>4.7302399758366702</v>
      </c>
      <c r="AY69" s="83">
        <v>4.4512608009486119</v>
      </c>
      <c r="AZ69" s="83">
        <v>4.3120764496304576</v>
      </c>
    </row>
    <row r="70" spans="1:52" ht="12" customHeight="1" x14ac:dyDescent="0.35">
      <c r="A70" s="82" t="s">
        <v>42</v>
      </c>
      <c r="B70" s="83">
        <v>1196.1264887334585</v>
      </c>
      <c r="C70" s="83">
        <v>1321.0589700328151</v>
      </c>
      <c r="D70" s="83">
        <v>1273.5020590364486</v>
      </c>
      <c r="E70" s="83">
        <v>1172.4822260613755</v>
      </c>
      <c r="F70" s="83">
        <v>1266.9892647057602</v>
      </c>
      <c r="G70" s="83">
        <v>1223.8099884517505</v>
      </c>
      <c r="H70" s="83">
        <v>988.52362144308267</v>
      </c>
      <c r="I70" s="83">
        <v>1018.6903947728404</v>
      </c>
      <c r="J70" s="83">
        <v>913.36359534090695</v>
      </c>
      <c r="K70" s="83">
        <v>744.2165301346671</v>
      </c>
      <c r="L70" s="83">
        <v>707.25005742188193</v>
      </c>
      <c r="M70" s="83">
        <v>575.02644497305482</v>
      </c>
      <c r="N70" s="83">
        <v>545.0381674552799</v>
      </c>
      <c r="O70" s="83">
        <v>532.52801095935206</v>
      </c>
      <c r="P70" s="83">
        <v>491.5399262338895</v>
      </c>
      <c r="Q70" s="83">
        <v>514.76306164240884</v>
      </c>
      <c r="R70" s="83">
        <v>530.70145685073351</v>
      </c>
      <c r="S70" s="83">
        <v>538.61156076458894</v>
      </c>
      <c r="T70" s="83">
        <v>530.81848525205237</v>
      </c>
      <c r="U70" s="83">
        <v>515.62403511688808</v>
      </c>
      <c r="V70" s="83">
        <v>503.89201422547501</v>
      </c>
      <c r="W70" s="83">
        <v>506.84277410766833</v>
      </c>
      <c r="X70" s="83">
        <v>501.10658515224401</v>
      </c>
      <c r="Y70" s="83">
        <v>492.53032732117339</v>
      </c>
      <c r="Z70" s="83">
        <v>484.93866957249952</v>
      </c>
      <c r="AA70" s="83">
        <v>477.87357791951962</v>
      </c>
      <c r="AB70" s="83">
        <v>468.34420405184494</v>
      </c>
      <c r="AC70" s="83">
        <v>465.42982748664446</v>
      </c>
      <c r="AD70" s="83">
        <v>462.7254702939411</v>
      </c>
      <c r="AE70" s="83">
        <v>449.86430041133576</v>
      </c>
      <c r="AF70" s="83">
        <v>443.40474708948176</v>
      </c>
      <c r="AG70" s="83">
        <v>435.33818108496433</v>
      </c>
      <c r="AH70" s="83">
        <v>420.31026049123835</v>
      </c>
      <c r="AI70" s="83">
        <v>401.11429251274757</v>
      </c>
      <c r="AJ70" s="83">
        <v>386.67666259301393</v>
      </c>
      <c r="AK70" s="83">
        <v>374.12067588433604</v>
      </c>
      <c r="AL70" s="83">
        <v>371.61807179792356</v>
      </c>
      <c r="AM70" s="83">
        <v>360.17883626632033</v>
      </c>
      <c r="AN70" s="83">
        <v>353.28928227537756</v>
      </c>
      <c r="AO70" s="83">
        <v>349.8494831948716</v>
      </c>
      <c r="AP70" s="83">
        <v>346.88643294951027</v>
      </c>
      <c r="AQ70" s="83">
        <v>345.76648748813403</v>
      </c>
      <c r="AR70" s="83">
        <v>337.65212414891027</v>
      </c>
      <c r="AS70" s="83">
        <v>330.33250521106663</v>
      </c>
      <c r="AT70" s="83">
        <v>322.91103234038496</v>
      </c>
      <c r="AU70" s="83">
        <v>315.60321875244762</v>
      </c>
      <c r="AV70" s="83">
        <v>306.77913073953169</v>
      </c>
      <c r="AW70" s="83">
        <v>301.88887861709657</v>
      </c>
      <c r="AX70" s="83">
        <v>299.37482947547682</v>
      </c>
      <c r="AY70" s="83">
        <v>290.40477221738911</v>
      </c>
      <c r="AZ70" s="83">
        <v>285.21242593399893</v>
      </c>
    </row>
    <row r="71" spans="1:52" ht="12" customHeight="1" x14ac:dyDescent="0.35">
      <c r="A71" s="82" t="s">
        <v>48</v>
      </c>
      <c r="B71" s="83">
        <v>2617.6297124292887</v>
      </c>
      <c r="C71" s="83">
        <v>2707.9794966462082</v>
      </c>
      <c r="D71" s="83">
        <v>2750.2141094736112</v>
      </c>
      <c r="E71" s="83">
        <v>2674.1799784814239</v>
      </c>
      <c r="F71" s="83">
        <v>2424.2502514920657</v>
      </c>
      <c r="G71" s="83">
        <v>2051.6605890354845</v>
      </c>
      <c r="H71" s="83">
        <v>2074.8398211753197</v>
      </c>
      <c r="I71" s="83">
        <v>1765.6658665320235</v>
      </c>
      <c r="J71" s="83">
        <v>1705.0475590365079</v>
      </c>
      <c r="K71" s="83">
        <v>1307.1782947314737</v>
      </c>
      <c r="L71" s="83">
        <v>1061.6200954883952</v>
      </c>
      <c r="M71" s="83">
        <v>905.79654982513114</v>
      </c>
      <c r="N71" s="83">
        <v>814.17866882393218</v>
      </c>
      <c r="O71" s="83">
        <v>677.70147045898125</v>
      </c>
      <c r="P71" s="83">
        <v>591.39904461787251</v>
      </c>
      <c r="Q71" s="83">
        <v>611.02531286103488</v>
      </c>
      <c r="R71" s="83">
        <v>618.78845036681685</v>
      </c>
      <c r="S71" s="83">
        <v>616.24952901267341</v>
      </c>
      <c r="T71" s="83">
        <v>593.93364494521552</v>
      </c>
      <c r="U71" s="83">
        <v>565.59780125052691</v>
      </c>
      <c r="V71" s="83">
        <v>543.26684354666634</v>
      </c>
      <c r="W71" s="83">
        <v>544.6240480464179</v>
      </c>
      <c r="X71" s="83">
        <v>538.30289251937359</v>
      </c>
      <c r="Y71" s="83">
        <v>516.97140455764713</v>
      </c>
      <c r="Z71" s="83">
        <v>506.4490947156367</v>
      </c>
      <c r="AA71" s="83">
        <v>487.39396231246195</v>
      </c>
      <c r="AB71" s="83">
        <v>459.40264087110705</v>
      </c>
      <c r="AC71" s="83">
        <v>446.35334485920862</v>
      </c>
      <c r="AD71" s="83">
        <v>421.36318965982872</v>
      </c>
      <c r="AE71" s="83">
        <v>393.35908340701872</v>
      </c>
      <c r="AF71" s="83">
        <v>374.75524193915788</v>
      </c>
      <c r="AG71" s="83">
        <v>349.32029751679761</v>
      </c>
      <c r="AH71" s="83">
        <v>317.89514495206583</v>
      </c>
      <c r="AI71" s="83">
        <v>285.06395292638155</v>
      </c>
      <c r="AJ71" s="83">
        <v>249.89168719107553</v>
      </c>
      <c r="AK71" s="83">
        <v>222.73574869221272</v>
      </c>
      <c r="AL71" s="83">
        <v>214.55325828681754</v>
      </c>
      <c r="AM71" s="83">
        <v>193.71638096867468</v>
      </c>
      <c r="AN71" s="83">
        <v>177.42774114253837</v>
      </c>
      <c r="AO71" s="83">
        <v>166.72619601092009</v>
      </c>
      <c r="AP71" s="83">
        <v>156.59075013841948</v>
      </c>
      <c r="AQ71" s="83">
        <v>153.27914926637385</v>
      </c>
      <c r="AR71" s="83">
        <v>144.60370150896256</v>
      </c>
      <c r="AS71" s="83">
        <v>132.72068462649491</v>
      </c>
      <c r="AT71" s="83">
        <v>125.11057714086832</v>
      </c>
      <c r="AU71" s="83">
        <v>114.57595912659542</v>
      </c>
      <c r="AV71" s="83">
        <v>102.11579600839158</v>
      </c>
      <c r="AW71" s="83">
        <v>94.324107055096803</v>
      </c>
      <c r="AX71" s="83">
        <v>86.269054343750184</v>
      </c>
      <c r="AY71" s="83">
        <v>76.972187792970317</v>
      </c>
      <c r="AZ71" s="83">
        <v>70.023952776883249</v>
      </c>
    </row>
    <row r="72" spans="1:52" ht="12" customHeight="1" x14ac:dyDescent="0.35">
      <c r="A72" s="82" t="s">
        <v>60</v>
      </c>
      <c r="B72" s="83">
        <v>22.882635167313488</v>
      </c>
      <c r="C72" s="83">
        <v>27.14653140999787</v>
      </c>
      <c r="D72" s="83">
        <v>36.762877759929026</v>
      </c>
      <c r="E72" s="83">
        <v>23.156069892898078</v>
      </c>
      <c r="F72" s="83">
        <v>15.074539177211975</v>
      </c>
      <c r="G72" s="83">
        <v>14.516165102315563</v>
      </c>
      <c r="H72" s="83">
        <v>17.568834505540238</v>
      </c>
      <c r="I72" s="83">
        <v>27.212593158863079</v>
      </c>
      <c r="J72" s="83">
        <v>40.19511650160451</v>
      </c>
      <c r="K72" s="83">
        <v>28.732564328349316</v>
      </c>
      <c r="L72" s="83">
        <v>34.105864695201483</v>
      </c>
      <c r="M72" s="83">
        <v>54.425347582094297</v>
      </c>
      <c r="N72" s="83">
        <v>46.049311692356426</v>
      </c>
      <c r="O72" s="83">
        <v>54.782582262136344</v>
      </c>
      <c r="P72" s="83">
        <v>38.56758446621722</v>
      </c>
      <c r="Q72" s="83">
        <v>54.925341137319123</v>
      </c>
      <c r="R72" s="83">
        <v>55.524091231023654</v>
      </c>
      <c r="S72" s="83">
        <v>56.361939049196693</v>
      </c>
      <c r="T72" s="83">
        <v>54.933262427142388</v>
      </c>
      <c r="U72" s="83">
        <v>51.786203222949759</v>
      </c>
      <c r="V72" s="83">
        <v>49.09383969138343</v>
      </c>
      <c r="W72" s="83">
        <v>49.620119771614476</v>
      </c>
      <c r="X72" s="83">
        <v>48.435143814640575</v>
      </c>
      <c r="Y72" s="83">
        <v>48.541494301000277</v>
      </c>
      <c r="Z72" s="83">
        <v>48.79827716940207</v>
      </c>
      <c r="AA72" s="83">
        <v>43.314221004807607</v>
      </c>
      <c r="AB72" s="83">
        <v>40.739548878237549</v>
      </c>
      <c r="AC72" s="83">
        <v>41.04045772925857</v>
      </c>
      <c r="AD72" s="83">
        <v>41.250128049532599</v>
      </c>
      <c r="AE72" s="83">
        <v>41.435533464172067</v>
      </c>
      <c r="AF72" s="83">
        <v>41.4579277438121</v>
      </c>
      <c r="AG72" s="83">
        <v>35.551176307889733</v>
      </c>
      <c r="AH72" s="83">
        <v>35.475985778205292</v>
      </c>
      <c r="AI72" s="83">
        <v>32.074432241463967</v>
      </c>
      <c r="AJ72" s="83">
        <v>28.730181529747721</v>
      </c>
      <c r="AK72" s="83">
        <v>21.436498841355196</v>
      </c>
      <c r="AL72" s="83">
        <v>21.215472841762111</v>
      </c>
      <c r="AM72" s="83">
        <v>16.966054922568325</v>
      </c>
      <c r="AN72" s="83">
        <v>13.517489483242686</v>
      </c>
      <c r="AO72" s="83">
        <v>11.708538177875258</v>
      </c>
      <c r="AP72" s="83">
        <v>10.273485536642626</v>
      </c>
      <c r="AQ72" s="83">
        <v>9.7599015625403247</v>
      </c>
      <c r="AR72" s="83">
        <v>8.7827505071750576</v>
      </c>
      <c r="AS72" s="83">
        <v>8.267978499749594</v>
      </c>
      <c r="AT72" s="83">
        <v>7.8114596855622125</v>
      </c>
      <c r="AU72" s="83">
        <v>5.9662989622322371</v>
      </c>
      <c r="AV72" s="83">
        <v>4.8509524993796589</v>
      </c>
      <c r="AW72" s="83">
        <v>4.4940511148525504</v>
      </c>
      <c r="AX72" s="83">
        <v>4.2556811680758075</v>
      </c>
      <c r="AY72" s="83">
        <v>3.9423268950914725</v>
      </c>
      <c r="AZ72" s="83">
        <v>3.6930238822062784</v>
      </c>
    </row>
    <row r="73" spans="1:52" ht="12" customHeight="1" x14ac:dyDescent="0.35">
      <c r="A73" s="82" t="s">
        <v>43</v>
      </c>
      <c r="B73" s="83">
        <v>9663.7789960124919</v>
      </c>
      <c r="C73" s="83">
        <v>10059.631668216296</v>
      </c>
      <c r="D73" s="83">
        <v>10489.945270112199</v>
      </c>
      <c r="E73" s="83">
        <v>10718.126388319837</v>
      </c>
      <c r="F73" s="83">
        <v>10231.080417267063</v>
      </c>
      <c r="G73" s="83">
        <v>9196.8098160171721</v>
      </c>
      <c r="H73" s="83">
        <v>8530.0026727464337</v>
      </c>
      <c r="I73" s="83">
        <v>8592.5014964183138</v>
      </c>
      <c r="J73" s="83">
        <v>8309.743745058915</v>
      </c>
      <c r="K73" s="83">
        <v>8133.4976429779681</v>
      </c>
      <c r="L73" s="83">
        <v>8985.4252325176767</v>
      </c>
      <c r="M73" s="83">
        <v>8623.9225418741371</v>
      </c>
      <c r="N73" s="83">
        <v>9095.6837873597324</v>
      </c>
      <c r="O73" s="83">
        <v>9538.2332147400593</v>
      </c>
      <c r="P73" s="83">
        <v>9529.2733385451247</v>
      </c>
      <c r="Q73" s="83">
        <v>9643.5293369085975</v>
      </c>
      <c r="R73" s="83">
        <v>9948.7994758529312</v>
      </c>
      <c r="S73" s="83">
        <v>10119.62145960511</v>
      </c>
      <c r="T73" s="83">
        <v>10257.839868296753</v>
      </c>
      <c r="U73" s="83">
        <v>10286.168149060097</v>
      </c>
      <c r="V73" s="83">
        <v>10384.933073965823</v>
      </c>
      <c r="W73" s="83">
        <v>10478.605379215156</v>
      </c>
      <c r="X73" s="83">
        <v>10590.392893055574</v>
      </c>
      <c r="Y73" s="83">
        <v>10664.205896771555</v>
      </c>
      <c r="Z73" s="83">
        <v>10698.300290582334</v>
      </c>
      <c r="AA73" s="83">
        <v>10761.804503839388</v>
      </c>
      <c r="AB73" s="83">
        <v>10841.264364740482</v>
      </c>
      <c r="AC73" s="83">
        <v>10953.580575643859</v>
      </c>
      <c r="AD73" s="83">
        <v>11036.989868463475</v>
      </c>
      <c r="AE73" s="83">
        <v>11109.804580889724</v>
      </c>
      <c r="AF73" s="83">
        <v>11186.127286236604</v>
      </c>
      <c r="AG73" s="83">
        <v>11244.576789693458</v>
      </c>
      <c r="AH73" s="83">
        <v>11303.27621721222</v>
      </c>
      <c r="AI73" s="83">
        <v>11346.587638571487</v>
      </c>
      <c r="AJ73" s="83">
        <v>11376.937105343892</v>
      </c>
      <c r="AK73" s="83">
        <v>11434.293336799723</v>
      </c>
      <c r="AL73" s="83">
        <v>11527.493346657126</v>
      </c>
      <c r="AM73" s="83">
        <v>11561.013639600138</v>
      </c>
      <c r="AN73" s="83">
        <v>11580.605206270526</v>
      </c>
      <c r="AO73" s="83">
        <v>11598.173003375741</v>
      </c>
      <c r="AP73" s="83">
        <v>11612.470820398916</v>
      </c>
      <c r="AQ73" s="83">
        <v>11706.140249821168</v>
      </c>
      <c r="AR73" s="83">
        <v>11772.528393536266</v>
      </c>
      <c r="AS73" s="83">
        <v>11821.178453787315</v>
      </c>
      <c r="AT73" s="83">
        <v>11829.708583816118</v>
      </c>
      <c r="AU73" s="83">
        <v>11836.238724546351</v>
      </c>
      <c r="AV73" s="83">
        <v>11846.322828922024</v>
      </c>
      <c r="AW73" s="83">
        <v>11886.718324605899</v>
      </c>
      <c r="AX73" s="83">
        <v>11922.784665493311</v>
      </c>
      <c r="AY73" s="83">
        <v>11950.219528148464</v>
      </c>
      <c r="AZ73" s="83">
        <v>11981.946947683477</v>
      </c>
    </row>
    <row r="74" spans="1:52" ht="12" customHeight="1" x14ac:dyDescent="0.35">
      <c r="A74" s="82" t="s">
        <v>49</v>
      </c>
      <c r="B74" s="83">
        <v>47.517442159074875</v>
      </c>
      <c r="C74" s="83">
        <v>42.7774428576571</v>
      </c>
      <c r="D74" s="83">
        <v>41.483375821904332</v>
      </c>
      <c r="E74" s="83">
        <v>4.2769301696324327</v>
      </c>
      <c r="F74" s="83">
        <v>5.6687777585453967</v>
      </c>
      <c r="G74" s="83">
        <v>0.75360931104292683</v>
      </c>
      <c r="H74" s="83">
        <v>0.2711830573898445</v>
      </c>
      <c r="I74" s="83">
        <v>0</v>
      </c>
      <c r="J74" s="83">
        <v>1.1828178065619135</v>
      </c>
      <c r="K74" s="83">
        <v>0.90918074320890807</v>
      </c>
      <c r="L74" s="83">
        <v>0.87252384189128285</v>
      </c>
      <c r="M74" s="83">
        <v>0.23338236977742963</v>
      </c>
      <c r="N74" s="83">
        <v>2.1602177139355274E-2</v>
      </c>
      <c r="O74" s="83">
        <v>0.45072265530719979</v>
      </c>
      <c r="P74" s="83">
        <v>0.77687679279440036</v>
      </c>
      <c r="Q74" s="83">
        <v>0.77518798111262399</v>
      </c>
      <c r="R74" s="83">
        <v>0.77626218216653886</v>
      </c>
      <c r="S74" s="83">
        <v>0.73045064045716024</v>
      </c>
      <c r="T74" s="83">
        <v>0.67583626579607392</v>
      </c>
      <c r="U74" s="83">
        <v>0.62359611713833352</v>
      </c>
      <c r="V74" s="83">
        <v>0.58261264167702032</v>
      </c>
      <c r="W74" s="83">
        <v>0.56073054464386951</v>
      </c>
      <c r="X74" s="83">
        <v>0.56449228402211116</v>
      </c>
      <c r="Y74" s="83">
        <v>0.56911654042966919</v>
      </c>
      <c r="Z74" s="83">
        <v>0.50605860893629173</v>
      </c>
      <c r="AA74" s="83">
        <v>0.36494016627191667</v>
      </c>
      <c r="AB74" s="83">
        <v>0.36459334129102899</v>
      </c>
      <c r="AC74" s="83">
        <v>0.36429075399911715</v>
      </c>
      <c r="AD74" s="83">
        <v>0.2244315091837023</v>
      </c>
      <c r="AE74" s="83">
        <v>0.22389366688487811</v>
      </c>
      <c r="AF74" s="83">
        <v>0.15338190738666219</v>
      </c>
      <c r="AG74" s="83">
        <v>8.627910715488285E-2</v>
      </c>
      <c r="AH74" s="83">
        <v>6.6874434274473704E-2</v>
      </c>
      <c r="AI74" s="83">
        <v>6.6754555736453267E-2</v>
      </c>
      <c r="AJ74" s="83">
        <v>0</v>
      </c>
      <c r="AK74" s="83">
        <v>0</v>
      </c>
      <c r="AL74" s="83">
        <v>0</v>
      </c>
      <c r="AM74" s="83">
        <v>0</v>
      </c>
      <c r="AN74" s="83">
        <v>0</v>
      </c>
      <c r="AO74" s="83">
        <v>0</v>
      </c>
      <c r="AP74" s="83">
        <v>0</v>
      </c>
      <c r="AQ74" s="83">
        <v>0</v>
      </c>
      <c r="AR74" s="83">
        <v>0</v>
      </c>
      <c r="AS74" s="83">
        <v>0</v>
      </c>
      <c r="AT74" s="83">
        <v>0</v>
      </c>
      <c r="AU74" s="83">
        <v>0</v>
      </c>
      <c r="AV74" s="83">
        <v>0</v>
      </c>
      <c r="AW74" s="83">
        <v>0</v>
      </c>
      <c r="AX74" s="83">
        <v>0</v>
      </c>
      <c r="AY74" s="83">
        <v>0</v>
      </c>
      <c r="AZ74" s="83">
        <v>0</v>
      </c>
    </row>
    <row r="75" spans="1:52" ht="12" customHeight="1" x14ac:dyDescent="0.35">
      <c r="A75" s="82" t="s">
        <v>52</v>
      </c>
      <c r="B75" s="83">
        <v>647.7005035606602</v>
      </c>
      <c r="C75" s="83">
        <v>634.71698359307027</v>
      </c>
      <c r="D75" s="83">
        <v>682.51823773447745</v>
      </c>
      <c r="E75" s="83">
        <v>696.64289335926037</v>
      </c>
      <c r="F75" s="83">
        <v>723.29626832478129</v>
      </c>
      <c r="G75" s="83">
        <v>702.6958634747325</v>
      </c>
      <c r="H75" s="83">
        <v>740.52626623763058</v>
      </c>
      <c r="I75" s="83">
        <v>751.01029613333935</v>
      </c>
      <c r="J75" s="83">
        <v>818.95738404525594</v>
      </c>
      <c r="K75" s="83">
        <v>775.25130523177734</v>
      </c>
      <c r="L75" s="83">
        <v>805.83495462694452</v>
      </c>
      <c r="M75" s="83">
        <v>786.03496858101846</v>
      </c>
      <c r="N75" s="83">
        <v>743.79857435295787</v>
      </c>
      <c r="O75" s="83">
        <v>673.77446119611398</v>
      </c>
      <c r="P75" s="83">
        <v>755.32227330926412</v>
      </c>
      <c r="Q75" s="83">
        <v>790.44652844148061</v>
      </c>
      <c r="R75" s="83">
        <v>789.65785088795849</v>
      </c>
      <c r="S75" s="83">
        <v>799.12283421012933</v>
      </c>
      <c r="T75" s="83">
        <v>802.56506436431937</v>
      </c>
      <c r="U75" s="83">
        <v>798.64605732916607</v>
      </c>
      <c r="V75" s="83">
        <v>810.50461832202188</v>
      </c>
      <c r="W75" s="83">
        <v>824.07294152116515</v>
      </c>
      <c r="X75" s="83">
        <v>848.96708485398187</v>
      </c>
      <c r="Y75" s="83">
        <v>885.81572977386747</v>
      </c>
      <c r="Z75" s="83">
        <v>906.68931840043763</v>
      </c>
      <c r="AA75" s="83">
        <v>934.00144283931661</v>
      </c>
      <c r="AB75" s="83">
        <v>968.98185991432263</v>
      </c>
      <c r="AC75" s="83">
        <v>990.31892651153919</v>
      </c>
      <c r="AD75" s="83">
        <v>1013.3876046137625</v>
      </c>
      <c r="AE75" s="83">
        <v>1041.8801353777308</v>
      </c>
      <c r="AF75" s="83">
        <v>1068.2064048214227</v>
      </c>
      <c r="AG75" s="83">
        <v>1098.7640692454424</v>
      </c>
      <c r="AH75" s="83">
        <v>1132.2092416230666</v>
      </c>
      <c r="AI75" s="83">
        <v>1170.2214967337648</v>
      </c>
      <c r="AJ75" s="83">
        <v>1210.1345985889427</v>
      </c>
      <c r="AK75" s="83">
        <v>1249.0344325787544</v>
      </c>
      <c r="AL75" s="83">
        <v>1267.0435555393917</v>
      </c>
      <c r="AM75" s="83">
        <v>1308.4468167026419</v>
      </c>
      <c r="AN75" s="83">
        <v>1358.1781100594619</v>
      </c>
      <c r="AO75" s="83">
        <v>1407.3075141949973</v>
      </c>
      <c r="AP75" s="83">
        <v>1455.7410186046959</v>
      </c>
      <c r="AQ75" s="83">
        <v>1474.6070063020909</v>
      </c>
      <c r="AR75" s="83">
        <v>1498.1097612660599</v>
      </c>
      <c r="AS75" s="83">
        <v>1517.5182609906255</v>
      </c>
      <c r="AT75" s="83">
        <v>1537.1914908557078</v>
      </c>
      <c r="AU75" s="83">
        <v>1561.0149312631449</v>
      </c>
      <c r="AV75" s="83">
        <v>1572.4063965457126</v>
      </c>
      <c r="AW75" s="83">
        <v>1593.2763053005376</v>
      </c>
      <c r="AX75" s="83">
        <v>1597.8202360435969</v>
      </c>
      <c r="AY75" s="83">
        <v>1607.2706631715407</v>
      </c>
      <c r="AZ75" s="83">
        <v>1619.9631450440095</v>
      </c>
    </row>
    <row r="76" spans="1:52" ht="12" customHeight="1" x14ac:dyDescent="0.35">
      <c r="A76" s="82" t="s">
        <v>28</v>
      </c>
      <c r="B76" s="83">
        <v>646.33445520180419</v>
      </c>
      <c r="C76" s="83">
        <v>625.78132540807167</v>
      </c>
      <c r="D76" s="83">
        <v>692.30540957206074</v>
      </c>
      <c r="E76" s="83">
        <v>677.91199843263962</v>
      </c>
      <c r="F76" s="83">
        <v>910.62061787636344</v>
      </c>
      <c r="G76" s="83">
        <v>827.36736573069118</v>
      </c>
      <c r="H76" s="83">
        <v>820.70366534393679</v>
      </c>
      <c r="I76" s="83">
        <v>980.92383070267954</v>
      </c>
      <c r="J76" s="83">
        <v>952.43747528888298</v>
      </c>
      <c r="K76" s="83">
        <v>864.49026378802068</v>
      </c>
      <c r="L76" s="83">
        <v>834.46218086680244</v>
      </c>
      <c r="M76" s="83">
        <v>939.74412634475198</v>
      </c>
      <c r="N76" s="83">
        <v>948.42135634773319</v>
      </c>
      <c r="O76" s="83">
        <v>1009.6909535193555</v>
      </c>
      <c r="P76" s="83">
        <v>1134.272830584501</v>
      </c>
      <c r="Q76" s="83">
        <v>1156.8934865539893</v>
      </c>
      <c r="R76" s="83">
        <v>1199.6295161693961</v>
      </c>
      <c r="S76" s="83">
        <v>1217.7918014718653</v>
      </c>
      <c r="T76" s="83">
        <v>1235.0066018532775</v>
      </c>
      <c r="U76" s="83">
        <v>1254.6313104033209</v>
      </c>
      <c r="V76" s="83">
        <v>1289.2171411196573</v>
      </c>
      <c r="W76" s="83">
        <v>1299.8743212118725</v>
      </c>
      <c r="X76" s="83">
        <v>1322.1669218231859</v>
      </c>
      <c r="Y76" s="83">
        <v>1344.3369605619821</v>
      </c>
      <c r="Z76" s="83">
        <v>1367.5375015996246</v>
      </c>
      <c r="AA76" s="83">
        <v>1401.6669813232461</v>
      </c>
      <c r="AB76" s="83">
        <v>1431.9833114054454</v>
      </c>
      <c r="AC76" s="83">
        <v>1460.7950549297739</v>
      </c>
      <c r="AD76" s="83">
        <v>1489.0575296199618</v>
      </c>
      <c r="AE76" s="83">
        <v>1519.5425700411727</v>
      </c>
      <c r="AF76" s="83">
        <v>1552.8185806621009</v>
      </c>
      <c r="AG76" s="83">
        <v>1591.4563846650512</v>
      </c>
      <c r="AH76" s="83">
        <v>1641.5974585178355</v>
      </c>
      <c r="AI76" s="83">
        <v>1688.5914571920059</v>
      </c>
      <c r="AJ76" s="83">
        <v>1730.5097189470509</v>
      </c>
      <c r="AK76" s="83">
        <v>1783.0173759368065</v>
      </c>
      <c r="AL76" s="83">
        <v>1813.8670456130944</v>
      </c>
      <c r="AM76" s="83">
        <v>1877.0810068377559</v>
      </c>
      <c r="AN76" s="83">
        <v>1936.1189190940797</v>
      </c>
      <c r="AO76" s="83">
        <v>1980.8509792370949</v>
      </c>
      <c r="AP76" s="83">
        <v>2017.3487910634053</v>
      </c>
      <c r="AQ76" s="83">
        <v>2046.4261808062095</v>
      </c>
      <c r="AR76" s="83">
        <v>2080.1467270151215</v>
      </c>
      <c r="AS76" s="83">
        <v>2120.227416081113</v>
      </c>
      <c r="AT76" s="83">
        <v>2172.1781294611374</v>
      </c>
      <c r="AU76" s="83">
        <v>2245.9942441077665</v>
      </c>
      <c r="AV76" s="83">
        <v>2283.2456664429219</v>
      </c>
      <c r="AW76" s="83">
        <v>2350.4711206223114</v>
      </c>
      <c r="AX76" s="83">
        <v>2410.5916389045096</v>
      </c>
      <c r="AY76" s="83">
        <v>2435.910166724384</v>
      </c>
      <c r="AZ76" s="83">
        <v>2496.9795126339759</v>
      </c>
    </row>
    <row r="77" spans="1:52" ht="12" customHeight="1" x14ac:dyDescent="0.35">
      <c r="A77" s="82" t="s">
        <v>29</v>
      </c>
      <c r="B77" s="83">
        <v>0</v>
      </c>
      <c r="C77" s="83">
        <v>0</v>
      </c>
      <c r="D77" s="83">
        <v>0</v>
      </c>
      <c r="E77" s="83">
        <v>0</v>
      </c>
      <c r="F77" s="83">
        <v>0</v>
      </c>
      <c r="G77" s="83">
        <v>0</v>
      </c>
      <c r="H77" s="83">
        <v>0</v>
      </c>
      <c r="I77" s="83">
        <v>0</v>
      </c>
      <c r="J77" s="83">
        <v>0</v>
      </c>
      <c r="K77" s="83">
        <v>0</v>
      </c>
      <c r="L77" s="83">
        <v>0</v>
      </c>
      <c r="M77" s="83">
        <v>0</v>
      </c>
      <c r="N77" s="83">
        <v>0</v>
      </c>
      <c r="O77" s="83">
        <v>0</v>
      </c>
      <c r="P77" s="83">
        <v>0</v>
      </c>
      <c r="Q77" s="83">
        <v>0</v>
      </c>
      <c r="R77" s="83">
        <v>0.12610345297364706</v>
      </c>
      <c r="S77" s="83">
        <v>0.9127291935787627</v>
      </c>
      <c r="T77" s="83">
        <v>2.1100307758141046</v>
      </c>
      <c r="U77" s="83">
        <v>3.4826720803518483</v>
      </c>
      <c r="V77" s="83">
        <v>5.3622419238011076</v>
      </c>
      <c r="W77" s="83">
        <v>5.9778153191917101</v>
      </c>
      <c r="X77" s="83">
        <v>7.7730297790550091</v>
      </c>
      <c r="Y77" s="83">
        <v>10.533727125200961</v>
      </c>
      <c r="Z77" s="83">
        <v>14.888116138678217</v>
      </c>
      <c r="AA77" s="83">
        <v>19.176192987403809</v>
      </c>
      <c r="AB77" s="83">
        <v>26.444807243693059</v>
      </c>
      <c r="AC77" s="83">
        <v>32.581847077528337</v>
      </c>
      <c r="AD77" s="83">
        <v>38.73766679572563</v>
      </c>
      <c r="AE77" s="83">
        <v>51.429161872411832</v>
      </c>
      <c r="AF77" s="83">
        <v>62.282939306675217</v>
      </c>
      <c r="AG77" s="83">
        <v>75.78816318825325</v>
      </c>
      <c r="AH77" s="83">
        <v>94.82659003452369</v>
      </c>
      <c r="AI77" s="83">
        <v>116.94831358973902</v>
      </c>
      <c r="AJ77" s="83">
        <v>135.34749608459319</v>
      </c>
      <c r="AK77" s="83">
        <v>151.55165205191381</v>
      </c>
      <c r="AL77" s="83">
        <v>157.93643433146886</v>
      </c>
      <c r="AM77" s="83">
        <v>173.11459509330601</v>
      </c>
      <c r="AN77" s="83">
        <v>192.49730592830809</v>
      </c>
      <c r="AO77" s="83">
        <v>210.52939442608547</v>
      </c>
      <c r="AP77" s="83">
        <v>228.4576573871397</v>
      </c>
      <c r="AQ77" s="83">
        <v>236.01139036664637</v>
      </c>
      <c r="AR77" s="83">
        <v>249.00953687691654</v>
      </c>
      <c r="AS77" s="83">
        <v>266.89204323916994</v>
      </c>
      <c r="AT77" s="83">
        <v>281.90839535522457</v>
      </c>
      <c r="AU77" s="83">
        <v>295.63938978190612</v>
      </c>
      <c r="AV77" s="83">
        <v>320.42646510077634</v>
      </c>
      <c r="AW77" s="83">
        <v>330.72190467412815</v>
      </c>
      <c r="AX77" s="83">
        <v>348.60599701497227</v>
      </c>
      <c r="AY77" s="83">
        <v>364.31424024586511</v>
      </c>
      <c r="AZ77" s="83">
        <v>375.32646194885626</v>
      </c>
    </row>
    <row r="78" spans="1:52" ht="12" customHeight="1" x14ac:dyDescent="0.35">
      <c r="A78" s="359" t="s">
        <v>828</v>
      </c>
      <c r="B78" s="360">
        <v>2911.0497794709736</v>
      </c>
      <c r="C78" s="360">
        <v>2981.9480588137149</v>
      </c>
      <c r="D78" s="360">
        <v>3074.5054498025033</v>
      </c>
      <c r="E78" s="360">
        <v>3094.2171090754377</v>
      </c>
      <c r="F78" s="360">
        <v>3076.6214770109427</v>
      </c>
      <c r="G78" s="360">
        <v>2921.7127058755018</v>
      </c>
      <c r="H78" s="360">
        <v>2793.4754724552868</v>
      </c>
      <c r="I78" s="360">
        <v>2810.3062586375149</v>
      </c>
      <c r="J78" s="360">
        <v>2742.1843373154597</v>
      </c>
      <c r="K78" s="360">
        <v>2600.3303278389044</v>
      </c>
      <c r="L78" s="360">
        <v>2689.7604074704163</v>
      </c>
      <c r="M78" s="360">
        <v>2623.2889692761883</v>
      </c>
      <c r="N78" s="360">
        <v>2663.7598847363502</v>
      </c>
      <c r="O78" s="360">
        <v>2680.2984056352625</v>
      </c>
      <c r="P78" s="360">
        <v>2705.8617415986514</v>
      </c>
      <c r="Q78" s="360">
        <v>2754.4145786886584</v>
      </c>
      <c r="R78" s="360">
        <v>2840.9327517281995</v>
      </c>
      <c r="S78" s="360">
        <v>2884.2456744583283</v>
      </c>
      <c r="T78" s="360">
        <v>2912.7766071569936</v>
      </c>
      <c r="U78" s="360">
        <v>2910.0745649309042</v>
      </c>
      <c r="V78" s="360">
        <v>2930.1797899683393</v>
      </c>
      <c r="W78" s="360">
        <v>2957.4679130252753</v>
      </c>
      <c r="X78" s="360">
        <v>2989.4133244209806</v>
      </c>
      <c r="Y78" s="360">
        <v>3011.5762082714787</v>
      </c>
      <c r="Z78" s="360">
        <v>3022.1334356060443</v>
      </c>
      <c r="AA78" s="360">
        <v>3042.0081612426488</v>
      </c>
      <c r="AB78" s="360">
        <v>3066.226843002466</v>
      </c>
      <c r="AC78" s="360">
        <v>3092.3080563583894</v>
      </c>
      <c r="AD78" s="360">
        <v>3116.9603053850628</v>
      </c>
      <c r="AE78" s="360">
        <v>3136.3912664584732</v>
      </c>
      <c r="AF78" s="360">
        <v>3158.7394461008494</v>
      </c>
      <c r="AG78" s="360">
        <v>3176.8926373282789</v>
      </c>
      <c r="AH78" s="360">
        <v>3191.4195687753936</v>
      </c>
      <c r="AI78" s="360">
        <v>3204.1019973385901</v>
      </c>
      <c r="AJ78" s="360">
        <v>3219.2415927843281</v>
      </c>
      <c r="AK78" s="360">
        <v>3232.6044445190423</v>
      </c>
      <c r="AL78" s="360">
        <v>3261.2624076116927</v>
      </c>
      <c r="AM78" s="360">
        <v>3281.1786683367445</v>
      </c>
      <c r="AN78" s="360">
        <v>3302.3589347806501</v>
      </c>
      <c r="AO78" s="360">
        <v>3320.9656339198505</v>
      </c>
      <c r="AP78" s="360">
        <v>3338.9094790346257</v>
      </c>
      <c r="AQ78" s="360">
        <v>3367.9277965724809</v>
      </c>
      <c r="AR78" s="360">
        <v>3390.339955752971</v>
      </c>
      <c r="AS78" s="360">
        <v>3409.6921386115987</v>
      </c>
      <c r="AT78" s="360">
        <v>3421.4926221015494</v>
      </c>
      <c r="AU78" s="360">
        <v>3437.5893383284392</v>
      </c>
      <c r="AV78" s="360">
        <v>3448.4491402430681</v>
      </c>
      <c r="AW78" s="360">
        <v>3466.4260173731745</v>
      </c>
      <c r="AX78" s="360">
        <v>3488.1743277521496</v>
      </c>
      <c r="AY78" s="360">
        <v>3497.4341125911756</v>
      </c>
      <c r="AZ78" s="360">
        <v>3516.2319654134367</v>
      </c>
    </row>
    <row r="79" spans="1:52" ht="12" customHeight="1" x14ac:dyDescent="0.35">
      <c r="A79" s="79" t="s">
        <v>829</v>
      </c>
      <c r="B79" s="80">
        <v>1266.7523603630007</v>
      </c>
      <c r="C79" s="80">
        <v>1298.5346707751446</v>
      </c>
      <c r="D79" s="80">
        <v>1338.8863769319364</v>
      </c>
      <c r="E79" s="80">
        <v>1346.7503922855872</v>
      </c>
      <c r="F79" s="80">
        <v>1339.4346839979216</v>
      </c>
      <c r="G79" s="80">
        <v>1271.2056257371</v>
      </c>
      <c r="H79" s="80">
        <v>1214.453647471737</v>
      </c>
      <c r="I79" s="80">
        <v>1222.1772310480342</v>
      </c>
      <c r="J79" s="80">
        <v>1191.2746397558485</v>
      </c>
      <c r="K79" s="80">
        <v>1128.8791668149165</v>
      </c>
      <c r="L79" s="80">
        <v>1169.0816072463442</v>
      </c>
      <c r="M79" s="80">
        <v>1139.0208839809338</v>
      </c>
      <c r="N79" s="80">
        <v>1156.8483313926365</v>
      </c>
      <c r="O79" s="80">
        <v>1165.1710980849884</v>
      </c>
      <c r="P79" s="80">
        <v>1176.3055912493087</v>
      </c>
      <c r="Q79" s="80">
        <v>1199.135056395568</v>
      </c>
      <c r="R79" s="80">
        <v>1236.6669012962375</v>
      </c>
      <c r="S79" s="80">
        <v>1256.2682590138622</v>
      </c>
      <c r="T79" s="80">
        <v>1265.0057606927674</v>
      </c>
      <c r="U79" s="80">
        <v>1257.294586109942</v>
      </c>
      <c r="V79" s="80">
        <v>1262.6203350766286</v>
      </c>
      <c r="W79" s="80">
        <v>1274.2389367105691</v>
      </c>
      <c r="X79" s="80">
        <v>1285.6222244494397</v>
      </c>
      <c r="Y79" s="80">
        <v>1293.342920654608</v>
      </c>
      <c r="Z79" s="80">
        <v>1296.8463982386204</v>
      </c>
      <c r="AA79" s="80">
        <v>1303.7083340295512</v>
      </c>
      <c r="AB79" s="80">
        <v>1312.9606513991025</v>
      </c>
      <c r="AC79" s="80">
        <v>1324.0912298862154</v>
      </c>
      <c r="AD79" s="80">
        <v>1333.5683911432527</v>
      </c>
      <c r="AE79" s="80">
        <v>1340.3059582313306</v>
      </c>
      <c r="AF79" s="80">
        <v>1349.020281150187</v>
      </c>
      <c r="AG79" s="80">
        <v>1355.6767911612294</v>
      </c>
      <c r="AH79" s="80">
        <v>1360.5887979398603</v>
      </c>
      <c r="AI79" s="80">
        <v>1364.5313768713988</v>
      </c>
      <c r="AJ79" s="80">
        <v>1368.5074431012818</v>
      </c>
      <c r="AK79" s="80">
        <v>1373.7237839818924</v>
      </c>
      <c r="AL79" s="80">
        <v>1384.9606288302944</v>
      </c>
      <c r="AM79" s="80">
        <v>1391.5684086631259</v>
      </c>
      <c r="AN79" s="80">
        <v>1399.2737213037722</v>
      </c>
      <c r="AO79" s="80">
        <v>1405.9854135988296</v>
      </c>
      <c r="AP79" s="80">
        <v>1412.8621937345895</v>
      </c>
      <c r="AQ79" s="80">
        <v>1424.8681868857357</v>
      </c>
      <c r="AR79" s="80">
        <v>1433.5222097922265</v>
      </c>
      <c r="AS79" s="80">
        <v>1440.7912757727031</v>
      </c>
      <c r="AT79" s="80">
        <v>1444.4607927781319</v>
      </c>
      <c r="AU79" s="80">
        <v>1448.7005920362865</v>
      </c>
      <c r="AV79" s="80">
        <v>1451.7376500387827</v>
      </c>
      <c r="AW79" s="80">
        <v>1457.4635806431934</v>
      </c>
      <c r="AX79" s="80">
        <v>1464.1280753425444</v>
      </c>
      <c r="AY79" s="80">
        <v>1466.9954272412901</v>
      </c>
      <c r="AZ79" s="80">
        <v>1472.2200496555456</v>
      </c>
    </row>
    <row r="80" spans="1:52" ht="12" customHeight="1" x14ac:dyDescent="0.35">
      <c r="A80" s="81" t="s">
        <v>13</v>
      </c>
      <c r="B80" s="43">
        <v>7.1263998700513076</v>
      </c>
      <c r="C80" s="43">
        <v>0</v>
      </c>
      <c r="D80" s="43">
        <v>0</v>
      </c>
      <c r="E80" s="43">
        <v>0</v>
      </c>
      <c r="F80" s="43">
        <v>0</v>
      </c>
      <c r="G80" s="43">
        <v>0</v>
      </c>
      <c r="H80" s="43">
        <v>0</v>
      </c>
      <c r="I80" s="43">
        <v>0</v>
      </c>
      <c r="J80" s="43">
        <v>0</v>
      </c>
      <c r="K80" s="43">
        <v>1.0467055885627523</v>
      </c>
      <c r="L80" s="43">
        <v>0.42097031764729292</v>
      </c>
      <c r="M80" s="43">
        <v>0</v>
      </c>
      <c r="N80" s="43">
        <v>0</v>
      </c>
      <c r="O80" s="43">
        <v>0</v>
      </c>
      <c r="P80" s="43">
        <v>0.73623020751237278</v>
      </c>
      <c r="Q80" s="43">
        <v>0</v>
      </c>
      <c r="R80" s="43">
        <v>1.7498050061834623E-3</v>
      </c>
      <c r="S80" s="43">
        <v>7.8265817797508828E-3</v>
      </c>
      <c r="T80" s="43">
        <v>1.3611341849169836E-2</v>
      </c>
      <c r="U80" s="43">
        <v>1.8261362247347892E-2</v>
      </c>
      <c r="V80" s="43">
        <v>2.291365918553925E-2</v>
      </c>
      <c r="W80" s="43">
        <v>2.4695183585999966E-2</v>
      </c>
      <c r="X80" s="43">
        <v>2.8671762853393568E-2</v>
      </c>
      <c r="Y80" s="43">
        <v>3.3524514966687929E-2</v>
      </c>
      <c r="Z80" s="43">
        <v>3.9549013635525661E-2</v>
      </c>
      <c r="AA80" s="43">
        <v>4.4360819379877993E-2</v>
      </c>
      <c r="AB80" s="43">
        <v>5.0258681755323366E-2</v>
      </c>
      <c r="AC80" s="43">
        <v>5.435897356560359E-2</v>
      </c>
      <c r="AD80" s="43">
        <v>5.7175648676147037E-2</v>
      </c>
      <c r="AE80" s="43">
        <v>6.2528960453004476E-2</v>
      </c>
      <c r="AF80" s="43">
        <v>6.6336835836747779E-2</v>
      </c>
      <c r="AG80" s="43">
        <v>7.0695737776941076E-2</v>
      </c>
      <c r="AH80" s="43">
        <v>7.6147162278130398E-2</v>
      </c>
      <c r="AI80" s="43">
        <v>8.200827405695596E-2</v>
      </c>
      <c r="AJ80" s="43">
        <v>8.593743327748081E-2</v>
      </c>
      <c r="AK80" s="43">
        <v>8.9467228976091745E-2</v>
      </c>
      <c r="AL80" s="43">
        <v>8.9256473756767263E-2</v>
      </c>
      <c r="AM80" s="43">
        <v>8.6801339119368895E-2</v>
      </c>
      <c r="AN80" s="43">
        <v>8.4678703612476119E-2</v>
      </c>
      <c r="AO80" s="43">
        <v>8.3101146035291812E-2</v>
      </c>
      <c r="AP80" s="43">
        <v>8.1354019883416784E-2</v>
      </c>
      <c r="AQ80" s="43">
        <v>8.0667732830251887E-2</v>
      </c>
      <c r="AR80" s="43">
        <v>7.8502020306263645E-2</v>
      </c>
      <c r="AS80" s="43">
        <v>7.5683012744157729E-2</v>
      </c>
      <c r="AT80" s="43">
        <v>7.182701123510081E-2</v>
      </c>
      <c r="AU80" s="43">
        <v>6.8683257658862878E-2</v>
      </c>
      <c r="AV80" s="43">
        <v>6.4625098116885354E-2</v>
      </c>
      <c r="AW80" s="43">
        <v>6.1782853320806866E-2</v>
      </c>
      <c r="AX80" s="43">
        <v>5.9845991210182269E-2</v>
      </c>
      <c r="AY80" s="43">
        <v>5.600676655837105E-2</v>
      </c>
      <c r="AZ80" s="43">
        <v>5.3244176539672242E-2</v>
      </c>
    </row>
    <row r="81" spans="1:52" ht="12" customHeight="1" x14ac:dyDescent="0.35">
      <c r="A81" s="81" t="s">
        <v>18</v>
      </c>
      <c r="B81" s="43">
        <v>193.4263663576279</v>
      </c>
      <c r="C81" s="43">
        <v>199.46879598000561</v>
      </c>
      <c r="D81" s="43">
        <v>200.99848522445495</v>
      </c>
      <c r="E81" s="43">
        <v>175.13076946565928</v>
      </c>
      <c r="F81" s="43">
        <v>164.20003325654471</v>
      </c>
      <c r="G81" s="43">
        <v>150.05481663845001</v>
      </c>
      <c r="H81" s="43">
        <v>152.53229563011152</v>
      </c>
      <c r="I81" s="43">
        <v>171.11130033358702</v>
      </c>
      <c r="J81" s="43">
        <v>137.70445925024862</v>
      </c>
      <c r="K81" s="43">
        <v>122.26028817016659</v>
      </c>
      <c r="L81" s="43">
        <v>140.58464513694193</v>
      </c>
      <c r="M81" s="43">
        <v>134.98336875633694</v>
      </c>
      <c r="N81" s="43">
        <v>123.15091410715054</v>
      </c>
      <c r="O81" s="43">
        <v>138.27106374890158</v>
      </c>
      <c r="P81" s="43">
        <v>139.64678564208242</v>
      </c>
      <c r="Q81" s="43">
        <v>139.56420564170159</v>
      </c>
      <c r="R81" s="43">
        <v>140.92070076492237</v>
      </c>
      <c r="S81" s="43">
        <v>140.83702628767981</v>
      </c>
      <c r="T81" s="43">
        <v>140.9480669181352</v>
      </c>
      <c r="U81" s="43">
        <v>139.48350677247848</v>
      </c>
      <c r="V81" s="43">
        <v>139.56628631292185</v>
      </c>
      <c r="W81" s="43">
        <v>140.77691300244507</v>
      </c>
      <c r="X81" s="43">
        <v>141.47581455867174</v>
      </c>
      <c r="Y81" s="43">
        <v>141.25650132055983</v>
      </c>
      <c r="Z81" s="43">
        <v>141.39438117324133</v>
      </c>
      <c r="AA81" s="43">
        <v>141.61551084306797</v>
      </c>
      <c r="AB81" s="43">
        <v>140.38179522915166</v>
      </c>
      <c r="AC81" s="43">
        <v>140.20206171340581</v>
      </c>
      <c r="AD81" s="43">
        <v>139.69153946638272</v>
      </c>
      <c r="AE81" s="43">
        <v>137.05488350695572</v>
      </c>
      <c r="AF81" s="43">
        <v>137.05006366815576</v>
      </c>
      <c r="AG81" s="43">
        <v>135.68379269369342</v>
      </c>
      <c r="AH81" s="43">
        <v>134.06242811249331</v>
      </c>
      <c r="AI81" s="43">
        <v>131.94232539678691</v>
      </c>
      <c r="AJ81" s="43">
        <v>129.99795416356574</v>
      </c>
      <c r="AK81" s="43">
        <v>128.01081719037757</v>
      </c>
      <c r="AL81" s="43">
        <v>128.74499909559052</v>
      </c>
      <c r="AM81" s="43">
        <v>128.03718261775634</v>
      </c>
      <c r="AN81" s="43">
        <v>127.20412885238194</v>
      </c>
      <c r="AO81" s="43">
        <v>126.49424334589636</v>
      </c>
      <c r="AP81" s="43">
        <v>125.66490177109613</v>
      </c>
      <c r="AQ81" s="43">
        <v>126.37633849017554</v>
      </c>
      <c r="AR81" s="43">
        <v>126.37666418522326</v>
      </c>
      <c r="AS81" s="43">
        <v>125.95196515800261</v>
      </c>
      <c r="AT81" s="43">
        <v>125.77945011131011</v>
      </c>
      <c r="AU81" s="43">
        <v>125.40504057624268</v>
      </c>
      <c r="AV81" s="43">
        <v>124.47979889389556</v>
      </c>
      <c r="AW81" s="43">
        <v>124.21937677323042</v>
      </c>
      <c r="AX81" s="43">
        <v>123.85513084372278</v>
      </c>
      <c r="AY81" s="43">
        <v>122.9587584002704</v>
      </c>
      <c r="AZ81" s="43">
        <v>122.65590926760198</v>
      </c>
    </row>
    <row r="82" spans="1:52" ht="12" customHeight="1" x14ac:dyDescent="0.35">
      <c r="A82" s="81" t="s">
        <v>42</v>
      </c>
      <c r="B82" s="43">
        <v>155.61783173217776</v>
      </c>
      <c r="C82" s="43">
        <v>150.57278121422786</v>
      </c>
      <c r="D82" s="43">
        <v>139.58295624135405</v>
      </c>
      <c r="E82" s="43">
        <v>124.32925064723734</v>
      </c>
      <c r="F82" s="43">
        <v>129.89253350619495</v>
      </c>
      <c r="G82" s="43">
        <v>126.11986253554609</v>
      </c>
      <c r="H82" s="43">
        <v>105.73503546422077</v>
      </c>
      <c r="I82" s="43">
        <v>110.50817084159468</v>
      </c>
      <c r="J82" s="43">
        <v>108.0228156239742</v>
      </c>
      <c r="K82" s="43">
        <v>84.792673490761075</v>
      </c>
      <c r="L82" s="43">
        <v>73.514937664556129</v>
      </c>
      <c r="M82" s="43">
        <v>58.483122238433218</v>
      </c>
      <c r="N82" s="43">
        <v>47.773837405849406</v>
      </c>
      <c r="O82" s="43">
        <v>45.151646750377118</v>
      </c>
      <c r="P82" s="43">
        <v>40.799846032257022</v>
      </c>
      <c r="Q82" s="43">
        <v>40.435020366790198</v>
      </c>
      <c r="R82" s="43">
        <v>42.231400638822358</v>
      </c>
      <c r="S82" s="43">
        <v>43.471718035897808</v>
      </c>
      <c r="T82" s="43">
        <v>43.736606794215874</v>
      </c>
      <c r="U82" s="43">
        <v>43.449124429393187</v>
      </c>
      <c r="V82" s="43">
        <v>43.442304544415322</v>
      </c>
      <c r="W82" s="43">
        <v>43.766964333305374</v>
      </c>
      <c r="X82" s="43">
        <v>43.252859168996409</v>
      </c>
      <c r="Y82" s="43">
        <v>42.939836453990367</v>
      </c>
      <c r="Z82" s="43">
        <v>42.818332819465091</v>
      </c>
      <c r="AA82" s="43">
        <v>42.723420432784899</v>
      </c>
      <c r="AB82" s="43">
        <v>42.662015383214815</v>
      </c>
      <c r="AC82" s="43">
        <v>42.329943556280561</v>
      </c>
      <c r="AD82" s="43">
        <v>42.66121074159102</v>
      </c>
      <c r="AE82" s="43">
        <v>41.638253861923786</v>
      </c>
      <c r="AF82" s="43">
        <v>41.525849639219267</v>
      </c>
      <c r="AG82" s="43">
        <v>41.726477679093193</v>
      </c>
      <c r="AH82" s="43">
        <v>41.044083163499501</v>
      </c>
      <c r="AI82" s="43">
        <v>40.290248852120797</v>
      </c>
      <c r="AJ82" s="43">
        <v>39.608110406909255</v>
      </c>
      <c r="AK82" s="43">
        <v>39.39520076514443</v>
      </c>
      <c r="AL82" s="43">
        <v>39.181557119775405</v>
      </c>
      <c r="AM82" s="43">
        <v>38.376541486285866</v>
      </c>
      <c r="AN82" s="43">
        <v>37.682238935009764</v>
      </c>
      <c r="AO82" s="43">
        <v>36.950642598393074</v>
      </c>
      <c r="AP82" s="43">
        <v>36.232675325259081</v>
      </c>
      <c r="AQ82" s="43">
        <v>36.261179955234077</v>
      </c>
      <c r="AR82" s="43">
        <v>35.502486488583351</v>
      </c>
      <c r="AS82" s="43">
        <v>34.873801611540777</v>
      </c>
      <c r="AT82" s="43">
        <v>34.429693661115479</v>
      </c>
      <c r="AU82" s="43">
        <v>33.987660239005329</v>
      </c>
      <c r="AV82" s="43">
        <v>33.450877747735106</v>
      </c>
      <c r="AW82" s="43">
        <v>32.749759740419172</v>
      </c>
      <c r="AX82" s="43">
        <v>32.632849431918103</v>
      </c>
      <c r="AY82" s="43">
        <v>31.461067082195253</v>
      </c>
      <c r="AZ82" s="43">
        <v>31.0345817661272</v>
      </c>
    </row>
    <row r="83" spans="1:52" ht="12" customHeight="1" x14ac:dyDescent="0.35">
      <c r="A83" s="81" t="s">
        <v>48</v>
      </c>
      <c r="B83" s="43">
        <v>0</v>
      </c>
      <c r="C83" s="43">
        <v>0</v>
      </c>
      <c r="D83" s="43">
        <v>0</v>
      </c>
      <c r="E83" s="43">
        <v>0</v>
      </c>
      <c r="F83" s="43">
        <v>0</v>
      </c>
      <c r="G83" s="43">
        <v>0</v>
      </c>
      <c r="H83" s="43">
        <v>0</v>
      </c>
      <c r="I83" s="43">
        <v>0</v>
      </c>
      <c r="J83" s="43">
        <v>0</v>
      </c>
      <c r="K83" s="43">
        <v>0.52123964253352706</v>
      </c>
      <c r="L83" s="43">
        <v>2.5642974741887186E-2</v>
      </c>
      <c r="M83" s="43">
        <v>0</v>
      </c>
      <c r="N83" s="43">
        <v>0</v>
      </c>
      <c r="O83" s="43">
        <v>0</v>
      </c>
      <c r="P83" s="43">
        <v>0.34504903520079172</v>
      </c>
      <c r="Q83" s="43">
        <v>0</v>
      </c>
      <c r="R83" s="43">
        <v>2.8609944948906191E-4</v>
      </c>
      <c r="S83" s="43">
        <v>1.2119139680572863E-3</v>
      </c>
      <c r="T83" s="43">
        <v>2.175214612152883E-3</v>
      </c>
      <c r="U83" s="43">
        <v>2.9258726045447775E-3</v>
      </c>
      <c r="V83" s="43">
        <v>3.6175443458136198E-3</v>
      </c>
      <c r="W83" s="43">
        <v>3.7874102316726244E-3</v>
      </c>
      <c r="X83" s="43">
        <v>4.1598556509620903E-3</v>
      </c>
      <c r="Y83" s="43">
        <v>4.5966624252107412E-3</v>
      </c>
      <c r="Z83" s="43">
        <v>5.1191992280778028E-3</v>
      </c>
      <c r="AA83" s="43">
        <v>5.5246786121027867E-3</v>
      </c>
      <c r="AB83" s="43">
        <v>6.0342197366744883E-3</v>
      </c>
      <c r="AC83" s="43">
        <v>6.3605880282710204E-3</v>
      </c>
      <c r="AD83" s="43">
        <v>6.5915599943340867E-3</v>
      </c>
      <c r="AE83" s="43">
        <v>6.9936523548448986E-3</v>
      </c>
      <c r="AF83" s="43">
        <v>7.2735374753738948E-3</v>
      </c>
      <c r="AG83" s="43">
        <v>7.5750378690254468E-3</v>
      </c>
      <c r="AH83" s="43">
        <v>7.9393451437985482E-3</v>
      </c>
      <c r="AI83" s="43">
        <v>8.2971624056246487E-3</v>
      </c>
      <c r="AJ83" s="43">
        <v>8.5249965629092747E-3</v>
      </c>
      <c r="AK83" s="43">
        <v>8.7370237900262198E-3</v>
      </c>
      <c r="AL83" s="43">
        <v>8.5572361726146476E-3</v>
      </c>
      <c r="AM83" s="43">
        <v>7.8925550782753852E-3</v>
      </c>
      <c r="AN83" s="43">
        <v>7.1520608886044895E-3</v>
      </c>
      <c r="AO83" s="43">
        <v>6.5295441333898434E-3</v>
      </c>
      <c r="AP83" s="43">
        <v>5.9555095952787277E-3</v>
      </c>
      <c r="AQ83" s="43">
        <v>5.8299430872068951E-3</v>
      </c>
      <c r="AR83" s="43">
        <v>5.5067060396577112E-3</v>
      </c>
      <c r="AS83" s="43">
        <v>5.1399659512007404E-3</v>
      </c>
      <c r="AT83" s="43">
        <v>4.6839088330835861E-3</v>
      </c>
      <c r="AU83" s="43">
        <v>4.3317431606754997E-3</v>
      </c>
      <c r="AV83" s="43">
        <v>3.8917698384199704E-3</v>
      </c>
      <c r="AW83" s="43">
        <v>3.6044973873701606E-3</v>
      </c>
      <c r="AX83" s="43">
        <v>3.4055628316565587E-3</v>
      </c>
      <c r="AY83" s="43">
        <v>3.0408074754875477E-3</v>
      </c>
      <c r="AZ83" s="43">
        <v>2.7922451720994294E-3</v>
      </c>
    </row>
    <row r="84" spans="1:52" ht="12" customHeight="1" x14ac:dyDescent="0.35">
      <c r="A84" s="81" t="s">
        <v>43</v>
      </c>
      <c r="B84" s="43">
        <v>910.58176240314367</v>
      </c>
      <c r="C84" s="43">
        <v>948.49309358091102</v>
      </c>
      <c r="D84" s="43">
        <v>998.30493546612752</v>
      </c>
      <c r="E84" s="43">
        <v>1047.2903721726905</v>
      </c>
      <c r="F84" s="43">
        <v>1045.3421172351818</v>
      </c>
      <c r="G84" s="43">
        <v>995.03094656310395</v>
      </c>
      <c r="H84" s="43">
        <v>956.18631637740475</v>
      </c>
      <c r="I84" s="43">
        <v>940.55775987285256</v>
      </c>
      <c r="J84" s="43">
        <v>945.54736488162575</v>
      </c>
      <c r="K84" s="43">
        <v>920.25825992289265</v>
      </c>
      <c r="L84" s="43">
        <v>954.53541115245696</v>
      </c>
      <c r="M84" s="43">
        <v>945.55439298616375</v>
      </c>
      <c r="N84" s="43">
        <v>985.92357987963658</v>
      </c>
      <c r="O84" s="43">
        <v>981.74838758570979</v>
      </c>
      <c r="P84" s="43">
        <v>994.77768033225618</v>
      </c>
      <c r="Q84" s="43">
        <v>1019.1358303870761</v>
      </c>
      <c r="R84" s="43">
        <v>1053.512763988037</v>
      </c>
      <c r="S84" s="43">
        <v>1071.9504761945368</v>
      </c>
      <c r="T84" s="43">
        <v>1080.305300423955</v>
      </c>
      <c r="U84" s="43">
        <v>1074.3407676732184</v>
      </c>
      <c r="V84" s="43">
        <v>1079.58521301576</v>
      </c>
      <c r="W84" s="43">
        <v>1089.6665767810009</v>
      </c>
      <c r="X84" s="43">
        <v>1100.8607191032672</v>
      </c>
      <c r="Y84" s="43">
        <v>1109.1084617026659</v>
      </c>
      <c r="Z84" s="43">
        <v>1112.5890160330503</v>
      </c>
      <c r="AA84" s="43">
        <v>1119.3195172557064</v>
      </c>
      <c r="AB84" s="43">
        <v>1129.8605478852442</v>
      </c>
      <c r="AC84" s="43">
        <v>1141.4985050549351</v>
      </c>
      <c r="AD84" s="43">
        <v>1151.1518737266085</v>
      </c>
      <c r="AE84" s="43">
        <v>1161.5432982496432</v>
      </c>
      <c r="AF84" s="43">
        <v>1170.3707574694997</v>
      </c>
      <c r="AG84" s="43">
        <v>1178.1882500127967</v>
      </c>
      <c r="AH84" s="43">
        <v>1185.3982001564457</v>
      </c>
      <c r="AI84" s="43">
        <v>1192.2084971860286</v>
      </c>
      <c r="AJ84" s="43">
        <v>1198.8069161009664</v>
      </c>
      <c r="AK84" s="43">
        <v>1206.2195617736043</v>
      </c>
      <c r="AL84" s="43">
        <v>1216.936258904999</v>
      </c>
      <c r="AM84" s="43">
        <v>1225.0599906648861</v>
      </c>
      <c r="AN84" s="43">
        <v>1234.2955227518794</v>
      </c>
      <c r="AO84" s="43">
        <v>1242.4508969643714</v>
      </c>
      <c r="AP84" s="43">
        <v>1250.8773071087555</v>
      </c>
      <c r="AQ84" s="43">
        <v>1262.1441707644085</v>
      </c>
      <c r="AR84" s="43">
        <v>1271.5590503920739</v>
      </c>
      <c r="AS84" s="43">
        <v>1279.8846860244644</v>
      </c>
      <c r="AT84" s="43">
        <v>1284.1751380856381</v>
      </c>
      <c r="AU84" s="43">
        <v>1289.2348762202189</v>
      </c>
      <c r="AV84" s="43">
        <v>1293.7384565291968</v>
      </c>
      <c r="AW84" s="43">
        <v>1300.4290567788357</v>
      </c>
      <c r="AX84" s="43">
        <v>1307.5768435128616</v>
      </c>
      <c r="AY84" s="43">
        <v>1312.5165541847907</v>
      </c>
      <c r="AZ84" s="43">
        <v>1318.4735222001048</v>
      </c>
    </row>
    <row r="85" spans="1:52" ht="12" customHeight="1" x14ac:dyDescent="0.35">
      <c r="A85" s="79" t="s">
        <v>830</v>
      </c>
      <c r="B85" s="80">
        <v>1195.6705636972526</v>
      </c>
      <c r="C85" s="80">
        <v>1224.5156613924644</v>
      </c>
      <c r="D85" s="80">
        <v>1262.4496234542066</v>
      </c>
      <c r="E85" s="80">
        <v>1270.2828816078877</v>
      </c>
      <c r="F85" s="80">
        <v>1263.701481094294</v>
      </c>
      <c r="G85" s="80">
        <v>1203.0846355803628</v>
      </c>
      <c r="H85" s="80">
        <v>1149.17820586687</v>
      </c>
      <c r="I85" s="80">
        <v>1156.3596871012403</v>
      </c>
      <c r="J85" s="80">
        <v>1128.2397915049614</v>
      </c>
      <c r="K85" s="80">
        <v>1068.7263313718061</v>
      </c>
      <c r="L85" s="80">
        <v>1104.9534450396745</v>
      </c>
      <c r="M85" s="80">
        <v>1079.3818821246923</v>
      </c>
      <c r="N85" s="80">
        <v>1095.3320588666184</v>
      </c>
      <c r="O85" s="80">
        <v>1101.1905151742656</v>
      </c>
      <c r="P85" s="80">
        <v>1111.652073907871</v>
      </c>
      <c r="Q85" s="80">
        <v>1130.4937621284721</v>
      </c>
      <c r="R85" s="80">
        <v>1166.5310655687665</v>
      </c>
      <c r="S85" s="80">
        <v>1183.498878578526</v>
      </c>
      <c r="T85" s="80">
        <v>1194.8751551104015</v>
      </c>
      <c r="U85" s="80">
        <v>1194.87143264785</v>
      </c>
      <c r="V85" s="80">
        <v>1203.1224603853393</v>
      </c>
      <c r="W85" s="80">
        <v>1214.0443850828624</v>
      </c>
      <c r="X85" s="80">
        <v>1226.7013220261927</v>
      </c>
      <c r="Y85" s="80">
        <v>1234.7544120953842</v>
      </c>
      <c r="Z85" s="80">
        <v>1237.4931083883337</v>
      </c>
      <c r="AA85" s="80">
        <v>1244.5139061408163</v>
      </c>
      <c r="AB85" s="80">
        <v>1253.1154560300583</v>
      </c>
      <c r="AC85" s="80">
        <v>1261.7925554888918</v>
      </c>
      <c r="AD85" s="80">
        <v>1270.7223678219771</v>
      </c>
      <c r="AE85" s="80">
        <v>1276.4618859508121</v>
      </c>
      <c r="AF85" s="80">
        <v>1283.0535832009605</v>
      </c>
      <c r="AG85" s="80">
        <v>1287.6936438743737</v>
      </c>
      <c r="AH85" s="80">
        <v>1288.8855668315837</v>
      </c>
      <c r="AI85" s="80">
        <v>1288.7802688036545</v>
      </c>
      <c r="AJ85" s="80">
        <v>1292.5181774155276</v>
      </c>
      <c r="AK85" s="80">
        <v>1294.2380159791146</v>
      </c>
      <c r="AL85" s="80">
        <v>1304.6342516782204</v>
      </c>
      <c r="AM85" s="80">
        <v>1310.0539972628274</v>
      </c>
      <c r="AN85" s="80">
        <v>1315.6018032382888</v>
      </c>
      <c r="AO85" s="80">
        <v>1320.3045519176108</v>
      </c>
      <c r="AP85" s="80">
        <v>1324.5345790921485</v>
      </c>
      <c r="AQ85" s="80">
        <v>1335.0308982416459</v>
      </c>
      <c r="AR85" s="80">
        <v>1342.0928030734246</v>
      </c>
      <c r="AS85" s="80">
        <v>1347.5536724449776</v>
      </c>
      <c r="AT85" s="80">
        <v>1349.6289290989932</v>
      </c>
      <c r="AU85" s="80">
        <v>1354.5530804115197</v>
      </c>
      <c r="AV85" s="80">
        <v>1356.028670588016</v>
      </c>
      <c r="AW85" s="80">
        <v>1361.7496878182076</v>
      </c>
      <c r="AX85" s="80">
        <v>1370.7987837124319</v>
      </c>
      <c r="AY85" s="80">
        <v>1372.111153682024</v>
      </c>
      <c r="AZ85" s="80">
        <v>1378.6954533203109</v>
      </c>
    </row>
    <row r="86" spans="1:52" ht="12" customHeight="1" x14ac:dyDescent="0.35">
      <c r="A86" s="82" t="s">
        <v>13</v>
      </c>
      <c r="B86" s="83">
        <v>146.56471457367593</v>
      </c>
      <c r="C86" s="83">
        <v>137.72523340875259</v>
      </c>
      <c r="D86" s="83">
        <v>137.64899471425673</v>
      </c>
      <c r="E86" s="83">
        <v>131.02565871392292</v>
      </c>
      <c r="F86" s="83">
        <v>134.36865896626267</v>
      </c>
      <c r="G86" s="83">
        <v>140.66620477493413</v>
      </c>
      <c r="H86" s="83">
        <v>133.04145447032431</v>
      </c>
      <c r="I86" s="83">
        <v>136.01787170373319</v>
      </c>
      <c r="J86" s="83">
        <v>118.82763952227265</v>
      </c>
      <c r="K86" s="83">
        <v>114.13949310299331</v>
      </c>
      <c r="L86" s="83">
        <v>111.69277790890951</v>
      </c>
      <c r="M86" s="83">
        <v>110.04591980862926</v>
      </c>
      <c r="N86" s="83">
        <v>114.22234470513389</v>
      </c>
      <c r="O86" s="83">
        <v>96.203025225051618</v>
      </c>
      <c r="P86" s="83">
        <v>96.574905630264638</v>
      </c>
      <c r="Q86" s="83">
        <v>101.05755330561428</v>
      </c>
      <c r="R86" s="83">
        <v>105.19591436592638</v>
      </c>
      <c r="S86" s="83">
        <v>105.19179260518332</v>
      </c>
      <c r="T86" s="83">
        <v>103.38292149818948</v>
      </c>
      <c r="U86" s="83">
        <v>101.28562352812141</v>
      </c>
      <c r="V86" s="83">
        <v>99.898401710242041</v>
      </c>
      <c r="W86" s="83">
        <v>100.81995619128388</v>
      </c>
      <c r="X86" s="83">
        <v>101.18902222675318</v>
      </c>
      <c r="Y86" s="83">
        <v>100.26407574533184</v>
      </c>
      <c r="Z86" s="83">
        <v>97.679813971356708</v>
      </c>
      <c r="AA86" s="83">
        <v>96.158330609118636</v>
      </c>
      <c r="AB86" s="83">
        <v>95.644809817447793</v>
      </c>
      <c r="AC86" s="83">
        <v>92.119622803721697</v>
      </c>
      <c r="AD86" s="83">
        <v>91.834048706297438</v>
      </c>
      <c r="AE86" s="83">
        <v>90.013390765221985</v>
      </c>
      <c r="AF86" s="83">
        <v>87.606963325218132</v>
      </c>
      <c r="AG86" s="83">
        <v>84.698636662317597</v>
      </c>
      <c r="AH86" s="83">
        <v>78.540655918184939</v>
      </c>
      <c r="AI86" s="83">
        <v>73.711750295762968</v>
      </c>
      <c r="AJ86" s="83">
        <v>71.845667351366885</v>
      </c>
      <c r="AK86" s="83">
        <v>65.418301791188114</v>
      </c>
      <c r="AL86" s="83">
        <v>65.358030662242825</v>
      </c>
      <c r="AM86" s="83">
        <v>62.216512966720408</v>
      </c>
      <c r="AN86" s="83">
        <v>59.052200215345756</v>
      </c>
      <c r="AO86" s="83">
        <v>56.419095052835601</v>
      </c>
      <c r="AP86" s="83">
        <v>53.689345910409308</v>
      </c>
      <c r="AQ86" s="83">
        <v>53.009378372436956</v>
      </c>
      <c r="AR86" s="83">
        <v>51.501408787582093</v>
      </c>
      <c r="AS86" s="83">
        <v>49.188485060719465</v>
      </c>
      <c r="AT86" s="83">
        <v>45.816173337745305</v>
      </c>
      <c r="AU86" s="83">
        <v>42.969527478176531</v>
      </c>
      <c r="AV86" s="83">
        <v>40.476667370252308</v>
      </c>
      <c r="AW86" s="83">
        <v>36.287624518870885</v>
      </c>
      <c r="AX86" s="83">
        <v>34.980155220443692</v>
      </c>
      <c r="AY86" s="83">
        <v>32.625987895950814</v>
      </c>
      <c r="AZ86" s="83">
        <v>30.454867433917823</v>
      </c>
    </row>
    <row r="87" spans="1:52" ht="12" customHeight="1" x14ac:dyDescent="0.35">
      <c r="A87" s="82" t="s">
        <v>17</v>
      </c>
      <c r="B87" s="83">
        <v>0</v>
      </c>
      <c r="C87" s="83">
        <v>0</v>
      </c>
      <c r="D87" s="83">
        <v>0</v>
      </c>
      <c r="E87" s="83">
        <v>0</v>
      </c>
      <c r="F87" s="83">
        <v>0</v>
      </c>
      <c r="G87" s="83">
        <v>0</v>
      </c>
      <c r="H87" s="83">
        <v>0</v>
      </c>
      <c r="I87" s="83">
        <v>0</v>
      </c>
      <c r="J87" s="83">
        <v>0</v>
      </c>
      <c r="K87" s="83">
        <v>0</v>
      </c>
      <c r="L87" s="83">
        <v>0</v>
      </c>
      <c r="M87" s="83">
        <v>0</v>
      </c>
      <c r="N87" s="83">
        <v>0</v>
      </c>
      <c r="O87" s="83">
        <v>0</v>
      </c>
      <c r="P87" s="83">
        <v>0</v>
      </c>
      <c r="Q87" s="83">
        <v>0</v>
      </c>
      <c r="R87" s="83">
        <v>0</v>
      </c>
      <c r="S87" s="83">
        <v>0</v>
      </c>
      <c r="T87" s="83">
        <v>0</v>
      </c>
      <c r="U87" s="83">
        <v>0</v>
      </c>
      <c r="V87" s="83">
        <v>0</v>
      </c>
      <c r="W87" s="83">
        <v>0</v>
      </c>
      <c r="X87" s="83">
        <v>0</v>
      </c>
      <c r="Y87" s="83">
        <v>0</v>
      </c>
      <c r="Z87" s="83">
        <v>0</v>
      </c>
      <c r="AA87" s="83">
        <v>0</v>
      </c>
      <c r="AB87" s="83">
        <v>0</v>
      </c>
      <c r="AC87" s="83">
        <v>0</v>
      </c>
      <c r="AD87" s="83">
        <v>0</v>
      </c>
      <c r="AE87" s="83">
        <v>0</v>
      </c>
      <c r="AF87" s="83">
        <v>0</v>
      </c>
      <c r="AG87" s="83">
        <v>0</v>
      </c>
      <c r="AH87" s="83">
        <v>0</v>
      </c>
      <c r="AI87" s="83">
        <v>0</v>
      </c>
      <c r="AJ87" s="83">
        <v>0</v>
      </c>
      <c r="AK87" s="83">
        <v>0</v>
      </c>
      <c r="AL87" s="83">
        <v>0</v>
      </c>
      <c r="AM87" s="83">
        <v>0</v>
      </c>
      <c r="AN87" s="83">
        <v>0</v>
      </c>
      <c r="AO87" s="83">
        <v>0</v>
      </c>
      <c r="AP87" s="83">
        <v>0</v>
      </c>
      <c r="AQ87" s="83">
        <v>0</v>
      </c>
      <c r="AR87" s="83">
        <v>0</v>
      </c>
      <c r="AS87" s="83">
        <v>0</v>
      </c>
      <c r="AT87" s="83">
        <v>0</v>
      </c>
      <c r="AU87" s="83">
        <v>0</v>
      </c>
      <c r="AV87" s="83">
        <v>0</v>
      </c>
      <c r="AW87" s="83">
        <v>0</v>
      </c>
      <c r="AX87" s="83">
        <v>0</v>
      </c>
      <c r="AY87" s="83">
        <v>0</v>
      </c>
      <c r="AZ87" s="83">
        <v>0</v>
      </c>
    </row>
    <row r="88" spans="1:52" ht="12" customHeight="1" x14ac:dyDescent="0.35">
      <c r="A88" s="82" t="s">
        <v>18</v>
      </c>
      <c r="B88" s="83">
        <v>4.33514305334028E-16</v>
      </c>
      <c r="C88" s="83">
        <v>4.106296339306695E-15</v>
      </c>
      <c r="D88" s="83">
        <v>2.0907557528499197E-14</v>
      </c>
      <c r="E88" s="83">
        <v>2.3470458252260532E-2</v>
      </c>
      <c r="F88" s="83">
        <v>0.63136867785180573</v>
      </c>
      <c r="G88" s="83">
        <v>9.4026729376824655E-3</v>
      </c>
      <c r="H88" s="83">
        <v>2.7343277563644253E-15</v>
      </c>
      <c r="I88" s="83">
        <v>2.4004848199504564E-14</v>
      </c>
      <c r="J88" s="83">
        <v>2.0476201636898048E-14</v>
      </c>
      <c r="K88" s="83">
        <v>4.6078997515229418E-16</v>
      </c>
      <c r="L88" s="83">
        <v>3.9847120990126708E-15</v>
      </c>
      <c r="M88" s="83">
        <v>0.17855402026639819</v>
      </c>
      <c r="N88" s="83">
        <v>1.5185704855459484E-14</v>
      </c>
      <c r="O88" s="83">
        <v>0.33236357138606953</v>
      </c>
      <c r="P88" s="83">
        <v>0.69406509418386775</v>
      </c>
      <c r="Q88" s="83">
        <v>0.37832981735146654</v>
      </c>
      <c r="R88" s="83">
        <v>0.32460225696219391</v>
      </c>
      <c r="S88" s="83">
        <v>0.31366780712664349</v>
      </c>
      <c r="T88" s="83">
        <v>0.32195940129032352</v>
      </c>
      <c r="U88" s="83">
        <v>0.32617400848557926</v>
      </c>
      <c r="V88" s="83">
        <v>0.33036393926898039</v>
      </c>
      <c r="W88" s="83">
        <v>0.33426278092503603</v>
      </c>
      <c r="X88" s="83">
        <v>0.33723212523245627</v>
      </c>
      <c r="Y88" s="83">
        <v>0.29467057714079137</v>
      </c>
      <c r="Z88" s="83">
        <v>0.2982407484972644</v>
      </c>
      <c r="AA88" s="83">
        <v>0.30137611868202352</v>
      </c>
      <c r="AB88" s="83">
        <v>0.26519041578410091</v>
      </c>
      <c r="AC88" s="83">
        <v>0.26837427655871554</v>
      </c>
      <c r="AD88" s="83">
        <v>0.23246302615380732</v>
      </c>
      <c r="AE88" s="83">
        <v>0.21662945954370982</v>
      </c>
      <c r="AF88" s="83">
        <v>0.20820522493651655</v>
      </c>
      <c r="AG88" s="83">
        <v>0.19138554319540113</v>
      </c>
      <c r="AH88" s="83">
        <v>0.1952115006761955</v>
      </c>
      <c r="AI88" s="83">
        <v>0.1997016151437899</v>
      </c>
      <c r="AJ88" s="83">
        <v>0.1539742677745061</v>
      </c>
      <c r="AK88" s="83">
        <v>0.15600140252089822</v>
      </c>
      <c r="AL88" s="83">
        <v>0.15601567024115304</v>
      </c>
      <c r="AM88" s="83">
        <v>0.15435982069390394</v>
      </c>
      <c r="AN88" s="83">
        <v>0.15321370724464278</v>
      </c>
      <c r="AO88" s="83">
        <v>0.15259141103323051</v>
      </c>
      <c r="AP88" s="83">
        <v>0.15044855934409784</v>
      </c>
      <c r="AQ88" s="83">
        <v>0.1478325866488831</v>
      </c>
      <c r="AR88" s="83">
        <v>0.14464120230918662</v>
      </c>
      <c r="AS88" s="83">
        <v>0.12848391351835078</v>
      </c>
      <c r="AT88" s="83">
        <v>0.12644919701748883</v>
      </c>
      <c r="AU88" s="83">
        <v>0.12479371726085611</v>
      </c>
      <c r="AV88" s="83">
        <v>0.10731420324691776</v>
      </c>
      <c r="AW88" s="83">
        <v>0.105827727301098</v>
      </c>
      <c r="AX88" s="83">
        <v>8.664091497876833E-2</v>
      </c>
      <c r="AY88" s="83">
        <v>7.7807760793073666E-2</v>
      </c>
      <c r="AZ88" s="83">
        <v>7.2628149603236894E-2</v>
      </c>
    </row>
    <row r="89" spans="1:52" ht="12" customHeight="1" x14ac:dyDescent="0.35">
      <c r="A89" s="82" t="s">
        <v>42</v>
      </c>
      <c r="B89" s="83">
        <v>87.128041524078014</v>
      </c>
      <c r="C89" s="83">
        <v>95.473213918058903</v>
      </c>
      <c r="D89" s="83">
        <v>92.623168086431875</v>
      </c>
      <c r="E89" s="83">
        <v>86.117484159650232</v>
      </c>
      <c r="F89" s="83">
        <v>94.050266841617542</v>
      </c>
      <c r="G89" s="83">
        <v>94.225262466280398</v>
      </c>
      <c r="H89" s="83">
        <v>78.424204211395505</v>
      </c>
      <c r="I89" s="83">
        <v>80.781732769690962</v>
      </c>
      <c r="J89" s="83">
        <v>74.720918071610214</v>
      </c>
      <c r="K89" s="83">
        <v>62.046316833936586</v>
      </c>
      <c r="L89" s="83">
        <v>58.880775647045496</v>
      </c>
      <c r="M89" s="83">
        <v>49.166070550932467</v>
      </c>
      <c r="N89" s="83">
        <v>45.188678483440015</v>
      </c>
      <c r="O89" s="83">
        <v>43.850673403741318</v>
      </c>
      <c r="P89" s="83">
        <v>41.911037611110814</v>
      </c>
      <c r="Q89" s="83">
        <v>43.880653149563933</v>
      </c>
      <c r="R89" s="83">
        <v>45.355807504949034</v>
      </c>
      <c r="S89" s="83">
        <v>45.993268697912889</v>
      </c>
      <c r="T89" s="83">
        <v>45.571210815685873</v>
      </c>
      <c r="U89" s="83">
        <v>44.532726826608027</v>
      </c>
      <c r="V89" s="83">
        <v>43.69468638673316</v>
      </c>
      <c r="W89" s="83">
        <v>43.950650064214216</v>
      </c>
      <c r="X89" s="83">
        <v>43.488471709298992</v>
      </c>
      <c r="Y89" s="83">
        <v>42.845557575758079</v>
      </c>
      <c r="Z89" s="83">
        <v>42.216503265295216</v>
      </c>
      <c r="AA89" s="83">
        <v>41.623462744827478</v>
      </c>
      <c r="AB89" s="83">
        <v>40.867236060789196</v>
      </c>
      <c r="AC89" s="83">
        <v>40.630122556300506</v>
      </c>
      <c r="AD89" s="83">
        <v>40.463515285571596</v>
      </c>
      <c r="AE89" s="83">
        <v>39.33626352530748</v>
      </c>
      <c r="AF89" s="83">
        <v>38.734030850912539</v>
      </c>
      <c r="AG89" s="83">
        <v>38.010441089350891</v>
      </c>
      <c r="AH89" s="83">
        <v>36.680312754420505</v>
      </c>
      <c r="AI89" s="83">
        <v>34.930597854524237</v>
      </c>
      <c r="AJ89" s="83">
        <v>33.753475869448025</v>
      </c>
      <c r="AK89" s="83">
        <v>32.580371168814729</v>
      </c>
      <c r="AL89" s="83">
        <v>32.341355183656532</v>
      </c>
      <c r="AM89" s="83">
        <v>31.295870992509855</v>
      </c>
      <c r="AN89" s="83">
        <v>30.534186221969588</v>
      </c>
      <c r="AO89" s="83">
        <v>30.024675687382391</v>
      </c>
      <c r="AP89" s="83">
        <v>29.556009768401523</v>
      </c>
      <c r="AQ89" s="83">
        <v>29.440457476272432</v>
      </c>
      <c r="AR89" s="83">
        <v>28.702442856867656</v>
      </c>
      <c r="AS89" s="83">
        <v>28.058316230107508</v>
      </c>
      <c r="AT89" s="83">
        <v>27.40862003857784</v>
      </c>
      <c r="AU89" s="83">
        <v>26.740921303645436</v>
      </c>
      <c r="AV89" s="83">
        <v>25.984250263214449</v>
      </c>
      <c r="AW89" s="83">
        <v>25.564371337729359</v>
      </c>
      <c r="AX89" s="83">
        <v>25.365114131029209</v>
      </c>
      <c r="AY89" s="83">
        <v>24.565047207393075</v>
      </c>
      <c r="AZ89" s="83">
        <v>24.110303342449559</v>
      </c>
    </row>
    <row r="90" spans="1:52" ht="12" customHeight="1" x14ac:dyDescent="0.35">
      <c r="A90" s="82" t="s">
        <v>48</v>
      </c>
      <c r="B90" s="83">
        <v>186.37341871013891</v>
      </c>
      <c r="C90" s="83">
        <v>194.30095376377599</v>
      </c>
      <c r="D90" s="83">
        <v>194.93208229968351</v>
      </c>
      <c r="E90" s="83">
        <v>189.09661000271493</v>
      </c>
      <c r="F90" s="83">
        <v>175.86755317037819</v>
      </c>
      <c r="G90" s="83">
        <v>157.5896764772645</v>
      </c>
      <c r="H90" s="83">
        <v>161.04822613244073</v>
      </c>
      <c r="I90" s="83">
        <v>137.76476873160553</v>
      </c>
      <c r="J90" s="83">
        <v>133.10778105752516</v>
      </c>
      <c r="K90" s="83">
        <v>104.77218439452052</v>
      </c>
      <c r="L90" s="83">
        <v>85.287151511974983</v>
      </c>
      <c r="M90" s="83">
        <v>75.898308710027081</v>
      </c>
      <c r="N90" s="83">
        <v>65.461368355869041</v>
      </c>
      <c r="O90" s="83">
        <v>54.001203263216915</v>
      </c>
      <c r="P90" s="83">
        <v>47.185250779711872</v>
      </c>
      <c r="Q90" s="83">
        <v>48.075735630673563</v>
      </c>
      <c r="R90" s="83">
        <v>49.072885734111303</v>
      </c>
      <c r="S90" s="83">
        <v>48.82264263910686</v>
      </c>
      <c r="T90" s="83">
        <v>47.371179426895253</v>
      </c>
      <c r="U90" s="83">
        <v>45.262025067920789</v>
      </c>
      <c r="V90" s="83">
        <v>43.566273286581307</v>
      </c>
      <c r="W90" s="83">
        <v>43.676360524938296</v>
      </c>
      <c r="X90" s="83">
        <v>43.15589164733737</v>
      </c>
      <c r="Y90" s="83">
        <v>41.718034410229592</v>
      </c>
      <c r="Z90" s="83">
        <v>40.854142589301176</v>
      </c>
      <c r="AA90" s="83">
        <v>39.22718285788109</v>
      </c>
      <c r="AB90" s="83">
        <v>37.192825821580357</v>
      </c>
      <c r="AC90" s="83">
        <v>36.17566873054524</v>
      </c>
      <c r="AD90" s="83">
        <v>34.364462033722866</v>
      </c>
      <c r="AE90" s="83">
        <v>32.214131834100584</v>
      </c>
      <c r="AF90" s="83">
        <v>30.686419644676292</v>
      </c>
      <c r="AG90" s="83">
        <v>28.683278931612499</v>
      </c>
      <c r="AH90" s="83">
        <v>26.203775878026917</v>
      </c>
      <c r="AI90" s="83">
        <v>23.439046527298235</v>
      </c>
      <c r="AJ90" s="83">
        <v>20.775503631995978</v>
      </c>
      <c r="AK90" s="83">
        <v>18.445044173306577</v>
      </c>
      <c r="AL90" s="83">
        <v>17.742670233857986</v>
      </c>
      <c r="AM90" s="83">
        <v>15.997760402019832</v>
      </c>
      <c r="AN90" s="83">
        <v>14.514400833168391</v>
      </c>
      <c r="AO90" s="83">
        <v>13.484638519863557</v>
      </c>
      <c r="AP90" s="83">
        <v>12.521883030340188</v>
      </c>
      <c r="AQ90" s="83">
        <v>12.247205870207939</v>
      </c>
      <c r="AR90" s="83">
        <v>11.513831909134371</v>
      </c>
      <c r="AS90" s="83">
        <v>10.589404367236771</v>
      </c>
      <c r="AT90" s="83">
        <v>9.9871135959314028</v>
      </c>
      <c r="AU90" s="83">
        <v>9.0878921096794016</v>
      </c>
      <c r="AV90" s="83">
        <v>8.1217663542304042</v>
      </c>
      <c r="AW90" s="83">
        <v>7.5149657610720819</v>
      </c>
      <c r="AX90" s="83">
        <v>6.8874937651970383</v>
      </c>
      <c r="AY90" s="83">
        <v>6.1380629232321349</v>
      </c>
      <c r="AZ90" s="83">
        <v>5.5850683234227549</v>
      </c>
    </row>
    <row r="91" spans="1:52" ht="12" customHeight="1" x14ac:dyDescent="0.35">
      <c r="A91" s="82" t="s">
        <v>60</v>
      </c>
      <c r="B91" s="83">
        <v>1.6529771573866119</v>
      </c>
      <c r="C91" s="83">
        <v>1.9145463545460595</v>
      </c>
      <c r="D91" s="83">
        <v>2.6355293115740306</v>
      </c>
      <c r="E91" s="83">
        <v>1.862086535259734</v>
      </c>
      <c r="F91" s="83">
        <v>1.2113002857671167</v>
      </c>
      <c r="G91" s="83">
        <v>1.0894265449123708</v>
      </c>
      <c r="H91" s="83">
        <v>1.3196032869007308</v>
      </c>
      <c r="I91" s="83">
        <v>2.0877539024078597</v>
      </c>
      <c r="J91" s="83">
        <v>2.9764776813905871</v>
      </c>
      <c r="K91" s="83">
        <v>2.3257860291610375</v>
      </c>
      <c r="L91" s="83">
        <v>3.023777027971545</v>
      </c>
      <c r="M91" s="83">
        <v>4.7556290534122354</v>
      </c>
      <c r="N91" s="83">
        <v>4.2275040328148847</v>
      </c>
      <c r="O91" s="83">
        <v>4.9937022499978632</v>
      </c>
      <c r="P91" s="83">
        <v>3.536106831263464</v>
      </c>
      <c r="Q91" s="83">
        <v>4.7895750384192928</v>
      </c>
      <c r="R91" s="83">
        <v>4.8450716653632924</v>
      </c>
      <c r="S91" s="83">
        <v>4.9227502253706019</v>
      </c>
      <c r="T91" s="83">
        <v>4.8579494784757005</v>
      </c>
      <c r="U91" s="83">
        <v>4.6308968762557026</v>
      </c>
      <c r="V91" s="83">
        <v>4.4343376313688578</v>
      </c>
      <c r="W91" s="83">
        <v>4.4831337047493607</v>
      </c>
      <c r="X91" s="83">
        <v>4.3867667250280311</v>
      </c>
      <c r="Y91" s="83">
        <v>4.3986571056926138</v>
      </c>
      <c r="Z91" s="83">
        <v>4.4212418891124701</v>
      </c>
      <c r="AA91" s="83">
        <v>3.9478718019528638</v>
      </c>
      <c r="AB91" s="83">
        <v>3.7272672143214325</v>
      </c>
      <c r="AC91" s="83">
        <v>3.7541695487599989</v>
      </c>
      <c r="AD91" s="83">
        <v>3.7724902065746395</v>
      </c>
      <c r="AE91" s="83">
        <v>3.7891981334710749</v>
      </c>
      <c r="AF91" s="83">
        <v>3.7919421822618684</v>
      </c>
      <c r="AG91" s="83">
        <v>3.2772751046342021</v>
      </c>
      <c r="AH91" s="83">
        <v>3.2735203593243103</v>
      </c>
      <c r="AI91" s="83">
        <v>2.9749165077568169</v>
      </c>
      <c r="AJ91" s="83">
        <v>2.6831088242251591</v>
      </c>
      <c r="AK91" s="83">
        <v>2.0430828971886816</v>
      </c>
      <c r="AL91" s="83">
        <v>2.0231632230697207</v>
      </c>
      <c r="AM91" s="83">
        <v>1.6517900695464847</v>
      </c>
      <c r="AN91" s="83">
        <v>1.3190277238505961</v>
      </c>
      <c r="AO91" s="83">
        <v>1.1220968900555439</v>
      </c>
      <c r="AP91" s="83">
        <v>0.95991168180183617</v>
      </c>
      <c r="AQ91" s="83">
        <v>0.91253054133374689</v>
      </c>
      <c r="AR91" s="83">
        <v>0.8209032446026655</v>
      </c>
      <c r="AS91" s="83">
        <v>0.77406542395902911</v>
      </c>
      <c r="AT91" s="83">
        <v>0.73223146355396085</v>
      </c>
      <c r="AU91" s="83">
        <v>0.55678105026080871</v>
      </c>
      <c r="AV91" s="83">
        <v>0.45297327846866875</v>
      </c>
      <c r="AW91" s="83">
        <v>0.4199989982117629</v>
      </c>
      <c r="AX91" s="83">
        <v>0.39842399330618394</v>
      </c>
      <c r="AY91" s="83">
        <v>0.37005532667253882</v>
      </c>
      <c r="AZ91" s="83">
        <v>0.3493973836728953</v>
      </c>
    </row>
    <row r="92" spans="1:52" ht="12" customHeight="1" x14ac:dyDescent="0.35">
      <c r="A92" s="82" t="s">
        <v>43</v>
      </c>
      <c r="B92" s="83">
        <v>685.19780242004197</v>
      </c>
      <c r="C92" s="83">
        <v>708.93813167375811</v>
      </c>
      <c r="D92" s="83">
        <v>741.78141100871824</v>
      </c>
      <c r="E92" s="83">
        <v>766.92662939995216</v>
      </c>
      <c r="F92" s="83">
        <v>740.35833184891851</v>
      </c>
      <c r="G92" s="83">
        <v>700.4976797491056</v>
      </c>
      <c r="H92" s="83">
        <v>660.20060574556965</v>
      </c>
      <c r="I92" s="83">
        <v>670.28543041920614</v>
      </c>
      <c r="J92" s="83">
        <v>665.34861561787193</v>
      </c>
      <c r="K92" s="83">
        <v>659.88825077320087</v>
      </c>
      <c r="L92" s="83">
        <v>720.80956293164331</v>
      </c>
      <c r="M92" s="83">
        <v>702.1122166270203</v>
      </c>
      <c r="N92" s="83">
        <v>732.22858774711017</v>
      </c>
      <c r="O92" s="83">
        <v>766.50416644634697</v>
      </c>
      <c r="P92" s="83">
        <v>770.83692193915499</v>
      </c>
      <c r="Q92" s="83">
        <v>777.03561292572863</v>
      </c>
      <c r="R92" s="83">
        <v>802.37859731144533</v>
      </c>
      <c r="S92" s="83">
        <v>816.36993235019554</v>
      </c>
      <c r="T92" s="83">
        <v>829.25939156028369</v>
      </c>
      <c r="U92" s="83">
        <v>833.20046927716282</v>
      </c>
      <c r="V92" s="83">
        <v>841.84552495877153</v>
      </c>
      <c r="W92" s="83">
        <v>849.41345172412844</v>
      </c>
      <c r="X92" s="83">
        <v>858.81747557504082</v>
      </c>
      <c r="Y92" s="83">
        <v>865.09754781662366</v>
      </c>
      <c r="Z92" s="83">
        <v>867.95416822071843</v>
      </c>
      <c r="AA92" s="83">
        <v>873.59921587709562</v>
      </c>
      <c r="AB92" s="83">
        <v>879.93502318043352</v>
      </c>
      <c r="AC92" s="83">
        <v>888.56871122887014</v>
      </c>
      <c r="AD92" s="83">
        <v>895.29531370613461</v>
      </c>
      <c r="AE92" s="83">
        <v>900.2782286069496</v>
      </c>
      <c r="AF92" s="83">
        <v>905.9307844079367</v>
      </c>
      <c r="AG92" s="83">
        <v>910.14956361938584</v>
      </c>
      <c r="AH92" s="83">
        <v>913.24363192387227</v>
      </c>
      <c r="AI92" s="83">
        <v>914.38270788676357</v>
      </c>
      <c r="AJ92" s="83">
        <v>916.28883053750212</v>
      </c>
      <c r="AK92" s="83">
        <v>919.8462609497119</v>
      </c>
      <c r="AL92" s="83">
        <v>926.73392249314475</v>
      </c>
      <c r="AM92" s="83">
        <v>928.60294757249483</v>
      </c>
      <c r="AN92" s="83">
        <v>929.34510174321224</v>
      </c>
      <c r="AO92" s="83">
        <v>928.98880961732004</v>
      </c>
      <c r="AP92" s="83">
        <v>928.71831000766622</v>
      </c>
      <c r="AQ92" s="83">
        <v>935.6936689875763</v>
      </c>
      <c r="AR92" s="83">
        <v>939.92567657669065</v>
      </c>
      <c r="AS92" s="83">
        <v>943.03013811342953</v>
      </c>
      <c r="AT92" s="83">
        <v>942.25679249903624</v>
      </c>
      <c r="AU92" s="83">
        <v>941.39347390898661</v>
      </c>
      <c r="AV92" s="83">
        <v>940.83655663649995</v>
      </c>
      <c r="AW92" s="83">
        <v>943.08527663117991</v>
      </c>
      <c r="AX92" s="83">
        <v>945.03053452726215</v>
      </c>
      <c r="AY92" s="83">
        <v>945.5363909834598</v>
      </c>
      <c r="AZ92" s="83">
        <v>946.60025204314024</v>
      </c>
    </row>
    <row r="93" spans="1:52" ht="12" customHeight="1" x14ac:dyDescent="0.35">
      <c r="A93" s="82" t="s">
        <v>49</v>
      </c>
      <c r="B93" s="83">
        <v>3.7602042171109109</v>
      </c>
      <c r="C93" s="83">
        <v>3.4399448678496229</v>
      </c>
      <c r="D93" s="83">
        <v>3.3537632555001955</v>
      </c>
      <c r="E93" s="83">
        <v>0.37563424174621735</v>
      </c>
      <c r="F93" s="83">
        <v>0.54397546313957157</v>
      </c>
      <c r="G93" s="83">
        <v>7.4468016540277113E-2</v>
      </c>
      <c r="H93" s="83">
        <v>2.4357290215615179E-2</v>
      </c>
      <c r="I93" s="83">
        <v>0</v>
      </c>
      <c r="J93" s="83">
        <v>0.10908586376504981</v>
      </c>
      <c r="K93" s="83">
        <v>7.8107701776897936E-2</v>
      </c>
      <c r="L93" s="83">
        <v>7.2850773320458848E-2</v>
      </c>
      <c r="M93" s="83">
        <v>2.042814112084609E-2</v>
      </c>
      <c r="N93" s="83">
        <v>1.9625134110764098E-3</v>
      </c>
      <c r="O93" s="83">
        <v>4.1421052132239324E-2</v>
      </c>
      <c r="P93" s="83">
        <v>7.1378614607587432E-2</v>
      </c>
      <c r="Q93" s="83">
        <v>7.2822513173847594E-2</v>
      </c>
      <c r="R93" s="83">
        <v>7.2923425497446556E-2</v>
      </c>
      <c r="S93" s="83">
        <v>6.8669279728476418E-2</v>
      </c>
      <c r="T93" s="83">
        <v>6.3695089266708388E-2</v>
      </c>
      <c r="U93" s="83">
        <v>5.8911106708769305E-2</v>
      </c>
      <c r="V93" s="83">
        <v>5.5060610066076758E-2</v>
      </c>
      <c r="W93" s="83">
        <v>5.2992578322532548E-2</v>
      </c>
      <c r="X93" s="83">
        <v>5.3381754087732554E-2</v>
      </c>
      <c r="Y93" s="83">
        <v>5.3822783908135705E-2</v>
      </c>
      <c r="Z93" s="83">
        <v>4.7870275795597307E-2</v>
      </c>
      <c r="AA93" s="83">
        <v>3.4537080399464189E-2</v>
      </c>
      <c r="AB93" s="83">
        <v>3.4499710986753973E-2</v>
      </c>
      <c r="AC93" s="83">
        <v>3.4468332774692342E-2</v>
      </c>
      <c r="AD93" s="83">
        <v>2.1224090847362823E-2</v>
      </c>
      <c r="AE93" s="83">
        <v>2.1176026436900836E-2</v>
      </c>
      <c r="AF93" s="83">
        <v>1.4513168395041895E-2</v>
      </c>
      <c r="AG93" s="83">
        <v>8.1677135991952855E-3</v>
      </c>
      <c r="AH93" s="83">
        <v>6.3339540124497584E-3</v>
      </c>
      <c r="AI93" s="83">
        <v>6.3233367940034183E-3</v>
      </c>
      <c r="AJ93" s="83">
        <v>0</v>
      </c>
      <c r="AK93" s="83">
        <v>0</v>
      </c>
      <c r="AL93" s="83">
        <v>0</v>
      </c>
      <c r="AM93" s="83">
        <v>0</v>
      </c>
      <c r="AN93" s="83">
        <v>0</v>
      </c>
      <c r="AO93" s="83">
        <v>0</v>
      </c>
      <c r="AP93" s="83">
        <v>0</v>
      </c>
      <c r="AQ93" s="83">
        <v>0</v>
      </c>
      <c r="AR93" s="83">
        <v>0</v>
      </c>
      <c r="AS93" s="83">
        <v>0</v>
      </c>
      <c r="AT93" s="83">
        <v>0</v>
      </c>
      <c r="AU93" s="83">
        <v>0</v>
      </c>
      <c r="AV93" s="83">
        <v>0</v>
      </c>
      <c r="AW93" s="83">
        <v>0</v>
      </c>
      <c r="AX93" s="83">
        <v>0</v>
      </c>
      <c r="AY93" s="83">
        <v>0</v>
      </c>
      <c r="AZ93" s="83">
        <v>0</v>
      </c>
    </row>
    <row r="94" spans="1:52" ht="12" customHeight="1" x14ac:dyDescent="0.35">
      <c r="A94" s="82" t="s">
        <v>52</v>
      </c>
      <c r="B94" s="83">
        <v>39.913731187990386</v>
      </c>
      <c r="C94" s="83">
        <v>38.572489413739419</v>
      </c>
      <c r="D94" s="83">
        <v>40.504537269014179</v>
      </c>
      <c r="E94" s="83">
        <v>45.134714011616623</v>
      </c>
      <c r="F94" s="83">
        <v>48.177673101292633</v>
      </c>
      <c r="G94" s="83">
        <v>47.398077774896564</v>
      </c>
      <c r="H94" s="83">
        <v>53.31168191289494</v>
      </c>
      <c r="I94" s="83">
        <v>55.093908010001634</v>
      </c>
      <c r="J94" s="83">
        <v>60.693279419259532</v>
      </c>
      <c r="K94" s="83">
        <v>58.297949473602642</v>
      </c>
      <c r="L94" s="83">
        <v>60.986093018795842</v>
      </c>
      <c r="M94" s="83">
        <v>63.41178281079813</v>
      </c>
      <c r="N94" s="83">
        <v>58.506052726684381</v>
      </c>
      <c r="O94" s="83">
        <v>54.226967026702354</v>
      </c>
      <c r="P94" s="83">
        <v>61.232667752035546</v>
      </c>
      <c r="Q94" s="83">
        <v>62.931461119364691</v>
      </c>
      <c r="R94" s="83">
        <v>63.558232654869499</v>
      </c>
      <c r="S94" s="83">
        <v>64.557759284268727</v>
      </c>
      <c r="T94" s="83">
        <v>65.100851390517263</v>
      </c>
      <c r="U94" s="83">
        <v>65.149831294742583</v>
      </c>
      <c r="V94" s="83">
        <v>66.35995648809596</v>
      </c>
      <c r="W94" s="83">
        <v>67.440651132688529</v>
      </c>
      <c r="X94" s="83">
        <v>69.408928898413834</v>
      </c>
      <c r="Y94" s="83">
        <v>72.182864932632256</v>
      </c>
      <c r="Z94" s="83">
        <v>73.873450841588593</v>
      </c>
      <c r="AA94" s="83">
        <v>76.223337214734002</v>
      </c>
      <c r="AB94" s="83">
        <v>78.975528223869134</v>
      </c>
      <c r="AC94" s="83">
        <v>80.764509666182988</v>
      </c>
      <c r="AD94" s="83">
        <v>82.456418768446866</v>
      </c>
      <c r="AE94" s="83">
        <v>84.634433835714958</v>
      </c>
      <c r="AF94" s="83">
        <v>86.646981406408514</v>
      </c>
      <c r="AG94" s="83">
        <v>89.10996700245299</v>
      </c>
      <c r="AH94" s="83">
        <v>91.754711147148143</v>
      </c>
      <c r="AI94" s="83">
        <v>94.723392131016851</v>
      </c>
      <c r="AJ94" s="83">
        <v>97.696079640860447</v>
      </c>
      <c r="AK94" s="83">
        <v>100.89731959885241</v>
      </c>
      <c r="AL94" s="83">
        <v>102.31279379560704</v>
      </c>
      <c r="AM94" s="83">
        <v>105.65411801168665</v>
      </c>
      <c r="AN94" s="83">
        <v>109.62961471374715</v>
      </c>
      <c r="AO94" s="83">
        <v>113.45038625717045</v>
      </c>
      <c r="AP94" s="83">
        <v>117.21032464905723</v>
      </c>
      <c r="AQ94" s="83">
        <v>118.78621363080816</v>
      </c>
      <c r="AR94" s="83">
        <v>120.68483549774966</v>
      </c>
      <c r="AS94" s="83">
        <v>122.39001078788708</v>
      </c>
      <c r="AT94" s="83">
        <v>124.02457545240755</v>
      </c>
      <c r="AU94" s="83">
        <v>126.10274831091239</v>
      </c>
      <c r="AV94" s="83">
        <v>127.48590481896775</v>
      </c>
      <c r="AW94" s="83">
        <v>129.35982791421529</v>
      </c>
      <c r="AX94" s="83">
        <v>130.46660171747064</v>
      </c>
      <c r="AY94" s="83">
        <v>131.46777162434003</v>
      </c>
      <c r="AZ94" s="83">
        <v>132.79587807801812</v>
      </c>
    </row>
    <row r="95" spans="1:52" ht="12" customHeight="1" x14ac:dyDescent="0.35">
      <c r="A95" s="82" t="s">
        <v>28</v>
      </c>
      <c r="B95" s="83">
        <v>45.079673906830138</v>
      </c>
      <c r="C95" s="83">
        <v>44.15114799198367</v>
      </c>
      <c r="D95" s="83">
        <v>48.970137509027822</v>
      </c>
      <c r="E95" s="83">
        <v>49.720594084772813</v>
      </c>
      <c r="F95" s="83">
        <v>68.492352739065979</v>
      </c>
      <c r="G95" s="83">
        <v>61.534437103491214</v>
      </c>
      <c r="H95" s="83">
        <v>61.808072817128526</v>
      </c>
      <c r="I95" s="83">
        <v>74.328221564594955</v>
      </c>
      <c r="J95" s="83">
        <v>72.45599427126615</v>
      </c>
      <c r="K95" s="83">
        <v>67.178243062614158</v>
      </c>
      <c r="L95" s="83">
        <v>64.200456220013152</v>
      </c>
      <c r="M95" s="83">
        <v>73.79297240248556</v>
      </c>
      <c r="N95" s="83">
        <v>75.495560302154971</v>
      </c>
      <c r="O95" s="83">
        <v>81.036992935690037</v>
      </c>
      <c r="P95" s="83">
        <v>89.609739655538206</v>
      </c>
      <c r="Q95" s="83">
        <v>92.272018628582487</v>
      </c>
      <c r="R95" s="83">
        <v>95.715932013328072</v>
      </c>
      <c r="S95" s="83">
        <v>97.180695276289882</v>
      </c>
      <c r="T95" s="83">
        <v>98.765114220134436</v>
      </c>
      <c r="U95" s="83">
        <v>100.12656105250876</v>
      </c>
      <c r="V95" s="83">
        <v>102.47827920489753</v>
      </c>
      <c r="W95" s="83">
        <v>103.36023817900491</v>
      </c>
      <c r="X95" s="83">
        <v>105.19532699743243</v>
      </c>
      <c r="Y95" s="83">
        <v>107.00510040850082</v>
      </c>
      <c r="Z95" s="83">
        <v>108.89280443830859</v>
      </c>
      <c r="AA95" s="83">
        <v>111.77602555092913</v>
      </c>
      <c r="AB95" s="83">
        <v>114.25667014262393</v>
      </c>
      <c r="AC95" s="83">
        <v>116.74879651809648</v>
      </c>
      <c r="AD95" s="83">
        <v>119.06585151369534</v>
      </c>
      <c r="AE95" s="83">
        <v>121.72062705442107</v>
      </c>
      <c r="AF95" s="83">
        <v>124.36696028484327</v>
      </c>
      <c r="AG95" s="83">
        <v>127.39241766863037</v>
      </c>
      <c r="AH95" s="83">
        <v>131.26127162481629</v>
      </c>
      <c r="AI95" s="83">
        <v>134.8931474806769</v>
      </c>
      <c r="AJ95" s="83">
        <v>138.37355798017012</v>
      </c>
      <c r="AK95" s="83">
        <v>142.54417642022764</v>
      </c>
      <c r="AL95" s="83">
        <v>145.12455041808778</v>
      </c>
      <c r="AM95" s="83">
        <v>150.39065983064742</v>
      </c>
      <c r="AN95" s="83">
        <v>155.38066689783486</v>
      </c>
      <c r="AO95" s="83">
        <v>159.51475036187389</v>
      </c>
      <c r="AP95" s="83">
        <v>163.13176056741941</v>
      </c>
      <c r="AQ95" s="83">
        <v>165.5938164259</v>
      </c>
      <c r="AR95" s="83">
        <v>168.55551859484623</v>
      </c>
      <c r="AS95" s="83">
        <v>171.88454602144972</v>
      </c>
      <c r="AT95" s="83">
        <v>176.57231581769076</v>
      </c>
      <c r="AU95" s="83">
        <v>183.75814802880157</v>
      </c>
      <c r="AV95" s="83">
        <v>187.08083660116736</v>
      </c>
      <c r="AW95" s="83">
        <v>193.12904674960774</v>
      </c>
      <c r="AX95" s="83">
        <v>200.19912308693233</v>
      </c>
      <c r="AY95" s="83">
        <v>202.87127542390147</v>
      </c>
      <c r="AZ95" s="83">
        <v>209.52462898490697</v>
      </c>
    </row>
    <row r="96" spans="1:52" ht="12" customHeight="1" x14ac:dyDescent="0.35">
      <c r="A96" s="82" t="s">
        <v>29</v>
      </c>
      <c r="B96" s="83">
        <v>0</v>
      </c>
      <c r="C96" s="83">
        <v>0</v>
      </c>
      <c r="D96" s="83">
        <v>0</v>
      </c>
      <c r="E96" s="83">
        <v>0</v>
      </c>
      <c r="F96" s="83">
        <v>0</v>
      </c>
      <c r="G96" s="83">
        <v>0</v>
      </c>
      <c r="H96" s="83">
        <v>0</v>
      </c>
      <c r="I96" s="83">
        <v>0</v>
      </c>
      <c r="J96" s="83">
        <v>0</v>
      </c>
      <c r="K96" s="83">
        <v>0</v>
      </c>
      <c r="L96" s="83">
        <v>0</v>
      </c>
      <c r="M96" s="83">
        <v>0</v>
      </c>
      <c r="N96" s="83">
        <v>0</v>
      </c>
      <c r="O96" s="83">
        <v>0</v>
      </c>
      <c r="P96" s="83">
        <v>0</v>
      </c>
      <c r="Q96" s="83">
        <v>0</v>
      </c>
      <c r="R96" s="83">
        <v>1.1098636313768053E-2</v>
      </c>
      <c r="S96" s="83">
        <v>7.7700413343021149E-2</v>
      </c>
      <c r="T96" s="83">
        <v>0.18088222966288597</v>
      </c>
      <c r="U96" s="83">
        <v>0.29821360933552815</v>
      </c>
      <c r="V96" s="83">
        <v>0.45957616931379658</v>
      </c>
      <c r="W96" s="83">
        <v>0.512688202607123</v>
      </c>
      <c r="X96" s="83">
        <v>0.66882436756771102</v>
      </c>
      <c r="Y96" s="83">
        <v>0.89408073956628986</v>
      </c>
      <c r="Z96" s="83">
        <v>1.2548721483597109</v>
      </c>
      <c r="AA96" s="83">
        <v>1.6225662851959752</v>
      </c>
      <c r="AB96" s="83">
        <v>2.2164054422220762</v>
      </c>
      <c r="AC96" s="83">
        <v>2.7281118270816762</v>
      </c>
      <c r="AD96" s="83">
        <v>3.2165804845324497</v>
      </c>
      <c r="AE96" s="83">
        <v>4.2378067096445253</v>
      </c>
      <c r="AF96" s="83">
        <v>5.0667827053713532</v>
      </c>
      <c r="AG96" s="83">
        <v>6.1725105391946675</v>
      </c>
      <c r="AH96" s="83">
        <v>7.7261417711015792</v>
      </c>
      <c r="AI96" s="83">
        <v>9.5186851679173934</v>
      </c>
      <c r="AJ96" s="83">
        <v>10.947979312184287</v>
      </c>
      <c r="AK96" s="83">
        <v>12.307457577303648</v>
      </c>
      <c r="AL96" s="83">
        <v>12.841749998312624</v>
      </c>
      <c r="AM96" s="83">
        <v>14.089977596508147</v>
      </c>
      <c r="AN96" s="83">
        <v>15.673391181915692</v>
      </c>
      <c r="AO96" s="83">
        <v>17.14750812007594</v>
      </c>
      <c r="AP96" s="83">
        <v>18.596584917708668</v>
      </c>
      <c r="AQ96" s="83">
        <v>19.199794350461335</v>
      </c>
      <c r="AR96" s="83">
        <v>20.243544403642023</v>
      </c>
      <c r="AS96" s="83">
        <v>21.510222526670098</v>
      </c>
      <c r="AT96" s="83">
        <v>22.70465769703257</v>
      </c>
      <c r="AU96" s="83">
        <v>23.818794503795939</v>
      </c>
      <c r="AV96" s="83">
        <v>25.482401061968172</v>
      </c>
      <c r="AW96" s="83">
        <v>26.282748180019318</v>
      </c>
      <c r="AX96" s="83">
        <v>27.384696355811879</v>
      </c>
      <c r="AY96" s="83">
        <v>28.458754536280939</v>
      </c>
      <c r="AZ96" s="83">
        <v>29.202429581179413</v>
      </c>
    </row>
    <row r="97" spans="1:52" ht="12" customHeight="1" x14ac:dyDescent="0.35">
      <c r="A97" s="79" t="s">
        <v>831</v>
      </c>
      <c r="B97" s="80">
        <v>150.8065587548781</v>
      </c>
      <c r="C97" s="80">
        <v>154.39861412983589</v>
      </c>
      <c r="D97" s="80">
        <v>159.36257126375992</v>
      </c>
      <c r="E97" s="80">
        <v>160.85888477403856</v>
      </c>
      <c r="F97" s="80">
        <v>159.58893483546694</v>
      </c>
      <c r="G97" s="80">
        <v>150.91392614032449</v>
      </c>
      <c r="H97" s="80">
        <v>144.89989036095849</v>
      </c>
      <c r="I97" s="80">
        <v>145.62655432188336</v>
      </c>
      <c r="J97" s="80">
        <v>142.6335634179483</v>
      </c>
      <c r="K97" s="80">
        <v>136.02844685838923</v>
      </c>
      <c r="L97" s="80">
        <v>140.47273388130978</v>
      </c>
      <c r="M97" s="80">
        <v>136.78146964641371</v>
      </c>
      <c r="N97" s="80">
        <v>139.61553500412273</v>
      </c>
      <c r="O97" s="80">
        <v>140.25910903757006</v>
      </c>
      <c r="P97" s="80">
        <v>141.82879976676304</v>
      </c>
      <c r="Q97" s="80">
        <v>143.81266930533749</v>
      </c>
      <c r="R97" s="80">
        <v>148.21276062861125</v>
      </c>
      <c r="S97" s="80">
        <v>150.86325177091243</v>
      </c>
      <c r="T97" s="80">
        <v>153.89032060643774</v>
      </c>
      <c r="U97" s="80">
        <v>155.883141455507</v>
      </c>
      <c r="V97" s="80">
        <v>158.38701361468196</v>
      </c>
      <c r="W97" s="80">
        <v>159.9454787939529</v>
      </c>
      <c r="X97" s="80">
        <v>162.59138131986094</v>
      </c>
      <c r="Y97" s="80">
        <v>164.6647233480092</v>
      </c>
      <c r="Z97" s="80">
        <v>166.07210815056473</v>
      </c>
      <c r="AA97" s="80">
        <v>168.04713106291899</v>
      </c>
      <c r="AB97" s="80">
        <v>170.06514790339105</v>
      </c>
      <c r="AC97" s="80">
        <v>172.11748727850917</v>
      </c>
      <c r="AD97" s="80">
        <v>174.16322157026772</v>
      </c>
      <c r="AE97" s="80">
        <v>176.50492138087213</v>
      </c>
      <c r="AF97" s="80">
        <v>178.81539067484846</v>
      </c>
      <c r="AG97" s="80">
        <v>181.09585909418044</v>
      </c>
      <c r="AH97" s="80">
        <v>183.87013022920925</v>
      </c>
      <c r="AI97" s="80">
        <v>187.0119457978299</v>
      </c>
      <c r="AJ97" s="80">
        <v>189.5816761394619</v>
      </c>
      <c r="AK97" s="80">
        <v>191.86656689046734</v>
      </c>
      <c r="AL97" s="80">
        <v>194.28746546370451</v>
      </c>
      <c r="AM97" s="80">
        <v>197.04280648492482</v>
      </c>
      <c r="AN97" s="80">
        <v>199.63902623789158</v>
      </c>
      <c r="AO97" s="80">
        <v>201.75260383924967</v>
      </c>
      <c r="AP97" s="80">
        <v>203.72443032809636</v>
      </c>
      <c r="AQ97" s="80">
        <v>205.96263708242859</v>
      </c>
      <c r="AR97" s="80">
        <v>208.31965831218588</v>
      </c>
      <c r="AS97" s="80">
        <v>210.71598374778765</v>
      </c>
      <c r="AT97" s="80">
        <v>212.9322066997193</v>
      </c>
      <c r="AU97" s="80">
        <v>215.45441758623264</v>
      </c>
      <c r="AV97" s="80">
        <v>217.82093615378494</v>
      </c>
      <c r="AW97" s="80">
        <v>220.18977079603937</v>
      </c>
      <c r="AX97" s="80">
        <v>222.43808995243532</v>
      </c>
      <c r="AY97" s="80">
        <v>224.39028362034611</v>
      </c>
      <c r="AZ97" s="80">
        <v>226.93231866491607</v>
      </c>
    </row>
    <row r="98" spans="1:52" ht="12" customHeight="1" x14ac:dyDescent="0.35">
      <c r="A98" s="79" t="s">
        <v>832</v>
      </c>
      <c r="B98" s="80">
        <v>283.76716416414939</v>
      </c>
      <c r="C98" s="80">
        <v>290.15210058328205</v>
      </c>
      <c r="D98" s="80">
        <v>299.10560406693867</v>
      </c>
      <c r="E98" s="80">
        <v>301.43057812936291</v>
      </c>
      <c r="F98" s="80">
        <v>299.06205478615664</v>
      </c>
      <c r="G98" s="80">
        <v>282.60260449078135</v>
      </c>
      <c r="H98" s="80">
        <v>271.32161140054023</v>
      </c>
      <c r="I98" s="80">
        <v>272.35652263118715</v>
      </c>
      <c r="J98" s="80">
        <v>266.60404540466146</v>
      </c>
      <c r="K98" s="80">
        <v>253.73143781049646</v>
      </c>
      <c r="L98" s="80">
        <v>261.71870782119413</v>
      </c>
      <c r="M98" s="80">
        <v>254.87735004681861</v>
      </c>
      <c r="N98" s="80">
        <v>258.46480434834598</v>
      </c>
      <c r="O98" s="80">
        <v>260.08225105073768</v>
      </c>
      <c r="P98" s="80">
        <v>262.43682256084128</v>
      </c>
      <c r="Q98" s="80">
        <v>267.07310767178728</v>
      </c>
      <c r="R98" s="80">
        <v>275.1862254946364</v>
      </c>
      <c r="S98" s="80">
        <v>279.1175010090015</v>
      </c>
      <c r="T98" s="80">
        <v>284.18685666300973</v>
      </c>
      <c r="U98" s="80">
        <v>286.96314168092351</v>
      </c>
      <c r="V98" s="80">
        <v>290.71788755580474</v>
      </c>
      <c r="W98" s="80">
        <v>293.75051048022408</v>
      </c>
      <c r="X98" s="80">
        <v>298.73935996262878</v>
      </c>
      <c r="Y98" s="80">
        <v>302.81963411893287</v>
      </c>
      <c r="Z98" s="80">
        <v>305.56065764373403</v>
      </c>
      <c r="AA98" s="80">
        <v>309.35934085663979</v>
      </c>
      <c r="AB98" s="80">
        <v>313.4643704091481</v>
      </c>
      <c r="AC98" s="80">
        <v>317.44458352505779</v>
      </c>
      <c r="AD98" s="80">
        <v>321.40364595256307</v>
      </c>
      <c r="AE98" s="80">
        <v>325.73983531221489</v>
      </c>
      <c r="AF98" s="80">
        <v>330.19576241723405</v>
      </c>
      <c r="AG98" s="80">
        <v>334.49716099156018</v>
      </c>
      <c r="AH98" s="80">
        <v>339.81346624865057</v>
      </c>
      <c r="AI98" s="80">
        <v>345.16445195213731</v>
      </c>
      <c r="AJ98" s="80">
        <v>349.72658679453929</v>
      </c>
      <c r="AK98" s="80">
        <v>353.60072985581485</v>
      </c>
      <c r="AL98" s="80">
        <v>357.93637043144764</v>
      </c>
      <c r="AM98" s="80">
        <v>362.76880235783398</v>
      </c>
      <c r="AN98" s="80">
        <v>367.78648320982586</v>
      </c>
      <c r="AO98" s="80">
        <v>372.60023762734943</v>
      </c>
      <c r="AP98" s="80">
        <v>377.21673312670055</v>
      </c>
      <c r="AQ98" s="80">
        <v>381.23976012878478</v>
      </c>
      <c r="AR98" s="80">
        <v>385.31785221925878</v>
      </c>
      <c r="AS98" s="80">
        <v>389.28877978714848</v>
      </c>
      <c r="AT98" s="80">
        <v>392.85996695249082</v>
      </c>
      <c r="AU98" s="80">
        <v>396.97745725964677</v>
      </c>
      <c r="AV98" s="80">
        <v>400.69211320339082</v>
      </c>
      <c r="AW98" s="80">
        <v>404.57787481927647</v>
      </c>
      <c r="AX98" s="80">
        <v>408.11110836344875</v>
      </c>
      <c r="AY98" s="80">
        <v>411.00503289965974</v>
      </c>
      <c r="AZ98" s="80">
        <v>415.1600963136832</v>
      </c>
    </row>
    <row r="99" spans="1:52" ht="12" customHeight="1" x14ac:dyDescent="0.35">
      <c r="A99" s="79" t="s">
        <v>833</v>
      </c>
      <c r="B99" s="80">
        <v>14.053132491691974</v>
      </c>
      <c r="C99" s="80">
        <v>14.347011932987774</v>
      </c>
      <c r="D99" s="80">
        <v>14.701274085661431</v>
      </c>
      <c r="E99" s="80">
        <v>14.894372278561468</v>
      </c>
      <c r="F99" s="80">
        <v>14.834322297103501</v>
      </c>
      <c r="G99" s="80">
        <v>13.905913926933488</v>
      </c>
      <c r="H99" s="80">
        <v>13.622117355181945</v>
      </c>
      <c r="I99" s="80">
        <v>13.786263535169256</v>
      </c>
      <c r="J99" s="80">
        <v>13.432297232040696</v>
      </c>
      <c r="K99" s="80">
        <v>12.964944983296322</v>
      </c>
      <c r="L99" s="80">
        <v>13.533913481894407</v>
      </c>
      <c r="M99" s="80">
        <v>13.227383477329401</v>
      </c>
      <c r="N99" s="80">
        <v>13.499155124626649</v>
      </c>
      <c r="O99" s="80">
        <v>13.595432287701138</v>
      </c>
      <c r="P99" s="80">
        <v>13.638454113867304</v>
      </c>
      <c r="Q99" s="80">
        <v>13.899983187492372</v>
      </c>
      <c r="R99" s="80">
        <v>14.335798739947792</v>
      </c>
      <c r="S99" s="80">
        <v>14.497784086026362</v>
      </c>
      <c r="T99" s="80">
        <v>14.818514084376163</v>
      </c>
      <c r="U99" s="80">
        <v>15.062263036681495</v>
      </c>
      <c r="V99" s="80">
        <v>15.332093335884005</v>
      </c>
      <c r="W99" s="80">
        <v>15.488601957667306</v>
      </c>
      <c r="X99" s="80">
        <v>15.759036662858591</v>
      </c>
      <c r="Y99" s="80">
        <v>15.994518054544285</v>
      </c>
      <c r="Z99" s="80">
        <v>16.161163184791167</v>
      </c>
      <c r="AA99" s="80">
        <v>16.379449152722486</v>
      </c>
      <c r="AB99" s="80">
        <v>16.621217260765519</v>
      </c>
      <c r="AC99" s="80">
        <v>16.862200179714826</v>
      </c>
      <c r="AD99" s="80">
        <v>17.102678897001937</v>
      </c>
      <c r="AE99" s="80">
        <v>17.378665583243674</v>
      </c>
      <c r="AF99" s="80">
        <v>17.654428657619</v>
      </c>
      <c r="AG99" s="80">
        <v>17.929182206934904</v>
      </c>
      <c r="AH99" s="80">
        <v>18.261607526089836</v>
      </c>
      <c r="AI99" s="80">
        <v>18.613953913568764</v>
      </c>
      <c r="AJ99" s="80">
        <v>18.907709333516575</v>
      </c>
      <c r="AK99" s="80">
        <v>19.175347811753902</v>
      </c>
      <c r="AL99" s="80">
        <v>19.443691208026099</v>
      </c>
      <c r="AM99" s="80">
        <v>19.744653568031104</v>
      </c>
      <c r="AN99" s="80">
        <v>20.057900790871166</v>
      </c>
      <c r="AO99" s="80">
        <v>20.322826936811094</v>
      </c>
      <c r="AP99" s="80">
        <v>20.571542753091034</v>
      </c>
      <c r="AQ99" s="80">
        <v>20.826314233886162</v>
      </c>
      <c r="AR99" s="80">
        <v>21.087432355875613</v>
      </c>
      <c r="AS99" s="80">
        <v>21.342426858982016</v>
      </c>
      <c r="AT99" s="80">
        <v>21.610726572213714</v>
      </c>
      <c r="AU99" s="80">
        <v>21.903791034753883</v>
      </c>
      <c r="AV99" s="80">
        <v>22.169770259093802</v>
      </c>
      <c r="AW99" s="80">
        <v>22.445103296458111</v>
      </c>
      <c r="AX99" s="80">
        <v>22.698270381290051</v>
      </c>
      <c r="AY99" s="80">
        <v>22.932215147855036</v>
      </c>
      <c r="AZ99" s="80">
        <v>23.224047458980824</v>
      </c>
    </row>
    <row r="100" spans="1:52" ht="12" customHeight="1" x14ac:dyDescent="0.35">
      <c r="A100" s="359" t="s">
        <v>834</v>
      </c>
      <c r="B100" s="360">
        <v>2633.4150991776219</v>
      </c>
      <c r="C100" s="360">
        <v>2697.6804074562647</v>
      </c>
      <c r="D100" s="360">
        <v>2781.4164960409789</v>
      </c>
      <c r="E100" s="360">
        <v>2799.1153097118499</v>
      </c>
      <c r="F100" s="360">
        <v>2783.3322240469743</v>
      </c>
      <c r="G100" s="360">
        <v>2643.1021163457858</v>
      </c>
      <c r="H100" s="360">
        <v>2526.954478074801</v>
      </c>
      <c r="I100" s="360">
        <v>2542.2590395157331</v>
      </c>
      <c r="J100" s="360">
        <v>2480.5356916018413</v>
      </c>
      <c r="K100" s="360">
        <v>2352.2283396219914</v>
      </c>
      <c r="L100" s="360">
        <v>2433.293624430316</v>
      </c>
      <c r="M100" s="360">
        <v>2373.0770675050544</v>
      </c>
      <c r="N100" s="360">
        <v>2409.868980983802</v>
      </c>
      <c r="O100" s="360">
        <v>2425.0407221997798</v>
      </c>
      <c r="P100" s="360">
        <v>2448.0333461588957</v>
      </c>
      <c r="Q100" s="360">
        <v>2491.9858555015785</v>
      </c>
      <c r="R100" s="360">
        <v>2571.2876684086664</v>
      </c>
      <c r="S100" s="360">
        <v>2613.3402581689897</v>
      </c>
      <c r="T100" s="360">
        <v>2656.8799158283109</v>
      </c>
      <c r="U100" s="360">
        <v>2672.5740714047488</v>
      </c>
      <c r="V100" s="360">
        <v>2697.0642211885424</v>
      </c>
      <c r="W100" s="360">
        <v>2722.7721784045343</v>
      </c>
      <c r="X100" s="360">
        <v>2758.7996516297535</v>
      </c>
      <c r="Y100" s="360">
        <v>2782.6630322437304</v>
      </c>
      <c r="Z100" s="360">
        <v>2795.576052150976</v>
      </c>
      <c r="AA100" s="360">
        <v>2817.1904281618149</v>
      </c>
      <c r="AB100" s="360">
        <v>2839.7120277344557</v>
      </c>
      <c r="AC100" s="360">
        <v>2864.0102813459021</v>
      </c>
      <c r="AD100" s="360">
        <v>2886.9787048707572</v>
      </c>
      <c r="AE100" s="360">
        <v>2904.2013297966605</v>
      </c>
      <c r="AF100" s="360">
        <v>2923.5014120695328</v>
      </c>
      <c r="AG100" s="360">
        <v>2937.8795085443112</v>
      </c>
      <c r="AH100" s="360">
        <v>2948.3657501718985</v>
      </c>
      <c r="AI100" s="360">
        <v>2954.7194214193983</v>
      </c>
      <c r="AJ100" s="360">
        <v>2964.6211047876695</v>
      </c>
      <c r="AK100" s="360">
        <v>2973.3554442757841</v>
      </c>
      <c r="AL100" s="360">
        <v>2997.7829119418848</v>
      </c>
      <c r="AM100" s="360">
        <v>3009.7962771416569</v>
      </c>
      <c r="AN100" s="360">
        <v>3020.8161465098369</v>
      </c>
      <c r="AO100" s="360">
        <v>3030.9736970900826</v>
      </c>
      <c r="AP100" s="360">
        <v>3039.1149728295841</v>
      </c>
      <c r="AQ100" s="360">
        <v>3063.2056992547127</v>
      </c>
      <c r="AR100" s="360">
        <v>3078.8001492298081</v>
      </c>
      <c r="AS100" s="360">
        <v>3088.9833589215509</v>
      </c>
      <c r="AT100" s="360">
        <v>3093.7008833899972</v>
      </c>
      <c r="AU100" s="360">
        <v>3101.6651514612977</v>
      </c>
      <c r="AV100" s="360">
        <v>3104.9508387299929</v>
      </c>
      <c r="AW100" s="360">
        <v>3116.7707175801038</v>
      </c>
      <c r="AX100" s="360">
        <v>3132.4197850756236</v>
      </c>
      <c r="AY100" s="360">
        <v>3134.3182788772974</v>
      </c>
      <c r="AZ100" s="360">
        <v>3144.5906660853752</v>
      </c>
    </row>
    <row r="101" spans="1:52" ht="12" customHeight="1" x14ac:dyDescent="0.35">
      <c r="A101" s="79" t="s">
        <v>835</v>
      </c>
      <c r="B101" s="80">
        <v>639.43990506391742</v>
      </c>
      <c r="C101" s="80">
        <v>639.43990506391742</v>
      </c>
      <c r="D101" s="80">
        <v>639.43990506391742</v>
      </c>
      <c r="E101" s="80">
        <v>639.43990506391742</v>
      </c>
      <c r="F101" s="80">
        <v>639.43990506391742</v>
      </c>
      <c r="G101" s="80">
        <v>639.43990506391742</v>
      </c>
      <c r="H101" s="80">
        <v>639.43990506391742</v>
      </c>
      <c r="I101" s="80">
        <v>639.43990506391742</v>
      </c>
      <c r="J101" s="80">
        <v>639.43990506391742</v>
      </c>
      <c r="K101" s="80">
        <v>639.43990506391742</v>
      </c>
      <c r="L101" s="80">
        <v>639.43990506391742</v>
      </c>
      <c r="M101" s="80">
        <v>639.43990506391742</v>
      </c>
      <c r="N101" s="80">
        <v>639.43990506391742</v>
      </c>
      <c r="O101" s="80">
        <v>639.43990506391742</v>
      </c>
      <c r="P101" s="80">
        <v>639.43990506391742</v>
      </c>
      <c r="Q101" s="80">
        <v>639.43990506391742</v>
      </c>
      <c r="R101" s="80">
        <v>639.43990506391742</v>
      </c>
      <c r="S101" s="80">
        <v>639.43990506391742</v>
      </c>
      <c r="T101" s="80">
        <v>639.43990506391742</v>
      </c>
      <c r="U101" s="80">
        <v>639.43990506391742</v>
      </c>
      <c r="V101" s="80">
        <v>639.43990506391742</v>
      </c>
      <c r="W101" s="80">
        <v>639.43990506391742</v>
      </c>
      <c r="X101" s="80">
        <v>639.43990506391742</v>
      </c>
      <c r="Y101" s="80">
        <v>639.43990506391742</v>
      </c>
      <c r="Z101" s="80">
        <v>639.43990506391742</v>
      </c>
      <c r="AA101" s="80">
        <v>639.43990506391742</v>
      </c>
      <c r="AB101" s="80">
        <v>639.43990506391742</v>
      </c>
      <c r="AC101" s="80">
        <v>639.43990506391742</v>
      </c>
      <c r="AD101" s="80">
        <v>639.43990506391742</v>
      </c>
      <c r="AE101" s="80">
        <v>639.43990506391742</v>
      </c>
      <c r="AF101" s="80">
        <v>639.43990506391742</v>
      </c>
      <c r="AG101" s="80">
        <v>639.43990506391742</v>
      </c>
      <c r="AH101" s="80">
        <v>639.43990506391742</v>
      </c>
      <c r="AI101" s="80">
        <v>639.43990506391742</v>
      </c>
      <c r="AJ101" s="80">
        <v>639.43990506391742</v>
      </c>
      <c r="AK101" s="80">
        <v>639.43990506391742</v>
      </c>
      <c r="AL101" s="80">
        <v>639.43990506391742</v>
      </c>
      <c r="AM101" s="80">
        <v>639.43990506391742</v>
      </c>
      <c r="AN101" s="80">
        <v>639.43990506391742</v>
      </c>
      <c r="AO101" s="80">
        <v>639.43990506391742</v>
      </c>
      <c r="AP101" s="80">
        <v>639.43990506391742</v>
      </c>
      <c r="AQ101" s="80">
        <v>639.43990506391742</v>
      </c>
      <c r="AR101" s="80">
        <v>639.43990506391742</v>
      </c>
      <c r="AS101" s="80">
        <v>639.43990506391742</v>
      </c>
      <c r="AT101" s="80">
        <v>639.43990506391742</v>
      </c>
      <c r="AU101" s="80">
        <v>639.43990506391742</v>
      </c>
      <c r="AV101" s="80">
        <v>639.43990506391742</v>
      </c>
      <c r="AW101" s="80">
        <v>639.43990506391742</v>
      </c>
      <c r="AX101" s="80">
        <v>639.43990506391742</v>
      </c>
      <c r="AY101" s="80">
        <v>639.43990506391742</v>
      </c>
      <c r="AZ101" s="80">
        <v>639.43990506391742</v>
      </c>
    </row>
    <row r="102" spans="1:52" ht="12" customHeight="1" x14ac:dyDescent="0.35">
      <c r="A102" s="79" t="s">
        <v>836</v>
      </c>
      <c r="B102" s="80">
        <v>223.14096520337924</v>
      </c>
      <c r="C102" s="80">
        <v>228.83909367743917</v>
      </c>
      <c r="D102" s="80">
        <v>235.33590737834396</v>
      </c>
      <c r="E102" s="80">
        <v>237.85357008762406</v>
      </c>
      <c r="F102" s="80">
        <v>235.71514909999104</v>
      </c>
      <c r="G102" s="80">
        <v>223.57106818702931</v>
      </c>
      <c r="H102" s="80">
        <v>214.11393241267533</v>
      </c>
      <c r="I102" s="80">
        <v>214.46657869949775</v>
      </c>
      <c r="J102" s="80">
        <v>208.87997309539992</v>
      </c>
      <c r="K102" s="80">
        <v>197.11967132996639</v>
      </c>
      <c r="L102" s="80">
        <v>203.76666873036859</v>
      </c>
      <c r="M102" s="80">
        <v>198.99841576615745</v>
      </c>
      <c r="N102" s="80">
        <v>201.709778277091</v>
      </c>
      <c r="O102" s="80">
        <v>202.62285655036811</v>
      </c>
      <c r="P102" s="80">
        <v>204.58427178401473</v>
      </c>
      <c r="Q102" s="80">
        <v>208.47016843927835</v>
      </c>
      <c r="R102" s="80">
        <v>215.0044323942152</v>
      </c>
      <c r="S102" s="80">
        <v>218.3821699328918</v>
      </c>
      <c r="T102" s="80">
        <v>220.60153968551586</v>
      </c>
      <c r="U102" s="80">
        <v>219.92370799442858</v>
      </c>
      <c r="V102" s="80">
        <v>220.50004842405838</v>
      </c>
      <c r="W102" s="80">
        <v>222.48033385842029</v>
      </c>
      <c r="X102" s="80">
        <v>224.91861225784157</v>
      </c>
      <c r="Y102" s="80">
        <v>226.22051684162554</v>
      </c>
      <c r="Z102" s="80">
        <v>226.80248954983895</v>
      </c>
      <c r="AA102" s="80">
        <v>228.03284018329472</v>
      </c>
      <c r="AB102" s="80">
        <v>229.1946023535761</v>
      </c>
      <c r="AC102" s="80">
        <v>230.70996285889757</v>
      </c>
      <c r="AD102" s="80">
        <v>231.97979217385375</v>
      </c>
      <c r="AE102" s="80">
        <v>232.41995118912956</v>
      </c>
      <c r="AF102" s="80">
        <v>232.97559609054352</v>
      </c>
      <c r="AG102" s="80">
        <v>233.0220635785135</v>
      </c>
      <c r="AH102" s="80">
        <v>232.18559367439229</v>
      </c>
      <c r="AI102" s="80">
        <v>230.86288370924933</v>
      </c>
      <c r="AJ102" s="80">
        <v>230.45572501081043</v>
      </c>
      <c r="AK102" s="80">
        <v>229.92900088224141</v>
      </c>
      <c r="AL102" s="80">
        <v>231.22050321290143</v>
      </c>
      <c r="AM102" s="80">
        <v>230.95647187943294</v>
      </c>
      <c r="AN102" s="80">
        <v>231.08062867632233</v>
      </c>
      <c r="AO102" s="80">
        <v>231.56637667785395</v>
      </c>
      <c r="AP102" s="80">
        <v>232.09089286788952</v>
      </c>
      <c r="AQ102" s="80">
        <v>233.5901114777144</v>
      </c>
      <c r="AR102" s="80">
        <v>234.12833830209306</v>
      </c>
      <c r="AS102" s="80">
        <v>234.11570553298611</v>
      </c>
      <c r="AT102" s="80">
        <v>233.49329371348136</v>
      </c>
      <c r="AU102" s="80">
        <v>233.08216144663439</v>
      </c>
      <c r="AV102" s="80">
        <v>232.26477049886606</v>
      </c>
      <c r="AW102" s="80">
        <v>232.5399226259261</v>
      </c>
      <c r="AX102" s="80">
        <v>233.28264895426483</v>
      </c>
      <c r="AY102" s="80">
        <v>233.0415967224653</v>
      </c>
      <c r="AZ102" s="80">
        <v>233.15714738755858</v>
      </c>
    </row>
    <row r="103" spans="1:52" ht="12" customHeight="1" x14ac:dyDescent="0.35">
      <c r="A103" s="82" t="s">
        <v>13</v>
      </c>
      <c r="B103" s="83">
        <v>26.805848066443872</v>
      </c>
      <c r="C103" s="83">
        <v>24.971211241541365</v>
      </c>
      <c r="D103" s="83">
        <v>24.79817292416228</v>
      </c>
      <c r="E103" s="83">
        <v>24.011255451868163</v>
      </c>
      <c r="F103" s="83">
        <v>23.75873336558314</v>
      </c>
      <c r="G103" s="83">
        <v>24.956459763365494</v>
      </c>
      <c r="H103" s="83">
        <v>23.415688186570506</v>
      </c>
      <c r="I103" s="83">
        <v>23.885911465505124</v>
      </c>
      <c r="J103" s="83">
        <v>21.02114293216388</v>
      </c>
      <c r="K103" s="83">
        <v>20.096592452210498</v>
      </c>
      <c r="L103" s="83">
        <v>19.617861823343056</v>
      </c>
      <c r="M103" s="83">
        <v>19.305148609587508</v>
      </c>
      <c r="N103" s="83">
        <v>20.26465956892061</v>
      </c>
      <c r="O103" s="83">
        <v>16.852983058056306</v>
      </c>
      <c r="P103" s="83">
        <v>16.946580863914807</v>
      </c>
      <c r="Q103" s="83">
        <v>18.041046894510131</v>
      </c>
      <c r="R103" s="83">
        <v>18.727009912584432</v>
      </c>
      <c r="S103" s="83">
        <v>18.877239694791264</v>
      </c>
      <c r="T103" s="83">
        <v>18.84259383585842</v>
      </c>
      <c r="U103" s="83">
        <v>18.574196942487664</v>
      </c>
      <c r="V103" s="83">
        <v>18.464272789597366</v>
      </c>
      <c r="W103" s="83">
        <v>18.66415457148257</v>
      </c>
      <c r="X103" s="83">
        <v>18.876640354679829</v>
      </c>
      <c r="Y103" s="83">
        <v>18.936663485778539</v>
      </c>
      <c r="Z103" s="83">
        <v>18.722929040411817</v>
      </c>
      <c r="AA103" s="83">
        <v>18.710695578121975</v>
      </c>
      <c r="AB103" s="83">
        <v>18.613273788749787</v>
      </c>
      <c r="AC103" s="83">
        <v>18.282959440061742</v>
      </c>
      <c r="AD103" s="83">
        <v>18.249315671781972</v>
      </c>
      <c r="AE103" s="83">
        <v>17.955434779310746</v>
      </c>
      <c r="AF103" s="83">
        <v>17.607814106503827</v>
      </c>
      <c r="AG103" s="83">
        <v>17.164707396431179</v>
      </c>
      <c r="AH103" s="83">
        <v>16.313830181054957</v>
      </c>
      <c r="AI103" s="83">
        <v>15.614891637551965</v>
      </c>
      <c r="AJ103" s="83">
        <v>15.26022519048278</v>
      </c>
      <c r="AK103" s="83">
        <v>14.415914150756823</v>
      </c>
      <c r="AL103" s="83">
        <v>14.411355977782234</v>
      </c>
      <c r="AM103" s="83">
        <v>13.986525985368814</v>
      </c>
      <c r="AN103" s="83">
        <v>13.550645183370341</v>
      </c>
      <c r="AO103" s="83">
        <v>13.121953836423934</v>
      </c>
      <c r="AP103" s="83">
        <v>12.669928804053285</v>
      </c>
      <c r="AQ103" s="83">
        <v>12.559265377043664</v>
      </c>
      <c r="AR103" s="83">
        <v>12.275341668030066</v>
      </c>
      <c r="AS103" s="83">
        <v>11.769847907046994</v>
      </c>
      <c r="AT103" s="83">
        <v>11.129404569851939</v>
      </c>
      <c r="AU103" s="83">
        <v>10.567209963809299</v>
      </c>
      <c r="AV103" s="83">
        <v>10.056684378675037</v>
      </c>
      <c r="AW103" s="83">
        <v>9.357479828448831</v>
      </c>
      <c r="AX103" s="83">
        <v>9.0947441507590927</v>
      </c>
      <c r="AY103" s="83">
        <v>8.6919284016800038</v>
      </c>
      <c r="AZ103" s="83">
        <v>8.2701511143358779</v>
      </c>
    </row>
    <row r="104" spans="1:52" ht="12" customHeight="1" x14ac:dyDescent="0.35">
      <c r="A104" s="82" t="s">
        <v>17</v>
      </c>
      <c r="B104" s="83">
        <v>0</v>
      </c>
      <c r="C104" s="83">
        <v>0</v>
      </c>
      <c r="D104" s="83">
        <v>0</v>
      </c>
      <c r="E104" s="83">
        <v>0</v>
      </c>
      <c r="F104" s="83">
        <v>0</v>
      </c>
      <c r="G104" s="83">
        <v>0</v>
      </c>
      <c r="H104" s="83">
        <v>0</v>
      </c>
      <c r="I104" s="83">
        <v>0</v>
      </c>
      <c r="J104" s="83">
        <v>0</v>
      </c>
      <c r="K104" s="83">
        <v>0</v>
      </c>
      <c r="L104" s="83">
        <v>0</v>
      </c>
      <c r="M104" s="83">
        <v>0</v>
      </c>
      <c r="N104" s="83">
        <v>0</v>
      </c>
      <c r="O104" s="83">
        <v>0</v>
      </c>
      <c r="P104" s="83">
        <v>0</v>
      </c>
      <c r="Q104" s="83">
        <v>0</v>
      </c>
      <c r="R104" s="83">
        <v>0</v>
      </c>
      <c r="S104" s="83">
        <v>0</v>
      </c>
      <c r="T104" s="83">
        <v>0</v>
      </c>
      <c r="U104" s="83">
        <v>0</v>
      </c>
      <c r="V104" s="83">
        <v>0</v>
      </c>
      <c r="W104" s="83">
        <v>0</v>
      </c>
      <c r="X104" s="83">
        <v>0</v>
      </c>
      <c r="Y104" s="83">
        <v>0</v>
      </c>
      <c r="Z104" s="83">
        <v>0</v>
      </c>
      <c r="AA104" s="83">
        <v>0</v>
      </c>
      <c r="AB104" s="83">
        <v>0</v>
      </c>
      <c r="AC104" s="83">
        <v>0</v>
      </c>
      <c r="AD104" s="83">
        <v>0</v>
      </c>
      <c r="AE104" s="83">
        <v>0</v>
      </c>
      <c r="AF104" s="83">
        <v>0</v>
      </c>
      <c r="AG104" s="83">
        <v>0</v>
      </c>
      <c r="AH104" s="83">
        <v>0</v>
      </c>
      <c r="AI104" s="83">
        <v>0</v>
      </c>
      <c r="AJ104" s="83">
        <v>0</v>
      </c>
      <c r="AK104" s="83">
        <v>0</v>
      </c>
      <c r="AL104" s="83">
        <v>0</v>
      </c>
      <c r="AM104" s="83">
        <v>0</v>
      </c>
      <c r="AN104" s="83">
        <v>0</v>
      </c>
      <c r="AO104" s="83">
        <v>0</v>
      </c>
      <c r="AP104" s="83">
        <v>0</v>
      </c>
      <c r="AQ104" s="83">
        <v>0</v>
      </c>
      <c r="AR104" s="83">
        <v>0</v>
      </c>
      <c r="AS104" s="83">
        <v>0</v>
      </c>
      <c r="AT104" s="83">
        <v>0</v>
      </c>
      <c r="AU104" s="83">
        <v>0</v>
      </c>
      <c r="AV104" s="83">
        <v>0</v>
      </c>
      <c r="AW104" s="83">
        <v>0</v>
      </c>
      <c r="AX104" s="83">
        <v>0</v>
      </c>
      <c r="AY104" s="83">
        <v>0</v>
      </c>
      <c r="AZ104" s="83">
        <v>0</v>
      </c>
    </row>
    <row r="105" spans="1:52" ht="12" customHeight="1" x14ac:dyDescent="0.35">
      <c r="A105" s="82" t="s">
        <v>18</v>
      </c>
      <c r="B105" s="83">
        <v>7.8883322419944798E-17</v>
      </c>
      <c r="C105" s="83">
        <v>6.5853701418281661E-16</v>
      </c>
      <c r="D105" s="83">
        <v>3.8118645217139845E-15</v>
      </c>
      <c r="E105" s="83">
        <v>3.8369193958798942E-3</v>
      </c>
      <c r="F105" s="83">
        <v>0.10321531433100882</v>
      </c>
      <c r="G105" s="83">
        <v>1.5371365049603107E-3</v>
      </c>
      <c r="H105" s="83">
        <v>4.4700427619786742E-16</v>
      </c>
      <c r="I105" s="83">
        <v>5.568784493023855E-15</v>
      </c>
      <c r="J105" s="83">
        <v>3.774189984655188E-15</v>
      </c>
      <c r="K105" s="83">
        <v>5.9252299436449313E-17</v>
      </c>
      <c r="L105" s="83">
        <v>6.9558156494746903E-16</v>
      </c>
      <c r="M105" s="83">
        <v>2.9189774490503032E-2</v>
      </c>
      <c r="N105" s="83">
        <v>2.7769250901139699E-15</v>
      </c>
      <c r="O105" s="83">
        <v>5.4802679418829908E-2</v>
      </c>
      <c r="P105" s="83">
        <v>0.11397259745876055</v>
      </c>
      <c r="Q105" s="83">
        <v>6.2381950008633461E-2</v>
      </c>
      <c r="R105" s="83">
        <v>5.3548431736878246E-2</v>
      </c>
      <c r="S105" s="83">
        <v>5.2013968840683412E-2</v>
      </c>
      <c r="T105" s="83">
        <v>5.3643240214465891E-2</v>
      </c>
      <c r="U105" s="83">
        <v>5.4306059580478794E-2</v>
      </c>
      <c r="V105" s="83">
        <v>5.5290663229422769E-2</v>
      </c>
      <c r="W105" s="83">
        <v>5.6275929554121952E-2</v>
      </c>
      <c r="X105" s="83">
        <v>5.7537435407653707E-2</v>
      </c>
      <c r="Y105" s="83">
        <v>5.5002401203003259E-2</v>
      </c>
      <c r="Z105" s="83">
        <v>5.5866656803317032E-2</v>
      </c>
      <c r="AA105" s="83">
        <v>5.6525266613084602E-2</v>
      </c>
      <c r="AB105" s="83">
        <v>5.3618978525575067E-2</v>
      </c>
      <c r="AC105" s="83">
        <v>5.4202498343407179E-2</v>
      </c>
      <c r="AD105" s="83">
        <v>5.0523857516173644E-2</v>
      </c>
      <c r="AE105" s="83">
        <v>4.9085746471566487E-2</v>
      </c>
      <c r="AF105" s="83">
        <v>4.8561723094679245E-2</v>
      </c>
      <c r="AG105" s="83">
        <v>4.6962009927880431E-2</v>
      </c>
      <c r="AH105" s="83">
        <v>4.7815810544896635E-2</v>
      </c>
      <c r="AI105" s="83">
        <v>4.8558014543615094E-2</v>
      </c>
      <c r="AJ105" s="83">
        <v>4.4745680913978896E-2</v>
      </c>
      <c r="AK105" s="83">
        <v>4.5376161370214642E-2</v>
      </c>
      <c r="AL105" s="83">
        <v>4.5331491589579137E-2</v>
      </c>
      <c r="AM105" s="83">
        <v>4.5150071349928746E-2</v>
      </c>
      <c r="AN105" s="83">
        <v>4.5017507305607725E-2</v>
      </c>
      <c r="AO105" s="83">
        <v>4.4986342500392865E-2</v>
      </c>
      <c r="AP105" s="83">
        <v>4.4883800562898507E-2</v>
      </c>
      <c r="AQ105" s="83">
        <v>4.4689331485536339E-2</v>
      </c>
      <c r="AR105" s="83">
        <v>4.4343088626508619E-2</v>
      </c>
      <c r="AS105" s="83">
        <v>4.1676066882378703E-2</v>
      </c>
      <c r="AT105" s="83">
        <v>4.1475969566137541E-2</v>
      </c>
      <c r="AU105" s="83">
        <v>4.1415042741182899E-2</v>
      </c>
      <c r="AV105" s="83">
        <v>3.9133449871469779E-2</v>
      </c>
      <c r="AW105" s="83">
        <v>3.9185854831582309E-2</v>
      </c>
      <c r="AX105" s="83">
        <v>3.7209631051062862E-2</v>
      </c>
      <c r="AY105" s="83">
        <v>3.6509559577563772E-2</v>
      </c>
      <c r="AZ105" s="83">
        <v>3.5945564763528039E-2</v>
      </c>
    </row>
    <row r="106" spans="1:52" ht="12" customHeight="1" x14ac:dyDescent="0.35">
      <c r="A106" s="82" t="s">
        <v>42</v>
      </c>
      <c r="B106" s="83">
        <v>15.690385866795605</v>
      </c>
      <c r="C106" s="83">
        <v>17.042665803405278</v>
      </c>
      <c r="D106" s="83">
        <v>16.419198560110935</v>
      </c>
      <c r="E106" s="83">
        <v>15.116114279395958</v>
      </c>
      <c r="F106" s="83">
        <v>16.639544360043914</v>
      </c>
      <c r="G106" s="83">
        <v>16.723359426199174</v>
      </c>
      <c r="H106" s="83">
        <v>13.741148888307308</v>
      </c>
      <c r="I106" s="83">
        <v>14.165171977415341</v>
      </c>
      <c r="J106" s="83">
        <v>13.049934535728717</v>
      </c>
      <c r="K106" s="83">
        <v>10.925907676081325</v>
      </c>
      <c r="L106" s="83">
        <v>10.388348189841123</v>
      </c>
      <c r="M106" s="83">
        <v>8.6685327976282149</v>
      </c>
      <c r="N106" s="83">
        <v>7.951172559038632</v>
      </c>
      <c r="O106" s="83">
        <v>7.7450202190827291</v>
      </c>
      <c r="P106" s="83">
        <v>7.4231263546535722</v>
      </c>
      <c r="Q106" s="83">
        <v>7.831679876037251</v>
      </c>
      <c r="R106" s="83">
        <v>8.1091305020872273</v>
      </c>
      <c r="S106" s="83">
        <v>8.2372175810113575</v>
      </c>
      <c r="T106" s="83">
        <v>8.1792582658366868</v>
      </c>
      <c r="U106" s="83">
        <v>7.9860958268848554</v>
      </c>
      <c r="V106" s="83">
        <v>7.8329893918266098</v>
      </c>
      <c r="W106" s="83">
        <v>7.8862875906409462</v>
      </c>
      <c r="X106" s="83">
        <v>7.8109997697691309</v>
      </c>
      <c r="Y106" s="83">
        <v>7.710531354102689</v>
      </c>
      <c r="Z106" s="83">
        <v>7.6225182875530653</v>
      </c>
      <c r="AA106" s="83">
        <v>7.556797783583038</v>
      </c>
      <c r="AB106" s="83">
        <v>7.4476270154321469</v>
      </c>
      <c r="AC106" s="83">
        <v>7.4189304881517062</v>
      </c>
      <c r="AD106" s="83">
        <v>7.4026851843019301</v>
      </c>
      <c r="AE106" s="83">
        <v>7.1899730117520946</v>
      </c>
      <c r="AF106" s="83">
        <v>7.0796214075172301</v>
      </c>
      <c r="AG106" s="83">
        <v>6.9638277265115995</v>
      </c>
      <c r="AH106" s="83">
        <v>6.7121901243807045</v>
      </c>
      <c r="AI106" s="83">
        <v>6.3850107447719076</v>
      </c>
      <c r="AJ106" s="83">
        <v>6.1790022243512999</v>
      </c>
      <c r="AK106" s="83">
        <v>6.0048238860947478</v>
      </c>
      <c r="AL106" s="83">
        <v>5.9428242786578176</v>
      </c>
      <c r="AM106" s="83">
        <v>5.7561960193963237</v>
      </c>
      <c r="AN106" s="83">
        <v>5.6291305462784837</v>
      </c>
      <c r="AO106" s="83">
        <v>5.5554927676433215</v>
      </c>
      <c r="AP106" s="83">
        <v>5.4917417636135761</v>
      </c>
      <c r="AQ106" s="83">
        <v>5.4741202877380966</v>
      </c>
      <c r="AR106" s="83">
        <v>5.3239242219777729</v>
      </c>
      <c r="AS106" s="83">
        <v>5.1939167032534117</v>
      </c>
      <c r="AT106" s="83">
        <v>5.0746424697994019</v>
      </c>
      <c r="AU106" s="83">
        <v>4.9569134799339034</v>
      </c>
      <c r="AV106" s="83">
        <v>4.8161891788202515</v>
      </c>
      <c r="AW106" s="83">
        <v>4.756274265922765</v>
      </c>
      <c r="AX106" s="83">
        <v>4.7205459911581462</v>
      </c>
      <c r="AY106" s="83">
        <v>4.5895950757838175</v>
      </c>
      <c r="AZ106" s="83">
        <v>4.5172890353276181</v>
      </c>
    </row>
    <row r="107" spans="1:52" ht="12" customHeight="1" x14ac:dyDescent="0.35">
      <c r="A107" s="82" t="s">
        <v>48</v>
      </c>
      <c r="B107" s="83">
        <v>33.519489189893463</v>
      </c>
      <c r="C107" s="83">
        <v>36.219319590014834</v>
      </c>
      <c r="D107" s="83">
        <v>36.249378226705005</v>
      </c>
      <c r="E107" s="83">
        <v>35.325081515860624</v>
      </c>
      <c r="F107" s="83">
        <v>32.613005337556416</v>
      </c>
      <c r="G107" s="83">
        <v>29.212865625589846</v>
      </c>
      <c r="H107" s="83">
        <v>29.653092692238669</v>
      </c>
      <c r="I107" s="83">
        <v>25.269654736370494</v>
      </c>
      <c r="J107" s="83">
        <v>24.536429905966912</v>
      </c>
      <c r="K107" s="83">
        <v>19.335451957625651</v>
      </c>
      <c r="L107" s="83">
        <v>15.758586908291038</v>
      </c>
      <c r="M107" s="83">
        <v>13.821972721564226</v>
      </c>
      <c r="N107" s="83">
        <v>11.732820420326842</v>
      </c>
      <c r="O107" s="83">
        <v>9.6667396736172844</v>
      </c>
      <c r="P107" s="83">
        <v>8.4373263094240052</v>
      </c>
      <c r="Q107" s="83">
        <v>8.6923411925744904</v>
      </c>
      <c r="R107" s="83">
        <v>8.8942090795470428</v>
      </c>
      <c r="S107" s="83">
        <v>8.8685989963089131</v>
      </c>
      <c r="T107" s="83">
        <v>8.6314367186095531</v>
      </c>
      <c r="U107" s="83">
        <v>8.2448534831505373</v>
      </c>
      <c r="V107" s="83">
        <v>7.9362767094204019</v>
      </c>
      <c r="W107" s="83">
        <v>7.9622804605250028</v>
      </c>
      <c r="X107" s="83">
        <v>7.8831248312694484</v>
      </c>
      <c r="Y107" s="83">
        <v>7.6568125732754675</v>
      </c>
      <c r="Z107" s="83">
        <v>7.5145735031624357</v>
      </c>
      <c r="AA107" s="83">
        <v>7.2489606884925015</v>
      </c>
      <c r="AB107" s="83">
        <v>6.9049952840490034</v>
      </c>
      <c r="AC107" s="83">
        <v>6.7387984436456527</v>
      </c>
      <c r="AD107" s="83">
        <v>6.417803055722695</v>
      </c>
      <c r="AE107" s="83">
        <v>6.0537513889571564</v>
      </c>
      <c r="AF107" s="83">
        <v>5.7855680546271957</v>
      </c>
      <c r="AG107" s="83">
        <v>5.4283509917079327</v>
      </c>
      <c r="AH107" s="83">
        <v>4.9759623111965698</v>
      </c>
      <c r="AI107" s="83">
        <v>4.4691878102834606</v>
      </c>
      <c r="AJ107" s="83">
        <v>4.0024165539852525</v>
      </c>
      <c r="AK107" s="83">
        <v>3.591990684106698</v>
      </c>
      <c r="AL107" s="83">
        <v>3.4511960595816231</v>
      </c>
      <c r="AM107" s="83">
        <v>3.1282903058916429</v>
      </c>
      <c r="AN107" s="83">
        <v>2.859603659693299</v>
      </c>
      <c r="AO107" s="83">
        <v>2.67518588270352</v>
      </c>
      <c r="AP107" s="83">
        <v>2.5025637190772807</v>
      </c>
      <c r="AQ107" s="83">
        <v>2.4489691157527491</v>
      </c>
      <c r="AR107" s="83">
        <v>2.2977353032039836</v>
      </c>
      <c r="AS107" s="83">
        <v>2.1037339858477311</v>
      </c>
      <c r="AT107" s="83">
        <v>1.9758531653797016</v>
      </c>
      <c r="AU107" s="83">
        <v>1.7799999319082045</v>
      </c>
      <c r="AV107" s="83">
        <v>1.5860919319765159</v>
      </c>
      <c r="AW107" s="83">
        <v>1.48074175578522</v>
      </c>
      <c r="AX107" s="83">
        <v>1.3397252632189955</v>
      </c>
      <c r="AY107" s="83">
        <v>1.2128159090033388</v>
      </c>
      <c r="AZ107" s="83">
        <v>1.1092067042286013</v>
      </c>
    </row>
    <row r="108" spans="1:52" ht="12" customHeight="1" x14ac:dyDescent="0.35">
      <c r="A108" s="82" t="s">
        <v>60</v>
      </c>
      <c r="B108" s="83">
        <v>0.27045544395618915</v>
      </c>
      <c r="C108" s="83">
        <v>0.33158223545599885</v>
      </c>
      <c r="D108" s="83">
        <v>0.46264292849596261</v>
      </c>
      <c r="E108" s="83">
        <v>0.31284357184161887</v>
      </c>
      <c r="F108" s="83">
        <v>0.20476053702050107</v>
      </c>
      <c r="G108" s="83">
        <v>0.18433709518832159</v>
      </c>
      <c r="H108" s="83">
        <v>0.22251220755780879</v>
      </c>
      <c r="I108" s="83">
        <v>0.36380293872897801</v>
      </c>
      <c r="J108" s="83">
        <v>0.53110581700506676</v>
      </c>
      <c r="K108" s="83">
        <v>0.41357964248962459</v>
      </c>
      <c r="L108" s="83">
        <v>0.56321929276328364</v>
      </c>
      <c r="M108" s="83">
        <v>0.88599684146936941</v>
      </c>
      <c r="N108" s="83">
        <v>0.7916514102567237</v>
      </c>
      <c r="O108" s="83">
        <v>0.93030618889730354</v>
      </c>
      <c r="P108" s="83">
        <v>0.66616326219071142</v>
      </c>
      <c r="Q108" s="83">
        <v>0.91926800701031852</v>
      </c>
      <c r="R108" s="83">
        <v>0.9308094187885565</v>
      </c>
      <c r="S108" s="83">
        <v>0.94838890650371932</v>
      </c>
      <c r="T108" s="83">
        <v>0.9528340128025341</v>
      </c>
      <c r="U108" s="83">
        <v>0.91744038247666193</v>
      </c>
      <c r="V108" s="83">
        <v>0.88807970187877205</v>
      </c>
      <c r="W108" s="83">
        <v>0.89935928553641908</v>
      </c>
      <c r="X108" s="83">
        <v>0.89214945642504973</v>
      </c>
      <c r="Y108" s="83">
        <v>0.89462823678527625</v>
      </c>
      <c r="Z108" s="83">
        <v>0.90076571767843761</v>
      </c>
      <c r="AA108" s="83">
        <v>0.82884847580421972</v>
      </c>
      <c r="AB108" s="83">
        <v>0.79138305280010912</v>
      </c>
      <c r="AC108" s="83">
        <v>0.7970525417077502</v>
      </c>
      <c r="AD108" s="83">
        <v>0.80098341784170113</v>
      </c>
      <c r="AE108" s="83">
        <v>0.80527175066910028</v>
      </c>
      <c r="AF108" s="83">
        <v>0.80348485064715458</v>
      </c>
      <c r="AG108" s="83">
        <v>0.71089165781379593</v>
      </c>
      <c r="AH108" s="83">
        <v>0.70895855782923867</v>
      </c>
      <c r="AI108" s="83">
        <v>0.65967613137067804</v>
      </c>
      <c r="AJ108" s="83">
        <v>0.60786803957681956</v>
      </c>
      <c r="AK108" s="83">
        <v>0.49553478571805398</v>
      </c>
      <c r="AL108" s="83">
        <v>0.49234236182079022</v>
      </c>
      <c r="AM108" s="83">
        <v>0.42712745772162825</v>
      </c>
      <c r="AN108" s="83">
        <v>0.36299886206199661</v>
      </c>
      <c r="AO108" s="83">
        <v>0.32232437324209356</v>
      </c>
      <c r="AP108" s="83">
        <v>0.28784221287301909</v>
      </c>
      <c r="AQ108" s="83">
        <v>0.27815601686857672</v>
      </c>
      <c r="AR108" s="83">
        <v>0.25587348696174678</v>
      </c>
      <c r="AS108" s="83">
        <v>0.2435880409214245</v>
      </c>
      <c r="AT108" s="83">
        <v>0.23422762574829736</v>
      </c>
      <c r="AU108" s="83">
        <v>0.18993393108675724</v>
      </c>
      <c r="AV108" s="83">
        <v>0.16496270351755607</v>
      </c>
      <c r="AW108" s="83">
        <v>0.15821303383978705</v>
      </c>
      <c r="AX108" s="83">
        <v>0.15354704183287621</v>
      </c>
      <c r="AY108" s="83">
        <v>0.14794975975965788</v>
      </c>
      <c r="AZ108" s="83">
        <v>0.14287981989694321</v>
      </c>
    </row>
    <row r="109" spans="1:52" ht="12" customHeight="1" x14ac:dyDescent="0.35">
      <c r="A109" s="82" t="s">
        <v>43</v>
      </c>
      <c r="B109" s="83">
        <v>128.53139057376541</v>
      </c>
      <c r="C109" s="83">
        <v>132.39748893939372</v>
      </c>
      <c r="D109" s="83">
        <v>138.37564590085472</v>
      </c>
      <c r="E109" s="83">
        <v>143.42784264893001</v>
      </c>
      <c r="F109" s="83">
        <v>139.07465544864428</v>
      </c>
      <c r="G109" s="83">
        <v>131.04511832178773</v>
      </c>
      <c r="H109" s="83">
        <v>124.3044070971975</v>
      </c>
      <c r="I109" s="83">
        <v>125.82990399209348</v>
      </c>
      <c r="J109" s="83">
        <v>123.82145659952735</v>
      </c>
      <c r="K109" s="83">
        <v>122.89504960256022</v>
      </c>
      <c r="L109" s="83">
        <v>134.24705780191047</v>
      </c>
      <c r="M109" s="83">
        <v>130.68158328397902</v>
      </c>
      <c r="N109" s="83">
        <v>135.8258123811521</v>
      </c>
      <c r="O109" s="83">
        <v>142.06449176390407</v>
      </c>
      <c r="P109" s="83">
        <v>143.09058528464996</v>
      </c>
      <c r="Q109" s="83">
        <v>143.77961023059976</v>
      </c>
      <c r="R109" s="83">
        <v>148.40920346652214</v>
      </c>
      <c r="S109" s="83">
        <v>151.0651661248225</v>
      </c>
      <c r="T109" s="83">
        <v>153.32879608506855</v>
      </c>
      <c r="U109" s="83">
        <v>153.53484482621508</v>
      </c>
      <c r="V109" s="83">
        <v>154.37731234620588</v>
      </c>
      <c r="W109" s="83">
        <v>155.7349181828383</v>
      </c>
      <c r="X109" s="83">
        <v>157.49554579815572</v>
      </c>
      <c r="Y109" s="83">
        <v>158.44082598897558</v>
      </c>
      <c r="Z109" s="83">
        <v>158.90719888393434</v>
      </c>
      <c r="AA109" s="83">
        <v>159.88237945324661</v>
      </c>
      <c r="AB109" s="83">
        <v>160.804963197185</v>
      </c>
      <c r="AC109" s="83">
        <v>162.16376056592065</v>
      </c>
      <c r="AD109" s="83">
        <v>163.21519857006948</v>
      </c>
      <c r="AE109" s="83">
        <v>163.71911475469781</v>
      </c>
      <c r="AF109" s="83">
        <v>164.22745093167453</v>
      </c>
      <c r="AG109" s="83">
        <v>164.42891650785396</v>
      </c>
      <c r="AH109" s="83">
        <v>164.12605003153925</v>
      </c>
      <c r="AI109" s="83">
        <v>163.39282560916243</v>
      </c>
      <c r="AJ109" s="83">
        <v>163.22906451501919</v>
      </c>
      <c r="AK109" s="83">
        <v>163.29951459527044</v>
      </c>
      <c r="AL109" s="83">
        <v>164.27201562990876</v>
      </c>
      <c r="AM109" s="83">
        <v>164.09711657723588</v>
      </c>
      <c r="AN109" s="83">
        <v>164.00281256888098</v>
      </c>
      <c r="AO109" s="83">
        <v>164.12373275008105</v>
      </c>
      <c r="AP109" s="83">
        <v>164.36957421785235</v>
      </c>
      <c r="AQ109" s="83">
        <v>165.56296728927222</v>
      </c>
      <c r="AR109" s="83">
        <v>166.1867966969813</v>
      </c>
      <c r="AS109" s="83">
        <v>166.51760625668109</v>
      </c>
      <c r="AT109" s="83">
        <v>166.28833633408271</v>
      </c>
      <c r="AU109" s="83">
        <v>166.3773074715038</v>
      </c>
      <c r="AV109" s="83">
        <v>166.08005362040115</v>
      </c>
      <c r="AW109" s="83">
        <v>166.77333001199889</v>
      </c>
      <c r="AX109" s="83">
        <v>167.64995217983022</v>
      </c>
      <c r="AY109" s="83">
        <v>167.81125913177718</v>
      </c>
      <c r="AZ109" s="83">
        <v>168.21069666342854</v>
      </c>
    </row>
    <row r="110" spans="1:52" ht="12" customHeight="1" x14ac:dyDescent="0.35">
      <c r="A110" s="82" t="s">
        <v>49</v>
      </c>
      <c r="B110" s="83">
        <v>0.62882342851698214</v>
      </c>
      <c r="C110" s="83">
        <v>0.5751622744932583</v>
      </c>
      <c r="D110" s="83">
        <v>0.57071092259546286</v>
      </c>
      <c r="E110" s="83">
        <v>6.8315588621350634E-2</v>
      </c>
      <c r="F110" s="83">
        <v>8.9006778315031163E-2</v>
      </c>
      <c r="G110" s="83">
        <v>1.3088660923178242E-2</v>
      </c>
      <c r="H110" s="83">
        <v>5.279652394540299E-3</v>
      </c>
      <c r="I110" s="83">
        <v>0</v>
      </c>
      <c r="J110" s="83">
        <v>1.7776329673035898E-2</v>
      </c>
      <c r="K110" s="83">
        <v>1.2711555014194159E-2</v>
      </c>
      <c r="L110" s="83">
        <v>1.1856021772791412E-2</v>
      </c>
      <c r="M110" s="83">
        <v>3.3245561421980166E-3</v>
      </c>
      <c r="N110" s="83">
        <v>3.1938716187358249E-4</v>
      </c>
      <c r="O110" s="83">
        <v>6.741025160728718E-3</v>
      </c>
      <c r="P110" s="83">
        <v>1.1616436865764678E-2</v>
      </c>
      <c r="Q110" s="83">
        <v>1.1851422605229365E-2</v>
      </c>
      <c r="R110" s="83">
        <v>1.1867845474214838E-2</v>
      </c>
      <c r="S110" s="83">
        <v>1.1222959569531836E-2</v>
      </c>
      <c r="T110" s="83">
        <v>1.0553095243358639E-2</v>
      </c>
      <c r="U110" s="83">
        <v>9.8637428620389593E-3</v>
      </c>
      <c r="V110" s="83">
        <v>9.1952731148155567E-3</v>
      </c>
      <c r="W110" s="83">
        <v>8.8497718849648768E-3</v>
      </c>
      <c r="X110" s="83">
        <v>8.9567429005789293E-3</v>
      </c>
      <c r="Y110" s="83">
        <v>9.0379066133815956E-3</v>
      </c>
      <c r="Z110" s="83">
        <v>8.0495757639639232E-3</v>
      </c>
      <c r="AA110" s="83">
        <v>5.8168858345852802E-3</v>
      </c>
      <c r="AB110" s="83">
        <v>5.8131573939896155E-3</v>
      </c>
      <c r="AC110" s="83">
        <v>5.8102942352809498E-3</v>
      </c>
      <c r="AD110" s="83">
        <v>3.5683733692672935E-3</v>
      </c>
      <c r="AE110" s="83">
        <v>3.5659878266292313E-3</v>
      </c>
      <c r="AF110" s="83">
        <v>2.4522063207417675E-3</v>
      </c>
      <c r="AG110" s="83">
        <v>1.3847873368158013E-3</v>
      </c>
      <c r="AH110" s="83">
        <v>1.0776755362319616E-3</v>
      </c>
      <c r="AI110" s="83">
        <v>1.0769510670638443E-3</v>
      </c>
      <c r="AJ110" s="83">
        <v>0</v>
      </c>
      <c r="AK110" s="83">
        <v>0</v>
      </c>
      <c r="AL110" s="83">
        <v>0</v>
      </c>
      <c r="AM110" s="83">
        <v>0</v>
      </c>
      <c r="AN110" s="83">
        <v>0</v>
      </c>
      <c r="AO110" s="83">
        <v>0</v>
      </c>
      <c r="AP110" s="83">
        <v>0</v>
      </c>
      <c r="AQ110" s="83">
        <v>0</v>
      </c>
      <c r="AR110" s="83">
        <v>0</v>
      </c>
      <c r="AS110" s="83">
        <v>0</v>
      </c>
      <c r="AT110" s="83">
        <v>0</v>
      </c>
      <c r="AU110" s="83">
        <v>0</v>
      </c>
      <c r="AV110" s="83">
        <v>0</v>
      </c>
      <c r="AW110" s="83">
        <v>0</v>
      </c>
      <c r="AX110" s="83">
        <v>0</v>
      </c>
      <c r="AY110" s="83">
        <v>0</v>
      </c>
      <c r="AZ110" s="83">
        <v>0</v>
      </c>
    </row>
    <row r="111" spans="1:52" ht="12" customHeight="1" x14ac:dyDescent="0.35">
      <c r="A111" s="82" t="s">
        <v>52</v>
      </c>
      <c r="B111" s="83">
        <v>7.0378269028791696</v>
      </c>
      <c r="C111" s="83">
        <v>6.7982669931901443</v>
      </c>
      <c r="D111" s="83">
        <v>7.1562449965082697</v>
      </c>
      <c r="E111" s="83">
        <v>7.9703626291229313</v>
      </c>
      <c r="F111" s="83">
        <v>8.4904285739261169</v>
      </c>
      <c r="G111" s="83">
        <v>8.3305169592594641</v>
      </c>
      <c r="H111" s="83">
        <v>9.4035818494742962</v>
      </c>
      <c r="I111" s="83">
        <v>9.7140758566590844</v>
      </c>
      <c r="J111" s="83">
        <v>10.750616535484156</v>
      </c>
      <c r="K111" s="83">
        <v>10.250415294619996</v>
      </c>
      <c r="L111" s="83">
        <v>10.721901887538266</v>
      </c>
      <c r="M111" s="83">
        <v>11.161129221320277</v>
      </c>
      <c r="N111" s="83">
        <v>10.386941168015319</v>
      </c>
      <c r="O111" s="83">
        <v>9.6501635191049413</v>
      </c>
      <c r="P111" s="83">
        <v>10.905618467818634</v>
      </c>
      <c r="Q111" s="83">
        <v>11.411164921692084</v>
      </c>
      <c r="R111" s="83">
        <v>11.549586946628846</v>
      </c>
      <c r="S111" s="83">
        <v>11.739157068810067</v>
      </c>
      <c r="T111" s="83">
        <v>11.795682739425162</v>
      </c>
      <c r="U111" s="83">
        <v>11.725294818778933</v>
      </c>
      <c r="V111" s="83">
        <v>11.84020808930876</v>
      </c>
      <c r="W111" s="83">
        <v>12.011845011018465</v>
      </c>
      <c r="X111" s="83">
        <v>12.289341065565912</v>
      </c>
      <c r="Y111" s="83">
        <v>12.591088751580587</v>
      </c>
      <c r="Z111" s="83">
        <v>12.832458639103514</v>
      </c>
      <c r="AA111" s="83">
        <v>13.116733789483986</v>
      </c>
      <c r="AB111" s="83">
        <v>13.445592640845897</v>
      </c>
      <c r="AC111" s="83">
        <v>13.695716966675676</v>
      </c>
      <c r="AD111" s="83">
        <v>13.902509149367393</v>
      </c>
      <c r="AE111" s="83">
        <v>14.156980341547259</v>
      </c>
      <c r="AF111" s="83">
        <v>14.404384663620828</v>
      </c>
      <c r="AG111" s="83">
        <v>14.683896093189864</v>
      </c>
      <c r="AH111" s="83">
        <v>14.971091390466663</v>
      </c>
      <c r="AI111" s="83">
        <v>15.259217704906895</v>
      </c>
      <c r="AJ111" s="83">
        <v>15.528032520976907</v>
      </c>
      <c r="AK111" s="83">
        <v>15.826299027487019</v>
      </c>
      <c r="AL111" s="83">
        <v>16.002643690314976</v>
      </c>
      <c r="AM111" s="83">
        <v>16.312989419597514</v>
      </c>
      <c r="AN111" s="83">
        <v>16.735314830626333</v>
      </c>
      <c r="AO111" s="83">
        <v>17.18258510510012</v>
      </c>
      <c r="AP111" s="83">
        <v>17.610185912580629</v>
      </c>
      <c r="AQ111" s="83">
        <v>17.791600137520518</v>
      </c>
      <c r="AR111" s="83">
        <v>17.942605220886666</v>
      </c>
      <c r="AS111" s="83">
        <v>18.078687777777947</v>
      </c>
      <c r="AT111" s="83">
        <v>18.241565808734364</v>
      </c>
      <c r="AU111" s="83">
        <v>18.369673053869871</v>
      </c>
      <c r="AV111" s="83">
        <v>18.473919381432008</v>
      </c>
      <c r="AW111" s="83">
        <v>18.642817837641388</v>
      </c>
      <c r="AX111" s="83">
        <v>18.765946028338359</v>
      </c>
      <c r="AY111" s="83">
        <v>18.887805357589521</v>
      </c>
      <c r="AZ111" s="83">
        <v>19.039242603362524</v>
      </c>
    </row>
    <row r="112" spans="1:52" ht="12" customHeight="1" x14ac:dyDescent="0.35">
      <c r="A112" s="82" t="s">
        <v>28</v>
      </c>
      <c r="B112" s="83">
        <v>10.656745731128536</v>
      </c>
      <c r="C112" s="83">
        <v>10.50339659994459</v>
      </c>
      <c r="D112" s="83">
        <v>11.303912918911347</v>
      </c>
      <c r="E112" s="83">
        <v>11.617917482587533</v>
      </c>
      <c r="F112" s="83">
        <v>14.741799384570635</v>
      </c>
      <c r="G112" s="83">
        <v>13.103785198211133</v>
      </c>
      <c r="H112" s="83">
        <v>13.368221838934691</v>
      </c>
      <c r="I112" s="83">
        <v>15.238057732725228</v>
      </c>
      <c r="J112" s="83">
        <v>15.151510439850755</v>
      </c>
      <c r="K112" s="83">
        <v>13.189963149364898</v>
      </c>
      <c r="L112" s="83">
        <v>12.457836804908579</v>
      </c>
      <c r="M112" s="83">
        <v>14.441537959976149</v>
      </c>
      <c r="N112" s="83">
        <v>14.756401382218897</v>
      </c>
      <c r="O112" s="83">
        <v>15.651608423125902</v>
      </c>
      <c r="P112" s="83">
        <v>16.989282207038499</v>
      </c>
      <c r="Q112" s="83">
        <v>17.720823944240475</v>
      </c>
      <c r="R112" s="83">
        <v>18.316725268439086</v>
      </c>
      <c r="S112" s="83">
        <v>18.56774434185677</v>
      </c>
      <c r="T112" s="83">
        <v>18.771120778196337</v>
      </c>
      <c r="U112" s="83">
        <v>18.819418369403852</v>
      </c>
      <c r="V112" s="83">
        <v>19.012032650109855</v>
      </c>
      <c r="W112" s="83">
        <v>19.161966739641802</v>
      </c>
      <c r="X112" s="83">
        <v>19.480299128787102</v>
      </c>
      <c r="Y112" s="83">
        <v>19.756325978016861</v>
      </c>
      <c r="Z112" s="83">
        <v>20.001308152019135</v>
      </c>
      <c r="AA112" s="83">
        <v>20.318528883185973</v>
      </c>
      <c r="AB112" s="83">
        <v>20.704580797023809</v>
      </c>
      <c r="AC112" s="83">
        <v>21.040079523684675</v>
      </c>
      <c r="AD112" s="83">
        <v>21.331132600710038</v>
      </c>
      <c r="AE112" s="83">
        <v>21.708399230993834</v>
      </c>
      <c r="AF112" s="83">
        <v>22.077653623631768</v>
      </c>
      <c r="AG112" s="83">
        <v>22.453747351170783</v>
      </c>
      <c r="AH112" s="83">
        <v>22.903977959707635</v>
      </c>
      <c r="AI112" s="83">
        <v>23.306376337851841</v>
      </c>
      <c r="AJ112" s="83">
        <v>23.6342847294097</v>
      </c>
      <c r="AK112" s="83">
        <v>24.032217289745375</v>
      </c>
      <c r="AL112" s="83">
        <v>24.290595868227491</v>
      </c>
      <c r="AM112" s="83">
        <v>24.657906121971507</v>
      </c>
      <c r="AN112" s="83">
        <v>25.058335937515533</v>
      </c>
      <c r="AO112" s="83">
        <v>25.430338319757748</v>
      </c>
      <c r="AP112" s="83">
        <v>25.737775216659614</v>
      </c>
      <c r="AQ112" s="83">
        <v>25.952232445464155</v>
      </c>
      <c r="AR112" s="83">
        <v>26.153709616639549</v>
      </c>
      <c r="AS112" s="83">
        <v>26.32867007981444</v>
      </c>
      <c r="AT112" s="83">
        <v>26.469776896356763</v>
      </c>
      <c r="AU112" s="83">
        <v>26.573980876431985</v>
      </c>
      <c r="AV112" s="83">
        <v>26.622797973960797</v>
      </c>
      <c r="AW112" s="83">
        <v>26.767853755782312</v>
      </c>
      <c r="AX112" s="83">
        <v>26.846180836659322</v>
      </c>
      <c r="AY112" s="83">
        <v>26.869380872616698</v>
      </c>
      <c r="AZ112" s="83">
        <v>26.933240074178297</v>
      </c>
    </row>
    <row r="113" spans="1:52" ht="12" customHeight="1" x14ac:dyDescent="0.35">
      <c r="A113" s="82" t="s">
        <v>29</v>
      </c>
      <c r="B113" s="83">
        <v>0</v>
      </c>
      <c r="C113" s="83">
        <v>0</v>
      </c>
      <c r="D113" s="83">
        <v>0</v>
      </c>
      <c r="E113" s="83">
        <v>0</v>
      </c>
      <c r="F113" s="83">
        <v>0</v>
      </c>
      <c r="G113" s="83">
        <v>0</v>
      </c>
      <c r="H113" s="83">
        <v>0</v>
      </c>
      <c r="I113" s="83">
        <v>0</v>
      </c>
      <c r="J113" s="83">
        <v>0</v>
      </c>
      <c r="K113" s="83">
        <v>0</v>
      </c>
      <c r="L113" s="83">
        <v>0</v>
      </c>
      <c r="M113" s="83">
        <v>0</v>
      </c>
      <c r="N113" s="83">
        <v>0</v>
      </c>
      <c r="O113" s="83">
        <v>0</v>
      </c>
      <c r="P113" s="83">
        <v>0</v>
      </c>
      <c r="Q113" s="83">
        <v>0</v>
      </c>
      <c r="R113" s="83">
        <v>2.3415224067656051E-3</v>
      </c>
      <c r="S113" s="83">
        <v>1.5420290377005152E-2</v>
      </c>
      <c r="T113" s="83">
        <v>3.5620914260794341E-2</v>
      </c>
      <c r="U113" s="83">
        <v>5.7393542588470452E-2</v>
      </c>
      <c r="V113" s="83">
        <v>8.439080936647872E-2</v>
      </c>
      <c r="W113" s="83">
        <v>9.4396315297696654E-2</v>
      </c>
      <c r="X113" s="83">
        <v>0.12401767488117089</v>
      </c>
      <c r="Y113" s="83">
        <v>0.16960016529415298</v>
      </c>
      <c r="Z113" s="83">
        <v>0.23682109340889435</v>
      </c>
      <c r="AA113" s="83">
        <v>0.30755337892875018</v>
      </c>
      <c r="AB113" s="83">
        <v>0.42275444157083053</v>
      </c>
      <c r="AC113" s="83">
        <v>0.51265209647102594</v>
      </c>
      <c r="AD113" s="83">
        <v>0.60607229317310496</v>
      </c>
      <c r="AE113" s="83">
        <v>0.7783741969033624</v>
      </c>
      <c r="AF113" s="83">
        <v>0.93860452290557217</v>
      </c>
      <c r="AG113" s="83">
        <v>1.139379056569674</v>
      </c>
      <c r="AH113" s="83">
        <v>1.4246396321361405</v>
      </c>
      <c r="AI113" s="83">
        <v>1.7260627677394813</v>
      </c>
      <c r="AJ113" s="83">
        <v>1.9700855560944774</v>
      </c>
      <c r="AK113" s="83">
        <v>2.2173303016920487</v>
      </c>
      <c r="AL113" s="83">
        <v>2.3121978550181415</v>
      </c>
      <c r="AM113" s="83">
        <v>2.5451699208997374</v>
      </c>
      <c r="AN113" s="83">
        <v>2.8367695805898001</v>
      </c>
      <c r="AO113" s="83">
        <v>3.1097773004017935</v>
      </c>
      <c r="AP113" s="83">
        <v>3.3763972206168686</v>
      </c>
      <c r="AQ113" s="83">
        <v>3.478111476568889</v>
      </c>
      <c r="AR113" s="83">
        <v>3.6480089987854454</v>
      </c>
      <c r="AS113" s="83">
        <v>3.8379787147606748</v>
      </c>
      <c r="AT113" s="83">
        <v>4.0380108739620697</v>
      </c>
      <c r="AU113" s="83">
        <v>4.2257276953493923</v>
      </c>
      <c r="AV113" s="83">
        <v>4.4249378802112806</v>
      </c>
      <c r="AW113" s="83">
        <v>4.5640262816753365</v>
      </c>
      <c r="AX113" s="83">
        <v>4.6747978314167487</v>
      </c>
      <c r="AY113" s="83">
        <v>4.7943526546775486</v>
      </c>
      <c r="AZ113" s="83">
        <v>4.8984958080366354</v>
      </c>
    </row>
    <row r="114" spans="1:52" ht="12" customHeight="1" x14ac:dyDescent="0.35">
      <c r="A114" s="79" t="s">
        <v>837</v>
      </c>
      <c r="B114" s="80">
        <v>1714.7962317044748</v>
      </c>
      <c r="C114" s="80">
        <v>1753.7832478513064</v>
      </c>
      <c r="D114" s="80">
        <v>1809.0836460381072</v>
      </c>
      <c r="E114" s="80">
        <v>1823.5397391232409</v>
      </c>
      <c r="F114" s="80">
        <v>1809.809075267905</v>
      </c>
      <c r="G114" s="80">
        <v>1705.3886384921263</v>
      </c>
      <c r="H114" s="80">
        <v>1640.8077945654261</v>
      </c>
      <c r="I114" s="80">
        <v>1650.0390785872157</v>
      </c>
      <c r="J114" s="80">
        <v>1612.4185235514321</v>
      </c>
      <c r="K114" s="80">
        <v>1537.0002284641953</v>
      </c>
      <c r="L114" s="80">
        <v>1590.0870506360295</v>
      </c>
      <c r="M114" s="80">
        <v>1544.9956484288805</v>
      </c>
      <c r="N114" s="80">
        <v>1569.9558228160354</v>
      </c>
      <c r="O114" s="80">
        <v>1584.5917514482221</v>
      </c>
      <c r="P114" s="80">
        <v>1597.9316644069388</v>
      </c>
      <c r="Q114" s="80">
        <v>1626.0411395043184</v>
      </c>
      <c r="R114" s="80">
        <v>1677.9669558369278</v>
      </c>
      <c r="S114" s="80">
        <v>1702.6641847348674</v>
      </c>
      <c r="T114" s="80">
        <v>1734.7446476668986</v>
      </c>
      <c r="U114" s="80">
        <v>1752.0294022639807</v>
      </c>
      <c r="V114" s="80">
        <v>1772.6435894284514</v>
      </c>
      <c r="W114" s="80">
        <v>1789.8625430493282</v>
      </c>
      <c r="X114" s="80">
        <v>1816.1131735035378</v>
      </c>
      <c r="Y114" s="80">
        <v>1833.8103282715856</v>
      </c>
      <c r="Z114" s="80">
        <v>1844.5963185890739</v>
      </c>
      <c r="AA114" s="80">
        <v>1860.799442840409</v>
      </c>
      <c r="AB114" s="80">
        <v>1876.748281569824</v>
      </c>
      <c r="AC114" s="80">
        <v>1893.7492069298303</v>
      </c>
      <c r="AD114" s="80">
        <v>1910.8618825079031</v>
      </c>
      <c r="AE114" s="80">
        <v>1923.7237202728272</v>
      </c>
      <c r="AF114" s="80">
        <v>1938.6250172092805</v>
      </c>
      <c r="AG114" s="80">
        <v>1949.830119394373</v>
      </c>
      <c r="AH114" s="80">
        <v>1960.8650828763248</v>
      </c>
      <c r="AI114" s="80">
        <v>1968.7868394226482</v>
      </c>
      <c r="AJ114" s="80">
        <v>1979.0639962951211</v>
      </c>
      <c r="AK114" s="80">
        <v>1985.7307707535506</v>
      </c>
      <c r="AL114" s="80">
        <v>2004.3393843375504</v>
      </c>
      <c r="AM114" s="80">
        <v>2015.3006561349596</v>
      </c>
      <c r="AN114" s="80">
        <v>2024.6803455536933</v>
      </c>
      <c r="AO114" s="80">
        <v>2032.4227572726631</v>
      </c>
      <c r="AP114" s="80">
        <v>2038.7771770809134</v>
      </c>
      <c r="AQ114" s="80">
        <v>2056.7089975432309</v>
      </c>
      <c r="AR114" s="80">
        <v>2069.9300217547743</v>
      </c>
      <c r="AS114" s="80">
        <v>2079.1416697857644</v>
      </c>
      <c r="AT114" s="80">
        <v>2086.7096130979944</v>
      </c>
      <c r="AU114" s="80">
        <v>2096.5407858444614</v>
      </c>
      <c r="AV114" s="80">
        <v>2102.437640458334</v>
      </c>
      <c r="AW114" s="80">
        <v>2113.0026947980064</v>
      </c>
      <c r="AX114" s="80">
        <v>2125.0627063060697</v>
      </c>
      <c r="AY114" s="80">
        <v>2127.9271457097366</v>
      </c>
      <c r="AZ114" s="80">
        <v>2137.0733569399122</v>
      </c>
    </row>
    <row r="115" spans="1:52" ht="12" customHeight="1" x14ac:dyDescent="0.35">
      <c r="A115" s="183" t="s">
        <v>838</v>
      </c>
      <c r="B115" s="184">
        <v>1635.0650678938464</v>
      </c>
      <c r="C115" s="184">
        <v>1643.0430688640124</v>
      </c>
      <c r="D115" s="184">
        <v>1700.585901022909</v>
      </c>
      <c r="E115" s="184">
        <v>1893.6706536168369</v>
      </c>
      <c r="F115" s="184">
        <v>2127.8847522485248</v>
      </c>
      <c r="G115" s="184">
        <v>2737.7827184657358</v>
      </c>
      <c r="H115" s="184">
        <v>2903.4291759524504</v>
      </c>
      <c r="I115" s="184">
        <v>3005.022263258219</v>
      </c>
      <c r="J115" s="184">
        <v>3218.8984908508764</v>
      </c>
      <c r="K115" s="184">
        <v>3264.7483711125433</v>
      </c>
      <c r="L115" s="184">
        <v>3245.0408964715434</v>
      </c>
      <c r="M115" s="184">
        <v>3443.0219826044595</v>
      </c>
      <c r="N115" s="184">
        <v>3297.4104104807834</v>
      </c>
      <c r="O115" s="184">
        <v>3313.7191560089059</v>
      </c>
      <c r="P115" s="184">
        <v>3444.4802515269603</v>
      </c>
      <c r="Q115" s="184">
        <v>3476.4958682109595</v>
      </c>
      <c r="R115" s="184">
        <v>3584.5051076590748</v>
      </c>
      <c r="S115" s="184">
        <v>3642.2993662525473</v>
      </c>
      <c r="T115" s="184">
        <v>3720.2262315890489</v>
      </c>
      <c r="U115" s="184">
        <v>3771.2322706772993</v>
      </c>
      <c r="V115" s="184">
        <v>3826.2982990437363</v>
      </c>
      <c r="W115" s="184">
        <v>3863.9045259082036</v>
      </c>
      <c r="X115" s="184">
        <v>3920.7699853163776</v>
      </c>
      <c r="Y115" s="184">
        <v>3961.7255211529273</v>
      </c>
      <c r="Z115" s="184">
        <v>3989.3358452817788</v>
      </c>
      <c r="AA115" s="184">
        <v>4027.7412412447193</v>
      </c>
      <c r="AB115" s="184">
        <v>4071.368999918091</v>
      </c>
      <c r="AC115" s="184">
        <v>4111.839026394855</v>
      </c>
      <c r="AD115" s="184">
        <v>4148.3425470997918</v>
      </c>
      <c r="AE115" s="184">
        <v>4184.3008462646303</v>
      </c>
      <c r="AF115" s="184">
        <v>4219.8540876214474</v>
      </c>
      <c r="AG115" s="184">
        <v>4254.6912524454547</v>
      </c>
      <c r="AH115" s="184">
        <v>4289.6056368296131</v>
      </c>
      <c r="AI115" s="184">
        <v>4323.1274767497298</v>
      </c>
      <c r="AJ115" s="184">
        <v>4352.5138483363189</v>
      </c>
      <c r="AK115" s="184">
        <v>4381.8208692680473</v>
      </c>
      <c r="AL115" s="184">
        <v>4418.7168795524667</v>
      </c>
      <c r="AM115" s="184">
        <v>4453.5365787416649</v>
      </c>
      <c r="AN115" s="184">
        <v>4492.1867541364436</v>
      </c>
      <c r="AO115" s="184">
        <v>4524.3367161899432</v>
      </c>
      <c r="AP115" s="184">
        <v>4558.6203353172205</v>
      </c>
      <c r="AQ115" s="184">
        <v>4596.8950688199357</v>
      </c>
      <c r="AR115" s="184">
        <v>4630.2843408268582</v>
      </c>
      <c r="AS115" s="184">
        <v>4658.675821619855</v>
      </c>
      <c r="AT115" s="184">
        <v>4690.1316803507543</v>
      </c>
      <c r="AU115" s="184">
        <v>4722.2238353662897</v>
      </c>
      <c r="AV115" s="184">
        <v>4760.3745668112388</v>
      </c>
      <c r="AW115" s="184">
        <v>4797.6309786843349</v>
      </c>
      <c r="AX115" s="184">
        <v>4833.874890175769</v>
      </c>
      <c r="AY115" s="184">
        <v>4866.2273641146121</v>
      </c>
      <c r="AZ115" s="184">
        <v>4903.4945783053408</v>
      </c>
    </row>
    <row r="116" spans="1:52" ht="12" customHeight="1" x14ac:dyDescent="0.35">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row>
    <row r="117" spans="1:52" ht="12" customHeight="1" x14ac:dyDescent="0.35">
      <c r="A117" s="133" t="s">
        <v>66</v>
      </c>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row>
    <row r="118" spans="1:52" ht="12" customHeight="1" x14ac:dyDescent="0.35">
      <c r="A118" s="214" t="s">
        <v>310</v>
      </c>
      <c r="B118" s="215">
        <v>1</v>
      </c>
      <c r="C118" s="215">
        <v>1</v>
      </c>
      <c r="D118" s="215">
        <v>1</v>
      </c>
      <c r="E118" s="215">
        <v>1</v>
      </c>
      <c r="F118" s="215">
        <v>1</v>
      </c>
      <c r="G118" s="215">
        <v>1</v>
      </c>
      <c r="H118" s="215">
        <v>1</v>
      </c>
      <c r="I118" s="215">
        <v>1</v>
      </c>
      <c r="J118" s="215">
        <v>1</v>
      </c>
      <c r="K118" s="215">
        <v>1</v>
      </c>
      <c r="L118" s="215">
        <v>1</v>
      </c>
      <c r="M118" s="215">
        <v>1</v>
      </c>
      <c r="N118" s="215">
        <v>1</v>
      </c>
      <c r="O118" s="215">
        <v>1</v>
      </c>
      <c r="P118" s="215">
        <v>1</v>
      </c>
      <c r="Q118" s="215">
        <v>1</v>
      </c>
      <c r="R118" s="215">
        <v>1</v>
      </c>
      <c r="S118" s="215">
        <v>1</v>
      </c>
      <c r="T118" s="215">
        <v>1</v>
      </c>
      <c r="U118" s="215">
        <v>1</v>
      </c>
      <c r="V118" s="215">
        <v>1</v>
      </c>
      <c r="W118" s="215">
        <v>1</v>
      </c>
      <c r="X118" s="215">
        <v>1</v>
      </c>
      <c r="Y118" s="215">
        <v>1</v>
      </c>
      <c r="Z118" s="215">
        <v>1</v>
      </c>
      <c r="AA118" s="215">
        <v>1</v>
      </c>
      <c r="AB118" s="215">
        <v>1</v>
      </c>
      <c r="AC118" s="215">
        <v>1</v>
      </c>
      <c r="AD118" s="215">
        <v>1</v>
      </c>
      <c r="AE118" s="215">
        <v>1</v>
      </c>
      <c r="AF118" s="215">
        <v>1</v>
      </c>
      <c r="AG118" s="215">
        <v>1</v>
      </c>
      <c r="AH118" s="215">
        <v>1</v>
      </c>
      <c r="AI118" s="215">
        <v>1</v>
      </c>
      <c r="AJ118" s="215">
        <v>1</v>
      </c>
      <c r="AK118" s="215">
        <v>1</v>
      </c>
      <c r="AL118" s="215">
        <v>1</v>
      </c>
      <c r="AM118" s="215">
        <v>1</v>
      </c>
      <c r="AN118" s="215">
        <v>1</v>
      </c>
      <c r="AO118" s="215">
        <v>1</v>
      </c>
      <c r="AP118" s="215">
        <v>1</v>
      </c>
      <c r="AQ118" s="215">
        <v>1</v>
      </c>
      <c r="AR118" s="215">
        <v>1</v>
      </c>
      <c r="AS118" s="215">
        <v>1</v>
      </c>
      <c r="AT118" s="215">
        <v>1</v>
      </c>
      <c r="AU118" s="215">
        <v>1</v>
      </c>
      <c r="AV118" s="215">
        <v>1</v>
      </c>
      <c r="AW118" s="215">
        <v>1</v>
      </c>
      <c r="AX118" s="215">
        <v>1</v>
      </c>
      <c r="AY118" s="215">
        <v>1</v>
      </c>
      <c r="AZ118" s="215">
        <v>1</v>
      </c>
    </row>
    <row r="119" spans="1:52" ht="12" customHeight="1" x14ac:dyDescent="0.35">
      <c r="A119" s="64" t="s">
        <v>40</v>
      </c>
      <c r="B119" s="88">
        <v>1.5037199153624378E-2</v>
      </c>
      <c r="C119" s="88">
        <v>1.5049281341088601E-2</v>
      </c>
      <c r="D119" s="88">
        <v>1.505053254167754E-2</v>
      </c>
      <c r="E119" s="88">
        <v>1.5036102960609497E-2</v>
      </c>
      <c r="F119" s="88">
        <v>1.5034404468024735E-2</v>
      </c>
      <c r="G119" s="88">
        <v>1.5020704140738887E-2</v>
      </c>
      <c r="H119" s="88">
        <v>1.5001849532644666E-2</v>
      </c>
      <c r="I119" s="88">
        <v>1.4993703029031712E-2</v>
      </c>
      <c r="J119" s="88">
        <v>1.5000493090694247E-2</v>
      </c>
      <c r="K119" s="88">
        <v>1.4986788750925651E-2</v>
      </c>
      <c r="L119" s="88">
        <v>1.4985436455894769E-2</v>
      </c>
      <c r="M119" s="88">
        <v>1.497102237702227E-2</v>
      </c>
      <c r="N119" s="88">
        <v>1.4969628317799069E-2</v>
      </c>
      <c r="O119" s="88">
        <v>1.4971357342567337E-2</v>
      </c>
      <c r="P119" s="88">
        <v>1.4970746569571806E-2</v>
      </c>
      <c r="Q119" s="88">
        <v>1.4975497488314974E-2</v>
      </c>
      <c r="R119" s="88">
        <v>1.223220016737268E-2</v>
      </c>
      <c r="S119" s="88">
        <v>1.0138085113949744E-2</v>
      </c>
      <c r="T119" s="88">
        <v>8.7455825291577784E-3</v>
      </c>
      <c r="U119" s="88">
        <v>7.785811408334454E-3</v>
      </c>
      <c r="V119" s="88">
        <v>1.1467811404982936E-2</v>
      </c>
      <c r="W119" s="88">
        <v>9.4620222189670863E-3</v>
      </c>
      <c r="X119" s="88">
        <v>8.114499273942033E-3</v>
      </c>
      <c r="Y119" s="88">
        <v>8.5150855100431175E-3</v>
      </c>
      <c r="Z119" s="88">
        <v>1.0473428296725467E-2</v>
      </c>
      <c r="AA119" s="88">
        <v>8.6132556698130403E-3</v>
      </c>
      <c r="AB119" s="88">
        <v>7.8903095504327513E-3</v>
      </c>
      <c r="AC119" s="88">
        <v>7.5834212203696677E-3</v>
      </c>
      <c r="AD119" s="88">
        <v>8.2435427975427744E-3</v>
      </c>
      <c r="AE119" s="88">
        <v>8.0346531421932686E-3</v>
      </c>
      <c r="AF119" s="88">
        <v>8.6280779604331528E-3</v>
      </c>
      <c r="AG119" s="88">
        <v>8.8983355735853756E-3</v>
      </c>
      <c r="AH119" s="88">
        <v>9.6062224097195944E-3</v>
      </c>
      <c r="AI119" s="88">
        <v>1.0415588207579282E-2</v>
      </c>
      <c r="AJ119" s="88">
        <v>1.098810234882925E-2</v>
      </c>
      <c r="AK119" s="88">
        <v>1.0983804339095272E-2</v>
      </c>
      <c r="AL119" s="88">
        <v>1.0959040439803204E-2</v>
      </c>
      <c r="AM119" s="88">
        <v>1.0981616871081283E-2</v>
      </c>
      <c r="AN119" s="88">
        <v>1.1030468852674787E-2</v>
      </c>
      <c r="AO119" s="88">
        <v>1.107615758999988E-2</v>
      </c>
      <c r="AP119" s="88">
        <v>1.1145630364997629E-2</v>
      </c>
      <c r="AQ119" s="88">
        <v>1.1117581855354578E-2</v>
      </c>
      <c r="AR119" s="88">
        <v>1.1113862625344107E-2</v>
      </c>
      <c r="AS119" s="88">
        <v>1.112147913724785E-2</v>
      </c>
      <c r="AT119" s="88">
        <v>1.1188627286830384E-2</v>
      </c>
      <c r="AU119" s="88">
        <v>1.1240834270186103E-2</v>
      </c>
      <c r="AV119" s="88">
        <v>1.1307464514062632E-2</v>
      </c>
      <c r="AW119" s="88">
        <v>1.1346489493971918E-2</v>
      </c>
      <c r="AX119" s="88">
        <v>1.132970629374919E-2</v>
      </c>
      <c r="AY119" s="88">
        <v>1.1363988879229674E-2</v>
      </c>
      <c r="AZ119" s="88">
        <v>1.1344012479972632E-2</v>
      </c>
    </row>
    <row r="120" spans="1:52" ht="12" customHeight="1" x14ac:dyDescent="0.35">
      <c r="A120" s="72" t="s">
        <v>41</v>
      </c>
      <c r="B120" s="89">
        <v>1.9977169840306678E-2</v>
      </c>
      <c r="C120" s="89">
        <v>1.999224692256029E-2</v>
      </c>
      <c r="D120" s="89">
        <v>1.9983462013684589E-2</v>
      </c>
      <c r="E120" s="89">
        <v>1.9973240745968544E-2</v>
      </c>
      <c r="F120" s="89">
        <v>1.996792050769881E-2</v>
      </c>
      <c r="G120" s="89">
        <v>1.9943399092362757E-2</v>
      </c>
      <c r="H120" s="89">
        <v>1.9912455002214682E-2</v>
      </c>
      <c r="I120" s="89">
        <v>1.9905220055146586E-2</v>
      </c>
      <c r="J120" s="89">
        <v>1.9913231737975264E-2</v>
      </c>
      <c r="K120" s="89">
        <v>1.9883716539529087E-2</v>
      </c>
      <c r="L120" s="89">
        <v>1.9878708298700788E-2</v>
      </c>
      <c r="M120" s="89">
        <v>1.9857019793209425E-2</v>
      </c>
      <c r="N120" s="89">
        <v>1.9852637975410547E-2</v>
      </c>
      <c r="O120" s="89">
        <v>1.9863312051745182E-2</v>
      </c>
      <c r="P120" s="89">
        <v>1.9866123096778522E-2</v>
      </c>
      <c r="Q120" s="89">
        <v>1.9857069235210387E-2</v>
      </c>
      <c r="R120" s="89">
        <v>1.9898480095190959E-2</v>
      </c>
      <c r="S120" s="89">
        <v>1.9942212243209266E-2</v>
      </c>
      <c r="T120" s="89">
        <v>2.009455951118818E-2</v>
      </c>
      <c r="U120" s="89">
        <v>2.019421668634596E-2</v>
      </c>
      <c r="V120" s="89">
        <v>2.0111311969667388E-2</v>
      </c>
      <c r="W120" s="89">
        <v>2.0102786509808301E-2</v>
      </c>
      <c r="X120" s="89">
        <v>2.0089612347017088E-2</v>
      </c>
      <c r="Y120" s="89">
        <v>2.0005834868622466E-2</v>
      </c>
      <c r="Z120" s="89">
        <v>1.9903190448515046E-2</v>
      </c>
      <c r="AA120" s="89">
        <v>1.9866425309642954E-2</v>
      </c>
      <c r="AB120" s="89">
        <v>1.9857859048452681E-2</v>
      </c>
      <c r="AC120" s="89">
        <v>1.9788920999344831E-2</v>
      </c>
      <c r="AD120" s="89">
        <v>1.96992885398793E-2</v>
      </c>
      <c r="AE120" s="89">
        <v>1.9642475948092108E-2</v>
      </c>
      <c r="AF120" s="89">
        <v>1.957406486209684E-2</v>
      </c>
      <c r="AG120" s="89">
        <v>1.9553886331125758E-2</v>
      </c>
      <c r="AH120" s="89">
        <v>1.9507402629447525E-2</v>
      </c>
      <c r="AI120" s="89">
        <v>1.9441141970935195E-2</v>
      </c>
      <c r="AJ120" s="89">
        <v>1.9364771596625474E-2</v>
      </c>
      <c r="AK120" s="89">
        <v>1.9307801079537383E-2</v>
      </c>
      <c r="AL120" s="89">
        <v>1.9229251610240285E-2</v>
      </c>
      <c r="AM120" s="89">
        <v>1.9166335301895147E-2</v>
      </c>
      <c r="AN120" s="89">
        <v>1.9104881076310344E-2</v>
      </c>
      <c r="AO120" s="89">
        <v>1.8997656731921171E-2</v>
      </c>
      <c r="AP120" s="89">
        <v>1.8912585227092799E-2</v>
      </c>
      <c r="AQ120" s="89">
        <v>1.8821742532808668E-2</v>
      </c>
      <c r="AR120" s="89">
        <v>1.8708791541522076E-2</v>
      </c>
      <c r="AS120" s="89">
        <v>1.8569155192734426E-2</v>
      </c>
      <c r="AT120" s="89">
        <v>1.8482106103446947E-2</v>
      </c>
      <c r="AU120" s="89">
        <v>1.8385562045740985E-2</v>
      </c>
      <c r="AV120" s="89">
        <v>1.8361528195871411E-2</v>
      </c>
      <c r="AW120" s="89">
        <v>1.8283135692763186E-2</v>
      </c>
      <c r="AX120" s="89">
        <v>1.8182289936354228E-2</v>
      </c>
      <c r="AY120" s="89">
        <v>1.8103042021141717E-2</v>
      </c>
      <c r="AZ120" s="89">
        <v>1.8018046614678523E-2</v>
      </c>
    </row>
    <row r="121" spans="1:52" ht="12" customHeight="1" x14ac:dyDescent="0.35">
      <c r="A121" s="72" t="s">
        <v>44</v>
      </c>
      <c r="B121" s="89">
        <v>1.5575435407945261E-2</v>
      </c>
      <c r="C121" s="89">
        <v>1.5620413555613839E-2</v>
      </c>
      <c r="D121" s="89">
        <v>1.5650519439175111E-2</v>
      </c>
      <c r="E121" s="89">
        <v>1.5634213015167226E-2</v>
      </c>
      <c r="F121" s="89">
        <v>1.5599644941591726E-2</v>
      </c>
      <c r="G121" s="89">
        <v>1.5475473227622331E-2</v>
      </c>
      <c r="H121" s="89">
        <v>1.547845641695007E-2</v>
      </c>
      <c r="I121" s="89">
        <v>1.5439303122973445E-2</v>
      </c>
      <c r="J121" s="89">
        <v>1.5455850229778058E-2</v>
      </c>
      <c r="K121" s="89">
        <v>1.5477682594705139E-2</v>
      </c>
      <c r="L121" s="89">
        <v>1.5488369685051797E-2</v>
      </c>
      <c r="M121" s="89">
        <v>1.5391063299006937E-2</v>
      </c>
      <c r="N121" s="89">
        <v>1.541525385197153E-2</v>
      </c>
      <c r="O121" s="89">
        <v>1.5463990588537908E-2</v>
      </c>
      <c r="P121" s="89">
        <v>1.5435805275769796E-2</v>
      </c>
      <c r="Q121" s="89">
        <v>1.5479833044278421E-2</v>
      </c>
      <c r="R121" s="89">
        <v>1.5473051672711914E-2</v>
      </c>
      <c r="S121" s="89">
        <v>1.5484737302556874E-2</v>
      </c>
      <c r="T121" s="89">
        <v>1.5612450115547462E-2</v>
      </c>
      <c r="U121" s="89">
        <v>1.5725964974011623E-2</v>
      </c>
      <c r="V121" s="89">
        <v>1.5695827622111441E-2</v>
      </c>
      <c r="W121" s="89">
        <v>1.5681532004864739E-2</v>
      </c>
      <c r="X121" s="89">
        <v>1.5657822458997821E-2</v>
      </c>
      <c r="Y121" s="89">
        <v>1.5562219581719642E-2</v>
      </c>
      <c r="Z121" s="89">
        <v>1.5453160322885557E-2</v>
      </c>
      <c r="AA121" s="89">
        <v>1.5380616780894149E-2</v>
      </c>
      <c r="AB121" s="89">
        <v>1.5358299087943951E-2</v>
      </c>
      <c r="AC121" s="89">
        <v>1.52628537891726E-2</v>
      </c>
      <c r="AD121" s="89">
        <v>1.5131269877372795E-2</v>
      </c>
      <c r="AE121" s="89">
        <v>1.4981065567275516E-2</v>
      </c>
      <c r="AF121" s="89">
        <v>1.4840895869688168E-2</v>
      </c>
      <c r="AG121" s="89">
        <v>1.477241673346201E-2</v>
      </c>
      <c r="AH121" s="89">
        <v>1.4655064627617035E-2</v>
      </c>
      <c r="AI121" s="89">
        <v>1.4513241833262705E-2</v>
      </c>
      <c r="AJ121" s="89">
        <v>1.4399104073242961E-2</v>
      </c>
      <c r="AK121" s="89">
        <v>1.4308331009262213E-2</v>
      </c>
      <c r="AL121" s="89">
        <v>1.4227820319283038E-2</v>
      </c>
      <c r="AM121" s="89">
        <v>1.416964756724377E-2</v>
      </c>
      <c r="AN121" s="89">
        <v>1.4124579864633474E-2</v>
      </c>
      <c r="AO121" s="89">
        <v>1.406380404037136E-2</v>
      </c>
      <c r="AP121" s="89">
        <v>1.4034945295587712E-2</v>
      </c>
      <c r="AQ121" s="89">
        <v>1.4005923715788874E-2</v>
      </c>
      <c r="AR121" s="89">
        <v>1.3977983925760941E-2</v>
      </c>
      <c r="AS121" s="89">
        <v>1.395146789957397E-2</v>
      </c>
      <c r="AT121" s="89">
        <v>1.3971548285394758E-2</v>
      </c>
      <c r="AU121" s="89">
        <v>1.3985504655168251E-2</v>
      </c>
      <c r="AV121" s="89">
        <v>1.4037539426787293E-2</v>
      </c>
      <c r="AW121" s="89">
        <v>1.4063862618652166E-2</v>
      </c>
      <c r="AX121" s="89">
        <v>1.4076104284682053E-2</v>
      </c>
      <c r="AY121" s="89">
        <v>1.4121706301199901E-2</v>
      </c>
      <c r="AZ121" s="89">
        <v>1.4149396373081564E-2</v>
      </c>
    </row>
    <row r="122" spans="1:52" ht="12" customHeight="1" x14ac:dyDescent="0.35">
      <c r="A122" s="72" t="s">
        <v>45</v>
      </c>
      <c r="B122" s="89">
        <v>3.5773922462308788E-2</v>
      </c>
      <c r="C122" s="89">
        <v>3.5874361446136788E-2</v>
      </c>
      <c r="D122" s="89">
        <v>3.5923647283881054E-2</v>
      </c>
      <c r="E122" s="89">
        <v>3.5888271887539361E-2</v>
      </c>
      <c r="F122" s="89">
        <v>3.5834054223798831E-2</v>
      </c>
      <c r="G122" s="89">
        <v>3.5574764536556121E-2</v>
      </c>
      <c r="H122" s="89">
        <v>3.5535649952112204E-2</v>
      </c>
      <c r="I122" s="89">
        <v>3.5481215431500811E-2</v>
      </c>
      <c r="J122" s="89">
        <v>3.5518688339538182E-2</v>
      </c>
      <c r="K122" s="89">
        <v>3.5543777915961472E-2</v>
      </c>
      <c r="L122" s="89">
        <v>3.556710095076878E-2</v>
      </c>
      <c r="M122" s="89">
        <v>3.535243560925988E-2</v>
      </c>
      <c r="N122" s="89">
        <v>3.5414398920751392E-2</v>
      </c>
      <c r="O122" s="89">
        <v>3.5542199284577983E-2</v>
      </c>
      <c r="P122" s="89">
        <v>3.5482085220033495E-2</v>
      </c>
      <c r="Q122" s="89">
        <v>3.5535157018442683E-2</v>
      </c>
      <c r="R122" s="89">
        <v>3.551594324992996E-2</v>
      </c>
      <c r="S122" s="89">
        <v>3.5569079366250304E-2</v>
      </c>
      <c r="T122" s="89">
        <v>3.583654613400869E-2</v>
      </c>
      <c r="U122" s="89">
        <v>3.6049922384046411E-2</v>
      </c>
      <c r="V122" s="89">
        <v>3.5960873496957479E-2</v>
      </c>
      <c r="W122" s="89">
        <v>3.594406338328817E-2</v>
      </c>
      <c r="X122" s="89">
        <v>3.5920458925377034E-2</v>
      </c>
      <c r="Y122" s="89">
        <v>3.5726532291592547E-2</v>
      </c>
      <c r="Z122" s="89">
        <v>3.5513252010289313E-2</v>
      </c>
      <c r="AA122" s="89">
        <v>3.5408300615271789E-2</v>
      </c>
      <c r="AB122" s="89">
        <v>3.5421209922382374E-2</v>
      </c>
      <c r="AC122" s="89">
        <v>3.5276013841842313E-2</v>
      </c>
      <c r="AD122" s="89">
        <v>3.5078356662251169E-2</v>
      </c>
      <c r="AE122" s="89">
        <v>3.4883577972459896E-2</v>
      </c>
      <c r="AF122" s="89">
        <v>3.4713573832231795E-2</v>
      </c>
      <c r="AG122" s="89">
        <v>3.4663330510181327E-2</v>
      </c>
      <c r="AH122" s="89">
        <v>3.4579159598000633E-2</v>
      </c>
      <c r="AI122" s="89">
        <v>3.4482560788772584E-2</v>
      </c>
      <c r="AJ122" s="89">
        <v>3.4408157294654185E-2</v>
      </c>
      <c r="AK122" s="89">
        <v>3.4387257908689038E-2</v>
      </c>
      <c r="AL122" s="89">
        <v>3.4338740646401252E-2</v>
      </c>
      <c r="AM122" s="89">
        <v>3.4358957127132772E-2</v>
      </c>
      <c r="AN122" s="89">
        <v>3.4418456789223284E-2</v>
      </c>
      <c r="AO122" s="89">
        <v>3.4457891896784679E-2</v>
      </c>
      <c r="AP122" s="89">
        <v>3.4526030330551682E-2</v>
      </c>
      <c r="AQ122" s="89">
        <v>3.4538570600121138E-2</v>
      </c>
      <c r="AR122" s="89">
        <v>3.4576661128823342E-2</v>
      </c>
      <c r="AS122" s="89">
        <v>3.4618997839339499E-2</v>
      </c>
      <c r="AT122" s="89">
        <v>3.4747792084665843E-2</v>
      </c>
      <c r="AU122" s="89">
        <v>3.4852429724510435E-2</v>
      </c>
      <c r="AV122" s="89">
        <v>3.5032226100579086E-2</v>
      </c>
      <c r="AW122" s="89">
        <v>3.5144659272011235E-2</v>
      </c>
      <c r="AX122" s="89">
        <v>3.522072564154842E-2</v>
      </c>
      <c r="AY122" s="89">
        <v>3.5382521037230302E-2</v>
      </c>
      <c r="AZ122" s="89">
        <v>3.5491093210987659E-2</v>
      </c>
    </row>
    <row r="123" spans="1:52" ht="12" customHeight="1" x14ac:dyDescent="0.35">
      <c r="A123" s="74" t="s">
        <v>46</v>
      </c>
      <c r="B123" s="90">
        <v>2.7355692464590103E-2</v>
      </c>
      <c r="C123" s="90">
        <v>2.7420814440869041E-2</v>
      </c>
      <c r="D123" s="90">
        <v>2.7443693691677287E-2</v>
      </c>
      <c r="E123" s="90">
        <v>2.7435558261151113E-2</v>
      </c>
      <c r="F123" s="90">
        <v>2.7396677411792025E-2</v>
      </c>
      <c r="G123" s="90">
        <v>2.7223822999157158E-2</v>
      </c>
      <c r="H123" s="90">
        <v>2.7206402938896476E-2</v>
      </c>
      <c r="I123" s="90">
        <v>2.7171954939830753E-2</v>
      </c>
      <c r="J123" s="90">
        <v>2.7194379504444866E-2</v>
      </c>
      <c r="K123" s="90">
        <v>2.7215840743045647E-2</v>
      </c>
      <c r="L123" s="90">
        <v>2.7229711054678637E-2</v>
      </c>
      <c r="M123" s="90">
        <v>2.7090773101198631E-2</v>
      </c>
      <c r="N123" s="90">
        <v>2.7132496510440657E-2</v>
      </c>
      <c r="O123" s="90">
        <v>2.7222279954168937E-2</v>
      </c>
      <c r="P123" s="90">
        <v>2.7179989432555885E-2</v>
      </c>
      <c r="Q123" s="90">
        <v>2.7193929177012272E-2</v>
      </c>
      <c r="R123" s="90">
        <v>2.724307235484421E-2</v>
      </c>
      <c r="S123" s="90">
        <v>2.7303910324405215E-2</v>
      </c>
      <c r="T123" s="90">
        <v>2.7550077280274018E-2</v>
      </c>
      <c r="U123" s="90">
        <v>2.7781700144719482E-2</v>
      </c>
      <c r="V123" s="90">
        <v>2.7752539014416936E-2</v>
      </c>
      <c r="W123" s="90">
        <v>2.7745803281026351E-2</v>
      </c>
      <c r="X123" s="90">
        <v>2.7731843633436077E-2</v>
      </c>
      <c r="Y123" s="90">
        <v>2.7579648957978483E-2</v>
      </c>
      <c r="Z123" s="90">
        <v>2.7386224729953969E-2</v>
      </c>
      <c r="AA123" s="90">
        <v>2.7255321663488024E-2</v>
      </c>
      <c r="AB123" s="90">
        <v>2.7162048813607811E-2</v>
      </c>
      <c r="AC123" s="90">
        <v>2.6950418539752483E-2</v>
      </c>
      <c r="AD123" s="90">
        <v>2.6675435652869471E-2</v>
      </c>
      <c r="AE123" s="90">
        <v>2.634846931471501E-2</v>
      </c>
      <c r="AF123" s="90">
        <v>2.6055357064670357E-2</v>
      </c>
      <c r="AG123" s="90">
        <v>2.5908304940531181E-2</v>
      </c>
      <c r="AH123" s="90">
        <v>2.5682009387226843E-2</v>
      </c>
      <c r="AI123" s="90">
        <v>2.5417820034111194E-2</v>
      </c>
      <c r="AJ123" s="90">
        <v>2.521274521639285E-2</v>
      </c>
      <c r="AK123" s="90">
        <v>2.5069600634466088E-2</v>
      </c>
      <c r="AL123" s="90">
        <v>2.4950619916934588E-2</v>
      </c>
      <c r="AM123" s="90">
        <v>2.4881845540573672E-2</v>
      </c>
      <c r="AN123" s="90">
        <v>2.4848622995266301E-2</v>
      </c>
      <c r="AO123" s="90">
        <v>2.4797476589708593E-2</v>
      </c>
      <c r="AP123" s="90">
        <v>2.4794133188859986E-2</v>
      </c>
      <c r="AQ123" s="90">
        <v>2.4771553103145726E-2</v>
      </c>
      <c r="AR123" s="90">
        <v>2.4760512398408648E-2</v>
      </c>
      <c r="AS123" s="90">
        <v>2.4752653838262181E-2</v>
      </c>
      <c r="AT123" s="90">
        <v>2.4814405955031395E-2</v>
      </c>
      <c r="AU123" s="90">
        <v>2.4862884360807021E-2</v>
      </c>
      <c r="AV123" s="90">
        <v>2.497105853607199E-2</v>
      </c>
      <c r="AW123" s="90">
        <v>2.5031445634865746E-2</v>
      </c>
      <c r="AX123" s="90">
        <v>2.5066302414104336E-2</v>
      </c>
      <c r="AY123" s="90">
        <v>2.5159898140386064E-2</v>
      </c>
      <c r="AZ123" s="90">
        <v>2.5217821538399004E-2</v>
      </c>
    </row>
    <row r="124" spans="1:52" ht="12" customHeight="1" x14ac:dyDescent="0.35">
      <c r="A124" s="91" t="s">
        <v>819</v>
      </c>
      <c r="B124" s="92">
        <v>5.9541796606945425E-2</v>
      </c>
      <c r="C124" s="92">
        <v>5.9218987388293676E-2</v>
      </c>
      <c r="D124" s="92">
        <v>5.8631147608848362E-2</v>
      </c>
      <c r="E124" s="92">
        <v>5.9539858668503205E-2</v>
      </c>
      <c r="F124" s="92">
        <v>5.9714987805364585E-2</v>
      </c>
      <c r="G124" s="92">
        <v>5.9733136302914297E-2</v>
      </c>
      <c r="H124" s="92">
        <v>5.9737821874276092E-2</v>
      </c>
      <c r="I124" s="92">
        <v>5.9756887727345255E-2</v>
      </c>
      <c r="J124" s="92">
        <v>5.9773377328748684E-2</v>
      </c>
      <c r="K124" s="92">
        <v>5.9789697535953562E-2</v>
      </c>
      <c r="L124" s="92">
        <v>5.9793648503824376E-2</v>
      </c>
      <c r="M124" s="92">
        <v>5.9789302332494652E-2</v>
      </c>
      <c r="N124" s="92">
        <v>5.9797635243095046E-2</v>
      </c>
      <c r="O124" s="92">
        <v>5.9805113731659518E-2</v>
      </c>
      <c r="P124" s="92">
        <v>5.9796409650883342E-2</v>
      </c>
      <c r="Q124" s="92">
        <v>5.9784781650971258E-2</v>
      </c>
      <c r="R124" s="92">
        <v>5.9979645569729817E-2</v>
      </c>
      <c r="S124" s="92">
        <v>6.0167945697958011E-2</v>
      </c>
      <c r="T124" s="92">
        <v>6.0602177712002873E-2</v>
      </c>
      <c r="U124" s="92">
        <v>6.0965182295755843E-2</v>
      </c>
      <c r="V124" s="92">
        <v>6.0855861951799525E-2</v>
      </c>
      <c r="W124" s="92">
        <v>6.1024026296844648E-2</v>
      </c>
      <c r="X124" s="92">
        <v>6.1252259456901721E-2</v>
      </c>
      <c r="Y124" s="92">
        <v>6.1364741513041478E-2</v>
      </c>
      <c r="Z124" s="92">
        <v>6.1387411279086812E-2</v>
      </c>
      <c r="AA124" s="92">
        <v>6.1660733124961266E-2</v>
      </c>
      <c r="AB124" s="92">
        <v>6.1793314320256296E-2</v>
      </c>
      <c r="AC124" s="92">
        <v>6.192165585561539E-2</v>
      </c>
      <c r="AD124" s="92">
        <v>6.1993594146640234E-2</v>
      </c>
      <c r="AE124" s="92">
        <v>6.2138346717933036E-2</v>
      </c>
      <c r="AF124" s="92">
        <v>6.2215489605829497E-2</v>
      </c>
      <c r="AG124" s="92">
        <v>6.2282368335395022E-2</v>
      </c>
      <c r="AH124" s="92">
        <v>6.2377769298853976E-2</v>
      </c>
      <c r="AI124" s="92">
        <v>6.24543478849739E-2</v>
      </c>
      <c r="AJ124" s="92">
        <v>6.2529520112090967E-2</v>
      </c>
      <c r="AK124" s="92">
        <v>6.263756976626754E-2</v>
      </c>
      <c r="AL124" s="92">
        <v>6.269361899237462E-2</v>
      </c>
      <c r="AM124" s="92">
        <v>6.2766438620280904E-2</v>
      </c>
      <c r="AN124" s="92">
        <v>6.2837853967118218E-2</v>
      </c>
      <c r="AO124" s="92">
        <v>6.2909964562224155E-2</v>
      </c>
      <c r="AP124" s="92">
        <v>6.2962600905466293E-2</v>
      </c>
      <c r="AQ124" s="92">
        <v>6.3010368100104311E-2</v>
      </c>
      <c r="AR124" s="92">
        <v>6.3071978200894677E-2</v>
      </c>
      <c r="AS124" s="92">
        <v>6.3139002894135876E-2</v>
      </c>
      <c r="AT124" s="92">
        <v>6.3222282393700244E-2</v>
      </c>
      <c r="AU124" s="92">
        <v>6.3291915782396249E-2</v>
      </c>
      <c r="AV124" s="92">
        <v>6.3365677545637294E-2</v>
      </c>
      <c r="AW124" s="92">
        <v>6.3444451078653555E-2</v>
      </c>
      <c r="AX124" s="92">
        <v>6.352396969251925E-2</v>
      </c>
      <c r="AY124" s="92">
        <v>6.3615115630173955E-2</v>
      </c>
      <c r="AZ124" s="92">
        <v>6.3691534522705456E-2</v>
      </c>
    </row>
    <row r="125" spans="1:52" ht="12" customHeight="1" x14ac:dyDescent="0.35">
      <c r="A125" s="91" t="s">
        <v>823</v>
      </c>
      <c r="B125" s="92">
        <v>4.9968276563143323E-2</v>
      </c>
      <c r="C125" s="92">
        <v>4.9961549777549359E-2</v>
      </c>
      <c r="D125" s="92">
        <v>4.995888204958715E-2</v>
      </c>
      <c r="E125" s="92">
        <v>4.9967107789316192E-2</v>
      </c>
      <c r="F125" s="92">
        <v>4.9969134395251108E-2</v>
      </c>
      <c r="G125" s="92">
        <v>4.9975757916594095E-2</v>
      </c>
      <c r="H125" s="92">
        <v>4.9985521123646022E-2</v>
      </c>
      <c r="I125" s="92">
        <v>4.9990640012007981E-2</v>
      </c>
      <c r="J125" s="92">
        <v>4.9987608690247334E-2</v>
      </c>
      <c r="K125" s="92">
        <v>4.9994601068906949E-2</v>
      </c>
      <c r="L125" s="92">
        <v>4.9994779695549052E-2</v>
      </c>
      <c r="M125" s="92">
        <v>4.9997195623493966E-2</v>
      </c>
      <c r="N125" s="92">
        <v>4.9999802459288888E-2</v>
      </c>
      <c r="O125" s="92">
        <v>5.0000304917816894E-2</v>
      </c>
      <c r="P125" s="92">
        <v>4.999638966737642E-2</v>
      </c>
      <c r="Q125" s="92">
        <v>4.9993348739648981E-2</v>
      </c>
      <c r="R125" s="92">
        <v>5.0151046116316551E-2</v>
      </c>
      <c r="S125" s="92">
        <v>5.0302117962220672E-2</v>
      </c>
      <c r="T125" s="92">
        <v>5.0369751199180086E-2</v>
      </c>
      <c r="U125" s="92">
        <v>5.0296041118757719E-2</v>
      </c>
      <c r="V125" s="92">
        <v>5.0017250613977167E-2</v>
      </c>
      <c r="W125" s="92">
        <v>5.0142961687687865E-2</v>
      </c>
      <c r="X125" s="92">
        <v>5.0235225271337169E-2</v>
      </c>
      <c r="Y125" s="92">
        <v>5.0252452535717342E-2</v>
      </c>
      <c r="Z125" s="92">
        <v>5.0208617929113193E-2</v>
      </c>
      <c r="AA125" s="92">
        <v>5.0358612281417761E-2</v>
      </c>
      <c r="AB125" s="92">
        <v>5.0435468293107959E-2</v>
      </c>
      <c r="AC125" s="92">
        <v>5.0522939968573738E-2</v>
      </c>
      <c r="AD125" s="92">
        <v>5.0559035850405262E-2</v>
      </c>
      <c r="AE125" s="92">
        <v>5.0662478008550858E-2</v>
      </c>
      <c r="AF125" s="92">
        <v>5.0719214283295587E-2</v>
      </c>
      <c r="AG125" s="92">
        <v>5.0764902182836538E-2</v>
      </c>
      <c r="AH125" s="92">
        <v>5.0836539308976289E-2</v>
      </c>
      <c r="AI125" s="92">
        <v>5.0901733041959385E-2</v>
      </c>
      <c r="AJ125" s="92">
        <v>5.0967990199125485E-2</v>
      </c>
      <c r="AK125" s="92">
        <v>5.106552389384264E-2</v>
      </c>
      <c r="AL125" s="92">
        <v>5.1107669465009803E-2</v>
      </c>
      <c r="AM125" s="92">
        <v>5.1189047330761031E-2</v>
      </c>
      <c r="AN125" s="92">
        <v>5.1277156654985903E-2</v>
      </c>
      <c r="AO125" s="92">
        <v>5.1354581226797799E-2</v>
      </c>
      <c r="AP125" s="92">
        <v>5.1413850156776797E-2</v>
      </c>
      <c r="AQ125" s="92">
        <v>5.1455237587780964E-2</v>
      </c>
      <c r="AR125" s="92">
        <v>5.1506064563546665E-2</v>
      </c>
      <c r="AS125" s="92">
        <v>5.1581759560473346E-2</v>
      </c>
      <c r="AT125" s="92">
        <v>5.1650150915523628E-2</v>
      </c>
      <c r="AU125" s="92">
        <v>5.1707535660301077E-2</v>
      </c>
      <c r="AV125" s="92">
        <v>5.1763067680663945E-2</v>
      </c>
      <c r="AW125" s="92">
        <v>5.182165837693186E-2</v>
      </c>
      <c r="AX125" s="92">
        <v>5.1885373662145372E-2</v>
      </c>
      <c r="AY125" s="92">
        <v>5.1958052244348442E-2</v>
      </c>
      <c r="AZ125" s="92">
        <v>5.2025167726166069E-2</v>
      </c>
    </row>
    <row r="126" spans="1:52" ht="12" customHeight="1" x14ac:dyDescent="0.35">
      <c r="A126" s="91" t="s">
        <v>827</v>
      </c>
      <c r="B126" s="92">
        <v>0.54428214188547541</v>
      </c>
      <c r="C126" s="92">
        <v>0.54531055773160442</v>
      </c>
      <c r="D126" s="92">
        <v>0.54563076069896965</v>
      </c>
      <c r="E126" s="92">
        <v>0.53930889481111344</v>
      </c>
      <c r="F126" s="92">
        <v>0.53162549248711033</v>
      </c>
      <c r="G126" s="92">
        <v>0.50910044603044724</v>
      </c>
      <c r="H126" s="92">
        <v>0.49962876828988462</v>
      </c>
      <c r="I126" s="92">
        <v>0.49680125963179506</v>
      </c>
      <c r="J126" s="92">
        <v>0.48696561457732246</v>
      </c>
      <c r="K126" s="92">
        <v>0.47915720097158976</v>
      </c>
      <c r="L126" s="92">
        <v>0.48354320206888657</v>
      </c>
      <c r="M126" s="92">
        <v>0.47415588393623292</v>
      </c>
      <c r="N126" s="92">
        <v>0.4808078115370078</v>
      </c>
      <c r="O126" s="92">
        <v>0.48040234416536148</v>
      </c>
      <c r="P126" s="92">
        <v>0.47730624356901652</v>
      </c>
      <c r="Q126" s="92">
        <v>0.478230238488355</v>
      </c>
      <c r="R126" s="92">
        <v>0.47938141178763655</v>
      </c>
      <c r="S126" s="92">
        <v>0.48004097488632802</v>
      </c>
      <c r="T126" s="92">
        <v>0.47840258673020808</v>
      </c>
      <c r="U126" s="92">
        <v>0.47679934145633002</v>
      </c>
      <c r="V126" s="92">
        <v>0.47413821676662543</v>
      </c>
      <c r="W126" s="92">
        <v>0.47511946825305668</v>
      </c>
      <c r="X126" s="92">
        <v>0.47526583480316487</v>
      </c>
      <c r="Y126" s="92">
        <v>0.47479192313527074</v>
      </c>
      <c r="Z126" s="92">
        <v>0.47346990483116064</v>
      </c>
      <c r="AA126" s="92">
        <v>0.47404706162373178</v>
      </c>
      <c r="AB126" s="92">
        <v>0.47399934911832625</v>
      </c>
      <c r="AC126" s="92">
        <v>0.47408869576033202</v>
      </c>
      <c r="AD126" s="92">
        <v>0.47380304220410108</v>
      </c>
      <c r="AE126" s="92">
        <v>0.47385014691726618</v>
      </c>
      <c r="AF126" s="92">
        <v>0.47354513481149746</v>
      </c>
      <c r="AG126" s="92">
        <v>0.47308965525465035</v>
      </c>
      <c r="AH126" s="92">
        <v>0.47234264277361915</v>
      </c>
      <c r="AI126" s="92">
        <v>0.4716568843410367</v>
      </c>
      <c r="AJ126" s="92">
        <v>0.47117468987291172</v>
      </c>
      <c r="AK126" s="92">
        <v>0.47089584271519963</v>
      </c>
      <c r="AL126" s="92">
        <v>0.4710615489482568</v>
      </c>
      <c r="AM126" s="92">
        <v>0.47084520323935947</v>
      </c>
      <c r="AN126" s="92">
        <v>0.47052252407465295</v>
      </c>
      <c r="AO126" s="92">
        <v>0.4704311325413511</v>
      </c>
      <c r="AP126" s="92">
        <v>0.47014002087497692</v>
      </c>
      <c r="AQ126" s="92">
        <v>0.47016979436061107</v>
      </c>
      <c r="AR126" s="92">
        <v>0.47010859931047033</v>
      </c>
      <c r="AS126" s="92">
        <v>0.47000416322678645</v>
      </c>
      <c r="AT126" s="92">
        <v>0.46944348393580659</v>
      </c>
      <c r="AU126" s="92">
        <v>0.46908797368651883</v>
      </c>
      <c r="AV126" s="92">
        <v>0.46825488135889576</v>
      </c>
      <c r="AW126" s="92">
        <v>0.46782124529760843</v>
      </c>
      <c r="AX126" s="92">
        <v>0.46753198026195314</v>
      </c>
      <c r="AY126" s="92">
        <v>0.46690101975721254</v>
      </c>
      <c r="AZ126" s="92">
        <v>0.46653904911329064</v>
      </c>
    </row>
    <row r="127" spans="1:52" ht="12" customHeight="1" x14ac:dyDescent="0.35">
      <c r="A127" s="91" t="s">
        <v>828</v>
      </c>
      <c r="B127" s="92">
        <v>9.426594923264664E-2</v>
      </c>
      <c r="C127" s="92">
        <v>9.4292827368851861E-2</v>
      </c>
      <c r="D127" s="92">
        <v>9.4282574602812252E-2</v>
      </c>
      <c r="E127" s="92">
        <v>9.425964332384118E-2</v>
      </c>
      <c r="F127" s="92">
        <v>9.4310170776349844E-2</v>
      </c>
      <c r="G127" s="92">
        <v>9.4293407283425126E-2</v>
      </c>
      <c r="H127" s="92">
        <v>9.4265472694790964E-2</v>
      </c>
      <c r="I127" s="92">
        <v>9.4306876302659409E-2</v>
      </c>
      <c r="J127" s="92">
        <v>9.4265873949171033E-2</v>
      </c>
      <c r="K127" s="92">
        <v>9.4285174188855472E-2</v>
      </c>
      <c r="L127" s="92">
        <v>9.4345954273798244E-2</v>
      </c>
      <c r="M127" s="92">
        <v>9.4307022297887511E-2</v>
      </c>
      <c r="N127" s="92">
        <v>9.4384781410384394E-2</v>
      </c>
      <c r="O127" s="92">
        <v>9.4466922708391854E-2</v>
      </c>
      <c r="P127" s="92">
        <v>9.4397726624827413E-2</v>
      </c>
      <c r="Q127" s="92">
        <v>9.4398994276358741E-2</v>
      </c>
      <c r="R127" s="92">
        <v>9.4771743645854556E-2</v>
      </c>
      <c r="S127" s="92">
        <v>9.5001724281782871E-2</v>
      </c>
      <c r="T127" s="92">
        <v>9.4936479177955613E-2</v>
      </c>
      <c r="U127" s="92">
        <v>9.4702081557799356E-2</v>
      </c>
      <c r="V127" s="92">
        <v>9.4226642982456588E-2</v>
      </c>
      <c r="W127" s="92">
        <v>9.4442113888105972E-2</v>
      </c>
      <c r="X127" s="92">
        <v>9.452500277893193E-2</v>
      </c>
      <c r="Y127" s="92">
        <v>9.4521593752719818E-2</v>
      </c>
      <c r="Z127" s="92">
        <v>9.4359897755039307E-2</v>
      </c>
      <c r="AA127" s="92">
        <v>9.4583637598506728E-2</v>
      </c>
      <c r="AB127" s="92">
        <v>9.4679821994339053E-2</v>
      </c>
      <c r="AC127" s="92">
        <v>9.4784173576513225E-2</v>
      </c>
      <c r="AD127" s="92">
        <v>9.4813029152981551E-2</v>
      </c>
      <c r="AE127" s="92">
        <v>9.4923613677359298E-2</v>
      </c>
      <c r="AF127" s="92">
        <v>9.4960052987607291E-2</v>
      </c>
      <c r="AG127" s="92">
        <v>9.4995169624579337E-2</v>
      </c>
      <c r="AH127" s="92">
        <v>9.4987208080110727E-2</v>
      </c>
      <c r="AI127" s="92">
        <v>9.4979278281012519E-2</v>
      </c>
      <c r="AJ127" s="92">
        <v>9.5007900038987875E-2</v>
      </c>
      <c r="AK127" s="92">
        <v>9.5057962534674467E-2</v>
      </c>
      <c r="AL127" s="92">
        <v>9.5119224711495601E-2</v>
      </c>
      <c r="AM127" s="92">
        <v>9.5169473132737617E-2</v>
      </c>
      <c r="AN127" s="92">
        <v>9.5215732868233136E-2</v>
      </c>
      <c r="AO127" s="92">
        <v>9.5239107510218371E-2</v>
      </c>
      <c r="AP127" s="92">
        <v>9.5273658547594273E-2</v>
      </c>
      <c r="AQ127" s="92">
        <v>9.5317249032493181E-2</v>
      </c>
      <c r="AR127" s="92">
        <v>9.5354604467549745E-2</v>
      </c>
      <c r="AS127" s="92">
        <v>9.5427215558917464E-2</v>
      </c>
      <c r="AT127" s="92">
        <v>9.5414156985649839E-2</v>
      </c>
      <c r="AU127" s="92">
        <v>9.5417321704124786E-2</v>
      </c>
      <c r="AV127" s="92">
        <v>9.5374213253049928E-2</v>
      </c>
      <c r="AW127" s="92">
        <v>9.5348124861193748E-2</v>
      </c>
      <c r="AX127" s="92">
        <v>9.5372278808296934E-2</v>
      </c>
      <c r="AY127" s="92">
        <v>9.5327804002068528E-2</v>
      </c>
      <c r="AZ127" s="92">
        <v>9.5329682092142834E-2</v>
      </c>
    </row>
    <row r="128" spans="1:52" ht="12" customHeight="1" x14ac:dyDescent="0.35">
      <c r="A128" s="91" t="s">
        <v>834</v>
      </c>
      <c r="B128" s="92">
        <v>8.5275551039417752E-2</v>
      </c>
      <c r="C128" s="92">
        <v>8.5303938210715288E-2</v>
      </c>
      <c r="D128" s="92">
        <v>8.5294728720133398E-2</v>
      </c>
      <c r="E128" s="92">
        <v>8.5269908805649247E-2</v>
      </c>
      <c r="F128" s="92">
        <v>8.531973768583756E-2</v>
      </c>
      <c r="G128" s="92">
        <v>8.5301714931480338E-2</v>
      </c>
      <c r="H128" s="92">
        <v>8.5271755811971855E-2</v>
      </c>
      <c r="I128" s="92">
        <v>8.5311879455146677E-2</v>
      </c>
      <c r="J128" s="92">
        <v>8.5271388086139183E-2</v>
      </c>
      <c r="K128" s="92">
        <v>8.5289263582731048E-2</v>
      </c>
      <c r="L128" s="92">
        <v>8.535013318941953E-2</v>
      </c>
      <c r="M128" s="92">
        <v>8.531192504558674E-2</v>
      </c>
      <c r="N128" s="92">
        <v>8.5388686233006564E-2</v>
      </c>
      <c r="O128" s="92">
        <v>8.5470384188231177E-2</v>
      </c>
      <c r="P128" s="92">
        <v>8.540302670551056E-2</v>
      </c>
      <c r="Q128" s="92">
        <v>8.5405065864215576E-2</v>
      </c>
      <c r="R128" s="92">
        <v>8.5776551944756252E-2</v>
      </c>
      <c r="S128" s="92">
        <v>8.6078600328552107E-2</v>
      </c>
      <c r="T128" s="92">
        <v>8.6596007461607533E-2</v>
      </c>
      <c r="U128" s="92">
        <v>8.6973141763960912E-2</v>
      </c>
      <c r="V128" s="92">
        <v>8.6730277896509583E-2</v>
      </c>
      <c r="W128" s="92">
        <v>8.6947472542891382E-2</v>
      </c>
      <c r="X128" s="92">
        <v>8.7233017464163634E-2</v>
      </c>
      <c r="Y128" s="92">
        <v>8.7336904828125561E-2</v>
      </c>
      <c r="Z128" s="92">
        <v>8.7286109653362573E-2</v>
      </c>
      <c r="AA128" s="92">
        <v>8.7593492318045321E-2</v>
      </c>
      <c r="AB128" s="92">
        <v>8.7685433292277015E-2</v>
      </c>
      <c r="AC128" s="92">
        <v>8.778648268041335E-2</v>
      </c>
      <c r="AD128" s="92">
        <v>8.7817350652828668E-2</v>
      </c>
      <c r="AE128" s="92">
        <v>8.7896331053803303E-2</v>
      </c>
      <c r="AF128" s="92">
        <v>8.7888176197044934E-2</v>
      </c>
      <c r="AG128" s="92">
        <v>8.7848219663302363E-2</v>
      </c>
      <c r="AH128" s="92">
        <v>8.7753122073921774E-2</v>
      </c>
      <c r="AI128" s="92">
        <v>8.7586824140557878E-2</v>
      </c>
      <c r="AJ128" s="92">
        <v>8.7493410313927503E-2</v>
      </c>
      <c r="AK128" s="92">
        <v>8.743448673513475E-2</v>
      </c>
      <c r="AL128" s="92">
        <v>8.7434481129686895E-2</v>
      </c>
      <c r="AM128" s="92">
        <v>8.729811902551643E-2</v>
      </c>
      <c r="AN128" s="92">
        <v>8.7098110450925595E-2</v>
      </c>
      <c r="AO128" s="92">
        <v>8.6922679009202072E-2</v>
      </c>
      <c r="AP128" s="92">
        <v>8.671921297248332E-2</v>
      </c>
      <c r="AQ128" s="92">
        <v>8.6693171026634347E-2</v>
      </c>
      <c r="AR128" s="92">
        <v>8.6592428575275396E-2</v>
      </c>
      <c r="AS128" s="92">
        <v>8.6451523734851071E-2</v>
      </c>
      <c r="AT128" s="92">
        <v>8.6273125316023491E-2</v>
      </c>
      <c r="AU128" s="92">
        <v>8.6093058957230004E-2</v>
      </c>
      <c r="AV128" s="92">
        <v>8.5874035367793575E-2</v>
      </c>
      <c r="AW128" s="92">
        <v>8.5730444571477993E-2</v>
      </c>
      <c r="AX128" s="92">
        <v>8.5645379220302881E-2</v>
      </c>
      <c r="AY128" s="92">
        <v>8.5430538203205855E-2</v>
      </c>
      <c r="AZ128" s="92">
        <v>8.5253996737553503E-2</v>
      </c>
    </row>
    <row r="129" spans="1:52" ht="12" customHeight="1" x14ac:dyDescent="0.35">
      <c r="A129" s="93" t="s">
        <v>838</v>
      </c>
      <c r="B129" s="94">
        <v>5.2946865343596265E-2</v>
      </c>
      <c r="C129" s="94">
        <v>5.1955021816716809E-2</v>
      </c>
      <c r="D129" s="94">
        <v>5.2150051349553653E-2</v>
      </c>
      <c r="E129" s="94">
        <v>5.7687199731140927E-2</v>
      </c>
      <c r="F129" s="94">
        <v>6.5227775297180463E-2</v>
      </c>
      <c r="G129" s="94">
        <v>8.8357373538701656E-2</v>
      </c>
      <c r="H129" s="94">
        <v>9.7975846362612362E-2</v>
      </c>
      <c r="I129" s="94">
        <v>0.10084106029256218</v>
      </c>
      <c r="J129" s="94">
        <v>0.11065349446594074</v>
      </c>
      <c r="K129" s="94">
        <v>0.1183762561077964</v>
      </c>
      <c r="L129" s="94">
        <v>0.11382295582342748</v>
      </c>
      <c r="M129" s="94">
        <v>0.12377635658460699</v>
      </c>
      <c r="N129" s="94">
        <v>0.11683686754084392</v>
      </c>
      <c r="O129" s="94">
        <v>0.11679179106694181</v>
      </c>
      <c r="P129" s="94">
        <v>0.1201654541876763</v>
      </c>
      <c r="Q129" s="94">
        <v>0.11914608501719172</v>
      </c>
      <c r="R129" s="94">
        <v>0.11957685339565657</v>
      </c>
      <c r="S129" s="94">
        <v>0.11997061249278694</v>
      </c>
      <c r="T129" s="94">
        <v>0.12125378214886974</v>
      </c>
      <c r="U129" s="94">
        <v>0.12272659620993813</v>
      </c>
      <c r="V129" s="94">
        <v>0.12304338628049534</v>
      </c>
      <c r="W129" s="94">
        <v>0.1233877499334587</v>
      </c>
      <c r="X129" s="94">
        <v>0.12397442358673072</v>
      </c>
      <c r="Y129" s="94">
        <v>0.12434306302516876</v>
      </c>
      <c r="Z129" s="94">
        <v>0.1245588027438682</v>
      </c>
      <c r="AA129" s="94">
        <v>0.1252325430142272</v>
      </c>
      <c r="AB129" s="94">
        <v>0.12571688655887392</v>
      </c>
      <c r="AC129" s="94">
        <v>0.12603442376807031</v>
      </c>
      <c r="AD129" s="94">
        <v>0.12618605446312758</v>
      </c>
      <c r="AE129" s="94">
        <v>0.12663884168035139</v>
      </c>
      <c r="AF129" s="94">
        <v>0.12685996252560494</v>
      </c>
      <c r="AG129" s="94">
        <v>0.12722341085035072</v>
      </c>
      <c r="AH129" s="94">
        <v>0.12767285981250637</v>
      </c>
      <c r="AI129" s="94">
        <v>0.12815057947579861</v>
      </c>
      <c r="AJ129" s="94">
        <v>0.12845360893321164</v>
      </c>
      <c r="AK129" s="94">
        <v>0.12885181938383095</v>
      </c>
      <c r="AL129" s="94">
        <v>0.12887798382051383</v>
      </c>
      <c r="AM129" s="94">
        <v>0.12917331624341791</v>
      </c>
      <c r="AN129" s="94">
        <v>0.12952161240597593</v>
      </c>
      <c r="AO129" s="94">
        <v>0.12974954830142085</v>
      </c>
      <c r="AP129" s="94">
        <v>0.13007733213561271</v>
      </c>
      <c r="AQ129" s="94">
        <v>0.13009880808515722</v>
      </c>
      <c r="AR129" s="94">
        <v>0.13022851326240412</v>
      </c>
      <c r="AS129" s="94">
        <v>0.13038258111767773</v>
      </c>
      <c r="AT129" s="94">
        <v>0.13079232073792696</v>
      </c>
      <c r="AU129" s="94">
        <v>0.1310749791530163</v>
      </c>
      <c r="AV129" s="94">
        <v>0.13165830802058701</v>
      </c>
      <c r="AW129" s="94">
        <v>0.13196448310187009</v>
      </c>
      <c r="AX129" s="94">
        <v>0.1321658897843441</v>
      </c>
      <c r="AY129" s="94">
        <v>0.13263631378380317</v>
      </c>
      <c r="AZ129" s="94">
        <v>0.13294019959102207</v>
      </c>
    </row>
    <row r="130" spans="1:52" ht="12" customHeight="1" x14ac:dyDescent="0.35">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row>
    <row r="131" spans="1:52" ht="12" customHeight="1" x14ac:dyDescent="0.35">
      <c r="A131" s="133" t="s">
        <v>792</v>
      </c>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row>
    <row r="132" spans="1:52" ht="12" customHeight="1" x14ac:dyDescent="0.35">
      <c r="A132" s="214" t="s">
        <v>310</v>
      </c>
      <c r="B132" s="221">
        <v>142.08679439627619</v>
      </c>
      <c r="C132" s="221">
        <v>141.83881977238215</v>
      </c>
      <c r="D132" s="221">
        <v>141.5253060601741</v>
      </c>
      <c r="E132" s="221">
        <v>140.7047503410852</v>
      </c>
      <c r="F132" s="221">
        <v>139.43231414906825</v>
      </c>
      <c r="G132" s="221">
        <v>137.90906131637286</v>
      </c>
      <c r="H132" s="221">
        <v>136.84621718950396</v>
      </c>
      <c r="I132" s="221">
        <v>135.42091588579129</v>
      </c>
      <c r="J132" s="221">
        <v>133.86425686303923</v>
      </c>
      <c r="K132" s="221">
        <v>131.49680658093837</v>
      </c>
      <c r="L132" s="221">
        <v>129.46456648557376</v>
      </c>
      <c r="M132" s="221">
        <v>126.87414882821479</v>
      </c>
      <c r="N132" s="221">
        <v>123.80301068762667</v>
      </c>
      <c r="O132" s="221">
        <v>119.85257918938805</v>
      </c>
      <c r="P132" s="221">
        <v>117.28677874626831</v>
      </c>
      <c r="Q132" s="221">
        <v>114.90793999343812</v>
      </c>
      <c r="R132" s="221">
        <v>114.59452430418919</v>
      </c>
      <c r="S132" s="221">
        <v>114.13267482908319</v>
      </c>
      <c r="T132" s="221">
        <v>112.55047827953207</v>
      </c>
      <c r="U132" s="221">
        <v>110.72502752040288</v>
      </c>
      <c r="V132" s="221">
        <v>110.0569125571991</v>
      </c>
      <c r="W132" s="221">
        <v>109.68880389290642</v>
      </c>
      <c r="X132" s="221">
        <v>108.9803596324189</v>
      </c>
      <c r="Y132" s="221">
        <v>108.35791152173761</v>
      </c>
      <c r="Z132" s="221">
        <v>107.90254670332976</v>
      </c>
      <c r="AA132" s="221">
        <v>107.06804584932958</v>
      </c>
      <c r="AB132" s="221">
        <v>106.471321933951</v>
      </c>
      <c r="AC132" s="221">
        <v>105.98071489178518</v>
      </c>
      <c r="AD132" s="221">
        <v>105.64498258267736</v>
      </c>
      <c r="AE132" s="221">
        <v>105.00725895563643</v>
      </c>
      <c r="AF132" s="221">
        <v>104.61751619281095</v>
      </c>
      <c r="AG132" s="221">
        <v>104.14766652171512</v>
      </c>
      <c r="AH132" s="221">
        <v>103.56476554724135</v>
      </c>
      <c r="AI132" s="221">
        <v>102.91634842174848</v>
      </c>
      <c r="AJ132" s="221">
        <v>102.40840371078534</v>
      </c>
      <c r="AK132" s="221">
        <v>101.85472314552955</v>
      </c>
      <c r="AL132" s="221">
        <v>101.61931484340215</v>
      </c>
      <c r="AM132" s="221">
        <v>101.16744036814828</v>
      </c>
      <c r="AN132" s="221">
        <v>100.68912177503074</v>
      </c>
      <c r="AO132" s="221">
        <v>100.20345782049215</v>
      </c>
      <c r="AP132" s="221">
        <v>99.675886415090147</v>
      </c>
      <c r="AQ132" s="221">
        <v>99.447176227335746</v>
      </c>
      <c r="AR132" s="221">
        <v>99.04364112084248</v>
      </c>
      <c r="AS132" s="221">
        <v>98.573833351890201</v>
      </c>
      <c r="AT132" s="221">
        <v>97.935326940750144</v>
      </c>
      <c r="AU132" s="221">
        <v>97.3946338910756</v>
      </c>
      <c r="AV132" s="221">
        <v>96.739868415292378</v>
      </c>
      <c r="AW132" s="221">
        <v>96.223652329347829</v>
      </c>
      <c r="AX132" s="221">
        <v>95.800917004095666</v>
      </c>
      <c r="AY132" s="221">
        <v>95.116180391835968</v>
      </c>
      <c r="AZ132" s="221">
        <v>94.620688776033788</v>
      </c>
    </row>
    <row r="133" spans="1:52" ht="12" customHeight="1" x14ac:dyDescent="0.35">
      <c r="A133" s="64" t="s">
        <v>40</v>
      </c>
      <c r="B133" s="97">
        <v>2.1365874244368852</v>
      </c>
      <c r="C133" s="97">
        <v>2.1345723038425395</v>
      </c>
      <c r="D133" s="97">
        <v>2.1300312243295236</v>
      </c>
      <c r="E133" s="97">
        <v>2.1156511131754114</v>
      </c>
      <c r="F133" s="97">
        <v>2.0962818068297802</v>
      </c>
      <c r="G133" s="97">
        <v>2.0714912083602552</v>
      </c>
      <c r="H133" s="97">
        <v>2.0529463593885504</v>
      </c>
      <c r="I133" s="97">
        <v>2.0304609967110374</v>
      </c>
      <c r="J133" s="97">
        <v>2.0080298601649402</v>
      </c>
      <c r="K133" s="97">
        <v>1.9707148616498533</v>
      </c>
      <c r="L133" s="97">
        <v>1.9400830343595292</v>
      </c>
      <c r="M133" s="97">
        <v>1.8994357211728574</v>
      </c>
      <c r="N133" s="97">
        <v>1.8532850546182769</v>
      </c>
      <c r="O133" s="97">
        <v>1.7943557914726778</v>
      </c>
      <c r="P133" s="97">
        <v>1.7558706405718238</v>
      </c>
      <c r="Q133" s="97">
        <v>1.7208035667591803</v>
      </c>
      <c r="R133" s="97">
        <v>1.4017431593736958</v>
      </c>
      <c r="S133" s="97">
        <v>1.1570867716999949</v>
      </c>
      <c r="T133" s="97">
        <v>0.98431949648982764</v>
      </c>
      <c r="U133" s="97">
        <v>0.86208418245649909</v>
      </c>
      <c r="V133" s="97">
        <v>1.2621119170206576</v>
      </c>
      <c r="W133" s="97">
        <v>1.037877899606604</v>
      </c>
      <c r="X133" s="97">
        <v>0.88432104911120468</v>
      </c>
      <c r="Y133" s="97">
        <v>0.92267688229728206</v>
      </c>
      <c r="Z133" s="97">
        <v>1.1301095859313952</v>
      </c>
      <c r="AA133" s="97">
        <v>0.9222044529675405</v>
      </c>
      <c r="AB133" s="97">
        <v>0.84009168830265379</v>
      </c>
      <c r="AC133" s="97">
        <v>0.80369640226031147</v>
      </c>
      <c r="AD133" s="97">
        <v>0.87088893526596167</v>
      </c>
      <c r="AE133" s="97">
        <v>0.84369690312100654</v>
      </c>
      <c r="AF133" s="97">
        <v>0.90264808573845079</v>
      </c>
      <c r="AG133" s="97">
        <v>0.92674088591608428</v>
      </c>
      <c r="AH133" s="97">
        <v>0.99486617165726565</v>
      </c>
      <c r="AI133" s="97">
        <v>1.071934304988684</v>
      </c>
      <c r="AJ133" s="97">
        <v>1.1252740213543342</v>
      </c>
      <c r="AK133" s="97">
        <v>1.1187523500432153</v>
      </c>
      <c r="AL133" s="97">
        <v>1.1136501808339381</v>
      </c>
      <c r="AM133" s="97">
        <v>1.1109820699509667</v>
      </c>
      <c r="AN133" s="97">
        <v>1.1106482215426552</v>
      </c>
      <c r="AO133" s="97">
        <v>1.109869289882677</v>
      </c>
      <c r="AP133" s="97">
        <v>1.1109505862860836</v>
      </c>
      <c r="AQ133" s="97">
        <v>1.1056121219912771</v>
      </c>
      <c r="AR133" s="97">
        <v>1.1007574213309259</v>
      </c>
      <c r="AS133" s="97">
        <v>1.0962868311015932</v>
      </c>
      <c r="AT133" s="97">
        <v>1.0957618713539321</v>
      </c>
      <c r="AU133" s="97">
        <v>1.0947969383750313</v>
      </c>
      <c r="AV133" s="97">
        <v>1.0938826292010071</v>
      </c>
      <c r="AW133" s="97">
        <v>1.0918006602265515</v>
      </c>
      <c r="AX133" s="97">
        <v>1.0853962523282465</v>
      </c>
      <c r="AY133" s="97">
        <v>1.0808992162076276</v>
      </c>
      <c r="AZ133" s="97">
        <v>1.0733782743389337</v>
      </c>
    </row>
    <row r="134" spans="1:52" ht="12" customHeight="1" x14ac:dyDescent="0.35">
      <c r="A134" s="72" t="s">
        <v>41</v>
      </c>
      <c r="B134" s="98">
        <v>2.838492023719144</v>
      </c>
      <c r="C134" s="98">
        <v>2.8356767080939904</v>
      </c>
      <c r="D134" s="98">
        <v>2.8281655776285746</v>
      </c>
      <c r="E134" s="98">
        <v>2.8103298526638945</v>
      </c>
      <c r="F134" s="98">
        <v>2.7841733651330829</v>
      </c>
      <c r="G134" s="98">
        <v>2.7503754482855505</v>
      </c>
      <c r="H134" s="98">
        <v>2.7249441420092948</v>
      </c>
      <c r="I134" s="98">
        <v>2.6955831307761713</v>
      </c>
      <c r="J134" s="98">
        <v>2.6656699683455458</v>
      </c>
      <c r="K134" s="98">
        <v>2.6146452279086616</v>
      </c>
      <c r="L134" s="98">
        <v>2.5735883521844753</v>
      </c>
      <c r="M134" s="98">
        <v>2.5193424845284595</v>
      </c>
      <c r="N134" s="98">
        <v>2.4578163514473355</v>
      </c>
      <c r="O134" s="98">
        <v>2.3806691806453153</v>
      </c>
      <c r="P134" s="98">
        <v>2.3300335841979933</v>
      </c>
      <c r="Q134" s="98">
        <v>2.2817349201251012</v>
      </c>
      <c r="R134" s="98">
        <v>2.2802568608847853</v>
      </c>
      <c r="S134" s="98">
        <v>2.2760580253267646</v>
      </c>
      <c r="T134" s="98">
        <v>2.2616522838007498</v>
      </c>
      <c r="U134" s="98">
        <v>2.2360051983486353</v>
      </c>
      <c r="V134" s="98">
        <v>2.2133889028562352</v>
      </c>
      <c r="W134" s="98">
        <v>2.2050506071753277</v>
      </c>
      <c r="X134" s="98">
        <v>2.1893731784538053</v>
      </c>
      <c r="Y134" s="98">
        <v>2.1677904846126865</v>
      </c>
      <c r="Z134" s="98">
        <v>2.1476049369161614</v>
      </c>
      <c r="AA134" s="98">
        <v>2.1270593359151335</v>
      </c>
      <c r="AB134" s="98">
        <v>2.1142925036668272</v>
      </c>
      <c r="AC134" s="98">
        <v>2.0972439944476253</v>
      </c>
      <c r="AD134" s="98">
        <v>2.0811309946866845</v>
      </c>
      <c r="AE134" s="98">
        <v>2.062602558411168</v>
      </c>
      <c r="AF134" s="98">
        <v>2.0477900476695479</v>
      </c>
      <c r="AG134" s="98">
        <v>2.0364916328176093</v>
      </c>
      <c r="AH134" s="98">
        <v>2.0202795797543724</v>
      </c>
      <c r="AI134" s="98">
        <v>2.0008113407974446</v>
      </c>
      <c r="AJ134" s="98">
        <v>1.9831153474343708</v>
      </c>
      <c r="AK134" s="98">
        <v>1.9665907335052366</v>
      </c>
      <c r="AL134" s="98">
        <v>1.9540633735840049</v>
      </c>
      <c r="AM134" s="98">
        <v>1.9390090837304121</v>
      </c>
      <c r="AN134" s="98">
        <v>1.9236536971900928</v>
      </c>
      <c r="AO134" s="98">
        <v>1.9036308950252516</v>
      </c>
      <c r="AP134" s="98">
        <v>1.8851286969114136</v>
      </c>
      <c r="AQ134" s="98">
        <v>1.8717691465657644</v>
      </c>
      <c r="AR134" s="98">
        <v>1.8529868352431655</v>
      </c>
      <c r="AS134" s="98">
        <v>1.8304328094539899</v>
      </c>
      <c r="AT134" s="98">
        <v>1.8100511037947107</v>
      </c>
      <c r="AU134" s="98">
        <v>1.7906550843265983</v>
      </c>
      <c r="AV134" s="98">
        <v>1.7762918215722812</v>
      </c>
      <c r="AW134" s="98">
        <v>1.7592700923907347</v>
      </c>
      <c r="AX134" s="98">
        <v>1.7418800491370752</v>
      </c>
      <c r="AY134" s="98">
        <v>1.7218922105239023</v>
      </c>
      <c r="AZ134" s="98">
        <v>1.7048799810795658</v>
      </c>
    </row>
    <row r="135" spans="1:52" ht="12" customHeight="1" x14ac:dyDescent="0.35">
      <c r="A135" s="72" t="s">
        <v>44</v>
      </c>
      <c r="B135" s="98">
        <v>2.2130636884411983</v>
      </c>
      <c r="C135" s="98">
        <v>2.2155810230847868</v>
      </c>
      <c r="D135" s="98">
        <v>2.2149445536299619</v>
      </c>
      <c r="E135" s="98">
        <v>2.1998080390784494</v>
      </c>
      <c r="F135" s="98">
        <v>2.1750945941099409</v>
      </c>
      <c r="G135" s="98">
        <v>2.1342079862480547</v>
      </c>
      <c r="H135" s="98">
        <v>2.1181682085922207</v>
      </c>
      <c r="I135" s="98">
        <v>2.0908045695514219</v>
      </c>
      <c r="J135" s="98">
        <v>2.068985905195674</v>
      </c>
      <c r="K135" s="98">
        <v>2.035265834477098</v>
      </c>
      <c r="L135" s="98">
        <v>2.0051950668435334</v>
      </c>
      <c r="M135" s="98">
        <v>1.9527280556226807</v>
      </c>
      <c r="N135" s="98">
        <v>1.9084548373881096</v>
      </c>
      <c r="O135" s="98">
        <v>1.853399156596691</v>
      </c>
      <c r="P135" s="98">
        <v>1.8104158781496933</v>
      </c>
      <c r="Q135" s="98">
        <v>1.7787557265603853</v>
      </c>
      <c r="R135" s="98">
        <v>1.7731269959685605</v>
      </c>
      <c r="S135" s="98">
        <v>1.7673144873664983</v>
      </c>
      <c r="T135" s="98">
        <v>1.7571887276202027</v>
      </c>
      <c r="U135" s="98">
        <v>1.7412579045323286</v>
      </c>
      <c r="V135" s="98">
        <v>1.727434328119589</v>
      </c>
      <c r="W135" s="98">
        <v>1.7200884888219441</v>
      </c>
      <c r="X135" s="98">
        <v>1.7063951226421481</v>
      </c>
      <c r="Y135" s="98">
        <v>1.6862896125178295</v>
      </c>
      <c r="Z135" s="98">
        <v>1.6674353534542012</v>
      </c>
      <c r="AA135" s="98">
        <v>1.6467725826877426</v>
      </c>
      <c r="AB135" s="98">
        <v>1.6352184065503865</v>
      </c>
      <c r="AC135" s="98">
        <v>1.6175681558653046</v>
      </c>
      <c r="AD135" s="98">
        <v>1.5985427426488394</v>
      </c>
      <c r="AE135" s="98">
        <v>1.5731206314542685</v>
      </c>
      <c r="AF135" s="98">
        <v>1.552617663962923</v>
      </c>
      <c r="AG135" s="98">
        <v>1.5385127316764056</v>
      </c>
      <c r="AH135" s="98">
        <v>1.5177483322388283</v>
      </c>
      <c r="AI135" s="98">
        <v>1.4936498532411602</v>
      </c>
      <c r="AJ135" s="98">
        <v>1.4745892630062785</v>
      </c>
      <c r="AK135" s="98">
        <v>1.457371093622998</v>
      </c>
      <c r="AL135" s="98">
        <v>1.4458213525605774</v>
      </c>
      <c r="AM135" s="98">
        <v>1.4335069752968113</v>
      </c>
      <c r="AN135" s="98">
        <v>1.422191542011227</v>
      </c>
      <c r="AO135" s="98">
        <v>1.4092417949550184</v>
      </c>
      <c r="AP135" s="98">
        <v>1.3989456131250047</v>
      </c>
      <c r="AQ135" s="98">
        <v>1.3928495639906775</v>
      </c>
      <c r="AR135" s="98">
        <v>1.3844304235359715</v>
      </c>
      <c r="AS135" s="98">
        <v>1.3752496717468501</v>
      </c>
      <c r="AT135" s="98">
        <v>1.3683081491986129</v>
      </c>
      <c r="AU135" s="98">
        <v>1.3621131056720452</v>
      </c>
      <c r="AV135" s="98">
        <v>1.3579897170218813</v>
      </c>
      <c r="AW135" s="98">
        <v>1.353276227024897</v>
      </c>
      <c r="AX135" s="98">
        <v>1.3485036983178207</v>
      </c>
      <c r="AY135" s="98">
        <v>1.3432027639854565</v>
      </c>
      <c r="AZ135" s="98">
        <v>1.3388256305860917</v>
      </c>
    </row>
    <row r="136" spans="1:52" ht="12" customHeight="1" x14ac:dyDescent="0.35">
      <c r="A136" s="72" t="s">
        <v>45</v>
      </c>
      <c r="B136" s="98">
        <v>5.0830019656503946</v>
      </c>
      <c r="C136" s="98">
        <v>5.0883770876078911</v>
      </c>
      <c r="D136" s="98">
        <v>5.0841051766490084</v>
      </c>
      <c r="E136" s="98">
        <v>5.0496503361092122</v>
      </c>
      <c r="F136" s="98">
        <v>4.9964251057674645</v>
      </c>
      <c r="G136" s="98">
        <v>4.9060823837874441</v>
      </c>
      <c r="H136" s="98">
        <v>4.8629192713169331</v>
      </c>
      <c r="I136" s="98">
        <v>4.8048986904749116</v>
      </c>
      <c r="J136" s="98">
        <v>4.7546828193221762</v>
      </c>
      <c r="K136" s="98">
        <v>4.6738932897710139</v>
      </c>
      <c r="L136" s="98">
        <v>4.6046793057399187</v>
      </c>
      <c r="M136" s="98">
        <v>4.4853101769291186</v>
      </c>
      <c r="N136" s="98">
        <v>4.3844092080816592</v>
      </c>
      <c r="O136" s="98">
        <v>4.2598242543198932</v>
      </c>
      <c r="P136" s="98">
        <v>4.1615794786583056</v>
      </c>
      <c r="Q136" s="98">
        <v>4.0832716903326123</v>
      </c>
      <c r="R136" s="98">
        <v>4.0699326219403025</v>
      </c>
      <c r="S136" s="98">
        <v>4.0595941692780979</v>
      </c>
      <c r="T136" s="98">
        <v>4.0334204072691939</v>
      </c>
      <c r="U136" s="98">
        <v>3.9916286480819263</v>
      </c>
      <c r="V136" s="98">
        <v>3.9577427099351481</v>
      </c>
      <c r="W136" s="98">
        <v>3.9426613195636944</v>
      </c>
      <c r="X136" s="98">
        <v>3.9146245318491206</v>
      </c>
      <c r="Y136" s="98">
        <v>3.8712524250308871</v>
      </c>
      <c r="Z136" s="98">
        <v>3.8319703336273623</v>
      </c>
      <c r="AA136" s="98">
        <v>3.7910975537227651</v>
      </c>
      <c r="AB136" s="98">
        <v>3.771343044936033</v>
      </c>
      <c r="AC136" s="98">
        <v>3.7385771654909581</v>
      </c>
      <c r="AD136" s="98">
        <v>3.7058523786124686</v>
      </c>
      <c r="AE136" s="98">
        <v>3.6630289054532312</v>
      </c>
      <c r="AF136" s="98">
        <v>3.6316478725038484</v>
      </c>
      <c r="AG136" s="98">
        <v>3.6101049865063581</v>
      </c>
      <c r="AH136" s="98">
        <v>3.5811825565875766</v>
      </c>
      <c r="AI136" s="98">
        <v>3.5488192406114418</v>
      </c>
      <c r="AJ136" s="98">
        <v>3.5236844631751483</v>
      </c>
      <c r="AK136" s="98">
        <v>3.502504634023444</v>
      </c>
      <c r="AL136" s="98">
        <v>3.4894792970725788</v>
      </c>
      <c r="AM136" s="98">
        <v>3.4760077462709678</v>
      </c>
      <c r="AN136" s="98">
        <v>3.4655641869587366</v>
      </c>
      <c r="AO136" s="98">
        <v>3.4527999172625421</v>
      </c>
      <c r="AP136" s="98">
        <v>3.4414126775920262</v>
      </c>
      <c r="AQ136" s="98">
        <v>3.4347633171105243</v>
      </c>
      <c r="AR136" s="98">
        <v>3.4245984160001632</v>
      </c>
      <c r="AS136" s="98">
        <v>3.4125273238244986</v>
      </c>
      <c r="AT136" s="98">
        <v>3.4030363782809596</v>
      </c>
      <c r="AU136" s="98">
        <v>3.3944396332331346</v>
      </c>
      <c r="AV136" s="98">
        <v>3.3890129432647913</v>
      </c>
      <c r="AW136" s="98">
        <v>3.3817474750233996</v>
      </c>
      <c r="AX136" s="98">
        <v>3.3741778140100043</v>
      </c>
      <c r="AY136" s="98">
        <v>3.365450253695129</v>
      </c>
      <c r="AZ136" s="98">
        <v>3.3581916850380695</v>
      </c>
    </row>
    <row r="137" spans="1:52" ht="12" customHeight="1" x14ac:dyDescent="0.35">
      <c r="A137" s="74" t="s">
        <v>46</v>
      </c>
      <c r="B137" s="99">
        <v>3.8868826507839755</v>
      </c>
      <c r="C137" s="99">
        <v>3.8893359574903577</v>
      </c>
      <c r="D137" s="99">
        <v>3.8839771491362973</v>
      </c>
      <c r="E137" s="99">
        <v>3.8603133756035652</v>
      </c>
      <c r="F137" s="99">
        <v>3.8199821315216673</v>
      </c>
      <c r="G137" s="99">
        <v>3.7544118752568463</v>
      </c>
      <c r="H137" s="99">
        <v>3.7230933255213854</v>
      </c>
      <c r="I137" s="99">
        <v>3.6796510243593317</v>
      </c>
      <c r="J137" s="99">
        <v>3.6403554032139773</v>
      </c>
      <c r="K137" s="99">
        <v>3.5787961461258959</v>
      </c>
      <c r="L137" s="99">
        <v>3.5252827372214055</v>
      </c>
      <c r="M137" s="99">
        <v>3.4371187783128732</v>
      </c>
      <c r="N137" s="99">
        <v>3.3590847554640777</v>
      </c>
      <c r="O137" s="99">
        <v>3.2626604639227232</v>
      </c>
      <c r="P137" s="99">
        <v>3.1878534069020934</v>
      </c>
      <c r="Q137" s="99">
        <v>3.1247983820579317</v>
      </c>
      <c r="R137" s="99">
        <v>3.1219069170879794</v>
      </c>
      <c r="S137" s="99">
        <v>3.1162683186177871</v>
      </c>
      <c r="T137" s="99">
        <v>3.1007743745329108</v>
      </c>
      <c r="U137" s="99">
        <v>3.0761295130876452</v>
      </c>
      <c r="V137" s="99">
        <v>3.0543587595499413</v>
      </c>
      <c r="W137" s="99">
        <v>3.0434039749436588</v>
      </c>
      <c r="X137" s="99">
        <v>3.0222262924418697</v>
      </c>
      <c r="Y137" s="99">
        <v>2.9884731615892153</v>
      </c>
      <c r="Z137" s="99">
        <v>2.955043392951743</v>
      </c>
      <c r="AA137" s="99">
        <v>2.9181740295045611</v>
      </c>
      <c r="AB137" s="99">
        <v>2.8919792436193292</v>
      </c>
      <c r="AC137" s="99">
        <v>2.8562246234757893</v>
      </c>
      <c r="AD137" s="99">
        <v>2.8181259349327257</v>
      </c>
      <c r="AE137" s="99">
        <v>2.7667805404149197</v>
      </c>
      <c r="AF137" s="99">
        <v>2.7258467396226225</v>
      </c>
      <c r="AG137" s="99">
        <v>2.6982895030893457</v>
      </c>
      <c r="AH137" s="99">
        <v>2.6597512809701995</v>
      </c>
      <c r="AI137" s="99">
        <v>2.6159092227518865</v>
      </c>
      <c r="AJ137" s="99">
        <v>2.5819969907775304</v>
      </c>
      <c r="AK137" s="99">
        <v>2.5534572319925348</v>
      </c>
      <c r="AL137" s="99">
        <v>2.5354649008770367</v>
      </c>
      <c r="AM137" s="99">
        <v>2.5172326249754629</v>
      </c>
      <c r="AN137" s="99">
        <v>2.5019860267121978</v>
      </c>
      <c r="AO137" s="99">
        <v>2.4847928995115063</v>
      </c>
      <c r="AP137" s="99">
        <v>2.4713772034934247</v>
      </c>
      <c r="AQ137" s="99">
        <v>2.4634610068733385</v>
      </c>
      <c r="AR137" s="99">
        <v>2.452371303956157</v>
      </c>
      <c r="AS137" s="99">
        <v>2.4399639744698818</v>
      </c>
      <c r="AT137" s="99">
        <v>2.4302069600464975</v>
      </c>
      <c r="AU137" s="99">
        <v>2.4215115197969492</v>
      </c>
      <c r="AV137" s="99">
        <v>2.4156969169701674</v>
      </c>
      <c r="AW137" s="99">
        <v>2.4086171220702925</v>
      </c>
      <c r="AX137" s="99">
        <v>2.4013747571731723</v>
      </c>
      <c r="AY137" s="99">
        <v>2.3931134101611793</v>
      </c>
      <c r="AZ137" s="99">
        <v>2.3861276433944139</v>
      </c>
    </row>
    <row r="138" spans="1:52" ht="12" customHeight="1" x14ac:dyDescent="0.35">
      <c r="A138" s="91" t="s">
        <v>819</v>
      </c>
      <c r="B138" s="100">
        <v>8.4601030124759493</v>
      </c>
      <c r="C138" s="100">
        <v>8.399551279271158</v>
      </c>
      <c r="D138" s="100">
        <v>8.2977911100015103</v>
      </c>
      <c r="E138" s="100">
        <v>8.3775409492952413</v>
      </c>
      <c r="F138" s="100">
        <v>8.3261989390853746</v>
      </c>
      <c r="G138" s="100">
        <v>8.2377407570178658</v>
      </c>
      <c r="H138" s="100">
        <v>8.1748949466350869</v>
      </c>
      <c r="I138" s="100">
        <v>8.092332466521496</v>
      </c>
      <c r="J138" s="100">
        <v>8.0015187363069789</v>
      </c>
      <c r="K138" s="100">
        <v>7.8621542924180936</v>
      </c>
      <c r="L138" s="100">
        <v>7.7411587821383998</v>
      </c>
      <c r="M138" s="100">
        <v>7.5857168424680559</v>
      </c>
      <c r="N138" s="100">
        <v>7.4031272750956969</v>
      </c>
      <c r="O138" s="100">
        <v>7.1677971294540805</v>
      </c>
      <c r="P138" s="100">
        <v>7.0133282685443774</v>
      </c>
      <c r="Q138" s="100">
        <v>6.8697461024706046</v>
      </c>
      <c r="R138" s="100">
        <v>6.8733389519970567</v>
      </c>
      <c r="S138" s="100">
        <v>6.8671285814789762</v>
      </c>
      <c r="T138" s="100">
        <v>6.8208040862671222</v>
      </c>
      <c r="U138" s="100">
        <v>6.7503714874839433</v>
      </c>
      <c r="V138" s="100">
        <v>6.6976082774221801</v>
      </c>
      <c r="W138" s="100">
        <v>6.6936524532301576</v>
      </c>
      <c r="X138" s="100">
        <v>6.6752932639113807</v>
      </c>
      <c r="Y138" s="100">
        <v>6.6493552314244475</v>
      </c>
      <c r="Z138" s="100">
        <v>6.623858012538177</v>
      </c>
      <c r="AA138" s="100">
        <v>6.6018942013266271</v>
      </c>
      <c r="AB138" s="100">
        <v>6.5792158623578327</v>
      </c>
      <c r="AC138" s="100">
        <v>6.5625013548612152</v>
      </c>
      <c r="AD138" s="100">
        <v>6.5493121738593763</v>
      </c>
      <c r="AE138" s="100">
        <v>6.5249774648851151</v>
      </c>
      <c r="AF138" s="100">
        <v>6.5088299912815284</v>
      </c>
      <c r="AG138" s="100">
        <v>6.4865633275773504</v>
      </c>
      <c r="AH138" s="100">
        <v>6.4601390527957214</v>
      </c>
      <c r="AI138" s="100">
        <v>6.4275734273830638</v>
      </c>
      <c r="AJ138" s="100">
        <v>6.4035483394806816</v>
      </c>
      <c r="AK138" s="100">
        <v>6.3799323270519723</v>
      </c>
      <c r="AL138" s="100">
        <v>6.3708826070584132</v>
      </c>
      <c r="AM138" s="100">
        <v>6.3499199362383063</v>
      </c>
      <c r="AN138" s="100">
        <v>6.3270883301767658</v>
      </c>
      <c r="AO138" s="100">
        <v>6.3037959804994834</v>
      </c>
      <c r="AP138" s="100">
        <v>6.2758530562519104</v>
      </c>
      <c r="AQ138" s="100">
        <v>6.2662031806003684</v>
      </c>
      <c r="AR138" s="100">
        <v>6.2468783737110121</v>
      </c>
      <c r="AS138" s="100">
        <v>6.2238535492910634</v>
      </c>
      <c r="AT138" s="100">
        <v>6.1916948961674656</v>
      </c>
      <c r="AU138" s="100">
        <v>6.1642929658912724</v>
      </c>
      <c r="AV138" s="100">
        <v>6.129987307810798</v>
      </c>
      <c r="AW138" s="100">
        <v>6.1048568028186763</v>
      </c>
      <c r="AX138" s="100">
        <v>6.085654548283725</v>
      </c>
      <c r="AY138" s="100">
        <v>6.0508268139271308</v>
      </c>
      <c r="AZ138" s="100">
        <v>6.0265368657409235</v>
      </c>
    </row>
    <row r="139" spans="1:52" ht="12" customHeight="1" x14ac:dyDescent="0.35">
      <c r="A139" s="91" t="s">
        <v>823</v>
      </c>
      <c r="B139" s="100">
        <v>7.0998322383636117</v>
      </c>
      <c r="C139" s="100">
        <v>7.0864872544467232</v>
      </c>
      <c r="D139" s="100">
        <v>7.0704460724919596</v>
      </c>
      <c r="E139" s="100">
        <v>7.0306094267618287</v>
      </c>
      <c r="F139" s="100">
        <v>6.9673120447556638</v>
      </c>
      <c r="G139" s="100">
        <v>6.8921098628517825</v>
      </c>
      <c r="H139" s="100">
        <v>6.8403294800170009</v>
      </c>
      <c r="I139" s="100">
        <v>6.7697782561430051</v>
      </c>
      <c r="J139" s="100">
        <v>6.6915540896803609</v>
      </c>
      <c r="K139" s="100">
        <v>6.5741303868492329</v>
      </c>
      <c r="L139" s="100">
        <v>6.4725524798260246</v>
      </c>
      <c r="M139" s="100">
        <v>6.3433516385285422</v>
      </c>
      <c r="N139" s="100">
        <v>6.1901260782465641</v>
      </c>
      <c r="O139" s="100">
        <v>5.9926655046561974</v>
      </c>
      <c r="P139" s="100">
        <v>5.8639154930297934</v>
      </c>
      <c r="Q139" s="100">
        <v>5.7446327170466098</v>
      </c>
      <c r="R139" s="100">
        <v>5.7470352730567491</v>
      </c>
      <c r="S139" s="100">
        <v>5.7411152725963168</v>
      </c>
      <c r="T139" s="100">
        <v>5.6691395882887532</v>
      </c>
      <c r="U139" s="100">
        <v>5.5690305370417628</v>
      </c>
      <c r="V139" s="100">
        <v>5.5047441771739978</v>
      </c>
      <c r="W139" s="100">
        <v>5.5001214911703142</v>
      </c>
      <c r="X139" s="100">
        <v>5.4746529162859039</v>
      </c>
      <c r="Y139" s="100">
        <v>5.4452508056155793</v>
      </c>
      <c r="Z139" s="100">
        <v>5.4176377410057759</v>
      </c>
      <c r="AA139" s="100">
        <v>5.3917982086554481</v>
      </c>
      <c r="AB139" s="100">
        <v>5.3699309815250755</v>
      </c>
      <c r="AC139" s="100">
        <v>5.3544572963041919</v>
      </c>
      <c r="AD139" s="100">
        <v>5.3413084618130231</v>
      </c>
      <c r="AE139" s="100">
        <v>5.3199279475781349</v>
      </c>
      <c r="AF139" s="100">
        <v>5.3061182215693243</v>
      </c>
      <c r="AG139" s="100">
        <v>5.2870461035455474</v>
      </c>
      <c r="AH139" s="100">
        <v>5.2648742747672488</v>
      </c>
      <c r="AI139" s="100">
        <v>5.2386204930171196</v>
      </c>
      <c r="AJ139" s="100">
        <v>5.2195505166393916</v>
      </c>
      <c r="AK139" s="100">
        <v>5.2012647984887659</v>
      </c>
      <c r="AL139" s="100">
        <v>5.1935263542773615</v>
      </c>
      <c r="AM139" s="100">
        <v>5.1786648933370856</v>
      </c>
      <c r="AN139" s="100">
        <v>5.1630518707112039</v>
      </c>
      <c r="AO139" s="100">
        <v>5.1459066138484717</v>
      </c>
      <c r="AP139" s="100">
        <v>5.1247210883893484</v>
      </c>
      <c r="AQ139" s="100">
        <v>5.1170780802114839</v>
      </c>
      <c r="AR139" s="100">
        <v>5.1013481741788578</v>
      </c>
      <c r="AS139" s="100">
        <v>5.0846117709113683</v>
      </c>
      <c r="AT139" s="100">
        <v>5.0583744164508921</v>
      </c>
      <c r="AU139" s="100">
        <v>5.0360365050447591</v>
      </c>
      <c r="AV139" s="100">
        <v>5.0075523561993034</v>
      </c>
      <c r="AW139" s="100">
        <v>4.9864692387921261</v>
      </c>
      <c r="AX139" s="100">
        <v>4.9706663759336802</v>
      </c>
      <c r="AY139" s="100">
        <v>4.9420514700818838</v>
      </c>
      <c r="AZ139" s="100">
        <v>4.9226572039385168</v>
      </c>
    </row>
    <row r="140" spans="1:52" ht="12" customHeight="1" x14ac:dyDescent="0.35">
      <c r="A140" s="91" t="s">
        <v>827</v>
      </c>
      <c r="B140" s="100">
        <v>77.335304787646365</v>
      </c>
      <c r="C140" s="100">
        <v>77.34620591807024</v>
      </c>
      <c r="D140" s="100">
        <v>77.220560403767294</v>
      </c>
      <c r="E140" s="100">
        <v>75.883323401124301</v>
      </c>
      <c r="F140" s="100">
        <v>74.125772678115894</v>
      </c>
      <c r="G140" s="100">
        <v>70.209564627805719</v>
      </c>
      <c r="H140" s="100">
        <v>68.372306939521891</v>
      </c>
      <c r="I140" s="100">
        <v>67.277281592552484</v>
      </c>
      <c r="J140" s="100">
        <v>65.187290113246462</v>
      </c>
      <c r="K140" s="100">
        <v>63.007641778024961</v>
      </c>
      <c r="L140" s="100">
        <v>62.601711032894592</v>
      </c>
      <c r="M140" s="100">
        <v>60.158124186299354</v>
      </c>
      <c r="N140" s="100">
        <v>59.525454630410572</v>
      </c>
      <c r="O140" s="100">
        <v>57.577459996846642</v>
      </c>
      <c r="P140" s="100">
        <v>55.981711783691686</v>
      </c>
      <c r="Q140" s="100">
        <v>54.952451547267493</v>
      </c>
      <c r="R140" s="100">
        <v>54.934484844074845</v>
      </c>
      <c r="S140" s="100">
        <v>54.788360491337365</v>
      </c>
      <c r="T140" s="100">
        <v>53.84443994665024</v>
      </c>
      <c r="U140" s="100">
        <v>52.793620204462108</v>
      </c>
      <c r="V140" s="100">
        <v>52.182188262710802</v>
      </c>
      <c r="W140" s="100">
        <v>52.115286178911511</v>
      </c>
      <c r="X140" s="100">
        <v>51.794641597850692</v>
      </c>
      <c r="Y140" s="100">
        <v>51.447461198327311</v>
      </c>
      <c r="Z140" s="100">
        <v>51.088608518665403</v>
      </c>
      <c r="AA140" s="100">
        <v>50.755292528669678</v>
      </c>
      <c r="AB140" s="100">
        <v>50.467337296460549</v>
      </c>
      <c r="AC140" s="100">
        <v>50.244258898794037</v>
      </c>
      <c r="AD140" s="100">
        <v>50.054914141271794</v>
      </c>
      <c r="AE140" s="100">
        <v>49.757705083507737</v>
      </c>
      <c r="AF140" s="100">
        <v>49.54111580916868</v>
      </c>
      <c r="AG140" s="100">
        <v>49.2711836503345</v>
      </c>
      <c r="AH140" s="100">
        <v>48.918055056814246</v>
      </c>
      <c r="AI140" s="100">
        <v>48.541204244358461</v>
      </c>
      <c r="AJ140" s="100">
        <v>48.25224785880922</v>
      </c>
      <c r="AK140" s="100">
        <v>47.962965690137487</v>
      </c>
      <c r="AL140" s="100">
        <v>47.8689518531936</v>
      </c>
      <c r="AM140" s="100">
        <v>47.634204021346548</v>
      </c>
      <c r="AN140" s="100">
        <v>47.376499724447562</v>
      </c>
      <c r="AO140" s="100">
        <v>47.138826147053628</v>
      </c>
      <c r="AP140" s="100">
        <v>46.861623319922309</v>
      </c>
      <c r="AQ140" s="100">
        <v>46.757058396549901</v>
      </c>
      <c r="AR140" s="100">
        <v>46.561267397928155</v>
      </c>
      <c r="AS140" s="100">
        <v>46.330112060611853</v>
      </c>
      <c r="AT140" s="100">
        <v>45.975101079458014</v>
      </c>
      <c r="AU140" s="100">
        <v>45.686651459905008</v>
      </c>
      <c r="AV140" s="100">
        <v>45.298915607477923</v>
      </c>
      <c r="AW140" s="100">
        <v>45.015468859799618</v>
      </c>
      <c r="AX140" s="100">
        <v>44.789992437835863</v>
      </c>
      <c r="AY140" s="100">
        <v>44.409841620359202</v>
      </c>
      <c r="AZ140" s="100">
        <v>44.144246168015414</v>
      </c>
    </row>
    <row r="141" spans="1:52" ht="12" customHeight="1" x14ac:dyDescent="0.35">
      <c r="A141" s="91" t="s">
        <v>828</v>
      </c>
      <c r="B141" s="100">
        <v>13.393946547188872</v>
      </c>
      <c r="C141" s="100">
        <v>13.374383346998924</v>
      </c>
      <c r="D141" s="100">
        <v>13.343370226804202</v>
      </c>
      <c r="E141" s="100">
        <v>13.262779581120812</v>
      </c>
      <c r="F141" s="100">
        <v>13.149885359140285</v>
      </c>
      <c r="G141" s="100">
        <v>13.003915286779597</v>
      </c>
      <c r="H141" s="100">
        <v>12.89987334986262</v>
      </c>
      <c r="I141" s="100">
        <v>12.771123563234163</v>
      </c>
      <c r="J141" s="100">
        <v>12.618831163750709</v>
      </c>
      <c r="K141" s="100">
        <v>12.39819931376201</v>
      </c>
      <c r="L141" s="100">
        <v>12.214458069725055</v>
      </c>
      <c r="M141" s="100">
        <v>11.96512318256795</v>
      </c>
      <c r="N141" s="100">
        <v>11.685120101699127</v>
      </c>
      <c r="O141" s="100">
        <v>11.322104334685335</v>
      </c>
      <c r="P141" s="100">
        <v>11.071605276796854</v>
      </c>
      <c r="Q141" s="100">
        <v>10.847193969748739</v>
      </c>
      <c r="R141" s="100">
        <v>10.860322880575268</v>
      </c>
      <c r="S141" s="100">
        <v>10.84280090565494</v>
      </c>
      <c r="T141" s="100">
        <v>10.685146137653742</v>
      </c>
      <c r="U141" s="100">
        <v>10.485890586726772</v>
      </c>
      <c r="V141" s="100">
        <v>10.370293407278643</v>
      </c>
      <c r="W141" s="100">
        <v>10.359242509503989</v>
      </c>
      <c r="X141" s="100">
        <v>10.301368797103397</v>
      </c>
      <c r="Y141" s="100">
        <v>10.242162492750841</v>
      </c>
      <c r="Z141" s="100">
        <v>10.18167327443455</v>
      </c>
      <c r="AA141" s="100">
        <v>10.126885246993293</v>
      </c>
      <c r="AB141" s="100">
        <v>10.080685808208449</v>
      </c>
      <c r="AC141" s="100">
        <v>10.045294476065926</v>
      </c>
      <c r="AD141" s="100">
        <v>10.016520813477616</v>
      </c>
      <c r="AE141" s="100">
        <v>9.9676684824232602</v>
      </c>
      <c r="AF141" s="100">
        <v>9.9344848811011914</v>
      </c>
      <c r="AG141" s="100">
        <v>9.8935252472344501</v>
      </c>
      <c r="AH141" s="100">
        <v>9.8373279348036977</v>
      </c>
      <c r="AI141" s="100">
        <v>9.774920496414893</v>
      </c>
      <c r="AJ141" s="100">
        <v>9.7296073829066074</v>
      </c>
      <c r="AK141" s="100">
        <v>9.6821024567473888</v>
      </c>
      <c r="AL141" s="100">
        <v>9.6659504436177901</v>
      </c>
      <c r="AM141" s="100">
        <v>9.628051998024322</v>
      </c>
      <c r="AN141" s="100">
        <v>9.5871885216683239</v>
      </c>
      <c r="AO141" s="100">
        <v>9.5432878922614837</v>
      </c>
      <c r="AP141" s="100">
        <v>9.4964863677400899</v>
      </c>
      <c r="AQ141" s="100">
        <v>9.4790312620391965</v>
      </c>
      <c r="AR141" s="100">
        <v>9.4442672241038803</v>
      </c>
      <c r="AS141" s="100">
        <v>9.4066264437396345</v>
      </c>
      <c r="AT141" s="100">
        <v>9.3444166591656774</v>
      </c>
      <c r="AU141" s="100">
        <v>9.293135114240215</v>
      </c>
      <c r="AV141" s="100">
        <v>9.2264888403120846</v>
      </c>
      <c r="AW141" s="100">
        <v>9.1747448168987518</v>
      </c>
      <c r="AX141" s="100">
        <v>9.1367517666051263</v>
      </c>
      <c r="AY141" s="100">
        <v>9.0672166018183322</v>
      </c>
      <c r="AZ141" s="100">
        <v>9.0201601803588893</v>
      </c>
    </row>
    <row r="142" spans="1:52" ht="12" customHeight="1" x14ac:dyDescent="0.35">
      <c r="A142" s="91" t="s">
        <v>834</v>
      </c>
      <c r="B142" s="100">
        <v>12.116529687566906</v>
      </c>
      <c r="C142" s="100">
        <v>12.099409917744069</v>
      </c>
      <c r="D142" s="100">
        <v>12.071362587436402</v>
      </c>
      <c r="E142" s="100">
        <v>11.997881230105978</v>
      </c>
      <c r="F142" s="100">
        <v>11.896328468127802</v>
      </c>
      <c r="G142" s="100">
        <v>11.76387943487728</v>
      </c>
      <c r="H142" s="100">
        <v>11.669117215975447</v>
      </c>
      <c r="I142" s="100">
        <v>11.553012851754186</v>
      </c>
      <c r="J142" s="100">
        <v>11.414790997830838</v>
      </c>
      <c r="K142" s="100">
        <v>11.215265796769055</v>
      </c>
      <c r="L142" s="100">
        <v>11.049817992854182</v>
      </c>
      <c r="M142" s="100">
        <v>10.823877875055276</v>
      </c>
      <c r="N142" s="100">
        <v>10.571376434307313</v>
      </c>
      <c r="O142" s="100">
        <v>10.243845989267397</v>
      </c>
      <c r="P142" s="100">
        <v>10.016645897470861</v>
      </c>
      <c r="Q142" s="100">
        <v>9.813720183460914</v>
      </c>
      <c r="R142" s="100">
        <v>9.8295231665629164</v>
      </c>
      <c r="S142" s="100">
        <v>9.8243809010412502</v>
      </c>
      <c r="T142" s="100">
        <v>9.7464220569018565</v>
      </c>
      <c r="U142" s="100">
        <v>9.6301035153504717</v>
      </c>
      <c r="V142" s="100">
        <v>9.5452666105177322</v>
      </c>
      <c r="W142" s="100">
        <v>9.5371642647410795</v>
      </c>
      <c r="X142" s="100">
        <v>9.5066856150656314</v>
      </c>
      <c r="Y142" s="100">
        <v>9.4636446059484491</v>
      </c>
      <c r="Z142" s="100">
        <v>9.4183935234239176</v>
      </c>
      <c r="AA142" s="100">
        <v>9.378464051611374</v>
      </c>
      <c r="AB142" s="100">
        <v>9.3359839969800102</v>
      </c>
      <c r="AC142" s="100">
        <v>9.3036741923055253</v>
      </c>
      <c r="AD142" s="100">
        <v>9.2774624801749557</v>
      </c>
      <c r="AE142" s="100">
        <v>9.2297527962170722</v>
      </c>
      <c r="AF142" s="100">
        <v>9.1946426964509698</v>
      </c>
      <c r="AG142" s="100">
        <v>9.1491870860199924</v>
      </c>
      <c r="AH142" s="100">
        <v>9.0881315136241589</v>
      </c>
      <c r="AI142" s="100">
        <v>9.0141161104040659</v>
      </c>
      <c r="AJ142" s="100">
        <v>8.9600604854620762</v>
      </c>
      <c r="AK142" s="100">
        <v>8.9056154397786251</v>
      </c>
      <c r="AL142" s="100">
        <v>8.885032066087156</v>
      </c>
      <c r="AM142" s="100">
        <v>8.831727250765443</v>
      </c>
      <c r="AN142" s="100">
        <v>8.7698322495683243</v>
      </c>
      <c r="AO142" s="100">
        <v>8.7099529997427592</v>
      </c>
      <c r="AP142" s="100">
        <v>8.6438144222512587</v>
      </c>
      <c r="AQ142" s="100">
        <v>8.6213910567922625</v>
      </c>
      <c r="AR142" s="100">
        <v>8.5764294195917614</v>
      </c>
      <c r="AS142" s="100">
        <v>8.5218580936561903</v>
      </c>
      <c r="AT142" s="100">
        <v>8.4491867340250693</v>
      </c>
      <c r="AU142" s="100">
        <v>8.3850019577022028</v>
      </c>
      <c r="AV142" s="100">
        <v>8.3074428817705144</v>
      </c>
      <c r="AW142" s="100">
        <v>8.249296492486323</v>
      </c>
      <c r="AX142" s="100">
        <v>8.2049058664685361</v>
      </c>
      <c r="AY142" s="100">
        <v>8.1258264827077618</v>
      </c>
      <c r="AZ142" s="100">
        <v>8.0667918922170507</v>
      </c>
    </row>
    <row r="143" spans="1:52" ht="12" customHeight="1" x14ac:dyDescent="0.35">
      <c r="A143" s="93" t="s">
        <v>838</v>
      </c>
      <c r="B143" s="101">
        <v>7.5230503700028839</v>
      </c>
      <c r="C143" s="101">
        <v>7.3692389757314789</v>
      </c>
      <c r="D143" s="101">
        <v>7.3805519782993763</v>
      </c>
      <c r="E143" s="101">
        <v>8.1168630360465013</v>
      </c>
      <c r="F143" s="101">
        <v>9.0948596564812991</v>
      </c>
      <c r="G143" s="101">
        <v>12.185282445102466</v>
      </c>
      <c r="H143" s="101">
        <v>13.407623950663522</v>
      </c>
      <c r="I143" s="101">
        <v>13.65598874371307</v>
      </c>
      <c r="J143" s="101">
        <v>14.81254780598158</v>
      </c>
      <c r="K143" s="101">
        <v>15.566099653182528</v>
      </c>
      <c r="L143" s="101">
        <v>14.736039631786651</v>
      </c>
      <c r="M143" s="101">
        <v>15.704019886729611</v>
      </c>
      <c r="N143" s="101">
        <v>14.464755960867922</v>
      </c>
      <c r="O143" s="101">
        <v>13.997797387521105</v>
      </c>
      <c r="P143" s="101">
        <v>14.09381903825483</v>
      </c>
      <c r="Q143" s="101">
        <v>13.690831187608541</v>
      </c>
      <c r="R143" s="101">
        <v>13.702852632667035</v>
      </c>
      <c r="S143" s="101">
        <v>13.692566904685195</v>
      </c>
      <c r="T143" s="101">
        <v>13.647171174057478</v>
      </c>
      <c r="U143" s="101">
        <v>13.588905742830772</v>
      </c>
      <c r="V143" s="101">
        <v>13.541775204614147</v>
      </c>
      <c r="W143" s="101">
        <v>13.53425470523813</v>
      </c>
      <c r="X143" s="101">
        <v>13.510777267703748</v>
      </c>
      <c r="Y143" s="101">
        <v>13.473554621623078</v>
      </c>
      <c r="Z143" s="101">
        <v>13.440212030381078</v>
      </c>
      <c r="AA143" s="101">
        <v>13.408403657275416</v>
      </c>
      <c r="AB143" s="101">
        <v>13.38524310134386</v>
      </c>
      <c r="AC143" s="101">
        <v>13.357218331914291</v>
      </c>
      <c r="AD143" s="101">
        <v>13.330923525933889</v>
      </c>
      <c r="AE143" s="101">
        <v>13.297997642170502</v>
      </c>
      <c r="AF143" s="101">
        <v>13.271774183741865</v>
      </c>
      <c r="AG143" s="101">
        <v>13.25002136699748</v>
      </c>
      <c r="AH143" s="101">
        <v>13.222409793228035</v>
      </c>
      <c r="AI143" s="101">
        <v>13.188789687780259</v>
      </c>
      <c r="AJ143" s="101">
        <v>13.154729041739676</v>
      </c>
      <c r="AK143" s="101">
        <v>13.124166390137878</v>
      </c>
      <c r="AL143" s="101">
        <v>13.096492414239684</v>
      </c>
      <c r="AM143" s="101">
        <v>13.068133768211938</v>
      </c>
      <c r="AN143" s="101">
        <v>13.041417404043642</v>
      </c>
      <c r="AO143" s="101">
        <v>13.001353390449333</v>
      </c>
      <c r="AP143" s="101">
        <v>12.965573383127287</v>
      </c>
      <c r="AQ143" s="101">
        <v>12.937959094610964</v>
      </c>
      <c r="AR143" s="101">
        <v>12.898306131262427</v>
      </c>
      <c r="AS143" s="101">
        <v>12.852310823083272</v>
      </c>
      <c r="AT143" s="101">
        <v>12.809188692808332</v>
      </c>
      <c r="AU143" s="101">
        <v>12.765999606888391</v>
      </c>
      <c r="AV143" s="101">
        <v>12.736607393691617</v>
      </c>
      <c r="AW143" s="101">
        <v>12.698104541816443</v>
      </c>
      <c r="AX143" s="101">
        <v>12.661613438002403</v>
      </c>
      <c r="AY143" s="101">
        <v>12.615859548368382</v>
      </c>
      <c r="AZ143" s="101">
        <v>12.578893251325916</v>
      </c>
    </row>
    <row r="144" spans="1:52" ht="12" customHeight="1" x14ac:dyDescent="0.35">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187"/>
      <c r="AV144" s="187"/>
      <c r="AW144" s="187"/>
      <c r="AX144" s="187"/>
      <c r="AY144" s="187"/>
      <c r="AZ144" s="187"/>
    </row>
    <row r="145" spans="1:52" ht="12" customHeight="1" x14ac:dyDescent="0.35">
      <c r="A145" s="130" t="s">
        <v>68</v>
      </c>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row>
    <row r="146" spans="1:52" ht="12" customHeight="1" x14ac:dyDescent="0.35">
      <c r="A146" s="197" t="s">
        <v>310</v>
      </c>
      <c r="B146" s="198">
        <v>11769.469048753044</v>
      </c>
      <c r="C146" s="198">
        <v>12073.748018779466</v>
      </c>
      <c r="D146" s="198">
        <v>12477.441189290956</v>
      </c>
      <c r="E146" s="198">
        <v>12633.74281490566</v>
      </c>
      <c r="F146" s="198">
        <v>12669.745793968166</v>
      </c>
      <c r="G146" s="198">
        <v>12166.878694371964</v>
      </c>
      <c r="H146" s="198">
        <v>11726.683844196677</v>
      </c>
      <c r="I146" s="198">
        <v>11916.270256950433</v>
      </c>
      <c r="J146" s="198">
        <v>11767.746839337038</v>
      </c>
      <c r="K146" s="198">
        <v>11357.57747349961</v>
      </c>
      <c r="L146" s="198">
        <v>11924.91231037899</v>
      </c>
      <c r="M146" s="198">
        <v>11872.570565420185</v>
      </c>
      <c r="N146" s="198">
        <v>12344.619107458257</v>
      </c>
      <c r="O146" s="198">
        <v>12819.520934738424</v>
      </c>
      <c r="P146" s="198">
        <v>13234.599662067654</v>
      </c>
      <c r="Q146" s="198">
        <v>13750.791676797689</v>
      </c>
      <c r="R146" s="198">
        <v>14121.554378739882</v>
      </c>
      <c r="S146" s="198">
        <v>14321.378836345439</v>
      </c>
      <c r="T146" s="198">
        <v>14510.102353463437</v>
      </c>
      <c r="U146" s="198">
        <v>14575.861772443468</v>
      </c>
      <c r="V146" s="198">
        <v>14797.869989160936</v>
      </c>
      <c r="W146" s="198">
        <v>14915.802053549882</v>
      </c>
      <c r="X146" s="198">
        <v>15100.978058127912</v>
      </c>
      <c r="Y146" s="198">
        <v>15264.693060961947</v>
      </c>
      <c r="Z146" s="198">
        <v>15411.505358813167</v>
      </c>
      <c r="AA146" s="198">
        <v>15541.281742528856</v>
      </c>
      <c r="AB146" s="198">
        <v>15721.122327048817</v>
      </c>
      <c r="AC146" s="198">
        <v>15903.04267451496</v>
      </c>
      <c r="AD146" s="198">
        <v>16083.978134423058</v>
      </c>
      <c r="AE146" s="198">
        <v>16260.757484820111</v>
      </c>
      <c r="AF146" s="198">
        <v>16442.680143031936</v>
      </c>
      <c r="AG146" s="198">
        <v>16614.155092423316</v>
      </c>
      <c r="AH146" s="198">
        <v>16805.427755966033</v>
      </c>
      <c r="AI146" s="198">
        <v>17008.509222411649</v>
      </c>
      <c r="AJ146" s="198">
        <v>17185.009330365116</v>
      </c>
      <c r="AK146" s="198">
        <v>17353.927674465725</v>
      </c>
      <c r="AL146" s="198">
        <v>17539.605297344409</v>
      </c>
      <c r="AM146" s="198">
        <v>17731.930206867684</v>
      </c>
      <c r="AN146" s="198">
        <v>17952.898818746769</v>
      </c>
      <c r="AO146" s="198">
        <v>18162.273628851999</v>
      </c>
      <c r="AP146" s="198">
        <v>18365.470434826275</v>
      </c>
      <c r="AQ146" s="198">
        <v>18564.95225939529</v>
      </c>
      <c r="AR146" s="198">
        <v>18764.738953071734</v>
      </c>
      <c r="AS146" s="198">
        <v>18958.617340363569</v>
      </c>
      <c r="AT146" s="198">
        <v>19154.751471886899</v>
      </c>
      <c r="AU146" s="198">
        <v>19359.008137365585</v>
      </c>
      <c r="AV146" s="198">
        <v>19566.125367830315</v>
      </c>
      <c r="AW146" s="198">
        <v>19782.23787606561</v>
      </c>
      <c r="AX146" s="198">
        <v>19992.28496835598</v>
      </c>
      <c r="AY146" s="198">
        <v>20201.549771088197</v>
      </c>
      <c r="AZ146" s="198">
        <v>20423.264144827757</v>
      </c>
    </row>
    <row r="147" spans="1:52" ht="12" customHeight="1" x14ac:dyDescent="0.35">
      <c r="A147" s="64" t="s">
        <v>40</v>
      </c>
      <c r="B147" s="65">
        <v>190.45819206211141</v>
      </c>
      <c r="C147" s="65">
        <v>195.40579887156045</v>
      </c>
      <c r="D147" s="65">
        <v>201.86607540396415</v>
      </c>
      <c r="E147" s="65">
        <v>203.65567908736918</v>
      </c>
      <c r="F147" s="65">
        <v>203.7065659088565</v>
      </c>
      <c r="G147" s="65">
        <v>194.83361896312348</v>
      </c>
      <c r="H147" s="65">
        <v>187.32533815356663</v>
      </c>
      <c r="I147" s="65">
        <v>189.83774510747025</v>
      </c>
      <c r="J147" s="65">
        <v>187.10403810684235</v>
      </c>
      <c r="K147" s="65">
        <v>179.79187268019024</v>
      </c>
      <c r="L147" s="65">
        <v>188.59586911699583</v>
      </c>
      <c r="M147" s="65">
        <v>187.12232063653258</v>
      </c>
      <c r="N147" s="65">
        <v>194.59661988688427</v>
      </c>
      <c r="O147" s="65">
        <v>201.53670077420858</v>
      </c>
      <c r="P147" s="65">
        <v>207.85708440956799</v>
      </c>
      <c r="Q147" s="65">
        <v>216.20182378249069</v>
      </c>
      <c r="R147" s="65">
        <v>182.79301275607452</v>
      </c>
      <c r="S147" s="65">
        <v>155.66378455444661</v>
      </c>
      <c r="T147" s="65">
        <v>138.71412467193323</v>
      </c>
      <c r="U147" s="65">
        <v>127.52078233137793</v>
      </c>
      <c r="V147" s="65">
        <v>188.11579841529016</v>
      </c>
      <c r="W147" s="65">
        <v>160.93394411592709</v>
      </c>
      <c r="X147" s="65">
        <v>144.33330295213992</v>
      </c>
      <c r="Y147" s="65">
        <v>155.19508343756721</v>
      </c>
      <c r="Z147" s="65">
        <v>190.97371009589057</v>
      </c>
      <c r="AA147" s="65">
        <v>168.1389427907452</v>
      </c>
      <c r="AB147" s="65">
        <v>163.97979363486647</v>
      </c>
      <c r="AC147" s="65">
        <v>166.92383695829193</v>
      </c>
      <c r="AD147" s="65">
        <v>186.03331984225696</v>
      </c>
      <c r="AE147" s="65">
        <v>191.16863661431981</v>
      </c>
      <c r="AF147" s="65">
        <v>207.60071142042202</v>
      </c>
      <c r="AG147" s="65">
        <v>219.22672206594194</v>
      </c>
      <c r="AH147" s="65">
        <v>239.55176929514153</v>
      </c>
      <c r="AI147" s="65">
        <v>261.88626831744222</v>
      </c>
      <c r="AJ147" s="65">
        <v>278.7830927697961</v>
      </c>
      <c r="AK147" s="65">
        <v>281.42165777270276</v>
      </c>
      <c r="AL147" s="65">
        <v>284.43776272453897</v>
      </c>
      <c r="AM147" s="65">
        <v>287.37345066803312</v>
      </c>
      <c r="AN147" s="65">
        <v>290.70514278599774</v>
      </c>
      <c r="AO147" s="65">
        <v>293.85779939075707</v>
      </c>
      <c r="AP147" s="65">
        <v>296.96948099330524</v>
      </c>
      <c r="AQ147" s="65">
        <v>300.18510073702225</v>
      </c>
      <c r="AR147" s="65">
        <v>303.3433748295086</v>
      </c>
      <c r="AS147" s="65">
        <v>306.3080641324915</v>
      </c>
      <c r="AT147" s="65">
        <v>309.42609108633656</v>
      </c>
      <c r="AU147" s="65">
        <v>312.63898711090718</v>
      </c>
      <c r="AV147" s="65">
        <v>315.96661694056542</v>
      </c>
      <c r="AW147" s="65">
        <v>319.42748159289226</v>
      </c>
      <c r="AX147" s="65">
        <v>322.76555091289038</v>
      </c>
      <c r="AY147" s="65">
        <v>326.11960176815313</v>
      </c>
      <c r="AZ147" s="65">
        <v>329.62148953760061</v>
      </c>
    </row>
    <row r="148" spans="1:52" ht="12" customHeight="1" x14ac:dyDescent="0.35">
      <c r="A148" s="72" t="s">
        <v>41</v>
      </c>
      <c r="B148" s="73">
        <v>385.73104444250617</v>
      </c>
      <c r="C148" s="73">
        <v>394.67233972159499</v>
      </c>
      <c r="D148" s="73">
        <v>407.9665313030979</v>
      </c>
      <c r="E148" s="73">
        <v>413.40200440680201</v>
      </c>
      <c r="F148" s="73">
        <v>411.61862022402374</v>
      </c>
      <c r="G148" s="73">
        <v>392.68456941487119</v>
      </c>
      <c r="H148" s="73">
        <v>377.20205120542897</v>
      </c>
      <c r="I148" s="73">
        <v>382.70608858554181</v>
      </c>
      <c r="J148" s="73">
        <v>378.57776993134348</v>
      </c>
      <c r="K148" s="73">
        <v>364.51668260848879</v>
      </c>
      <c r="L148" s="73">
        <v>382.2682926568902</v>
      </c>
      <c r="M148" s="73">
        <v>380.49709605376052</v>
      </c>
      <c r="N148" s="73">
        <v>396.32491573946294</v>
      </c>
      <c r="O148" s="73">
        <v>412.92890107595804</v>
      </c>
      <c r="P148" s="73">
        <v>426.30796971925929</v>
      </c>
      <c r="Q148" s="73">
        <v>442.21448262945972</v>
      </c>
      <c r="R148" s="73">
        <v>454.72774920336752</v>
      </c>
      <c r="S148" s="73">
        <v>462.40728420787724</v>
      </c>
      <c r="T148" s="73">
        <v>472.41257795769781</v>
      </c>
      <c r="U148" s="73">
        <v>478.07677757494184</v>
      </c>
      <c r="V148" s="73">
        <v>484.60253534797255</v>
      </c>
      <c r="W148" s="73">
        <v>489.52253528897376</v>
      </c>
      <c r="X148" s="73">
        <v>497.40974351403747</v>
      </c>
      <c r="Y148" s="73">
        <v>503.60517738279771</v>
      </c>
      <c r="Z148" s="73">
        <v>508.21672151977822</v>
      </c>
      <c r="AA148" s="73">
        <v>514.21013211837669</v>
      </c>
      <c r="AB148" s="73">
        <v>521.10921801590325</v>
      </c>
      <c r="AC148" s="73">
        <v>527.42403755743396</v>
      </c>
      <c r="AD148" s="73">
        <v>533.25185672348607</v>
      </c>
      <c r="AE148" s="73">
        <v>539.36029427946767</v>
      </c>
      <c r="AF148" s="73">
        <v>545.20445315181098</v>
      </c>
      <c r="AG148" s="73">
        <v>550.67167742195488</v>
      </c>
      <c r="AH148" s="73">
        <v>556.51774587590273</v>
      </c>
      <c r="AI148" s="73">
        <v>562.48105173582928</v>
      </c>
      <c r="AJ148" s="73">
        <v>567.83570443172812</v>
      </c>
      <c r="AK148" s="73">
        <v>573.19336100117994</v>
      </c>
      <c r="AL148" s="73">
        <v>579.37248260521585</v>
      </c>
      <c r="AM148" s="73">
        <v>585.43336279167363</v>
      </c>
      <c r="AN148" s="73">
        <v>592.25358311871855</v>
      </c>
      <c r="AO148" s="73">
        <v>598.69294094267582</v>
      </c>
      <c r="AP148" s="73">
        <v>605.07357759202444</v>
      </c>
      <c r="AQ148" s="73">
        <v>611.59948016525232</v>
      </c>
      <c r="AR148" s="73">
        <v>618.04738239084418</v>
      </c>
      <c r="AS148" s="73">
        <v>624.1762499684678</v>
      </c>
      <c r="AT148" s="73">
        <v>630.56035096462597</v>
      </c>
      <c r="AU148" s="73">
        <v>637.12719371884884</v>
      </c>
      <c r="AV148" s="73">
        <v>643.91739237612126</v>
      </c>
      <c r="AW148" s="73">
        <v>651.04618817810854</v>
      </c>
      <c r="AX148" s="73">
        <v>657.93763002549554</v>
      </c>
      <c r="AY148" s="73">
        <v>664.87935220419752</v>
      </c>
      <c r="AZ148" s="73">
        <v>672.02415594416652</v>
      </c>
    </row>
    <row r="149" spans="1:52" ht="12" customHeight="1" x14ac:dyDescent="0.35">
      <c r="A149" s="72" t="s">
        <v>44</v>
      </c>
      <c r="B149" s="73">
        <v>49.565067030241522</v>
      </c>
      <c r="C149" s="73">
        <v>50.950181701233554</v>
      </c>
      <c r="D149" s="73">
        <v>52.746149666887803</v>
      </c>
      <c r="E149" s="73">
        <v>53.227852760093846</v>
      </c>
      <c r="F149" s="73">
        <v>53.102461261160705</v>
      </c>
      <c r="G149" s="73">
        <v>50.419147893033127</v>
      </c>
      <c r="H149" s="73">
        <v>48.57708615999276</v>
      </c>
      <c r="I149" s="73">
        <v>49.136283011537813</v>
      </c>
      <c r="J149" s="73">
        <v>48.459223504611515</v>
      </c>
      <c r="K149" s="73">
        <v>46.74828027262452</v>
      </c>
      <c r="L149" s="73">
        <v>49.09949998192387</v>
      </c>
      <c r="M149" s="73">
        <v>48.483489100570381</v>
      </c>
      <c r="N149" s="73">
        <v>50.563037747217528</v>
      </c>
      <c r="O149" s="73">
        <v>52.604500224804752</v>
      </c>
      <c r="P149" s="73">
        <v>54.180995623492599</v>
      </c>
      <c r="Q149" s="73">
        <v>56.485459797663282</v>
      </c>
      <c r="R149" s="73">
        <v>58.00738524273261</v>
      </c>
      <c r="S149" s="73">
        <v>58.966452529416713</v>
      </c>
      <c r="T149" s="73">
        <v>60.311297037396209</v>
      </c>
      <c r="U149" s="73">
        <v>61.225761745417621</v>
      </c>
      <c r="V149" s="73">
        <v>62.22445804891251</v>
      </c>
      <c r="W149" s="73">
        <v>62.881346421472095</v>
      </c>
      <c r="X149" s="73">
        <v>63.93412913630911</v>
      </c>
      <c r="Y149" s="73">
        <v>64.783234167602302</v>
      </c>
      <c r="Z149" s="73">
        <v>65.43996395936945</v>
      </c>
      <c r="AA149" s="73">
        <v>66.258336523760519</v>
      </c>
      <c r="AB149" s="73">
        <v>67.289602766566006</v>
      </c>
      <c r="AC149" s="73">
        <v>68.134022449242224</v>
      </c>
      <c r="AD149" s="73">
        <v>68.920795784123712</v>
      </c>
      <c r="AE149" s="73">
        <v>69.734761370383964</v>
      </c>
      <c r="AF149" s="73">
        <v>70.511043605066931</v>
      </c>
      <c r="AG149" s="73">
        <v>71.249733790455437</v>
      </c>
      <c r="AH149" s="73">
        <v>72.035551747138911</v>
      </c>
      <c r="AI149" s="73">
        <v>72.831713317043992</v>
      </c>
      <c r="AJ149" s="73">
        <v>73.558244653335507</v>
      </c>
      <c r="AK149" s="73">
        <v>74.258854372439799</v>
      </c>
      <c r="AL149" s="73">
        <v>75.092816007666997</v>
      </c>
      <c r="AM149" s="73">
        <v>75.894723347210302</v>
      </c>
      <c r="AN149" s="73">
        <v>76.787412558420243</v>
      </c>
      <c r="AO149" s="73">
        <v>77.648618876568094</v>
      </c>
      <c r="AP149" s="73">
        <v>78.500449589136991</v>
      </c>
      <c r="AQ149" s="73">
        <v>79.376447777356276</v>
      </c>
      <c r="AR149" s="73">
        <v>80.239765200723255</v>
      </c>
      <c r="AS149" s="73">
        <v>81.059237311321169</v>
      </c>
      <c r="AT149" s="73">
        <v>81.922515169913126</v>
      </c>
      <c r="AU149" s="73">
        <v>82.80096469956267</v>
      </c>
      <c r="AV149" s="73">
        <v>83.714565875474094</v>
      </c>
      <c r="AW149" s="73">
        <v>84.67219651606942</v>
      </c>
      <c r="AX149" s="73">
        <v>85.600971845429569</v>
      </c>
      <c r="AY149" s="73">
        <v>86.536725913903268</v>
      </c>
      <c r="AZ149" s="73">
        <v>87.503935696779877</v>
      </c>
    </row>
    <row r="150" spans="1:52" ht="12" customHeight="1" x14ac:dyDescent="0.35">
      <c r="A150" s="72" t="s">
        <v>45</v>
      </c>
      <c r="B150" s="73">
        <v>620.1587458026961</v>
      </c>
      <c r="C150" s="73">
        <v>637.47900722077361</v>
      </c>
      <c r="D150" s="73">
        <v>659.55317156456215</v>
      </c>
      <c r="E150" s="73">
        <v>665.5588277797965</v>
      </c>
      <c r="F150" s="73">
        <v>664.58038736381707</v>
      </c>
      <c r="G150" s="73">
        <v>631.48099597570581</v>
      </c>
      <c r="H150" s="73">
        <v>607.45268312814892</v>
      </c>
      <c r="I150" s="73">
        <v>615.14982998297296</v>
      </c>
      <c r="J150" s="73">
        <v>606.59451674375623</v>
      </c>
      <c r="K150" s="73">
        <v>584.60253246374691</v>
      </c>
      <c r="L150" s="73">
        <v>613.98731171917291</v>
      </c>
      <c r="M150" s="73">
        <v>606.35752038675696</v>
      </c>
      <c r="N150" s="73">
        <v>632.45472574880512</v>
      </c>
      <c r="O150" s="73">
        <v>658.36092791706437</v>
      </c>
      <c r="P150" s="73">
        <v>678.07969288159973</v>
      </c>
      <c r="Q150" s="73">
        <v>706.1278452787576</v>
      </c>
      <c r="R150" s="73">
        <v>725.06989988821931</v>
      </c>
      <c r="S150" s="73">
        <v>737.32344315133048</v>
      </c>
      <c r="T150" s="73">
        <v>753.15764985914302</v>
      </c>
      <c r="U150" s="73">
        <v>762.97510510545999</v>
      </c>
      <c r="V150" s="73">
        <v>774.30142499653005</v>
      </c>
      <c r="W150" s="73">
        <v>782.44841539934316</v>
      </c>
      <c r="X150" s="73">
        <v>795.46536751424094</v>
      </c>
      <c r="Y150" s="73">
        <v>805.51298173822533</v>
      </c>
      <c r="Z150" s="73">
        <v>813.47524469935911</v>
      </c>
      <c r="AA150" s="73">
        <v>823.57076808479769</v>
      </c>
      <c r="AB150" s="73">
        <v>836.5254288870367</v>
      </c>
      <c r="AC150" s="73">
        <v>846.9068293555116</v>
      </c>
      <c r="AD150" s="73">
        <v>856.60056407508057</v>
      </c>
      <c r="AE150" s="73">
        <v>866.68298738027568</v>
      </c>
      <c r="AF150" s="73">
        <v>876.29164609246766</v>
      </c>
      <c r="AG150" s="73">
        <v>885.3103828834528</v>
      </c>
      <c r="AH150" s="73">
        <v>895.0294704641226</v>
      </c>
      <c r="AI150" s="73">
        <v>904.84176390151072</v>
      </c>
      <c r="AJ150" s="73">
        <v>913.65547225076989</v>
      </c>
      <c r="AK150" s="73">
        <v>922.22068615957187</v>
      </c>
      <c r="AL150" s="73">
        <v>932.4996353496914</v>
      </c>
      <c r="AM150" s="73">
        <v>942.43829668358615</v>
      </c>
      <c r="AN150" s="73">
        <v>953.7399470548047</v>
      </c>
      <c r="AO150" s="73">
        <v>964.61662540111615</v>
      </c>
      <c r="AP150" s="73">
        <v>975.17001344265441</v>
      </c>
      <c r="AQ150" s="73">
        <v>986.03448999546004</v>
      </c>
      <c r="AR150" s="73">
        <v>996.7126286198735</v>
      </c>
      <c r="AS150" s="73">
        <v>1006.77831306102</v>
      </c>
      <c r="AT150" s="73">
        <v>1017.4152957904518</v>
      </c>
      <c r="AU150" s="73">
        <v>1028.2902522591348</v>
      </c>
      <c r="AV150" s="73">
        <v>1039.6356728452331</v>
      </c>
      <c r="AW150" s="73">
        <v>1051.4310288287356</v>
      </c>
      <c r="AX150" s="73">
        <v>1062.8775171227201</v>
      </c>
      <c r="AY150" s="73">
        <v>1074.3427263347744</v>
      </c>
      <c r="AZ150" s="73">
        <v>1086.2769080878923</v>
      </c>
    </row>
    <row r="151" spans="1:52" ht="12" customHeight="1" x14ac:dyDescent="0.35">
      <c r="A151" s="74" t="s">
        <v>46</v>
      </c>
      <c r="B151" s="75">
        <v>337.90116799946389</v>
      </c>
      <c r="C151" s="75">
        <v>347.2041620640768</v>
      </c>
      <c r="D151" s="75">
        <v>359.01841415753177</v>
      </c>
      <c r="E151" s="75">
        <v>362.49498694034497</v>
      </c>
      <c r="F151" s="75">
        <v>362.01105691187178</v>
      </c>
      <c r="G151" s="75">
        <v>344.27596998249192</v>
      </c>
      <c r="H151" s="75">
        <v>331.29927934935336</v>
      </c>
      <c r="I151" s="75">
        <v>335.5663389327778</v>
      </c>
      <c r="J151" s="75">
        <v>330.8059605119318</v>
      </c>
      <c r="K151" s="75">
        <v>318.74130586118139</v>
      </c>
      <c r="L151" s="75">
        <v>334.68993033193846</v>
      </c>
      <c r="M151" s="75">
        <v>330.72911533060937</v>
      </c>
      <c r="N151" s="75">
        <v>344.8104856378655</v>
      </c>
      <c r="O151" s="75">
        <v>358.75085440355116</v>
      </c>
      <c r="P151" s="75">
        <v>369.4419129403899</v>
      </c>
      <c r="Q151" s="75">
        <v>384.37510412240198</v>
      </c>
      <c r="R151" s="75">
        <v>395.53604460645784</v>
      </c>
      <c r="S151" s="75">
        <v>402.28837015728413</v>
      </c>
      <c r="T151" s="75">
        <v>411.25289458942933</v>
      </c>
      <c r="U151" s="75">
        <v>417.14224270085816</v>
      </c>
      <c r="V151" s="75">
        <v>423.63230255379193</v>
      </c>
      <c r="W151" s="75">
        <v>428.00870090332114</v>
      </c>
      <c r="X151" s="75">
        <v>435.07013631952123</v>
      </c>
      <c r="Y151" s="75">
        <v>440.65055741757504</v>
      </c>
      <c r="Z151" s="75">
        <v>444.9563405232642</v>
      </c>
      <c r="AA151" s="75">
        <v>450.43038149757012</v>
      </c>
      <c r="AB151" s="75">
        <v>456.72525600701766</v>
      </c>
      <c r="AC151" s="75">
        <v>462.38535022984775</v>
      </c>
      <c r="AD151" s="75">
        <v>467.66347476104562</v>
      </c>
      <c r="AE151" s="75">
        <v>473.13730047862367</v>
      </c>
      <c r="AF151" s="75">
        <v>478.33963077169875</v>
      </c>
      <c r="AG151" s="75">
        <v>483.28457324851666</v>
      </c>
      <c r="AH151" s="75">
        <v>488.5657347402186</v>
      </c>
      <c r="AI151" s="75">
        <v>493.92409998155193</v>
      </c>
      <c r="AJ151" s="75">
        <v>498.77324246994584</v>
      </c>
      <c r="AK151" s="75">
        <v>503.46552266244629</v>
      </c>
      <c r="AL151" s="75">
        <v>509.03334531065724</v>
      </c>
      <c r="AM151" s="75">
        <v>514.42353378050757</v>
      </c>
      <c r="AN151" s="75">
        <v>520.45143726840377</v>
      </c>
      <c r="AO151" s="75">
        <v>526.23137024063487</v>
      </c>
      <c r="AP151" s="75">
        <v>531.93649454574688</v>
      </c>
      <c r="AQ151" s="75">
        <v>537.80237178932714</v>
      </c>
      <c r="AR151" s="75">
        <v>543.58255738471121</v>
      </c>
      <c r="AS151" s="75">
        <v>549.06034940304232</v>
      </c>
      <c r="AT151" s="75">
        <v>554.82204381860095</v>
      </c>
      <c r="AU151" s="75">
        <v>560.70587932155001</v>
      </c>
      <c r="AV151" s="75">
        <v>566.83202795622481</v>
      </c>
      <c r="AW151" s="75">
        <v>573.24008186485855</v>
      </c>
      <c r="AX151" s="75">
        <v>579.46273848529358</v>
      </c>
      <c r="AY151" s="75">
        <v>585.71379986658417</v>
      </c>
      <c r="AZ151" s="75">
        <v>592.18114019915822</v>
      </c>
    </row>
    <row r="152" spans="1:52" ht="12" customHeight="1" x14ac:dyDescent="0.35">
      <c r="A152" s="91" t="s">
        <v>819</v>
      </c>
      <c r="B152" s="102">
        <v>932.68549912057131</v>
      </c>
      <c r="C152" s="102">
        <v>951.47686768279482</v>
      </c>
      <c r="D152" s="102">
        <v>972.32613782399585</v>
      </c>
      <c r="E152" s="102">
        <v>999.84622501555305</v>
      </c>
      <c r="F152" s="102">
        <v>1003.3854924836579</v>
      </c>
      <c r="G152" s="102">
        <v>959.84287062150293</v>
      </c>
      <c r="H152" s="102">
        <v>924.14145209021069</v>
      </c>
      <c r="I152" s="102">
        <v>937.10060705403373</v>
      </c>
      <c r="J152" s="102">
        <v>924.06856907028612</v>
      </c>
      <c r="K152" s="102">
        <v>890.08861368077419</v>
      </c>
      <c r="L152" s="102">
        <v>933.48670450896748</v>
      </c>
      <c r="M152" s="102">
        <v>926.52838887057908</v>
      </c>
      <c r="N152" s="102">
        <v>964.36025171943061</v>
      </c>
      <c r="O152" s="102">
        <v>998.68818381910353</v>
      </c>
      <c r="P152" s="102">
        <v>1029.3607182591695</v>
      </c>
      <c r="Q152" s="102">
        <v>1070.2227861668953</v>
      </c>
      <c r="R152" s="102">
        <v>1102.5680579288105</v>
      </c>
      <c r="S152" s="102">
        <v>1121.1259165274926</v>
      </c>
      <c r="T152" s="102">
        <v>1142.6804399608275</v>
      </c>
      <c r="U152" s="102">
        <v>1153.0142169043099</v>
      </c>
      <c r="V152" s="102">
        <v>1166.8407647215126</v>
      </c>
      <c r="W152" s="102">
        <v>1178.7159085118699</v>
      </c>
      <c r="X152" s="102">
        <v>1196.4831339623013</v>
      </c>
      <c r="Y152" s="102">
        <v>1209.6969316332779</v>
      </c>
      <c r="Z152" s="102">
        <v>1219.5595711832534</v>
      </c>
      <c r="AA152" s="102">
        <v>1232.9143870908722</v>
      </c>
      <c r="AB152" s="102">
        <v>1247.9353874812887</v>
      </c>
      <c r="AC152" s="102">
        <v>1262.5985920290284</v>
      </c>
      <c r="AD152" s="102">
        <v>1276.0939599424221</v>
      </c>
      <c r="AE152" s="102">
        <v>1290.2423346242906</v>
      </c>
      <c r="AF152" s="102">
        <v>1303.868808231794</v>
      </c>
      <c r="AG152" s="102">
        <v>1316.8771271157657</v>
      </c>
      <c r="AH152" s="102">
        <v>1331.124849158434</v>
      </c>
      <c r="AI152" s="102">
        <v>1345.8410370759223</v>
      </c>
      <c r="AJ152" s="102">
        <v>1358.9610737044677</v>
      </c>
      <c r="AK152" s="102">
        <v>1372.3533334981803</v>
      </c>
      <c r="AL152" s="102">
        <v>1387.0180426077839</v>
      </c>
      <c r="AM152" s="102">
        <v>1402.0311779856215</v>
      </c>
      <c r="AN152" s="102">
        <v>1419.2241231473497</v>
      </c>
      <c r="AO152" s="102">
        <v>1435.3914380745809</v>
      </c>
      <c r="AP152" s="102">
        <v>1450.8110025615674</v>
      </c>
      <c r="AQ152" s="102">
        <v>1466.4674884994113</v>
      </c>
      <c r="AR152" s="102">
        <v>1481.9205014481431</v>
      </c>
      <c r="AS152" s="102">
        <v>1496.5351991325269</v>
      </c>
      <c r="AT152" s="102">
        <v>1511.7942426960271</v>
      </c>
      <c r="AU152" s="102">
        <v>1527.536870014485</v>
      </c>
      <c r="AV152" s="102">
        <v>1543.7481671390306</v>
      </c>
      <c r="AW152" s="102">
        <v>1560.5894955428741</v>
      </c>
      <c r="AX152" s="102">
        <v>1576.9313844825176</v>
      </c>
      <c r="AY152" s="102">
        <v>1593.2598031332602</v>
      </c>
      <c r="AZ152" s="102">
        <v>1610.2882028160141</v>
      </c>
    </row>
    <row r="153" spans="1:52" ht="12" customHeight="1" x14ac:dyDescent="0.35">
      <c r="A153" s="91" t="s">
        <v>823</v>
      </c>
      <c r="B153" s="102">
        <v>395.55808953141127</v>
      </c>
      <c r="C153" s="102">
        <v>406.80520465691893</v>
      </c>
      <c r="D153" s="102">
        <v>420.38186538114388</v>
      </c>
      <c r="E153" s="102">
        <v>424.63562149281961</v>
      </c>
      <c r="F153" s="102">
        <v>425.48657241456777</v>
      </c>
      <c r="G153" s="102">
        <v>407.58430859631659</v>
      </c>
      <c r="H153" s="102">
        <v>392.62607013588359</v>
      </c>
      <c r="I153" s="102">
        <v>397.70236303151398</v>
      </c>
      <c r="J153" s="102">
        <v>391.77661494508374</v>
      </c>
      <c r="K153" s="102">
        <v>376.98479149673284</v>
      </c>
      <c r="L153" s="102">
        <v>395.44773634486427</v>
      </c>
      <c r="M153" s="102">
        <v>392.32708550372348</v>
      </c>
      <c r="N153" s="102">
        <v>408.329222080107</v>
      </c>
      <c r="O153" s="102">
        <v>421.63451462997705</v>
      </c>
      <c r="P153" s="102">
        <v>434.51638857093826</v>
      </c>
      <c r="Q153" s="102">
        <v>452.20123966362576</v>
      </c>
      <c r="R153" s="102">
        <v>465.92291228020571</v>
      </c>
      <c r="S153" s="102">
        <v>473.83874370876697</v>
      </c>
      <c r="T153" s="102">
        <v>480.23168648002627</v>
      </c>
      <c r="U153" s="102">
        <v>481.078267119418</v>
      </c>
      <c r="V153" s="102">
        <v>485.13644956694543</v>
      </c>
      <c r="W153" s="102">
        <v>489.95412120195914</v>
      </c>
      <c r="X153" s="102">
        <v>496.40304680610967</v>
      </c>
      <c r="Y153" s="102">
        <v>501.1491172923175</v>
      </c>
      <c r="Z153" s="102">
        <v>504.60048493465558</v>
      </c>
      <c r="AA153" s="102">
        <v>509.39151969094854</v>
      </c>
      <c r="AB153" s="102">
        <v>515.31618994926214</v>
      </c>
      <c r="AC153" s="102">
        <v>521.23371816438112</v>
      </c>
      <c r="AD153" s="102">
        <v>526.57484014970407</v>
      </c>
      <c r="AE153" s="102">
        <v>532.34012503012457</v>
      </c>
      <c r="AF153" s="102">
        <v>537.93172971409331</v>
      </c>
      <c r="AG153" s="102">
        <v>543.24953125118179</v>
      </c>
      <c r="AH153" s="102">
        <v>549.16436357002578</v>
      </c>
      <c r="AI153" s="102">
        <v>555.38663931880524</v>
      </c>
      <c r="AJ153" s="102">
        <v>560.90771628640994</v>
      </c>
      <c r="AK153" s="102">
        <v>566.62207274613127</v>
      </c>
      <c r="AL153" s="102">
        <v>572.65049021793209</v>
      </c>
      <c r="AM153" s="102">
        <v>579.19832566073615</v>
      </c>
      <c r="AN153" s="102">
        <v>586.71872050366369</v>
      </c>
      <c r="AO153" s="102">
        <v>593.68537463683197</v>
      </c>
      <c r="AP153" s="102">
        <v>600.34426195939079</v>
      </c>
      <c r="AQ153" s="102">
        <v>606.86210861604377</v>
      </c>
      <c r="AR153" s="102">
        <v>613.33002871529436</v>
      </c>
      <c r="AS153" s="102">
        <v>619.70153755593549</v>
      </c>
      <c r="AT153" s="102">
        <v>626.10351654665499</v>
      </c>
      <c r="AU153" s="102">
        <v>632.69518959487482</v>
      </c>
      <c r="AV153" s="102">
        <v>639.44078340427166</v>
      </c>
      <c r="AW153" s="102">
        <v>646.43315471739311</v>
      </c>
      <c r="AX153" s="102">
        <v>653.23019890820217</v>
      </c>
      <c r="AY153" s="102">
        <v>660.09429606661899</v>
      </c>
      <c r="AZ153" s="102">
        <v>667.31754102493312</v>
      </c>
    </row>
    <row r="154" spans="1:52" ht="12" customHeight="1" x14ac:dyDescent="0.35">
      <c r="A154" s="91" t="s">
        <v>827</v>
      </c>
      <c r="B154" s="102">
        <v>5900.3959799479271</v>
      </c>
      <c r="C154" s="102">
        <v>6076.9208106543847</v>
      </c>
      <c r="D154" s="102">
        <v>6288.5185933782286</v>
      </c>
      <c r="E154" s="102">
        <v>6279.7018449628904</v>
      </c>
      <c r="F154" s="102">
        <v>6198.237183441568</v>
      </c>
      <c r="G154" s="102">
        <v>5678.2922258512708</v>
      </c>
      <c r="H154" s="102">
        <v>5355.2188383036146</v>
      </c>
      <c r="I154" s="102">
        <v>5413.0279697618626</v>
      </c>
      <c r="J154" s="102">
        <v>5235.5186139843918</v>
      </c>
      <c r="K154" s="102">
        <v>4962.9987764794396</v>
      </c>
      <c r="L154" s="102">
        <v>5272.6263702619344</v>
      </c>
      <c r="M154" s="102">
        <v>5136.4525002537821</v>
      </c>
      <c r="N154" s="102">
        <v>5429.955858015689</v>
      </c>
      <c r="O154" s="102">
        <v>5647.2846085555848</v>
      </c>
      <c r="P154" s="102">
        <v>5789.8355522459779</v>
      </c>
      <c r="Q154" s="102">
        <v>6033.0967795378674</v>
      </c>
      <c r="R154" s="102">
        <v>6210.9170420124356</v>
      </c>
      <c r="S154" s="102">
        <v>6307.1589432839246</v>
      </c>
      <c r="T154" s="102">
        <v>6364.3279726457768</v>
      </c>
      <c r="U154" s="102">
        <v>6364.8534724029369</v>
      </c>
      <c r="V154" s="102">
        <v>6422.0750259209462</v>
      </c>
      <c r="W154" s="102">
        <v>6483.1593028572179</v>
      </c>
      <c r="X154" s="102">
        <v>6559.0203716709602</v>
      </c>
      <c r="Y154" s="102">
        <v>6615.1433210121913</v>
      </c>
      <c r="Z154" s="102">
        <v>6654.1741960821564</v>
      </c>
      <c r="AA154" s="102">
        <v>6711.0110742020161</v>
      </c>
      <c r="AB154" s="102">
        <v>6785.0359984107481</v>
      </c>
      <c r="AC154" s="102">
        <v>6860.0205718918678</v>
      </c>
      <c r="AD154" s="102">
        <v>6926.3126918599792</v>
      </c>
      <c r="AE154" s="102">
        <v>6997.8234521542608</v>
      </c>
      <c r="AF154" s="102">
        <v>7067.2750573962521</v>
      </c>
      <c r="AG154" s="102">
        <v>7135.4227883126687</v>
      </c>
      <c r="AH154" s="102">
        <v>7207.8059767251498</v>
      </c>
      <c r="AI154" s="102">
        <v>7286.8097043165471</v>
      </c>
      <c r="AJ154" s="102">
        <v>7355.5581585134241</v>
      </c>
      <c r="AK154" s="102">
        <v>7430.0829792845198</v>
      </c>
      <c r="AL154" s="102">
        <v>7509.7020620752737</v>
      </c>
      <c r="AM154" s="102">
        <v>7594.7398156277077</v>
      </c>
      <c r="AN154" s="102">
        <v>7693.8835412204508</v>
      </c>
      <c r="AO154" s="102">
        <v>7788.6401132714909</v>
      </c>
      <c r="AP154" s="102">
        <v>7879.4725743568433</v>
      </c>
      <c r="AQ154" s="102">
        <v>7965.5815954947948</v>
      </c>
      <c r="AR154" s="102">
        <v>8053.113794269213</v>
      </c>
      <c r="AS154" s="102">
        <v>8139.7203766358825</v>
      </c>
      <c r="AT154" s="102">
        <v>8225.3264395758906</v>
      </c>
      <c r="AU154" s="102">
        <v>8315.8408672562655</v>
      </c>
      <c r="AV154" s="102">
        <v>8405.122073171422</v>
      </c>
      <c r="AW154" s="102">
        <v>8499.523273003666</v>
      </c>
      <c r="AX154" s="102">
        <v>8590.6406919131332</v>
      </c>
      <c r="AY154" s="102">
        <v>8681.5764790538869</v>
      </c>
      <c r="AZ154" s="102">
        <v>8779.2665859519911</v>
      </c>
    </row>
    <row r="155" spans="1:52" ht="12" customHeight="1" x14ac:dyDescent="0.35">
      <c r="A155" s="91" t="s">
        <v>828</v>
      </c>
      <c r="B155" s="102">
        <v>977.65905674017085</v>
      </c>
      <c r="C155" s="102">
        <v>1003.8913782383848</v>
      </c>
      <c r="D155" s="102">
        <v>1038.0638081862719</v>
      </c>
      <c r="E155" s="102">
        <v>1049.6107811429449</v>
      </c>
      <c r="F155" s="102">
        <v>1051.6033682104883</v>
      </c>
      <c r="G155" s="102">
        <v>1005.9834181091769</v>
      </c>
      <c r="H155" s="102">
        <v>967.36785069986433</v>
      </c>
      <c r="I155" s="102">
        <v>982.26241841961598</v>
      </c>
      <c r="J155" s="102">
        <v>968.1751620857832</v>
      </c>
      <c r="K155" s="102">
        <v>933.16824898591403</v>
      </c>
      <c r="L155" s="102">
        <v>981.17233216354327</v>
      </c>
      <c r="M155" s="102">
        <v>974.62669773462915</v>
      </c>
      <c r="N155" s="102">
        <v>1016.4128801118786</v>
      </c>
      <c r="O155" s="102">
        <v>1055.3375370780345</v>
      </c>
      <c r="P155" s="102">
        <v>1087.5556414046368</v>
      </c>
      <c r="Q155" s="102">
        <v>1130.7027501021546</v>
      </c>
      <c r="R155" s="102">
        <v>1165.8026839547288</v>
      </c>
      <c r="S155" s="102">
        <v>1184.9828769436754</v>
      </c>
      <c r="T155" s="102">
        <v>1198.3621602814967</v>
      </c>
      <c r="U155" s="102">
        <v>1198.782494648663</v>
      </c>
      <c r="V155" s="102">
        <v>1209.4863870645593</v>
      </c>
      <c r="W155" s="102">
        <v>1221.2246144114529</v>
      </c>
      <c r="X155" s="102">
        <v>1235.9841779250094</v>
      </c>
      <c r="Y155" s="102">
        <v>1247.3486534999222</v>
      </c>
      <c r="Z155" s="102">
        <v>1255.3233312009045</v>
      </c>
      <c r="AA155" s="102">
        <v>1266.8468235599944</v>
      </c>
      <c r="AB155" s="102">
        <v>1281.4060924004943</v>
      </c>
      <c r="AC155" s="102">
        <v>1295.9371361538435</v>
      </c>
      <c r="AD155" s="102">
        <v>1308.9728599774739</v>
      </c>
      <c r="AE155" s="102">
        <v>1322.8255597330835</v>
      </c>
      <c r="AF155" s="102">
        <v>1336.3383404276303</v>
      </c>
      <c r="AG155" s="102">
        <v>1349.7550637225272</v>
      </c>
      <c r="AH155" s="102">
        <v>1363.6675207712015</v>
      </c>
      <c r="AI155" s="102">
        <v>1378.7367277167564</v>
      </c>
      <c r="AJ155" s="102">
        <v>1392.0815149605212</v>
      </c>
      <c r="AK155" s="102">
        <v>1406.0397705370735</v>
      </c>
      <c r="AL155" s="102">
        <v>1421.0883244027086</v>
      </c>
      <c r="AM155" s="102">
        <v>1437.1946489936377</v>
      </c>
      <c r="AN155" s="102">
        <v>1456.020660822431</v>
      </c>
      <c r="AO155" s="102">
        <v>1473.2864670362922</v>
      </c>
      <c r="AP155" s="102">
        <v>1490.5839985257448</v>
      </c>
      <c r="AQ155" s="102">
        <v>1506.9449458566144</v>
      </c>
      <c r="AR155" s="102">
        <v>1523.4216817028848</v>
      </c>
      <c r="AS155" s="102">
        <v>1539.8094072914012</v>
      </c>
      <c r="AT155" s="102">
        <v>1555.7152850318216</v>
      </c>
      <c r="AU155" s="102">
        <v>1572.4904202543159</v>
      </c>
      <c r="AV155" s="102">
        <v>1589.2110089051757</v>
      </c>
      <c r="AW155" s="102">
        <v>1606.4460548846632</v>
      </c>
      <c r="AX155" s="102">
        <v>1623.5904150881227</v>
      </c>
      <c r="AY155" s="102">
        <v>1640.3447009050078</v>
      </c>
      <c r="AZ155" s="102">
        <v>1658.4845455854024</v>
      </c>
    </row>
    <row r="156" spans="1:52" ht="12" customHeight="1" x14ac:dyDescent="0.35">
      <c r="A156" s="91" t="s">
        <v>834</v>
      </c>
      <c r="B156" s="102">
        <v>1293.9585780071552</v>
      </c>
      <c r="C156" s="102">
        <v>1326.4565974956579</v>
      </c>
      <c r="D156" s="102">
        <v>1370.3585238062153</v>
      </c>
      <c r="E156" s="102">
        <v>1383.8800897735573</v>
      </c>
      <c r="F156" s="102">
        <v>1384.6022788866394</v>
      </c>
      <c r="G156" s="102">
        <v>1321.8535548755158</v>
      </c>
      <c r="H156" s="102">
        <v>1274.3504625273627</v>
      </c>
      <c r="I156" s="102">
        <v>1293.0636644537353</v>
      </c>
      <c r="J156" s="102">
        <v>1273.3399747232056</v>
      </c>
      <c r="K156" s="102">
        <v>1227.4780830445873</v>
      </c>
      <c r="L156" s="102">
        <v>1288.8442255180312</v>
      </c>
      <c r="M156" s="102">
        <v>1277.7688467836695</v>
      </c>
      <c r="N156" s="102">
        <v>1330.8933442640821</v>
      </c>
      <c r="O156" s="102">
        <v>1381.5191676331183</v>
      </c>
      <c r="P156" s="102">
        <v>1422.4486130047364</v>
      </c>
      <c r="Q156" s="102">
        <v>1479.1148356700096</v>
      </c>
      <c r="R156" s="102">
        <v>1525.4900361812013</v>
      </c>
      <c r="S156" s="102">
        <v>1551.4258499481166</v>
      </c>
      <c r="T156" s="102">
        <v>1580.6509622452231</v>
      </c>
      <c r="U156" s="102">
        <v>1594.2808263946688</v>
      </c>
      <c r="V156" s="102">
        <v>1613.3569216194976</v>
      </c>
      <c r="W156" s="102">
        <v>1629.6307594648558</v>
      </c>
      <c r="X156" s="102">
        <v>1654.4654575344089</v>
      </c>
      <c r="Y156" s="102">
        <v>1672.9970658682059</v>
      </c>
      <c r="Z156" s="102">
        <v>1686.8237995941849</v>
      </c>
      <c r="AA156" s="102">
        <v>1705.4093981172546</v>
      </c>
      <c r="AB156" s="102">
        <v>1726.3188643410017</v>
      </c>
      <c r="AC156" s="102">
        <v>1746.6941497273231</v>
      </c>
      <c r="AD156" s="102">
        <v>1765.5050939403459</v>
      </c>
      <c r="AE156" s="102">
        <v>1785.2393931501404</v>
      </c>
      <c r="AF156" s="102">
        <v>1804.2641798265081</v>
      </c>
      <c r="AG156" s="102">
        <v>1822.5693009024358</v>
      </c>
      <c r="AH156" s="102">
        <v>1842.2990058386222</v>
      </c>
      <c r="AI156" s="102">
        <v>1862.6778484949014</v>
      </c>
      <c r="AJ156" s="102">
        <v>1881.0497037836628</v>
      </c>
      <c r="AK156" s="102">
        <v>1899.5343855671067</v>
      </c>
      <c r="AL156" s="102">
        <v>1920.0720531135387</v>
      </c>
      <c r="AM156" s="102">
        <v>1940.8542896035087</v>
      </c>
      <c r="AN156" s="102">
        <v>1964.5326591165924</v>
      </c>
      <c r="AO156" s="102">
        <v>1986.8777926454998</v>
      </c>
      <c r="AP156" s="102">
        <v>2008.3458086724181</v>
      </c>
      <c r="AQ156" s="102">
        <v>2030.2047232750215</v>
      </c>
      <c r="AR156" s="102">
        <v>2051.781692507283</v>
      </c>
      <c r="AS156" s="102">
        <v>2072.2513000756894</v>
      </c>
      <c r="AT156" s="102">
        <v>2093.5720848482524</v>
      </c>
      <c r="AU156" s="102">
        <v>2115.5047977425575</v>
      </c>
      <c r="AV156" s="102">
        <v>2138.2114184026732</v>
      </c>
      <c r="AW156" s="102">
        <v>2161.7438472727467</v>
      </c>
      <c r="AX156" s="102">
        <v>2184.6135240459316</v>
      </c>
      <c r="AY156" s="102">
        <v>2207.4012901761921</v>
      </c>
      <c r="AZ156" s="102">
        <v>2231.2296750807259</v>
      </c>
    </row>
    <row r="157" spans="1:52" ht="12" customHeight="1" x14ac:dyDescent="0.35">
      <c r="A157" s="93" t="s">
        <v>838</v>
      </c>
      <c r="B157" s="103">
        <v>685.39762806878878</v>
      </c>
      <c r="C157" s="103">
        <v>682.48567047208587</v>
      </c>
      <c r="D157" s="103">
        <v>706.64191861905567</v>
      </c>
      <c r="E157" s="103">
        <v>797.72890154348863</v>
      </c>
      <c r="F157" s="103">
        <v>911.41180686151449</v>
      </c>
      <c r="G157" s="103">
        <v>1179.628014088956</v>
      </c>
      <c r="H157" s="103">
        <v>1261.1227324432527</v>
      </c>
      <c r="I157" s="103">
        <v>1320.7169486093694</v>
      </c>
      <c r="J157" s="103">
        <v>1423.3263957298029</v>
      </c>
      <c r="K157" s="103">
        <v>1472.4582859259319</v>
      </c>
      <c r="L157" s="103">
        <v>1484.694037774728</v>
      </c>
      <c r="M157" s="103">
        <v>1611.6775047655724</v>
      </c>
      <c r="N157" s="103">
        <v>1575.9177665068335</v>
      </c>
      <c r="O157" s="103">
        <v>1630.875038627021</v>
      </c>
      <c r="P157" s="103">
        <v>1735.0150930078853</v>
      </c>
      <c r="Q157" s="103">
        <v>1780.0485700463621</v>
      </c>
      <c r="R157" s="103">
        <v>1834.7195546856478</v>
      </c>
      <c r="S157" s="103">
        <v>1866.1971713331077</v>
      </c>
      <c r="T157" s="103">
        <v>1908.0005877344865</v>
      </c>
      <c r="U157" s="103">
        <v>1936.9118255154174</v>
      </c>
      <c r="V157" s="103">
        <v>1968.0979209049785</v>
      </c>
      <c r="W157" s="103">
        <v>1989.3224049734906</v>
      </c>
      <c r="X157" s="103">
        <v>2022.4091907928744</v>
      </c>
      <c r="Y157" s="103">
        <v>2048.6109375122637</v>
      </c>
      <c r="Z157" s="103">
        <v>2067.9619950203482</v>
      </c>
      <c r="AA157" s="103">
        <v>2093.0999788525196</v>
      </c>
      <c r="AB157" s="103">
        <v>2119.4804951546321</v>
      </c>
      <c r="AC157" s="103">
        <v>2144.7844299981884</v>
      </c>
      <c r="AD157" s="103">
        <v>2168.04867736714</v>
      </c>
      <c r="AE157" s="103">
        <v>2192.2026400051391</v>
      </c>
      <c r="AF157" s="103">
        <v>2215.0545423941926</v>
      </c>
      <c r="AG157" s="103">
        <v>2236.5381917084146</v>
      </c>
      <c r="AH157" s="103">
        <v>2259.6657677800758</v>
      </c>
      <c r="AI157" s="103">
        <v>2283.0923682353373</v>
      </c>
      <c r="AJ157" s="103">
        <v>2303.8454065410551</v>
      </c>
      <c r="AK157" s="103">
        <v>2324.7350508643731</v>
      </c>
      <c r="AL157" s="103">
        <v>2348.6382829294034</v>
      </c>
      <c r="AM157" s="103">
        <v>2372.34858172546</v>
      </c>
      <c r="AN157" s="103">
        <v>2398.5815911499376</v>
      </c>
      <c r="AO157" s="103">
        <v>2423.3450883355517</v>
      </c>
      <c r="AP157" s="103">
        <v>2448.2627725874431</v>
      </c>
      <c r="AQ157" s="103">
        <v>2473.8935071889869</v>
      </c>
      <c r="AR157" s="103">
        <v>2499.2455460032552</v>
      </c>
      <c r="AS157" s="103">
        <v>2523.2173057957912</v>
      </c>
      <c r="AT157" s="103">
        <v>2548.0936063583199</v>
      </c>
      <c r="AU157" s="103">
        <v>2573.3767153930821</v>
      </c>
      <c r="AV157" s="103">
        <v>2600.3256408141251</v>
      </c>
      <c r="AW157" s="103">
        <v>2627.6850736636006</v>
      </c>
      <c r="AX157" s="103">
        <v>2654.6343455262427</v>
      </c>
      <c r="AY157" s="103">
        <v>2681.280995665622</v>
      </c>
      <c r="AZ157" s="103">
        <v>2709.0699649030898</v>
      </c>
    </row>
    <row r="159" spans="1:52" ht="12" customHeight="1" x14ac:dyDescent="0.35">
      <c r="A159" s="133" t="s">
        <v>69</v>
      </c>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row>
    <row r="160" spans="1:52" ht="12" customHeight="1" x14ac:dyDescent="0.35">
      <c r="A160" s="214" t="s">
        <v>310</v>
      </c>
      <c r="B160" s="221">
        <v>0.3811203022596828</v>
      </c>
      <c r="C160" s="221">
        <v>0.38178660901380596</v>
      </c>
      <c r="D160" s="221">
        <v>0.38263236120043159</v>
      </c>
      <c r="E160" s="221">
        <v>0.3848637796246881</v>
      </c>
      <c r="F160" s="221">
        <v>0.38837598269740869</v>
      </c>
      <c r="G160" s="221">
        <v>0.39266572849183123</v>
      </c>
      <c r="H160" s="221">
        <v>0.39571544716087065</v>
      </c>
      <c r="I160" s="221">
        <v>0.39988034103304987</v>
      </c>
      <c r="J160" s="221">
        <v>0.40453040487740483</v>
      </c>
      <c r="K160" s="221">
        <v>0.41181351422467166</v>
      </c>
      <c r="L160" s="221">
        <v>0.41827786163754965</v>
      </c>
      <c r="M160" s="221">
        <v>0.42681793357872427</v>
      </c>
      <c r="N160" s="221">
        <v>0.43740585731030485</v>
      </c>
      <c r="O160" s="221">
        <v>0.45182308460670068</v>
      </c>
      <c r="P160" s="221">
        <v>0.46170730073990646</v>
      </c>
      <c r="Q160" s="221">
        <v>0.47126562385950516</v>
      </c>
      <c r="R160" s="221">
        <v>0.47108624118216108</v>
      </c>
      <c r="S160" s="221">
        <v>0.47171976215270467</v>
      </c>
      <c r="T160" s="221">
        <v>0.47292951562602942</v>
      </c>
      <c r="U160" s="221">
        <v>0.47433989045635544</v>
      </c>
      <c r="V160" s="221">
        <v>0.47585940533176035</v>
      </c>
      <c r="W160" s="221">
        <v>0.47631281816100091</v>
      </c>
      <c r="X160" s="221">
        <v>0.47749168080851045</v>
      </c>
      <c r="Y160" s="221">
        <v>0.47909898886348923</v>
      </c>
      <c r="Z160" s="221">
        <v>0.48119254192269867</v>
      </c>
      <c r="AA160" s="221">
        <v>0.48321729667916774</v>
      </c>
      <c r="AB160" s="221">
        <v>0.48544127348995825</v>
      </c>
      <c r="AC160" s="221">
        <v>0.48745362033271655</v>
      </c>
      <c r="AD160" s="221">
        <v>0.48924931290280882</v>
      </c>
      <c r="AE160" s="221">
        <v>0.49213562035364433</v>
      </c>
      <c r="AF160" s="221">
        <v>0.49431040587028524</v>
      </c>
      <c r="AG160" s="221">
        <v>0.49679503255140511</v>
      </c>
      <c r="AH160" s="221">
        <v>0.5001851460551594</v>
      </c>
      <c r="AI160" s="221">
        <v>0.50418367827317712</v>
      </c>
      <c r="AJ160" s="221">
        <v>0.50717276152494895</v>
      </c>
      <c r="AK160" s="221">
        <v>0.51030957700556234</v>
      </c>
      <c r="AL160" s="221">
        <v>0.51156682569766609</v>
      </c>
      <c r="AM160" s="221">
        <v>0.51430861467519517</v>
      </c>
      <c r="AN160" s="221">
        <v>0.51762950421067799</v>
      </c>
      <c r="AO160" s="221">
        <v>0.5208601718430147</v>
      </c>
      <c r="AP160" s="221">
        <v>0.52404701902235395</v>
      </c>
      <c r="AQ160" s="221">
        <v>0.52541511714888844</v>
      </c>
      <c r="AR160" s="221">
        <v>0.52776544068117992</v>
      </c>
      <c r="AS160" s="221">
        <v>0.53059572245563047</v>
      </c>
      <c r="AT160" s="221">
        <v>0.53416291245344083</v>
      </c>
      <c r="AU160" s="221">
        <v>0.53734885860857162</v>
      </c>
      <c r="AV160" s="221">
        <v>0.54114291308232076</v>
      </c>
      <c r="AW160" s="221">
        <v>0.54413372089512657</v>
      </c>
      <c r="AX160" s="221">
        <v>0.54662112522503792</v>
      </c>
      <c r="AY160" s="221">
        <v>0.55062348999894839</v>
      </c>
      <c r="AZ160" s="221">
        <v>0.55370160369421728</v>
      </c>
    </row>
    <row r="161" spans="1:52" ht="12" customHeight="1" x14ac:dyDescent="0.35">
      <c r="A161" s="64" t="s">
        <v>40</v>
      </c>
      <c r="B161" s="97">
        <v>0.41014546977494731</v>
      </c>
      <c r="C161" s="97">
        <v>0.41058234451239206</v>
      </c>
      <c r="D161" s="97">
        <v>0.41130845665849369</v>
      </c>
      <c r="E161" s="97">
        <v>0.41260666896119619</v>
      </c>
      <c r="F161" s="97">
        <v>0.41533952466705676</v>
      </c>
      <c r="G161" s="97">
        <v>0.41861754406260709</v>
      </c>
      <c r="H161" s="97">
        <v>0.42136601718405187</v>
      </c>
      <c r="I161" s="97">
        <v>0.42487714624218259</v>
      </c>
      <c r="J161" s="97">
        <v>0.42878094559626134</v>
      </c>
      <c r="K161" s="97">
        <v>0.4349870791140561</v>
      </c>
      <c r="L161" s="97">
        <v>0.44144079424098065</v>
      </c>
      <c r="M161" s="97">
        <v>0.4493368481730039</v>
      </c>
      <c r="N161" s="97">
        <v>0.46060768012761111</v>
      </c>
      <c r="O161" s="97">
        <v>0.47444905789423159</v>
      </c>
      <c r="P161" s="97">
        <v>0.48437007700482843</v>
      </c>
      <c r="Q161" s="97">
        <v>0.49478457678674487</v>
      </c>
      <c r="R161" s="97">
        <v>0.49850891464898689</v>
      </c>
      <c r="S161" s="97">
        <v>0.50574417543613581</v>
      </c>
      <c r="T161" s="97">
        <v>0.51696112596574728</v>
      </c>
      <c r="U161" s="97">
        <v>0.53300648919774607</v>
      </c>
      <c r="V161" s="97">
        <v>0.52750208215779615</v>
      </c>
      <c r="W161" s="97">
        <v>0.54313695010545038</v>
      </c>
      <c r="X161" s="97">
        <v>0.56242621781010549</v>
      </c>
      <c r="Y161" s="97">
        <v>0.57203963835425631</v>
      </c>
      <c r="Z161" s="97">
        <v>0.56932276176750873</v>
      </c>
      <c r="AA161" s="97">
        <v>0.60695516484059131</v>
      </c>
      <c r="AB161" s="97">
        <v>0.64172571908773191</v>
      </c>
      <c r="AC161" s="97">
        <v>0.67469307930829669</v>
      </c>
      <c r="AD161" s="97">
        <v>0.68645739784270443</v>
      </c>
      <c r="AE161" s="97">
        <v>0.72010120428610258</v>
      </c>
      <c r="AF161" s="97">
        <v>0.72333906636228273</v>
      </c>
      <c r="AG161" s="97">
        <v>0.73668816825616834</v>
      </c>
      <c r="AH161" s="97">
        <v>0.74221198770539376</v>
      </c>
      <c r="AI161" s="97">
        <v>0.74533490212140741</v>
      </c>
      <c r="AJ161" s="97">
        <v>0.74877249787163103</v>
      </c>
      <c r="AK161" s="97">
        <v>0.75342610679973765</v>
      </c>
      <c r="AL161" s="97">
        <v>0.75700244444998144</v>
      </c>
      <c r="AM161" s="97">
        <v>0.75901112333748288</v>
      </c>
      <c r="AN161" s="97">
        <v>0.75987679369940586</v>
      </c>
      <c r="AO161" s="97">
        <v>0.76084997606706006</v>
      </c>
      <c r="AP161" s="97">
        <v>0.76028317823359082</v>
      </c>
      <c r="AQ161" s="97">
        <v>0.76416567222353082</v>
      </c>
      <c r="AR161" s="97">
        <v>0.76765823117032728</v>
      </c>
      <c r="AS161" s="97">
        <v>0.77081997899132404</v>
      </c>
      <c r="AT161" s="97">
        <v>0.77121831324910817</v>
      </c>
      <c r="AU161" s="97">
        <v>0.77200092115459074</v>
      </c>
      <c r="AV161" s="97">
        <v>0.77282846552369122</v>
      </c>
      <c r="AW161" s="97">
        <v>0.77435656204083569</v>
      </c>
      <c r="AX161" s="97">
        <v>0.77891936756304858</v>
      </c>
      <c r="AY161" s="97">
        <v>0.78219700769826717</v>
      </c>
      <c r="AZ161" s="97">
        <v>0.78777002012303399</v>
      </c>
    </row>
    <row r="162" spans="1:52" ht="12" customHeight="1" x14ac:dyDescent="0.35">
      <c r="A162" s="72" t="s">
        <v>41</v>
      </c>
      <c r="B162" s="98">
        <v>0.6252530867344489</v>
      </c>
      <c r="C162" s="98">
        <v>0.62424297987390442</v>
      </c>
      <c r="D162" s="98">
        <v>0.62605137379826803</v>
      </c>
      <c r="E162" s="98">
        <v>0.63052026603139211</v>
      </c>
      <c r="F162" s="98">
        <v>0.63189750025762548</v>
      </c>
      <c r="G162" s="98">
        <v>0.63546037665836075</v>
      </c>
      <c r="H162" s="98">
        <v>0.63922981843697868</v>
      </c>
      <c r="I162" s="98">
        <v>0.64519069893770919</v>
      </c>
      <c r="J162" s="98">
        <v>0.65353855440894693</v>
      </c>
      <c r="K162" s="98">
        <v>0.66471385709577424</v>
      </c>
      <c r="L162" s="98">
        <v>0.67451218707926897</v>
      </c>
      <c r="M162" s="98">
        <v>0.68886667759207965</v>
      </c>
      <c r="N162" s="98">
        <v>0.70735927586181091</v>
      </c>
      <c r="O162" s="98">
        <v>0.73268995123029756</v>
      </c>
      <c r="P162" s="98">
        <v>0.74862833835666864</v>
      </c>
      <c r="Q162" s="98">
        <v>0.76323076972722959</v>
      </c>
      <c r="R162" s="98">
        <v>0.76234133748737987</v>
      </c>
      <c r="S162" s="98">
        <v>0.76374885214198684</v>
      </c>
      <c r="T162" s="98">
        <v>0.76624720775953026</v>
      </c>
      <c r="U162" s="98">
        <v>0.77041733176587013</v>
      </c>
      <c r="V162" s="98">
        <v>0.77486265304793678</v>
      </c>
      <c r="W162" s="98">
        <v>0.77761044732268059</v>
      </c>
      <c r="X162" s="98">
        <v>0.78289490093012348</v>
      </c>
      <c r="Y162" s="98">
        <v>0.79007930240026314</v>
      </c>
      <c r="Z162" s="98">
        <v>0.79726018757969941</v>
      </c>
      <c r="AA162" s="98">
        <v>0.80477882097414422</v>
      </c>
      <c r="AB162" s="98">
        <v>0.8103067996111738</v>
      </c>
      <c r="AC162" s="98">
        <v>0.81694135287653269</v>
      </c>
      <c r="AD162" s="98">
        <v>0.82341464171293477</v>
      </c>
      <c r="AE162" s="98">
        <v>0.83104926436232918</v>
      </c>
      <c r="AF162" s="98">
        <v>0.8373470907131636</v>
      </c>
      <c r="AG162" s="98">
        <v>0.84209024857253567</v>
      </c>
      <c r="AH162" s="98">
        <v>0.84910380827551912</v>
      </c>
      <c r="AI162" s="98">
        <v>0.85764716766720528</v>
      </c>
      <c r="AJ162" s="98">
        <v>0.86539915442156756</v>
      </c>
      <c r="AK162" s="98">
        <v>0.87297995443944254</v>
      </c>
      <c r="AL162" s="98">
        <v>0.87877570103938007</v>
      </c>
      <c r="AM162" s="98">
        <v>0.88594379849737415</v>
      </c>
      <c r="AN162" s="98">
        <v>0.89381532695354149</v>
      </c>
      <c r="AO162" s="98">
        <v>0.90376399781818195</v>
      </c>
      <c r="AP162" s="98">
        <v>0.91290479447264072</v>
      </c>
      <c r="AQ162" s="98">
        <v>0.91963609070161234</v>
      </c>
      <c r="AR162" s="98">
        <v>0.92912566475974234</v>
      </c>
      <c r="AS162" s="98">
        <v>0.94074556019341271</v>
      </c>
      <c r="AT162" s="98">
        <v>0.95142029180000409</v>
      </c>
      <c r="AU162" s="98">
        <v>0.9618834657428259</v>
      </c>
      <c r="AV162" s="98">
        <v>0.96990338509999607</v>
      </c>
      <c r="AW162" s="98">
        <v>0.97947045164367041</v>
      </c>
      <c r="AX162" s="98">
        <v>0.98937316243927664</v>
      </c>
      <c r="AY162" s="98">
        <v>1.0010628242800508</v>
      </c>
      <c r="AZ162" s="98">
        <v>1.0111784488170361</v>
      </c>
    </row>
    <row r="163" spans="1:52" ht="12" customHeight="1" x14ac:dyDescent="0.35">
      <c r="A163" s="72" t="s">
        <v>44</v>
      </c>
      <c r="B163" s="98">
        <v>0.10304827230082886</v>
      </c>
      <c r="C163" s="98">
        <v>0.1031411081596758</v>
      </c>
      <c r="D163" s="98">
        <v>0.10335183042558102</v>
      </c>
      <c r="E163" s="98">
        <v>0.10371413052741506</v>
      </c>
      <c r="F163" s="98">
        <v>0.10434806523516475</v>
      </c>
      <c r="G163" s="98">
        <v>0.10514663616311781</v>
      </c>
      <c r="H163" s="98">
        <v>0.10590381354092102</v>
      </c>
      <c r="I163" s="98">
        <v>0.106798294207129</v>
      </c>
      <c r="J163" s="98">
        <v>0.10778079992594766</v>
      </c>
      <c r="K163" s="98">
        <v>0.10951524761606612</v>
      </c>
      <c r="L163" s="98">
        <v>0.11119392186398236</v>
      </c>
      <c r="M163" s="98">
        <v>0.11324607042903399</v>
      </c>
      <c r="N163" s="98">
        <v>0.11622227623505972</v>
      </c>
      <c r="O163" s="98">
        <v>0.11989413602869031</v>
      </c>
      <c r="P163" s="98">
        <v>0.12245418247142134</v>
      </c>
      <c r="Q163" s="98">
        <v>0.12505712923950946</v>
      </c>
      <c r="R163" s="98">
        <v>0.12506196009277717</v>
      </c>
      <c r="S163" s="98">
        <v>0.12542970385678709</v>
      </c>
      <c r="T163" s="98">
        <v>0.12590806453133055</v>
      </c>
      <c r="U163" s="98">
        <v>0.12669874147310167</v>
      </c>
      <c r="V163" s="98">
        <v>0.12748419690655333</v>
      </c>
      <c r="W163" s="98">
        <v>0.12804982856302605</v>
      </c>
      <c r="X163" s="98">
        <v>0.12911066630664525</v>
      </c>
      <c r="Y163" s="98">
        <v>0.13065567105150719</v>
      </c>
      <c r="Z163" s="98">
        <v>0.13222073500554055</v>
      </c>
      <c r="AA163" s="98">
        <v>0.13394373792398626</v>
      </c>
      <c r="AB163" s="98">
        <v>0.13528760083743793</v>
      </c>
      <c r="AC163" s="98">
        <v>0.13683001081280657</v>
      </c>
      <c r="AD163" s="98">
        <v>0.13855163541523846</v>
      </c>
      <c r="AE163" s="98">
        <v>0.1408804212688205</v>
      </c>
      <c r="AF163" s="98">
        <v>0.1428315565427842</v>
      </c>
      <c r="AG163" s="98">
        <v>0.14422172300802025</v>
      </c>
      <c r="AH163" s="98">
        <v>0.14629866667894775</v>
      </c>
      <c r="AI163" s="98">
        <v>0.14875741644598323</v>
      </c>
      <c r="AJ163" s="98">
        <v>0.15076552177340208</v>
      </c>
      <c r="AK163" s="98">
        <v>0.15261429050451361</v>
      </c>
      <c r="AL163" s="98">
        <v>0.15393684325057733</v>
      </c>
      <c r="AM163" s="98">
        <v>0.15535324148085575</v>
      </c>
      <c r="AN163" s="98">
        <v>0.15674689062404504</v>
      </c>
      <c r="AO163" s="98">
        <v>0.15833680031924607</v>
      </c>
      <c r="AP163" s="98">
        <v>0.15959879843814281</v>
      </c>
      <c r="AQ163" s="98">
        <v>0.16039418914135495</v>
      </c>
      <c r="AR163" s="98">
        <v>0.1614520387868221</v>
      </c>
      <c r="AS163" s="98">
        <v>0.162607170407124</v>
      </c>
      <c r="AT163" s="98">
        <v>0.16351437968137877</v>
      </c>
      <c r="AU163" s="98">
        <v>0.16433515656547479</v>
      </c>
      <c r="AV163" s="98">
        <v>0.16493665541122476</v>
      </c>
      <c r="AW163" s="98">
        <v>0.16560232567794433</v>
      </c>
      <c r="AX163" s="98">
        <v>0.16627241240572543</v>
      </c>
      <c r="AY163" s="98">
        <v>0.16702571202478941</v>
      </c>
      <c r="AZ163" s="98">
        <v>0.16766418456144086</v>
      </c>
    </row>
    <row r="164" spans="1:52" ht="12" customHeight="1" x14ac:dyDescent="0.35">
      <c r="A164" s="72" t="s">
        <v>45</v>
      </c>
      <c r="B164" s="98">
        <v>0.56136007878850802</v>
      </c>
      <c r="C164" s="98">
        <v>0.56190163005722504</v>
      </c>
      <c r="D164" s="98">
        <v>0.56302224694111414</v>
      </c>
      <c r="E164" s="98">
        <v>0.56494856600275811</v>
      </c>
      <c r="F164" s="98">
        <v>0.56850728978721887</v>
      </c>
      <c r="G164" s="98">
        <v>0.57287790303703878</v>
      </c>
      <c r="H164" s="98">
        <v>0.57684081090053796</v>
      </c>
      <c r="I164" s="98">
        <v>0.58179787327482468</v>
      </c>
      <c r="J164" s="98">
        <v>0.58708287604557796</v>
      </c>
      <c r="K164" s="98">
        <v>0.59636478707257912</v>
      </c>
      <c r="L164" s="98">
        <v>0.60550901542955338</v>
      </c>
      <c r="M164" s="98">
        <v>0.61660540556855192</v>
      </c>
      <c r="N164" s="98">
        <v>0.63278542434910767</v>
      </c>
      <c r="O164" s="98">
        <v>0.65285445392794317</v>
      </c>
      <c r="P164" s="98">
        <v>0.66669552008662214</v>
      </c>
      <c r="Q164" s="98">
        <v>0.68102516156833504</v>
      </c>
      <c r="R164" s="98">
        <v>0.68104285427264888</v>
      </c>
      <c r="S164" s="98">
        <v>0.68278607570444416</v>
      </c>
      <c r="T164" s="98">
        <v>0.68499229823571595</v>
      </c>
      <c r="U164" s="98">
        <v>0.68874972992238248</v>
      </c>
      <c r="V164" s="98">
        <v>0.69240353488026107</v>
      </c>
      <c r="W164" s="98">
        <v>0.69514307673523779</v>
      </c>
      <c r="X164" s="98">
        <v>0.70022906362085335</v>
      </c>
      <c r="Y164" s="98">
        <v>0.7076505648957031</v>
      </c>
      <c r="Z164" s="98">
        <v>0.71520035917775915</v>
      </c>
      <c r="AA164" s="98">
        <v>0.72318844307808727</v>
      </c>
      <c r="AB164" s="98">
        <v>0.72923735456483907</v>
      </c>
      <c r="AC164" s="98">
        <v>0.73588373938928819</v>
      </c>
      <c r="AD164" s="98">
        <v>0.74280679334265409</v>
      </c>
      <c r="AE164" s="98">
        <v>0.75194015097043798</v>
      </c>
      <c r="AF164" s="98">
        <v>0.75888590812554113</v>
      </c>
      <c r="AG164" s="98">
        <v>0.76370257325527824</v>
      </c>
      <c r="AH164" s="98">
        <v>0.77037844093055596</v>
      </c>
      <c r="AI164" s="98">
        <v>0.77784964832145542</v>
      </c>
      <c r="AJ164" s="98">
        <v>0.78365912265535853</v>
      </c>
      <c r="AK164" s="98">
        <v>0.78862991914900082</v>
      </c>
      <c r="AL164" s="98">
        <v>0.79203954288300837</v>
      </c>
      <c r="AM164" s="98">
        <v>0.79557428603045943</v>
      </c>
      <c r="AN164" s="98">
        <v>0.7989562869536585</v>
      </c>
      <c r="AO164" s="98">
        <v>0.80281776506418501</v>
      </c>
      <c r="AP164" s="98">
        <v>0.80593847283087394</v>
      </c>
      <c r="AQ164" s="98">
        <v>0.80797230273194331</v>
      </c>
      <c r="AR164" s="98">
        <v>0.81074695910541861</v>
      </c>
      <c r="AS164" s="98">
        <v>0.81391011132917268</v>
      </c>
      <c r="AT164" s="98">
        <v>0.81652269056229498</v>
      </c>
      <c r="AU164" s="98">
        <v>0.81894717112794069</v>
      </c>
      <c r="AV164" s="98">
        <v>0.8207683122771241</v>
      </c>
      <c r="AW164" s="98">
        <v>0.82290873644077311</v>
      </c>
      <c r="AX164" s="98">
        <v>0.82510439322500684</v>
      </c>
      <c r="AY164" s="98">
        <v>0.8276069350565306</v>
      </c>
      <c r="AZ164" s="98">
        <v>0.82979688010936914</v>
      </c>
    </row>
    <row r="165" spans="1:52" ht="12" customHeight="1" x14ac:dyDescent="0.35">
      <c r="A165" s="74" t="s">
        <v>46</v>
      </c>
      <c r="B165" s="99">
        <v>0.39998821281359254</v>
      </c>
      <c r="C165" s="99">
        <v>0.40038993952024954</v>
      </c>
      <c r="D165" s="99">
        <v>0.4011717353328762</v>
      </c>
      <c r="E165" s="99">
        <v>0.40249752312024739</v>
      </c>
      <c r="F165" s="99">
        <v>0.40504978241361178</v>
      </c>
      <c r="G165" s="99">
        <v>0.40813272429175046</v>
      </c>
      <c r="H165" s="99">
        <v>0.41091987988353917</v>
      </c>
      <c r="I165" s="99">
        <v>0.4144262094060554</v>
      </c>
      <c r="J165" s="99">
        <v>0.41816918322197771</v>
      </c>
      <c r="K165" s="99">
        <v>0.42465034295772897</v>
      </c>
      <c r="L165" s="99">
        <v>0.43113104641255512</v>
      </c>
      <c r="M165" s="99">
        <v>0.43888317255036041</v>
      </c>
      <c r="N165" s="99">
        <v>0.45029550157024872</v>
      </c>
      <c r="O165" s="99">
        <v>0.46447791435115232</v>
      </c>
      <c r="P165" s="99">
        <v>0.47419046170909107</v>
      </c>
      <c r="Q165" s="99">
        <v>0.48441919944937262</v>
      </c>
      <c r="R165" s="99">
        <v>0.48433728151182071</v>
      </c>
      <c r="S165" s="99">
        <v>0.48530176025449689</v>
      </c>
      <c r="T165" s="99">
        <v>0.48653276161887271</v>
      </c>
      <c r="U165" s="99">
        <v>0.48863071171893235</v>
      </c>
      <c r="V165" s="99">
        <v>0.49086921556278507</v>
      </c>
      <c r="W165" s="99">
        <v>0.49260742411596842</v>
      </c>
      <c r="X165" s="99">
        <v>0.4960680584994217</v>
      </c>
      <c r="Y165" s="99">
        <v>0.50146747264562019</v>
      </c>
      <c r="Z165" s="99">
        <v>0.50729322001680976</v>
      </c>
      <c r="AA165" s="99">
        <v>0.51384484243545248</v>
      </c>
      <c r="AB165" s="99">
        <v>0.51921311504220302</v>
      </c>
      <c r="AC165" s="99">
        <v>0.52588602218607594</v>
      </c>
      <c r="AD165" s="99">
        <v>0.53328415696560461</v>
      </c>
      <c r="AE165" s="99">
        <v>0.54347031141746804</v>
      </c>
      <c r="AF165" s="99">
        <v>0.55190773304783081</v>
      </c>
      <c r="AG165" s="99">
        <v>0.55777997277935465</v>
      </c>
      <c r="AH165" s="99">
        <v>0.56620698600981334</v>
      </c>
      <c r="AI165" s="99">
        <v>0.57602913373396136</v>
      </c>
      <c r="AJ165" s="99">
        <v>0.58383370126471712</v>
      </c>
      <c r="AK165" s="99">
        <v>0.59055215077179091</v>
      </c>
      <c r="AL165" s="99">
        <v>0.59504176553356602</v>
      </c>
      <c r="AM165" s="99">
        <v>0.59966130316243083</v>
      </c>
      <c r="AN165" s="99">
        <v>0.60389623857729813</v>
      </c>
      <c r="AO165" s="99">
        <v>0.60858351005461542</v>
      </c>
      <c r="AP165" s="99">
        <v>0.61217988393157374</v>
      </c>
      <c r="AQ165" s="99">
        <v>0.61443819416388401</v>
      </c>
      <c r="AR165" s="99">
        <v>0.6174535698087763</v>
      </c>
      <c r="AS165" s="99">
        <v>0.62080527339246117</v>
      </c>
      <c r="AT165" s="99">
        <v>0.62351518495541214</v>
      </c>
      <c r="AU165" s="99">
        <v>0.62597476854392431</v>
      </c>
      <c r="AV165" s="99">
        <v>0.62780471348261935</v>
      </c>
      <c r="AW165" s="99">
        <v>0.6299133870972321</v>
      </c>
      <c r="AX165" s="99">
        <v>0.63206132589001762</v>
      </c>
      <c r="AY165" s="99">
        <v>0.63452191294869265</v>
      </c>
      <c r="AZ165" s="99">
        <v>0.63664543871194201</v>
      </c>
    </row>
    <row r="166" spans="1:52" ht="12" customHeight="1" x14ac:dyDescent="0.35">
      <c r="A166" s="91" t="s">
        <v>819</v>
      </c>
      <c r="B166" s="100">
        <v>0.50724585037160452</v>
      </c>
      <c r="C166" s="100">
        <v>0.50806097941897077</v>
      </c>
      <c r="D166" s="100">
        <v>0.50855711164876027</v>
      </c>
      <c r="E166" s="100">
        <v>0.51156452557887455</v>
      </c>
      <c r="F166" s="100">
        <v>0.51507317613713821</v>
      </c>
      <c r="G166" s="100">
        <v>0.5185953822793874</v>
      </c>
      <c r="H166" s="100">
        <v>0.52203167404423767</v>
      </c>
      <c r="I166" s="100">
        <v>0.52624497073899357</v>
      </c>
      <c r="J166" s="100">
        <v>0.53144002000014601</v>
      </c>
      <c r="K166" s="100">
        <v>0.53978619777928161</v>
      </c>
      <c r="L166" s="100">
        <v>0.54759915284019745</v>
      </c>
      <c r="M166" s="100">
        <v>0.55709998174520647</v>
      </c>
      <c r="N166" s="100">
        <v>0.57142888807732917</v>
      </c>
      <c r="O166" s="100">
        <v>0.58855656873568885</v>
      </c>
      <c r="P166" s="100">
        <v>0.60054895510760165</v>
      </c>
      <c r="Q166" s="100">
        <v>0.61350994198142672</v>
      </c>
      <c r="R166" s="100">
        <v>0.61322440269955436</v>
      </c>
      <c r="S166" s="100">
        <v>0.61374567705280159</v>
      </c>
      <c r="T166" s="100">
        <v>0.61455747581165265</v>
      </c>
      <c r="U166" s="100">
        <v>0.61547184872270699</v>
      </c>
      <c r="V166" s="100">
        <v>0.61657885268858315</v>
      </c>
      <c r="W166" s="100">
        <v>0.6168136049802887</v>
      </c>
      <c r="X166" s="100">
        <v>0.61765391769108735</v>
      </c>
      <c r="Y166" s="100">
        <v>0.61872098788824537</v>
      </c>
      <c r="Z166" s="100">
        <v>0.62029392146515705</v>
      </c>
      <c r="AA166" s="100">
        <v>0.62169857816717522</v>
      </c>
      <c r="AB166" s="100">
        <v>0.62359663362224571</v>
      </c>
      <c r="AC166" s="100">
        <v>0.62499395272892599</v>
      </c>
      <c r="AD166" s="100">
        <v>0.62614164178244458</v>
      </c>
      <c r="AE166" s="100">
        <v>0.62842813572955469</v>
      </c>
      <c r="AF166" s="100">
        <v>0.63003186798847832</v>
      </c>
      <c r="AG166" s="100">
        <v>0.63223585298239982</v>
      </c>
      <c r="AH166" s="100">
        <v>0.63514103170302871</v>
      </c>
      <c r="AI166" s="100">
        <v>0.63878339909355553</v>
      </c>
      <c r="AJ166" s="100">
        <v>0.64139869214963896</v>
      </c>
      <c r="AK166" s="100">
        <v>0.64426861831997839</v>
      </c>
      <c r="AL166" s="100">
        <v>0.64526978217882369</v>
      </c>
      <c r="AM166" s="100">
        <v>0.64788506634961707</v>
      </c>
      <c r="AN166" s="100">
        <v>0.65119953107824913</v>
      </c>
      <c r="AO166" s="100">
        <v>0.65433755422340045</v>
      </c>
      <c r="AP166" s="100">
        <v>0.65750094015572069</v>
      </c>
      <c r="AQ166" s="100">
        <v>0.65867192061430546</v>
      </c>
      <c r="AR166" s="100">
        <v>0.66082562425021019</v>
      </c>
      <c r="AS166" s="100">
        <v>0.66335544843457483</v>
      </c>
      <c r="AT166" s="100">
        <v>0.6668370575337832</v>
      </c>
      <c r="AU166" s="100">
        <v>0.66991035117696884</v>
      </c>
      <c r="AV166" s="100">
        <v>0.67379768622950142</v>
      </c>
      <c r="AW166" s="100">
        <v>0.67658950357127745</v>
      </c>
      <c r="AX166" s="100">
        <v>0.67873328129027999</v>
      </c>
      <c r="AY166" s="100">
        <v>0.68264721906233916</v>
      </c>
      <c r="AZ166" s="100">
        <v>0.68544486265784077</v>
      </c>
    </row>
    <row r="167" spans="1:52" ht="12" customHeight="1" x14ac:dyDescent="0.35">
      <c r="A167" s="91" t="s">
        <v>823</v>
      </c>
      <c r="B167" s="100">
        <v>0.25634279374357027</v>
      </c>
      <c r="C167" s="100">
        <v>0.25747151176180694</v>
      </c>
      <c r="D167" s="100">
        <v>0.25804023442471585</v>
      </c>
      <c r="E167" s="100">
        <v>0.25888519790037656</v>
      </c>
      <c r="F167" s="100">
        <v>0.26101682140688398</v>
      </c>
      <c r="G167" s="100">
        <v>0.2632096979149664</v>
      </c>
      <c r="H167" s="100">
        <v>0.26505908600810618</v>
      </c>
      <c r="I167" s="100">
        <v>0.2669679852993222</v>
      </c>
      <c r="J167" s="100">
        <v>0.26942258605200103</v>
      </c>
      <c r="K167" s="100">
        <v>0.2734107645258273</v>
      </c>
      <c r="L167" s="100">
        <v>0.2774432223010288</v>
      </c>
      <c r="M167" s="100">
        <v>0.28209835015600893</v>
      </c>
      <c r="N167" s="100">
        <v>0.28936704734971858</v>
      </c>
      <c r="O167" s="100">
        <v>0.29720774464369509</v>
      </c>
      <c r="P167" s="100">
        <v>0.30319598796772829</v>
      </c>
      <c r="Q167" s="100">
        <v>0.30999706299198876</v>
      </c>
      <c r="R167" s="100">
        <v>0.30992170227755217</v>
      </c>
      <c r="S167" s="100">
        <v>0.31027267837119299</v>
      </c>
      <c r="T167" s="100">
        <v>0.31074700372457253</v>
      </c>
      <c r="U167" s="100">
        <v>0.31127005570769084</v>
      </c>
      <c r="V167" s="100">
        <v>0.31190586432234768</v>
      </c>
      <c r="W167" s="100">
        <v>0.31202622073130076</v>
      </c>
      <c r="X167" s="100">
        <v>0.31245452402134938</v>
      </c>
      <c r="Y167" s="100">
        <v>0.31300183666394543</v>
      </c>
      <c r="Z167" s="100">
        <v>0.31379297925654603</v>
      </c>
      <c r="AA167" s="100">
        <v>0.31450937416794683</v>
      </c>
      <c r="AB167" s="100">
        <v>0.31549383772447198</v>
      </c>
      <c r="AC167" s="100">
        <v>0.31622555499181948</v>
      </c>
      <c r="AD167" s="100">
        <v>0.31680940914295824</v>
      </c>
      <c r="AE167" s="100">
        <v>0.31801441144348469</v>
      </c>
      <c r="AF167" s="100">
        <v>0.31884659913412911</v>
      </c>
      <c r="AG167" s="100">
        <v>0.31998880974921901</v>
      </c>
      <c r="AH167" s="100">
        <v>0.32151970003527747</v>
      </c>
      <c r="AI167" s="100">
        <v>0.32343379121226656</v>
      </c>
      <c r="AJ167" s="100">
        <v>0.32478805973050212</v>
      </c>
      <c r="AK167" s="100">
        <v>0.32628839854057773</v>
      </c>
      <c r="AL167" s="100">
        <v>0.32680306189443714</v>
      </c>
      <c r="AM167" s="100">
        <v>0.32818447777008186</v>
      </c>
      <c r="AN167" s="100">
        <v>0.32990617883211132</v>
      </c>
      <c r="AO167" s="100">
        <v>0.33153401542383454</v>
      </c>
      <c r="AP167" s="100">
        <v>0.33318729609942599</v>
      </c>
      <c r="AQ167" s="100">
        <v>0.33378680250425957</v>
      </c>
      <c r="AR167" s="100">
        <v>0.33491475523376857</v>
      </c>
      <c r="AS167" s="100">
        <v>0.33623545345151395</v>
      </c>
      <c r="AT167" s="100">
        <v>0.33804285261197814</v>
      </c>
      <c r="AU167" s="100">
        <v>0.3396361589919098</v>
      </c>
      <c r="AV167" s="100">
        <v>0.34165475462928563</v>
      </c>
      <c r="AW167" s="100">
        <v>0.34311723746618084</v>
      </c>
      <c r="AX167" s="100">
        <v>0.3442272787069916</v>
      </c>
      <c r="AY167" s="100">
        <v>0.34627661596470971</v>
      </c>
      <c r="AZ167" s="100">
        <v>0.3477520339612224</v>
      </c>
    </row>
    <row r="168" spans="1:52" ht="12" customHeight="1" x14ac:dyDescent="0.35">
      <c r="A168" s="91" t="s">
        <v>827</v>
      </c>
      <c r="B168" s="100">
        <v>0.3510445915532755</v>
      </c>
      <c r="C168" s="100">
        <v>0.35238568258946995</v>
      </c>
      <c r="D168" s="100">
        <v>0.35343183802300915</v>
      </c>
      <c r="E168" s="100">
        <v>0.35471246473778739</v>
      </c>
      <c r="F168" s="100">
        <v>0.35739367055557203</v>
      </c>
      <c r="G168" s="100">
        <v>0.35996318150327938</v>
      </c>
      <c r="H168" s="100">
        <v>0.36169089241145208</v>
      </c>
      <c r="I168" s="100">
        <v>0.36563460509722379</v>
      </c>
      <c r="J168" s="100">
        <v>0.36958919347161984</v>
      </c>
      <c r="K168" s="100">
        <v>0.37556147440525706</v>
      </c>
      <c r="L168" s="100">
        <v>0.38247354417295149</v>
      </c>
      <c r="M168" s="100">
        <v>0.38943952910564467</v>
      </c>
      <c r="N168" s="100">
        <v>0.40015816625657818</v>
      </c>
      <c r="O168" s="100">
        <v>0.41431549707245868</v>
      </c>
      <c r="P168" s="100">
        <v>0.42317991454803389</v>
      </c>
      <c r="Q168" s="100">
        <v>0.43235582852273913</v>
      </c>
      <c r="R168" s="100">
        <v>0.43220765627537699</v>
      </c>
      <c r="S168" s="100">
        <v>0.43276756543381295</v>
      </c>
      <c r="T168" s="100">
        <v>0.43359570949883447</v>
      </c>
      <c r="U168" s="100">
        <v>0.43441835928438627</v>
      </c>
      <c r="V168" s="100">
        <v>0.43556187939835916</v>
      </c>
      <c r="W168" s="100">
        <v>0.43574210265158447</v>
      </c>
      <c r="X168" s="100">
        <v>0.43637827093247805</v>
      </c>
      <c r="Y168" s="100">
        <v>0.43729359239485377</v>
      </c>
      <c r="Z168" s="100">
        <v>0.43880908707627958</v>
      </c>
      <c r="AA168" s="100">
        <v>0.44017171747041228</v>
      </c>
      <c r="AB168" s="100">
        <v>0.44200538689228291</v>
      </c>
      <c r="AC168" s="100">
        <v>0.4435258061415342</v>
      </c>
      <c r="AD168" s="100">
        <v>0.44467324485778464</v>
      </c>
      <c r="AE168" s="100">
        <v>0.44695725298298938</v>
      </c>
      <c r="AF168" s="100">
        <v>0.44866042116760774</v>
      </c>
      <c r="AG168" s="100">
        <v>0.45099865193417693</v>
      </c>
      <c r="AH168" s="100">
        <v>0.45417910647913717</v>
      </c>
      <c r="AI168" s="100">
        <v>0.45796657587710254</v>
      </c>
      <c r="AJ168" s="100">
        <v>0.46072293174964846</v>
      </c>
      <c r="AK168" s="100">
        <v>0.46398585764693689</v>
      </c>
      <c r="AL168" s="100">
        <v>0.46497286491075024</v>
      </c>
      <c r="AM168" s="100">
        <v>0.46784558492013945</v>
      </c>
      <c r="AN168" s="100">
        <v>0.47146518659150149</v>
      </c>
      <c r="AO168" s="100">
        <v>0.47480634883305123</v>
      </c>
      <c r="AP168" s="100">
        <v>0.47823143923233569</v>
      </c>
      <c r="AQ168" s="100">
        <v>0.47948110020186424</v>
      </c>
      <c r="AR168" s="100">
        <v>0.481796966865703</v>
      </c>
      <c r="AS168" s="100">
        <v>0.48469089842479746</v>
      </c>
      <c r="AT168" s="100">
        <v>0.48861527229775203</v>
      </c>
      <c r="AU168" s="100">
        <v>0.49206797339771324</v>
      </c>
      <c r="AV168" s="100">
        <v>0.49644238717319961</v>
      </c>
      <c r="AW168" s="100">
        <v>0.49974084592951928</v>
      </c>
      <c r="AX168" s="100">
        <v>0.50238678860005381</v>
      </c>
      <c r="AY168" s="100">
        <v>0.50680841811509703</v>
      </c>
      <c r="AZ168" s="100">
        <v>0.51017698617913532</v>
      </c>
    </row>
    <row r="169" spans="1:52" ht="12" customHeight="1" x14ac:dyDescent="0.35">
      <c r="A169" s="91" t="s">
        <v>828</v>
      </c>
      <c r="B169" s="100">
        <v>0.33584415616480501</v>
      </c>
      <c r="C169" s="100">
        <v>0.33665622554061359</v>
      </c>
      <c r="D169" s="100">
        <v>0.33763602801645837</v>
      </c>
      <c r="E169" s="100">
        <v>0.3392169146969044</v>
      </c>
      <c r="F169" s="100">
        <v>0.3418045983453778</v>
      </c>
      <c r="G169" s="100">
        <v>0.34431291484825521</v>
      </c>
      <c r="H169" s="100">
        <v>0.34629545175480264</v>
      </c>
      <c r="I169" s="100">
        <v>0.3495214855678519</v>
      </c>
      <c r="J169" s="100">
        <v>0.35306713298260833</v>
      </c>
      <c r="K169" s="100">
        <v>0.35886527146012875</v>
      </c>
      <c r="L169" s="100">
        <v>0.36478056909399087</v>
      </c>
      <c r="M169" s="100">
        <v>0.37152853122526791</v>
      </c>
      <c r="N169" s="100">
        <v>0.3815707586618603</v>
      </c>
      <c r="O169" s="100">
        <v>0.39373882208757538</v>
      </c>
      <c r="P169" s="100">
        <v>0.40192579860421751</v>
      </c>
      <c r="Q169" s="100">
        <v>0.41050565112840337</v>
      </c>
      <c r="R169" s="100">
        <v>0.41035912703162236</v>
      </c>
      <c r="S169" s="100">
        <v>0.41084672066509015</v>
      </c>
      <c r="T169" s="100">
        <v>0.41141574583405982</v>
      </c>
      <c r="U169" s="100">
        <v>0.41194219182391517</v>
      </c>
      <c r="V169" s="100">
        <v>0.41276866054612565</v>
      </c>
      <c r="W169" s="100">
        <v>0.41292911717923886</v>
      </c>
      <c r="X169" s="100">
        <v>0.41345375958154168</v>
      </c>
      <c r="Y169" s="100">
        <v>0.41418465522273773</v>
      </c>
      <c r="Z169" s="100">
        <v>0.41537654043034267</v>
      </c>
      <c r="AA169" s="100">
        <v>0.4164508299814989</v>
      </c>
      <c r="AB169" s="100">
        <v>0.41790974967322853</v>
      </c>
      <c r="AC169" s="100">
        <v>0.41908409916959716</v>
      </c>
      <c r="AD169" s="100">
        <v>0.41995172595429192</v>
      </c>
      <c r="AE169" s="100">
        <v>0.42176675272622532</v>
      </c>
      <c r="AF169" s="100">
        <v>0.4230606427754614</v>
      </c>
      <c r="AG169" s="100">
        <v>0.42486643957148384</v>
      </c>
      <c r="AH169" s="100">
        <v>0.42729183405191246</v>
      </c>
      <c r="AI169" s="100">
        <v>0.43030363230071039</v>
      </c>
      <c r="AJ169" s="100">
        <v>0.43242530106493415</v>
      </c>
      <c r="AK169" s="100">
        <v>0.43495571285285073</v>
      </c>
      <c r="AL169" s="100">
        <v>0.43574792420442138</v>
      </c>
      <c r="AM169" s="100">
        <v>0.4380117007533037</v>
      </c>
      <c r="AN169" s="100">
        <v>0.44090321178825553</v>
      </c>
      <c r="AO169" s="100">
        <v>0.44363195210102829</v>
      </c>
      <c r="AP169" s="100">
        <v>0.44642839462563549</v>
      </c>
      <c r="AQ169" s="100">
        <v>0.44743980182420268</v>
      </c>
      <c r="AR169" s="100">
        <v>0.44934186588511105</v>
      </c>
      <c r="AS169" s="100">
        <v>0.45159778205618295</v>
      </c>
      <c r="AT169" s="100">
        <v>0.45468906610597049</v>
      </c>
      <c r="AU169" s="100">
        <v>0.4574398700628256</v>
      </c>
      <c r="AV169" s="100">
        <v>0.46084803465976543</v>
      </c>
      <c r="AW169" s="100">
        <v>0.46343007086648086</v>
      </c>
      <c r="AX169" s="100">
        <v>0.46545564026738229</v>
      </c>
      <c r="AY169" s="100">
        <v>0.46901375353993757</v>
      </c>
      <c r="AZ169" s="100">
        <v>0.47166528314931538</v>
      </c>
    </row>
    <row r="170" spans="1:52" ht="12" customHeight="1" x14ac:dyDescent="0.35">
      <c r="A170" s="91" t="s">
        <v>834</v>
      </c>
      <c r="B170" s="100">
        <v>0.49136141826301521</v>
      </c>
      <c r="C170" s="100">
        <v>0.49170264714433659</v>
      </c>
      <c r="D170" s="100">
        <v>0.49268368320845168</v>
      </c>
      <c r="E170" s="100">
        <v>0.4943990999484828</v>
      </c>
      <c r="F170" s="100">
        <v>0.49746209486750492</v>
      </c>
      <c r="G170" s="100">
        <v>0.50011444760334911</v>
      </c>
      <c r="H170" s="100">
        <v>0.50430289646461934</v>
      </c>
      <c r="I170" s="100">
        <v>0.50862781658160494</v>
      </c>
      <c r="J170" s="100">
        <v>0.51333265593970479</v>
      </c>
      <c r="K170" s="100">
        <v>0.52183627854847026</v>
      </c>
      <c r="L170" s="100">
        <v>0.52967065403780689</v>
      </c>
      <c r="M170" s="100">
        <v>0.53844388969931667</v>
      </c>
      <c r="N170" s="100">
        <v>0.552267926084828</v>
      </c>
      <c r="O170" s="100">
        <v>0.56968905923358182</v>
      </c>
      <c r="P170" s="100">
        <v>0.58105769483762937</v>
      </c>
      <c r="Q170" s="100">
        <v>0.59354864812115815</v>
      </c>
      <c r="R170" s="100">
        <v>0.59327863425149374</v>
      </c>
      <c r="S170" s="100">
        <v>0.59365627766937146</v>
      </c>
      <c r="T170" s="100">
        <v>0.59492751359537388</v>
      </c>
      <c r="U170" s="100">
        <v>0.59653382237472974</v>
      </c>
      <c r="V170" s="100">
        <v>0.59819002786241526</v>
      </c>
      <c r="W170" s="100">
        <v>0.59851895519946596</v>
      </c>
      <c r="X170" s="100">
        <v>0.59970482327596275</v>
      </c>
      <c r="Y170" s="100">
        <v>0.60122158036477269</v>
      </c>
      <c r="Z170" s="100">
        <v>0.60339041690398898</v>
      </c>
      <c r="AA170" s="100">
        <v>0.60535822536853323</v>
      </c>
      <c r="AB170" s="100">
        <v>0.6079203973785583</v>
      </c>
      <c r="AC170" s="100">
        <v>0.60987705285278804</v>
      </c>
      <c r="AD170" s="100">
        <v>0.61154074013835968</v>
      </c>
      <c r="AE170" s="100">
        <v>0.6147092403112201</v>
      </c>
      <c r="AF170" s="100">
        <v>0.6171586483172854</v>
      </c>
      <c r="AG170" s="100">
        <v>0.62036897551509862</v>
      </c>
      <c r="AH170" s="100">
        <v>0.62485429622536171</v>
      </c>
      <c r="AI170" s="100">
        <v>0.63040769116415862</v>
      </c>
      <c r="AJ170" s="100">
        <v>0.63449919476923722</v>
      </c>
      <c r="AK170" s="100">
        <v>0.63885210536265824</v>
      </c>
      <c r="AL170" s="100">
        <v>0.64049736405688118</v>
      </c>
      <c r="AM170" s="100">
        <v>0.64484573402645684</v>
      </c>
      <c r="AN170" s="100">
        <v>0.65033175269086019</v>
      </c>
      <c r="AO170" s="100">
        <v>0.65552459084452697</v>
      </c>
      <c r="AP170" s="100">
        <v>0.66083245504941757</v>
      </c>
      <c r="AQ170" s="100">
        <v>0.66277126729327274</v>
      </c>
      <c r="AR170" s="100">
        <v>0.66642250001857251</v>
      </c>
      <c r="AS170" s="100">
        <v>0.67085220582061322</v>
      </c>
      <c r="AT170" s="100">
        <v>0.67672091251245026</v>
      </c>
      <c r="AU170" s="100">
        <v>0.68205453988025522</v>
      </c>
      <c r="AV170" s="100">
        <v>0.68864582064599078</v>
      </c>
      <c r="AW170" s="100">
        <v>0.69358449599114214</v>
      </c>
      <c r="AX170" s="100">
        <v>0.69742042061364073</v>
      </c>
      <c r="AY170" s="100">
        <v>0.70426839069032776</v>
      </c>
      <c r="AZ170" s="100">
        <v>0.70954534691738735</v>
      </c>
    </row>
    <row r="171" spans="1:52" ht="12" customHeight="1" x14ac:dyDescent="0.35">
      <c r="A171" s="93" t="s">
        <v>838</v>
      </c>
      <c r="B171" s="101">
        <v>0.41918675991999543</v>
      </c>
      <c r="C171" s="101">
        <v>0.41537905086319576</v>
      </c>
      <c r="D171" s="101">
        <v>0.41552850590729223</v>
      </c>
      <c r="E171" s="101">
        <v>0.42126063474652131</v>
      </c>
      <c r="F171" s="101">
        <v>0.42831821878437276</v>
      </c>
      <c r="G171" s="101">
        <v>0.43086984446670196</v>
      </c>
      <c r="H171" s="101">
        <v>0.43435629251385127</v>
      </c>
      <c r="I171" s="101">
        <v>0.43950321591873054</v>
      </c>
      <c r="J171" s="101">
        <v>0.44217809283994042</v>
      </c>
      <c r="K171" s="101">
        <v>0.45101738895244647</v>
      </c>
      <c r="L171" s="101">
        <v>0.4575270651870959</v>
      </c>
      <c r="M171" s="101">
        <v>0.468099684785174</v>
      </c>
      <c r="N171" s="101">
        <v>0.47792587828854904</v>
      </c>
      <c r="O171" s="101">
        <v>0.49215849679647322</v>
      </c>
      <c r="P171" s="101">
        <v>0.50370882290259666</v>
      </c>
      <c r="Q171" s="101">
        <v>0.51202378415665817</v>
      </c>
      <c r="R171" s="101">
        <v>0.51184738187856682</v>
      </c>
      <c r="S171" s="101">
        <v>0.51236787086317459</v>
      </c>
      <c r="T171" s="101">
        <v>0.5128721935062287</v>
      </c>
      <c r="U171" s="101">
        <v>0.51360183793918246</v>
      </c>
      <c r="V171" s="101">
        <v>0.51436081745033913</v>
      </c>
      <c r="W171" s="101">
        <v>0.5148477121095284</v>
      </c>
      <c r="X171" s="101">
        <v>0.51581939220279982</v>
      </c>
      <c r="Y171" s="101">
        <v>0.51710067408104643</v>
      </c>
      <c r="Z171" s="101">
        <v>0.51837249989021217</v>
      </c>
      <c r="AA171" s="101">
        <v>0.51967091565337875</v>
      </c>
      <c r="AB171" s="101">
        <v>0.52058177364843927</v>
      </c>
      <c r="AC171" s="101">
        <v>0.52161196394856812</v>
      </c>
      <c r="AD171" s="101">
        <v>0.5226300993110794</v>
      </c>
      <c r="AE171" s="101">
        <v>0.52391133442571214</v>
      </c>
      <c r="AF171" s="101">
        <v>0.52491259090968356</v>
      </c>
      <c r="AG171" s="101">
        <v>0.52566403976385523</v>
      </c>
      <c r="AH171" s="101">
        <v>0.5267770417819021</v>
      </c>
      <c r="AI171" s="101">
        <v>0.52811127604126118</v>
      </c>
      <c r="AJ171" s="101">
        <v>0.52931374530184772</v>
      </c>
      <c r="AK171" s="101">
        <v>0.53054086879017126</v>
      </c>
      <c r="AL171" s="101">
        <v>0.53152042707186897</v>
      </c>
      <c r="AM171" s="101">
        <v>0.53268869353168324</v>
      </c>
      <c r="AN171" s="101">
        <v>0.53394520807517709</v>
      </c>
      <c r="AO171" s="101">
        <v>0.53562438880020213</v>
      </c>
      <c r="AP171" s="101">
        <v>0.53706222332662756</v>
      </c>
      <c r="AQ171" s="101">
        <v>0.5381661904725743</v>
      </c>
      <c r="AR171" s="101">
        <v>0.53976070626300876</v>
      </c>
      <c r="AS171" s="101">
        <v>0.54161684616175987</v>
      </c>
      <c r="AT171" s="101">
        <v>0.54328828698638143</v>
      </c>
      <c r="AU171" s="101">
        <v>0.54495017710092786</v>
      </c>
      <c r="AV171" s="101">
        <v>0.5462439151203109</v>
      </c>
      <c r="AW171" s="101">
        <v>0.54770470787317549</v>
      </c>
      <c r="AX171" s="101">
        <v>0.54917315938843325</v>
      </c>
      <c r="AY171" s="101">
        <v>0.55099788707745034</v>
      </c>
      <c r="AZ171" s="101">
        <v>0.55247740598896522</v>
      </c>
    </row>
    <row r="173" spans="1:52" ht="12" customHeight="1" x14ac:dyDescent="0.35">
      <c r="A173" s="130" t="s">
        <v>70</v>
      </c>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row>
    <row r="174" spans="1:52" ht="12" customHeight="1" x14ac:dyDescent="0.35">
      <c r="A174" s="197" t="s">
        <v>310</v>
      </c>
      <c r="B174" s="198">
        <v>56822.694817799122</v>
      </c>
      <c r="C174" s="198">
        <v>58136.58274272205</v>
      </c>
      <c r="D174" s="198">
        <v>59472.445678906894</v>
      </c>
      <c r="E174" s="198">
        <v>58908.113826623099</v>
      </c>
      <c r="F174" s="198">
        <v>57222.76349235433</v>
      </c>
      <c r="G174" s="198">
        <v>52768.673914169602</v>
      </c>
      <c r="H174" s="198">
        <v>49322.895790146526</v>
      </c>
      <c r="I174" s="198">
        <v>48771.928808517259</v>
      </c>
      <c r="J174" s="198">
        <v>46261.417014477302</v>
      </c>
      <c r="K174" s="198">
        <v>42992.906785074025</v>
      </c>
      <c r="L174" s="198">
        <v>44472.772353052475</v>
      </c>
      <c r="M174" s="198">
        <v>42212.97489571866</v>
      </c>
      <c r="N174" s="198">
        <v>43330.231829530167</v>
      </c>
      <c r="O174" s="198">
        <v>42871.837141729113</v>
      </c>
      <c r="P174" s="198">
        <v>42399.31778234728</v>
      </c>
      <c r="Q174" s="198">
        <v>43312.271016905215</v>
      </c>
      <c r="R174" s="198">
        <v>44660.691395103982</v>
      </c>
      <c r="S174" s="198">
        <v>45259.053271620658</v>
      </c>
      <c r="T174" s="198">
        <v>45467.814687583486</v>
      </c>
      <c r="U174" s="198">
        <v>45213.664031053537</v>
      </c>
      <c r="V174" s="198">
        <v>45280.022904375066</v>
      </c>
      <c r="W174" s="198">
        <v>45666.825652882624</v>
      </c>
      <c r="X174" s="198">
        <v>45987.298757716482</v>
      </c>
      <c r="Y174" s="198">
        <v>46063.578988618909</v>
      </c>
      <c r="Z174" s="198">
        <v>45963.857470951705</v>
      </c>
      <c r="AA174" s="198">
        <v>45979.390235704886</v>
      </c>
      <c r="AB174" s="198">
        <v>46053.981654064977</v>
      </c>
      <c r="AC174" s="198">
        <v>46173.426104209771</v>
      </c>
      <c r="AD174" s="198">
        <v>46314.535596724993</v>
      </c>
      <c r="AE174" s="198">
        <v>46260.287284496</v>
      </c>
      <c r="AF174" s="198">
        <v>46277.426930445123</v>
      </c>
      <c r="AG174" s="198">
        <v>46161.143218321689</v>
      </c>
      <c r="AH174" s="198">
        <v>45823.203926261151</v>
      </c>
      <c r="AI174" s="198">
        <v>45458.723760703397</v>
      </c>
      <c r="AJ174" s="198">
        <v>45223.046981748201</v>
      </c>
      <c r="AK174" s="198">
        <v>44888.871046491346</v>
      </c>
      <c r="AL174" s="198">
        <v>45133.898528916077</v>
      </c>
      <c r="AM174" s="198">
        <v>44942.38175220901</v>
      </c>
      <c r="AN174" s="198">
        <v>44754.220692054805</v>
      </c>
      <c r="AO174" s="198">
        <v>44624.198068637088</v>
      </c>
      <c r="AP174" s="198">
        <v>44481.690084384492</v>
      </c>
      <c r="AQ174" s="198">
        <v>44721.263443531963</v>
      </c>
      <c r="AR174" s="198">
        <v>44765.58980344241</v>
      </c>
      <c r="AS174" s="198">
        <v>44702.266826110092</v>
      </c>
      <c r="AT174" s="198">
        <v>44468.621803899419</v>
      </c>
      <c r="AU174" s="198">
        <v>44267.312619791868</v>
      </c>
      <c r="AV174" s="198">
        <v>44055.233925287626</v>
      </c>
      <c r="AW174" s="198">
        <v>43888.597329131313</v>
      </c>
      <c r="AX174" s="198">
        <v>43896.516740080857</v>
      </c>
      <c r="AY174" s="198">
        <v>43735.804406579198</v>
      </c>
      <c r="AZ174" s="198">
        <v>43652.946403459988</v>
      </c>
    </row>
    <row r="175" spans="1:52" ht="12" customHeight="1" x14ac:dyDescent="0.35">
      <c r="A175" s="64" t="s">
        <v>40</v>
      </c>
      <c r="B175" s="65">
        <v>0</v>
      </c>
      <c r="C175" s="65">
        <v>0</v>
      </c>
      <c r="D175" s="65">
        <v>0</v>
      </c>
      <c r="E175" s="65">
        <v>0</v>
      </c>
      <c r="F175" s="65">
        <v>0</v>
      </c>
      <c r="G175" s="65">
        <v>0</v>
      </c>
      <c r="H175" s="65">
        <v>0</v>
      </c>
      <c r="I175" s="65">
        <v>0</v>
      </c>
      <c r="J175" s="65">
        <v>0</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row>
    <row r="176" spans="1:52" ht="12" customHeight="1" x14ac:dyDescent="0.35">
      <c r="A176" s="72" t="s">
        <v>41</v>
      </c>
      <c r="B176" s="73">
        <v>740.78736989139361</v>
      </c>
      <c r="C176" s="73">
        <v>776.02975522456086</v>
      </c>
      <c r="D176" s="73">
        <v>792.37867073862321</v>
      </c>
      <c r="E176" s="73">
        <v>769.3408961178452</v>
      </c>
      <c r="F176" s="73">
        <v>793.75150817403369</v>
      </c>
      <c r="G176" s="73">
        <v>765.99673701446102</v>
      </c>
      <c r="H176" s="73">
        <v>727.76213997081504</v>
      </c>
      <c r="I176" s="73">
        <v>731.9284356955385</v>
      </c>
      <c r="J176" s="73">
        <v>692.84073669580539</v>
      </c>
      <c r="K176" s="73">
        <v>639.35818608040245</v>
      </c>
      <c r="L176" s="73">
        <v>663.57860771578612</v>
      </c>
      <c r="M176" s="73">
        <v>631.01346859402145</v>
      </c>
      <c r="N176" s="73">
        <v>630.27175712169878</v>
      </c>
      <c r="O176" s="73">
        <v>603.40278206304185</v>
      </c>
      <c r="P176" s="73">
        <v>604.35708002001775</v>
      </c>
      <c r="Q176" s="73">
        <v>629.43025064710594</v>
      </c>
      <c r="R176" s="73">
        <v>652.06319991989278</v>
      </c>
      <c r="S176" s="73">
        <v>659.01915125249025</v>
      </c>
      <c r="T176" s="73">
        <v>662.83044019891895</v>
      </c>
      <c r="U176" s="73">
        <v>650.65356119474825</v>
      </c>
      <c r="V176" s="73">
        <v>638.02657975368345</v>
      </c>
      <c r="W176" s="73">
        <v>634.38222696358048</v>
      </c>
      <c r="X176" s="73">
        <v>622.55142829087379</v>
      </c>
      <c r="Y176" s="73">
        <v>602.47524833548505</v>
      </c>
      <c r="Z176" s="73">
        <v>581.70408232696116</v>
      </c>
      <c r="AA176" s="73">
        <v>561.48445122827559</v>
      </c>
      <c r="AB176" s="73">
        <v>549.53056306451992</v>
      </c>
      <c r="AC176" s="73">
        <v>532.9143425903527</v>
      </c>
      <c r="AD176" s="73">
        <v>518.38916733434326</v>
      </c>
      <c r="AE176" s="73">
        <v>502.99759351964934</v>
      </c>
      <c r="AF176" s="73">
        <v>493.21653825248706</v>
      </c>
      <c r="AG176" s="73">
        <v>484.58030844294603</v>
      </c>
      <c r="AH176" s="73">
        <v>469.40177482151694</v>
      </c>
      <c r="AI176" s="73">
        <v>452.15856523421689</v>
      </c>
      <c r="AJ176" s="73">
        <v>437.87519052300644</v>
      </c>
      <c r="AK176" s="73">
        <v>425.30567749783779</v>
      </c>
      <c r="AL176" s="73">
        <v>418.53674006247036</v>
      </c>
      <c r="AM176" s="73">
        <v>409.90033865937193</v>
      </c>
      <c r="AN176" s="73">
        <v>402.17159712964218</v>
      </c>
      <c r="AO176" s="73">
        <v>392.14587431939839</v>
      </c>
      <c r="AP176" s="73">
        <v>384.2259558006632</v>
      </c>
      <c r="AQ176" s="73">
        <v>380.08238891618123</v>
      </c>
      <c r="AR176" s="73">
        <v>373.34166255677616</v>
      </c>
      <c r="AS176" s="73">
        <v>364.48932835495265</v>
      </c>
      <c r="AT176" s="73">
        <v>356.90950567008019</v>
      </c>
      <c r="AU176" s="73">
        <v>349.40357476155378</v>
      </c>
      <c r="AV176" s="73">
        <v>344.91691014922537</v>
      </c>
      <c r="AW176" s="73">
        <v>338.73220493372025</v>
      </c>
      <c r="AX176" s="73">
        <v>333.13063100556769</v>
      </c>
      <c r="AY176" s="73">
        <v>325.51670048457021</v>
      </c>
      <c r="AZ176" s="73">
        <v>319.8658570299973</v>
      </c>
    </row>
    <row r="177" spans="1:52" ht="12" customHeight="1" x14ac:dyDescent="0.35">
      <c r="A177" s="72" t="s">
        <v>44</v>
      </c>
      <c r="B177" s="73">
        <v>0</v>
      </c>
      <c r="C177" s="73">
        <v>0</v>
      </c>
      <c r="D177" s="73">
        <v>0</v>
      </c>
      <c r="E177" s="73">
        <v>0</v>
      </c>
      <c r="F177" s="73">
        <v>0</v>
      </c>
      <c r="G177" s="73">
        <v>0</v>
      </c>
      <c r="H177" s="73">
        <v>0</v>
      </c>
      <c r="I177" s="73">
        <v>0</v>
      </c>
      <c r="J177" s="73">
        <v>0</v>
      </c>
      <c r="K177" s="73">
        <v>0</v>
      </c>
      <c r="L177" s="73">
        <v>0</v>
      </c>
      <c r="M177" s="73">
        <v>0</v>
      </c>
      <c r="N177" s="73">
        <v>0</v>
      </c>
      <c r="O177" s="73">
        <v>0</v>
      </c>
      <c r="P177" s="73">
        <v>0</v>
      </c>
      <c r="Q177" s="73">
        <v>0</v>
      </c>
      <c r="R177" s="73">
        <v>0</v>
      </c>
      <c r="S177" s="73">
        <v>0</v>
      </c>
      <c r="T177" s="73">
        <v>0</v>
      </c>
      <c r="U177" s="73">
        <v>0</v>
      </c>
      <c r="V177" s="73">
        <v>0</v>
      </c>
      <c r="W177" s="73">
        <v>0</v>
      </c>
      <c r="X177" s="73">
        <v>0</v>
      </c>
      <c r="Y177" s="73">
        <v>0</v>
      </c>
      <c r="Z177" s="73">
        <v>0</v>
      </c>
      <c r="AA177" s="73">
        <v>0</v>
      </c>
      <c r="AB177" s="73">
        <v>0</v>
      </c>
      <c r="AC177" s="73">
        <v>0</v>
      </c>
      <c r="AD177" s="73">
        <v>0</v>
      </c>
      <c r="AE177" s="73">
        <v>0</v>
      </c>
      <c r="AF177" s="73">
        <v>0</v>
      </c>
      <c r="AG177" s="73">
        <v>0</v>
      </c>
      <c r="AH177" s="73">
        <v>0</v>
      </c>
      <c r="AI177" s="73">
        <v>0</v>
      </c>
      <c r="AJ177" s="73">
        <v>0</v>
      </c>
      <c r="AK177" s="73">
        <v>0</v>
      </c>
      <c r="AL177" s="73">
        <v>0</v>
      </c>
      <c r="AM177" s="73">
        <v>0</v>
      </c>
      <c r="AN177" s="73">
        <v>0</v>
      </c>
      <c r="AO177" s="73">
        <v>0</v>
      </c>
      <c r="AP177" s="73">
        <v>0</v>
      </c>
      <c r="AQ177" s="73">
        <v>0</v>
      </c>
      <c r="AR177" s="73">
        <v>0</v>
      </c>
      <c r="AS177" s="73">
        <v>0</v>
      </c>
      <c r="AT177" s="73">
        <v>0</v>
      </c>
      <c r="AU177" s="73">
        <v>0</v>
      </c>
      <c r="AV177" s="73">
        <v>0</v>
      </c>
      <c r="AW177" s="73">
        <v>0</v>
      </c>
      <c r="AX177" s="73">
        <v>0</v>
      </c>
      <c r="AY177" s="73">
        <v>0</v>
      </c>
      <c r="AZ177" s="73">
        <v>0</v>
      </c>
    </row>
    <row r="178" spans="1:52" ht="12" customHeight="1" x14ac:dyDescent="0.35">
      <c r="A178" s="72" t="s">
        <v>45</v>
      </c>
      <c r="B178" s="73">
        <v>0</v>
      </c>
      <c r="C178" s="73">
        <v>0</v>
      </c>
      <c r="D178" s="73">
        <v>0</v>
      </c>
      <c r="E178" s="73">
        <v>0</v>
      </c>
      <c r="F178" s="73">
        <v>0</v>
      </c>
      <c r="G178" s="73">
        <v>0</v>
      </c>
      <c r="H178" s="73">
        <v>0</v>
      </c>
      <c r="I178" s="73">
        <v>0</v>
      </c>
      <c r="J178" s="73">
        <v>0</v>
      </c>
      <c r="K178" s="73">
        <v>0</v>
      </c>
      <c r="L178" s="73">
        <v>0</v>
      </c>
      <c r="M178" s="73">
        <v>0</v>
      </c>
      <c r="N178" s="73">
        <v>0</v>
      </c>
      <c r="O178" s="73">
        <v>0</v>
      </c>
      <c r="P178" s="73">
        <v>0</v>
      </c>
      <c r="Q178" s="73">
        <v>0</v>
      </c>
      <c r="R178" s="73">
        <v>0</v>
      </c>
      <c r="S178" s="73">
        <v>0</v>
      </c>
      <c r="T178" s="73">
        <v>0</v>
      </c>
      <c r="U178" s="73">
        <v>0</v>
      </c>
      <c r="V178" s="73">
        <v>0</v>
      </c>
      <c r="W178" s="73">
        <v>0</v>
      </c>
      <c r="X178" s="73">
        <v>0</v>
      </c>
      <c r="Y178" s="73">
        <v>0</v>
      </c>
      <c r="Z178" s="73">
        <v>0</v>
      </c>
      <c r="AA178" s="73">
        <v>0</v>
      </c>
      <c r="AB178" s="73">
        <v>0</v>
      </c>
      <c r="AC178" s="73">
        <v>0</v>
      </c>
      <c r="AD178" s="73">
        <v>0</v>
      </c>
      <c r="AE178" s="73">
        <v>0</v>
      </c>
      <c r="AF178" s="73">
        <v>0</v>
      </c>
      <c r="AG178" s="73">
        <v>0</v>
      </c>
      <c r="AH178" s="73">
        <v>0</v>
      </c>
      <c r="AI178" s="73">
        <v>0</v>
      </c>
      <c r="AJ178" s="73">
        <v>0</v>
      </c>
      <c r="AK178" s="73">
        <v>0</v>
      </c>
      <c r="AL178" s="73">
        <v>0</v>
      </c>
      <c r="AM178" s="73">
        <v>0</v>
      </c>
      <c r="AN178" s="73">
        <v>0</v>
      </c>
      <c r="AO178" s="73">
        <v>0</v>
      </c>
      <c r="AP178" s="73">
        <v>0</v>
      </c>
      <c r="AQ178" s="73">
        <v>0</v>
      </c>
      <c r="AR178" s="73">
        <v>0</v>
      </c>
      <c r="AS178" s="73">
        <v>0</v>
      </c>
      <c r="AT178" s="73">
        <v>0</v>
      </c>
      <c r="AU178" s="73">
        <v>0</v>
      </c>
      <c r="AV178" s="73">
        <v>0</v>
      </c>
      <c r="AW178" s="73">
        <v>0</v>
      </c>
      <c r="AX178" s="73">
        <v>0</v>
      </c>
      <c r="AY178" s="73">
        <v>0</v>
      </c>
      <c r="AZ178" s="73">
        <v>0</v>
      </c>
    </row>
    <row r="179" spans="1:52" ht="12" customHeight="1" x14ac:dyDescent="0.35">
      <c r="A179" s="74" t="s">
        <v>46</v>
      </c>
      <c r="B179" s="75">
        <v>0</v>
      </c>
      <c r="C179" s="75">
        <v>0</v>
      </c>
      <c r="D179" s="75">
        <v>0</v>
      </c>
      <c r="E179" s="75">
        <v>0</v>
      </c>
      <c r="F179" s="75">
        <v>0</v>
      </c>
      <c r="G179" s="75">
        <v>0</v>
      </c>
      <c r="H179" s="75">
        <v>0</v>
      </c>
      <c r="I179" s="75">
        <v>0</v>
      </c>
      <c r="J179" s="75">
        <v>0</v>
      </c>
      <c r="K179" s="75">
        <v>0</v>
      </c>
      <c r="L179" s="75">
        <v>0</v>
      </c>
      <c r="M179" s="75">
        <v>0</v>
      </c>
      <c r="N179" s="75">
        <v>0</v>
      </c>
      <c r="O179" s="75">
        <v>0</v>
      </c>
      <c r="P179" s="75">
        <v>0</v>
      </c>
      <c r="Q179" s="75">
        <v>0</v>
      </c>
      <c r="R179" s="75">
        <v>0</v>
      </c>
      <c r="S179" s="75">
        <v>0</v>
      </c>
      <c r="T179" s="75">
        <v>0</v>
      </c>
      <c r="U179" s="75">
        <v>0</v>
      </c>
      <c r="V179" s="75">
        <v>0</v>
      </c>
      <c r="W179" s="75">
        <v>0</v>
      </c>
      <c r="X179" s="75">
        <v>0</v>
      </c>
      <c r="Y179" s="75">
        <v>0</v>
      </c>
      <c r="Z179" s="75">
        <v>0</v>
      </c>
      <c r="AA179" s="75">
        <v>0</v>
      </c>
      <c r="AB179" s="75">
        <v>0</v>
      </c>
      <c r="AC179" s="75">
        <v>0</v>
      </c>
      <c r="AD179" s="75">
        <v>0</v>
      </c>
      <c r="AE179" s="75">
        <v>0</v>
      </c>
      <c r="AF179" s="75">
        <v>0</v>
      </c>
      <c r="AG179" s="75">
        <v>0</v>
      </c>
      <c r="AH179" s="75">
        <v>0</v>
      </c>
      <c r="AI179" s="75">
        <v>0</v>
      </c>
      <c r="AJ179" s="75">
        <v>0</v>
      </c>
      <c r="AK179" s="75">
        <v>0</v>
      </c>
      <c r="AL179" s="75">
        <v>0</v>
      </c>
      <c r="AM179" s="75">
        <v>0</v>
      </c>
      <c r="AN179" s="75">
        <v>0</v>
      </c>
      <c r="AO179" s="75">
        <v>0</v>
      </c>
      <c r="AP179" s="75">
        <v>0</v>
      </c>
      <c r="AQ179" s="75">
        <v>0</v>
      </c>
      <c r="AR179" s="75">
        <v>0</v>
      </c>
      <c r="AS179" s="75">
        <v>0</v>
      </c>
      <c r="AT179" s="75">
        <v>0</v>
      </c>
      <c r="AU179" s="75">
        <v>0</v>
      </c>
      <c r="AV179" s="75">
        <v>0</v>
      </c>
      <c r="AW179" s="75">
        <v>0</v>
      </c>
      <c r="AX179" s="75">
        <v>0</v>
      </c>
      <c r="AY179" s="75">
        <v>0</v>
      </c>
      <c r="AZ179" s="75">
        <v>0</v>
      </c>
    </row>
    <row r="180" spans="1:52" ht="12" customHeight="1" x14ac:dyDescent="0.35">
      <c r="A180" s="91" t="s">
        <v>819</v>
      </c>
      <c r="B180" s="102">
        <v>1895.8157785435001</v>
      </c>
      <c r="C180" s="102">
        <v>1906.6463148417313</v>
      </c>
      <c r="D180" s="102">
        <v>1954.1015471674129</v>
      </c>
      <c r="E180" s="102">
        <v>1963.9213251494311</v>
      </c>
      <c r="F180" s="102">
        <v>1961.414761742232</v>
      </c>
      <c r="G180" s="102">
        <v>1881.8671672764863</v>
      </c>
      <c r="H180" s="102">
        <v>1795.6414991497907</v>
      </c>
      <c r="I180" s="102">
        <v>1808.4342836961598</v>
      </c>
      <c r="J180" s="102">
        <v>1757.1285731280157</v>
      </c>
      <c r="K180" s="102">
        <v>1647.368688922613</v>
      </c>
      <c r="L180" s="102">
        <v>1700.1847602213404</v>
      </c>
      <c r="M180" s="102">
        <v>1663.8833160029894</v>
      </c>
      <c r="N180" s="102">
        <v>1673.6376269453833</v>
      </c>
      <c r="O180" s="102">
        <v>1674.7687100322255</v>
      </c>
      <c r="P180" s="102">
        <v>1690.1178921548917</v>
      </c>
      <c r="Q180" s="102">
        <v>1722.2345693547793</v>
      </c>
      <c r="R180" s="102">
        <v>1773.6681792922477</v>
      </c>
      <c r="S180" s="102">
        <v>1803.1177093432532</v>
      </c>
      <c r="T180" s="102">
        <v>1828.8256264768218</v>
      </c>
      <c r="U180" s="102">
        <v>1832.3135015741927</v>
      </c>
      <c r="V180" s="102">
        <v>1841.7595251946191</v>
      </c>
      <c r="W180" s="102">
        <v>1859.262962599468</v>
      </c>
      <c r="X180" s="102">
        <v>1877.9396196178959</v>
      </c>
      <c r="Y180" s="102">
        <v>1888.9267109354655</v>
      </c>
      <c r="Z180" s="102">
        <v>1892.5919073829104</v>
      </c>
      <c r="AA180" s="102">
        <v>1902.4644192308128</v>
      </c>
      <c r="AB180" s="102">
        <v>1912.3112339318473</v>
      </c>
      <c r="AC180" s="102">
        <v>1925.1994450978309</v>
      </c>
      <c r="AD180" s="102">
        <v>1936.0886739516779</v>
      </c>
      <c r="AE180" s="102">
        <v>1939.7179019280477</v>
      </c>
      <c r="AF180" s="102">
        <v>1946.6735332080502</v>
      </c>
      <c r="AG180" s="102">
        <v>1949.5221049495763</v>
      </c>
      <c r="AH180" s="102">
        <v>1947.6716146113652</v>
      </c>
      <c r="AI180" s="102">
        <v>1942.5893338983039</v>
      </c>
      <c r="AJ180" s="102">
        <v>1940.6542030542701</v>
      </c>
      <c r="AK180" s="102">
        <v>1941.5693299818251</v>
      </c>
      <c r="AL180" s="102">
        <v>1953.480395837249</v>
      </c>
      <c r="AM180" s="102">
        <v>1956.4024777911859</v>
      </c>
      <c r="AN180" s="102">
        <v>1961.2634216833101</v>
      </c>
      <c r="AO180" s="102">
        <v>1967.3095665655439</v>
      </c>
      <c r="AP180" s="102">
        <v>1972.5577621085308</v>
      </c>
      <c r="AQ180" s="102">
        <v>1986.0239957957979</v>
      </c>
      <c r="AR180" s="102">
        <v>1993.4429422518435</v>
      </c>
      <c r="AS180" s="102">
        <v>1998.7819399535122</v>
      </c>
      <c r="AT180" s="102">
        <v>1998.5543674976927</v>
      </c>
      <c r="AU180" s="102">
        <v>2000.9765603791418</v>
      </c>
      <c r="AV180" s="102">
        <v>2000.6903527671589</v>
      </c>
      <c r="AW180" s="102">
        <v>2006.4887126136132</v>
      </c>
      <c r="AX180" s="102">
        <v>2016.5243185899531</v>
      </c>
      <c r="AY180" s="102">
        <v>2018.557230453627</v>
      </c>
      <c r="AZ180" s="102">
        <v>2024.9457462968091</v>
      </c>
    </row>
    <row r="181" spans="1:52" ht="12" customHeight="1" x14ac:dyDescent="0.35">
      <c r="A181" s="91" t="s">
        <v>823</v>
      </c>
      <c r="B181" s="102">
        <v>2807.8353526579353</v>
      </c>
      <c r="C181" s="102">
        <v>2821.0421350059228</v>
      </c>
      <c r="D181" s="102">
        <v>2902.3676443730055</v>
      </c>
      <c r="E181" s="102">
        <v>2923.8581124282323</v>
      </c>
      <c r="F181" s="102">
        <v>2884.5735359091236</v>
      </c>
      <c r="G181" s="102">
        <v>2732.0244310071821</v>
      </c>
      <c r="H181" s="102">
        <v>2602.3339322197585</v>
      </c>
      <c r="I181" s="102">
        <v>2627.7779096281097</v>
      </c>
      <c r="J181" s="102">
        <v>2571.9926940383575</v>
      </c>
      <c r="K181" s="102">
        <v>2434.4504294402077</v>
      </c>
      <c r="L181" s="102">
        <v>2507.5785776516741</v>
      </c>
      <c r="M181" s="102">
        <v>2456.1899068159851</v>
      </c>
      <c r="N181" s="102">
        <v>2480.9176523358128</v>
      </c>
      <c r="O181" s="102">
        <v>2515.5335536937655</v>
      </c>
      <c r="P181" s="102">
        <v>2540.7717090847632</v>
      </c>
      <c r="Q181" s="102">
        <v>2579.6664357263876</v>
      </c>
      <c r="R181" s="102">
        <v>2655.0358221829974</v>
      </c>
      <c r="S181" s="102">
        <v>2694.1871079759521</v>
      </c>
      <c r="T181" s="102">
        <v>2716.3442647444667</v>
      </c>
      <c r="U181" s="102">
        <v>2703.0236637314938</v>
      </c>
      <c r="V181" s="102">
        <v>2710.3364160912611</v>
      </c>
      <c r="W181" s="102">
        <v>2735.7103958918051</v>
      </c>
      <c r="X181" s="102">
        <v>2761.545955055487</v>
      </c>
      <c r="Y181" s="102">
        <v>2776.8996356550651</v>
      </c>
      <c r="Z181" s="102">
        <v>2784.2928682356469</v>
      </c>
      <c r="AA181" s="102">
        <v>2799.1539975847086</v>
      </c>
      <c r="AB181" s="102">
        <v>2817.0003434081914</v>
      </c>
      <c r="AC181" s="102">
        <v>2838.3664537949326</v>
      </c>
      <c r="AD181" s="102">
        <v>2857.4429379689122</v>
      </c>
      <c r="AE181" s="102">
        <v>2868.4903388816215</v>
      </c>
      <c r="AF181" s="102">
        <v>2884.1618408528607</v>
      </c>
      <c r="AG181" s="102">
        <v>2894.7920159062746</v>
      </c>
      <c r="AH181" s="102">
        <v>2900.3781842798462</v>
      </c>
      <c r="AI181" s="102">
        <v>2902.5527774887655</v>
      </c>
      <c r="AJ181" s="102">
        <v>2909.04640506648</v>
      </c>
      <c r="AK181" s="102">
        <v>2917.1753239644654</v>
      </c>
      <c r="AL181" s="102">
        <v>2938.8199752870055</v>
      </c>
      <c r="AM181" s="102">
        <v>2950.7967714655279</v>
      </c>
      <c r="AN181" s="102">
        <v>2966.1014918088781</v>
      </c>
      <c r="AO181" s="102">
        <v>2981.4379683385041</v>
      </c>
      <c r="AP181" s="102">
        <v>2994.7971404291388</v>
      </c>
      <c r="AQ181" s="102">
        <v>3018.5830123058022</v>
      </c>
      <c r="AR181" s="102">
        <v>3034.5403055959391</v>
      </c>
      <c r="AS181" s="102">
        <v>3047.9132350598366</v>
      </c>
      <c r="AT181" s="102">
        <v>3055.577729546796</v>
      </c>
      <c r="AU181" s="102">
        <v>3066.4260195461165</v>
      </c>
      <c r="AV181" s="102">
        <v>3073.1036983112654</v>
      </c>
      <c r="AW181" s="102">
        <v>3086.7855285492619</v>
      </c>
      <c r="AX181" s="102">
        <v>3105.2140800411894</v>
      </c>
      <c r="AY181" s="102">
        <v>3112.7737460935996</v>
      </c>
      <c r="AZ181" s="102">
        <v>3127.0454369205568</v>
      </c>
    </row>
    <row r="182" spans="1:52" ht="12" customHeight="1" x14ac:dyDescent="0.35">
      <c r="A182" s="91" t="s">
        <v>827</v>
      </c>
      <c r="B182" s="102">
        <v>42944.937613906259</v>
      </c>
      <c r="C182" s="102">
        <v>44006.047278903352</v>
      </c>
      <c r="D182" s="102">
        <v>44979.167545291937</v>
      </c>
      <c r="E182" s="102">
        <v>44429.008336807223</v>
      </c>
      <c r="F182" s="102">
        <v>42859.289043742865</v>
      </c>
      <c r="G182" s="102">
        <v>39045.095225753001</v>
      </c>
      <c r="H182" s="102">
        <v>36299.502290887191</v>
      </c>
      <c r="I182" s="102">
        <v>35705.398067634509</v>
      </c>
      <c r="J182" s="102">
        <v>33598.661991577159</v>
      </c>
      <c r="K182" s="102">
        <v>31089.075165213937</v>
      </c>
      <c r="L182" s="102">
        <v>32206.975943830163</v>
      </c>
      <c r="M182" s="102">
        <v>30300.381114671749</v>
      </c>
      <c r="N182" s="102">
        <v>31290.555173356897</v>
      </c>
      <c r="O182" s="102">
        <v>30852.431471696684</v>
      </c>
      <c r="P182" s="102">
        <v>30326.687286238001</v>
      </c>
      <c r="Q182" s="102">
        <v>30996.534343850733</v>
      </c>
      <c r="R182" s="102">
        <v>31960.621517592685</v>
      </c>
      <c r="S182" s="102">
        <v>32364.761956782822</v>
      </c>
      <c r="T182" s="102">
        <v>32466.149903381171</v>
      </c>
      <c r="U182" s="102">
        <v>32270.497920934249</v>
      </c>
      <c r="V182" s="102">
        <v>32308.041055640791</v>
      </c>
      <c r="W182" s="102">
        <v>32585.205790314132</v>
      </c>
      <c r="X182" s="102">
        <v>32809.318198042587</v>
      </c>
      <c r="Y182" s="102">
        <v>32846.38426104754</v>
      </c>
      <c r="Z182" s="102">
        <v>32754.237334654565</v>
      </c>
      <c r="AA182" s="102">
        <v>32739.966313923702</v>
      </c>
      <c r="AB182" s="102">
        <v>32762.670916689942</v>
      </c>
      <c r="AC182" s="102">
        <v>32823.074484765741</v>
      </c>
      <c r="AD182" s="102">
        <v>32907.716046717273</v>
      </c>
      <c r="AE182" s="102">
        <v>32842.072261384041</v>
      </c>
      <c r="AF182" s="102">
        <v>32824.767889308714</v>
      </c>
      <c r="AG182" s="102">
        <v>32698.466864054135</v>
      </c>
      <c r="AH182" s="102">
        <v>32402.611775713736</v>
      </c>
      <c r="AI182" s="102">
        <v>32095.055367062181</v>
      </c>
      <c r="AJ182" s="102">
        <v>31887.010073817262</v>
      </c>
      <c r="AK182" s="102">
        <v>31579.260156850858</v>
      </c>
      <c r="AL182" s="102">
        <v>31749.454270302354</v>
      </c>
      <c r="AM182" s="102">
        <v>31561.177305619582</v>
      </c>
      <c r="AN182" s="102">
        <v>31367.350441573748</v>
      </c>
      <c r="AO182" s="102">
        <v>31230.292999246103</v>
      </c>
      <c r="AP182" s="102">
        <v>31082.688939483411</v>
      </c>
      <c r="AQ182" s="102">
        <v>31240.204806571674</v>
      </c>
      <c r="AR182" s="102">
        <v>31251.444838648229</v>
      </c>
      <c r="AS182" s="102">
        <v>31174.697506434219</v>
      </c>
      <c r="AT182" s="102">
        <v>30968.218630856267</v>
      </c>
      <c r="AU182" s="102">
        <v>30780.927724270234</v>
      </c>
      <c r="AV182" s="102">
        <v>30592.15006043774</v>
      </c>
      <c r="AW182" s="102">
        <v>30423.705307639302</v>
      </c>
      <c r="AX182" s="102">
        <v>30394.680173551758</v>
      </c>
      <c r="AY182" s="102">
        <v>30253.572307952501</v>
      </c>
      <c r="AZ182" s="102">
        <v>30161.156215501313</v>
      </c>
    </row>
    <row r="183" spans="1:52" ht="12" customHeight="1" x14ac:dyDescent="0.35">
      <c r="A183" s="91" t="s">
        <v>828</v>
      </c>
      <c r="B183" s="102">
        <v>6237.0909335802362</v>
      </c>
      <c r="C183" s="102">
        <v>6370.0445068722402</v>
      </c>
      <c r="D183" s="102">
        <v>6524.7291930582078</v>
      </c>
      <c r="E183" s="102">
        <v>6502.5550057706032</v>
      </c>
      <c r="F183" s="102">
        <v>6419.8362169236389</v>
      </c>
      <c r="G183" s="102">
        <v>6120.5926814958711</v>
      </c>
      <c r="H183" s="102">
        <v>5805.2086824095741</v>
      </c>
      <c r="I183" s="102">
        <v>5800.6568294738108</v>
      </c>
      <c r="J183" s="102">
        <v>5606.4547693806353</v>
      </c>
      <c r="K183" s="102">
        <v>5275.3843157504634</v>
      </c>
      <c r="L183" s="102">
        <v>5427.4051332057006</v>
      </c>
      <c r="M183" s="102">
        <v>5239.213788215673</v>
      </c>
      <c r="N183" s="102">
        <v>5306.3953636708966</v>
      </c>
      <c r="O183" s="102">
        <v>5287.5885597849174</v>
      </c>
      <c r="P183" s="102">
        <v>5287.0022553281387</v>
      </c>
      <c r="Q183" s="102">
        <v>5393.0439591009263</v>
      </c>
      <c r="R183" s="102">
        <v>5564.7742465636957</v>
      </c>
      <c r="S183" s="102">
        <v>5644.2513935092393</v>
      </c>
      <c r="T183" s="102">
        <v>5677.2896778942577</v>
      </c>
      <c r="U183" s="102">
        <v>5646.7811981220148</v>
      </c>
      <c r="V183" s="102">
        <v>5664.2664737103332</v>
      </c>
      <c r="W183" s="102">
        <v>5714.8749952478593</v>
      </c>
      <c r="X183" s="102">
        <v>5758.764169932675</v>
      </c>
      <c r="Y183" s="102">
        <v>5779.5987978070243</v>
      </c>
      <c r="Z183" s="102">
        <v>5778.8451475154325</v>
      </c>
      <c r="AA183" s="102">
        <v>5793.2673546119631</v>
      </c>
      <c r="AB183" s="102">
        <v>5816.7201997096463</v>
      </c>
      <c r="AC183" s="102">
        <v>5843.635143195248</v>
      </c>
      <c r="AD183" s="102">
        <v>5872.970378715283</v>
      </c>
      <c r="AE183" s="102">
        <v>5878.8481169181568</v>
      </c>
      <c r="AF183" s="102">
        <v>5893.9116319682844</v>
      </c>
      <c r="AG183" s="102">
        <v>5895.4611975720109</v>
      </c>
      <c r="AH183" s="102">
        <v>5872.7365463905753</v>
      </c>
      <c r="AI183" s="102">
        <v>5845.5994827924633</v>
      </c>
      <c r="AJ183" s="102">
        <v>5833.8973079228417</v>
      </c>
      <c r="AK183" s="102">
        <v>5811.9472979950269</v>
      </c>
      <c r="AL183" s="102">
        <v>5848.7832402600761</v>
      </c>
      <c r="AM183" s="102">
        <v>5842.0374414038424</v>
      </c>
      <c r="AN183" s="102">
        <v>5837.0317699262887</v>
      </c>
      <c r="AO183" s="102">
        <v>5832.2091435249513</v>
      </c>
      <c r="AP183" s="102">
        <v>5827.5949969999938</v>
      </c>
      <c r="AQ183" s="102">
        <v>5864.9484467226148</v>
      </c>
      <c r="AR183" s="102">
        <v>5879.668133896841</v>
      </c>
      <c r="AS183" s="102">
        <v>5885.061252053124</v>
      </c>
      <c r="AT183" s="102">
        <v>5869.5767235576905</v>
      </c>
      <c r="AU183" s="102">
        <v>5857.5211435141264</v>
      </c>
      <c r="AV183" s="102">
        <v>5842.4695943678771</v>
      </c>
      <c r="AW183" s="102">
        <v>5834.2822697493575</v>
      </c>
      <c r="AX183" s="102">
        <v>5842.902805625783</v>
      </c>
      <c r="AY183" s="102">
        <v>5828.8558328477502</v>
      </c>
      <c r="AZ183" s="102">
        <v>5825.7125781832565</v>
      </c>
    </row>
    <row r="184" spans="1:52" ht="12" customHeight="1" x14ac:dyDescent="0.35">
      <c r="A184" s="91" t="s">
        <v>834</v>
      </c>
      <c r="B184" s="102">
        <v>2196.2277692197949</v>
      </c>
      <c r="C184" s="102">
        <v>2256.7727518742358</v>
      </c>
      <c r="D184" s="102">
        <v>2319.7010782777047</v>
      </c>
      <c r="E184" s="102">
        <v>2319.4301503497659</v>
      </c>
      <c r="F184" s="102">
        <v>2303.8984258624314</v>
      </c>
      <c r="G184" s="102">
        <v>2223.097671622596</v>
      </c>
      <c r="H184" s="102">
        <v>2092.4472455093992</v>
      </c>
      <c r="I184" s="102">
        <v>2097.7332823891315</v>
      </c>
      <c r="J184" s="102">
        <v>2034.3382496573245</v>
      </c>
      <c r="K184" s="102">
        <v>1907.2699996664005</v>
      </c>
      <c r="L184" s="102">
        <v>1967.049330427815</v>
      </c>
      <c r="M184" s="102">
        <v>1922.2933014182411</v>
      </c>
      <c r="N184" s="102">
        <v>1948.4542560994751</v>
      </c>
      <c r="O184" s="102">
        <v>1938.1120644584735</v>
      </c>
      <c r="P184" s="102">
        <v>1950.3815595214721</v>
      </c>
      <c r="Q184" s="102">
        <v>1991.3614582252821</v>
      </c>
      <c r="R184" s="102">
        <v>2054.5284295524593</v>
      </c>
      <c r="S184" s="102">
        <v>2093.7159527568915</v>
      </c>
      <c r="T184" s="102">
        <v>2116.3747748878518</v>
      </c>
      <c r="U184" s="102">
        <v>2110.3941854968339</v>
      </c>
      <c r="V184" s="102">
        <v>2117.5928539843785</v>
      </c>
      <c r="W184" s="102">
        <v>2137.3892818657773</v>
      </c>
      <c r="X184" s="102">
        <v>2157.1793867769566</v>
      </c>
      <c r="Y184" s="102">
        <v>2169.2943348383287</v>
      </c>
      <c r="Z184" s="102">
        <v>2172.1861308361945</v>
      </c>
      <c r="AA184" s="102">
        <v>2183.0536991254262</v>
      </c>
      <c r="AB184" s="102">
        <v>2195.7483972608215</v>
      </c>
      <c r="AC184" s="102">
        <v>2210.2362347656663</v>
      </c>
      <c r="AD184" s="102">
        <v>2221.9283920375024</v>
      </c>
      <c r="AE184" s="102">
        <v>2228.1610718644856</v>
      </c>
      <c r="AF184" s="102">
        <v>2234.6954968547234</v>
      </c>
      <c r="AG184" s="102">
        <v>2238.3207273967469</v>
      </c>
      <c r="AH184" s="102">
        <v>2230.4040304441132</v>
      </c>
      <c r="AI184" s="102">
        <v>2220.768234227467</v>
      </c>
      <c r="AJ184" s="102">
        <v>2214.5638013643397</v>
      </c>
      <c r="AK184" s="102">
        <v>2213.613260201334</v>
      </c>
      <c r="AL184" s="102">
        <v>2224.8239071669195</v>
      </c>
      <c r="AM184" s="102">
        <v>2222.0674172695012</v>
      </c>
      <c r="AN184" s="102">
        <v>2220.3019699329384</v>
      </c>
      <c r="AO184" s="102">
        <v>2220.8025166425896</v>
      </c>
      <c r="AP184" s="102">
        <v>2219.825289562752</v>
      </c>
      <c r="AQ184" s="102">
        <v>2231.4207932198938</v>
      </c>
      <c r="AR184" s="102">
        <v>2233.151920492784</v>
      </c>
      <c r="AS184" s="102">
        <v>2231.3235642544546</v>
      </c>
      <c r="AT184" s="102">
        <v>2219.7848467708891</v>
      </c>
      <c r="AU184" s="102">
        <v>2212.0575973206969</v>
      </c>
      <c r="AV184" s="102">
        <v>2201.9033092543641</v>
      </c>
      <c r="AW184" s="102">
        <v>2198.6033056460597</v>
      </c>
      <c r="AX184" s="102">
        <v>2204.0647312666142</v>
      </c>
      <c r="AY184" s="102">
        <v>2196.5285887471468</v>
      </c>
      <c r="AZ184" s="102">
        <v>2194.2205695280477</v>
      </c>
    </row>
    <row r="185" spans="1:52" ht="12" customHeight="1" x14ac:dyDescent="0.35">
      <c r="A185" s="93" t="s">
        <v>838</v>
      </c>
      <c r="B185" s="103">
        <v>0</v>
      </c>
      <c r="C185" s="103">
        <v>0</v>
      </c>
      <c r="D185" s="103">
        <v>0</v>
      </c>
      <c r="E185" s="103">
        <v>0</v>
      </c>
      <c r="F185" s="103">
        <v>0</v>
      </c>
      <c r="G185" s="103">
        <v>0</v>
      </c>
      <c r="H185" s="103">
        <v>0</v>
      </c>
      <c r="I185" s="103">
        <v>0</v>
      </c>
      <c r="J185" s="103">
        <v>0</v>
      </c>
      <c r="K185" s="103">
        <v>0</v>
      </c>
      <c r="L185" s="103">
        <v>0</v>
      </c>
      <c r="M185" s="103">
        <v>0</v>
      </c>
      <c r="N185" s="103">
        <v>0</v>
      </c>
      <c r="O185" s="103">
        <v>0</v>
      </c>
      <c r="P185" s="103">
        <v>0</v>
      </c>
      <c r="Q185" s="103">
        <v>0</v>
      </c>
      <c r="R185" s="103">
        <v>0</v>
      </c>
      <c r="S185" s="103">
        <v>0</v>
      </c>
      <c r="T185" s="103">
        <v>0</v>
      </c>
      <c r="U185" s="103">
        <v>0</v>
      </c>
      <c r="V185" s="103">
        <v>0</v>
      </c>
      <c r="W185" s="103">
        <v>0</v>
      </c>
      <c r="X185" s="103">
        <v>0</v>
      </c>
      <c r="Y185" s="103">
        <v>0</v>
      </c>
      <c r="Z185" s="103">
        <v>0</v>
      </c>
      <c r="AA185" s="103">
        <v>0</v>
      </c>
      <c r="AB185" s="103">
        <v>0</v>
      </c>
      <c r="AC185" s="103">
        <v>0</v>
      </c>
      <c r="AD185" s="103">
        <v>0</v>
      </c>
      <c r="AE185" s="103">
        <v>0</v>
      </c>
      <c r="AF185" s="103">
        <v>0</v>
      </c>
      <c r="AG185" s="103">
        <v>0</v>
      </c>
      <c r="AH185" s="103">
        <v>0</v>
      </c>
      <c r="AI185" s="103">
        <v>0</v>
      </c>
      <c r="AJ185" s="103">
        <v>0</v>
      </c>
      <c r="AK185" s="103">
        <v>0</v>
      </c>
      <c r="AL185" s="103">
        <v>0</v>
      </c>
      <c r="AM185" s="103">
        <v>0</v>
      </c>
      <c r="AN185" s="103">
        <v>0</v>
      </c>
      <c r="AO185" s="103">
        <v>0</v>
      </c>
      <c r="AP185" s="103">
        <v>0</v>
      </c>
      <c r="AQ185" s="103">
        <v>0</v>
      </c>
      <c r="AR185" s="103">
        <v>0</v>
      </c>
      <c r="AS185" s="103">
        <v>0</v>
      </c>
      <c r="AT185" s="103">
        <v>0</v>
      </c>
      <c r="AU185" s="103">
        <v>0</v>
      </c>
      <c r="AV185" s="103">
        <v>0</v>
      </c>
      <c r="AW185" s="103">
        <v>0</v>
      </c>
      <c r="AX185" s="103">
        <v>0</v>
      </c>
      <c r="AY185" s="103">
        <v>0</v>
      </c>
      <c r="AZ185" s="103">
        <v>0</v>
      </c>
    </row>
    <row r="186" spans="1:52" ht="12" customHeight="1" x14ac:dyDescent="0.3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35">
      <c r="A187" s="133" t="s">
        <v>71</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35">
      <c r="A188" s="214" t="s">
        <v>310</v>
      </c>
      <c r="B188" s="215">
        <v>1</v>
      </c>
      <c r="C188" s="215">
        <v>1</v>
      </c>
      <c r="D188" s="215">
        <v>1</v>
      </c>
      <c r="E188" s="215">
        <v>1</v>
      </c>
      <c r="F188" s="215">
        <v>1</v>
      </c>
      <c r="G188" s="215">
        <v>1</v>
      </c>
      <c r="H188" s="215">
        <v>1</v>
      </c>
      <c r="I188" s="215">
        <v>1</v>
      </c>
      <c r="J188" s="215">
        <v>1</v>
      </c>
      <c r="K188" s="215">
        <v>1</v>
      </c>
      <c r="L188" s="215">
        <v>1</v>
      </c>
      <c r="M188" s="215">
        <v>1</v>
      </c>
      <c r="N188" s="215">
        <v>1</v>
      </c>
      <c r="O188" s="215">
        <v>1</v>
      </c>
      <c r="P188" s="215">
        <v>1</v>
      </c>
      <c r="Q188" s="215">
        <v>1</v>
      </c>
      <c r="R188" s="215">
        <v>1</v>
      </c>
      <c r="S188" s="215">
        <v>1</v>
      </c>
      <c r="T188" s="215">
        <v>1</v>
      </c>
      <c r="U188" s="215">
        <v>1</v>
      </c>
      <c r="V188" s="215">
        <v>1</v>
      </c>
      <c r="W188" s="215">
        <v>1</v>
      </c>
      <c r="X188" s="215">
        <v>1</v>
      </c>
      <c r="Y188" s="215">
        <v>1</v>
      </c>
      <c r="Z188" s="215">
        <v>1</v>
      </c>
      <c r="AA188" s="215">
        <v>1</v>
      </c>
      <c r="AB188" s="215">
        <v>1</v>
      </c>
      <c r="AC188" s="215">
        <v>1</v>
      </c>
      <c r="AD188" s="215">
        <v>1</v>
      </c>
      <c r="AE188" s="215">
        <v>1</v>
      </c>
      <c r="AF188" s="215">
        <v>1</v>
      </c>
      <c r="AG188" s="215">
        <v>1</v>
      </c>
      <c r="AH188" s="215">
        <v>1</v>
      </c>
      <c r="AI188" s="215">
        <v>1</v>
      </c>
      <c r="AJ188" s="215">
        <v>1</v>
      </c>
      <c r="AK188" s="215">
        <v>1</v>
      </c>
      <c r="AL188" s="215">
        <v>1</v>
      </c>
      <c r="AM188" s="215">
        <v>1</v>
      </c>
      <c r="AN188" s="215">
        <v>1</v>
      </c>
      <c r="AO188" s="215">
        <v>1</v>
      </c>
      <c r="AP188" s="215">
        <v>1</v>
      </c>
      <c r="AQ188" s="215">
        <v>1</v>
      </c>
      <c r="AR188" s="215">
        <v>1</v>
      </c>
      <c r="AS188" s="215">
        <v>1</v>
      </c>
      <c r="AT188" s="215">
        <v>1</v>
      </c>
      <c r="AU188" s="215">
        <v>1</v>
      </c>
      <c r="AV188" s="215">
        <v>1</v>
      </c>
      <c r="AW188" s="215">
        <v>1</v>
      </c>
      <c r="AX188" s="215">
        <v>1</v>
      </c>
      <c r="AY188" s="215">
        <v>1</v>
      </c>
      <c r="AZ188" s="215">
        <v>1</v>
      </c>
    </row>
    <row r="189" spans="1:52" ht="12" customHeight="1" x14ac:dyDescent="0.35">
      <c r="A189" s="64" t="s">
        <v>40</v>
      </c>
      <c r="B189" s="88">
        <v>0</v>
      </c>
      <c r="C189" s="88">
        <v>0</v>
      </c>
      <c r="D189" s="88">
        <v>0</v>
      </c>
      <c r="E189" s="88">
        <v>0</v>
      </c>
      <c r="F189" s="88">
        <v>0</v>
      </c>
      <c r="G189" s="88">
        <v>0</v>
      </c>
      <c r="H189" s="88">
        <v>0</v>
      </c>
      <c r="I189" s="88">
        <v>0</v>
      </c>
      <c r="J189" s="88">
        <v>0</v>
      </c>
      <c r="K189" s="88">
        <v>0</v>
      </c>
      <c r="L189" s="88">
        <v>0</v>
      </c>
      <c r="M189" s="88">
        <v>0</v>
      </c>
      <c r="N189" s="88">
        <v>0</v>
      </c>
      <c r="O189" s="88">
        <v>0</v>
      </c>
      <c r="P189" s="88">
        <v>0</v>
      </c>
      <c r="Q189" s="88">
        <v>0</v>
      </c>
      <c r="R189" s="88">
        <v>0</v>
      </c>
      <c r="S189" s="88">
        <v>0</v>
      </c>
      <c r="T189" s="88">
        <v>0</v>
      </c>
      <c r="U189" s="88">
        <v>0</v>
      </c>
      <c r="V189" s="88">
        <v>0</v>
      </c>
      <c r="W189" s="88">
        <v>0</v>
      </c>
      <c r="X189" s="88">
        <v>0</v>
      </c>
      <c r="Y189" s="88">
        <v>0</v>
      </c>
      <c r="Z189" s="88">
        <v>0</v>
      </c>
      <c r="AA189" s="88">
        <v>0</v>
      </c>
      <c r="AB189" s="88">
        <v>0</v>
      </c>
      <c r="AC189" s="88">
        <v>0</v>
      </c>
      <c r="AD189" s="88">
        <v>0</v>
      </c>
      <c r="AE189" s="88">
        <v>0</v>
      </c>
      <c r="AF189" s="88">
        <v>0</v>
      </c>
      <c r="AG189" s="88">
        <v>0</v>
      </c>
      <c r="AH189" s="88">
        <v>0</v>
      </c>
      <c r="AI189" s="88">
        <v>0</v>
      </c>
      <c r="AJ189" s="88">
        <v>0</v>
      </c>
      <c r="AK189" s="88">
        <v>0</v>
      </c>
      <c r="AL189" s="88">
        <v>0</v>
      </c>
      <c r="AM189" s="88">
        <v>0</v>
      </c>
      <c r="AN189" s="88">
        <v>0</v>
      </c>
      <c r="AO189" s="88">
        <v>0</v>
      </c>
      <c r="AP189" s="88">
        <v>0</v>
      </c>
      <c r="AQ189" s="88">
        <v>0</v>
      </c>
      <c r="AR189" s="88">
        <v>0</v>
      </c>
      <c r="AS189" s="88">
        <v>0</v>
      </c>
      <c r="AT189" s="88">
        <v>0</v>
      </c>
      <c r="AU189" s="88">
        <v>0</v>
      </c>
      <c r="AV189" s="88">
        <v>0</v>
      </c>
      <c r="AW189" s="88">
        <v>0</v>
      </c>
      <c r="AX189" s="88">
        <v>0</v>
      </c>
      <c r="AY189" s="88">
        <v>0</v>
      </c>
      <c r="AZ189" s="88">
        <v>0</v>
      </c>
    </row>
    <row r="190" spans="1:52" ht="12" customHeight="1" x14ac:dyDescent="0.35">
      <c r="A190" s="72" t="s">
        <v>41</v>
      </c>
      <c r="B190" s="89">
        <v>1.3036822211032301E-2</v>
      </c>
      <c r="C190" s="89">
        <v>1.3348389578706529E-2</v>
      </c>
      <c r="D190" s="89">
        <v>1.3323458648677304E-2</v>
      </c>
      <c r="E190" s="89">
        <v>1.3060015779526573E-2</v>
      </c>
      <c r="F190" s="89">
        <v>1.387125437030123E-2</v>
      </c>
      <c r="G190" s="89">
        <v>1.4516126333975834E-2</v>
      </c>
      <c r="H190" s="89">
        <v>1.4755057023967429E-2</v>
      </c>
      <c r="I190" s="89">
        <v>1.5007166080495848E-2</v>
      </c>
      <c r="J190" s="89">
        <v>1.4976643203103442E-2</v>
      </c>
      <c r="K190" s="89">
        <v>1.487124816371733E-2</v>
      </c>
      <c r="L190" s="89">
        <v>1.4921008351984158E-2</v>
      </c>
      <c r="M190" s="89">
        <v>1.4948329752945707E-2</v>
      </c>
      <c r="N190" s="89">
        <v>1.4545773943728583E-2</v>
      </c>
      <c r="O190" s="89">
        <v>1.4074572546734238E-2</v>
      </c>
      <c r="P190" s="89">
        <v>1.4253934063807943E-2</v>
      </c>
      <c r="Q190" s="89">
        <v>1.4532376988531333E-2</v>
      </c>
      <c r="R190" s="89">
        <v>1.4600383011342644E-2</v>
      </c>
      <c r="S190" s="89">
        <v>1.4561045881746783E-2</v>
      </c>
      <c r="T190" s="89">
        <v>1.4578014024938987E-2</v>
      </c>
      <c r="U190" s="89">
        <v>1.4390639978831797E-2</v>
      </c>
      <c r="V190" s="89">
        <v>1.4090685888147724E-2</v>
      </c>
      <c r="W190" s="89">
        <v>1.3891533249662961E-2</v>
      </c>
      <c r="X190" s="89">
        <v>1.3537464584966782E-2</v>
      </c>
      <c r="Y190" s="89">
        <v>1.3079210551232694E-2</v>
      </c>
      <c r="Z190" s="89">
        <v>1.2655684582056395E-2</v>
      </c>
      <c r="AA190" s="89">
        <v>1.2211655012168036E-2</v>
      </c>
      <c r="AB190" s="89">
        <v>1.1932313848394807E-2</v>
      </c>
      <c r="AC190" s="89">
        <v>1.1541581111776439E-2</v>
      </c>
      <c r="AD190" s="89">
        <v>1.1192796400856058E-2</v>
      </c>
      <c r="AE190" s="89">
        <v>1.0873205140864473E-2</v>
      </c>
      <c r="AF190" s="89">
        <v>1.0657821122894116E-2</v>
      </c>
      <c r="AG190" s="89">
        <v>1.0497580316654997E-2</v>
      </c>
      <c r="AH190" s="89">
        <v>1.0243757192903399E-2</v>
      </c>
      <c r="AI190" s="89">
        <v>9.9465741188511647E-3</v>
      </c>
      <c r="AJ190" s="89">
        <v>9.6825671808388036E-3</v>
      </c>
      <c r="AK190" s="89">
        <v>9.4746351953772512E-3</v>
      </c>
      <c r="AL190" s="89">
        <v>9.2732237565147421E-3</v>
      </c>
      <c r="AM190" s="89">
        <v>9.1205744483985763E-3</v>
      </c>
      <c r="AN190" s="89">
        <v>8.9862272409323724E-3</v>
      </c>
      <c r="AO190" s="89">
        <v>8.7877405374598202E-3</v>
      </c>
      <c r="AP190" s="89">
        <v>8.6378452588416268E-3</v>
      </c>
      <c r="AQ190" s="89">
        <v>8.4989188508973693E-3</v>
      </c>
      <c r="AR190" s="89">
        <v>8.3399250226804059E-3</v>
      </c>
      <c r="AS190" s="89">
        <v>8.1537101859465114E-3</v>
      </c>
      <c r="AT190" s="89">
        <v>8.0260977559413159E-3</v>
      </c>
      <c r="AU190" s="89">
        <v>7.8930378666207043E-3</v>
      </c>
      <c r="AV190" s="89">
        <v>7.8291925707207211E-3</v>
      </c>
      <c r="AW190" s="89">
        <v>7.7180002448810269E-3</v>
      </c>
      <c r="AX190" s="89">
        <v>7.588999213265459E-3</v>
      </c>
      <c r="AY190" s="89">
        <v>7.4427966948654679E-3</v>
      </c>
      <c r="AZ190" s="89">
        <v>7.3274746239040652E-3</v>
      </c>
    </row>
    <row r="191" spans="1:52" ht="12" customHeight="1" x14ac:dyDescent="0.35">
      <c r="A191" s="72" t="s">
        <v>44</v>
      </c>
      <c r="B191" s="89">
        <v>0</v>
      </c>
      <c r="C191" s="89">
        <v>0</v>
      </c>
      <c r="D191" s="89">
        <v>0</v>
      </c>
      <c r="E191" s="89">
        <v>0</v>
      </c>
      <c r="F191" s="89">
        <v>0</v>
      </c>
      <c r="G191" s="89">
        <v>0</v>
      </c>
      <c r="H191" s="89">
        <v>0</v>
      </c>
      <c r="I191" s="89">
        <v>0</v>
      </c>
      <c r="J191" s="89">
        <v>0</v>
      </c>
      <c r="K191" s="89">
        <v>0</v>
      </c>
      <c r="L191" s="89">
        <v>0</v>
      </c>
      <c r="M191" s="89">
        <v>0</v>
      </c>
      <c r="N191" s="89">
        <v>0</v>
      </c>
      <c r="O191" s="89">
        <v>0</v>
      </c>
      <c r="P191" s="89">
        <v>0</v>
      </c>
      <c r="Q191" s="89">
        <v>0</v>
      </c>
      <c r="R191" s="89">
        <v>0</v>
      </c>
      <c r="S191" s="89">
        <v>0</v>
      </c>
      <c r="T191" s="89">
        <v>0</v>
      </c>
      <c r="U191" s="89">
        <v>0</v>
      </c>
      <c r="V191" s="89">
        <v>0</v>
      </c>
      <c r="W191" s="89">
        <v>0</v>
      </c>
      <c r="X191" s="89">
        <v>0</v>
      </c>
      <c r="Y191" s="89">
        <v>0</v>
      </c>
      <c r="Z191" s="89">
        <v>0</v>
      </c>
      <c r="AA191" s="89">
        <v>0</v>
      </c>
      <c r="AB191" s="89">
        <v>0</v>
      </c>
      <c r="AC191" s="89">
        <v>0</v>
      </c>
      <c r="AD191" s="89">
        <v>0</v>
      </c>
      <c r="AE191" s="89">
        <v>0</v>
      </c>
      <c r="AF191" s="89">
        <v>0</v>
      </c>
      <c r="AG191" s="89">
        <v>0</v>
      </c>
      <c r="AH191" s="89">
        <v>0</v>
      </c>
      <c r="AI191" s="89">
        <v>0</v>
      </c>
      <c r="AJ191" s="89">
        <v>0</v>
      </c>
      <c r="AK191" s="89">
        <v>0</v>
      </c>
      <c r="AL191" s="89">
        <v>0</v>
      </c>
      <c r="AM191" s="89">
        <v>0</v>
      </c>
      <c r="AN191" s="89">
        <v>0</v>
      </c>
      <c r="AO191" s="89">
        <v>0</v>
      </c>
      <c r="AP191" s="89">
        <v>0</v>
      </c>
      <c r="AQ191" s="89">
        <v>0</v>
      </c>
      <c r="AR191" s="89">
        <v>0</v>
      </c>
      <c r="AS191" s="89">
        <v>0</v>
      </c>
      <c r="AT191" s="89">
        <v>0</v>
      </c>
      <c r="AU191" s="89">
        <v>0</v>
      </c>
      <c r="AV191" s="89">
        <v>0</v>
      </c>
      <c r="AW191" s="89">
        <v>0</v>
      </c>
      <c r="AX191" s="89">
        <v>0</v>
      </c>
      <c r="AY191" s="89">
        <v>0</v>
      </c>
      <c r="AZ191" s="89">
        <v>0</v>
      </c>
    </row>
    <row r="192" spans="1:52" ht="12" customHeight="1" x14ac:dyDescent="0.35">
      <c r="A192" s="72" t="s">
        <v>45</v>
      </c>
      <c r="B192" s="89">
        <v>0</v>
      </c>
      <c r="C192" s="89">
        <v>0</v>
      </c>
      <c r="D192" s="89">
        <v>0</v>
      </c>
      <c r="E192" s="89">
        <v>0</v>
      </c>
      <c r="F192" s="89">
        <v>0</v>
      </c>
      <c r="G192" s="89">
        <v>0</v>
      </c>
      <c r="H192" s="89">
        <v>0</v>
      </c>
      <c r="I192" s="89">
        <v>0</v>
      </c>
      <c r="J192" s="89">
        <v>0</v>
      </c>
      <c r="K192" s="89">
        <v>0</v>
      </c>
      <c r="L192" s="89">
        <v>0</v>
      </c>
      <c r="M192" s="89">
        <v>0</v>
      </c>
      <c r="N192" s="89">
        <v>0</v>
      </c>
      <c r="O192" s="89">
        <v>0</v>
      </c>
      <c r="P192" s="89">
        <v>0</v>
      </c>
      <c r="Q192" s="89">
        <v>0</v>
      </c>
      <c r="R192" s="89">
        <v>0</v>
      </c>
      <c r="S192" s="89">
        <v>0</v>
      </c>
      <c r="T192" s="89">
        <v>0</v>
      </c>
      <c r="U192" s="89">
        <v>0</v>
      </c>
      <c r="V192" s="89">
        <v>0</v>
      </c>
      <c r="W192" s="89">
        <v>0</v>
      </c>
      <c r="X192" s="89">
        <v>0</v>
      </c>
      <c r="Y192" s="89">
        <v>0</v>
      </c>
      <c r="Z192" s="89">
        <v>0</v>
      </c>
      <c r="AA192" s="89">
        <v>0</v>
      </c>
      <c r="AB192" s="89">
        <v>0</v>
      </c>
      <c r="AC192" s="89">
        <v>0</v>
      </c>
      <c r="AD192" s="89">
        <v>0</v>
      </c>
      <c r="AE192" s="89">
        <v>0</v>
      </c>
      <c r="AF192" s="89">
        <v>0</v>
      </c>
      <c r="AG192" s="89">
        <v>0</v>
      </c>
      <c r="AH192" s="89">
        <v>0</v>
      </c>
      <c r="AI192" s="89">
        <v>0</v>
      </c>
      <c r="AJ192" s="89">
        <v>0</v>
      </c>
      <c r="AK192" s="89">
        <v>0</v>
      </c>
      <c r="AL192" s="89">
        <v>0</v>
      </c>
      <c r="AM192" s="89">
        <v>0</v>
      </c>
      <c r="AN192" s="89">
        <v>0</v>
      </c>
      <c r="AO192" s="89">
        <v>0</v>
      </c>
      <c r="AP192" s="89">
        <v>0</v>
      </c>
      <c r="AQ192" s="89">
        <v>0</v>
      </c>
      <c r="AR192" s="89">
        <v>0</v>
      </c>
      <c r="AS192" s="89">
        <v>0</v>
      </c>
      <c r="AT192" s="89">
        <v>0</v>
      </c>
      <c r="AU192" s="89">
        <v>0</v>
      </c>
      <c r="AV192" s="89">
        <v>0</v>
      </c>
      <c r="AW192" s="89">
        <v>0</v>
      </c>
      <c r="AX192" s="89">
        <v>0</v>
      </c>
      <c r="AY192" s="89">
        <v>0</v>
      </c>
      <c r="AZ192" s="89">
        <v>0</v>
      </c>
    </row>
    <row r="193" spans="1:52" ht="12" customHeight="1" x14ac:dyDescent="0.35">
      <c r="A193" s="74" t="s">
        <v>46</v>
      </c>
      <c r="B193" s="90">
        <v>0</v>
      </c>
      <c r="C193" s="90">
        <v>0</v>
      </c>
      <c r="D193" s="90">
        <v>0</v>
      </c>
      <c r="E193" s="90">
        <v>0</v>
      </c>
      <c r="F193" s="90">
        <v>0</v>
      </c>
      <c r="G193" s="90">
        <v>0</v>
      </c>
      <c r="H193" s="90">
        <v>0</v>
      </c>
      <c r="I193" s="90">
        <v>0</v>
      </c>
      <c r="J193" s="90">
        <v>0</v>
      </c>
      <c r="K193" s="90">
        <v>0</v>
      </c>
      <c r="L193" s="90">
        <v>0</v>
      </c>
      <c r="M193" s="90">
        <v>0</v>
      </c>
      <c r="N193" s="90">
        <v>0</v>
      </c>
      <c r="O193" s="90">
        <v>0</v>
      </c>
      <c r="P193" s="90">
        <v>0</v>
      </c>
      <c r="Q193" s="90">
        <v>0</v>
      </c>
      <c r="R193" s="90">
        <v>0</v>
      </c>
      <c r="S193" s="90">
        <v>0</v>
      </c>
      <c r="T193" s="90">
        <v>0</v>
      </c>
      <c r="U193" s="90">
        <v>0</v>
      </c>
      <c r="V193" s="90">
        <v>0</v>
      </c>
      <c r="W193" s="90">
        <v>0</v>
      </c>
      <c r="X193" s="90">
        <v>0</v>
      </c>
      <c r="Y193" s="90">
        <v>0</v>
      </c>
      <c r="Z193" s="90">
        <v>0</v>
      </c>
      <c r="AA193" s="90">
        <v>0</v>
      </c>
      <c r="AB193" s="90">
        <v>0</v>
      </c>
      <c r="AC193" s="90">
        <v>0</v>
      </c>
      <c r="AD193" s="90">
        <v>0</v>
      </c>
      <c r="AE193" s="90">
        <v>0</v>
      </c>
      <c r="AF193" s="90">
        <v>0</v>
      </c>
      <c r="AG193" s="90">
        <v>0</v>
      </c>
      <c r="AH193" s="90">
        <v>0</v>
      </c>
      <c r="AI193" s="90">
        <v>0</v>
      </c>
      <c r="AJ193" s="90">
        <v>0</v>
      </c>
      <c r="AK193" s="90">
        <v>0</v>
      </c>
      <c r="AL193" s="90">
        <v>0</v>
      </c>
      <c r="AM193" s="90">
        <v>0</v>
      </c>
      <c r="AN193" s="90">
        <v>0</v>
      </c>
      <c r="AO193" s="90">
        <v>0</v>
      </c>
      <c r="AP193" s="90">
        <v>0</v>
      </c>
      <c r="AQ193" s="90">
        <v>0</v>
      </c>
      <c r="AR193" s="90">
        <v>0</v>
      </c>
      <c r="AS193" s="90">
        <v>0</v>
      </c>
      <c r="AT193" s="90">
        <v>0</v>
      </c>
      <c r="AU193" s="90">
        <v>0</v>
      </c>
      <c r="AV193" s="90">
        <v>0</v>
      </c>
      <c r="AW193" s="90">
        <v>0</v>
      </c>
      <c r="AX193" s="90">
        <v>0</v>
      </c>
      <c r="AY193" s="90">
        <v>0</v>
      </c>
      <c r="AZ193" s="90">
        <v>0</v>
      </c>
    </row>
    <row r="194" spans="1:52" ht="12" customHeight="1" x14ac:dyDescent="0.35">
      <c r="A194" s="91" t="s">
        <v>819</v>
      </c>
      <c r="B194" s="92">
        <v>3.3363707663327073E-2</v>
      </c>
      <c r="C194" s="92">
        <v>3.2795981891116897E-2</v>
      </c>
      <c r="D194" s="92">
        <v>3.2857258934963801E-2</v>
      </c>
      <c r="E194" s="92">
        <v>3.3338723608255322E-2</v>
      </c>
      <c r="F194" s="92">
        <v>3.4276826948497541E-2</v>
      </c>
      <c r="G194" s="92">
        <v>3.5662582128507148E-2</v>
      </c>
      <c r="H194" s="92">
        <v>3.6405840946356495E-2</v>
      </c>
      <c r="I194" s="92">
        <v>3.7079408747524148E-2</v>
      </c>
      <c r="J194" s="92">
        <v>3.7982592979763898E-2</v>
      </c>
      <c r="K194" s="92">
        <v>3.8317220493091546E-2</v>
      </c>
      <c r="L194" s="92">
        <v>3.8229790279864236E-2</v>
      </c>
      <c r="M194" s="92">
        <v>3.9416395554053796E-2</v>
      </c>
      <c r="N194" s="92">
        <v>3.8625171301409369E-2</v>
      </c>
      <c r="O194" s="92">
        <v>3.9064542638927335E-2</v>
      </c>
      <c r="P194" s="92">
        <v>3.9861912421113602E-2</v>
      </c>
      <c r="Q194" s="92">
        <v>3.9763201719036481E-2</v>
      </c>
      <c r="R194" s="92">
        <v>3.9714301858897995E-2</v>
      </c>
      <c r="S194" s="92">
        <v>3.9839934311526666E-2</v>
      </c>
      <c r="T194" s="92">
        <v>4.022242192731211E-2</v>
      </c>
      <c r="U194" s="92">
        <v>4.05256583566359E-2</v>
      </c>
      <c r="V194" s="92">
        <v>4.0674880599865237E-2</v>
      </c>
      <c r="W194" s="92">
        <v>4.0713645759656733E-2</v>
      </c>
      <c r="X194" s="92">
        <v>4.0836049743034432E-2</v>
      </c>
      <c r="Y194" s="92">
        <v>4.1006946320913736E-2</v>
      </c>
      <c r="Z194" s="92">
        <v>4.1175654340565152E-2</v>
      </c>
      <c r="AA194" s="92">
        <v>4.1376460398412834E-2</v>
      </c>
      <c r="AB194" s="92">
        <v>4.1523255215937582E-2</v>
      </c>
      <c r="AC194" s="92">
        <v>4.1694966294093229E-2</v>
      </c>
      <c r="AD194" s="92">
        <v>4.1803046257654436E-2</v>
      </c>
      <c r="AE194" s="92">
        <v>4.1930520015990874E-2</v>
      </c>
      <c r="AF194" s="92">
        <v>4.2065293218093054E-2</v>
      </c>
      <c r="AG194" s="92">
        <v>4.2232968445543112E-2</v>
      </c>
      <c r="AH194" s="92">
        <v>4.2504047027038194E-2</v>
      </c>
      <c r="AI194" s="92">
        <v>4.2733037208087375E-2</v>
      </c>
      <c r="AJ194" s="92">
        <v>4.291294666273833E-2</v>
      </c>
      <c r="AK194" s="92">
        <v>4.3252799295641547E-2</v>
      </c>
      <c r="AL194" s="92">
        <v>4.3281889212067659E-2</v>
      </c>
      <c r="AM194" s="92">
        <v>4.3531348395771767E-2</v>
      </c>
      <c r="AN194" s="92">
        <v>4.3822982309945399E-2</v>
      </c>
      <c r="AO194" s="92">
        <v>4.4086160686621155E-2</v>
      </c>
      <c r="AP194" s="92">
        <v>4.4345387020287848E-2</v>
      </c>
      <c r="AQ194" s="92">
        <v>4.4408942030528357E-2</v>
      </c>
      <c r="AR194" s="92">
        <v>4.4530697596182472E-2</v>
      </c>
      <c r="AS194" s="92">
        <v>4.471321214489387E-2</v>
      </c>
      <c r="AT194" s="92">
        <v>4.4943024686284319E-2</v>
      </c>
      <c r="AU194" s="92">
        <v>4.5202124139889784E-2</v>
      </c>
      <c r="AV194" s="92">
        <v>4.5413227317328261E-2</v>
      </c>
      <c r="AW194" s="92">
        <v>4.5717768047278069E-2</v>
      </c>
      <c r="AX194" s="92">
        <v>4.5938139705484035E-2</v>
      </c>
      <c r="AY194" s="92">
        <v>4.6153426416686058E-2</v>
      </c>
      <c r="AZ194" s="92">
        <v>4.6387378473410658E-2</v>
      </c>
    </row>
    <row r="195" spans="1:52" ht="12" customHeight="1" x14ac:dyDescent="0.35">
      <c r="A195" s="91" t="s">
        <v>823</v>
      </c>
      <c r="B195" s="92">
        <v>4.9413977314191192E-2</v>
      </c>
      <c r="C195" s="92">
        <v>4.8524388636500666E-2</v>
      </c>
      <c r="D195" s="92">
        <v>4.8801888189413889E-2</v>
      </c>
      <c r="E195" s="92">
        <v>4.9634217130659776E-2</v>
      </c>
      <c r="F195" s="92">
        <v>5.0409546129217234E-2</v>
      </c>
      <c r="G195" s="92">
        <v>5.1773604079021034E-2</v>
      </c>
      <c r="H195" s="92">
        <v>5.2761174917463773E-2</v>
      </c>
      <c r="I195" s="92">
        <v>5.3878900708335509E-2</v>
      </c>
      <c r="J195" s="92">
        <v>5.5596928499476443E-2</v>
      </c>
      <c r="K195" s="92">
        <v>5.6624466952427212E-2</v>
      </c>
      <c r="L195" s="92">
        <v>5.6384579709692004E-2</v>
      </c>
      <c r="M195" s="92">
        <v>5.8185662415019643E-2</v>
      </c>
      <c r="N195" s="92">
        <v>5.7256043819387835E-2</v>
      </c>
      <c r="O195" s="92">
        <v>5.8675664991395531E-2</v>
      </c>
      <c r="P195" s="92">
        <v>5.9924825256094084E-2</v>
      </c>
      <c r="Q195" s="92">
        <v>5.9559713105773598E-2</v>
      </c>
      <c r="R195" s="92">
        <v>5.9449053278070409E-2</v>
      </c>
      <c r="S195" s="92">
        <v>5.9528136653828806E-2</v>
      </c>
      <c r="T195" s="92">
        <v>5.9742133713900608E-2</v>
      </c>
      <c r="U195" s="92">
        <v>5.9783335893216036E-2</v>
      </c>
      <c r="V195" s="92">
        <v>5.9857222727451004E-2</v>
      </c>
      <c r="W195" s="92">
        <v>5.9905858504074039E-2</v>
      </c>
      <c r="X195" s="92">
        <v>6.0050188414080545E-2</v>
      </c>
      <c r="Y195" s="92">
        <v>6.0284061651856527E-2</v>
      </c>
      <c r="Z195" s="92">
        <v>6.0575700592476765E-2</v>
      </c>
      <c r="AA195" s="92">
        <v>6.0878449740967865E-2</v>
      </c>
      <c r="AB195" s="92">
        <v>6.1167357136851327E-2</v>
      </c>
      <c r="AC195" s="92">
        <v>6.1471861485629505E-2</v>
      </c>
      <c r="AD195" s="92">
        <v>6.1696460973927343E-2</v>
      </c>
      <c r="AE195" s="92">
        <v>6.2007620515642313E-2</v>
      </c>
      <c r="AF195" s="92">
        <v>6.2323297386169506E-2</v>
      </c>
      <c r="AG195" s="92">
        <v>6.2710578943315914E-2</v>
      </c>
      <c r="AH195" s="92">
        <v>6.3294967085827172E-2</v>
      </c>
      <c r="AI195" s="92">
        <v>6.3850291811268695E-2</v>
      </c>
      <c r="AJ195" s="92">
        <v>6.4326634298669805E-2</v>
      </c>
      <c r="AK195" s="92">
        <v>6.4986604830029049E-2</v>
      </c>
      <c r="AL195" s="92">
        <v>6.5113364257780262E-2</v>
      </c>
      <c r="AM195" s="92">
        <v>6.5657329594475483E-2</v>
      </c>
      <c r="AN195" s="92">
        <v>6.6275346681110875E-2</v>
      </c>
      <c r="AO195" s="92">
        <v>6.6812135508916348E-2</v>
      </c>
      <c r="AP195" s="92">
        <v>6.732651422973869E-2</v>
      </c>
      <c r="AQ195" s="92">
        <v>6.7497713165399847E-2</v>
      </c>
      <c r="AR195" s="92">
        <v>6.7787341101056761E-2</v>
      </c>
      <c r="AS195" s="92">
        <v>6.8182520741422101E-2</v>
      </c>
      <c r="AT195" s="92">
        <v>6.8713119624473157E-2</v>
      </c>
      <c r="AU195" s="92">
        <v>6.9270661309020168E-2</v>
      </c>
      <c r="AV195" s="92">
        <v>6.9755700390171108E-2</v>
      </c>
      <c r="AW195" s="92">
        <v>7.0332289396279932E-2</v>
      </c>
      <c r="AX195" s="92">
        <v>7.0739418765906156E-2</v>
      </c>
      <c r="AY195" s="92">
        <v>7.1172207492892103E-2</v>
      </c>
      <c r="AZ195" s="92">
        <v>7.1634235362236703E-2</v>
      </c>
    </row>
    <row r="196" spans="1:52" ht="12" customHeight="1" x14ac:dyDescent="0.35">
      <c r="A196" s="91" t="s">
        <v>827</v>
      </c>
      <c r="B196" s="92">
        <v>0.75577087203639981</v>
      </c>
      <c r="C196" s="92">
        <v>0.75694244833150848</v>
      </c>
      <c r="D196" s="92">
        <v>0.75630263783224083</v>
      </c>
      <c r="E196" s="92">
        <v>0.75420863868718624</v>
      </c>
      <c r="F196" s="92">
        <v>0.74899019949411216</v>
      </c>
      <c r="G196" s="92">
        <v>0.73992943785666165</v>
      </c>
      <c r="H196" s="92">
        <v>0.73595642975485875</v>
      </c>
      <c r="I196" s="92">
        <v>0.73208911232149421</v>
      </c>
      <c r="J196" s="92">
        <v>0.72627827161158098</v>
      </c>
      <c r="K196" s="92">
        <v>0.72312103297949659</v>
      </c>
      <c r="L196" s="92">
        <v>0.7241953725787813</v>
      </c>
      <c r="M196" s="92">
        <v>0.7177978142863578</v>
      </c>
      <c r="N196" s="92">
        <v>0.72214142071660792</v>
      </c>
      <c r="O196" s="92">
        <v>0.71964332598349523</v>
      </c>
      <c r="P196" s="92">
        <v>0.71526356725636631</v>
      </c>
      <c r="Q196" s="92">
        <v>0.71565248406744764</v>
      </c>
      <c r="R196" s="92">
        <v>0.71563203611971915</v>
      </c>
      <c r="S196" s="92">
        <v>0.71510028640119383</v>
      </c>
      <c r="T196" s="92">
        <v>0.71404685108490917</v>
      </c>
      <c r="U196" s="92">
        <v>0.71373330634673415</v>
      </c>
      <c r="V196" s="92">
        <v>0.71351644684170668</v>
      </c>
      <c r="W196" s="92">
        <v>0.71354216818127492</v>
      </c>
      <c r="X196" s="92">
        <v>0.71344303936828468</v>
      </c>
      <c r="Y196" s="92">
        <v>0.71306626584883936</v>
      </c>
      <c r="Z196" s="92">
        <v>0.712608539336687</v>
      </c>
      <c r="AA196" s="92">
        <v>0.71205742716656939</v>
      </c>
      <c r="AB196" s="92">
        <v>0.71139714178867586</v>
      </c>
      <c r="AC196" s="92">
        <v>0.71086504195479572</v>
      </c>
      <c r="AD196" s="92">
        <v>0.71052674117808179</v>
      </c>
      <c r="AE196" s="92">
        <v>0.70994094912140693</v>
      </c>
      <c r="AF196" s="92">
        <v>0.70930408336324036</v>
      </c>
      <c r="AG196" s="92">
        <v>0.70835478899222493</v>
      </c>
      <c r="AH196" s="92">
        <v>0.70712235285546865</v>
      </c>
      <c r="AI196" s="92">
        <v>0.70602631820488149</v>
      </c>
      <c r="AJ196" s="92">
        <v>0.70510529922246734</v>
      </c>
      <c r="AK196" s="92">
        <v>0.70349864945688345</v>
      </c>
      <c r="AL196" s="92">
        <v>0.70345029578956786</v>
      </c>
      <c r="AM196" s="92">
        <v>0.70225867155045218</v>
      </c>
      <c r="AN196" s="92">
        <v>0.70088027355914562</v>
      </c>
      <c r="AO196" s="92">
        <v>0.69985107522179701</v>
      </c>
      <c r="AP196" s="92">
        <v>0.69877490896855865</v>
      </c>
      <c r="AQ196" s="92">
        <v>0.698553716981132</v>
      </c>
      <c r="AR196" s="92">
        <v>0.69811310374481061</v>
      </c>
      <c r="AS196" s="92">
        <v>0.69738516007929663</v>
      </c>
      <c r="AT196" s="92">
        <v>0.69640608084104572</v>
      </c>
      <c r="AU196" s="92">
        <v>0.69534213627660135</v>
      </c>
      <c r="AV196" s="92">
        <v>0.69440444039676064</v>
      </c>
      <c r="AW196" s="92">
        <v>0.69320295382157016</v>
      </c>
      <c r="AX196" s="92">
        <v>0.6924166751891524</v>
      </c>
      <c r="AY196" s="92">
        <v>0.691734671819628</v>
      </c>
      <c r="AZ196" s="92">
        <v>0.69093059462100137</v>
      </c>
    </row>
    <row r="197" spans="1:52" ht="12" customHeight="1" x14ac:dyDescent="0.35">
      <c r="A197" s="91" t="s">
        <v>828</v>
      </c>
      <c r="B197" s="92">
        <v>0.10976408200243491</v>
      </c>
      <c r="C197" s="92">
        <v>0.10957032915165087</v>
      </c>
      <c r="D197" s="92">
        <v>0.10971012068824899</v>
      </c>
      <c r="E197" s="92">
        <v>0.11038470905567885</v>
      </c>
      <c r="F197" s="92">
        <v>0.11219025131111343</v>
      </c>
      <c r="G197" s="92">
        <v>0.11598913195073396</v>
      </c>
      <c r="H197" s="92">
        <v>0.11769805055868818</v>
      </c>
      <c r="I197" s="92">
        <v>0.1189343331539682</v>
      </c>
      <c r="J197" s="92">
        <v>0.12119072720202498</v>
      </c>
      <c r="K197" s="92">
        <v>0.12270359717994073</v>
      </c>
      <c r="L197" s="92">
        <v>0.12203883063820689</v>
      </c>
      <c r="M197" s="92">
        <v>0.1241138252198152</v>
      </c>
      <c r="N197" s="92">
        <v>0.12246404276227557</v>
      </c>
      <c r="O197" s="92">
        <v>0.12333477901366317</v>
      </c>
      <c r="P197" s="92">
        <v>0.1246954557728604</v>
      </c>
      <c r="Q197" s="92">
        <v>0.12451538172625413</v>
      </c>
      <c r="R197" s="92">
        <v>0.12460116654561566</v>
      </c>
      <c r="S197" s="92">
        <v>0.12470988643168159</v>
      </c>
      <c r="T197" s="92">
        <v>0.12486392224706221</v>
      </c>
      <c r="U197" s="92">
        <v>0.12489103281352527</v>
      </c>
      <c r="V197" s="92">
        <v>0.12509416096525514</v>
      </c>
      <c r="W197" s="92">
        <v>0.12514281239267874</v>
      </c>
      <c r="X197" s="92">
        <v>0.12522510183241362</v>
      </c>
      <c r="Y197" s="92">
        <v>0.12547003347775063</v>
      </c>
      <c r="Z197" s="92">
        <v>0.12572585212560877</v>
      </c>
      <c r="AA197" s="92">
        <v>0.12599704617468488</v>
      </c>
      <c r="AB197" s="92">
        <v>0.12630222167112518</v>
      </c>
      <c r="AC197" s="92">
        <v>0.12655840461148857</v>
      </c>
      <c r="AD197" s="92">
        <v>0.1268062024815072</v>
      </c>
      <c r="AE197" s="92">
        <v>0.12708196299698371</v>
      </c>
      <c r="AF197" s="92">
        <v>0.12736040058637704</v>
      </c>
      <c r="AG197" s="92">
        <v>0.12771480051282741</v>
      </c>
      <c r="AH197" s="92">
        <v>0.12816075793916554</v>
      </c>
      <c r="AI197" s="92">
        <v>0.1285913681511153</v>
      </c>
      <c r="AJ197" s="92">
        <v>0.12900274743268347</v>
      </c>
      <c r="AK197" s="92">
        <v>0.12947412493345178</v>
      </c>
      <c r="AL197" s="92">
        <v>0.12958737071013082</v>
      </c>
      <c r="AM197" s="92">
        <v>0.12998949351670028</v>
      </c>
      <c r="AN197" s="92">
        <v>0.13042416289828357</v>
      </c>
      <c r="AO197" s="92">
        <v>0.13069611098790729</v>
      </c>
      <c r="AP197" s="92">
        <v>0.13101109660951932</v>
      </c>
      <c r="AQ197" s="92">
        <v>0.13114451594436924</v>
      </c>
      <c r="AR197" s="92">
        <v>0.13134347519408093</v>
      </c>
      <c r="AS197" s="92">
        <v>0.13165017503353377</v>
      </c>
      <c r="AT197" s="92">
        <v>0.13199367296431463</v>
      </c>
      <c r="AU197" s="92">
        <v>0.13232158893005028</v>
      </c>
      <c r="AV197" s="92">
        <v>0.13261692366169256</v>
      </c>
      <c r="AW197" s="92">
        <v>0.13293389683877682</v>
      </c>
      <c r="AX197" s="92">
        <v>0.13310629725412287</v>
      </c>
      <c r="AY197" s="92">
        <v>0.13327423405000668</v>
      </c>
      <c r="AZ197" s="92">
        <v>0.13345519737292014</v>
      </c>
    </row>
    <row r="198" spans="1:52" ht="12" customHeight="1" x14ac:dyDescent="0.35">
      <c r="A198" s="91" t="s">
        <v>834</v>
      </c>
      <c r="B198" s="92">
        <v>3.8650538772614658E-2</v>
      </c>
      <c r="C198" s="92">
        <v>3.8818462410516459E-2</v>
      </c>
      <c r="D198" s="92">
        <v>3.9004635706455126E-2</v>
      </c>
      <c r="E198" s="92">
        <v>3.9373695738693232E-2</v>
      </c>
      <c r="F198" s="92">
        <v>4.0261921746758363E-2</v>
      </c>
      <c r="G198" s="92">
        <v>4.2129117651100251E-2</v>
      </c>
      <c r="H198" s="92">
        <v>4.2423446798665408E-2</v>
      </c>
      <c r="I198" s="92">
        <v>4.3011078988182135E-2</v>
      </c>
      <c r="J198" s="92">
        <v>4.397483650405018E-2</v>
      </c>
      <c r="K198" s="92">
        <v>4.4362434231326575E-2</v>
      </c>
      <c r="L198" s="92">
        <v>4.4230418441471478E-2</v>
      </c>
      <c r="M198" s="92">
        <v>4.5537972771807766E-2</v>
      </c>
      <c r="N198" s="92">
        <v>4.4967547456590713E-2</v>
      </c>
      <c r="O198" s="92">
        <v>4.5207114825784329E-2</v>
      </c>
      <c r="P198" s="92">
        <v>4.6000305229757794E-2</v>
      </c>
      <c r="Q198" s="92">
        <v>4.597684239295681E-2</v>
      </c>
      <c r="R198" s="92">
        <v>4.6003059186354001E-2</v>
      </c>
      <c r="S198" s="92">
        <v>4.6260710320022096E-2</v>
      </c>
      <c r="T198" s="92">
        <v>4.6546657001876955E-2</v>
      </c>
      <c r="U198" s="92">
        <v>4.6676026611056742E-2</v>
      </c>
      <c r="V198" s="92">
        <v>4.6766602977574276E-2</v>
      </c>
      <c r="W198" s="92">
        <v>4.680398191265258E-2</v>
      </c>
      <c r="X198" s="92">
        <v>4.6908156057219833E-2</v>
      </c>
      <c r="Y198" s="92">
        <v>4.7093482149407104E-2</v>
      </c>
      <c r="Z198" s="92">
        <v>4.7258569022605973E-2</v>
      </c>
      <c r="AA198" s="92">
        <v>4.747896150719709E-2</v>
      </c>
      <c r="AB198" s="92">
        <v>4.7677710339015016E-2</v>
      </c>
      <c r="AC198" s="92">
        <v>4.7868144542216509E-2</v>
      </c>
      <c r="AD198" s="92">
        <v>4.7974752707973176E-2</v>
      </c>
      <c r="AE198" s="92">
        <v>4.8165742209111774E-2</v>
      </c>
      <c r="AF198" s="92">
        <v>4.8289104323225793E-2</v>
      </c>
      <c r="AG198" s="92">
        <v>4.8489282789433631E-2</v>
      </c>
      <c r="AH198" s="92">
        <v>4.8674117899597039E-2</v>
      </c>
      <c r="AI198" s="92">
        <v>4.885241050579605E-2</v>
      </c>
      <c r="AJ198" s="92">
        <v>4.8969805202602266E-2</v>
      </c>
      <c r="AK198" s="92">
        <v>4.9313186288617007E-2</v>
      </c>
      <c r="AL198" s="92">
        <v>4.9293856273938633E-2</v>
      </c>
      <c r="AM198" s="92">
        <v>4.9442582494201748E-2</v>
      </c>
      <c r="AN198" s="92">
        <v>4.9611007310582163E-2</v>
      </c>
      <c r="AO198" s="92">
        <v>4.9766777057298442E-2</v>
      </c>
      <c r="AP198" s="92">
        <v>4.9904247913053826E-2</v>
      </c>
      <c r="AQ198" s="92">
        <v>4.9896193027673154E-2</v>
      </c>
      <c r="AR198" s="92">
        <v>4.9885457341188828E-2</v>
      </c>
      <c r="AS198" s="92">
        <v>4.9915221814907242E-2</v>
      </c>
      <c r="AT198" s="92">
        <v>4.9918004127940792E-2</v>
      </c>
      <c r="AU198" s="92">
        <v>4.9970451477817708E-2</v>
      </c>
      <c r="AV198" s="92">
        <v>4.9980515663326792E-2</v>
      </c>
      <c r="AW198" s="92">
        <v>5.0095091651214015E-2</v>
      </c>
      <c r="AX198" s="92">
        <v>5.0210469872069272E-2</v>
      </c>
      <c r="AY198" s="92">
        <v>5.0222663525921613E-2</v>
      </c>
      <c r="AZ198" s="92">
        <v>5.0265119546526897E-2</v>
      </c>
    </row>
    <row r="199" spans="1:52" ht="12" customHeight="1" x14ac:dyDescent="0.35">
      <c r="A199" s="93" t="s">
        <v>838</v>
      </c>
      <c r="B199" s="94">
        <v>0</v>
      </c>
      <c r="C199" s="94">
        <v>0</v>
      </c>
      <c r="D199" s="94">
        <v>0</v>
      </c>
      <c r="E199" s="94">
        <v>0</v>
      </c>
      <c r="F199" s="94">
        <v>0</v>
      </c>
      <c r="G199" s="94">
        <v>0</v>
      </c>
      <c r="H199" s="94">
        <v>0</v>
      </c>
      <c r="I199" s="94">
        <v>0</v>
      </c>
      <c r="J199" s="94">
        <v>0</v>
      </c>
      <c r="K199" s="94">
        <v>0</v>
      </c>
      <c r="L199" s="94">
        <v>0</v>
      </c>
      <c r="M199" s="94">
        <v>0</v>
      </c>
      <c r="N199" s="94">
        <v>0</v>
      </c>
      <c r="O199" s="94">
        <v>0</v>
      </c>
      <c r="P199" s="94">
        <v>0</v>
      </c>
      <c r="Q199" s="94">
        <v>0</v>
      </c>
      <c r="R199" s="94">
        <v>0</v>
      </c>
      <c r="S199" s="94">
        <v>0</v>
      </c>
      <c r="T199" s="94">
        <v>0</v>
      </c>
      <c r="U199" s="94">
        <v>0</v>
      </c>
      <c r="V199" s="94">
        <v>0</v>
      </c>
      <c r="W199" s="94">
        <v>0</v>
      </c>
      <c r="X199" s="94">
        <v>0</v>
      </c>
      <c r="Y199" s="94">
        <v>0</v>
      </c>
      <c r="Z199" s="94">
        <v>0</v>
      </c>
      <c r="AA199" s="94">
        <v>0</v>
      </c>
      <c r="AB199" s="94">
        <v>0</v>
      </c>
      <c r="AC199" s="94">
        <v>0</v>
      </c>
      <c r="AD199" s="94">
        <v>0</v>
      </c>
      <c r="AE199" s="94">
        <v>0</v>
      </c>
      <c r="AF199" s="94">
        <v>0</v>
      </c>
      <c r="AG199" s="94">
        <v>0</v>
      </c>
      <c r="AH199" s="94">
        <v>0</v>
      </c>
      <c r="AI199" s="94">
        <v>0</v>
      </c>
      <c r="AJ199" s="94">
        <v>0</v>
      </c>
      <c r="AK199" s="94">
        <v>0</v>
      </c>
      <c r="AL199" s="94">
        <v>0</v>
      </c>
      <c r="AM199" s="94">
        <v>0</v>
      </c>
      <c r="AN199" s="94">
        <v>0</v>
      </c>
      <c r="AO199" s="94">
        <v>0</v>
      </c>
      <c r="AP199" s="94">
        <v>0</v>
      </c>
      <c r="AQ199" s="94">
        <v>0</v>
      </c>
      <c r="AR199" s="94">
        <v>0</v>
      </c>
      <c r="AS199" s="94">
        <v>0</v>
      </c>
      <c r="AT199" s="94">
        <v>0</v>
      </c>
      <c r="AU199" s="94">
        <v>0</v>
      </c>
      <c r="AV199" s="94">
        <v>0</v>
      </c>
      <c r="AW199" s="94">
        <v>0</v>
      </c>
      <c r="AX199" s="94">
        <v>0</v>
      </c>
      <c r="AY199" s="94">
        <v>0</v>
      </c>
      <c r="AZ199" s="94">
        <v>0</v>
      </c>
    </row>
    <row r="200" spans="1:52" ht="12" customHeight="1" x14ac:dyDescent="0.3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35">
      <c r="A201" s="133" t="s">
        <v>793</v>
      </c>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row>
    <row r="202" spans="1:52" ht="12" customHeight="1" x14ac:dyDescent="0.35">
      <c r="A202" s="214" t="s">
        <v>310</v>
      </c>
      <c r="B202" s="221">
        <v>261.44524989714841</v>
      </c>
      <c r="C202" s="221">
        <v>260.74932518945678</v>
      </c>
      <c r="D202" s="221">
        <v>258.11073486245812</v>
      </c>
      <c r="E202" s="221">
        <v>252.49854864112234</v>
      </c>
      <c r="F202" s="221">
        <v>244.57762694574768</v>
      </c>
      <c r="G202" s="221">
        <v>234.86202596019299</v>
      </c>
      <c r="H202" s="221">
        <v>227.76613405598695</v>
      </c>
      <c r="I202" s="221">
        <v>221.63859448287076</v>
      </c>
      <c r="J202" s="221">
        <v>212.88321239302499</v>
      </c>
      <c r="K202" s="221">
        <v>204.98727476763924</v>
      </c>
      <c r="L202" s="221">
        <v>201.95509296742509</v>
      </c>
      <c r="M202" s="221">
        <v>192.53824128619871</v>
      </c>
      <c r="N202" s="221">
        <v>190.07680304211803</v>
      </c>
      <c r="O202" s="221">
        <v>181.09901946654688</v>
      </c>
      <c r="P202" s="221">
        <v>173.48577101144846</v>
      </c>
      <c r="Q202" s="221">
        <v>170.56858783196355</v>
      </c>
      <c r="R202" s="221">
        <v>170.72897213969779</v>
      </c>
      <c r="S202" s="221">
        <v>170.14323992867753</v>
      </c>
      <c r="T202" s="221">
        <v>166.79282692083339</v>
      </c>
      <c r="U202" s="221">
        <v>162.91868935870656</v>
      </c>
      <c r="V202" s="221">
        <v>160.25198338144992</v>
      </c>
      <c r="W202" s="221">
        <v>159.95903776130197</v>
      </c>
      <c r="X202" s="221">
        <v>158.46993141290343</v>
      </c>
      <c r="Y202" s="221">
        <v>156.65904774493049</v>
      </c>
      <c r="Z202" s="221">
        <v>154.85384387339587</v>
      </c>
      <c r="AA202" s="221">
        <v>153.06599586948508</v>
      </c>
      <c r="AB202" s="221">
        <v>151.40944980346703</v>
      </c>
      <c r="AC202" s="221">
        <v>149.99335568522693</v>
      </c>
      <c r="AD202" s="221">
        <v>148.83426939049045</v>
      </c>
      <c r="AE202" s="221">
        <v>147.01839419231194</v>
      </c>
      <c r="AF202" s="221">
        <v>145.54616042936956</v>
      </c>
      <c r="AG202" s="221">
        <v>143.75570345233515</v>
      </c>
      <c r="AH202" s="221">
        <v>141.24682585028677</v>
      </c>
      <c r="AI202" s="221">
        <v>138.68329129299113</v>
      </c>
      <c r="AJ202" s="221">
        <v>136.67892859528777</v>
      </c>
      <c r="AK202" s="221">
        <v>134.44844740492664</v>
      </c>
      <c r="AL202" s="221">
        <v>133.77090585828165</v>
      </c>
      <c r="AM202" s="221">
        <v>131.87565572120175</v>
      </c>
      <c r="AN202" s="221">
        <v>129.92747287283549</v>
      </c>
      <c r="AO202" s="221">
        <v>128.23425957216048</v>
      </c>
      <c r="AP202" s="221">
        <v>126.51429041512395</v>
      </c>
      <c r="AQ202" s="221">
        <v>125.86797575961843</v>
      </c>
      <c r="AR202" s="221">
        <v>124.70082589532939</v>
      </c>
      <c r="AS202" s="221">
        <v>123.32419119598747</v>
      </c>
      <c r="AT202" s="221">
        <v>121.44796914373204</v>
      </c>
      <c r="AU202" s="221">
        <v>119.67168757862024</v>
      </c>
      <c r="AV202" s="221">
        <v>117.87186286887031</v>
      </c>
      <c r="AW202" s="221">
        <v>116.16191398526976</v>
      </c>
      <c r="AX202" s="221">
        <v>114.98037058577972</v>
      </c>
      <c r="AY202" s="221">
        <v>113.38655684221305</v>
      </c>
      <c r="AZ202" s="221">
        <v>111.98253493424825</v>
      </c>
    </row>
    <row r="203" spans="1:52" ht="12" customHeight="1" x14ac:dyDescent="0.35">
      <c r="A203" s="64" t="s">
        <v>40</v>
      </c>
      <c r="B203" s="97">
        <v>0</v>
      </c>
      <c r="C203" s="97">
        <v>0</v>
      </c>
      <c r="D203" s="97">
        <v>0</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row>
    <row r="204" spans="1:52" ht="12" customHeight="1" x14ac:dyDescent="0.35">
      <c r="A204" s="72" t="s">
        <v>41</v>
      </c>
      <c r="B204" s="98">
        <v>3.4084152408280346</v>
      </c>
      <c r="C204" s="98">
        <v>3.4805835750137049</v>
      </c>
      <c r="D204" s="98">
        <v>3.4389277027196723</v>
      </c>
      <c r="E204" s="98">
        <v>3.2976350295606158</v>
      </c>
      <c r="F204" s="98">
        <v>3.3925984766491064</v>
      </c>
      <c r="G204" s="98">
        <v>3.4092868398916734</v>
      </c>
      <c r="H204" s="98">
        <v>3.3607022961246975</v>
      </c>
      <c r="I204" s="98">
        <v>3.3261671972521123</v>
      </c>
      <c r="J204" s="98">
        <v>3.1882759159408236</v>
      </c>
      <c r="K204" s="98">
        <v>3.0484166334736749</v>
      </c>
      <c r="L204" s="98">
        <v>3.0133736288926869</v>
      </c>
      <c r="M204" s="98">
        <v>2.8781251207983232</v>
      </c>
      <c r="N204" s="98">
        <v>2.7648142089972705</v>
      </c>
      <c r="O204" s="98">
        <v>2.5488912876243499</v>
      </c>
      <c r="P204" s="98">
        <v>2.4728547410060697</v>
      </c>
      <c r="Q204" s="98">
        <v>2.4787670207755128</v>
      </c>
      <c r="R204" s="98">
        <v>2.4927083843724356</v>
      </c>
      <c r="S204" s="98">
        <v>2.4774635230705244</v>
      </c>
      <c r="T204" s="98">
        <v>2.4315081701111305</v>
      </c>
      <c r="U204" s="98">
        <v>2.3445042043842812</v>
      </c>
      <c r="V204" s="98">
        <v>2.25806036078068</v>
      </c>
      <c r="W204" s="98">
        <v>2.2220762916452199</v>
      </c>
      <c r="X204" s="98">
        <v>2.1452810842842949</v>
      </c>
      <c r="Y204" s="98">
        <v>2.048976670211561</v>
      </c>
      <c r="Z204" s="98">
        <v>1.959781404380704</v>
      </c>
      <c r="AA204" s="98">
        <v>1.8691891356520893</v>
      </c>
      <c r="AB204" s="98">
        <v>1.8066650746677479</v>
      </c>
      <c r="AC204" s="98">
        <v>1.7311604808685805</v>
      </c>
      <c r="AD204" s="98">
        <v>1.6658716747579223</v>
      </c>
      <c r="AE204" s="98">
        <v>1.5985611595334859</v>
      </c>
      <c r="AF204" s="98">
        <v>1.5512049429802708</v>
      </c>
      <c r="AG204" s="98">
        <v>1.5090870429681262</v>
      </c>
      <c r="AH204" s="98">
        <v>1.4468981882786489</v>
      </c>
      <c r="AI204" s="98">
        <v>1.3794236358919627</v>
      </c>
      <c r="AJ204" s="98">
        <v>1.3234029083289436</v>
      </c>
      <c r="AK204" s="98">
        <v>1.2738499917465453</v>
      </c>
      <c r="AL204" s="98">
        <v>1.2404875421355146</v>
      </c>
      <c r="AM204" s="98">
        <v>1.2027817359366004</v>
      </c>
      <c r="AN204" s="98">
        <v>1.1675577960753762</v>
      </c>
      <c r="AO204" s="98">
        <v>1.1268894011334196</v>
      </c>
      <c r="AP204" s="98">
        <v>1.0928108636379912</v>
      </c>
      <c r="AQ204" s="98">
        <v>1.0697417119077144</v>
      </c>
      <c r="AR204" s="98">
        <v>1.0399955382333701</v>
      </c>
      <c r="AS204" s="98">
        <v>1.0055497139283378</v>
      </c>
      <c r="AT204" s="98">
        <v>0.97475327260813782</v>
      </c>
      <c r="AU204" s="98">
        <v>0.94457316162045213</v>
      </c>
      <c r="AV204" s="98">
        <v>0.92284151306997109</v>
      </c>
      <c r="AW204" s="98">
        <v>0.89653768058416072</v>
      </c>
      <c r="AX204" s="98">
        <v>0.87258594191645333</v>
      </c>
      <c r="AY204" s="98">
        <v>0.84391309050739882</v>
      </c>
      <c r="AZ204" s="98">
        <v>0.82054918305115443</v>
      </c>
    </row>
    <row r="205" spans="1:52" ht="12" customHeight="1" x14ac:dyDescent="0.35">
      <c r="A205" s="72" t="s">
        <v>44</v>
      </c>
      <c r="B205" s="98">
        <v>0</v>
      </c>
      <c r="C205" s="98">
        <v>0</v>
      </c>
      <c r="D205" s="98">
        <v>0</v>
      </c>
      <c r="E205" s="98">
        <v>0</v>
      </c>
      <c r="F205" s="98">
        <v>0</v>
      </c>
      <c r="G205" s="98">
        <v>0</v>
      </c>
      <c r="H205" s="98">
        <v>0</v>
      </c>
      <c r="I205" s="98">
        <v>0</v>
      </c>
      <c r="J205" s="98">
        <v>0</v>
      </c>
      <c r="K205" s="98">
        <v>0</v>
      </c>
      <c r="L205" s="98">
        <v>0</v>
      </c>
      <c r="M205" s="98">
        <v>0</v>
      </c>
      <c r="N205" s="98">
        <v>0</v>
      </c>
      <c r="O205" s="98">
        <v>0</v>
      </c>
      <c r="P205" s="98">
        <v>0</v>
      </c>
      <c r="Q205" s="98">
        <v>0</v>
      </c>
      <c r="R205" s="98">
        <v>0</v>
      </c>
      <c r="S205" s="98">
        <v>0</v>
      </c>
      <c r="T205" s="98">
        <v>0</v>
      </c>
      <c r="U205" s="98">
        <v>0</v>
      </c>
      <c r="V205" s="98">
        <v>0</v>
      </c>
      <c r="W205" s="98">
        <v>0</v>
      </c>
      <c r="X205" s="98">
        <v>0</v>
      </c>
      <c r="Y205" s="98">
        <v>0</v>
      </c>
      <c r="Z205" s="98">
        <v>0</v>
      </c>
      <c r="AA205" s="98">
        <v>0</v>
      </c>
      <c r="AB205" s="98">
        <v>0</v>
      </c>
      <c r="AC205" s="98">
        <v>0</v>
      </c>
      <c r="AD205" s="98">
        <v>0</v>
      </c>
      <c r="AE205" s="98">
        <v>0</v>
      </c>
      <c r="AF205" s="98">
        <v>0</v>
      </c>
      <c r="AG205" s="98">
        <v>0</v>
      </c>
      <c r="AH205" s="98">
        <v>0</v>
      </c>
      <c r="AI205" s="98">
        <v>0</v>
      </c>
      <c r="AJ205" s="98">
        <v>0</v>
      </c>
      <c r="AK205" s="98">
        <v>0</v>
      </c>
      <c r="AL205" s="98">
        <v>0</v>
      </c>
      <c r="AM205" s="98">
        <v>0</v>
      </c>
      <c r="AN205" s="98">
        <v>0</v>
      </c>
      <c r="AO205" s="98">
        <v>0</v>
      </c>
      <c r="AP205" s="98">
        <v>0</v>
      </c>
      <c r="AQ205" s="98">
        <v>0</v>
      </c>
      <c r="AR205" s="98">
        <v>0</v>
      </c>
      <c r="AS205" s="98">
        <v>0</v>
      </c>
      <c r="AT205" s="98">
        <v>0</v>
      </c>
      <c r="AU205" s="98">
        <v>0</v>
      </c>
      <c r="AV205" s="98">
        <v>0</v>
      </c>
      <c r="AW205" s="98">
        <v>0</v>
      </c>
      <c r="AX205" s="98">
        <v>0</v>
      </c>
      <c r="AY205" s="98">
        <v>0</v>
      </c>
      <c r="AZ205" s="98">
        <v>0</v>
      </c>
    </row>
    <row r="206" spans="1:52" ht="12" customHeight="1" x14ac:dyDescent="0.35">
      <c r="A206" s="72" t="s">
        <v>45</v>
      </c>
      <c r="B206" s="98">
        <v>0</v>
      </c>
      <c r="C206" s="98">
        <v>0</v>
      </c>
      <c r="D206" s="98">
        <v>0</v>
      </c>
      <c r="E206" s="98">
        <v>0</v>
      </c>
      <c r="F206" s="98">
        <v>0</v>
      </c>
      <c r="G206" s="98">
        <v>0</v>
      </c>
      <c r="H206" s="98">
        <v>0</v>
      </c>
      <c r="I206" s="98">
        <v>0</v>
      </c>
      <c r="J206" s="98">
        <v>0</v>
      </c>
      <c r="K206" s="98">
        <v>0</v>
      </c>
      <c r="L206" s="98">
        <v>0</v>
      </c>
      <c r="M206" s="98">
        <v>0</v>
      </c>
      <c r="N206" s="98">
        <v>0</v>
      </c>
      <c r="O206" s="98">
        <v>0</v>
      </c>
      <c r="P206" s="98">
        <v>0</v>
      </c>
      <c r="Q206" s="98">
        <v>0</v>
      </c>
      <c r="R206" s="98">
        <v>0</v>
      </c>
      <c r="S206" s="98">
        <v>0</v>
      </c>
      <c r="T206" s="98">
        <v>0</v>
      </c>
      <c r="U206" s="98">
        <v>0</v>
      </c>
      <c r="V206" s="98">
        <v>0</v>
      </c>
      <c r="W206" s="98">
        <v>0</v>
      </c>
      <c r="X206" s="98">
        <v>0</v>
      </c>
      <c r="Y206" s="98">
        <v>0</v>
      </c>
      <c r="Z206" s="98">
        <v>0</v>
      </c>
      <c r="AA206" s="98">
        <v>0</v>
      </c>
      <c r="AB206" s="98">
        <v>0</v>
      </c>
      <c r="AC206" s="98">
        <v>0</v>
      </c>
      <c r="AD206" s="98">
        <v>0</v>
      </c>
      <c r="AE206" s="98">
        <v>0</v>
      </c>
      <c r="AF206" s="98">
        <v>0</v>
      </c>
      <c r="AG206" s="98">
        <v>0</v>
      </c>
      <c r="AH206" s="98">
        <v>0</v>
      </c>
      <c r="AI206" s="98">
        <v>0</v>
      </c>
      <c r="AJ206" s="98">
        <v>0</v>
      </c>
      <c r="AK206" s="98">
        <v>0</v>
      </c>
      <c r="AL206" s="98">
        <v>0</v>
      </c>
      <c r="AM206" s="98">
        <v>0</v>
      </c>
      <c r="AN206" s="98">
        <v>0</v>
      </c>
      <c r="AO206" s="98">
        <v>0</v>
      </c>
      <c r="AP206" s="98">
        <v>0</v>
      </c>
      <c r="AQ206" s="98">
        <v>0</v>
      </c>
      <c r="AR206" s="98">
        <v>0</v>
      </c>
      <c r="AS206" s="98">
        <v>0</v>
      </c>
      <c r="AT206" s="98">
        <v>0</v>
      </c>
      <c r="AU206" s="98">
        <v>0</v>
      </c>
      <c r="AV206" s="98">
        <v>0</v>
      </c>
      <c r="AW206" s="98">
        <v>0</v>
      </c>
      <c r="AX206" s="98">
        <v>0</v>
      </c>
      <c r="AY206" s="98">
        <v>0</v>
      </c>
      <c r="AZ206" s="98">
        <v>0</v>
      </c>
    </row>
    <row r="207" spans="1:52" ht="12" customHeight="1" x14ac:dyDescent="0.35">
      <c r="A207" s="74" t="s">
        <v>46</v>
      </c>
      <c r="B207" s="99">
        <v>0</v>
      </c>
      <c r="C207" s="99">
        <v>0</v>
      </c>
      <c r="D207" s="99">
        <v>0</v>
      </c>
      <c r="E207" s="99">
        <v>0</v>
      </c>
      <c r="F207" s="99">
        <v>0</v>
      </c>
      <c r="G207" s="99">
        <v>0</v>
      </c>
      <c r="H207" s="99">
        <v>0</v>
      </c>
      <c r="I207" s="99">
        <v>0</v>
      </c>
      <c r="J207" s="99">
        <v>0</v>
      </c>
      <c r="K207" s="99">
        <v>0</v>
      </c>
      <c r="L207" s="99">
        <v>0</v>
      </c>
      <c r="M207" s="99">
        <v>0</v>
      </c>
      <c r="N207" s="99">
        <v>0</v>
      </c>
      <c r="O207" s="99">
        <v>0</v>
      </c>
      <c r="P207" s="99">
        <v>0</v>
      </c>
      <c r="Q207" s="99">
        <v>0</v>
      </c>
      <c r="R207" s="99">
        <v>0</v>
      </c>
      <c r="S207" s="99">
        <v>0</v>
      </c>
      <c r="T207" s="99">
        <v>0</v>
      </c>
      <c r="U207" s="99">
        <v>0</v>
      </c>
      <c r="V207" s="99">
        <v>0</v>
      </c>
      <c r="W207" s="99">
        <v>0</v>
      </c>
      <c r="X207" s="99">
        <v>0</v>
      </c>
      <c r="Y207" s="99">
        <v>0</v>
      </c>
      <c r="Z207" s="99">
        <v>0</v>
      </c>
      <c r="AA207" s="99">
        <v>0</v>
      </c>
      <c r="AB207" s="99">
        <v>0</v>
      </c>
      <c r="AC207" s="99">
        <v>0</v>
      </c>
      <c r="AD207" s="99">
        <v>0</v>
      </c>
      <c r="AE207" s="99">
        <v>0</v>
      </c>
      <c r="AF207" s="99">
        <v>0</v>
      </c>
      <c r="AG207" s="99">
        <v>0</v>
      </c>
      <c r="AH207" s="99">
        <v>0</v>
      </c>
      <c r="AI207" s="99">
        <v>0</v>
      </c>
      <c r="AJ207" s="99">
        <v>0</v>
      </c>
      <c r="AK207" s="99">
        <v>0</v>
      </c>
      <c r="AL207" s="99">
        <v>0</v>
      </c>
      <c r="AM207" s="99">
        <v>0</v>
      </c>
      <c r="AN207" s="99">
        <v>0</v>
      </c>
      <c r="AO207" s="99">
        <v>0</v>
      </c>
      <c r="AP207" s="99">
        <v>0</v>
      </c>
      <c r="AQ207" s="99">
        <v>0</v>
      </c>
      <c r="AR207" s="99">
        <v>0</v>
      </c>
      <c r="AS207" s="99">
        <v>0</v>
      </c>
      <c r="AT207" s="99">
        <v>0</v>
      </c>
      <c r="AU207" s="99">
        <v>0</v>
      </c>
      <c r="AV207" s="99">
        <v>0</v>
      </c>
      <c r="AW207" s="99">
        <v>0</v>
      </c>
      <c r="AX207" s="99">
        <v>0</v>
      </c>
      <c r="AY207" s="99">
        <v>0</v>
      </c>
      <c r="AZ207" s="99">
        <v>0</v>
      </c>
    </row>
    <row r="208" spans="1:52" ht="12" customHeight="1" x14ac:dyDescent="0.35">
      <c r="A208" s="91" t="s">
        <v>819</v>
      </c>
      <c r="B208" s="100">
        <v>8.7227828875339526</v>
      </c>
      <c r="C208" s="100">
        <v>8.5515301470343754</v>
      </c>
      <c r="D208" s="100">
        <v>8.4808112492695749</v>
      </c>
      <c r="E208" s="100">
        <v>8.4179793246319896</v>
      </c>
      <c r="F208" s="100">
        <v>8.3833449942935818</v>
      </c>
      <c r="G208" s="100">
        <v>8.3757862896729609</v>
      </c>
      <c r="H208" s="100">
        <v>8.2920176494087716</v>
      </c>
      <c r="I208" s="100">
        <v>8.2182280390571147</v>
      </c>
      <c r="J208" s="100">
        <v>8.0858564085488975</v>
      </c>
      <c r="K208" s="100">
        <v>7.8545426055495744</v>
      </c>
      <c r="L208" s="100">
        <v>7.7207008500951462</v>
      </c>
      <c r="M208" s="100">
        <v>7.5891634778186594</v>
      </c>
      <c r="N208" s="100">
        <v>7.3417490779260586</v>
      </c>
      <c r="O208" s="100">
        <v>7.0745503678188513</v>
      </c>
      <c r="P208" s="100">
        <v>6.9154746103677276</v>
      </c>
      <c r="Q208" s="100">
        <v>6.782353164893558</v>
      </c>
      <c r="R208" s="100">
        <v>6.7803819356153436</v>
      </c>
      <c r="S208" s="100">
        <v>6.778495502308834</v>
      </c>
      <c r="T208" s="100">
        <v>6.7088114588589036</v>
      </c>
      <c r="U208" s="100">
        <v>6.6023871448618348</v>
      </c>
      <c r="V208" s="100">
        <v>6.5182302899320641</v>
      </c>
      <c r="W208" s="100">
        <v>6.5125155994692037</v>
      </c>
      <c r="X208" s="100">
        <v>6.4712860019525786</v>
      </c>
      <c r="Y208" s="100">
        <v>6.4241091615618267</v>
      </c>
      <c r="Z208" s="100">
        <v>6.3762083486387899</v>
      </c>
      <c r="AA208" s="100">
        <v>6.3333291164373726</v>
      </c>
      <c r="AB208" s="100">
        <v>6.2870132262940519</v>
      </c>
      <c r="AC208" s="100">
        <v>6.2539679096334737</v>
      </c>
      <c r="AD208" s="100">
        <v>6.2217258480548745</v>
      </c>
      <c r="AE208" s="100">
        <v>6.1645577203995723</v>
      </c>
      <c r="AF208" s="100">
        <v>6.1224419152290439</v>
      </c>
      <c r="AG208" s="100">
        <v>6.0712300877693233</v>
      </c>
      <c r="AH208" s="100">
        <v>6.003561728360463</v>
      </c>
      <c r="AI208" s="100">
        <v>5.9263582469634102</v>
      </c>
      <c r="AJ208" s="100">
        <v>5.8652955727298046</v>
      </c>
      <c r="AK208" s="100">
        <v>5.8152717112159102</v>
      </c>
      <c r="AL208" s="100">
        <v>5.7898575271560784</v>
      </c>
      <c r="AM208" s="100">
        <v>5.7407251141204858</v>
      </c>
      <c r="AN208" s="100">
        <v>5.6938093452821805</v>
      </c>
      <c r="AO208" s="100">
        <v>5.6533561730281541</v>
      </c>
      <c r="AP208" s="100">
        <v>5.6103251720557648</v>
      </c>
      <c r="AQ208" s="100">
        <v>5.5896636390088439</v>
      </c>
      <c r="AR208" s="100">
        <v>5.5530147679391133</v>
      </c>
      <c r="AS208" s="100">
        <v>5.5142207235436409</v>
      </c>
      <c r="AT208" s="100">
        <v>5.458239075325845</v>
      </c>
      <c r="AU208" s="100">
        <v>5.4094144779588982</v>
      </c>
      <c r="AV208" s="100">
        <v>5.352941702780952</v>
      </c>
      <c r="AW208" s="100">
        <v>5.3106634395064294</v>
      </c>
      <c r="AX208" s="100">
        <v>5.2819843273578764</v>
      </c>
      <c r="AY208" s="100">
        <v>5.233178107858472</v>
      </c>
      <c r="AZ208" s="100">
        <v>5.1945762304069039</v>
      </c>
    </row>
    <row r="209" spans="1:52" ht="12" customHeight="1" x14ac:dyDescent="0.35">
      <c r="A209" s="91" t="s">
        <v>823</v>
      </c>
      <c r="B209" s="100">
        <v>12.919049647320739</v>
      </c>
      <c r="C209" s="100">
        <v>12.652701592198495</v>
      </c>
      <c r="D209" s="100">
        <v>12.596291223245135</v>
      </c>
      <c r="E209" s="100">
        <v>12.532567788429926</v>
      </c>
      <c r="F209" s="100">
        <v>12.329047167696151</v>
      </c>
      <c r="G209" s="100">
        <v>12.159653545259792</v>
      </c>
      <c r="H209" s="100">
        <v>12.017208839202432</v>
      </c>
      <c r="I209" s="100">
        <v>11.941643825277632</v>
      </c>
      <c r="J209" s="100">
        <v>11.835652738153868</v>
      </c>
      <c r="K209" s="100">
        <v>11.607295165748305</v>
      </c>
      <c r="L209" s="100">
        <v>11.387153037200038</v>
      </c>
      <c r="M209" s="100">
        <v>11.202965109460356</v>
      </c>
      <c r="N209" s="100">
        <v>10.883045764028662</v>
      </c>
      <c r="O209" s="100">
        <v>10.62610539648932</v>
      </c>
      <c r="P209" s="100">
        <v>10.396104512279802</v>
      </c>
      <c r="Q209" s="100">
        <v>10.159016156128695</v>
      </c>
      <c r="R209" s="100">
        <v>10.149675760843094</v>
      </c>
      <c r="S209" s="100">
        <v>10.128310037199498</v>
      </c>
      <c r="T209" s="100">
        <v>9.9645593684239095</v>
      </c>
      <c r="U209" s="100">
        <v>9.739822729214076</v>
      </c>
      <c r="V209" s="100">
        <v>9.5922386617792235</v>
      </c>
      <c r="W209" s="100">
        <v>9.5824834825763929</v>
      </c>
      <c r="X209" s="100">
        <v>9.5161492393112717</v>
      </c>
      <c r="Y209" s="100">
        <v>9.4440436925765248</v>
      </c>
      <c r="Z209" s="100">
        <v>9.3803800820689691</v>
      </c>
      <c r="AA209" s="100">
        <v>9.3184205365916437</v>
      </c>
      <c r="AB209" s="100">
        <v>9.2613158900228321</v>
      </c>
      <c r="AC209" s="100">
        <v>9.2203707844470273</v>
      </c>
      <c r="AD209" s="100">
        <v>9.1825476930333831</v>
      </c>
      <c r="AE209" s="100">
        <v>9.1162607958959914</v>
      </c>
      <c r="AF209" s="100">
        <v>9.070916639854735</v>
      </c>
      <c r="AG209" s="100">
        <v>9.0150033898995776</v>
      </c>
      <c r="AH209" s="100">
        <v>8.9402131931714646</v>
      </c>
      <c r="AI209" s="100">
        <v>8.8549686184046603</v>
      </c>
      <c r="AJ209" s="100">
        <v>8.7920954560830804</v>
      </c>
      <c r="AK209" s="100">
        <v>8.7373481215149109</v>
      </c>
      <c r="AL209" s="100">
        <v>8.7102737202435243</v>
      </c>
      <c r="AM209" s="100">
        <v>8.6586033931745217</v>
      </c>
      <c r="AN209" s="100">
        <v>8.6109883080478014</v>
      </c>
      <c r="AO209" s="100">
        <v>8.5676047274207381</v>
      </c>
      <c r="AP209" s="100">
        <v>8.517766173899135</v>
      </c>
      <c r="AQ209" s="100">
        <v>8.4958005245322266</v>
      </c>
      <c r="AR209" s="100">
        <v>8.4531374205501848</v>
      </c>
      <c r="AS209" s="100">
        <v>8.4085542241395199</v>
      </c>
      <c r="AT209" s="100">
        <v>8.3450688319225836</v>
      </c>
      <c r="AU209" s="100">
        <v>8.2897369385374784</v>
      </c>
      <c r="AV209" s="100">
        <v>8.2222343507122524</v>
      </c>
      <c r="AW209" s="100">
        <v>8.1699333512377699</v>
      </c>
      <c r="AX209" s="100">
        <v>8.1336445847265502</v>
      </c>
      <c r="AY209" s="100">
        <v>8.0699715504785932</v>
      </c>
      <c r="AZ209" s="100">
        <v>8.021783263939831</v>
      </c>
    </row>
    <row r="210" spans="1:52" ht="12" customHeight="1" x14ac:dyDescent="0.35">
      <c r="A210" s="91" t="s">
        <v>827</v>
      </c>
      <c r="B210" s="100">
        <v>197.59270450454233</v>
      </c>
      <c r="C210" s="100">
        <v>197.37223260969608</v>
      </c>
      <c r="D210" s="100">
        <v>195.2098296292952</v>
      </c>
      <c r="E210" s="100">
        <v>190.43658664111118</v>
      </c>
      <c r="F210" s="100">
        <v>183.18624559789205</v>
      </c>
      <c r="G210" s="100">
        <v>173.78132684260228</v>
      </c>
      <c r="H210" s="100">
        <v>167.62595083891071</v>
      </c>
      <c r="I210" s="100">
        <v>162.25920189114845</v>
      </c>
      <c r="J210" s="100">
        <v>154.61245155192728</v>
      </c>
      <c r="K210" s="100">
        <v>148.23060987762719</v>
      </c>
      <c r="L210" s="100">
        <v>146.25494379572683</v>
      </c>
      <c r="M210" s="100">
        <v>138.20352876177282</v>
      </c>
      <c r="N210" s="100">
        <v>137.26233259410597</v>
      </c>
      <c r="O210" s="100">
        <v>130.32670070125553</v>
      </c>
      <c r="P210" s="100">
        <v>124.08805144186974</v>
      </c>
      <c r="Q210" s="100">
        <v>122.06783358582133</v>
      </c>
      <c r="R210" s="100">
        <v>122.17912195695874</v>
      </c>
      <c r="S210" s="100">
        <v>121.66947960222433</v>
      </c>
      <c r="T210" s="100">
        <v>119.09789284637135</v>
      </c>
      <c r="U210" s="100">
        <v>116.28049482166612</v>
      </c>
      <c r="V210" s="100">
        <v>114.34242578166837</v>
      </c>
      <c r="W210" s="100">
        <v>114.13751862438984</v>
      </c>
      <c r="X210" s="100">
        <v>113.05926951570541</v>
      </c>
      <c r="Y210" s="100">
        <v>111.70828218691263</v>
      </c>
      <c r="Z210" s="100">
        <v>110.35017149329201</v>
      </c>
      <c r="AA210" s="100">
        <v>108.99177920551429</v>
      </c>
      <c r="AB210" s="100">
        <v>107.71224982998245</v>
      </c>
      <c r="AC210" s="100">
        <v>106.62503308211944</v>
      </c>
      <c r="AD210" s="100">
        <v>105.7507284056459</v>
      </c>
      <c r="AE210" s="100">
        <v>104.37437831119507</v>
      </c>
      <c r="AF210" s="100">
        <v>103.23648591039311</v>
      </c>
      <c r="AG210" s="100">
        <v>101.83004098540772</v>
      </c>
      <c r="AH210" s="100">
        <v>99.878787828621427</v>
      </c>
      <c r="AI210" s="100">
        <v>97.914053548125608</v>
      </c>
      <c r="AJ210" s="100">
        <v>96.373036844586622</v>
      </c>
      <c r="AK210" s="100">
        <v>94.584301170940719</v>
      </c>
      <c r="AL210" s="100">
        <v>94.101183294046649</v>
      </c>
      <c r="AM210" s="100">
        <v>92.610822796615935</v>
      </c>
      <c r="AN210" s="100">
        <v>91.063602729961403</v>
      </c>
      <c r="AO210" s="100">
        <v>89.744884441847532</v>
      </c>
      <c r="AP210" s="100">
        <v>88.405011768050031</v>
      </c>
      <c r="AQ210" s="100">
        <v>87.925542315772489</v>
      </c>
      <c r="AR210" s="100">
        <v>87.055280605329656</v>
      </c>
      <c r="AS210" s="100">
        <v>86.004460818863492</v>
      </c>
      <c r="AT210" s="100">
        <v>84.577104217490685</v>
      </c>
      <c r="AU210" s="100">
        <v>83.212766892743815</v>
      </c>
      <c r="AV210" s="100">
        <v>81.850744973981591</v>
      </c>
      <c r="AW210" s="100">
        <v>80.523781896156166</v>
      </c>
      <c r="AX210" s="100">
        <v>79.614325913022213</v>
      </c>
      <c r="AY210" s="100">
        <v>78.433412686005838</v>
      </c>
      <c r="AZ210" s="100">
        <v>77.372159449287196</v>
      </c>
    </row>
    <row r="211" spans="1:52" ht="12" customHeight="1" x14ac:dyDescent="0.35">
      <c r="A211" s="91" t="s">
        <v>828</v>
      </c>
      <c r="B211" s="100">
        <v>28.697297848857691</v>
      </c>
      <c r="C211" s="100">
        <v>28.570389387079629</v>
      </c>
      <c r="D211" s="100">
        <v>28.317359872692915</v>
      </c>
      <c r="E211" s="100">
        <v>27.871978828731464</v>
      </c>
      <c r="F211" s="100">
        <v>27.439225432119176</v>
      </c>
      <c r="G211" s="100">
        <v>27.24144251931353</v>
      </c>
      <c r="H211" s="100">
        <v>26.807629961678504</v>
      </c>
      <c r="I211" s="100">
        <v>26.360438436003008</v>
      </c>
      <c r="J211" s="100">
        <v>25.799471319013836</v>
      </c>
      <c r="K211" s="100">
        <v>25.152675990102232</v>
      </c>
      <c r="L211" s="100">
        <v>24.646363387174919</v>
      </c>
      <c r="M211" s="100">
        <v>23.896657627125872</v>
      </c>
      <c r="N211" s="100">
        <v>23.277573735866575</v>
      </c>
      <c r="O211" s="100">
        <v>22.335807545497641</v>
      </c>
      <c r="P211" s="100">
        <v>21.632887286378661</v>
      </c>
      <c r="Q211" s="100">
        <v>21.238412824405049</v>
      </c>
      <c r="R211" s="100">
        <v>21.273029091740259</v>
      </c>
      <c r="S211" s="100">
        <v>21.218544128623723</v>
      </c>
      <c r="T211" s="100">
        <v>20.826406572010647</v>
      </c>
      <c r="U211" s="100">
        <v>20.347083378634753</v>
      </c>
      <c r="V211" s="100">
        <v>20.046587404120483</v>
      </c>
      <c r="W211" s="100">
        <v>20.017723853076031</v>
      </c>
      <c r="X211" s="100">
        <v>19.844413298556432</v>
      </c>
      <c r="Y211" s="100">
        <v>19.65601596514896</v>
      </c>
      <c r="Z211" s="100">
        <v>19.469131475908679</v>
      </c>
      <c r="AA211" s="100">
        <v>19.285863349341636</v>
      </c>
      <c r="AB211" s="100">
        <v>19.123349892180592</v>
      </c>
      <c r="AC211" s="100">
        <v>18.982919797845867</v>
      </c>
      <c r="AD211" s="100">
        <v>18.873108500517723</v>
      </c>
      <c r="AE211" s="100">
        <v>18.683386130623351</v>
      </c>
      <c r="AF211" s="100">
        <v>18.536817296093606</v>
      </c>
      <c r="AG211" s="100">
        <v>18.359730988996159</v>
      </c>
      <c r="AH211" s="100">
        <v>18.102300257474074</v>
      </c>
      <c r="AI211" s="100">
        <v>17.833474167065383</v>
      </c>
      <c r="AJ211" s="100">
        <v>17.631957304947687</v>
      </c>
      <c r="AK211" s="100">
        <v>17.407595076414093</v>
      </c>
      <c r="AL211" s="100">
        <v>17.335019967687153</v>
      </c>
      <c r="AM211" s="100">
        <v>17.142449694381757</v>
      </c>
      <c r="AN211" s="100">
        <v>16.945681886929016</v>
      </c>
      <c r="AO211" s="100">
        <v>16.759719021495201</v>
      </c>
      <c r="AP211" s="100">
        <v>16.574775924060585</v>
      </c>
      <c r="AQ211" s="100">
        <v>16.506894753892762</v>
      </c>
      <c r="AR211" s="100">
        <v>16.3786398326646</v>
      </c>
      <c r="AS211" s="100">
        <v>16.235651356820735</v>
      </c>
      <c r="AT211" s="100">
        <v>16.030363521337939</v>
      </c>
      <c r="AU211" s="100">
        <v>15.83514785034359</v>
      </c>
      <c r="AV211" s="100">
        <v>15.631803839942465</v>
      </c>
      <c r="AW211" s="100">
        <v>15.441855890312716</v>
      </c>
      <c r="AX211" s="100">
        <v>15.304611385580003</v>
      </c>
      <c r="AY211" s="100">
        <v>15.11150651471349</v>
      </c>
      <c r="AZ211" s="100">
        <v>14.944651301970021</v>
      </c>
    </row>
    <row r="212" spans="1:52" ht="12" customHeight="1" x14ac:dyDescent="0.35">
      <c r="A212" s="91" t="s">
        <v>834</v>
      </c>
      <c r="B212" s="100">
        <v>10.104999768065662</v>
      </c>
      <c r="C212" s="100">
        <v>10.121887878434462</v>
      </c>
      <c r="D212" s="100">
        <v>10.067515185235605</v>
      </c>
      <c r="E212" s="100">
        <v>9.9418010286571867</v>
      </c>
      <c r="F212" s="100">
        <v>9.8471652770975524</v>
      </c>
      <c r="G212" s="100">
        <v>9.8945299234527297</v>
      </c>
      <c r="H212" s="100">
        <v>9.6626244706618554</v>
      </c>
      <c r="I212" s="100">
        <v>9.5329150941324219</v>
      </c>
      <c r="J212" s="100">
        <v>9.3615044594402637</v>
      </c>
      <c r="K212" s="100">
        <v>9.0937344951382642</v>
      </c>
      <c r="L212" s="100">
        <v>8.9325582683354856</v>
      </c>
      <c r="M212" s="100">
        <v>8.7678011892226699</v>
      </c>
      <c r="N212" s="100">
        <v>8.5472876611934883</v>
      </c>
      <c r="O212" s="100">
        <v>8.1869641678611362</v>
      </c>
      <c r="P212" s="100">
        <v>7.9803984195464963</v>
      </c>
      <c r="Q212" s="100">
        <v>7.8422050799393981</v>
      </c>
      <c r="R212" s="100">
        <v>7.854055010167901</v>
      </c>
      <c r="S212" s="100">
        <v>7.8709471352505673</v>
      </c>
      <c r="T212" s="100">
        <v>7.7636485050574615</v>
      </c>
      <c r="U212" s="100">
        <v>7.604397079945473</v>
      </c>
      <c r="V212" s="100">
        <v>7.4944408831690987</v>
      </c>
      <c r="W212" s="100">
        <v>7.4867199101452897</v>
      </c>
      <c r="X212" s="100">
        <v>7.4335322730933973</v>
      </c>
      <c r="Y212" s="100">
        <v>7.3776200685189997</v>
      </c>
      <c r="Z212" s="100">
        <v>7.318171069106727</v>
      </c>
      <c r="AA212" s="100">
        <v>7.2674145259480722</v>
      </c>
      <c r="AB212" s="100">
        <v>7.2188558903193343</v>
      </c>
      <c r="AC212" s="100">
        <v>7.1799036303125341</v>
      </c>
      <c r="AD212" s="100">
        <v>7.1402872684806411</v>
      </c>
      <c r="AE212" s="100">
        <v>7.0812500746644726</v>
      </c>
      <c r="AF212" s="100">
        <v>7.0282937248187851</v>
      </c>
      <c r="AG212" s="100">
        <v>6.9706109572942392</v>
      </c>
      <c r="AH212" s="100">
        <v>6.8750646543807088</v>
      </c>
      <c r="AI212" s="100">
        <v>6.775013076540092</v>
      </c>
      <c r="AJ212" s="100">
        <v>6.6931405086116271</v>
      </c>
      <c r="AK212" s="100">
        <v>6.6300813330944735</v>
      </c>
      <c r="AL212" s="100">
        <v>6.5940838070127112</v>
      </c>
      <c r="AM212" s="100">
        <v>6.5202729869724667</v>
      </c>
      <c r="AN212" s="100">
        <v>6.4458328065397072</v>
      </c>
      <c r="AO212" s="100">
        <v>6.3818058072354491</v>
      </c>
      <c r="AP212" s="100">
        <v>6.3136005134204352</v>
      </c>
      <c r="AQ212" s="100">
        <v>6.2803328145044075</v>
      </c>
      <c r="AR212" s="100">
        <v>6.2207577306124699</v>
      </c>
      <c r="AS212" s="100">
        <v>6.1557543586917447</v>
      </c>
      <c r="AT212" s="100">
        <v>6.0624402250468412</v>
      </c>
      <c r="AU212" s="100">
        <v>5.9800482574160023</v>
      </c>
      <c r="AV212" s="100">
        <v>5.8912964883830803</v>
      </c>
      <c r="AW212" s="100">
        <v>5.8191417274725277</v>
      </c>
      <c r="AX212" s="100">
        <v>5.7732184331766527</v>
      </c>
      <c r="AY212" s="100">
        <v>5.6945748926492517</v>
      </c>
      <c r="AZ212" s="100">
        <v>5.6288155055931117</v>
      </c>
    </row>
    <row r="213" spans="1:52" ht="12" customHeight="1" x14ac:dyDescent="0.35">
      <c r="A213" s="93" t="s">
        <v>838</v>
      </c>
      <c r="B213" s="101">
        <v>0</v>
      </c>
      <c r="C213" s="101">
        <v>0</v>
      </c>
      <c r="D213" s="101">
        <v>0</v>
      </c>
      <c r="E213" s="101">
        <v>0</v>
      </c>
      <c r="F213" s="101">
        <v>0</v>
      </c>
      <c r="G213" s="101">
        <v>0</v>
      </c>
      <c r="H213" s="101">
        <v>0</v>
      </c>
      <c r="I213" s="101">
        <v>0</v>
      </c>
      <c r="J213" s="101">
        <v>0</v>
      </c>
      <c r="K213" s="101">
        <v>0</v>
      </c>
      <c r="L213" s="101">
        <v>0</v>
      </c>
      <c r="M213" s="101">
        <v>0</v>
      </c>
      <c r="N213" s="101">
        <v>0</v>
      </c>
      <c r="O213" s="101">
        <v>0</v>
      </c>
      <c r="P213" s="101">
        <v>0</v>
      </c>
      <c r="Q213" s="101">
        <v>0</v>
      </c>
      <c r="R213" s="101">
        <v>0</v>
      </c>
      <c r="S213" s="101">
        <v>0</v>
      </c>
      <c r="T213" s="101">
        <v>0</v>
      </c>
      <c r="U213" s="101">
        <v>0</v>
      </c>
      <c r="V213" s="101">
        <v>0</v>
      </c>
      <c r="W213" s="101">
        <v>0</v>
      </c>
      <c r="X213" s="101">
        <v>0</v>
      </c>
      <c r="Y213" s="101">
        <v>0</v>
      </c>
      <c r="Z213" s="101">
        <v>0</v>
      </c>
      <c r="AA213" s="101">
        <v>0</v>
      </c>
      <c r="AB213" s="101">
        <v>0</v>
      </c>
      <c r="AC213" s="101">
        <v>0</v>
      </c>
      <c r="AD213" s="101">
        <v>0</v>
      </c>
      <c r="AE213" s="101">
        <v>0</v>
      </c>
      <c r="AF213" s="101">
        <v>0</v>
      </c>
      <c r="AG213" s="101">
        <v>0</v>
      </c>
      <c r="AH213" s="101">
        <v>0</v>
      </c>
      <c r="AI213" s="101">
        <v>0</v>
      </c>
      <c r="AJ213" s="101">
        <v>0</v>
      </c>
      <c r="AK213" s="101">
        <v>0</v>
      </c>
      <c r="AL213" s="101">
        <v>0</v>
      </c>
      <c r="AM213" s="101">
        <v>0</v>
      </c>
      <c r="AN213" s="101">
        <v>0</v>
      </c>
      <c r="AO213" s="101">
        <v>0</v>
      </c>
      <c r="AP213" s="101">
        <v>0</v>
      </c>
      <c r="AQ213" s="101">
        <v>0</v>
      </c>
      <c r="AR213" s="101">
        <v>0</v>
      </c>
      <c r="AS213" s="101">
        <v>0</v>
      </c>
      <c r="AT213" s="101">
        <v>0</v>
      </c>
      <c r="AU213" s="101">
        <v>0</v>
      </c>
      <c r="AV213" s="101">
        <v>0</v>
      </c>
      <c r="AW213" s="101">
        <v>0</v>
      </c>
      <c r="AX213" s="101">
        <v>0</v>
      </c>
      <c r="AY213" s="101">
        <v>0</v>
      </c>
      <c r="AZ213" s="101">
        <v>0</v>
      </c>
    </row>
    <row r="214" spans="1:52" ht="12" customHeight="1" x14ac:dyDescent="0.35">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row>
    <row r="215" spans="1:52" ht="12" customHeight="1" x14ac:dyDescent="0.35">
      <c r="A215" s="130" t="s">
        <v>73</v>
      </c>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row>
    <row r="216" spans="1:52" ht="12" customHeight="1" x14ac:dyDescent="0.35">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row>
    <row r="217" spans="1:52" ht="12" customHeight="1" x14ac:dyDescent="0.35">
      <c r="A217" s="62" t="s">
        <v>808</v>
      </c>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row>
    <row r="218" spans="1:52" ht="12" customHeight="1" x14ac:dyDescent="0.35">
      <c r="A218" s="113" t="s">
        <v>75</v>
      </c>
      <c r="B218" s="362">
        <v>73690.974769712251</v>
      </c>
      <c r="C218" s="362">
        <v>74457.839833413658</v>
      </c>
      <c r="D218" s="362">
        <v>70146.117775934661</v>
      </c>
      <c r="E218" s="362">
        <v>71457.554035588881</v>
      </c>
      <c r="F218" s="362">
        <v>72956.756835516149</v>
      </c>
      <c r="G218" s="362">
        <v>81019.283851905173</v>
      </c>
      <c r="H218" s="362">
        <v>88209.39636638714</v>
      </c>
      <c r="I218" s="362">
        <v>87859.361529197689</v>
      </c>
      <c r="J218" s="362">
        <v>98848.864155317686</v>
      </c>
      <c r="K218" s="362">
        <v>89981.087249308461</v>
      </c>
      <c r="L218" s="362">
        <v>91955.231550928787</v>
      </c>
      <c r="M218" s="362">
        <v>95539.319292261353</v>
      </c>
      <c r="N218" s="362">
        <v>96016.808838983561</v>
      </c>
      <c r="O218" s="362">
        <v>92998.274445497649</v>
      </c>
      <c r="P218" s="362">
        <v>87311.440824722449</v>
      </c>
      <c r="Q218" s="362">
        <v>81369.915392512921</v>
      </c>
      <c r="R218" s="362">
        <v>74496.110337476654</v>
      </c>
      <c r="S218" s="362">
        <v>73359.939581702434</v>
      </c>
      <c r="T218" s="362">
        <v>75635.008301870272</v>
      </c>
      <c r="U218" s="362">
        <v>78483.110705079889</v>
      </c>
      <c r="V218" s="362">
        <v>81517.424653818773</v>
      </c>
      <c r="W218" s="362">
        <v>82712.259291093782</v>
      </c>
      <c r="X218" s="362">
        <v>82645.724792929206</v>
      </c>
      <c r="Y218" s="362">
        <v>84956.347935994898</v>
      </c>
      <c r="Z218" s="362">
        <v>86651.419508887309</v>
      </c>
      <c r="AA218" s="362">
        <v>87043.82609829455</v>
      </c>
      <c r="AB218" s="362">
        <v>86438.909817798209</v>
      </c>
      <c r="AC218" s="362">
        <v>85999.945938983743</v>
      </c>
      <c r="AD218" s="362">
        <v>85489.9318184</v>
      </c>
      <c r="AE218" s="362">
        <v>84751.531357869244</v>
      </c>
      <c r="AF218" s="362">
        <v>85098.076552784245</v>
      </c>
      <c r="AG218" s="362">
        <v>85016.617528080809</v>
      </c>
      <c r="AH218" s="362">
        <v>84044.738231290044</v>
      </c>
      <c r="AI218" s="362">
        <v>84373.298225109247</v>
      </c>
      <c r="AJ218" s="362">
        <v>85360.935941770134</v>
      </c>
      <c r="AK218" s="362">
        <v>85983.996374426861</v>
      </c>
      <c r="AL218" s="362">
        <v>86661.355170343377</v>
      </c>
      <c r="AM218" s="362">
        <v>86570.18966811533</v>
      </c>
      <c r="AN218" s="362">
        <v>86744.475171380895</v>
      </c>
      <c r="AO218" s="362">
        <v>86979.860593246718</v>
      </c>
      <c r="AP218" s="362">
        <v>86592.854242157482</v>
      </c>
      <c r="AQ218" s="362">
        <v>85674.312326053114</v>
      </c>
      <c r="AR218" s="362">
        <v>85301.540550283156</v>
      </c>
      <c r="AS218" s="362">
        <v>85152.190984739529</v>
      </c>
      <c r="AT218" s="362">
        <v>84856.118445340791</v>
      </c>
      <c r="AU218" s="362">
        <v>84449.62611088813</v>
      </c>
      <c r="AV218" s="362">
        <v>83580.296664369234</v>
      </c>
      <c r="AW218" s="362">
        <v>83101.763448168989</v>
      </c>
      <c r="AX218" s="362">
        <v>82991.489188156673</v>
      </c>
      <c r="AY218" s="362">
        <v>82339.74862706149</v>
      </c>
      <c r="AZ218" s="362">
        <v>82228.300820174962</v>
      </c>
    </row>
    <row r="219" spans="1:52" ht="12" customHeight="1" x14ac:dyDescent="0.35">
      <c r="A219" s="115" t="s">
        <v>76</v>
      </c>
      <c r="B219" s="363">
        <v>4747.8880625550173</v>
      </c>
      <c r="C219" s="363">
        <v>4666.193611449421</v>
      </c>
      <c r="D219" s="363">
        <v>4544.372903013048</v>
      </c>
      <c r="E219" s="363">
        <v>4475.8376997593323</v>
      </c>
      <c r="F219" s="363">
        <v>4439.6763934550381</v>
      </c>
      <c r="G219" s="363">
        <v>4489.2663302710298</v>
      </c>
      <c r="H219" s="363">
        <v>4503.4846504860525</v>
      </c>
      <c r="I219" s="363">
        <v>4416.7612038847701</v>
      </c>
      <c r="J219" s="363">
        <v>4305.607619800996</v>
      </c>
      <c r="K219" s="363">
        <v>4411.4852528045258</v>
      </c>
      <c r="L219" s="363">
        <v>4846.5184178964819</v>
      </c>
      <c r="M219" s="363">
        <v>5000.9908148872446</v>
      </c>
      <c r="N219" s="363">
        <v>4987.1860414853909</v>
      </c>
      <c r="O219" s="363">
        <v>5007.2413223303929</v>
      </c>
      <c r="P219" s="363">
        <v>5019.3211927939674</v>
      </c>
      <c r="Q219" s="363">
        <v>4989.082625026349</v>
      </c>
      <c r="R219" s="363">
        <v>4966.0375199070922</v>
      </c>
      <c r="S219" s="363">
        <v>4952.5567037164037</v>
      </c>
      <c r="T219" s="363">
        <v>4942.6220854972908</v>
      </c>
      <c r="U219" s="363">
        <v>4944.1568036633844</v>
      </c>
      <c r="V219" s="363">
        <v>4651.0105911767905</v>
      </c>
      <c r="W219" s="363">
        <v>4547.8211115928962</v>
      </c>
      <c r="X219" s="363">
        <v>4477.6246129292713</v>
      </c>
      <c r="Y219" s="363">
        <v>4505.6276620342023</v>
      </c>
      <c r="Z219" s="363">
        <v>4651.8527722683739</v>
      </c>
      <c r="AA219" s="363">
        <v>4560.6638592079298</v>
      </c>
      <c r="AB219" s="363">
        <v>4523.269888703805</v>
      </c>
      <c r="AC219" s="363">
        <v>4488.1787488171576</v>
      </c>
      <c r="AD219" s="363">
        <v>4544.0612451580992</v>
      </c>
      <c r="AE219" s="363">
        <v>4507.6803631581306</v>
      </c>
      <c r="AF219" s="363">
        <v>4589.2670600870324</v>
      </c>
      <c r="AG219" s="363">
        <v>4563.3783639809508</v>
      </c>
      <c r="AH219" s="363">
        <v>4601.5285771125318</v>
      </c>
      <c r="AI219" s="363">
        <v>4624.4436929203848</v>
      </c>
      <c r="AJ219" s="363">
        <v>4629.1920791094517</v>
      </c>
      <c r="AK219" s="363">
        <v>4599.7490673337252</v>
      </c>
      <c r="AL219" s="363">
        <v>4582.6971880161327</v>
      </c>
      <c r="AM219" s="363">
        <v>4542.6400156209884</v>
      </c>
      <c r="AN219" s="363">
        <v>4550.397326238769</v>
      </c>
      <c r="AO219" s="363">
        <v>4536.4484987700052</v>
      </c>
      <c r="AP219" s="363">
        <v>4546.835367913608</v>
      </c>
      <c r="AQ219" s="363">
        <v>4540.7837752068954</v>
      </c>
      <c r="AR219" s="363">
        <v>4547.2613213684235</v>
      </c>
      <c r="AS219" s="363">
        <v>4550.5168180878627</v>
      </c>
      <c r="AT219" s="363">
        <v>4544.1164945356531</v>
      </c>
      <c r="AU219" s="363">
        <v>4547.7359722740039</v>
      </c>
      <c r="AV219" s="363">
        <v>4558.7201177528113</v>
      </c>
      <c r="AW219" s="363">
        <v>4568.2176456186589</v>
      </c>
      <c r="AX219" s="363">
        <v>4568.3436798440998</v>
      </c>
      <c r="AY219" s="363">
        <v>4577.4591023215426</v>
      </c>
      <c r="AZ219" s="363">
        <v>4578.0014351190257</v>
      </c>
    </row>
    <row r="220" spans="1:52" ht="12" customHeight="1" x14ac:dyDescent="0.35">
      <c r="A220" s="115" t="s">
        <v>77</v>
      </c>
      <c r="B220" s="363">
        <v>1603.6398594730754</v>
      </c>
      <c r="C220" s="363">
        <v>1602.6397961835282</v>
      </c>
      <c r="D220" s="363">
        <v>1598.730892776369</v>
      </c>
      <c r="E220" s="363">
        <v>1597.8511125897712</v>
      </c>
      <c r="F220" s="363">
        <v>1592.9680227132365</v>
      </c>
      <c r="G220" s="363">
        <v>1589.4976382903108</v>
      </c>
      <c r="H220" s="363">
        <v>1585.8072054743054</v>
      </c>
      <c r="I220" s="363">
        <v>1581.6788929155646</v>
      </c>
      <c r="J220" s="363">
        <v>1578.4712328160629</v>
      </c>
      <c r="K220" s="363">
        <v>1573.6838162572021</v>
      </c>
      <c r="L220" s="363">
        <v>1572.5375090689411</v>
      </c>
      <c r="M220" s="363">
        <v>1566.3072100017921</v>
      </c>
      <c r="N220" s="363">
        <v>1567.3582584297408</v>
      </c>
      <c r="O220" s="363">
        <v>1560.4154186197081</v>
      </c>
      <c r="P220" s="363">
        <v>1558.0477050661457</v>
      </c>
      <c r="Q220" s="363">
        <v>1560.53651815077</v>
      </c>
      <c r="R220" s="363">
        <v>1561.5555982776816</v>
      </c>
      <c r="S220" s="363">
        <v>1558.8331768882556</v>
      </c>
      <c r="T220" s="363">
        <v>1545.0105980615126</v>
      </c>
      <c r="U220" s="363">
        <v>1526.5767992567016</v>
      </c>
      <c r="V220" s="363">
        <v>1506.6144761949554</v>
      </c>
      <c r="W220" s="363">
        <v>1502.0828469882867</v>
      </c>
      <c r="X220" s="363">
        <v>1494.3367966359262</v>
      </c>
      <c r="Y220" s="363">
        <v>1500.9783694029713</v>
      </c>
      <c r="Z220" s="363">
        <v>1480.5834452025592</v>
      </c>
      <c r="AA220" s="363">
        <v>1470.1674352942196</v>
      </c>
      <c r="AB220" s="363">
        <v>1462.5588163256482</v>
      </c>
      <c r="AC220" s="363">
        <v>1455.9408841259335</v>
      </c>
      <c r="AD220" s="363">
        <v>1436.6201426447099</v>
      </c>
      <c r="AE220" s="363">
        <v>1430.6037565095246</v>
      </c>
      <c r="AF220" s="363">
        <v>1443.0237820737193</v>
      </c>
      <c r="AG220" s="363">
        <v>1437.8595583291531</v>
      </c>
      <c r="AH220" s="363">
        <v>1425.5575435515054</v>
      </c>
      <c r="AI220" s="363">
        <v>1424.5469996495549</v>
      </c>
      <c r="AJ220" s="363">
        <v>1422.1580936619914</v>
      </c>
      <c r="AK220" s="363">
        <v>1417.2790160583806</v>
      </c>
      <c r="AL220" s="363">
        <v>1414.6967696379841</v>
      </c>
      <c r="AM220" s="363">
        <v>1413.9597513883753</v>
      </c>
      <c r="AN220" s="363">
        <v>1415.5870686908167</v>
      </c>
      <c r="AO220" s="363">
        <v>1417.0921622071257</v>
      </c>
      <c r="AP220" s="363">
        <v>1419.4946759795873</v>
      </c>
      <c r="AQ220" s="363">
        <v>1417.0892504675628</v>
      </c>
      <c r="AR220" s="363">
        <v>1414.9391507458297</v>
      </c>
      <c r="AS220" s="363">
        <v>1412.8934170368582</v>
      </c>
      <c r="AT220" s="363">
        <v>1413.2147335171674</v>
      </c>
      <c r="AU220" s="363">
        <v>1413.4802480949156</v>
      </c>
      <c r="AV220" s="363">
        <v>1413.9611673602849</v>
      </c>
      <c r="AW220" s="363">
        <v>1413.4809002287607</v>
      </c>
      <c r="AX220" s="363">
        <v>1409.8194230948209</v>
      </c>
      <c r="AY220" s="363">
        <v>1408.2979897568289</v>
      </c>
      <c r="AZ220" s="363">
        <v>1404.5374464443958</v>
      </c>
    </row>
    <row r="221" spans="1:52" ht="12" customHeight="1" x14ac:dyDescent="0.35">
      <c r="A221" s="115" t="s">
        <v>78</v>
      </c>
      <c r="B221" s="363">
        <v>1246.556883546197</v>
      </c>
      <c r="C221" s="363">
        <v>1245.780620722041</v>
      </c>
      <c r="D221" s="363">
        <v>1243.605852018977</v>
      </c>
      <c r="E221" s="363">
        <v>1243.4207085390424</v>
      </c>
      <c r="F221" s="363">
        <v>1238.7822031533465</v>
      </c>
      <c r="G221" s="363">
        <v>1234.3113775788786</v>
      </c>
      <c r="H221" s="363">
        <v>1232.3130219773407</v>
      </c>
      <c r="I221" s="363">
        <v>1228.9639493763359</v>
      </c>
      <c r="J221" s="363">
        <v>1226.8314496470812</v>
      </c>
      <c r="K221" s="363">
        <v>1224.4089337157607</v>
      </c>
      <c r="L221" s="363">
        <v>1223.2602028466786</v>
      </c>
      <c r="M221" s="363">
        <v>1218.1003657533524</v>
      </c>
      <c r="N221" s="363">
        <v>1219.4279937297861</v>
      </c>
      <c r="O221" s="363">
        <v>1215.6338936695392</v>
      </c>
      <c r="P221" s="363">
        <v>1213.290098918739</v>
      </c>
      <c r="Q221" s="363">
        <v>1214.5367413063354</v>
      </c>
      <c r="R221" s="363">
        <v>1213.6173446409036</v>
      </c>
      <c r="S221" s="363">
        <v>1213.6213776394641</v>
      </c>
      <c r="T221" s="363">
        <v>1205.1934165895025</v>
      </c>
      <c r="U221" s="363">
        <v>1194.463053848076</v>
      </c>
      <c r="V221" s="363">
        <v>1188.9222038092194</v>
      </c>
      <c r="W221" s="363">
        <v>1189.6449400499228</v>
      </c>
      <c r="X221" s="363">
        <v>1189.7158803380628</v>
      </c>
      <c r="Y221" s="363">
        <v>1190.4436496227747</v>
      </c>
      <c r="Z221" s="363">
        <v>1191.8007485823387</v>
      </c>
      <c r="AA221" s="363">
        <v>1193.7240313863342</v>
      </c>
      <c r="AB221" s="363">
        <v>1196.4314689023529</v>
      </c>
      <c r="AC221" s="363">
        <v>1199.3784080335824</v>
      </c>
      <c r="AD221" s="363">
        <v>1202.9996807157161</v>
      </c>
      <c r="AE221" s="363">
        <v>1207.5306104991732</v>
      </c>
      <c r="AF221" s="363">
        <v>1211.581858930894</v>
      </c>
      <c r="AG221" s="363">
        <v>1214.1315846144653</v>
      </c>
      <c r="AH221" s="363">
        <v>1217.7320325309654</v>
      </c>
      <c r="AI221" s="363">
        <v>1222.2119867017705</v>
      </c>
      <c r="AJ221" s="363">
        <v>1225.3774743857878</v>
      </c>
      <c r="AK221" s="363">
        <v>1228.0730570771045</v>
      </c>
      <c r="AL221" s="363">
        <v>1229.765668548547</v>
      </c>
      <c r="AM221" s="363">
        <v>1231.8355274858882</v>
      </c>
      <c r="AN221" s="363">
        <v>1234.4873807363288</v>
      </c>
      <c r="AO221" s="363">
        <v>1236.8367675321351</v>
      </c>
      <c r="AP221" s="363">
        <v>1238.2282082167301</v>
      </c>
      <c r="AQ221" s="363">
        <v>1238.9106456196148</v>
      </c>
      <c r="AR221" s="363">
        <v>1239.5370186964465</v>
      </c>
      <c r="AS221" s="363">
        <v>1240.0628308964433</v>
      </c>
      <c r="AT221" s="363">
        <v>1239.8868208804447</v>
      </c>
      <c r="AU221" s="363">
        <v>1239.7500150018711</v>
      </c>
      <c r="AV221" s="363">
        <v>1239.6066052675278</v>
      </c>
      <c r="AW221" s="363">
        <v>1239.1464158663855</v>
      </c>
      <c r="AX221" s="363">
        <v>1238.7458095895838</v>
      </c>
      <c r="AY221" s="363">
        <v>1238.4620329382726</v>
      </c>
      <c r="AZ221" s="363">
        <v>1238.2419142093358</v>
      </c>
    </row>
    <row r="222" spans="1:52" ht="12" customHeight="1" x14ac:dyDescent="0.35">
      <c r="A222" s="115" t="s">
        <v>79</v>
      </c>
      <c r="B222" s="363">
        <v>66092.889964137968</v>
      </c>
      <c r="C222" s="363">
        <v>66943.225805058668</v>
      </c>
      <c r="D222" s="363">
        <v>62759.408128126262</v>
      </c>
      <c r="E222" s="363">
        <v>64140.444514700735</v>
      </c>
      <c r="F222" s="363">
        <v>65685.330216194532</v>
      </c>
      <c r="G222" s="363">
        <v>73706.208505764953</v>
      </c>
      <c r="H222" s="363">
        <v>80887.791488449438</v>
      </c>
      <c r="I222" s="363">
        <v>80631.957483021019</v>
      </c>
      <c r="J222" s="363">
        <v>91737.95385305355</v>
      </c>
      <c r="K222" s="363">
        <v>82771.509246530972</v>
      </c>
      <c r="L222" s="363">
        <v>84312.91542111669</v>
      </c>
      <c r="M222" s="363">
        <v>87753.920901618971</v>
      </c>
      <c r="N222" s="363">
        <v>88242.83654533865</v>
      </c>
      <c r="O222" s="363">
        <v>85214.98381087801</v>
      </c>
      <c r="P222" s="363">
        <v>79520.781827943603</v>
      </c>
      <c r="Q222" s="363">
        <v>73605.75950802947</v>
      </c>
      <c r="R222" s="363">
        <v>66754.899874650975</v>
      </c>
      <c r="S222" s="363">
        <v>65634.928323458313</v>
      </c>
      <c r="T222" s="363">
        <v>67942.182201721967</v>
      </c>
      <c r="U222" s="363">
        <v>70817.914048311723</v>
      </c>
      <c r="V222" s="363">
        <v>74170.877382637802</v>
      </c>
      <c r="W222" s="363">
        <v>75472.710392462672</v>
      </c>
      <c r="X222" s="363">
        <v>75484.04750302594</v>
      </c>
      <c r="Y222" s="363">
        <v>77759.298254934954</v>
      </c>
      <c r="Z222" s="363">
        <v>79327.182542834038</v>
      </c>
      <c r="AA222" s="363">
        <v>79819.27077240606</v>
      </c>
      <c r="AB222" s="363">
        <v>79256.649643866403</v>
      </c>
      <c r="AC222" s="363">
        <v>78856.447898007071</v>
      </c>
      <c r="AD222" s="363">
        <v>78306.250749881481</v>
      </c>
      <c r="AE222" s="363">
        <v>77605.716627702423</v>
      </c>
      <c r="AF222" s="363">
        <v>77854.203851692597</v>
      </c>
      <c r="AG222" s="363">
        <v>77801.248021156236</v>
      </c>
      <c r="AH222" s="363">
        <v>76799.920078095034</v>
      </c>
      <c r="AI222" s="363">
        <v>77102.095545837539</v>
      </c>
      <c r="AJ222" s="363">
        <v>78084.208294612909</v>
      </c>
      <c r="AK222" s="363">
        <v>78738.89523395765</v>
      </c>
      <c r="AL222" s="363">
        <v>79434.195544140719</v>
      </c>
      <c r="AM222" s="363">
        <v>79381.754373620075</v>
      </c>
      <c r="AN222" s="363">
        <v>79544.003395714986</v>
      </c>
      <c r="AO222" s="363">
        <v>79789.483164737452</v>
      </c>
      <c r="AP222" s="363">
        <v>79388.295990047554</v>
      </c>
      <c r="AQ222" s="363">
        <v>78477.528654759037</v>
      </c>
      <c r="AR222" s="363">
        <v>78099.803059472455</v>
      </c>
      <c r="AS222" s="363">
        <v>77948.717918718365</v>
      </c>
      <c r="AT222" s="363">
        <v>77658.900396407524</v>
      </c>
      <c r="AU222" s="363">
        <v>77248.659875517333</v>
      </c>
      <c r="AV222" s="363">
        <v>76368.008773988608</v>
      </c>
      <c r="AW222" s="363">
        <v>75880.918486455179</v>
      </c>
      <c r="AX222" s="363">
        <v>75774.580275628163</v>
      </c>
      <c r="AY222" s="363">
        <v>75115.529502044839</v>
      </c>
      <c r="AZ222" s="363">
        <v>75007.520024402198</v>
      </c>
    </row>
    <row r="223" spans="1:52" ht="12" customHeight="1" x14ac:dyDescent="0.35">
      <c r="A223" s="364" t="s">
        <v>80</v>
      </c>
      <c r="B223" s="365">
        <v>0</v>
      </c>
      <c r="C223" s="365">
        <v>0</v>
      </c>
      <c r="D223" s="365">
        <v>0</v>
      </c>
      <c r="E223" s="365">
        <v>0</v>
      </c>
      <c r="F223" s="365">
        <v>0</v>
      </c>
      <c r="G223" s="365">
        <v>0</v>
      </c>
      <c r="H223" s="365">
        <v>0</v>
      </c>
      <c r="I223" s="365">
        <v>0</v>
      </c>
      <c r="J223" s="365">
        <v>0</v>
      </c>
      <c r="K223" s="365">
        <v>0</v>
      </c>
      <c r="L223" s="365">
        <v>0</v>
      </c>
      <c r="M223" s="365">
        <v>0</v>
      </c>
      <c r="N223" s="365">
        <v>0</v>
      </c>
      <c r="O223" s="365">
        <v>0</v>
      </c>
      <c r="P223" s="365">
        <v>0</v>
      </c>
      <c r="Q223" s="365">
        <v>0</v>
      </c>
      <c r="R223" s="365">
        <v>18.253905179231012</v>
      </c>
      <c r="S223" s="365">
        <v>23.351774464176547</v>
      </c>
      <c r="T223" s="365">
        <v>68.158895266616284</v>
      </c>
      <c r="U223" s="365">
        <v>107.51504341550567</v>
      </c>
      <c r="V223" s="365">
        <v>129.96719539781424</v>
      </c>
      <c r="W223" s="365">
        <v>116.04560983486195</v>
      </c>
      <c r="X223" s="365">
        <v>157.61883057099578</v>
      </c>
      <c r="Y223" s="365">
        <v>164.49294697066389</v>
      </c>
      <c r="Z223" s="365">
        <v>159.66181858302789</v>
      </c>
      <c r="AA223" s="365">
        <v>138.18017113408206</v>
      </c>
      <c r="AB223" s="365">
        <v>121.06367869327525</v>
      </c>
      <c r="AC223" s="365">
        <v>118.77039384255367</v>
      </c>
      <c r="AD223" s="365">
        <v>112.65353894845219</v>
      </c>
      <c r="AE223" s="365">
        <v>137.35633881944315</v>
      </c>
      <c r="AF223" s="365">
        <v>160.03043966587359</v>
      </c>
      <c r="AG223" s="365">
        <v>148.80995466397309</v>
      </c>
      <c r="AH223" s="365">
        <v>195.35334177158583</v>
      </c>
      <c r="AI223" s="365">
        <v>220.61771531777958</v>
      </c>
      <c r="AJ223" s="365">
        <v>253.76379407266427</v>
      </c>
      <c r="AK223" s="365">
        <v>269.33329991331635</v>
      </c>
      <c r="AL223" s="365">
        <v>264.4676598992362</v>
      </c>
      <c r="AM223" s="365">
        <v>283.65494746845189</v>
      </c>
      <c r="AN223" s="365">
        <v>295.20128864502482</v>
      </c>
      <c r="AO223" s="365">
        <v>296.68636676176197</v>
      </c>
      <c r="AP223" s="365">
        <v>299.96043777234263</v>
      </c>
      <c r="AQ223" s="365">
        <v>293.04249345965576</v>
      </c>
      <c r="AR223" s="365">
        <v>295.10187871621855</v>
      </c>
      <c r="AS223" s="365">
        <v>293.87274920152214</v>
      </c>
      <c r="AT223" s="365">
        <v>301.00130807790623</v>
      </c>
      <c r="AU223" s="365">
        <v>268.7292113725909</v>
      </c>
      <c r="AV223" s="365">
        <v>263.92967361064171</v>
      </c>
      <c r="AW223" s="365">
        <v>281.07634896555686</v>
      </c>
      <c r="AX223" s="365">
        <v>246.13124456728272</v>
      </c>
      <c r="AY223" s="365">
        <v>263.47738278094056</v>
      </c>
      <c r="AZ223" s="365">
        <v>260.7277575772556</v>
      </c>
    </row>
    <row r="224" spans="1:52" ht="12" customHeight="1" x14ac:dyDescent="0.35">
      <c r="A224" s="115" t="s">
        <v>81</v>
      </c>
      <c r="B224" s="363">
        <v>0</v>
      </c>
      <c r="C224" s="363">
        <v>0</v>
      </c>
      <c r="D224" s="363">
        <v>0</v>
      </c>
      <c r="E224" s="363">
        <v>0</v>
      </c>
      <c r="F224" s="363">
        <v>0</v>
      </c>
      <c r="G224" s="363">
        <v>0</v>
      </c>
      <c r="H224" s="363">
        <v>0</v>
      </c>
      <c r="I224" s="363">
        <v>0</v>
      </c>
      <c r="J224" s="363">
        <v>0</v>
      </c>
      <c r="K224" s="363">
        <v>0</v>
      </c>
      <c r="L224" s="363">
        <v>0</v>
      </c>
      <c r="M224" s="363">
        <v>0</v>
      </c>
      <c r="N224" s="363">
        <v>0</v>
      </c>
      <c r="O224" s="363">
        <v>0</v>
      </c>
      <c r="P224" s="363">
        <v>0</v>
      </c>
      <c r="Q224" s="363">
        <v>0</v>
      </c>
      <c r="R224" s="363">
        <v>18.253905179231012</v>
      </c>
      <c r="S224" s="363">
        <v>23.351774464176547</v>
      </c>
      <c r="T224" s="363">
        <v>68.158895266616284</v>
      </c>
      <c r="U224" s="363">
        <v>107.51504341550567</v>
      </c>
      <c r="V224" s="363">
        <v>129.96719539781424</v>
      </c>
      <c r="W224" s="363">
        <v>116.04560983486195</v>
      </c>
      <c r="X224" s="363">
        <v>157.61883057099578</v>
      </c>
      <c r="Y224" s="363">
        <v>164.49294697066389</v>
      </c>
      <c r="Z224" s="363">
        <v>159.66181858302789</v>
      </c>
      <c r="AA224" s="363">
        <v>138.18017113408206</v>
      </c>
      <c r="AB224" s="363">
        <v>121.06367869327525</v>
      </c>
      <c r="AC224" s="363">
        <v>118.77039384255367</v>
      </c>
      <c r="AD224" s="363">
        <v>112.65353894845219</v>
      </c>
      <c r="AE224" s="363">
        <v>137.35633881944315</v>
      </c>
      <c r="AF224" s="363">
        <v>160.03043966587359</v>
      </c>
      <c r="AG224" s="363">
        <v>148.80995466397309</v>
      </c>
      <c r="AH224" s="363">
        <v>195.35334177158583</v>
      </c>
      <c r="AI224" s="363">
        <v>220.61771531777958</v>
      </c>
      <c r="AJ224" s="363">
        <v>253.76379407266427</v>
      </c>
      <c r="AK224" s="363">
        <v>269.33329991331635</v>
      </c>
      <c r="AL224" s="363">
        <v>264.4676598992362</v>
      </c>
      <c r="AM224" s="363">
        <v>283.65494746845189</v>
      </c>
      <c r="AN224" s="363">
        <v>295.20128864502482</v>
      </c>
      <c r="AO224" s="363">
        <v>296.68636676176197</v>
      </c>
      <c r="AP224" s="363">
        <v>299.96043777234263</v>
      </c>
      <c r="AQ224" s="363">
        <v>293.04249345965576</v>
      </c>
      <c r="AR224" s="363">
        <v>295.10187871621855</v>
      </c>
      <c r="AS224" s="363">
        <v>293.87274920152214</v>
      </c>
      <c r="AT224" s="363">
        <v>301.00130807790623</v>
      </c>
      <c r="AU224" s="363">
        <v>268.7292113725909</v>
      </c>
      <c r="AV224" s="363">
        <v>263.92967361064171</v>
      </c>
      <c r="AW224" s="363">
        <v>281.07634896555686</v>
      </c>
      <c r="AX224" s="363">
        <v>246.13124456728272</v>
      </c>
      <c r="AY224" s="363">
        <v>263.47738278094056</v>
      </c>
      <c r="AZ224" s="363">
        <v>260.7277575772556</v>
      </c>
    </row>
    <row r="225" spans="1:52" ht="12" customHeight="1" x14ac:dyDescent="0.35">
      <c r="A225" s="115" t="s">
        <v>82</v>
      </c>
      <c r="B225" s="363">
        <v>0</v>
      </c>
      <c r="C225" s="363">
        <v>0</v>
      </c>
      <c r="D225" s="363">
        <v>0</v>
      </c>
      <c r="E225" s="363">
        <v>0</v>
      </c>
      <c r="F225" s="363">
        <v>0</v>
      </c>
      <c r="G225" s="363">
        <v>0</v>
      </c>
      <c r="H225" s="363">
        <v>0</v>
      </c>
      <c r="I225" s="363">
        <v>0</v>
      </c>
      <c r="J225" s="363">
        <v>0</v>
      </c>
      <c r="K225" s="363">
        <v>0</v>
      </c>
      <c r="L225" s="363">
        <v>0</v>
      </c>
      <c r="M225" s="363">
        <v>0</v>
      </c>
      <c r="N225" s="363">
        <v>0</v>
      </c>
      <c r="O225" s="363">
        <v>0</v>
      </c>
      <c r="P225" s="363">
        <v>0</v>
      </c>
      <c r="Q225" s="363">
        <v>0</v>
      </c>
      <c r="R225" s="363">
        <v>0</v>
      </c>
      <c r="S225" s="363">
        <v>0</v>
      </c>
      <c r="T225" s="363">
        <v>0</v>
      </c>
      <c r="U225" s="363">
        <v>0</v>
      </c>
      <c r="V225" s="363">
        <v>0</v>
      </c>
      <c r="W225" s="363">
        <v>0</v>
      </c>
      <c r="X225" s="363">
        <v>0</v>
      </c>
      <c r="Y225" s="363">
        <v>0</v>
      </c>
      <c r="Z225" s="363">
        <v>0</v>
      </c>
      <c r="AA225" s="363">
        <v>0</v>
      </c>
      <c r="AB225" s="363">
        <v>0</v>
      </c>
      <c r="AC225" s="363">
        <v>0</v>
      </c>
      <c r="AD225" s="363">
        <v>0</v>
      </c>
      <c r="AE225" s="363">
        <v>0</v>
      </c>
      <c r="AF225" s="363">
        <v>0</v>
      </c>
      <c r="AG225" s="363">
        <v>0</v>
      </c>
      <c r="AH225" s="363">
        <v>0</v>
      </c>
      <c r="AI225" s="363">
        <v>0</v>
      </c>
      <c r="AJ225" s="363">
        <v>0</v>
      </c>
      <c r="AK225" s="363">
        <v>0</v>
      </c>
      <c r="AL225" s="363">
        <v>0</v>
      </c>
      <c r="AM225" s="363">
        <v>0</v>
      </c>
      <c r="AN225" s="363">
        <v>0</v>
      </c>
      <c r="AO225" s="363">
        <v>0</v>
      </c>
      <c r="AP225" s="363">
        <v>0</v>
      </c>
      <c r="AQ225" s="363">
        <v>0</v>
      </c>
      <c r="AR225" s="363">
        <v>0</v>
      </c>
      <c r="AS225" s="363">
        <v>0</v>
      </c>
      <c r="AT225" s="363">
        <v>0</v>
      </c>
      <c r="AU225" s="363">
        <v>0</v>
      </c>
      <c r="AV225" s="363">
        <v>0</v>
      </c>
      <c r="AW225" s="363">
        <v>0</v>
      </c>
      <c r="AX225" s="363">
        <v>0</v>
      </c>
      <c r="AY225" s="363">
        <v>0</v>
      </c>
      <c r="AZ225" s="363">
        <v>0</v>
      </c>
    </row>
    <row r="226" spans="1:52" ht="12" customHeight="1" x14ac:dyDescent="0.35">
      <c r="A226" s="119" t="s">
        <v>83</v>
      </c>
      <c r="B226" s="366">
        <v>0</v>
      </c>
      <c r="C226" s="366">
        <v>0</v>
      </c>
      <c r="D226" s="366">
        <v>0</v>
      </c>
      <c r="E226" s="366">
        <v>0</v>
      </c>
      <c r="F226" s="366">
        <v>0</v>
      </c>
      <c r="G226" s="366">
        <v>0</v>
      </c>
      <c r="H226" s="366">
        <v>0</v>
      </c>
      <c r="I226" s="366">
        <v>0</v>
      </c>
      <c r="J226" s="366">
        <v>0</v>
      </c>
      <c r="K226" s="366">
        <v>0</v>
      </c>
      <c r="L226" s="366">
        <v>0</v>
      </c>
      <c r="M226" s="366">
        <v>0</v>
      </c>
      <c r="N226" s="366">
        <v>0</v>
      </c>
      <c r="O226" s="366">
        <v>0</v>
      </c>
      <c r="P226" s="366">
        <v>0</v>
      </c>
      <c r="Q226" s="366">
        <v>0</v>
      </c>
      <c r="R226" s="366">
        <v>0</v>
      </c>
      <c r="S226" s="366">
        <v>0</v>
      </c>
      <c r="T226" s="366">
        <v>0</v>
      </c>
      <c r="U226" s="366">
        <v>0</v>
      </c>
      <c r="V226" s="366">
        <v>0</v>
      </c>
      <c r="W226" s="366">
        <v>0</v>
      </c>
      <c r="X226" s="366">
        <v>0</v>
      </c>
      <c r="Y226" s="366">
        <v>0</v>
      </c>
      <c r="Z226" s="366">
        <v>0</v>
      </c>
      <c r="AA226" s="366">
        <v>0</v>
      </c>
      <c r="AB226" s="366">
        <v>0</v>
      </c>
      <c r="AC226" s="366">
        <v>0</v>
      </c>
      <c r="AD226" s="366">
        <v>0</v>
      </c>
      <c r="AE226" s="366">
        <v>0</v>
      </c>
      <c r="AF226" s="366">
        <v>0</v>
      </c>
      <c r="AG226" s="366">
        <v>0</v>
      </c>
      <c r="AH226" s="366">
        <v>0</v>
      </c>
      <c r="AI226" s="366">
        <v>0</v>
      </c>
      <c r="AJ226" s="366">
        <v>0</v>
      </c>
      <c r="AK226" s="366">
        <v>0</v>
      </c>
      <c r="AL226" s="366">
        <v>0</v>
      </c>
      <c r="AM226" s="366">
        <v>0</v>
      </c>
      <c r="AN226" s="366">
        <v>0</v>
      </c>
      <c r="AO226" s="366">
        <v>0</v>
      </c>
      <c r="AP226" s="366">
        <v>0</v>
      </c>
      <c r="AQ226" s="366">
        <v>0</v>
      </c>
      <c r="AR226" s="366">
        <v>0</v>
      </c>
      <c r="AS226" s="366">
        <v>0</v>
      </c>
      <c r="AT226" s="366">
        <v>0</v>
      </c>
      <c r="AU226" s="366">
        <v>0</v>
      </c>
      <c r="AV226" s="366">
        <v>0</v>
      </c>
      <c r="AW226" s="366">
        <v>0</v>
      </c>
      <c r="AX226" s="366">
        <v>0</v>
      </c>
      <c r="AY226" s="366">
        <v>0</v>
      </c>
      <c r="AZ226" s="366">
        <v>0</v>
      </c>
    </row>
    <row r="227" spans="1:52" ht="12" customHeight="1" x14ac:dyDescent="0.35">
      <c r="A227" s="134" t="s">
        <v>84</v>
      </c>
      <c r="B227" s="367">
        <v>518.63352314213057</v>
      </c>
      <c r="C227" s="367">
        <v>524.94683721213221</v>
      </c>
      <c r="D227" s="367">
        <v>495.64363949235872</v>
      </c>
      <c r="E227" s="367">
        <v>507.85459525969935</v>
      </c>
      <c r="F227" s="367">
        <v>523.24138260745985</v>
      </c>
      <c r="G227" s="367">
        <v>587.4833972369762</v>
      </c>
      <c r="H227" s="367">
        <v>644.5877582734729</v>
      </c>
      <c r="I227" s="367">
        <v>648.78723463438132</v>
      </c>
      <c r="J227" s="367">
        <v>738.42612263894387</v>
      </c>
      <c r="K227" s="367">
        <v>684.28344070792059</v>
      </c>
      <c r="L227" s="367">
        <v>710.27335159829511</v>
      </c>
      <c r="M227" s="367">
        <v>753.02431720444338</v>
      </c>
      <c r="N227" s="367">
        <v>775.5611782434612</v>
      </c>
      <c r="O227" s="367">
        <v>775.93886651820912</v>
      </c>
      <c r="P227" s="367">
        <v>744.42696575039531</v>
      </c>
      <c r="Q227" s="367">
        <v>708.13135625927669</v>
      </c>
      <c r="R227" s="367">
        <v>650.0843804694191</v>
      </c>
      <c r="S227" s="367">
        <v>642.76018845226372</v>
      </c>
      <c r="T227" s="367">
        <v>672.00965698272751</v>
      </c>
      <c r="U227" s="367">
        <v>708.81093879717582</v>
      </c>
      <c r="V227" s="367">
        <v>740.68427652331525</v>
      </c>
      <c r="W227" s="367">
        <v>754.06291577259867</v>
      </c>
      <c r="X227" s="367">
        <v>758.35430413044992</v>
      </c>
      <c r="Y227" s="367">
        <v>784.03456418548524</v>
      </c>
      <c r="Z227" s="367">
        <v>803.05258917687183</v>
      </c>
      <c r="AA227" s="367">
        <v>812.97669540720005</v>
      </c>
      <c r="AB227" s="367">
        <v>811.851569490423</v>
      </c>
      <c r="AC227" s="367">
        <v>811.46787910231205</v>
      </c>
      <c r="AD227" s="367">
        <v>809.21904408944272</v>
      </c>
      <c r="AE227" s="367">
        <v>807.10164421752177</v>
      </c>
      <c r="AF227" s="367">
        <v>813.42092270617286</v>
      </c>
      <c r="AG227" s="367">
        <v>816.30842406204624</v>
      </c>
      <c r="AH227" s="367">
        <v>811.51864523801612</v>
      </c>
      <c r="AI227" s="367">
        <v>819.82405632339089</v>
      </c>
      <c r="AJ227" s="367">
        <v>833.53448397497266</v>
      </c>
      <c r="AK227" s="367">
        <v>844.18271160163397</v>
      </c>
      <c r="AL227" s="367">
        <v>852.80397042521531</v>
      </c>
      <c r="AM227" s="367">
        <v>855.71196971166262</v>
      </c>
      <c r="AN227" s="367">
        <v>861.50791309108536</v>
      </c>
      <c r="AO227" s="367">
        <v>868.03252587416046</v>
      </c>
      <c r="AP227" s="367">
        <v>868.74426058826589</v>
      </c>
      <c r="AQ227" s="367">
        <v>861.50573174850194</v>
      </c>
      <c r="AR227" s="367">
        <v>861.25206610899238</v>
      </c>
      <c r="AS227" s="367">
        <v>863.8417325291806</v>
      </c>
      <c r="AT227" s="367">
        <v>866.45055564758434</v>
      </c>
      <c r="AU227" s="367">
        <v>867.08705333124465</v>
      </c>
      <c r="AV227" s="367">
        <v>863.96950950531902</v>
      </c>
      <c r="AW227" s="367">
        <v>863.63135711928601</v>
      </c>
      <c r="AX227" s="367">
        <v>866.29117740708716</v>
      </c>
      <c r="AY227" s="367">
        <v>865.67551690846608</v>
      </c>
      <c r="AZ227" s="367">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916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97959.126715894963</v>
      </c>
      <c r="C3" s="23">
        <v>96669.933272516457</v>
      </c>
      <c r="D3" s="23">
        <v>91042.874445951893</v>
      </c>
      <c r="E3" s="23">
        <v>86157.076898448184</v>
      </c>
      <c r="F3" s="23">
        <v>81470.854780913025</v>
      </c>
      <c r="G3" s="23">
        <v>76021.840198478894</v>
      </c>
      <c r="H3" s="23">
        <v>75034.615442321898</v>
      </c>
      <c r="I3" s="23">
        <v>75169.251430278324</v>
      </c>
      <c r="J3" s="23">
        <v>70741.860648518486</v>
      </c>
      <c r="K3" s="23">
        <v>59781.686139142825</v>
      </c>
      <c r="L3" s="23">
        <v>63178.100000000013</v>
      </c>
      <c r="M3" s="23">
        <v>66063.993811628694</v>
      </c>
      <c r="N3" s="23">
        <v>62969.291722860049</v>
      </c>
      <c r="O3" s="23">
        <v>63512.833379304931</v>
      </c>
      <c r="P3" s="23">
        <v>64311.989363813918</v>
      </c>
      <c r="Q3" s="23">
        <v>64521.290356976671</v>
      </c>
      <c r="R3" s="23">
        <v>64878.626523629617</v>
      </c>
      <c r="S3" s="23">
        <v>65718.834162133353</v>
      </c>
      <c r="T3" s="23">
        <v>66476.810679100701</v>
      </c>
      <c r="U3" s="23">
        <v>67103.075561621532</v>
      </c>
      <c r="V3" s="23">
        <v>67533.869141789561</v>
      </c>
      <c r="W3" s="23">
        <v>68022.468192679109</v>
      </c>
      <c r="X3" s="23">
        <v>68463.978898142828</v>
      </c>
      <c r="Y3" s="23">
        <v>68879.675065633797</v>
      </c>
      <c r="Z3" s="23">
        <v>69285.71756295138</v>
      </c>
      <c r="AA3" s="23">
        <v>69693.034768491605</v>
      </c>
      <c r="AB3" s="23">
        <v>70130.016203100779</v>
      </c>
      <c r="AC3" s="23">
        <v>70573.774844007494</v>
      </c>
      <c r="AD3" s="23">
        <v>71014.654642641122</v>
      </c>
      <c r="AE3" s="23">
        <v>71451.475353282513</v>
      </c>
      <c r="AF3" s="23">
        <v>71883.107020305004</v>
      </c>
      <c r="AG3" s="23">
        <v>72306.487998099998</v>
      </c>
      <c r="AH3" s="23">
        <v>72729.68869300645</v>
      </c>
      <c r="AI3" s="23">
        <v>73165.257939376635</v>
      </c>
      <c r="AJ3" s="23">
        <v>73611.588769647016</v>
      </c>
      <c r="AK3" s="23">
        <v>74069.227777056643</v>
      </c>
      <c r="AL3" s="23">
        <v>74554.848793010155</v>
      </c>
      <c r="AM3" s="23">
        <v>75070.441432568477</v>
      </c>
      <c r="AN3" s="23">
        <v>75605.690317931847</v>
      </c>
      <c r="AO3" s="23">
        <v>76155.808823293934</v>
      </c>
      <c r="AP3" s="23">
        <v>76717.571130658951</v>
      </c>
      <c r="AQ3" s="23">
        <v>77299.448828890832</v>
      </c>
      <c r="AR3" s="23">
        <v>77911.27380908691</v>
      </c>
      <c r="AS3" s="23">
        <v>78560.912285736369</v>
      </c>
      <c r="AT3" s="23">
        <v>79245.069966774812</v>
      </c>
      <c r="AU3" s="23">
        <v>79978.204972272084</v>
      </c>
      <c r="AV3" s="23">
        <v>80730.438062238871</v>
      </c>
      <c r="AW3" s="23">
        <v>81509.908301149902</v>
      </c>
      <c r="AX3" s="23">
        <v>82313.112777375572</v>
      </c>
      <c r="AY3" s="23">
        <v>83140.445714327332</v>
      </c>
      <c r="AZ3" s="23">
        <v>83996.759288105124</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129387.42136805059</v>
      </c>
      <c r="C5" s="23">
        <v>128250.98997215935</v>
      </c>
      <c r="D5" s="23">
        <v>127530.00275003159</v>
      </c>
      <c r="E5" s="23">
        <v>125775.59439059999</v>
      </c>
      <c r="F5" s="23">
        <v>118141.4469913037</v>
      </c>
      <c r="G5" s="23">
        <v>99093.126093924337</v>
      </c>
      <c r="H5" s="23">
        <v>93083.729038431993</v>
      </c>
      <c r="I5" s="23">
        <v>87784.18553025955</v>
      </c>
      <c r="J5" s="23">
        <v>78281.69958089522</v>
      </c>
      <c r="K5" s="23">
        <v>65938.308715759893</v>
      </c>
      <c r="L5" s="23">
        <v>67001.331489457094</v>
      </c>
      <c r="M5" s="23">
        <v>64981.7487770015</v>
      </c>
      <c r="N5" s="23">
        <v>63496.79453773376</v>
      </c>
      <c r="O5" s="23">
        <v>62537.921286787197</v>
      </c>
      <c r="P5" s="23">
        <v>61823.988188564108</v>
      </c>
      <c r="Q5" s="23">
        <v>64521.290356976649</v>
      </c>
      <c r="R5" s="23">
        <v>65065.722674999852</v>
      </c>
      <c r="S5" s="23">
        <v>65542.789341516109</v>
      </c>
      <c r="T5" s="23">
        <v>65916.151095630863</v>
      </c>
      <c r="U5" s="23">
        <v>66035.673110649412</v>
      </c>
      <c r="V5" s="23">
        <v>66097.60264507735</v>
      </c>
      <c r="W5" s="23">
        <v>66020.5136821263</v>
      </c>
      <c r="X5" s="23">
        <v>66434.171773738315</v>
      </c>
      <c r="Y5" s="23">
        <v>66659.900881462017</v>
      </c>
      <c r="Z5" s="23">
        <v>66634.578183944715</v>
      </c>
      <c r="AA5" s="23">
        <v>66792.668192732832</v>
      </c>
      <c r="AB5" s="23">
        <v>67127.533142075874</v>
      </c>
      <c r="AC5" s="23">
        <v>67345.19538158935</v>
      </c>
      <c r="AD5" s="23">
        <v>67551.071236965712</v>
      </c>
      <c r="AE5" s="23">
        <v>67771.236097184243</v>
      </c>
      <c r="AF5" s="23">
        <v>67982.275406565124</v>
      </c>
      <c r="AG5" s="23">
        <v>68162.850079923082</v>
      </c>
      <c r="AH5" s="23">
        <v>68344.922898841571</v>
      </c>
      <c r="AI5" s="23">
        <v>68592.350674722547</v>
      </c>
      <c r="AJ5" s="23">
        <v>68783.669149779613</v>
      </c>
      <c r="AK5" s="23">
        <v>68954.313598729073</v>
      </c>
      <c r="AL5" s="23">
        <v>69262.34952561048</v>
      </c>
      <c r="AM5" s="23">
        <v>69539.510428442489</v>
      </c>
      <c r="AN5" s="23">
        <v>69829.995698176077</v>
      </c>
      <c r="AO5" s="23">
        <v>70145.45992981139</v>
      </c>
      <c r="AP5" s="23">
        <v>70473.379815688808</v>
      </c>
      <c r="AQ5" s="23">
        <v>70798.145442400375</v>
      </c>
      <c r="AR5" s="23">
        <v>71124.440881212722</v>
      </c>
      <c r="AS5" s="23">
        <v>71455.243128867587</v>
      </c>
      <c r="AT5" s="23">
        <v>71816.910207988854</v>
      </c>
      <c r="AU5" s="23">
        <v>72182.541140145331</v>
      </c>
      <c r="AV5" s="23">
        <v>72586.266151514297</v>
      </c>
      <c r="AW5" s="23">
        <v>73015.533922592091</v>
      </c>
      <c r="AX5" s="23">
        <v>73446.590294023714</v>
      </c>
      <c r="AY5" s="23">
        <v>73849.627907763934</v>
      </c>
      <c r="AZ5" s="23">
        <v>74305.746431589781</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10846.284445059813</v>
      </c>
      <c r="C13" s="39">
        <v>10745.431189999999</v>
      </c>
      <c r="D13" s="39">
        <v>10659.300529999997</v>
      </c>
      <c r="E13" s="39">
        <v>10555.71214</v>
      </c>
      <c r="F13" s="39">
        <v>9855.342499999997</v>
      </c>
      <c r="G13" s="39">
        <v>8121.4267473880846</v>
      </c>
      <c r="H13" s="39">
        <v>7592.9877399999978</v>
      </c>
      <c r="I13" s="39">
        <v>7036.5364599999975</v>
      </c>
      <c r="J13" s="39">
        <v>6211.3426399999989</v>
      </c>
      <c r="K13" s="39">
        <v>5228.9950899999985</v>
      </c>
      <c r="L13" s="39">
        <v>5229.6954803001481</v>
      </c>
      <c r="M13" s="39">
        <v>4912.0719504397694</v>
      </c>
      <c r="N13" s="39">
        <v>4750.7459498629341</v>
      </c>
      <c r="O13" s="39">
        <v>4557.0566764619725</v>
      </c>
      <c r="P13" s="39">
        <v>4422.4203036731651</v>
      </c>
      <c r="Q13" s="39">
        <v>4469.2063855425031</v>
      </c>
      <c r="R13" s="39">
        <v>4467.2750387043134</v>
      </c>
      <c r="S13" s="39">
        <v>4482.2290885986458</v>
      </c>
      <c r="T13" s="39">
        <v>4421.9277972807704</v>
      </c>
      <c r="U13" s="39">
        <v>4337.6500577097022</v>
      </c>
      <c r="V13" s="39">
        <v>4338.1547496155681</v>
      </c>
      <c r="W13" s="39">
        <v>4305.4635587179255</v>
      </c>
      <c r="X13" s="39">
        <v>4283.5696266312716</v>
      </c>
      <c r="Y13" s="39">
        <v>4276.3688512532035</v>
      </c>
      <c r="Z13" s="39">
        <v>4277.1228975790518</v>
      </c>
      <c r="AA13" s="39">
        <v>4243.4597076727259</v>
      </c>
      <c r="AB13" s="39">
        <v>4233.0420702819747</v>
      </c>
      <c r="AC13" s="39">
        <v>4220.172782961853</v>
      </c>
      <c r="AD13" s="39">
        <v>4226.6555733540326</v>
      </c>
      <c r="AE13" s="39">
        <v>4222.0733667089762</v>
      </c>
      <c r="AF13" s="39">
        <v>4222.2763427318359</v>
      </c>
      <c r="AG13" s="39">
        <v>4210.1093760081576</v>
      </c>
      <c r="AH13" s="39">
        <v>4202.6438368761392</v>
      </c>
      <c r="AI13" s="39">
        <v>4197.3631970266388</v>
      </c>
      <c r="AJ13" s="39">
        <v>4197.5212729812238</v>
      </c>
      <c r="AK13" s="39">
        <v>4173.6018591726988</v>
      </c>
      <c r="AL13" s="39">
        <v>4182.522660604609</v>
      </c>
      <c r="AM13" s="39">
        <v>4177.4674196499609</v>
      </c>
      <c r="AN13" s="39">
        <v>4180.7939860255901</v>
      </c>
      <c r="AO13" s="39">
        <v>4183.4230150379335</v>
      </c>
      <c r="AP13" s="39">
        <v>4185.7907829912565</v>
      </c>
      <c r="AQ13" s="39">
        <v>4197.0732036483168</v>
      </c>
      <c r="AR13" s="39">
        <v>4191.7704434685638</v>
      </c>
      <c r="AS13" s="39">
        <v>4193.4025090670966</v>
      </c>
      <c r="AT13" s="39">
        <v>4206.6489317265432</v>
      </c>
      <c r="AU13" s="39">
        <v>4218.0861026720186</v>
      </c>
      <c r="AV13" s="39">
        <v>4221.5232863255869</v>
      </c>
      <c r="AW13" s="39">
        <v>4216.7251279857455</v>
      </c>
      <c r="AX13" s="39">
        <v>4229.0623116893175</v>
      </c>
      <c r="AY13" s="39">
        <v>4244.6608291420607</v>
      </c>
      <c r="AZ13" s="39">
        <v>4249.3128992490092</v>
      </c>
    </row>
    <row r="14" spans="1:52" ht="12" customHeight="1" x14ac:dyDescent="0.35">
      <c r="A14" s="40" t="s">
        <v>13</v>
      </c>
      <c r="B14" s="41">
        <v>354.78799532365872</v>
      </c>
      <c r="C14" s="41">
        <v>308.20120999999989</v>
      </c>
      <c r="D14" s="41">
        <v>293.42622999999998</v>
      </c>
      <c r="E14" s="41">
        <v>247.42527999999996</v>
      </c>
      <c r="F14" s="41">
        <v>224.7396599999999</v>
      </c>
      <c r="G14" s="41">
        <v>183.18698691679018</v>
      </c>
      <c r="H14" s="41">
        <v>157.41392999999997</v>
      </c>
      <c r="I14" s="41">
        <v>137.59846999999996</v>
      </c>
      <c r="J14" s="41">
        <v>122.34079999999997</v>
      </c>
      <c r="K14" s="41">
        <v>84.783019999999993</v>
      </c>
      <c r="L14" s="41">
        <v>80.847528655582181</v>
      </c>
      <c r="M14" s="41">
        <v>67.575295772973391</v>
      </c>
      <c r="N14" s="41">
        <v>60.785010407555447</v>
      </c>
      <c r="O14" s="41">
        <v>62.101118186217391</v>
      </c>
      <c r="P14" s="41">
        <v>68.784056126199388</v>
      </c>
      <c r="Q14" s="41">
        <v>63.486713767002037</v>
      </c>
      <c r="R14" s="41">
        <v>63.288954307775199</v>
      </c>
      <c r="S14" s="41">
        <v>63.710055102870321</v>
      </c>
      <c r="T14" s="41">
        <v>63.087892663954236</v>
      </c>
      <c r="U14" s="41">
        <v>61.391156894802336</v>
      </c>
      <c r="V14" s="41">
        <v>60.514321598904722</v>
      </c>
      <c r="W14" s="41">
        <v>60.719062453738871</v>
      </c>
      <c r="X14" s="41">
        <v>61.331183843769303</v>
      </c>
      <c r="Y14" s="41">
        <v>59.58922559687668</v>
      </c>
      <c r="Z14" s="41">
        <v>59.654887039720172</v>
      </c>
      <c r="AA14" s="41">
        <v>59.709187260018361</v>
      </c>
      <c r="AB14" s="41">
        <v>58.907707126616749</v>
      </c>
      <c r="AC14" s="41">
        <v>56.062463436695374</v>
      </c>
      <c r="AD14" s="41">
        <v>54.940672538576649</v>
      </c>
      <c r="AE14" s="41">
        <v>55.091152755599275</v>
      </c>
      <c r="AF14" s="41">
        <v>53.35909354690051</v>
      </c>
      <c r="AG14" s="41">
        <v>49.994104422540794</v>
      </c>
      <c r="AH14" s="41">
        <v>48.735332655897722</v>
      </c>
      <c r="AI14" s="41">
        <v>44.539485241789002</v>
      </c>
      <c r="AJ14" s="41">
        <v>42.081961847383027</v>
      </c>
      <c r="AK14" s="41">
        <v>40.105765678350643</v>
      </c>
      <c r="AL14" s="41">
        <v>39.96746060210527</v>
      </c>
      <c r="AM14" s="41">
        <v>39.55650285684996</v>
      </c>
      <c r="AN14" s="41">
        <v>39.139732267692928</v>
      </c>
      <c r="AO14" s="41">
        <v>38.572642927329191</v>
      </c>
      <c r="AP14" s="41">
        <v>37.844900263738346</v>
      </c>
      <c r="AQ14" s="41">
        <v>37.795717946741306</v>
      </c>
      <c r="AR14" s="41">
        <v>36.532806124464066</v>
      </c>
      <c r="AS14" s="41">
        <v>33.755161569270918</v>
      </c>
      <c r="AT14" s="41">
        <v>33.554053806140409</v>
      </c>
      <c r="AU14" s="41">
        <v>33.244744002518757</v>
      </c>
      <c r="AV14" s="41">
        <v>31.307291619145836</v>
      </c>
      <c r="AW14" s="41">
        <v>27.786348460850128</v>
      </c>
      <c r="AX14" s="41">
        <v>26.409069450180567</v>
      </c>
      <c r="AY14" s="41">
        <v>26.243540238420934</v>
      </c>
      <c r="AZ14" s="41">
        <v>24.67378993892952</v>
      </c>
    </row>
    <row r="15" spans="1:52" ht="12" customHeight="1" x14ac:dyDescent="0.35">
      <c r="A15" s="283" t="s">
        <v>16</v>
      </c>
      <c r="B15" s="284">
        <v>1592.1784924686883</v>
      </c>
      <c r="C15" s="284">
        <v>1528.4048799999994</v>
      </c>
      <c r="D15" s="284">
        <v>1423.9703399999996</v>
      </c>
      <c r="E15" s="284">
        <v>1396.5129099999997</v>
      </c>
      <c r="F15" s="284">
        <v>1186.2515199999996</v>
      </c>
      <c r="G15" s="284">
        <v>1023.3636126066789</v>
      </c>
      <c r="H15" s="284">
        <v>880.86220999999989</v>
      </c>
      <c r="I15" s="284">
        <v>888.35853999999995</v>
      </c>
      <c r="J15" s="284">
        <v>666.21677999999986</v>
      </c>
      <c r="K15" s="284">
        <v>527.17176999999992</v>
      </c>
      <c r="L15" s="284">
        <v>448.6599712039191</v>
      </c>
      <c r="M15" s="284">
        <v>342.39366727424385</v>
      </c>
      <c r="N15" s="284">
        <v>324.09315289950177</v>
      </c>
      <c r="O15" s="284">
        <v>268.85989618117713</v>
      </c>
      <c r="P15" s="284">
        <v>247.5456723138889</v>
      </c>
      <c r="Q15" s="284">
        <v>255.83074284570364</v>
      </c>
      <c r="R15" s="284">
        <v>258.6029059354463</v>
      </c>
      <c r="S15" s="284">
        <v>255.22917615249429</v>
      </c>
      <c r="T15" s="284">
        <v>245.07490893422528</v>
      </c>
      <c r="U15" s="284">
        <v>231.38769984980988</v>
      </c>
      <c r="V15" s="284">
        <v>218.59959708273894</v>
      </c>
      <c r="W15" s="284">
        <v>216.04128898928403</v>
      </c>
      <c r="X15" s="284">
        <v>208.02751112111582</v>
      </c>
      <c r="Y15" s="284">
        <v>204.15070591552498</v>
      </c>
      <c r="Z15" s="284">
        <v>202.2576244086024</v>
      </c>
      <c r="AA15" s="284">
        <v>199.2391280521928</v>
      </c>
      <c r="AB15" s="284">
        <v>192.19672859927635</v>
      </c>
      <c r="AC15" s="284">
        <v>187.06456640846238</v>
      </c>
      <c r="AD15" s="284">
        <v>184.39218949112643</v>
      </c>
      <c r="AE15" s="284">
        <v>183.88999490347732</v>
      </c>
      <c r="AF15" s="284">
        <v>181.84521426465554</v>
      </c>
      <c r="AG15" s="284">
        <v>171.36956367406998</v>
      </c>
      <c r="AH15" s="284">
        <v>163.40649241274386</v>
      </c>
      <c r="AI15" s="284">
        <v>154.07766330384143</v>
      </c>
      <c r="AJ15" s="284">
        <v>149.10890878918585</v>
      </c>
      <c r="AK15" s="284">
        <v>135.25341915286154</v>
      </c>
      <c r="AL15" s="284">
        <v>132.86357279978952</v>
      </c>
      <c r="AM15" s="284">
        <v>127.28842917541874</v>
      </c>
      <c r="AN15" s="284">
        <v>125.38579631830048</v>
      </c>
      <c r="AO15" s="284">
        <v>123.88956123334509</v>
      </c>
      <c r="AP15" s="284">
        <v>121.9833286603161</v>
      </c>
      <c r="AQ15" s="284">
        <v>120.87873786430758</v>
      </c>
      <c r="AR15" s="284">
        <v>115.90524639695873</v>
      </c>
      <c r="AS15" s="284">
        <v>113.67387306255381</v>
      </c>
      <c r="AT15" s="284">
        <v>113.44013625065949</v>
      </c>
      <c r="AU15" s="284">
        <v>112.83923615783924</v>
      </c>
      <c r="AV15" s="284">
        <v>109.53612026086998</v>
      </c>
      <c r="AW15" s="284">
        <v>106.43780255107121</v>
      </c>
      <c r="AX15" s="284">
        <v>104.50070423088057</v>
      </c>
      <c r="AY15" s="284">
        <v>103.99671532160011</v>
      </c>
      <c r="AZ15" s="284">
        <v>101.81593771624044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93.485781137602174</v>
      </c>
      <c r="C17" s="43">
        <v>124.30829000000001</v>
      </c>
      <c r="D17" s="43">
        <v>115.44790999999999</v>
      </c>
      <c r="E17" s="43">
        <v>133.23717999999997</v>
      </c>
      <c r="F17" s="43">
        <v>105.10708999999997</v>
      </c>
      <c r="G17" s="43">
        <v>87.580850973159741</v>
      </c>
      <c r="H17" s="43">
        <v>82.903119999999987</v>
      </c>
      <c r="I17" s="43">
        <v>64.897869999999983</v>
      </c>
      <c r="J17" s="43">
        <v>53.840239999999994</v>
      </c>
      <c r="K17" s="43">
        <v>40.697839999999999</v>
      </c>
      <c r="L17" s="43">
        <v>45.073516740387745</v>
      </c>
      <c r="M17" s="43">
        <v>41.814292160829737</v>
      </c>
      <c r="N17" s="43">
        <v>43.945785309144711</v>
      </c>
      <c r="O17" s="43">
        <v>49.571545422271235</v>
      </c>
      <c r="P17" s="43">
        <v>47.381482890920779</v>
      </c>
      <c r="Q17" s="43">
        <v>42.934464260193359</v>
      </c>
      <c r="R17" s="43">
        <v>44.019058535004774</v>
      </c>
      <c r="S17" s="43">
        <v>44.321480662390265</v>
      </c>
      <c r="T17" s="43">
        <v>43.28121119847269</v>
      </c>
      <c r="U17" s="43">
        <v>41.801149280383683</v>
      </c>
      <c r="V17" s="43">
        <v>40.568262502999971</v>
      </c>
      <c r="W17" s="43">
        <v>40.075814391431805</v>
      </c>
      <c r="X17" s="43">
        <v>39.420785533414659</v>
      </c>
      <c r="Y17" s="43">
        <v>39.439609458395822</v>
      </c>
      <c r="Z17" s="43">
        <v>39.307902585523536</v>
      </c>
      <c r="AA17" s="43">
        <v>39.298442648493662</v>
      </c>
      <c r="AB17" s="43">
        <v>39.124403654081767</v>
      </c>
      <c r="AC17" s="43">
        <v>39.101805228203673</v>
      </c>
      <c r="AD17" s="43">
        <v>38.501590400472615</v>
      </c>
      <c r="AE17" s="43">
        <v>38.24494269992779</v>
      </c>
      <c r="AF17" s="43">
        <v>38.070104584759072</v>
      </c>
      <c r="AG17" s="43">
        <v>37.670221735981137</v>
      </c>
      <c r="AH17" s="43">
        <v>37.421278368152393</v>
      </c>
      <c r="AI17" s="43">
        <v>36.835552315309428</v>
      </c>
      <c r="AJ17" s="43">
        <v>36.27143466774988</v>
      </c>
      <c r="AK17" s="43">
        <v>33.707653164307793</v>
      </c>
      <c r="AL17" s="43">
        <v>33.559928674051896</v>
      </c>
      <c r="AM17" s="43">
        <v>32.856612270397513</v>
      </c>
      <c r="AN17" s="43">
        <v>32.409229155916478</v>
      </c>
      <c r="AO17" s="43">
        <v>31.97623855493794</v>
      </c>
      <c r="AP17" s="43">
        <v>31.479553158012763</v>
      </c>
      <c r="AQ17" s="43">
        <v>31.281021597767481</v>
      </c>
      <c r="AR17" s="43">
        <v>30.915781148505427</v>
      </c>
      <c r="AS17" s="43">
        <v>30.861689662773507</v>
      </c>
      <c r="AT17" s="43">
        <v>30.915732688636119</v>
      </c>
      <c r="AU17" s="43">
        <v>31.007575204284105</v>
      </c>
      <c r="AV17" s="43">
        <v>30.931514133438711</v>
      </c>
      <c r="AW17" s="43">
        <v>30.827362779355933</v>
      </c>
      <c r="AX17" s="43">
        <v>30.393546378774627</v>
      </c>
      <c r="AY17" s="43">
        <v>30.386803815547339</v>
      </c>
      <c r="AZ17" s="43">
        <v>30.279857488396431</v>
      </c>
    </row>
    <row r="18" spans="1:52" ht="12" customHeight="1" x14ac:dyDescent="0.35">
      <c r="A18" s="42" t="s">
        <v>19</v>
      </c>
      <c r="B18" s="43">
        <v>440.2721513340926</v>
      </c>
      <c r="C18" s="43">
        <v>511.74021999999985</v>
      </c>
      <c r="D18" s="43">
        <v>472.93017000000009</v>
      </c>
      <c r="E18" s="43">
        <v>467.75074999999998</v>
      </c>
      <c r="F18" s="43">
        <v>424.87797999999992</v>
      </c>
      <c r="G18" s="43">
        <v>480.42409078488788</v>
      </c>
      <c r="H18" s="43">
        <v>357.05678999999992</v>
      </c>
      <c r="I18" s="43">
        <v>382.77482000000003</v>
      </c>
      <c r="J18" s="43">
        <v>255.55096999999992</v>
      </c>
      <c r="K18" s="43">
        <v>232.18571000000003</v>
      </c>
      <c r="L18" s="43">
        <v>222.82907045817171</v>
      </c>
      <c r="M18" s="43">
        <v>197.30084758833402</v>
      </c>
      <c r="N18" s="43">
        <v>172.07526776831131</v>
      </c>
      <c r="O18" s="43">
        <v>135.12120416429852</v>
      </c>
      <c r="P18" s="43">
        <v>131.27876951788701</v>
      </c>
      <c r="Q18" s="43">
        <v>141.14782073685518</v>
      </c>
      <c r="R18" s="43">
        <v>142.25035746340683</v>
      </c>
      <c r="S18" s="43">
        <v>138.09967416019896</v>
      </c>
      <c r="T18" s="43">
        <v>134.48874105755678</v>
      </c>
      <c r="U18" s="43">
        <v>128.04741847342277</v>
      </c>
      <c r="V18" s="43">
        <v>121.06927900400341</v>
      </c>
      <c r="W18" s="43">
        <v>119.18234466664323</v>
      </c>
      <c r="X18" s="43">
        <v>115.60999551959114</v>
      </c>
      <c r="Y18" s="43">
        <v>112.3434119900167</v>
      </c>
      <c r="Z18" s="43">
        <v>110.92765277334587</v>
      </c>
      <c r="AA18" s="43">
        <v>108.22440313129613</v>
      </c>
      <c r="AB18" s="43">
        <v>105.77252911014115</v>
      </c>
      <c r="AC18" s="43">
        <v>101.61306660191271</v>
      </c>
      <c r="AD18" s="43">
        <v>101.02853462766379</v>
      </c>
      <c r="AE18" s="43">
        <v>101.34754593038673</v>
      </c>
      <c r="AF18" s="43">
        <v>100.75566516761927</v>
      </c>
      <c r="AG18" s="43">
        <v>95.3833261136826</v>
      </c>
      <c r="AH18" s="43">
        <v>92.012700157158861</v>
      </c>
      <c r="AI18" s="43">
        <v>88.113620342206232</v>
      </c>
      <c r="AJ18" s="43">
        <v>85.04978161780241</v>
      </c>
      <c r="AK18" s="43">
        <v>79.926366900329256</v>
      </c>
      <c r="AL18" s="43">
        <v>78.297647607748715</v>
      </c>
      <c r="AM18" s="43">
        <v>76.775199041601127</v>
      </c>
      <c r="AN18" s="43">
        <v>76.395417671757045</v>
      </c>
      <c r="AO18" s="43">
        <v>75.868008584179833</v>
      </c>
      <c r="AP18" s="43">
        <v>75.019280726987816</v>
      </c>
      <c r="AQ18" s="43">
        <v>74.20077378231656</v>
      </c>
      <c r="AR18" s="43">
        <v>72.023679191570508</v>
      </c>
      <c r="AS18" s="43">
        <v>70.482721699430812</v>
      </c>
      <c r="AT18" s="43">
        <v>70.267469063576513</v>
      </c>
      <c r="AU18" s="43">
        <v>69.673047460971716</v>
      </c>
      <c r="AV18" s="43">
        <v>68.268467076658382</v>
      </c>
      <c r="AW18" s="43">
        <v>65.890817740822413</v>
      </c>
      <c r="AX18" s="43">
        <v>65.004658311928964</v>
      </c>
      <c r="AY18" s="43">
        <v>64.682845115090544</v>
      </c>
      <c r="AZ18" s="43">
        <v>63.105890075012887</v>
      </c>
    </row>
    <row r="19" spans="1:52" ht="12" customHeight="1" x14ac:dyDescent="0.35">
      <c r="A19" s="42" t="s">
        <v>20</v>
      </c>
      <c r="B19" s="43">
        <v>1049.9676279046514</v>
      </c>
      <c r="C19" s="43">
        <v>880.92927999999972</v>
      </c>
      <c r="D19" s="43">
        <v>825.42897999999968</v>
      </c>
      <c r="E19" s="43">
        <v>786.13296999999966</v>
      </c>
      <c r="F19" s="43">
        <v>647.96824999999978</v>
      </c>
      <c r="G19" s="43">
        <v>449.02951400094577</v>
      </c>
      <c r="H19" s="43">
        <v>425.15638000000001</v>
      </c>
      <c r="I19" s="43">
        <v>438.59408999999988</v>
      </c>
      <c r="J19" s="43">
        <v>354.74326999999994</v>
      </c>
      <c r="K19" s="43">
        <v>254.28821999999994</v>
      </c>
      <c r="L19" s="43">
        <v>178.65632186732668</v>
      </c>
      <c r="M19" s="43">
        <v>102.22373986557197</v>
      </c>
      <c r="N19" s="43">
        <v>107.01270985235075</v>
      </c>
      <c r="O19" s="43">
        <v>83.116121722941983</v>
      </c>
      <c r="P19" s="43">
        <v>67.832790438119758</v>
      </c>
      <c r="Q19" s="43">
        <v>70.698673183786411</v>
      </c>
      <c r="R19" s="43">
        <v>71.546784257992485</v>
      </c>
      <c r="S19" s="43">
        <v>71.946337757065947</v>
      </c>
      <c r="T19" s="43">
        <v>66.428810372265033</v>
      </c>
      <c r="U19" s="43">
        <v>60.674957677237458</v>
      </c>
      <c r="V19" s="43">
        <v>56.125110265918615</v>
      </c>
      <c r="W19" s="43">
        <v>55.941326597074436</v>
      </c>
      <c r="X19" s="43">
        <v>52.195683232934705</v>
      </c>
      <c r="Y19" s="43">
        <v>51.577828641673939</v>
      </c>
      <c r="Z19" s="43">
        <v>51.233355409293544</v>
      </c>
      <c r="AA19" s="43">
        <v>50.929538466377572</v>
      </c>
      <c r="AB19" s="43">
        <v>46.512056982405284</v>
      </c>
      <c r="AC19" s="43">
        <v>45.559192315411714</v>
      </c>
      <c r="AD19" s="43">
        <v>44.071613141350852</v>
      </c>
      <c r="AE19" s="43">
        <v>43.575348244374446</v>
      </c>
      <c r="AF19" s="43">
        <v>42.409570866795889</v>
      </c>
      <c r="AG19" s="43">
        <v>37.703494344722451</v>
      </c>
      <c r="AH19" s="43">
        <v>33.358901591635025</v>
      </c>
      <c r="AI19" s="43">
        <v>28.639549475453741</v>
      </c>
      <c r="AJ19" s="43">
        <v>27.427284533682542</v>
      </c>
      <c r="AK19" s="43">
        <v>21.277373324925275</v>
      </c>
      <c r="AL19" s="43">
        <v>20.667358090753723</v>
      </c>
      <c r="AM19" s="43">
        <v>17.324667815420419</v>
      </c>
      <c r="AN19" s="43">
        <v>16.253278258616088</v>
      </c>
      <c r="AO19" s="43">
        <v>15.730214596541034</v>
      </c>
      <c r="AP19" s="43">
        <v>15.205946964209328</v>
      </c>
      <c r="AQ19" s="43">
        <v>15.122694360870732</v>
      </c>
      <c r="AR19" s="43">
        <v>12.746562548568278</v>
      </c>
      <c r="AS19" s="43">
        <v>12.128805191822616</v>
      </c>
      <c r="AT19" s="43">
        <v>12.059075680133166</v>
      </c>
      <c r="AU19" s="43">
        <v>11.961899135353518</v>
      </c>
      <c r="AV19" s="43">
        <v>10.142083176978906</v>
      </c>
      <c r="AW19" s="43">
        <v>9.5297361953059827</v>
      </c>
      <c r="AX19" s="43">
        <v>8.9137858763117794</v>
      </c>
      <c r="AY19" s="43">
        <v>8.7649048441017268</v>
      </c>
      <c r="AZ19" s="43">
        <v>8.3099147272708116</v>
      </c>
    </row>
    <row r="20" spans="1:52" ht="12" customHeight="1" x14ac:dyDescent="0.35">
      <c r="A20" s="42" t="s">
        <v>21</v>
      </c>
      <c r="B20" s="43">
        <v>8.4529320923422091</v>
      </c>
      <c r="C20" s="43">
        <v>11.427089999999998</v>
      </c>
      <c r="D20" s="43">
        <v>10.163279999999999</v>
      </c>
      <c r="E20" s="43">
        <v>9.3920099999999973</v>
      </c>
      <c r="F20" s="43">
        <v>8.2981999999999978</v>
      </c>
      <c r="G20" s="43">
        <v>6.3291568476855211</v>
      </c>
      <c r="H20" s="43">
        <v>15.745919999999998</v>
      </c>
      <c r="I20" s="43">
        <v>2.0917599999999994</v>
      </c>
      <c r="J20" s="43">
        <v>2.0823000000000005</v>
      </c>
      <c r="K20" s="43">
        <v>0</v>
      </c>
      <c r="L20" s="43">
        <v>2.1010621380329604</v>
      </c>
      <c r="M20" s="43">
        <v>1.0547876595081447</v>
      </c>
      <c r="N20" s="43">
        <v>1.0593899696949531</v>
      </c>
      <c r="O20" s="43">
        <v>1.0510248716654076</v>
      </c>
      <c r="P20" s="43">
        <v>1.052629466961341</v>
      </c>
      <c r="Q20" s="43">
        <v>1.0497846648686819</v>
      </c>
      <c r="R20" s="43">
        <v>0.7867056790421999</v>
      </c>
      <c r="S20" s="43">
        <v>0.86168357283912678</v>
      </c>
      <c r="T20" s="43">
        <v>0.8761463059307788</v>
      </c>
      <c r="U20" s="43">
        <v>0.86417441876599155</v>
      </c>
      <c r="V20" s="43">
        <v>0.83694530981694604</v>
      </c>
      <c r="W20" s="43">
        <v>0.8418033341345813</v>
      </c>
      <c r="X20" s="43">
        <v>0.80104683517533903</v>
      </c>
      <c r="Y20" s="43">
        <v>0.78985582543852784</v>
      </c>
      <c r="Z20" s="43">
        <v>0.78871364043942338</v>
      </c>
      <c r="AA20" s="43">
        <v>0.78674380602540694</v>
      </c>
      <c r="AB20" s="43">
        <v>0.78773885264813648</v>
      </c>
      <c r="AC20" s="43">
        <v>0.79050226293428771</v>
      </c>
      <c r="AD20" s="43">
        <v>0.79045132163918486</v>
      </c>
      <c r="AE20" s="43">
        <v>0.72215802878834645</v>
      </c>
      <c r="AF20" s="43">
        <v>0.60987364548132461</v>
      </c>
      <c r="AG20" s="43">
        <v>0.61252147968378889</v>
      </c>
      <c r="AH20" s="43">
        <v>0.61361229579757826</v>
      </c>
      <c r="AI20" s="43">
        <v>0.48894117087203731</v>
      </c>
      <c r="AJ20" s="43">
        <v>0.36040796995102142</v>
      </c>
      <c r="AK20" s="43">
        <v>0.34202576329923268</v>
      </c>
      <c r="AL20" s="43">
        <v>0.33863842723517129</v>
      </c>
      <c r="AM20" s="43">
        <v>0.33195004799970057</v>
      </c>
      <c r="AN20" s="43">
        <v>0.32787123201086676</v>
      </c>
      <c r="AO20" s="43">
        <v>0.31509949768628365</v>
      </c>
      <c r="AP20" s="43">
        <v>0.27854781110620042</v>
      </c>
      <c r="AQ20" s="43">
        <v>0.27424812335281601</v>
      </c>
      <c r="AR20" s="43">
        <v>0.21922350831451967</v>
      </c>
      <c r="AS20" s="43">
        <v>0.20065650852687583</v>
      </c>
      <c r="AT20" s="43">
        <v>0.19785881831370697</v>
      </c>
      <c r="AU20" s="43">
        <v>0.19671435722989289</v>
      </c>
      <c r="AV20" s="43">
        <v>0.19405587379398226</v>
      </c>
      <c r="AW20" s="43">
        <v>0.18988583558688046</v>
      </c>
      <c r="AX20" s="43">
        <v>0.18871366386520166</v>
      </c>
      <c r="AY20" s="43">
        <v>0.16216154686050713</v>
      </c>
      <c r="AZ20" s="43">
        <v>0.12027542556030583</v>
      </c>
    </row>
    <row r="21" spans="1:52" ht="12" customHeight="1" x14ac:dyDescent="0.35">
      <c r="A21" s="283" t="s">
        <v>22</v>
      </c>
      <c r="B21" s="284">
        <v>5125.5307425520487</v>
      </c>
      <c r="C21" s="284">
        <v>5135.7975499999984</v>
      </c>
      <c r="D21" s="284">
        <v>5208.7576099999987</v>
      </c>
      <c r="E21" s="284">
        <v>5339.8137199999992</v>
      </c>
      <c r="F21" s="284">
        <v>4941.4949199999992</v>
      </c>
      <c r="G21" s="284">
        <v>3663.1431248889421</v>
      </c>
      <c r="H21" s="284">
        <v>3518.4715299999989</v>
      </c>
      <c r="I21" s="284">
        <v>3067.6751899999995</v>
      </c>
      <c r="J21" s="284">
        <v>2702.1921899999998</v>
      </c>
      <c r="K21" s="284">
        <v>2382.8524599999992</v>
      </c>
      <c r="L21" s="284">
        <v>2324.7088485161325</v>
      </c>
      <c r="M21" s="284">
        <v>2237.3356780212634</v>
      </c>
      <c r="N21" s="284">
        <v>2239.2346977680281</v>
      </c>
      <c r="O21" s="284">
        <v>2213.5363415599149</v>
      </c>
      <c r="P21" s="284">
        <v>2123.2481784621787</v>
      </c>
      <c r="Q21" s="284">
        <v>2150.5788680953901</v>
      </c>
      <c r="R21" s="284">
        <v>2164.767448389312</v>
      </c>
      <c r="S21" s="284">
        <v>2193.7315030805535</v>
      </c>
      <c r="T21" s="284">
        <v>2162.69960871988</v>
      </c>
      <c r="U21" s="284">
        <v>2116.8243580743792</v>
      </c>
      <c r="V21" s="284">
        <v>2096.4012219617657</v>
      </c>
      <c r="W21" s="284">
        <v>2092.446585966512</v>
      </c>
      <c r="X21" s="284">
        <v>2080.0211533731153</v>
      </c>
      <c r="Y21" s="284">
        <v>2074.8515366702386</v>
      </c>
      <c r="Z21" s="284">
        <v>2063.6031431172405</v>
      </c>
      <c r="AA21" s="284">
        <v>2057.9711985175386</v>
      </c>
      <c r="AB21" s="284">
        <v>2054.3917468414793</v>
      </c>
      <c r="AC21" s="284">
        <v>2045.1754488529584</v>
      </c>
      <c r="AD21" s="284">
        <v>2046.5161830025402</v>
      </c>
      <c r="AE21" s="284">
        <v>2047.2703421173323</v>
      </c>
      <c r="AF21" s="284">
        <v>2040.9514181368497</v>
      </c>
      <c r="AG21" s="284">
        <v>2030.7248155303175</v>
      </c>
      <c r="AH21" s="284">
        <v>2025.3856198997844</v>
      </c>
      <c r="AI21" s="284">
        <v>2015.925484125431</v>
      </c>
      <c r="AJ21" s="284">
        <v>2013.7065764347694</v>
      </c>
      <c r="AK21" s="284">
        <v>2000.0373171932054</v>
      </c>
      <c r="AL21" s="284">
        <v>2004.9923188268854</v>
      </c>
      <c r="AM21" s="284">
        <v>2001.6050257018903</v>
      </c>
      <c r="AN21" s="284">
        <v>1999.3887520259386</v>
      </c>
      <c r="AO21" s="284">
        <v>1996.8340276372589</v>
      </c>
      <c r="AP21" s="284">
        <v>1994.7083170977348</v>
      </c>
      <c r="AQ21" s="284">
        <v>2001.6640950975343</v>
      </c>
      <c r="AR21" s="284">
        <v>1994.7345725442046</v>
      </c>
      <c r="AS21" s="284">
        <v>1998.2510383795534</v>
      </c>
      <c r="AT21" s="284">
        <v>2005.2160641595735</v>
      </c>
      <c r="AU21" s="284">
        <v>2012.3027026606708</v>
      </c>
      <c r="AV21" s="284">
        <v>2012.3617977238939</v>
      </c>
      <c r="AW21" s="284">
        <v>2007.5453419771593</v>
      </c>
      <c r="AX21" s="284">
        <v>2014.9167965061108</v>
      </c>
      <c r="AY21" s="284">
        <v>2023.2314695806785</v>
      </c>
      <c r="AZ21" s="284">
        <v>2024.5346001876546</v>
      </c>
    </row>
    <row r="22" spans="1:52" ht="12" customHeight="1" x14ac:dyDescent="0.35">
      <c r="A22" s="42" t="s">
        <v>23</v>
      </c>
      <c r="B22" s="43">
        <v>5118.3896781846179</v>
      </c>
      <c r="C22" s="43">
        <v>5129.4971899999982</v>
      </c>
      <c r="D22" s="43">
        <v>5202.6563399999986</v>
      </c>
      <c r="E22" s="43">
        <v>5339.8137199999992</v>
      </c>
      <c r="F22" s="43">
        <v>4941.4949199999992</v>
      </c>
      <c r="G22" s="43">
        <v>3663.1431248889421</v>
      </c>
      <c r="H22" s="43">
        <v>3518.2717399999988</v>
      </c>
      <c r="I22" s="43">
        <v>3067.4616999999994</v>
      </c>
      <c r="J22" s="43">
        <v>2702.1921899999998</v>
      </c>
      <c r="K22" s="43">
        <v>2382.8524599999992</v>
      </c>
      <c r="L22" s="43">
        <v>2324.7088485161325</v>
      </c>
      <c r="M22" s="43">
        <v>2237.3356780212634</v>
      </c>
      <c r="N22" s="43">
        <v>2239.2346977680281</v>
      </c>
      <c r="O22" s="43">
        <v>2213.5363415599149</v>
      </c>
      <c r="P22" s="43">
        <v>2123.2481784621787</v>
      </c>
      <c r="Q22" s="43">
        <v>2150.5788680953901</v>
      </c>
      <c r="R22" s="43">
        <v>2164.767448389312</v>
      </c>
      <c r="S22" s="43">
        <v>2193.7315030805535</v>
      </c>
      <c r="T22" s="43">
        <v>2162.69960871988</v>
      </c>
      <c r="U22" s="43">
        <v>2116.8243580743792</v>
      </c>
      <c r="V22" s="43">
        <v>2096.4012219617657</v>
      </c>
      <c r="W22" s="43">
        <v>2092.446585966512</v>
      </c>
      <c r="X22" s="43">
        <v>2080.0211533731153</v>
      </c>
      <c r="Y22" s="43">
        <v>2074.8515366702386</v>
      </c>
      <c r="Z22" s="43">
        <v>2063.6031431172405</v>
      </c>
      <c r="AA22" s="43">
        <v>2057.9711985175386</v>
      </c>
      <c r="AB22" s="43">
        <v>2054.3917468414793</v>
      </c>
      <c r="AC22" s="43">
        <v>2045.1754488529584</v>
      </c>
      <c r="AD22" s="43">
        <v>2046.5161830025402</v>
      </c>
      <c r="AE22" s="43">
        <v>2047.2703421173323</v>
      </c>
      <c r="AF22" s="43">
        <v>2040.9514181368497</v>
      </c>
      <c r="AG22" s="43">
        <v>2030.7248155303175</v>
      </c>
      <c r="AH22" s="43">
        <v>2025.3856198997844</v>
      </c>
      <c r="AI22" s="43">
        <v>2015.925484125431</v>
      </c>
      <c r="AJ22" s="43">
        <v>2013.7065764347694</v>
      </c>
      <c r="AK22" s="43">
        <v>2000.0373171932054</v>
      </c>
      <c r="AL22" s="43">
        <v>2004.9923188268854</v>
      </c>
      <c r="AM22" s="43">
        <v>2001.6050257018903</v>
      </c>
      <c r="AN22" s="43">
        <v>1999.3887520259386</v>
      </c>
      <c r="AO22" s="43">
        <v>1996.8340276372589</v>
      </c>
      <c r="AP22" s="43">
        <v>1994.7083170977348</v>
      </c>
      <c r="AQ22" s="43">
        <v>2001.6640950975343</v>
      </c>
      <c r="AR22" s="43">
        <v>1994.7345725442046</v>
      </c>
      <c r="AS22" s="43">
        <v>1998.2510383795534</v>
      </c>
      <c r="AT22" s="43">
        <v>2005.2160641595735</v>
      </c>
      <c r="AU22" s="43">
        <v>2012.3027026606708</v>
      </c>
      <c r="AV22" s="43">
        <v>2012.3617977238939</v>
      </c>
      <c r="AW22" s="43">
        <v>2007.5453419771593</v>
      </c>
      <c r="AX22" s="43">
        <v>2014.9167965061108</v>
      </c>
      <c r="AY22" s="43">
        <v>2023.2314695806785</v>
      </c>
      <c r="AZ22" s="43">
        <v>2024.5346001876546</v>
      </c>
    </row>
    <row r="23" spans="1:52" ht="12" customHeight="1" x14ac:dyDescent="0.35">
      <c r="A23" s="42" t="s">
        <v>24</v>
      </c>
      <c r="B23" s="43">
        <v>7.1410643674307801</v>
      </c>
      <c r="C23" s="43">
        <v>6.3003599999999995</v>
      </c>
      <c r="D23" s="43">
        <v>6.1012699999999995</v>
      </c>
      <c r="E23" s="43">
        <v>0</v>
      </c>
      <c r="F23" s="43">
        <v>0</v>
      </c>
      <c r="G23" s="43">
        <v>0</v>
      </c>
      <c r="H23" s="43">
        <v>0.19978999999999997</v>
      </c>
      <c r="I23" s="43">
        <v>0.21348999999999999</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63.391159847748412</v>
      </c>
      <c r="C24" s="284">
        <v>67.609880000000004</v>
      </c>
      <c r="D24" s="284">
        <v>61.702869999999983</v>
      </c>
      <c r="E24" s="284">
        <v>75.400629999999992</v>
      </c>
      <c r="F24" s="284">
        <v>68.77967000000001</v>
      </c>
      <c r="G24" s="284">
        <v>69.171380977241029</v>
      </c>
      <c r="H24" s="284">
        <v>82.424180000000007</v>
      </c>
      <c r="I24" s="284">
        <v>71.406170000000017</v>
      </c>
      <c r="J24" s="284">
        <v>71.608739999999983</v>
      </c>
      <c r="K24" s="284">
        <v>68.00115000000001</v>
      </c>
      <c r="L24" s="284">
        <v>75.425331522576641</v>
      </c>
      <c r="M24" s="284">
        <v>78.009754978933515</v>
      </c>
      <c r="N24" s="284">
        <v>14.80856500993198</v>
      </c>
      <c r="O24" s="284">
        <v>21.804027600902099</v>
      </c>
      <c r="P24" s="284">
        <v>17.647158639342067</v>
      </c>
      <c r="Q24" s="284">
        <v>17.201880245728184</v>
      </c>
      <c r="R24" s="284">
        <v>17.479993232463777</v>
      </c>
      <c r="S24" s="284">
        <v>16.922578149280891</v>
      </c>
      <c r="T24" s="284">
        <v>16.695624270759087</v>
      </c>
      <c r="U24" s="284">
        <v>16.646082154221492</v>
      </c>
      <c r="V24" s="284">
        <v>17.119289678569753</v>
      </c>
      <c r="W24" s="284">
        <v>17.322930585784952</v>
      </c>
      <c r="X24" s="284">
        <v>17.863967026482992</v>
      </c>
      <c r="Y24" s="284">
        <v>18.439485513487107</v>
      </c>
      <c r="Z24" s="284">
        <v>18.660657504277996</v>
      </c>
      <c r="AA24" s="284">
        <v>19.08598149905221</v>
      </c>
      <c r="AB24" s="284">
        <v>19.65930506980316</v>
      </c>
      <c r="AC24" s="284">
        <v>20.358994786687454</v>
      </c>
      <c r="AD24" s="284">
        <v>20.533074331478645</v>
      </c>
      <c r="AE24" s="284">
        <v>20.364745311453504</v>
      </c>
      <c r="AF24" s="284">
        <v>20.142476312876081</v>
      </c>
      <c r="AG24" s="284">
        <v>20.859893535585105</v>
      </c>
      <c r="AH24" s="284">
        <v>21.228451660962328</v>
      </c>
      <c r="AI24" s="284">
        <v>21.754993765748839</v>
      </c>
      <c r="AJ24" s="284">
        <v>22.223430325547184</v>
      </c>
      <c r="AK24" s="284">
        <v>22.826815441131806</v>
      </c>
      <c r="AL24" s="284">
        <v>23.184467313614835</v>
      </c>
      <c r="AM24" s="284">
        <v>23.340139475316835</v>
      </c>
      <c r="AN24" s="284">
        <v>23.708788841129188</v>
      </c>
      <c r="AO24" s="284">
        <v>24.25459468393575</v>
      </c>
      <c r="AP24" s="284">
        <v>24.772082112866123</v>
      </c>
      <c r="AQ24" s="284">
        <v>24.866279397774413</v>
      </c>
      <c r="AR24" s="284">
        <v>25.070051891502668</v>
      </c>
      <c r="AS24" s="284">
        <v>25.363277877530958</v>
      </c>
      <c r="AT24" s="284">
        <v>25.461617571115273</v>
      </c>
      <c r="AU24" s="284">
        <v>25.521396084494917</v>
      </c>
      <c r="AV24" s="284">
        <v>25.662653382317608</v>
      </c>
      <c r="AW24" s="284">
        <v>25.756914992829149</v>
      </c>
      <c r="AX24" s="284">
        <v>25.860544221217094</v>
      </c>
      <c r="AY24" s="284">
        <v>25.918038292868427</v>
      </c>
      <c r="AZ24" s="284">
        <v>25.979929848749958</v>
      </c>
    </row>
    <row r="25" spans="1:52" ht="12" customHeight="1" x14ac:dyDescent="0.35">
      <c r="A25" s="42" t="s">
        <v>26</v>
      </c>
      <c r="B25" s="43">
        <v>63.295615949027138</v>
      </c>
      <c r="C25" s="43">
        <v>67.508070000000004</v>
      </c>
      <c r="D25" s="43">
        <v>61.702869999999983</v>
      </c>
      <c r="E25" s="43">
        <v>75.400629999999992</v>
      </c>
      <c r="F25" s="43">
        <v>68.695660000000004</v>
      </c>
      <c r="G25" s="43">
        <v>69.004213895885727</v>
      </c>
      <c r="H25" s="43">
        <v>82.204250000000002</v>
      </c>
      <c r="I25" s="43">
        <v>71.195570000000018</v>
      </c>
      <c r="J25" s="43">
        <v>71.400459999999981</v>
      </c>
      <c r="K25" s="43">
        <v>67.798020000000008</v>
      </c>
      <c r="L25" s="43">
        <v>75.353677253230856</v>
      </c>
      <c r="M25" s="43">
        <v>77.794793840429733</v>
      </c>
      <c r="N25" s="43">
        <v>14.641372852465251</v>
      </c>
      <c r="O25" s="43">
        <v>21.708493562232775</v>
      </c>
      <c r="P25" s="43">
        <v>17.503861476904049</v>
      </c>
      <c r="Q25" s="43">
        <v>17.058572567564042</v>
      </c>
      <c r="R25" s="43">
        <v>17.312811575455594</v>
      </c>
      <c r="S25" s="43">
        <v>16.761686140394016</v>
      </c>
      <c r="T25" s="43">
        <v>16.516208969459999</v>
      </c>
      <c r="U25" s="43">
        <v>16.136714467648574</v>
      </c>
      <c r="V25" s="43">
        <v>15.954333312984824</v>
      </c>
      <c r="W25" s="43">
        <v>16.028608958693763</v>
      </c>
      <c r="X25" s="43">
        <v>16.377731061450199</v>
      </c>
      <c r="Y25" s="43">
        <v>16.875268926765084</v>
      </c>
      <c r="Z25" s="43">
        <v>16.92730358295794</v>
      </c>
      <c r="AA25" s="43">
        <v>17.14283368606031</v>
      </c>
      <c r="AB25" s="43">
        <v>17.545239170821539</v>
      </c>
      <c r="AC25" s="43">
        <v>18.159679662444347</v>
      </c>
      <c r="AD25" s="43">
        <v>18.312012768921829</v>
      </c>
      <c r="AE25" s="43">
        <v>18.356233869095419</v>
      </c>
      <c r="AF25" s="43">
        <v>18.644162555164712</v>
      </c>
      <c r="AG25" s="43">
        <v>19.301711484458867</v>
      </c>
      <c r="AH25" s="43">
        <v>19.626125817343212</v>
      </c>
      <c r="AI25" s="43">
        <v>20.143471308286877</v>
      </c>
      <c r="AJ25" s="43">
        <v>20.614366316006766</v>
      </c>
      <c r="AK25" s="43">
        <v>21.230858466026064</v>
      </c>
      <c r="AL25" s="43">
        <v>21.599290516102791</v>
      </c>
      <c r="AM25" s="43">
        <v>21.75755995457968</v>
      </c>
      <c r="AN25" s="43">
        <v>22.123810189752671</v>
      </c>
      <c r="AO25" s="43">
        <v>22.676603397054542</v>
      </c>
      <c r="AP25" s="43">
        <v>23.202026152571342</v>
      </c>
      <c r="AQ25" s="43">
        <v>23.311551096188438</v>
      </c>
      <c r="AR25" s="43">
        <v>23.534328827544972</v>
      </c>
      <c r="AS25" s="43">
        <v>23.829364713718267</v>
      </c>
      <c r="AT25" s="43">
        <v>23.934864950768166</v>
      </c>
      <c r="AU25" s="43">
        <v>24.003951104148928</v>
      </c>
      <c r="AV25" s="43">
        <v>24.149370482484183</v>
      </c>
      <c r="AW25" s="43">
        <v>24.239218903512405</v>
      </c>
      <c r="AX25" s="43">
        <v>24.335231163301916</v>
      </c>
      <c r="AY25" s="43">
        <v>24.381637368684441</v>
      </c>
      <c r="AZ25" s="43">
        <v>24.419778181416092</v>
      </c>
    </row>
    <row r="26" spans="1:52" ht="12" customHeight="1" x14ac:dyDescent="0.35">
      <c r="A26" s="42" t="s">
        <v>27</v>
      </c>
      <c r="B26" s="43">
        <v>9.5543898721274945E-2</v>
      </c>
      <c r="C26" s="43">
        <v>0.10181000000000012</v>
      </c>
      <c r="D26" s="43">
        <v>0</v>
      </c>
      <c r="E26" s="43">
        <v>0</v>
      </c>
      <c r="F26" s="43">
        <v>8.4010000000001167E-2</v>
      </c>
      <c r="G26" s="43">
        <v>0.16716708135530817</v>
      </c>
      <c r="H26" s="43">
        <v>0.21993000000000099</v>
      </c>
      <c r="I26" s="43">
        <v>0.21060000000000142</v>
      </c>
      <c r="J26" s="43">
        <v>0.20827999999999855</v>
      </c>
      <c r="K26" s="43">
        <v>0.2031300000000025</v>
      </c>
      <c r="L26" s="43">
        <v>7.1654269345783603E-2</v>
      </c>
      <c r="M26" s="43">
        <v>0.21496113850377699</v>
      </c>
      <c r="N26" s="43">
        <v>0.16719215746672988</v>
      </c>
      <c r="O26" s="43">
        <v>9.5534038669323307E-2</v>
      </c>
      <c r="P26" s="43">
        <v>0.14329716243801877</v>
      </c>
      <c r="Q26" s="43">
        <v>0.14330767816414014</v>
      </c>
      <c r="R26" s="43">
        <v>0.1671816570081818</v>
      </c>
      <c r="S26" s="43">
        <v>0.16089200888687602</v>
      </c>
      <c r="T26" s="43">
        <v>0.17941530129908864</v>
      </c>
      <c r="U26" s="43">
        <v>0.50936768657291898</v>
      </c>
      <c r="V26" s="43">
        <v>1.1649563655849298</v>
      </c>
      <c r="W26" s="43">
        <v>1.294321627091189</v>
      </c>
      <c r="X26" s="43">
        <v>1.4862359650327943</v>
      </c>
      <c r="Y26" s="43">
        <v>1.5642165867220215</v>
      </c>
      <c r="Z26" s="43">
        <v>1.7333539213200555</v>
      </c>
      <c r="AA26" s="43">
        <v>1.943147812991898</v>
      </c>
      <c r="AB26" s="43">
        <v>2.1140658989816199</v>
      </c>
      <c r="AC26" s="43">
        <v>2.1993151242431073</v>
      </c>
      <c r="AD26" s="43">
        <v>2.221061562556816</v>
      </c>
      <c r="AE26" s="43">
        <v>2.0085114423580861</v>
      </c>
      <c r="AF26" s="43">
        <v>1.4983137577113701</v>
      </c>
      <c r="AG26" s="43">
        <v>1.5581820511262379</v>
      </c>
      <c r="AH26" s="43">
        <v>1.6023258436191177</v>
      </c>
      <c r="AI26" s="43">
        <v>1.6115224574619624</v>
      </c>
      <c r="AJ26" s="43">
        <v>1.6090640095404198</v>
      </c>
      <c r="AK26" s="43">
        <v>1.5959569751057439</v>
      </c>
      <c r="AL26" s="43">
        <v>1.5851767975120439</v>
      </c>
      <c r="AM26" s="43">
        <v>1.5825795207371558</v>
      </c>
      <c r="AN26" s="43">
        <v>1.5849786513765169</v>
      </c>
      <c r="AO26" s="43">
        <v>1.5779912868812063</v>
      </c>
      <c r="AP26" s="43">
        <v>1.5700559602947788</v>
      </c>
      <c r="AQ26" s="43">
        <v>1.5547283015859743</v>
      </c>
      <c r="AR26" s="43">
        <v>1.5357230639576962</v>
      </c>
      <c r="AS26" s="43">
        <v>1.5339131638126922</v>
      </c>
      <c r="AT26" s="43">
        <v>1.5267526203471087</v>
      </c>
      <c r="AU26" s="43">
        <v>1.5174449803459904</v>
      </c>
      <c r="AV26" s="43">
        <v>1.5132828998334225</v>
      </c>
      <c r="AW26" s="43">
        <v>1.5176960893167422</v>
      </c>
      <c r="AX26" s="43">
        <v>1.5253130579151788</v>
      </c>
      <c r="AY26" s="43">
        <v>1.5364009241839858</v>
      </c>
      <c r="AZ26" s="43">
        <v>1.5601516673338671</v>
      </c>
    </row>
    <row r="27" spans="1:52" ht="12" customHeight="1" x14ac:dyDescent="0.35">
      <c r="A27" s="283" t="s">
        <v>28</v>
      </c>
      <c r="B27" s="284">
        <v>257.54995096295073</v>
      </c>
      <c r="C27" s="284">
        <v>270.33914999999996</v>
      </c>
      <c r="D27" s="284">
        <v>234.74067999999997</v>
      </c>
      <c r="E27" s="284">
        <v>274.02736000000004</v>
      </c>
      <c r="F27" s="284">
        <v>327.87396999999987</v>
      </c>
      <c r="G27" s="284">
        <v>322.48497495916848</v>
      </c>
      <c r="H27" s="284">
        <v>267.96634999999998</v>
      </c>
      <c r="I27" s="284">
        <v>229.64646999999997</v>
      </c>
      <c r="J27" s="284">
        <v>229.02648999999997</v>
      </c>
      <c r="K27" s="284">
        <v>166.23804999999996</v>
      </c>
      <c r="L27" s="284">
        <v>228.43130798449283</v>
      </c>
      <c r="M27" s="284">
        <v>212.74718570503001</v>
      </c>
      <c r="N27" s="284">
        <v>232.52346480681689</v>
      </c>
      <c r="O27" s="284">
        <v>156.53458036326464</v>
      </c>
      <c r="P27" s="284">
        <v>156.00600292572992</v>
      </c>
      <c r="Q27" s="284">
        <v>179.94435362877294</v>
      </c>
      <c r="R27" s="284">
        <v>174.90921293824366</v>
      </c>
      <c r="S27" s="284">
        <v>178.3204215231662</v>
      </c>
      <c r="T27" s="284">
        <v>175.65160332696519</v>
      </c>
      <c r="U27" s="284">
        <v>172.97675064180112</v>
      </c>
      <c r="V27" s="284">
        <v>172.58870065178681</v>
      </c>
      <c r="W27" s="284">
        <v>172.64907303008681</v>
      </c>
      <c r="X27" s="284">
        <v>173.9113009250926</v>
      </c>
      <c r="Y27" s="284">
        <v>174.25627270005651</v>
      </c>
      <c r="Z27" s="284">
        <v>173.89568926299228</v>
      </c>
      <c r="AA27" s="284">
        <v>174.17314035188744</v>
      </c>
      <c r="AB27" s="284">
        <v>176.18100572644315</v>
      </c>
      <c r="AC27" s="284">
        <v>178.59946400932236</v>
      </c>
      <c r="AD27" s="284">
        <v>179.50355468792173</v>
      </c>
      <c r="AE27" s="284">
        <v>180.17950845230499</v>
      </c>
      <c r="AF27" s="284">
        <v>182.27496474038182</v>
      </c>
      <c r="AG27" s="284">
        <v>185.65603825977655</v>
      </c>
      <c r="AH27" s="284">
        <v>187.67611927650267</v>
      </c>
      <c r="AI27" s="284">
        <v>192.24525048773685</v>
      </c>
      <c r="AJ27" s="284">
        <v>193.84776374800524</v>
      </c>
      <c r="AK27" s="284">
        <v>198.43301857711711</v>
      </c>
      <c r="AL27" s="284">
        <v>199.15655702835599</v>
      </c>
      <c r="AM27" s="284">
        <v>201.30314253468109</v>
      </c>
      <c r="AN27" s="284">
        <v>203.69792081104237</v>
      </c>
      <c r="AO27" s="284">
        <v>205.96235102173685</v>
      </c>
      <c r="AP27" s="284">
        <v>207.49165333895914</v>
      </c>
      <c r="AQ27" s="284">
        <v>208.18671742980376</v>
      </c>
      <c r="AR27" s="284">
        <v>210.77756789661899</v>
      </c>
      <c r="AS27" s="284">
        <v>211.76491015022356</v>
      </c>
      <c r="AT27" s="284">
        <v>212.39188880613656</v>
      </c>
      <c r="AU27" s="284">
        <v>212.92532133114736</v>
      </c>
      <c r="AV27" s="284">
        <v>214.19139539825048</v>
      </c>
      <c r="AW27" s="284">
        <v>215.36526954210365</v>
      </c>
      <c r="AX27" s="284">
        <v>215.98880306048275</v>
      </c>
      <c r="AY27" s="284">
        <v>216.32843950724526</v>
      </c>
      <c r="AZ27" s="284">
        <v>216.85239547184648</v>
      </c>
    </row>
    <row r="28" spans="1:52" ht="12" customHeight="1" x14ac:dyDescent="0.35">
      <c r="A28" s="49" t="s">
        <v>29</v>
      </c>
      <c r="B28" s="50">
        <v>3452.8461039047197</v>
      </c>
      <c r="C28" s="50">
        <v>3435.0785200000009</v>
      </c>
      <c r="D28" s="50">
        <v>3436.7027999999991</v>
      </c>
      <c r="E28" s="50">
        <v>3222.5322399999995</v>
      </c>
      <c r="F28" s="50">
        <v>3106.2027599999992</v>
      </c>
      <c r="G28" s="50">
        <v>2860.0766670392636</v>
      </c>
      <c r="H28" s="50">
        <v>2685.8495400000002</v>
      </c>
      <c r="I28" s="50">
        <v>2641.851619999999</v>
      </c>
      <c r="J28" s="50">
        <v>2419.9576399999996</v>
      </c>
      <c r="K28" s="50">
        <v>1999.9486400000001</v>
      </c>
      <c r="L28" s="50">
        <v>2071.6224924174453</v>
      </c>
      <c r="M28" s="50">
        <v>1974.0103686873251</v>
      </c>
      <c r="N28" s="50">
        <v>1879.3010589711007</v>
      </c>
      <c r="O28" s="50">
        <v>1834.2207125704967</v>
      </c>
      <c r="P28" s="50">
        <v>1809.1892352058267</v>
      </c>
      <c r="Q28" s="50">
        <v>1802.1638269599057</v>
      </c>
      <c r="R28" s="50">
        <v>1788.2265239010721</v>
      </c>
      <c r="S28" s="50">
        <v>1774.3153545902808</v>
      </c>
      <c r="T28" s="50">
        <v>1758.7181593649871</v>
      </c>
      <c r="U28" s="50">
        <v>1738.4240100946877</v>
      </c>
      <c r="V28" s="50">
        <v>1772.9316186418016</v>
      </c>
      <c r="W28" s="50">
        <v>1746.2846176925182</v>
      </c>
      <c r="X28" s="50">
        <v>1742.4145103416956</v>
      </c>
      <c r="Y28" s="50">
        <v>1745.08162485702</v>
      </c>
      <c r="Z28" s="50">
        <v>1759.0508962462188</v>
      </c>
      <c r="AA28" s="50">
        <v>1733.2810719920371</v>
      </c>
      <c r="AB28" s="50">
        <v>1731.7055769183564</v>
      </c>
      <c r="AC28" s="50">
        <v>1732.9118454677271</v>
      </c>
      <c r="AD28" s="50">
        <v>1740.7698993023889</v>
      </c>
      <c r="AE28" s="50">
        <v>1735.2776231688088</v>
      </c>
      <c r="AF28" s="50">
        <v>1743.7031757301722</v>
      </c>
      <c r="AG28" s="50">
        <v>1751.5049605858678</v>
      </c>
      <c r="AH28" s="50">
        <v>1756.211820970248</v>
      </c>
      <c r="AI28" s="50">
        <v>1768.8203201020922</v>
      </c>
      <c r="AJ28" s="50">
        <v>1776.5526318363334</v>
      </c>
      <c r="AK28" s="50">
        <v>1776.9455231300321</v>
      </c>
      <c r="AL28" s="50">
        <v>1782.3582840338581</v>
      </c>
      <c r="AM28" s="50">
        <v>1784.3741799058041</v>
      </c>
      <c r="AN28" s="50">
        <v>1789.4729957614863</v>
      </c>
      <c r="AO28" s="50">
        <v>1793.9098375343274</v>
      </c>
      <c r="AP28" s="50">
        <v>1798.9905015176425</v>
      </c>
      <c r="AQ28" s="50">
        <v>1803.681655912156</v>
      </c>
      <c r="AR28" s="50">
        <v>1808.750198614815</v>
      </c>
      <c r="AS28" s="50">
        <v>1810.5942480279646</v>
      </c>
      <c r="AT28" s="50">
        <v>1816.5851711329176</v>
      </c>
      <c r="AU28" s="50">
        <v>1821.2527024353478</v>
      </c>
      <c r="AV28" s="50">
        <v>1828.4640279411092</v>
      </c>
      <c r="AW28" s="50">
        <v>1833.8334504617321</v>
      </c>
      <c r="AX28" s="50">
        <v>1841.386394220445</v>
      </c>
      <c r="AY28" s="50">
        <v>1848.9426262012475</v>
      </c>
      <c r="AZ28" s="50">
        <v>1855.4562460855882</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18507.616892785216</v>
      </c>
      <c r="C31" s="39">
        <v>18098.904677612758</v>
      </c>
      <c r="D31" s="39">
        <v>17895.40950249655</v>
      </c>
      <c r="E31" s="39">
        <v>17913.744217188469</v>
      </c>
      <c r="F31" s="39">
        <v>16227.853699387357</v>
      </c>
      <c r="G31" s="39">
        <v>12534.356345897708</v>
      </c>
      <c r="H31" s="39">
        <v>11675.684748686472</v>
      </c>
      <c r="I31" s="39">
        <v>10541.436610094785</v>
      </c>
      <c r="J31" s="39">
        <v>8926.0523720656201</v>
      </c>
      <c r="K31" s="39">
        <v>7584.3555987700438</v>
      </c>
      <c r="L31" s="39">
        <v>7174.7571475791028</v>
      </c>
      <c r="M31" s="39">
        <v>6578.5013458540661</v>
      </c>
      <c r="N31" s="39">
        <v>6498.37679147984</v>
      </c>
      <c r="O31" s="39">
        <v>6266.9108797229128</v>
      </c>
      <c r="P31" s="39">
        <v>6014.4622501912745</v>
      </c>
      <c r="Q31" s="39">
        <v>6085.6085801332938</v>
      </c>
      <c r="R31" s="39">
        <v>6126.0602378565964</v>
      </c>
      <c r="S31" s="39">
        <v>6184.9669074017893</v>
      </c>
      <c r="T31" s="39">
        <v>6077.5223655206864</v>
      </c>
      <c r="U31" s="39">
        <v>5920.1702470770479</v>
      </c>
      <c r="V31" s="39">
        <v>5828.6730675269082</v>
      </c>
      <c r="W31" s="39">
        <v>5812.0424669714703</v>
      </c>
      <c r="X31" s="39">
        <v>5759.7779629479355</v>
      </c>
      <c r="Y31" s="39">
        <v>5728.1483970364025</v>
      </c>
      <c r="Z31" s="39">
        <v>5695.6543498041028</v>
      </c>
      <c r="AA31" s="39">
        <v>5672.7354147565547</v>
      </c>
      <c r="AB31" s="39">
        <v>5638.0559413087594</v>
      </c>
      <c r="AC31" s="39">
        <v>5588.3203776563332</v>
      </c>
      <c r="AD31" s="39">
        <v>5577.9942517932668</v>
      </c>
      <c r="AE31" s="39">
        <v>5578.0021626286889</v>
      </c>
      <c r="AF31" s="39">
        <v>5548.993628580014</v>
      </c>
      <c r="AG31" s="39">
        <v>5477.3570784024769</v>
      </c>
      <c r="AH31" s="39">
        <v>5433.2560648858889</v>
      </c>
      <c r="AI31" s="39">
        <v>5363.6382960250376</v>
      </c>
      <c r="AJ31" s="39">
        <v>5331.8019592221353</v>
      </c>
      <c r="AK31" s="39">
        <v>5247.6769984223101</v>
      </c>
      <c r="AL31" s="39">
        <v>5249.5835733854055</v>
      </c>
      <c r="AM31" s="39">
        <v>5220.7885331058123</v>
      </c>
      <c r="AN31" s="39">
        <v>5206.1687012833727</v>
      </c>
      <c r="AO31" s="39">
        <v>5191.3957973123606</v>
      </c>
      <c r="AP31" s="39">
        <v>5175.6521546942949</v>
      </c>
      <c r="AQ31" s="39">
        <v>5186.0768934987918</v>
      </c>
      <c r="AR31" s="39">
        <v>5146.8506310643052</v>
      </c>
      <c r="AS31" s="39">
        <v>5134.533825144099</v>
      </c>
      <c r="AT31" s="39">
        <v>5146.4719094725615</v>
      </c>
      <c r="AU31" s="39">
        <v>5156.9418351686654</v>
      </c>
      <c r="AV31" s="39">
        <v>5135.8347899235187</v>
      </c>
      <c r="AW31" s="39">
        <v>5097.6730469500908</v>
      </c>
      <c r="AX31" s="39">
        <v>5099.9809246887035</v>
      </c>
      <c r="AY31" s="39">
        <v>5113.3303308624763</v>
      </c>
      <c r="AZ31" s="39">
        <v>5099.3685911019611</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110.72255142205022</v>
      </c>
      <c r="C33" s="353">
        <v>111.15587676789011</v>
      </c>
      <c r="D33" s="353">
        <v>117.08000867578001</v>
      </c>
      <c r="E33" s="353">
        <v>122.51706441296551</v>
      </c>
      <c r="F33" s="353">
        <v>120.96770712057024</v>
      </c>
      <c r="G33" s="353">
        <v>106.83017835643743</v>
      </c>
      <c r="H33" s="353">
        <v>101.19313193304262</v>
      </c>
      <c r="I33" s="353">
        <v>93.609239497703257</v>
      </c>
      <c r="J33" s="353">
        <v>87.802930019908658</v>
      </c>
      <c r="K33" s="353">
        <v>87.468176756162904</v>
      </c>
      <c r="L33" s="353">
        <v>82.777030019898461</v>
      </c>
      <c r="M33" s="353">
        <v>74.353239443043464</v>
      </c>
      <c r="N33" s="353">
        <v>75.445440465995389</v>
      </c>
      <c r="O33" s="353">
        <v>71.750171327529642</v>
      </c>
      <c r="P33" s="353">
        <v>68.765098816263716</v>
      </c>
      <c r="Q33" s="353">
        <v>69.267157566374493</v>
      </c>
      <c r="R33" s="353">
        <v>68.855881791475269</v>
      </c>
      <c r="S33" s="353">
        <v>68.20311324361974</v>
      </c>
      <c r="T33" s="353">
        <v>66.518350566281867</v>
      </c>
      <c r="U33" s="353">
        <v>64.641598338162424</v>
      </c>
      <c r="V33" s="353">
        <v>64.23672750790378</v>
      </c>
      <c r="W33" s="353">
        <v>63.294727067567635</v>
      </c>
      <c r="X33" s="353">
        <v>62.566764239690855</v>
      </c>
      <c r="Y33" s="353">
        <v>62.084625793869577</v>
      </c>
      <c r="Z33" s="353">
        <v>61.731667766779751</v>
      </c>
      <c r="AA33" s="353">
        <v>60.887859479340754</v>
      </c>
      <c r="AB33" s="353">
        <v>60.359918612065172</v>
      </c>
      <c r="AC33" s="353">
        <v>59.798031099936168</v>
      </c>
      <c r="AD33" s="353">
        <v>59.518075453909411</v>
      </c>
      <c r="AE33" s="353">
        <v>59.090079607642593</v>
      </c>
      <c r="AF33" s="353">
        <v>58.738089069232345</v>
      </c>
      <c r="AG33" s="353">
        <v>58.225886674495754</v>
      </c>
      <c r="AH33" s="353">
        <v>57.784433185402285</v>
      </c>
      <c r="AI33" s="353">
        <v>57.36825530642556</v>
      </c>
      <c r="AJ33" s="353">
        <v>57.022560484552784</v>
      </c>
      <c r="AK33" s="353">
        <v>56.347311622242884</v>
      </c>
      <c r="AL33" s="353">
        <v>56.099941564052088</v>
      </c>
      <c r="AM33" s="353">
        <v>55.647300587706589</v>
      </c>
      <c r="AN33" s="353">
        <v>55.297345589264552</v>
      </c>
      <c r="AO33" s="353">
        <v>54.9324218293686</v>
      </c>
      <c r="AP33" s="353">
        <v>54.561044116769125</v>
      </c>
      <c r="AQ33" s="353">
        <v>54.296288877025624</v>
      </c>
      <c r="AR33" s="353">
        <v>53.801847133702893</v>
      </c>
      <c r="AS33" s="353">
        <v>53.37772165647899</v>
      </c>
      <c r="AT33" s="353">
        <v>53.08404590330062</v>
      </c>
      <c r="AU33" s="353">
        <v>52.740444776603837</v>
      </c>
      <c r="AV33" s="353">
        <v>52.29159394714317</v>
      </c>
      <c r="AW33" s="353">
        <v>51.732669265268427</v>
      </c>
      <c r="AX33" s="353">
        <v>51.377747347828517</v>
      </c>
      <c r="AY33" s="353">
        <v>51.05410240073553</v>
      </c>
      <c r="AZ33" s="353">
        <v>50.589010043519131</v>
      </c>
    </row>
    <row r="34" spans="1:52" ht="12" customHeight="1" x14ac:dyDescent="0.35">
      <c r="A34" s="354" t="s">
        <v>792</v>
      </c>
      <c r="B34" s="355">
        <v>83.827966663056685</v>
      </c>
      <c r="C34" s="355">
        <v>83.784391779998046</v>
      </c>
      <c r="D34" s="355">
        <v>83.582688780247494</v>
      </c>
      <c r="E34" s="355">
        <v>83.924963274026823</v>
      </c>
      <c r="F34" s="355">
        <v>83.419856036852508</v>
      </c>
      <c r="G34" s="355">
        <v>81.957518826182536</v>
      </c>
      <c r="H34" s="355">
        <v>81.571589561748638</v>
      </c>
      <c r="I34" s="355">
        <v>80.157222140820295</v>
      </c>
      <c r="J34" s="355">
        <v>79.346037110260795</v>
      </c>
      <c r="K34" s="355">
        <v>79.301322582303641</v>
      </c>
      <c r="L34" s="355">
        <v>78.053605264890294</v>
      </c>
      <c r="M34" s="355">
        <v>75.591562906325819</v>
      </c>
      <c r="N34" s="355">
        <v>74.81867367398749</v>
      </c>
      <c r="O34" s="355">
        <v>72.868694428843639</v>
      </c>
      <c r="P34" s="355">
        <v>71.5324331743969</v>
      </c>
      <c r="Q34" s="355">
        <v>69.267157566374522</v>
      </c>
      <c r="R34" s="355">
        <v>68.657887057032113</v>
      </c>
      <c r="S34" s="355">
        <v>68.386303567942804</v>
      </c>
      <c r="T34" s="355">
        <v>67.084132246518109</v>
      </c>
      <c r="U34" s="355">
        <v>65.686466925861922</v>
      </c>
      <c r="V34" s="355">
        <v>65.632558156610443</v>
      </c>
      <c r="W34" s="355">
        <v>65.214026953012649</v>
      </c>
      <c r="X34" s="355">
        <v>64.478407907609139</v>
      </c>
      <c r="Y34" s="355">
        <v>64.152043352984535</v>
      </c>
      <c r="Z34" s="355">
        <v>64.187738770883428</v>
      </c>
      <c r="AA34" s="355">
        <v>63.53181902283135</v>
      </c>
      <c r="AB34" s="355">
        <v>63.059699532272596</v>
      </c>
      <c r="AC34" s="355">
        <v>62.664793814163502</v>
      </c>
      <c r="AD34" s="355">
        <v>62.569778627597785</v>
      </c>
      <c r="AE34" s="355">
        <v>62.298898616140114</v>
      </c>
      <c r="AF34" s="355">
        <v>62.108488094590705</v>
      </c>
      <c r="AG34" s="355">
        <v>61.765453924999797</v>
      </c>
      <c r="AH34" s="355">
        <v>61.491675732761308</v>
      </c>
      <c r="AI34" s="355">
        <v>61.192875819802431</v>
      </c>
      <c r="AJ34" s="355">
        <v>61.024968933264198</v>
      </c>
      <c r="AK34" s="355">
        <v>60.527059749451624</v>
      </c>
      <c r="AL34" s="355">
        <v>60.386670236447543</v>
      </c>
      <c r="AM34" s="355">
        <v>60.073293497639106</v>
      </c>
      <c r="AN34" s="355">
        <v>59.871033131608655</v>
      </c>
      <c r="AO34" s="355">
        <v>59.639255615743771</v>
      </c>
      <c r="AP34" s="355">
        <v>59.395346071644127</v>
      </c>
      <c r="AQ34" s="355">
        <v>59.282247824739308</v>
      </c>
      <c r="AR34" s="355">
        <v>58.935724366106129</v>
      </c>
      <c r="AS34" s="355">
        <v>58.685721655224228</v>
      </c>
      <c r="AT34" s="355">
        <v>58.574629840571994</v>
      </c>
      <c r="AU34" s="355">
        <v>58.436375833353289</v>
      </c>
      <c r="AV34" s="355">
        <v>58.158705636045688</v>
      </c>
      <c r="AW34" s="355">
        <v>57.751068867840303</v>
      </c>
      <c r="AX34" s="355">
        <v>57.580104056014051</v>
      </c>
      <c r="AY34" s="355">
        <v>57.477078076053687</v>
      </c>
      <c r="AZ34" s="355">
        <v>57.186867817298292</v>
      </c>
    </row>
    <row r="35" spans="1:52" ht="12" customHeight="1" x14ac:dyDescent="0.35">
      <c r="A35" s="165" t="s">
        <v>793</v>
      </c>
      <c r="B35" s="356">
        <v>143.04031023339701</v>
      </c>
      <c r="C35" s="356">
        <v>141.12097443880674</v>
      </c>
      <c r="D35" s="356">
        <v>140.32313272644478</v>
      </c>
      <c r="E35" s="356">
        <v>142.4262338332251</v>
      </c>
      <c r="F35" s="356">
        <v>137.35953056831846</v>
      </c>
      <c r="G35" s="356">
        <v>126.49067437853515</v>
      </c>
      <c r="H35" s="356">
        <v>125.43206927030037</v>
      </c>
      <c r="I35" s="356">
        <v>120.08354974668084</v>
      </c>
      <c r="J35" s="356">
        <v>114.02476466216172</v>
      </c>
      <c r="K35" s="356">
        <v>115.02199171446613</v>
      </c>
      <c r="L35" s="356">
        <v>107.08379950192598</v>
      </c>
      <c r="M35" s="356">
        <v>101.23613891078206</v>
      </c>
      <c r="N35" s="356">
        <v>102.34180857142479</v>
      </c>
      <c r="O35" s="356">
        <v>100.20977273907191</v>
      </c>
      <c r="P35" s="356">
        <v>97.283634175250427</v>
      </c>
      <c r="Q35" s="356">
        <v>94.319387390789529</v>
      </c>
      <c r="R35" s="356">
        <v>94.151881912631211</v>
      </c>
      <c r="S35" s="356">
        <v>94.365329421280947</v>
      </c>
      <c r="T35" s="356">
        <v>92.200807609404322</v>
      </c>
      <c r="U35" s="356">
        <v>89.651092632268728</v>
      </c>
      <c r="V35" s="356">
        <v>88.182821074842749</v>
      </c>
      <c r="W35" s="356">
        <v>88.033887390745363</v>
      </c>
      <c r="X35" s="356">
        <v>86.699025654517129</v>
      </c>
      <c r="Y35" s="356">
        <v>85.93094681047431</v>
      </c>
      <c r="Z35" s="356">
        <v>85.475957153675552</v>
      </c>
      <c r="AA35" s="356">
        <v>84.930510612147685</v>
      </c>
      <c r="AB35" s="356">
        <v>83.990215004263248</v>
      </c>
      <c r="AC35" s="356">
        <v>82.980238545481356</v>
      </c>
      <c r="AD35" s="356">
        <v>82.574475128987189</v>
      </c>
      <c r="AE35" s="356">
        <v>82.306336491041861</v>
      </c>
      <c r="AF35" s="356">
        <v>81.624123279111984</v>
      </c>
      <c r="AG35" s="356">
        <v>80.356925685767308</v>
      </c>
      <c r="AH35" s="356">
        <v>79.497581304287067</v>
      </c>
      <c r="AI35" s="356">
        <v>78.195866496256855</v>
      </c>
      <c r="AJ35" s="356">
        <v>77.515521127724227</v>
      </c>
      <c r="AK35" s="356">
        <v>76.103679734389118</v>
      </c>
      <c r="AL35" s="356">
        <v>75.792744677890497</v>
      </c>
      <c r="AM35" s="356">
        <v>75.076578781469919</v>
      </c>
      <c r="AN35" s="356">
        <v>74.554905083852887</v>
      </c>
      <c r="AO35" s="356">
        <v>74.009006463240098</v>
      </c>
      <c r="AP35" s="356">
        <v>73.441236509875594</v>
      </c>
      <c r="AQ35" s="356">
        <v>73.251592412375487</v>
      </c>
      <c r="AR35" s="356">
        <v>72.364022371159734</v>
      </c>
      <c r="AS35" s="356">
        <v>71.85664200853823</v>
      </c>
      <c r="AT35" s="356">
        <v>71.661004275565062</v>
      </c>
      <c r="AU35" s="356">
        <v>71.443063013759158</v>
      </c>
      <c r="AV35" s="356">
        <v>70.754910842267847</v>
      </c>
      <c r="AW35" s="356">
        <v>69.816281181404804</v>
      </c>
      <c r="AX35" s="356">
        <v>69.437953542462608</v>
      </c>
      <c r="AY35" s="356">
        <v>69.239757541485233</v>
      </c>
      <c r="AZ35" s="356">
        <v>68.626840264591621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314</v>
      </c>
      <c r="B38" s="198">
        <v>10846.284445059813</v>
      </c>
      <c r="C38" s="198">
        <v>10745.431189999999</v>
      </c>
      <c r="D38" s="198">
        <v>10659.300529999999</v>
      </c>
      <c r="E38" s="198">
        <v>10555.71214</v>
      </c>
      <c r="F38" s="198">
        <v>9855.3424999999988</v>
      </c>
      <c r="G38" s="198">
        <v>8121.4267473880846</v>
      </c>
      <c r="H38" s="198">
        <v>7592.9877399999996</v>
      </c>
      <c r="I38" s="198">
        <v>7036.5364599999975</v>
      </c>
      <c r="J38" s="198">
        <v>6211.3426400000008</v>
      </c>
      <c r="K38" s="198">
        <v>5228.9950900000003</v>
      </c>
      <c r="L38" s="198">
        <v>5229.6954803001481</v>
      </c>
      <c r="M38" s="198">
        <v>4912.0719504397694</v>
      </c>
      <c r="N38" s="198">
        <v>4750.745949862936</v>
      </c>
      <c r="O38" s="198">
        <v>4557.0566764619743</v>
      </c>
      <c r="P38" s="198">
        <v>4422.4203036731651</v>
      </c>
      <c r="Q38" s="198">
        <v>4469.2063855425022</v>
      </c>
      <c r="R38" s="198">
        <v>4467.2750387043143</v>
      </c>
      <c r="S38" s="198">
        <v>4482.2290885986467</v>
      </c>
      <c r="T38" s="198">
        <v>4421.9277972807713</v>
      </c>
      <c r="U38" s="198">
        <v>4337.6500577097031</v>
      </c>
      <c r="V38" s="198">
        <v>4338.1547496155672</v>
      </c>
      <c r="W38" s="198">
        <v>4305.4635587179246</v>
      </c>
      <c r="X38" s="198">
        <v>4283.5696266312716</v>
      </c>
      <c r="Y38" s="198">
        <v>4276.3688512532035</v>
      </c>
      <c r="Z38" s="198">
        <v>4277.1228975790518</v>
      </c>
      <c r="AA38" s="198">
        <v>4243.4597076727259</v>
      </c>
      <c r="AB38" s="198">
        <v>4233.0420702819756</v>
      </c>
      <c r="AC38" s="198">
        <v>4220.172782961854</v>
      </c>
      <c r="AD38" s="198">
        <v>4226.6555733540317</v>
      </c>
      <c r="AE38" s="198">
        <v>4222.0733667089762</v>
      </c>
      <c r="AF38" s="198">
        <v>4222.2763427318359</v>
      </c>
      <c r="AG38" s="198">
        <v>4210.1093760081576</v>
      </c>
      <c r="AH38" s="198">
        <v>4202.6438368761392</v>
      </c>
      <c r="AI38" s="198">
        <v>4197.3631970266397</v>
      </c>
      <c r="AJ38" s="198">
        <v>4197.5212729812238</v>
      </c>
      <c r="AK38" s="198">
        <v>4173.6018591726988</v>
      </c>
      <c r="AL38" s="198">
        <v>4182.522660604609</v>
      </c>
      <c r="AM38" s="198">
        <v>4177.4674196499618</v>
      </c>
      <c r="AN38" s="198">
        <v>4180.7939860255901</v>
      </c>
      <c r="AO38" s="198">
        <v>4183.4230150379335</v>
      </c>
      <c r="AP38" s="198">
        <v>4185.7907829912574</v>
      </c>
      <c r="AQ38" s="198">
        <v>4197.0732036483168</v>
      </c>
      <c r="AR38" s="198">
        <v>4191.7704434685638</v>
      </c>
      <c r="AS38" s="198">
        <v>4193.4025090670975</v>
      </c>
      <c r="AT38" s="198">
        <v>4206.6489317265432</v>
      </c>
      <c r="AU38" s="198">
        <v>4218.0861026720195</v>
      </c>
      <c r="AV38" s="198">
        <v>4221.5232863255869</v>
      </c>
      <c r="AW38" s="198">
        <v>4216.7251279857455</v>
      </c>
      <c r="AX38" s="198">
        <v>4229.0623116893166</v>
      </c>
      <c r="AY38" s="198">
        <v>4244.6608291420607</v>
      </c>
      <c r="AZ38" s="198">
        <v>4249.3128992490101</v>
      </c>
    </row>
    <row r="39" spans="1:52" ht="12" customHeight="1" x14ac:dyDescent="0.35">
      <c r="A39" s="64" t="s">
        <v>40</v>
      </c>
      <c r="B39" s="65">
        <v>420.76699544360218</v>
      </c>
      <c r="C39" s="65">
        <v>417.12017349692292</v>
      </c>
      <c r="D39" s="65">
        <v>414.13327106341637</v>
      </c>
      <c r="E39" s="65">
        <v>410.00077647543526</v>
      </c>
      <c r="F39" s="65">
        <v>382.86039357430235</v>
      </c>
      <c r="G39" s="65">
        <v>314.40217739865608</v>
      </c>
      <c r="H39" s="65">
        <v>293.42441841556223</v>
      </c>
      <c r="I39" s="65">
        <v>271.14160989699928</v>
      </c>
      <c r="J39" s="65">
        <v>239.42457667915556</v>
      </c>
      <c r="K39" s="65">
        <v>201.36173121776824</v>
      </c>
      <c r="L39" s="65">
        <v>200.78704589680078</v>
      </c>
      <c r="M39" s="65">
        <v>188.32222706592441</v>
      </c>
      <c r="N39" s="65">
        <v>182.49488536390484</v>
      </c>
      <c r="O39" s="65">
        <v>174.79217899154378</v>
      </c>
      <c r="P39" s="65">
        <v>169.57198919058155</v>
      </c>
      <c r="Q39" s="65">
        <v>171.49139010710235</v>
      </c>
      <c r="R39" s="65">
        <v>142.36551605001748</v>
      </c>
      <c r="S39" s="65">
        <v>120.10686802598737</v>
      </c>
      <c r="T39" s="65">
        <v>101.84594964243418</v>
      </c>
      <c r="U39" s="65">
        <v>88.727916956822554</v>
      </c>
      <c r="V39" s="65">
        <v>128.10637539668298</v>
      </c>
      <c r="W39" s="65">
        <v>105.79311158593619</v>
      </c>
      <c r="X39" s="65">
        <v>95.851163469292828</v>
      </c>
      <c r="Y39" s="65">
        <v>98.817217491741232</v>
      </c>
      <c r="Z39" s="65">
        <v>116.26801361515787</v>
      </c>
      <c r="AA39" s="65">
        <v>91.075470738180201</v>
      </c>
      <c r="AB39" s="65">
        <v>83.443891198264751</v>
      </c>
      <c r="AC39" s="65">
        <v>85.076127033130135</v>
      </c>
      <c r="AD39" s="65">
        <v>90.803289902944883</v>
      </c>
      <c r="AE39" s="65">
        <v>83.138051249396725</v>
      </c>
      <c r="AF39" s="65">
        <v>90.866326634477502</v>
      </c>
      <c r="AG39" s="65">
        <v>98.137876446926327</v>
      </c>
      <c r="AH39" s="65">
        <v>103.02901770276314</v>
      </c>
      <c r="AI39" s="65">
        <v>113.81768443753305</v>
      </c>
      <c r="AJ39" s="65">
        <v>119.56878251219227</v>
      </c>
      <c r="AK39" s="65">
        <v>118.73163910372803</v>
      </c>
      <c r="AL39" s="65">
        <v>119.0392825489931</v>
      </c>
      <c r="AM39" s="65">
        <v>119.54401148321529</v>
      </c>
      <c r="AN39" s="65">
        <v>119.65811557371994</v>
      </c>
      <c r="AO39" s="65">
        <v>118.94794105494562</v>
      </c>
      <c r="AP39" s="65">
        <v>120.1856254528323</v>
      </c>
      <c r="AQ39" s="65">
        <v>120.72943673598093</v>
      </c>
      <c r="AR39" s="65">
        <v>121.38732803614579</v>
      </c>
      <c r="AS39" s="65">
        <v>120.22017955925742</v>
      </c>
      <c r="AT39" s="65">
        <v>120.69149210906788</v>
      </c>
      <c r="AU39" s="65">
        <v>121.57015830243689</v>
      </c>
      <c r="AV39" s="65">
        <v>121.95303680918555</v>
      </c>
      <c r="AW39" s="65">
        <v>122.23896808720859</v>
      </c>
      <c r="AX39" s="65">
        <v>122.40853362302852</v>
      </c>
      <c r="AY39" s="65">
        <v>123.3684809906257</v>
      </c>
      <c r="AZ39" s="65">
        <v>122.95759945296406</v>
      </c>
    </row>
    <row r="40" spans="1:52" ht="12" customHeight="1" x14ac:dyDescent="0.35">
      <c r="A40" s="357" t="s">
        <v>41</v>
      </c>
      <c r="B40" s="358">
        <v>819.95619624907067</v>
      </c>
      <c r="C40" s="358">
        <v>812.84956886579835</v>
      </c>
      <c r="D40" s="358">
        <v>807.02893848255508</v>
      </c>
      <c r="E40" s="358">
        <v>798.97587210597601</v>
      </c>
      <c r="F40" s="358">
        <v>746.0869208114608</v>
      </c>
      <c r="G40" s="358">
        <v>612.68116621276602</v>
      </c>
      <c r="H40" s="358">
        <v>571.80143075853152</v>
      </c>
      <c r="I40" s="358">
        <v>528.37852185056295</v>
      </c>
      <c r="J40" s="358">
        <v>466.57096993886722</v>
      </c>
      <c r="K40" s="358">
        <v>392.39721980898429</v>
      </c>
      <c r="L40" s="358">
        <v>391.27732020915022</v>
      </c>
      <c r="M40" s="358">
        <v>366.98690402590393</v>
      </c>
      <c r="N40" s="358">
        <v>355.63105865786588</v>
      </c>
      <c r="O40" s="358">
        <v>340.62065649634167</v>
      </c>
      <c r="P40" s="358">
        <v>330.44797893549224</v>
      </c>
      <c r="Q40" s="358">
        <v>334.18834995230202</v>
      </c>
      <c r="R40" s="358">
        <v>336.76485698036731</v>
      </c>
      <c r="S40" s="358">
        <v>339.24712802792527</v>
      </c>
      <c r="T40" s="358">
        <v>338.50610109943079</v>
      </c>
      <c r="U40" s="358">
        <v>334.61350625036164</v>
      </c>
      <c r="V40" s="358">
        <v>330.92028328375039</v>
      </c>
      <c r="W40" s="358">
        <v>328.71584306364321</v>
      </c>
      <c r="X40" s="358">
        <v>327.48125091968546</v>
      </c>
      <c r="Y40" s="358">
        <v>325.45844908450135</v>
      </c>
      <c r="Z40" s="358">
        <v>323.56681847133399</v>
      </c>
      <c r="AA40" s="358">
        <v>320.83972213466285</v>
      </c>
      <c r="AB40" s="358">
        <v>319.89405386194926</v>
      </c>
      <c r="AC40" s="358">
        <v>317.23799692091427</v>
      </c>
      <c r="AD40" s="358">
        <v>316.4924921165387</v>
      </c>
      <c r="AE40" s="358">
        <v>316.07201012474326</v>
      </c>
      <c r="AF40" s="358">
        <v>314.90989942313212</v>
      </c>
      <c r="AG40" s="358">
        <v>313.1437997721481</v>
      </c>
      <c r="AH40" s="358">
        <v>310.78361022541065</v>
      </c>
      <c r="AI40" s="358">
        <v>308.98765927739328</v>
      </c>
      <c r="AJ40" s="358">
        <v>308.27556705179518</v>
      </c>
      <c r="AK40" s="358">
        <v>306.21365624698387</v>
      </c>
      <c r="AL40" s="358">
        <v>305.56559050995429</v>
      </c>
      <c r="AM40" s="358">
        <v>303.35790207395462</v>
      </c>
      <c r="AN40" s="358">
        <v>302.89735126322188</v>
      </c>
      <c r="AO40" s="358">
        <v>302.46525299119037</v>
      </c>
      <c r="AP40" s="358">
        <v>300.89276193418834</v>
      </c>
      <c r="AQ40" s="358">
        <v>299.20334202648399</v>
      </c>
      <c r="AR40" s="358">
        <v>296.8171871476444</v>
      </c>
      <c r="AS40" s="358">
        <v>294.49019320049928</v>
      </c>
      <c r="AT40" s="358">
        <v>294.05717743337954</v>
      </c>
      <c r="AU40" s="358">
        <v>291.94167808916097</v>
      </c>
      <c r="AV40" s="358">
        <v>291.1821248007497</v>
      </c>
      <c r="AW40" s="358">
        <v>288.98577537793955</v>
      </c>
      <c r="AX40" s="358">
        <v>288.44791517109462</v>
      </c>
      <c r="AY40" s="358">
        <v>287.96546005787616</v>
      </c>
      <c r="AZ40" s="358">
        <v>286.83009259218124</v>
      </c>
    </row>
    <row r="41" spans="1:52" ht="12" customHeight="1" x14ac:dyDescent="0.35">
      <c r="A41" s="68" t="s">
        <v>42</v>
      </c>
      <c r="B41" s="69">
        <v>121.72961475017377</v>
      </c>
      <c r="C41" s="69">
        <v>127.12773730657422</v>
      </c>
      <c r="D41" s="69">
        <v>122.23335550090469</v>
      </c>
      <c r="E41" s="69">
        <v>131.39416407775855</v>
      </c>
      <c r="F41" s="69">
        <v>118.17649336462553</v>
      </c>
      <c r="G41" s="69">
        <v>103.8595231832051</v>
      </c>
      <c r="H41" s="69">
        <v>86.150357127188457</v>
      </c>
      <c r="I41" s="69">
        <v>84.111645222949036</v>
      </c>
      <c r="J41" s="69">
        <v>74.501045796824101</v>
      </c>
      <c r="K41" s="69">
        <v>59.12251989062316</v>
      </c>
      <c r="L41" s="69">
        <v>61.440885911127033</v>
      </c>
      <c r="M41" s="69">
        <v>51.04192352094428</v>
      </c>
      <c r="N41" s="69">
        <v>46.319502155154595</v>
      </c>
      <c r="O41" s="69">
        <v>44.509046056385088</v>
      </c>
      <c r="P41" s="69">
        <v>44.256409093397423</v>
      </c>
      <c r="Q41" s="69">
        <v>48.292083988905055</v>
      </c>
      <c r="R41" s="69">
        <v>48.032650495176547</v>
      </c>
      <c r="S41" s="69">
        <v>46.976213726263701</v>
      </c>
      <c r="T41" s="69">
        <v>45.226334530413965</v>
      </c>
      <c r="U41" s="69">
        <v>42.561220820632315</v>
      </c>
      <c r="V41" s="69">
        <v>38.671606441691139</v>
      </c>
      <c r="W41" s="69">
        <v>36.882927607479289</v>
      </c>
      <c r="X41" s="69">
        <v>34.510326716200453</v>
      </c>
      <c r="Y41" s="69">
        <v>32.238166875876111</v>
      </c>
      <c r="Z41" s="69">
        <v>31.06668222922303</v>
      </c>
      <c r="AA41" s="69">
        <v>28.381096694379433</v>
      </c>
      <c r="AB41" s="69">
        <v>27.071035381588519</v>
      </c>
      <c r="AC41" s="69">
        <v>25.280173804100357</v>
      </c>
      <c r="AD41" s="69">
        <v>25.467183559320731</v>
      </c>
      <c r="AE41" s="69">
        <v>25.854265407050338</v>
      </c>
      <c r="AF41" s="69">
        <v>26.52731515722353</v>
      </c>
      <c r="AG41" s="69">
        <v>25.212806686289536</v>
      </c>
      <c r="AH41" s="69">
        <v>23.677808722672154</v>
      </c>
      <c r="AI41" s="69">
        <v>22.356033178163734</v>
      </c>
      <c r="AJ41" s="69">
        <v>21.841820943003274</v>
      </c>
      <c r="AK41" s="69">
        <v>20.74032175711725</v>
      </c>
      <c r="AL41" s="69">
        <v>20.077265962471277</v>
      </c>
      <c r="AM41" s="69">
        <v>19.091278885477035</v>
      </c>
      <c r="AN41" s="69">
        <v>18.641036478993115</v>
      </c>
      <c r="AO41" s="69">
        <v>18.214033130705005</v>
      </c>
      <c r="AP41" s="69">
        <v>17.43685270767725</v>
      </c>
      <c r="AQ41" s="69">
        <v>16.636038660148234</v>
      </c>
      <c r="AR41" s="69">
        <v>15.788416383623231</v>
      </c>
      <c r="AS41" s="69">
        <v>14.948759950782684</v>
      </c>
      <c r="AT41" s="69">
        <v>14.654853923122436</v>
      </c>
      <c r="AU41" s="69">
        <v>13.984782753752928</v>
      </c>
      <c r="AV41" s="69">
        <v>13.548692641294943</v>
      </c>
      <c r="AW41" s="69">
        <v>12.886338872474365</v>
      </c>
      <c r="AX41" s="69">
        <v>12.576516057790261</v>
      </c>
      <c r="AY41" s="69">
        <v>12.26863556116041</v>
      </c>
      <c r="AZ41" s="69">
        <v>11.770385528653875</v>
      </c>
    </row>
    <row r="42" spans="1:52" ht="12" customHeight="1" x14ac:dyDescent="0.35">
      <c r="A42" s="68" t="s">
        <v>43</v>
      </c>
      <c r="B42" s="69">
        <v>317.15157825223423</v>
      </c>
      <c r="C42" s="69">
        <v>323.13835497922815</v>
      </c>
      <c r="D42" s="69">
        <v>322.74458252747365</v>
      </c>
      <c r="E42" s="69">
        <v>324.41457374961817</v>
      </c>
      <c r="F42" s="69">
        <v>297.74143668536828</v>
      </c>
      <c r="G42" s="69">
        <v>183.71893269880752</v>
      </c>
      <c r="H42" s="69">
        <v>169.94147471843922</v>
      </c>
      <c r="I42" s="69">
        <v>158.13579556147991</v>
      </c>
      <c r="J42" s="69">
        <v>139.48608889315091</v>
      </c>
      <c r="K42" s="69">
        <v>117.6287418120673</v>
      </c>
      <c r="L42" s="69">
        <v>116.94405585728985</v>
      </c>
      <c r="M42" s="69">
        <v>109.38210360104405</v>
      </c>
      <c r="N42" s="69">
        <v>105.18257937535054</v>
      </c>
      <c r="O42" s="69">
        <v>100.95809066219739</v>
      </c>
      <c r="P42" s="69">
        <v>97.884979208195048</v>
      </c>
      <c r="Q42" s="69">
        <v>98.987015811212544</v>
      </c>
      <c r="R42" s="69">
        <v>100.73526022819526</v>
      </c>
      <c r="S42" s="69">
        <v>101.71461622026324</v>
      </c>
      <c r="T42" s="69">
        <v>102.01147968046152</v>
      </c>
      <c r="U42" s="69">
        <v>100.58632252440219</v>
      </c>
      <c r="V42" s="69">
        <v>99.253639100665325</v>
      </c>
      <c r="W42" s="69">
        <v>97.967398517212501</v>
      </c>
      <c r="X42" s="69">
        <v>95.943342448301209</v>
      </c>
      <c r="Y42" s="69">
        <v>93.777826663161619</v>
      </c>
      <c r="Z42" s="69">
        <v>92.075811935021093</v>
      </c>
      <c r="AA42" s="69">
        <v>89.010969418380768</v>
      </c>
      <c r="AB42" s="69">
        <v>86.141650294616369</v>
      </c>
      <c r="AC42" s="69">
        <v>82.089027987185162</v>
      </c>
      <c r="AD42" s="69">
        <v>79.466541385795978</v>
      </c>
      <c r="AE42" s="69">
        <v>77.592120435053189</v>
      </c>
      <c r="AF42" s="69">
        <v>74.625155924422685</v>
      </c>
      <c r="AG42" s="69">
        <v>72.225118164488038</v>
      </c>
      <c r="AH42" s="69">
        <v>69.309138142770891</v>
      </c>
      <c r="AI42" s="69">
        <v>66.962778107738771</v>
      </c>
      <c r="AJ42" s="69">
        <v>65.920849769829545</v>
      </c>
      <c r="AK42" s="69">
        <v>63.864724985340899</v>
      </c>
      <c r="AL42" s="69">
        <v>62.678732844649829</v>
      </c>
      <c r="AM42" s="69">
        <v>60.65763823729462</v>
      </c>
      <c r="AN42" s="69">
        <v>59.776933878914605</v>
      </c>
      <c r="AO42" s="69">
        <v>59.030414052359966</v>
      </c>
      <c r="AP42" s="69">
        <v>57.776507668029844</v>
      </c>
      <c r="AQ42" s="69">
        <v>56.547940532965661</v>
      </c>
      <c r="AR42" s="69">
        <v>55.211492903664755</v>
      </c>
      <c r="AS42" s="69">
        <v>53.912327907007366</v>
      </c>
      <c r="AT42" s="69">
        <v>53.455960143634364</v>
      </c>
      <c r="AU42" s="69">
        <v>52.434114631726402</v>
      </c>
      <c r="AV42" s="69">
        <v>51.772847604845175</v>
      </c>
      <c r="AW42" s="69">
        <v>50.599737822905809</v>
      </c>
      <c r="AX42" s="69">
        <v>50.118353595021169</v>
      </c>
      <c r="AY42" s="69">
        <v>49.688091298097866</v>
      </c>
      <c r="AZ42" s="69">
        <v>48.99020213048361</v>
      </c>
    </row>
    <row r="43" spans="1:52" ht="12" customHeight="1" x14ac:dyDescent="0.35">
      <c r="A43" s="68" t="s">
        <v>27</v>
      </c>
      <c r="B43" s="69">
        <v>9.5543898721274931E-2</v>
      </c>
      <c r="C43" s="69">
        <v>0.10181000000000014</v>
      </c>
      <c r="D43" s="69">
        <v>0</v>
      </c>
      <c r="E43" s="69">
        <v>0</v>
      </c>
      <c r="F43" s="69">
        <v>8.4010000000001167E-2</v>
      </c>
      <c r="G43" s="69">
        <v>0.16716708135530814</v>
      </c>
      <c r="H43" s="69">
        <v>0.21993000000000099</v>
      </c>
      <c r="I43" s="69">
        <v>0.21060000000000142</v>
      </c>
      <c r="J43" s="69">
        <v>0.20827999999999855</v>
      </c>
      <c r="K43" s="69">
        <v>0.20313000000000245</v>
      </c>
      <c r="L43" s="69">
        <v>7.1654269345783603E-2</v>
      </c>
      <c r="M43" s="69">
        <v>0.21496113850377707</v>
      </c>
      <c r="N43" s="69">
        <v>0.16719215746672988</v>
      </c>
      <c r="O43" s="69">
        <v>9.5534038669323307E-2</v>
      </c>
      <c r="P43" s="69">
        <v>0.14329716243801877</v>
      </c>
      <c r="Q43" s="69">
        <v>0.14330767816414017</v>
      </c>
      <c r="R43" s="69">
        <v>0.1671816570081818</v>
      </c>
      <c r="S43" s="69">
        <v>0.16089200888687599</v>
      </c>
      <c r="T43" s="69">
        <v>0.17941530129908864</v>
      </c>
      <c r="U43" s="69">
        <v>0.50936768657291898</v>
      </c>
      <c r="V43" s="69">
        <v>1.1649563655849298</v>
      </c>
      <c r="W43" s="69">
        <v>1.294321627091189</v>
      </c>
      <c r="X43" s="69">
        <v>1.4862359650327948</v>
      </c>
      <c r="Y43" s="69">
        <v>1.5642165867220215</v>
      </c>
      <c r="Z43" s="69">
        <v>1.7333539213200562</v>
      </c>
      <c r="AA43" s="69">
        <v>1.943147812991898</v>
      </c>
      <c r="AB43" s="69">
        <v>2.1140658989816199</v>
      </c>
      <c r="AC43" s="69">
        <v>2.1993151242431073</v>
      </c>
      <c r="AD43" s="69">
        <v>2.221061562556816</v>
      </c>
      <c r="AE43" s="69">
        <v>2.0085114423580861</v>
      </c>
      <c r="AF43" s="69">
        <v>1.4983137577113701</v>
      </c>
      <c r="AG43" s="69">
        <v>1.5581820511262379</v>
      </c>
      <c r="AH43" s="69">
        <v>1.6023258436191177</v>
      </c>
      <c r="AI43" s="69">
        <v>1.6115224574619624</v>
      </c>
      <c r="AJ43" s="69">
        <v>1.6090640095404198</v>
      </c>
      <c r="AK43" s="69">
        <v>1.5959569751057439</v>
      </c>
      <c r="AL43" s="69">
        <v>1.5851767975120439</v>
      </c>
      <c r="AM43" s="69">
        <v>1.5825795207371558</v>
      </c>
      <c r="AN43" s="69">
        <v>1.5849786513765169</v>
      </c>
      <c r="AO43" s="69">
        <v>1.5779912868812063</v>
      </c>
      <c r="AP43" s="69">
        <v>1.5700559602947786</v>
      </c>
      <c r="AQ43" s="69">
        <v>1.5547283015859743</v>
      </c>
      <c r="AR43" s="69">
        <v>1.5357230639576962</v>
      </c>
      <c r="AS43" s="69">
        <v>1.5339131638126922</v>
      </c>
      <c r="AT43" s="69">
        <v>1.5267526203471087</v>
      </c>
      <c r="AU43" s="69">
        <v>1.5174449803459904</v>
      </c>
      <c r="AV43" s="69">
        <v>1.5132828998334225</v>
      </c>
      <c r="AW43" s="69">
        <v>1.5176960893167422</v>
      </c>
      <c r="AX43" s="69">
        <v>1.5253130579151788</v>
      </c>
      <c r="AY43" s="69">
        <v>1.5364009241839858</v>
      </c>
      <c r="AZ43" s="69">
        <v>1.5601516673338671</v>
      </c>
    </row>
    <row r="44" spans="1:52" ht="12" customHeight="1" x14ac:dyDescent="0.35">
      <c r="A44" s="70" t="s">
        <v>29</v>
      </c>
      <c r="B44" s="71">
        <v>380.9794593479416</v>
      </c>
      <c r="C44" s="71">
        <v>362.48166657999604</v>
      </c>
      <c r="D44" s="71">
        <v>362.05100045417669</v>
      </c>
      <c r="E44" s="71">
        <v>343.16713427859935</v>
      </c>
      <c r="F44" s="71">
        <v>330.08498076146702</v>
      </c>
      <c r="G44" s="71">
        <v>324.93554324939788</v>
      </c>
      <c r="H44" s="71">
        <v>315.48966891290394</v>
      </c>
      <c r="I44" s="71">
        <v>285.9204810661339</v>
      </c>
      <c r="J44" s="71">
        <v>252.37555524889228</v>
      </c>
      <c r="K44" s="71">
        <v>215.4428281062938</v>
      </c>
      <c r="L44" s="71">
        <v>212.82072417138752</v>
      </c>
      <c r="M44" s="71">
        <v>206.3479157654119</v>
      </c>
      <c r="N44" s="71">
        <v>203.96178496989396</v>
      </c>
      <c r="O44" s="71">
        <v>195.05798573908982</v>
      </c>
      <c r="P44" s="71">
        <v>188.16329347146171</v>
      </c>
      <c r="Q44" s="71">
        <v>186.76594247402025</v>
      </c>
      <c r="R44" s="71">
        <v>187.82976459998727</v>
      </c>
      <c r="S44" s="71">
        <v>190.39540607251155</v>
      </c>
      <c r="T44" s="71">
        <v>191.08887158725625</v>
      </c>
      <c r="U44" s="71">
        <v>190.95659521875422</v>
      </c>
      <c r="V44" s="71">
        <v>191.83008137580907</v>
      </c>
      <c r="W44" s="71">
        <v>192.57119531186024</v>
      </c>
      <c r="X44" s="71">
        <v>195.54134579015101</v>
      </c>
      <c r="Y44" s="71">
        <v>197.8782389587416</v>
      </c>
      <c r="Z44" s="71">
        <v>198.69097038576976</v>
      </c>
      <c r="AA44" s="71">
        <v>201.50450820891072</v>
      </c>
      <c r="AB44" s="71">
        <v>204.56730228676275</v>
      </c>
      <c r="AC44" s="71">
        <v>207.66948000538557</v>
      </c>
      <c r="AD44" s="71">
        <v>209.33770560886515</v>
      </c>
      <c r="AE44" s="71">
        <v>210.61711284028158</v>
      </c>
      <c r="AF44" s="71">
        <v>212.25911458377456</v>
      </c>
      <c r="AG44" s="71">
        <v>214.1476928702443</v>
      </c>
      <c r="AH44" s="71">
        <v>216.19433751634844</v>
      </c>
      <c r="AI44" s="71">
        <v>218.05732553402879</v>
      </c>
      <c r="AJ44" s="71">
        <v>218.90383232942196</v>
      </c>
      <c r="AK44" s="71">
        <v>220.01265252941997</v>
      </c>
      <c r="AL44" s="71">
        <v>221.22441490532111</v>
      </c>
      <c r="AM44" s="71">
        <v>222.02640543044583</v>
      </c>
      <c r="AN44" s="71">
        <v>222.89440225393773</v>
      </c>
      <c r="AO44" s="71">
        <v>223.64281452124416</v>
      </c>
      <c r="AP44" s="71">
        <v>224.10934559818645</v>
      </c>
      <c r="AQ44" s="71">
        <v>224.46463453178416</v>
      </c>
      <c r="AR44" s="71">
        <v>224.28155479639875</v>
      </c>
      <c r="AS44" s="71">
        <v>224.09519217889655</v>
      </c>
      <c r="AT44" s="71">
        <v>224.41961074627565</v>
      </c>
      <c r="AU44" s="71">
        <v>224.00533572333563</v>
      </c>
      <c r="AV44" s="71">
        <v>224.3473016547762</v>
      </c>
      <c r="AW44" s="71">
        <v>223.98200259324261</v>
      </c>
      <c r="AX44" s="71">
        <v>224.22773246036792</v>
      </c>
      <c r="AY44" s="71">
        <v>224.47233227443394</v>
      </c>
      <c r="AZ44" s="71">
        <v>224.50935326570996</v>
      </c>
    </row>
    <row r="45" spans="1:52" ht="12" customHeight="1" x14ac:dyDescent="0.35">
      <c r="A45" s="72" t="s">
        <v>44</v>
      </c>
      <c r="B45" s="73">
        <v>345.24471421013504</v>
      </c>
      <c r="C45" s="73">
        <v>342.25245004875728</v>
      </c>
      <c r="D45" s="73">
        <v>339.80165830844425</v>
      </c>
      <c r="E45" s="73">
        <v>336.41089351830578</v>
      </c>
      <c r="F45" s="73">
        <v>314.14186139429933</v>
      </c>
      <c r="G45" s="73">
        <v>257.97101735274356</v>
      </c>
      <c r="H45" s="73">
        <v>240.75849716148699</v>
      </c>
      <c r="I45" s="73">
        <v>222.47516709497384</v>
      </c>
      <c r="J45" s="73">
        <v>196.45093471110204</v>
      </c>
      <c r="K45" s="73">
        <v>165.21988202483547</v>
      </c>
      <c r="L45" s="73">
        <v>164.74834535122116</v>
      </c>
      <c r="M45" s="73">
        <v>154.52080169511751</v>
      </c>
      <c r="N45" s="73">
        <v>149.73939311910141</v>
      </c>
      <c r="O45" s="73">
        <v>143.4192237879333</v>
      </c>
      <c r="P45" s="73">
        <v>139.13599113073357</v>
      </c>
      <c r="Q45" s="73">
        <v>140.71088419044295</v>
      </c>
      <c r="R45" s="73">
        <v>141.33898383715979</v>
      </c>
      <c r="S45" s="73">
        <v>142.2191065475304</v>
      </c>
      <c r="T45" s="73">
        <v>142.27930536063317</v>
      </c>
      <c r="U45" s="73">
        <v>141.454848703686</v>
      </c>
      <c r="V45" s="73">
        <v>140.32069734442814</v>
      </c>
      <c r="W45" s="73">
        <v>139.29969777430483</v>
      </c>
      <c r="X45" s="73">
        <v>138.75607915427966</v>
      </c>
      <c r="Y45" s="73">
        <v>137.56925617432444</v>
      </c>
      <c r="Z45" s="73">
        <v>136.62962782844485</v>
      </c>
      <c r="AA45" s="73">
        <v>135.05489688455791</v>
      </c>
      <c r="AB45" s="73">
        <v>134.7997997562467</v>
      </c>
      <c r="AC45" s="73">
        <v>132.94765116317186</v>
      </c>
      <c r="AD45" s="73">
        <v>132.17918110824309</v>
      </c>
      <c r="AE45" s="73">
        <v>131.48429786798161</v>
      </c>
      <c r="AF45" s="73">
        <v>130.17616954591904</v>
      </c>
      <c r="AG45" s="73">
        <v>128.74018478000585</v>
      </c>
      <c r="AH45" s="73">
        <v>126.92393886202376</v>
      </c>
      <c r="AI45" s="73">
        <v>125.3489373664857</v>
      </c>
      <c r="AJ45" s="73">
        <v>124.70428734162147</v>
      </c>
      <c r="AK45" s="73">
        <v>123.26309125595452</v>
      </c>
      <c r="AL45" s="73">
        <v>122.76044378892536</v>
      </c>
      <c r="AM45" s="73">
        <v>121.56746472867754</v>
      </c>
      <c r="AN45" s="73">
        <v>121.31140949110679</v>
      </c>
      <c r="AO45" s="73">
        <v>121.19699571531649</v>
      </c>
      <c r="AP45" s="73">
        <v>120.81728016321615</v>
      </c>
      <c r="AQ45" s="73">
        <v>120.53958696754282</v>
      </c>
      <c r="AR45" s="73">
        <v>120.1715508122802</v>
      </c>
      <c r="AS45" s="73">
        <v>119.88617683303877</v>
      </c>
      <c r="AT45" s="73">
        <v>120.07618289521179</v>
      </c>
      <c r="AU45" s="73">
        <v>119.97045556990764</v>
      </c>
      <c r="AV45" s="73">
        <v>120.20963460940006</v>
      </c>
      <c r="AW45" s="73">
        <v>120.24604600427284</v>
      </c>
      <c r="AX45" s="73">
        <v>120.56717650659019</v>
      </c>
      <c r="AY45" s="73">
        <v>120.88419716482441</v>
      </c>
      <c r="AZ45" s="73">
        <v>121.17534512465883</v>
      </c>
    </row>
    <row r="46" spans="1:52" ht="12" customHeight="1" x14ac:dyDescent="0.35">
      <c r="A46" s="72" t="s">
        <v>45</v>
      </c>
      <c r="B46" s="73">
        <v>248.14463833853458</v>
      </c>
      <c r="C46" s="73">
        <v>245.99394847254422</v>
      </c>
      <c r="D46" s="73">
        <v>244.23244190919431</v>
      </c>
      <c r="E46" s="73">
        <v>241.79532971628228</v>
      </c>
      <c r="F46" s="73">
        <v>225.7894628771526</v>
      </c>
      <c r="G46" s="73">
        <v>185.41666872228441</v>
      </c>
      <c r="H46" s="73">
        <v>173.04516983481878</v>
      </c>
      <c r="I46" s="73">
        <v>159.90402634951241</v>
      </c>
      <c r="J46" s="73">
        <v>141.1991093236046</v>
      </c>
      <c r="K46" s="73">
        <v>118.75179020535045</v>
      </c>
      <c r="L46" s="73">
        <v>118.41287322119022</v>
      </c>
      <c r="M46" s="73">
        <v>111.0618262183657</v>
      </c>
      <c r="N46" s="73">
        <v>107.62518880435412</v>
      </c>
      <c r="O46" s="73">
        <v>103.08256709757705</v>
      </c>
      <c r="P46" s="73">
        <v>100.00399362521475</v>
      </c>
      <c r="Q46" s="73">
        <v>101.13594801188088</v>
      </c>
      <c r="R46" s="73">
        <v>101.55017720248105</v>
      </c>
      <c r="S46" s="73">
        <v>102.23243462844496</v>
      </c>
      <c r="T46" s="73">
        <v>102.09594319984704</v>
      </c>
      <c r="U46" s="73">
        <v>101.22654362805353</v>
      </c>
      <c r="V46" s="73">
        <v>100.32545755596024</v>
      </c>
      <c r="W46" s="73">
        <v>99.676317014016476</v>
      </c>
      <c r="X46" s="73">
        <v>99.344556308172486</v>
      </c>
      <c r="Y46" s="73">
        <v>98.542762785408755</v>
      </c>
      <c r="Z46" s="73">
        <v>97.92416837071741</v>
      </c>
      <c r="AA46" s="73">
        <v>97.003602733425623</v>
      </c>
      <c r="AB46" s="73">
        <v>97.00123156975485</v>
      </c>
      <c r="AC46" s="73">
        <v>95.946020332343863</v>
      </c>
      <c r="AD46" s="73">
        <v>95.583519429255048</v>
      </c>
      <c r="AE46" s="73">
        <v>95.297816826624896</v>
      </c>
      <c r="AF46" s="73">
        <v>94.721598576384523</v>
      </c>
      <c r="AG46" s="73">
        <v>94.087148271635598</v>
      </c>
      <c r="AH46" s="73">
        <v>93.350163286621139</v>
      </c>
      <c r="AI46" s="73">
        <v>92.780245769731067</v>
      </c>
      <c r="AJ46" s="73">
        <v>92.576953747450617</v>
      </c>
      <c r="AK46" s="73">
        <v>92.074169652376568</v>
      </c>
      <c r="AL46" s="73">
        <v>92.094736377975906</v>
      </c>
      <c r="AM46" s="73">
        <v>91.819467874724666</v>
      </c>
      <c r="AN46" s="73">
        <v>91.95607230045897</v>
      </c>
      <c r="AO46" s="73">
        <v>92.171184466353367</v>
      </c>
      <c r="AP46" s="73">
        <v>92.266887332293706</v>
      </c>
      <c r="AQ46" s="73">
        <v>92.367930187020733</v>
      </c>
      <c r="AR46" s="73">
        <v>92.48096188374916</v>
      </c>
      <c r="AS46" s="73">
        <v>92.548603731826688</v>
      </c>
      <c r="AT46" s="73">
        <v>92.813491404225772</v>
      </c>
      <c r="AU46" s="73">
        <v>92.950889964685985</v>
      </c>
      <c r="AV46" s="73">
        <v>93.286737296639629</v>
      </c>
      <c r="AW46" s="73">
        <v>93.529379012530583</v>
      </c>
      <c r="AX46" s="73">
        <v>93.864698747343425</v>
      </c>
      <c r="AY46" s="73">
        <v>94.193624327158744</v>
      </c>
      <c r="AZ46" s="73">
        <v>94.537178542308652</v>
      </c>
    </row>
    <row r="47" spans="1:52" ht="12" customHeight="1" x14ac:dyDescent="0.35">
      <c r="A47" s="74" t="s">
        <v>46</v>
      </c>
      <c r="B47" s="75">
        <v>485.50037935800231</v>
      </c>
      <c r="C47" s="75">
        <v>481.29250788106492</v>
      </c>
      <c r="D47" s="75">
        <v>477.84608199624961</v>
      </c>
      <c r="E47" s="75">
        <v>473.07781901011742</v>
      </c>
      <c r="F47" s="75">
        <v>441.76199258573348</v>
      </c>
      <c r="G47" s="75">
        <v>362.77174315229553</v>
      </c>
      <c r="H47" s="75">
        <v>338.56663663334109</v>
      </c>
      <c r="I47" s="75">
        <v>312.85570372730695</v>
      </c>
      <c r="J47" s="75">
        <v>276.25912693748728</v>
      </c>
      <c r="K47" s="75">
        <v>232.34045909742488</v>
      </c>
      <c r="L47" s="75">
        <v>231.67736065015467</v>
      </c>
      <c r="M47" s="75">
        <v>217.29487738375894</v>
      </c>
      <c r="N47" s="75">
        <v>210.57102157373623</v>
      </c>
      <c r="O47" s="75">
        <v>201.68328345178128</v>
      </c>
      <c r="P47" s="75">
        <v>195.65998752759407</v>
      </c>
      <c r="Q47" s="75">
        <v>197.87468089281035</v>
      </c>
      <c r="R47" s="75">
        <v>199.08975540220112</v>
      </c>
      <c r="S47" s="75">
        <v>200.58995013876648</v>
      </c>
      <c r="T47" s="75">
        <v>200.68182114839351</v>
      </c>
      <c r="U47" s="75">
        <v>199.44939722466944</v>
      </c>
      <c r="V47" s="75">
        <v>198.03079077773188</v>
      </c>
      <c r="W47" s="75">
        <v>196.77324695158347</v>
      </c>
      <c r="X47" s="75">
        <v>196.15041415604219</v>
      </c>
      <c r="Y47" s="75">
        <v>194.54747088171717</v>
      </c>
      <c r="Z47" s="75">
        <v>193.21740036485713</v>
      </c>
      <c r="AA47" s="75">
        <v>190.94356870015986</v>
      </c>
      <c r="AB47" s="75">
        <v>190.10739077265674</v>
      </c>
      <c r="AC47" s="75">
        <v>186.98486134526803</v>
      </c>
      <c r="AD47" s="75">
        <v>185.59592376251979</v>
      </c>
      <c r="AE47" s="75">
        <v>184.2935924225558</v>
      </c>
      <c r="AF47" s="75">
        <v>181.94515562579249</v>
      </c>
      <c r="AG47" s="75">
        <v>179.55397946654696</v>
      </c>
      <c r="AH47" s="75">
        <v>176.69642593398515</v>
      </c>
      <c r="AI47" s="75">
        <v>174.27321219618517</v>
      </c>
      <c r="AJ47" s="75">
        <v>173.32237177514213</v>
      </c>
      <c r="AK47" s="75">
        <v>171.36578560220366</v>
      </c>
      <c r="AL47" s="75">
        <v>170.78124319481731</v>
      </c>
      <c r="AM47" s="75">
        <v>169.40906076064269</v>
      </c>
      <c r="AN47" s="75">
        <v>169.26205755142044</v>
      </c>
      <c r="AO47" s="75">
        <v>169.31553144088991</v>
      </c>
      <c r="AP47" s="75">
        <v>169.10365674054873</v>
      </c>
      <c r="AQ47" s="75">
        <v>169.00409332930914</v>
      </c>
      <c r="AR47" s="75">
        <v>168.82169932423943</v>
      </c>
      <c r="AS47" s="75">
        <v>168.69221514110794</v>
      </c>
      <c r="AT47" s="75">
        <v>169.06858984562902</v>
      </c>
      <c r="AU47" s="75">
        <v>169.09065015243723</v>
      </c>
      <c r="AV47" s="75">
        <v>169.55540502572097</v>
      </c>
      <c r="AW47" s="75">
        <v>169.76464930022112</v>
      </c>
      <c r="AX47" s="75">
        <v>170.28054537757239</v>
      </c>
      <c r="AY47" s="75">
        <v>170.779660182458</v>
      </c>
      <c r="AZ47" s="75">
        <v>171.2551284693522</v>
      </c>
    </row>
    <row r="48" spans="1:52" ht="12" customHeight="1" x14ac:dyDescent="0.35">
      <c r="A48" s="359" t="s">
        <v>917</v>
      </c>
      <c r="B48" s="360">
        <v>373.48931840051137</v>
      </c>
      <c r="C48" s="360">
        <v>368.89889939181728</v>
      </c>
      <c r="D48" s="360">
        <v>365.05813646210879</v>
      </c>
      <c r="E48" s="360">
        <v>361.05784438769751</v>
      </c>
      <c r="F48" s="360">
        <v>336.74745835460385</v>
      </c>
      <c r="G48" s="360">
        <v>282.34549561581963</v>
      </c>
      <c r="H48" s="360">
        <v>265.1048429895809</v>
      </c>
      <c r="I48" s="360">
        <v>248.12513082285568</v>
      </c>
      <c r="J48" s="360">
        <v>220.62105979564629</v>
      </c>
      <c r="K48" s="360">
        <v>186.28970954914359</v>
      </c>
      <c r="L48" s="360">
        <v>187.89969950718685</v>
      </c>
      <c r="M48" s="360">
        <v>177.79883145277034</v>
      </c>
      <c r="N48" s="360">
        <v>170.49013214979414</v>
      </c>
      <c r="O48" s="360">
        <v>164.32823359874112</v>
      </c>
      <c r="P48" s="360">
        <v>160.0498402517581</v>
      </c>
      <c r="Q48" s="360">
        <v>160.77693255119786</v>
      </c>
      <c r="R48" s="360">
        <v>161.40197892868113</v>
      </c>
      <c r="S48" s="360">
        <v>162.81549278086518</v>
      </c>
      <c r="T48" s="360">
        <v>160.48167247885422</v>
      </c>
      <c r="U48" s="360">
        <v>156.58614971778832</v>
      </c>
      <c r="V48" s="360">
        <v>154.9978610003088</v>
      </c>
      <c r="W48" s="360">
        <v>154.87883068031175</v>
      </c>
      <c r="X48" s="360">
        <v>154.35941503669866</v>
      </c>
      <c r="Y48" s="360">
        <v>154.0827530096644</v>
      </c>
      <c r="Z48" s="360">
        <v>153.58085863739362</v>
      </c>
      <c r="AA48" s="360">
        <v>153.55918822204498</v>
      </c>
      <c r="AB48" s="360">
        <v>153.4255840674968</v>
      </c>
      <c r="AC48" s="360">
        <v>152.9896075353777</v>
      </c>
      <c r="AD48" s="360">
        <v>153.1034403137499</v>
      </c>
      <c r="AE48" s="360">
        <v>153.34308537825473</v>
      </c>
      <c r="AF48" s="360">
        <v>153.17057085214293</v>
      </c>
      <c r="AG48" s="360">
        <v>152.40713702737614</v>
      </c>
      <c r="AH48" s="360">
        <v>152.10451009627158</v>
      </c>
      <c r="AI48" s="360">
        <v>151.49038104199903</v>
      </c>
      <c r="AJ48" s="360">
        <v>151.29338934591615</v>
      </c>
      <c r="AK48" s="360">
        <v>150.37385401502033</v>
      </c>
      <c r="AL48" s="360">
        <v>150.86031276134986</v>
      </c>
      <c r="AM48" s="360">
        <v>150.79940539204327</v>
      </c>
      <c r="AN48" s="360">
        <v>150.92188055523681</v>
      </c>
      <c r="AO48" s="360">
        <v>151.06577403646466</v>
      </c>
      <c r="AP48" s="360">
        <v>151.24078848182063</v>
      </c>
      <c r="AQ48" s="360">
        <v>151.87208576671262</v>
      </c>
      <c r="AR48" s="360">
        <v>151.7550844856045</v>
      </c>
      <c r="AS48" s="360">
        <v>151.98026747356059</v>
      </c>
      <c r="AT48" s="360">
        <v>152.58346539199272</v>
      </c>
      <c r="AU48" s="360">
        <v>153.20971545136015</v>
      </c>
      <c r="AV48" s="360">
        <v>153.26536370003231</v>
      </c>
      <c r="AW48" s="360">
        <v>152.92665643840297</v>
      </c>
      <c r="AX48" s="360">
        <v>153.39232947073151</v>
      </c>
      <c r="AY48" s="360">
        <v>154.0272360243286</v>
      </c>
      <c r="AZ48" s="360">
        <v>154.13520445484332</v>
      </c>
    </row>
    <row r="49" spans="1:52" ht="12" customHeight="1" x14ac:dyDescent="0.35">
      <c r="A49" s="361" t="s">
        <v>13</v>
      </c>
      <c r="B49" s="83">
        <v>23.269690739605139</v>
      </c>
      <c r="C49" s="83">
        <v>21.173618885234117</v>
      </c>
      <c r="D49" s="83">
        <v>22.701643228078254</v>
      </c>
      <c r="E49" s="83">
        <v>20.236835427443733</v>
      </c>
      <c r="F49" s="83">
        <v>20.040578631314819</v>
      </c>
      <c r="G49" s="83">
        <v>17.154320902844546</v>
      </c>
      <c r="H49" s="83">
        <v>16.135691149179461</v>
      </c>
      <c r="I49" s="83">
        <v>14.842345302735017</v>
      </c>
      <c r="J49" s="83">
        <v>13.62660442528701</v>
      </c>
      <c r="K49" s="83">
        <v>9.9530865227809127</v>
      </c>
      <c r="L49" s="83">
        <v>9.4966422813400566</v>
      </c>
      <c r="M49" s="83">
        <v>8.2131636790564304</v>
      </c>
      <c r="N49" s="83">
        <v>7.5072777175715215</v>
      </c>
      <c r="O49" s="83">
        <v>7.5826153385354385</v>
      </c>
      <c r="P49" s="83">
        <v>8.6489282190926833</v>
      </c>
      <c r="Q49" s="83">
        <v>7.9428881543880063</v>
      </c>
      <c r="R49" s="83">
        <v>7.8934161464738795</v>
      </c>
      <c r="S49" s="83">
        <v>7.9482005614701148</v>
      </c>
      <c r="T49" s="83">
        <v>7.8939537403482563</v>
      </c>
      <c r="U49" s="83">
        <v>7.6385691866644576</v>
      </c>
      <c r="V49" s="83">
        <v>7.5336025667976436</v>
      </c>
      <c r="W49" s="83">
        <v>7.5596516709084627</v>
      </c>
      <c r="X49" s="83">
        <v>7.6252353165173021</v>
      </c>
      <c r="Y49" s="83">
        <v>7.4283898871896765</v>
      </c>
      <c r="Z49" s="83">
        <v>7.4432993055604673</v>
      </c>
      <c r="AA49" s="83">
        <v>7.4556448821074914</v>
      </c>
      <c r="AB49" s="83">
        <v>7.3329951944356084</v>
      </c>
      <c r="AC49" s="83">
        <v>6.9521502178413668</v>
      </c>
      <c r="AD49" s="83">
        <v>6.7920930355079854</v>
      </c>
      <c r="AE49" s="83">
        <v>6.8159059863384721</v>
      </c>
      <c r="AF49" s="83">
        <v>6.6003786906338933</v>
      </c>
      <c r="AG49" s="83">
        <v>6.1751358116832602</v>
      </c>
      <c r="AH49" s="83">
        <v>5.9973545000363915</v>
      </c>
      <c r="AI49" s="83">
        <v>5.4927871265553918</v>
      </c>
      <c r="AJ49" s="83">
        <v>5.2018978929549187</v>
      </c>
      <c r="AK49" s="83">
        <v>4.9501568512723777</v>
      </c>
      <c r="AL49" s="83">
        <v>4.9420797061063908</v>
      </c>
      <c r="AM49" s="83">
        <v>4.9059204659065054</v>
      </c>
      <c r="AN49" s="83">
        <v>4.8704652723180182</v>
      </c>
      <c r="AO49" s="83">
        <v>4.8164809957996093</v>
      </c>
      <c r="AP49" s="83">
        <v>4.739966825882024</v>
      </c>
      <c r="AQ49" s="83">
        <v>4.7363005022652658</v>
      </c>
      <c r="AR49" s="83">
        <v>4.5868850442317619</v>
      </c>
      <c r="AS49" s="83">
        <v>4.2705734323604725</v>
      </c>
      <c r="AT49" s="83">
        <v>4.2493165457825155</v>
      </c>
      <c r="AU49" s="83">
        <v>4.215925505078018</v>
      </c>
      <c r="AV49" s="83">
        <v>3.9575848100203057</v>
      </c>
      <c r="AW49" s="83">
        <v>3.4949968195543439</v>
      </c>
      <c r="AX49" s="83">
        <v>3.3030239279113034</v>
      </c>
      <c r="AY49" s="83">
        <v>3.2815166372175733</v>
      </c>
      <c r="AZ49" s="83">
        <v>3.0793905839557927</v>
      </c>
    </row>
    <row r="50" spans="1:52" ht="12" customHeight="1" x14ac:dyDescent="0.3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35">
      <c r="A51" s="361" t="s">
        <v>18</v>
      </c>
      <c r="B51" s="83">
        <v>0.20671770861706398</v>
      </c>
      <c r="C51" s="83">
        <v>5.3029082660692516E-15</v>
      </c>
      <c r="D51" s="83">
        <v>1.28025718154973E-15</v>
      </c>
      <c r="E51" s="83">
        <v>1.7587691479210392E-16</v>
      </c>
      <c r="F51" s="83">
        <v>1.7587691479210399E-16</v>
      </c>
      <c r="G51" s="83">
        <v>0</v>
      </c>
      <c r="H51" s="83">
        <v>2.412421061196394E-3</v>
      </c>
      <c r="I51" s="83">
        <v>3.9287100020452401E-15</v>
      </c>
      <c r="J51" s="83">
        <v>8.462879289182379E-2</v>
      </c>
      <c r="K51" s="83">
        <v>6.4012859077486471E-16</v>
      </c>
      <c r="L51" s="83">
        <v>1.2553758582333921E-16</v>
      </c>
      <c r="M51" s="83">
        <v>0.17907607845142659</v>
      </c>
      <c r="N51" s="83">
        <v>3.2840828052934944E-2</v>
      </c>
      <c r="O51" s="83">
        <v>0.23848269725023702</v>
      </c>
      <c r="P51" s="83">
        <v>0.40542129317070108</v>
      </c>
      <c r="Q51" s="83">
        <v>0.40172145568941509</v>
      </c>
      <c r="R51" s="83">
        <v>0.36322630982162391</v>
      </c>
      <c r="S51" s="83">
        <v>0.3774692168284165</v>
      </c>
      <c r="T51" s="83">
        <v>0.38157414339481832</v>
      </c>
      <c r="U51" s="83">
        <v>0.38226700954679144</v>
      </c>
      <c r="V51" s="83">
        <v>0.38385498350772529</v>
      </c>
      <c r="W51" s="83">
        <v>0.3604302765202797</v>
      </c>
      <c r="X51" s="83">
        <v>0.36445038744846198</v>
      </c>
      <c r="Y51" s="83">
        <v>0.36765800167130114</v>
      </c>
      <c r="Z51" s="83">
        <v>0.36860067805471947</v>
      </c>
      <c r="AA51" s="83">
        <v>0.36989435579035751</v>
      </c>
      <c r="AB51" s="83">
        <v>0.37336854242431217</v>
      </c>
      <c r="AC51" s="83">
        <v>0.37916292677181407</v>
      </c>
      <c r="AD51" s="83">
        <v>0.37610974049517526</v>
      </c>
      <c r="AE51" s="83">
        <v>0.37570224897694005</v>
      </c>
      <c r="AF51" s="83">
        <v>0.37822425971921614</v>
      </c>
      <c r="AG51" s="83">
        <v>0.38385633399617725</v>
      </c>
      <c r="AH51" s="83">
        <v>0.38676048039644745</v>
      </c>
      <c r="AI51" s="83">
        <v>0.3907088554814877</v>
      </c>
      <c r="AJ51" s="83">
        <v>0.39206571457402062</v>
      </c>
      <c r="AK51" s="83">
        <v>0.39178322662061027</v>
      </c>
      <c r="AL51" s="83">
        <v>0.38888759942968293</v>
      </c>
      <c r="AM51" s="83">
        <v>0.3878078970173458</v>
      </c>
      <c r="AN51" s="83">
        <v>0.38690254029033322</v>
      </c>
      <c r="AO51" s="83">
        <v>0.38624763138498741</v>
      </c>
      <c r="AP51" s="83">
        <v>0.38566713674243214</v>
      </c>
      <c r="AQ51" s="83">
        <v>0.36467310865860669</v>
      </c>
      <c r="AR51" s="83">
        <v>0.36395488483220412</v>
      </c>
      <c r="AS51" s="83">
        <v>0.36396701137238513</v>
      </c>
      <c r="AT51" s="83">
        <v>0.36510423446698559</v>
      </c>
      <c r="AU51" s="83">
        <v>0.36526441080488298</v>
      </c>
      <c r="AV51" s="83">
        <v>0.3661803726500012</v>
      </c>
      <c r="AW51" s="83">
        <v>0.3649755009600622</v>
      </c>
      <c r="AX51" s="83">
        <v>0.36367768339546952</v>
      </c>
      <c r="AY51" s="83">
        <v>0.36286096053742017</v>
      </c>
      <c r="AZ51" s="83">
        <v>0.36012968474860679</v>
      </c>
    </row>
    <row r="52" spans="1:52" ht="12" customHeight="1" x14ac:dyDescent="0.35">
      <c r="A52" s="361" t="s">
        <v>42</v>
      </c>
      <c r="B52" s="83">
        <v>16.358116912100648</v>
      </c>
      <c r="C52" s="83">
        <v>20.777044382937898</v>
      </c>
      <c r="D52" s="83">
        <v>20.206412941381394</v>
      </c>
      <c r="E52" s="83">
        <v>18.153017164811565</v>
      </c>
      <c r="F52" s="83">
        <v>16.66302798245075</v>
      </c>
      <c r="G52" s="83">
        <v>21.23147289608665</v>
      </c>
      <c r="H52" s="83">
        <v>16.550320385727442</v>
      </c>
      <c r="I52" s="83">
        <v>18.376089143174671</v>
      </c>
      <c r="J52" s="83">
        <v>11.737818723238853</v>
      </c>
      <c r="K52" s="83">
        <v>10.899130212879125</v>
      </c>
      <c r="L52" s="83">
        <v>10.820526300809743</v>
      </c>
      <c r="M52" s="83">
        <v>10.043148576635048</v>
      </c>
      <c r="N52" s="83">
        <v>8.7861434073348708</v>
      </c>
      <c r="O52" s="83">
        <v>7.4457232426173778</v>
      </c>
      <c r="P52" s="83">
        <v>7.1570892132741468</v>
      </c>
      <c r="Q52" s="83">
        <v>7.5735733156415677</v>
      </c>
      <c r="R52" s="83">
        <v>7.6653739932960363</v>
      </c>
      <c r="S52" s="83">
        <v>7.4707007196862349</v>
      </c>
      <c r="T52" s="83">
        <v>7.3023278986728304</v>
      </c>
      <c r="U52" s="83">
        <v>6.9512833998734429</v>
      </c>
      <c r="V52" s="83">
        <v>6.6698009145088708</v>
      </c>
      <c r="W52" s="83">
        <v>6.6633368592218307</v>
      </c>
      <c r="X52" s="83">
        <v>6.5493950491684512</v>
      </c>
      <c r="Y52" s="83">
        <v>6.4700938528272536</v>
      </c>
      <c r="Z52" s="83">
        <v>6.4530878187455532</v>
      </c>
      <c r="AA52" s="83">
        <v>6.4553894716458942</v>
      </c>
      <c r="AB52" s="83">
        <v>6.3403576702002171</v>
      </c>
      <c r="AC52" s="83">
        <v>6.1271108324333117</v>
      </c>
      <c r="AD52" s="83">
        <v>6.0735400544889613</v>
      </c>
      <c r="AE52" s="83">
        <v>6.0648788059996361</v>
      </c>
      <c r="AF52" s="83">
        <v>5.9595030672488525</v>
      </c>
      <c r="AG52" s="83">
        <v>5.6429128863960436</v>
      </c>
      <c r="AH52" s="83">
        <v>5.5029105255066888</v>
      </c>
      <c r="AI52" s="83">
        <v>5.2711040656373624</v>
      </c>
      <c r="AJ52" s="83">
        <v>5.0890750251719687</v>
      </c>
      <c r="AK52" s="83">
        <v>4.7492284127396216</v>
      </c>
      <c r="AL52" s="83">
        <v>4.6904910560594324</v>
      </c>
      <c r="AM52" s="83">
        <v>4.6490406772313255</v>
      </c>
      <c r="AN52" s="83">
        <v>4.6651334331838399</v>
      </c>
      <c r="AO52" s="83">
        <v>4.6906515310411896</v>
      </c>
      <c r="AP52" s="83">
        <v>4.7283859095232854</v>
      </c>
      <c r="AQ52" s="83">
        <v>4.7276413946635989</v>
      </c>
      <c r="AR52" s="83">
        <v>4.6251614627958331</v>
      </c>
      <c r="AS52" s="83">
        <v>4.5722161365937186</v>
      </c>
      <c r="AT52" s="83">
        <v>4.5799281727563548</v>
      </c>
      <c r="AU52" s="83">
        <v>4.588419634987063</v>
      </c>
      <c r="AV52" s="83">
        <v>4.5031947746238021</v>
      </c>
      <c r="AW52" s="83">
        <v>4.3640068388706936</v>
      </c>
      <c r="AX52" s="83">
        <v>4.3225329689173471</v>
      </c>
      <c r="AY52" s="83">
        <v>4.3232263129255966</v>
      </c>
      <c r="AZ52" s="83">
        <v>4.2347874278557809</v>
      </c>
    </row>
    <row r="53" spans="1:52" ht="12" customHeight="1" x14ac:dyDescent="0.35">
      <c r="A53" s="361" t="s">
        <v>48</v>
      </c>
      <c r="B53" s="83">
        <v>94.026643529933878</v>
      </c>
      <c r="C53" s="83">
        <v>83.674461604703197</v>
      </c>
      <c r="D53" s="83">
        <v>79.725487188285555</v>
      </c>
      <c r="E53" s="83">
        <v>76.474217674747166</v>
      </c>
      <c r="F53" s="83">
        <v>62.486524858129798</v>
      </c>
      <c r="G53" s="83">
        <v>41.913798861093944</v>
      </c>
      <c r="H53" s="83">
        <v>39.816521220069923</v>
      </c>
      <c r="I53" s="83">
        <v>43.451920181640119</v>
      </c>
      <c r="J53" s="83">
        <v>34.205328767085817</v>
      </c>
      <c r="K53" s="83">
        <v>24.371748843629764</v>
      </c>
      <c r="L53" s="83">
        <v>17.35977110662402</v>
      </c>
      <c r="M53" s="83">
        <v>10.380625042632992</v>
      </c>
      <c r="N53" s="83">
        <v>10.126416982364939</v>
      </c>
      <c r="O53" s="83">
        <v>7.8748296531757456</v>
      </c>
      <c r="P53" s="83">
        <v>6.4197779391898173</v>
      </c>
      <c r="Q53" s="83">
        <v>6.580412821710925</v>
      </c>
      <c r="R53" s="83">
        <v>6.6704898389240768</v>
      </c>
      <c r="S53" s="83">
        <v>6.7056567068300632</v>
      </c>
      <c r="T53" s="83">
        <v>6.2173183978589242</v>
      </c>
      <c r="U53" s="83">
        <v>5.6869746345754422</v>
      </c>
      <c r="V53" s="83">
        <v>5.2642859935891186</v>
      </c>
      <c r="W53" s="83">
        <v>5.247754391250437</v>
      </c>
      <c r="X53" s="83">
        <v>4.9039624359384106</v>
      </c>
      <c r="Y53" s="83">
        <v>4.8525063591121231</v>
      </c>
      <c r="Z53" s="83">
        <v>4.821414008601896</v>
      </c>
      <c r="AA53" s="83">
        <v>4.7932574790560976</v>
      </c>
      <c r="AB53" s="83">
        <v>4.3927137706348374</v>
      </c>
      <c r="AC53" s="83">
        <v>4.2962427346457428</v>
      </c>
      <c r="AD53" s="83">
        <v>4.1237255753847029</v>
      </c>
      <c r="AE53" s="83">
        <v>4.0658631969627992</v>
      </c>
      <c r="AF53" s="83">
        <v>3.9492948468735531</v>
      </c>
      <c r="AG53" s="83">
        <v>3.5221971771455851</v>
      </c>
      <c r="AH53" s="83">
        <v>3.1264407021288165</v>
      </c>
      <c r="AI53" s="83">
        <v>2.6868997034907189</v>
      </c>
      <c r="AJ53" s="83">
        <v>2.5642206541071233</v>
      </c>
      <c r="AK53" s="83">
        <v>1.9895406339489254</v>
      </c>
      <c r="AL53" s="83">
        <v>1.9342432186804426</v>
      </c>
      <c r="AM53" s="83">
        <v>1.6307637415086043</v>
      </c>
      <c r="AN53" s="83">
        <v>1.535044843596844</v>
      </c>
      <c r="AO53" s="83">
        <v>1.4885858625734136</v>
      </c>
      <c r="AP53" s="83">
        <v>1.4415966880378059</v>
      </c>
      <c r="AQ53" s="83">
        <v>1.4341273698121475</v>
      </c>
      <c r="AR53" s="83">
        <v>1.2176398568892777</v>
      </c>
      <c r="AS53" s="83">
        <v>1.1597429864557669</v>
      </c>
      <c r="AT53" s="83">
        <v>1.1531831382942053</v>
      </c>
      <c r="AU53" s="83">
        <v>1.1437363375903586</v>
      </c>
      <c r="AV53" s="83">
        <v>0.97854412625919185</v>
      </c>
      <c r="AW53" s="83">
        <v>0.91590190489858081</v>
      </c>
      <c r="AX53" s="83">
        <v>0.84371484451086332</v>
      </c>
      <c r="AY53" s="83">
        <v>0.82663457539376173</v>
      </c>
      <c r="AZ53" s="83">
        <v>0.7796740028475132</v>
      </c>
    </row>
    <row r="54" spans="1:52" ht="12" customHeight="1" x14ac:dyDescent="0.35">
      <c r="A54" s="361" t="s">
        <v>60</v>
      </c>
      <c r="B54" s="83">
        <v>0.85739715313557285</v>
      </c>
      <c r="C54" s="83">
        <v>1.1207697376141015</v>
      </c>
      <c r="D54" s="83">
        <v>1.0047826022706174</v>
      </c>
      <c r="E54" s="83">
        <v>0.8854719414000799</v>
      </c>
      <c r="F54" s="83">
        <v>0.78388524815350946</v>
      </c>
      <c r="G54" s="83">
        <v>0.58491735714066151</v>
      </c>
      <c r="H54" s="83">
        <v>1.4479772850249628</v>
      </c>
      <c r="I54" s="83">
        <v>0.19148020528268198</v>
      </c>
      <c r="J54" s="83">
        <v>0.19059587761135746</v>
      </c>
      <c r="K54" s="83">
        <v>0</v>
      </c>
      <c r="L54" s="83">
        <v>0.19222089320621391</v>
      </c>
      <c r="M54" s="83">
        <v>9.7967894071963893E-2</v>
      </c>
      <c r="N54" s="83">
        <v>0.11845330127597231</v>
      </c>
      <c r="O54" s="83">
        <v>9.7618409133009967E-2</v>
      </c>
      <c r="P54" s="83">
        <v>9.7767442751827346E-2</v>
      </c>
      <c r="Q54" s="83">
        <v>9.7503219647246009E-2</v>
      </c>
      <c r="R54" s="83">
        <v>7.3016609997021267E-2</v>
      </c>
      <c r="S54" s="83">
        <v>7.9882059521696983E-2</v>
      </c>
      <c r="T54" s="83">
        <v>8.1309274486098496E-2</v>
      </c>
      <c r="U54" s="83">
        <v>8.0354824612892173E-2</v>
      </c>
      <c r="V54" s="83">
        <v>7.7682573931338927E-2</v>
      </c>
      <c r="W54" s="83">
        <v>7.814131022758411E-2</v>
      </c>
      <c r="X54" s="83">
        <v>7.440805050271776E-2</v>
      </c>
      <c r="Y54" s="83">
        <v>7.3435107595963681E-2</v>
      </c>
      <c r="Z54" s="83">
        <v>7.3369128277334189E-2</v>
      </c>
      <c r="AA54" s="83">
        <v>7.3211572385990589E-2</v>
      </c>
      <c r="AB54" s="83">
        <v>7.3316427958073152E-2</v>
      </c>
      <c r="AC54" s="83">
        <v>7.3612054302901395E-2</v>
      </c>
      <c r="AD54" s="83">
        <v>7.3636495209261757E-2</v>
      </c>
      <c r="AE54" s="83">
        <v>6.7379820660044706E-2</v>
      </c>
      <c r="AF54" s="83">
        <v>5.709402127916538E-2</v>
      </c>
      <c r="AG54" s="83">
        <v>5.7344467941029091E-2</v>
      </c>
      <c r="AH54" s="83">
        <v>5.7446487397301953E-2</v>
      </c>
      <c r="AI54" s="83">
        <v>4.5829733119551089E-2</v>
      </c>
      <c r="AJ54" s="83">
        <v>3.3842864001759509E-2</v>
      </c>
      <c r="AK54" s="83">
        <v>3.2113968283642498E-2</v>
      </c>
      <c r="AL54" s="83">
        <v>3.1840970017237222E-2</v>
      </c>
      <c r="AM54" s="83">
        <v>3.1287028169530183E-2</v>
      </c>
      <c r="AN54" s="83">
        <v>3.094159538334915E-2</v>
      </c>
      <c r="AO54" s="83">
        <v>2.9774932848378965E-2</v>
      </c>
      <c r="AP54" s="83">
        <v>2.6362304097543404E-2</v>
      </c>
      <c r="AQ54" s="83">
        <v>2.596271598517547E-2</v>
      </c>
      <c r="AR54" s="83">
        <v>2.0848374013710584E-2</v>
      </c>
      <c r="AS54" s="83">
        <v>1.9098632208141127E-2</v>
      </c>
      <c r="AT54" s="83">
        <v>1.8840114326282183E-2</v>
      </c>
      <c r="AU54" s="83">
        <v>1.8734526194358819E-2</v>
      </c>
      <c r="AV54" s="83">
        <v>1.8488985321855087E-2</v>
      </c>
      <c r="AW54" s="83">
        <v>1.8079514370423884E-2</v>
      </c>
      <c r="AX54" s="83">
        <v>1.7951048604662161E-2</v>
      </c>
      <c r="AY54" s="83">
        <v>1.543162004810694E-2</v>
      </c>
      <c r="AZ54" s="83">
        <v>1.14447941504108E-2</v>
      </c>
    </row>
    <row r="55" spans="1:52" ht="12" customHeight="1" x14ac:dyDescent="0.35">
      <c r="A55" s="361" t="s">
        <v>43</v>
      </c>
      <c r="B55" s="83">
        <v>205.17901474820616</v>
      </c>
      <c r="C55" s="83">
        <v>206.20118817881408</v>
      </c>
      <c r="D55" s="83">
        <v>209.82719300082002</v>
      </c>
      <c r="E55" s="83">
        <v>209.63979301642203</v>
      </c>
      <c r="F55" s="83">
        <v>197.14363019284679</v>
      </c>
      <c r="G55" s="83">
        <v>161.67080676154418</v>
      </c>
      <c r="H55" s="83">
        <v>155.34604481222496</v>
      </c>
      <c r="I55" s="83">
        <v>139.87782180254646</v>
      </c>
      <c r="J55" s="83">
        <v>129.41627612601829</v>
      </c>
      <c r="K55" s="83">
        <v>115.72996323157791</v>
      </c>
      <c r="L55" s="83">
        <v>118.23986260989631</v>
      </c>
      <c r="M55" s="83">
        <v>118.41127649392055</v>
      </c>
      <c r="N55" s="83">
        <v>119.81124703671263</v>
      </c>
      <c r="O55" s="83">
        <v>123.12936326430759</v>
      </c>
      <c r="P55" s="83">
        <v>119.770332012032</v>
      </c>
      <c r="Q55" s="83">
        <v>118.58214133401493</v>
      </c>
      <c r="R55" s="83">
        <v>119.60771821722773</v>
      </c>
      <c r="S55" s="83">
        <v>120.80396439201374</v>
      </c>
      <c r="T55" s="83">
        <v>119.4517569839786</v>
      </c>
      <c r="U55" s="83">
        <v>117.04389508164991</v>
      </c>
      <c r="V55" s="83">
        <v>116.32542355495767</v>
      </c>
      <c r="W55" s="83">
        <v>116.21697559135177</v>
      </c>
      <c r="X55" s="83">
        <v>115.89028987459749</v>
      </c>
      <c r="Y55" s="83">
        <v>115.79753070748998</v>
      </c>
      <c r="Z55" s="83">
        <v>115.34719661645018</v>
      </c>
      <c r="AA55" s="83">
        <v>115.28102526020309</v>
      </c>
      <c r="AB55" s="83">
        <v>115.46908168233291</v>
      </c>
      <c r="AC55" s="83">
        <v>115.26395122215612</v>
      </c>
      <c r="AD55" s="83">
        <v>115.59322427176863</v>
      </c>
      <c r="AE55" s="83">
        <v>115.75957021368021</v>
      </c>
      <c r="AF55" s="83">
        <v>115.62706374793716</v>
      </c>
      <c r="AG55" s="83">
        <v>115.40108219527093</v>
      </c>
      <c r="AH55" s="83">
        <v>115.47144963533466</v>
      </c>
      <c r="AI55" s="83">
        <v>115.28071682089434</v>
      </c>
      <c r="AJ55" s="83">
        <v>115.29086098434074</v>
      </c>
      <c r="AK55" s="83">
        <v>114.73000433225027</v>
      </c>
      <c r="AL55" s="83">
        <v>115.16854992974571</v>
      </c>
      <c r="AM55" s="83">
        <v>115.15255375278997</v>
      </c>
      <c r="AN55" s="83">
        <v>114.96615935160649</v>
      </c>
      <c r="AO55" s="83">
        <v>114.71552398247796</v>
      </c>
      <c r="AP55" s="83">
        <v>114.58244012452613</v>
      </c>
      <c r="AQ55" s="83">
        <v>115.13268602964482</v>
      </c>
      <c r="AR55" s="83">
        <v>115.00323182246277</v>
      </c>
      <c r="AS55" s="83">
        <v>115.43620993215532</v>
      </c>
      <c r="AT55" s="83">
        <v>115.94832496064764</v>
      </c>
      <c r="AU55" s="83">
        <v>116.51941048830895</v>
      </c>
      <c r="AV55" s="83">
        <v>116.80865014622832</v>
      </c>
      <c r="AW55" s="83">
        <v>116.7877873194944</v>
      </c>
      <c r="AX55" s="83">
        <v>117.37194564212115</v>
      </c>
      <c r="AY55" s="83">
        <v>117.95985647544366</v>
      </c>
      <c r="AZ55" s="83">
        <v>118.2324606114838</v>
      </c>
    </row>
    <row r="56" spans="1:52" ht="12" customHeight="1" x14ac:dyDescent="0.35">
      <c r="A56" s="361" t="s">
        <v>49</v>
      </c>
      <c r="B56" s="83">
        <v>0.64333913220097105</v>
      </c>
      <c r="C56" s="83">
        <v>0.56759999999999966</v>
      </c>
      <c r="D56" s="83">
        <v>0.54966396396396389</v>
      </c>
      <c r="E56" s="83">
        <v>0</v>
      </c>
      <c r="F56" s="83">
        <v>0</v>
      </c>
      <c r="G56" s="83">
        <v>0</v>
      </c>
      <c r="H56" s="83">
        <v>1.7999099099099095E-2</v>
      </c>
      <c r="I56" s="83">
        <v>1.9233333333333325E-2</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35">
      <c r="A57" s="361" t="s">
        <v>52</v>
      </c>
      <c r="B57" s="83">
        <v>7.5424389524125397</v>
      </c>
      <c r="C57" s="83">
        <v>7.9604849318953192</v>
      </c>
      <c r="D57" s="83">
        <v>7.4583951783596696</v>
      </c>
      <c r="E57" s="83">
        <v>8.7371480166006474</v>
      </c>
      <c r="F57" s="83">
        <v>8.1705257714214419</v>
      </c>
      <c r="G57" s="83">
        <v>8.2516605231413358</v>
      </c>
      <c r="H57" s="83">
        <v>9.4605925616982613</v>
      </c>
      <c r="I57" s="83">
        <v>8.506114904912911</v>
      </c>
      <c r="J57" s="83">
        <v>8.5077250044613137</v>
      </c>
      <c r="K57" s="83">
        <v>8.3379275284219627</v>
      </c>
      <c r="L57" s="83">
        <v>9.2079214479852265</v>
      </c>
      <c r="M57" s="83">
        <v>9.4468974431503963</v>
      </c>
      <c r="N57" s="83">
        <v>1.405011596295024</v>
      </c>
      <c r="O57" s="83">
        <v>2.1244607282876729</v>
      </c>
      <c r="P57" s="83">
        <v>1.7402038682058758</v>
      </c>
      <c r="Q57" s="83">
        <v>1.7108503549579097</v>
      </c>
      <c r="R57" s="83">
        <v>1.7311950660969528</v>
      </c>
      <c r="S57" s="83">
        <v>1.6848229582715164</v>
      </c>
      <c r="T57" s="83">
        <v>1.6589234943561491</v>
      </c>
      <c r="U57" s="83">
        <v>1.6185350541682044</v>
      </c>
      <c r="V57" s="83">
        <v>1.5960737155394997</v>
      </c>
      <c r="W57" s="83">
        <v>1.6028253169189746</v>
      </c>
      <c r="X57" s="83">
        <v>1.6368342711434907</v>
      </c>
      <c r="Y57" s="83">
        <v>1.6885269618084975</v>
      </c>
      <c r="Z57" s="83">
        <v>1.6943078828305487</v>
      </c>
      <c r="AA57" s="83">
        <v>1.7171331837938359</v>
      </c>
      <c r="AB57" s="83">
        <v>1.7579665750292897</v>
      </c>
      <c r="AC57" s="83">
        <v>1.8254672707328872</v>
      </c>
      <c r="AD57" s="83">
        <v>1.8436401357727239</v>
      </c>
      <c r="AE57" s="83">
        <v>1.8506394784730538</v>
      </c>
      <c r="AF57" s="83">
        <v>1.882196669222777</v>
      </c>
      <c r="AG57" s="83">
        <v>1.9502525779303312</v>
      </c>
      <c r="AH57" s="83">
        <v>1.9826065297586044</v>
      </c>
      <c r="AI57" s="83">
        <v>2.0374798417471616</v>
      </c>
      <c r="AJ57" s="83">
        <v>2.0867621818163</v>
      </c>
      <c r="AK57" s="83">
        <v>2.1503331176977514</v>
      </c>
      <c r="AL57" s="83">
        <v>2.1865621170891756</v>
      </c>
      <c r="AM57" s="83">
        <v>2.2024165921744934</v>
      </c>
      <c r="AN57" s="83">
        <v>2.2413953932288262</v>
      </c>
      <c r="AO57" s="83">
        <v>2.2985934691651226</v>
      </c>
      <c r="AP57" s="83">
        <v>2.3533709709037614</v>
      </c>
      <c r="AQ57" s="83">
        <v>2.3647443822900578</v>
      </c>
      <c r="AR57" s="83">
        <v>2.3884490829852139</v>
      </c>
      <c r="AS57" s="83">
        <v>2.4181978087929896</v>
      </c>
      <c r="AT57" s="83">
        <v>2.4292551050986089</v>
      </c>
      <c r="AU57" s="83">
        <v>2.4363037217225378</v>
      </c>
      <c r="AV57" s="83">
        <v>2.4515107611945277</v>
      </c>
      <c r="AW57" s="83">
        <v>2.4634113247063816</v>
      </c>
      <c r="AX57" s="83">
        <v>2.474243805659293</v>
      </c>
      <c r="AY57" s="83">
        <v>2.4800142089500494</v>
      </c>
      <c r="AZ57" s="83">
        <v>2.485799516028818</v>
      </c>
    </row>
    <row r="58" spans="1:52" ht="12" customHeight="1" x14ac:dyDescent="0.35">
      <c r="A58" s="361" t="s">
        <v>28</v>
      </c>
      <c r="B58" s="83">
        <v>25.405959524299401</v>
      </c>
      <c r="C58" s="83">
        <v>27.423731670618452</v>
      </c>
      <c r="D58" s="83">
        <v>23.584558358949288</v>
      </c>
      <c r="E58" s="83">
        <v>26.931361146272369</v>
      </c>
      <c r="F58" s="83">
        <v>31.459285670286768</v>
      </c>
      <c r="G58" s="83">
        <v>31.538518313968328</v>
      </c>
      <c r="H58" s="83">
        <v>26.327284055495628</v>
      </c>
      <c r="I58" s="83">
        <v>22.860125949230504</v>
      </c>
      <c r="J58" s="83">
        <v>22.852082079051822</v>
      </c>
      <c r="K58" s="83">
        <v>16.997853209853893</v>
      </c>
      <c r="L58" s="83">
        <v>22.58275486732531</v>
      </c>
      <c r="M58" s="83">
        <v>21.026676244851501</v>
      </c>
      <c r="N58" s="83">
        <v>22.702741280186213</v>
      </c>
      <c r="O58" s="83">
        <v>15.835140265434051</v>
      </c>
      <c r="P58" s="83">
        <v>15.810320264041057</v>
      </c>
      <c r="Q58" s="83">
        <v>17.887841895147897</v>
      </c>
      <c r="R58" s="83">
        <v>17.396064438916159</v>
      </c>
      <c r="S58" s="83">
        <v>17.737448218849124</v>
      </c>
      <c r="T58" s="83">
        <v>17.481303553577327</v>
      </c>
      <c r="U58" s="83">
        <v>17.159241718075787</v>
      </c>
      <c r="V58" s="83">
        <v>17.095207439672215</v>
      </c>
      <c r="W58" s="83">
        <v>17.095728151530192</v>
      </c>
      <c r="X58" s="83">
        <v>17.231660287814805</v>
      </c>
      <c r="Y58" s="83">
        <v>17.303749042905064</v>
      </c>
      <c r="Z58" s="83">
        <v>17.271531935815887</v>
      </c>
      <c r="AA58" s="83">
        <v>17.300418102413619</v>
      </c>
      <c r="AB58" s="83">
        <v>17.524660132185051</v>
      </c>
      <c r="AC58" s="83">
        <v>17.814475063961236</v>
      </c>
      <c r="AD58" s="83">
        <v>17.923424776412016</v>
      </c>
      <c r="AE58" s="83">
        <v>18.013659707340363</v>
      </c>
      <c r="AF58" s="83">
        <v>18.275159568792532</v>
      </c>
      <c r="AG58" s="83">
        <v>18.651727231460274</v>
      </c>
      <c r="AH58" s="83">
        <v>18.863699725036277</v>
      </c>
      <c r="AI58" s="83">
        <v>19.376399369179623</v>
      </c>
      <c r="AJ58" s="83">
        <v>19.590332073540914</v>
      </c>
      <c r="AK58" s="83">
        <v>20.068791152236148</v>
      </c>
      <c r="AL58" s="83">
        <v>20.144825006779698</v>
      </c>
      <c r="AM58" s="83">
        <v>20.359581285540862</v>
      </c>
      <c r="AN58" s="83">
        <v>20.633791896449534</v>
      </c>
      <c r="AO58" s="83">
        <v>20.907033287889394</v>
      </c>
      <c r="AP58" s="83">
        <v>21.110359407552696</v>
      </c>
      <c r="AQ58" s="83">
        <v>21.183236474050638</v>
      </c>
      <c r="AR58" s="83">
        <v>21.472623633566034</v>
      </c>
      <c r="AS58" s="83">
        <v>21.579574513054013</v>
      </c>
      <c r="AT58" s="83">
        <v>21.64664875712878</v>
      </c>
      <c r="AU58" s="83">
        <v>21.70221719638397</v>
      </c>
      <c r="AV58" s="83">
        <v>21.842063341944662</v>
      </c>
      <c r="AW58" s="83">
        <v>22.004583156258999</v>
      </c>
      <c r="AX58" s="83">
        <v>22.085123439696449</v>
      </c>
      <c r="AY58" s="83">
        <v>22.129804170371912</v>
      </c>
      <c r="AZ58" s="83">
        <v>22.20531277343088</v>
      </c>
    </row>
    <row r="59" spans="1:52" ht="12"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1.4783079276216263E-3</v>
      </c>
      <c r="S59" s="83">
        <v>7.3479473943199418E-3</v>
      </c>
      <c r="T59" s="83">
        <v>1.3204992181175318E-2</v>
      </c>
      <c r="U59" s="83">
        <v>2.5028808621361757E-2</v>
      </c>
      <c r="V59" s="83">
        <v>5.1929257804676485E-2</v>
      </c>
      <c r="W59" s="83">
        <v>5.3987112382259693E-2</v>
      </c>
      <c r="X59" s="83">
        <v>8.3179363567546155E-2</v>
      </c>
      <c r="Y59" s="83">
        <v>0.10086308906450046</v>
      </c>
      <c r="Z59" s="83">
        <v>0.10805126305706485</v>
      </c>
      <c r="AA59" s="83">
        <v>0.11321391464856595</v>
      </c>
      <c r="AB59" s="83">
        <v>0.16112407229647033</v>
      </c>
      <c r="AC59" s="83">
        <v>0.2574352125322934</v>
      </c>
      <c r="AD59" s="83">
        <v>0.30404622871040282</v>
      </c>
      <c r="AE59" s="83">
        <v>0.32948591982318637</v>
      </c>
      <c r="AF59" s="83">
        <v>0.441655980435815</v>
      </c>
      <c r="AG59" s="83">
        <v>0.6226283455525139</v>
      </c>
      <c r="AH59" s="83">
        <v>0.71584151067638846</v>
      </c>
      <c r="AI59" s="83">
        <v>0.90845552589336376</v>
      </c>
      <c r="AJ59" s="83">
        <v>1.0443319554083967</v>
      </c>
      <c r="AK59" s="83">
        <v>1.3119023199709701</v>
      </c>
      <c r="AL59" s="83">
        <v>1.3728331574420747</v>
      </c>
      <c r="AM59" s="83">
        <v>1.4800339517046406</v>
      </c>
      <c r="AN59" s="83">
        <v>1.592046229179586</v>
      </c>
      <c r="AO59" s="83">
        <v>1.7328823432845621</v>
      </c>
      <c r="AP59" s="83">
        <v>1.8726391145549199</v>
      </c>
      <c r="AQ59" s="83">
        <v>1.9027137893422799</v>
      </c>
      <c r="AR59" s="83">
        <v>2.0762903238276871</v>
      </c>
      <c r="AS59" s="83">
        <v>2.1606870205677819</v>
      </c>
      <c r="AT59" s="83">
        <v>2.1928643634913048</v>
      </c>
      <c r="AU59" s="83">
        <v>2.2197036302900042</v>
      </c>
      <c r="AV59" s="83">
        <v>2.3391463817896438</v>
      </c>
      <c r="AW59" s="83">
        <v>2.5129140592891108</v>
      </c>
      <c r="AX59" s="83">
        <v>2.6101161099150167</v>
      </c>
      <c r="AY59" s="83">
        <v>2.6478910634405191</v>
      </c>
      <c r="AZ59" s="83">
        <v>2.7462050603417101</v>
      </c>
    </row>
    <row r="60" spans="1:52" ht="12" customHeight="1" x14ac:dyDescent="0.35">
      <c r="A60" s="359" t="s">
        <v>918</v>
      </c>
      <c r="B60" s="360">
        <v>2765.4043877054423</v>
      </c>
      <c r="C60" s="360">
        <v>2738.5078317233329</v>
      </c>
      <c r="D60" s="360">
        <v>2716.5527537525895</v>
      </c>
      <c r="E60" s="360">
        <v>2687.46124671699</v>
      </c>
      <c r="F60" s="360">
        <v>2508.2284289555346</v>
      </c>
      <c r="G60" s="360">
        <v>2072.4923266520223</v>
      </c>
      <c r="H60" s="360">
        <v>1936.0297679924136</v>
      </c>
      <c r="I60" s="360">
        <v>1793.0033291592831</v>
      </c>
      <c r="J60" s="360">
        <v>1582.0843586463395</v>
      </c>
      <c r="K60" s="360">
        <v>1335.6252389974607</v>
      </c>
      <c r="L60" s="360">
        <v>1336.6707512573521</v>
      </c>
      <c r="M60" s="360">
        <v>1255.9379341826357</v>
      </c>
      <c r="N60" s="360">
        <v>1212.6686292751153</v>
      </c>
      <c r="O60" s="360">
        <v>1165.4526035366275</v>
      </c>
      <c r="P60" s="360">
        <v>1131.4483061524327</v>
      </c>
      <c r="Q60" s="360">
        <v>1143.3899203845226</v>
      </c>
      <c r="R60" s="360">
        <v>1149.9648502197088</v>
      </c>
      <c r="S60" s="360">
        <v>1160.3450968093073</v>
      </c>
      <c r="T60" s="360">
        <v>1138.3367209514875</v>
      </c>
      <c r="U60" s="360">
        <v>1110.7658878474176</v>
      </c>
      <c r="V60" s="360">
        <v>1097.7441772859352</v>
      </c>
      <c r="W60" s="360">
        <v>1096.0384210033437</v>
      </c>
      <c r="X60" s="360">
        <v>1089.0846874442148</v>
      </c>
      <c r="Y60" s="360">
        <v>1085.7814288346963</v>
      </c>
      <c r="Z60" s="360">
        <v>1080.7748716258652</v>
      </c>
      <c r="AA60" s="360">
        <v>1079.5144279413128</v>
      </c>
      <c r="AB60" s="360">
        <v>1076.6679274260714</v>
      </c>
      <c r="AC60" s="360">
        <v>1072.9190422471843</v>
      </c>
      <c r="AD60" s="360">
        <v>1073.4384867958308</v>
      </c>
      <c r="AE60" s="360">
        <v>1074.4477807420712</v>
      </c>
      <c r="AF60" s="360">
        <v>1072.4180744224607</v>
      </c>
      <c r="AG60" s="360">
        <v>1065.8613511762192</v>
      </c>
      <c r="AH60" s="360">
        <v>1062.7173569227732</v>
      </c>
      <c r="AI60" s="360">
        <v>1056.9211917963719</v>
      </c>
      <c r="AJ60" s="360">
        <v>1054.6075263294908</v>
      </c>
      <c r="AK60" s="360">
        <v>1047.2100506490581</v>
      </c>
      <c r="AL60" s="360">
        <v>1050.1320111322375</v>
      </c>
      <c r="AM60" s="360">
        <v>1048.9728152357727</v>
      </c>
      <c r="AN60" s="360">
        <v>1049.1646535102147</v>
      </c>
      <c r="AO60" s="360">
        <v>1049.4237343229483</v>
      </c>
      <c r="AP60" s="360">
        <v>1049.3279211666036</v>
      </c>
      <c r="AQ60" s="360">
        <v>1053.2192397219349</v>
      </c>
      <c r="AR60" s="360">
        <v>1050.4059958792475</v>
      </c>
      <c r="AS60" s="360">
        <v>1051.5078211599775</v>
      </c>
      <c r="AT60" s="360">
        <v>1055.1168085458164</v>
      </c>
      <c r="AU60" s="360">
        <v>1058.9895012629095</v>
      </c>
      <c r="AV60" s="360">
        <v>1058.2964692615853</v>
      </c>
      <c r="AW60" s="360">
        <v>1055.2690665118525</v>
      </c>
      <c r="AX60" s="360">
        <v>1058.3052593048114</v>
      </c>
      <c r="AY60" s="360">
        <v>1062.2866190867453</v>
      </c>
      <c r="AZ60" s="360">
        <v>1062.5155845379577</v>
      </c>
    </row>
    <row r="61" spans="1:52" ht="12" customHeight="1" x14ac:dyDescent="0.35">
      <c r="A61" s="361" t="s">
        <v>13</v>
      </c>
      <c r="B61" s="83">
        <v>176.07562132497617</v>
      </c>
      <c r="C61" s="83">
        <v>155.16430470411157</v>
      </c>
      <c r="D61" s="83">
        <v>163.11687003675431</v>
      </c>
      <c r="E61" s="83">
        <v>141.03552755145179</v>
      </c>
      <c r="F61" s="83">
        <v>142.70722481748308</v>
      </c>
      <c r="G61" s="83">
        <v>121.10485903794661</v>
      </c>
      <c r="H61" s="83">
        <v>113.71147114812827</v>
      </c>
      <c r="I61" s="83">
        <v>102.11963226017025</v>
      </c>
      <c r="J61" s="83">
        <v>90.232947076995416</v>
      </c>
      <c r="K61" s="83">
        <v>61.880367973154733</v>
      </c>
      <c r="L61" s="83">
        <v>58.976673306828232</v>
      </c>
      <c r="M61" s="83">
        <v>48.918417471554989</v>
      </c>
      <c r="N61" s="83">
        <v>43.854191658220941</v>
      </c>
      <c r="O61" s="83">
        <v>44.898278873862587</v>
      </c>
      <c r="P61" s="83">
        <v>49.403530593717008</v>
      </c>
      <c r="Q61" s="83">
        <v>45.626896886876743</v>
      </c>
      <c r="R61" s="83">
        <v>45.515401805226283</v>
      </c>
      <c r="S61" s="83">
        <v>45.810129197615304</v>
      </c>
      <c r="T61" s="83">
        <v>45.311546560073246</v>
      </c>
      <c r="U61" s="83">
        <v>44.128546699180383</v>
      </c>
      <c r="V61" s="83">
        <v>43.485511878134631</v>
      </c>
      <c r="W61" s="83">
        <v>43.631140686424374</v>
      </c>
      <c r="X61" s="83">
        <v>44.077794738167817</v>
      </c>
      <c r="Y61" s="83">
        <v>42.804825473420294</v>
      </c>
      <c r="Z61" s="83">
        <v>42.844282493930862</v>
      </c>
      <c r="AA61" s="83">
        <v>42.877818812785627</v>
      </c>
      <c r="AB61" s="83">
        <v>42.3361948088722</v>
      </c>
      <c r="AC61" s="83">
        <v>40.335278278227442</v>
      </c>
      <c r="AD61" s="83">
        <v>39.556338165983185</v>
      </c>
      <c r="AE61" s="83">
        <v>39.658635441226465</v>
      </c>
      <c r="AF61" s="83">
        <v>38.408339523723818</v>
      </c>
      <c r="AG61" s="83">
        <v>35.989543666691588</v>
      </c>
      <c r="AH61" s="83">
        <v>35.121163727903649</v>
      </c>
      <c r="AI61" s="83">
        <v>32.097776890480198</v>
      </c>
      <c r="AJ61" s="83">
        <v>30.315853121338836</v>
      </c>
      <c r="AK61" s="83">
        <v>28.906782062129324</v>
      </c>
      <c r="AL61" s="83">
        <v>28.79701413515566</v>
      </c>
      <c r="AM61" s="83">
        <v>28.486034374513345</v>
      </c>
      <c r="AN61" s="83">
        <v>28.167502781438479</v>
      </c>
      <c r="AO61" s="83">
        <v>27.742286304247433</v>
      </c>
      <c r="AP61" s="83">
        <v>27.207906455791832</v>
      </c>
      <c r="AQ61" s="83">
        <v>27.170717002016595</v>
      </c>
      <c r="AR61" s="83">
        <v>26.261239452808045</v>
      </c>
      <c r="AS61" s="83">
        <v>24.236358310388507</v>
      </c>
      <c r="AT61" s="83">
        <v>24.088666947199862</v>
      </c>
      <c r="AU61" s="83">
        <v>23.864738219651713</v>
      </c>
      <c r="AV61" s="83">
        <v>22.49976834592335</v>
      </c>
      <c r="AW61" s="83">
        <v>20.007671274807635</v>
      </c>
      <c r="AX61" s="83">
        <v>19.049029584340847</v>
      </c>
      <c r="AY61" s="83">
        <v>18.93220812295592</v>
      </c>
      <c r="AZ61" s="83">
        <v>17.815732302615551</v>
      </c>
    </row>
    <row r="62" spans="1:52" ht="12" customHeight="1" x14ac:dyDescent="0.35">
      <c r="A62" s="361" t="s">
        <v>17</v>
      </c>
      <c r="B62" s="83">
        <v>0</v>
      </c>
      <c r="C62" s="83">
        <v>0</v>
      </c>
      <c r="D62" s="83">
        <v>0</v>
      </c>
      <c r="E62" s="83">
        <v>0</v>
      </c>
      <c r="F62" s="83">
        <v>0</v>
      </c>
      <c r="G62" s="83">
        <v>0</v>
      </c>
      <c r="H62" s="83">
        <v>0</v>
      </c>
      <c r="I62" s="83">
        <v>0</v>
      </c>
      <c r="J62" s="83">
        <v>0</v>
      </c>
      <c r="K62" s="83">
        <v>0</v>
      </c>
      <c r="L62" s="83">
        <v>0</v>
      </c>
      <c r="M62" s="83">
        <v>0</v>
      </c>
      <c r="N62" s="83">
        <v>0</v>
      </c>
      <c r="O62" s="83">
        <v>0</v>
      </c>
      <c r="P62" s="83">
        <v>0</v>
      </c>
      <c r="Q62" s="83">
        <v>0</v>
      </c>
      <c r="R62" s="83">
        <v>0</v>
      </c>
      <c r="S62" s="83">
        <v>0</v>
      </c>
      <c r="T62" s="83">
        <v>0</v>
      </c>
      <c r="U62" s="83">
        <v>0</v>
      </c>
      <c r="V62" s="83">
        <v>0</v>
      </c>
      <c r="W62" s="83">
        <v>0</v>
      </c>
      <c r="X62" s="83">
        <v>0</v>
      </c>
      <c r="Y62" s="83">
        <v>0</v>
      </c>
      <c r="Z62" s="83">
        <v>0</v>
      </c>
      <c r="AA62" s="83">
        <v>0</v>
      </c>
      <c r="AB62" s="83">
        <v>0</v>
      </c>
      <c r="AC62" s="83">
        <v>0</v>
      </c>
      <c r="AD62" s="83">
        <v>0</v>
      </c>
      <c r="AE62" s="83">
        <v>0</v>
      </c>
      <c r="AF62" s="83">
        <v>0</v>
      </c>
      <c r="AG62" s="83">
        <v>0</v>
      </c>
      <c r="AH62" s="83">
        <v>0</v>
      </c>
      <c r="AI62" s="83">
        <v>0</v>
      </c>
      <c r="AJ62" s="83">
        <v>0</v>
      </c>
      <c r="AK62" s="83">
        <v>0</v>
      </c>
      <c r="AL62" s="83">
        <v>0</v>
      </c>
      <c r="AM62" s="83">
        <v>0</v>
      </c>
      <c r="AN62" s="83">
        <v>0</v>
      </c>
      <c r="AO62" s="83">
        <v>0</v>
      </c>
      <c r="AP62" s="83">
        <v>0</v>
      </c>
      <c r="AQ62" s="83">
        <v>0</v>
      </c>
      <c r="AR62" s="83">
        <v>0</v>
      </c>
      <c r="AS62" s="83">
        <v>0</v>
      </c>
      <c r="AT62" s="83">
        <v>0</v>
      </c>
      <c r="AU62" s="83">
        <v>0</v>
      </c>
      <c r="AV62" s="83">
        <v>0</v>
      </c>
      <c r="AW62" s="83">
        <v>0</v>
      </c>
      <c r="AX62" s="83">
        <v>0</v>
      </c>
      <c r="AY62" s="83">
        <v>0</v>
      </c>
      <c r="AZ62" s="83">
        <v>0</v>
      </c>
    </row>
    <row r="63" spans="1:52" ht="12" customHeight="1" x14ac:dyDescent="0.35">
      <c r="A63" s="361" t="s">
        <v>18</v>
      </c>
      <c r="B63" s="83">
        <v>2.325574221941956</v>
      </c>
      <c r="C63" s="83">
        <v>4.4832214208428211E-14</v>
      </c>
      <c r="D63" s="83">
        <v>1.0882186043172708E-14</v>
      </c>
      <c r="E63" s="83">
        <v>1.3190768609407796E-15</v>
      </c>
      <c r="F63" s="83">
        <v>1.31907686094078E-15</v>
      </c>
      <c r="G63" s="83">
        <v>0</v>
      </c>
      <c r="H63" s="83">
        <v>2.713973693845239E-2</v>
      </c>
      <c r="I63" s="83">
        <v>3.330609655998849E-14</v>
      </c>
      <c r="J63" s="83">
        <v>0.69113514194989567</v>
      </c>
      <c r="K63" s="83">
        <v>5.4410930215863516E-15</v>
      </c>
      <c r="L63" s="83">
        <v>1.4122978405125666E-15</v>
      </c>
      <c r="M63" s="83">
        <v>1.4624546406866508</v>
      </c>
      <c r="N63" s="83">
        <v>0.36945931559551454</v>
      </c>
      <c r="O63" s="83">
        <v>2.0358618591541857</v>
      </c>
      <c r="P63" s="83">
        <v>3.3003664039583152</v>
      </c>
      <c r="Q63" s="83">
        <v>3.418201292521712</v>
      </c>
      <c r="R63" s="83">
        <v>3.1172043572549097</v>
      </c>
      <c r="S63" s="83">
        <v>3.2371470430441098</v>
      </c>
      <c r="T63" s="83">
        <v>3.2699953888329198</v>
      </c>
      <c r="U63" s="83">
        <v>3.273186207571837</v>
      </c>
      <c r="V63" s="83">
        <v>3.2893991845789166</v>
      </c>
      <c r="W63" s="83">
        <v>3.0742804534973036</v>
      </c>
      <c r="X63" s="83">
        <v>3.1097156866606372</v>
      </c>
      <c r="Y63" s="83">
        <v>3.1342348723708331</v>
      </c>
      <c r="Z63" s="83">
        <v>3.1412136437147429</v>
      </c>
      <c r="AA63" s="83">
        <v>3.1520105158373148</v>
      </c>
      <c r="AB63" s="83">
        <v>3.1809259325174915</v>
      </c>
      <c r="AC63" s="83">
        <v>3.2258258596611751</v>
      </c>
      <c r="AD63" s="83">
        <v>3.1926940187909305</v>
      </c>
      <c r="AE63" s="83">
        <v>3.1868737518230956</v>
      </c>
      <c r="AF63" s="83">
        <v>3.2025487902144065</v>
      </c>
      <c r="AG63" s="83">
        <v>3.2480115181858298</v>
      </c>
      <c r="AH63" s="83">
        <v>3.272130191298066</v>
      </c>
      <c r="AI63" s="83">
        <v>3.3026290105800076</v>
      </c>
      <c r="AJ63" s="83">
        <v>3.310801944967388</v>
      </c>
      <c r="AK63" s="83">
        <v>3.3062922154064793</v>
      </c>
      <c r="AL63" s="83">
        <v>3.2783489837543565</v>
      </c>
      <c r="AM63" s="83">
        <v>3.2667428180513944</v>
      </c>
      <c r="AN63" s="83">
        <v>3.2572427363623522</v>
      </c>
      <c r="AO63" s="83">
        <v>3.2494745655505932</v>
      </c>
      <c r="AP63" s="83">
        <v>3.241020729729569</v>
      </c>
      <c r="AQ63" s="83">
        <v>3.0433409146105452</v>
      </c>
      <c r="AR63" s="83">
        <v>3.0332256420396111</v>
      </c>
      <c r="AS63" s="83">
        <v>3.0320706341116974</v>
      </c>
      <c r="AT63" s="83">
        <v>3.0408786860215304</v>
      </c>
      <c r="AU63" s="83">
        <v>3.041243639151181</v>
      </c>
      <c r="AV63" s="83">
        <v>3.0481909855033562</v>
      </c>
      <c r="AW63" s="83">
        <v>3.0372563781344408</v>
      </c>
      <c r="AX63" s="83">
        <v>3.0237762160555723</v>
      </c>
      <c r="AY63" s="83">
        <v>3.0148064915063415</v>
      </c>
      <c r="AZ63" s="83">
        <v>2.9889237224999787</v>
      </c>
    </row>
    <row r="64" spans="1:52" ht="12" customHeight="1" x14ac:dyDescent="0.35">
      <c r="A64" s="361" t="s">
        <v>42</v>
      </c>
      <c r="B64" s="83">
        <v>123.4277025981868</v>
      </c>
      <c r="C64" s="83">
        <v>153.30815073177519</v>
      </c>
      <c r="D64" s="83">
        <v>149.80190113836758</v>
      </c>
      <c r="E64" s="83">
        <v>133.78918043302542</v>
      </c>
      <c r="F64" s="83">
        <v>124.85522769974916</v>
      </c>
      <c r="G64" s="83">
        <v>154.77247377307506</v>
      </c>
      <c r="H64" s="83">
        <v>110.97870194800329</v>
      </c>
      <c r="I64" s="83">
        <v>129.0570091389732</v>
      </c>
      <c r="J64" s="83">
        <v>87.290438783137944</v>
      </c>
      <c r="K64" s="83">
        <v>80.164851960749857</v>
      </c>
      <c r="L64" s="83">
        <v>79.559814521506084</v>
      </c>
      <c r="M64" s="83">
        <v>72.494791381698505</v>
      </c>
      <c r="N64" s="83">
        <v>62.791810044613371</v>
      </c>
      <c r="O64" s="83">
        <v>51.639993749276513</v>
      </c>
      <c r="P64" s="83">
        <v>49.086829655639207</v>
      </c>
      <c r="Q64" s="83">
        <v>52.594472069398414</v>
      </c>
      <c r="R64" s="83">
        <v>53.582807432683161</v>
      </c>
      <c r="S64" s="83">
        <v>51.852315976462641</v>
      </c>
      <c r="T64" s="83">
        <v>50.341902563297751</v>
      </c>
      <c r="U64" s="83">
        <v>47.753397556523034</v>
      </c>
      <c r="V64" s="83">
        <v>45.620924594524119</v>
      </c>
      <c r="W64" s="83">
        <v>45.519490291181576</v>
      </c>
      <c r="X64" s="83">
        <v>44.541603694960941</v>
      </c>
      <c r="Y64" s="83">
        <v>44.042617542915856</v>
      </c>
      <c r="Z64" s="83">
        <v>43.863789127769678</v>
      </c>
      <c r="AA64" s="83">
        <v>43.836650667537469</v>
      </c>
      <c r="AB64" s="83">
        <v>43.042045378574976</v>
      </c>
      <c r="AC64" s="83">
        <v>41.784036044065793</v>
      </c>
      <c r="AD64" s="83">
        <v>41.513909720529718</v>
      </c>
      <c r="AE64" s="83">
        <v>41.437942226690922</v>
      </c>
      <c r="AF64" s="83">
        <v>40.759753202943514</v>
      </c>
      <c r="AG64" s="83">
        <v>38.495081296571342</v>
      </c>
      <c r="AH64" s="83">
        <v>37.516477072420919</v>
      </c>
      <c r="AI64" s="83">
        <v>36.021295544856777</v>
      </c>
      <c r="AJ64" s="83">
        <v>34.713536454424911</v>
      </c>
      <c r="AK64" s="83">
        <v>32.11396022800394</v>
      </c>
      <c r="AL64" s="83">
        <v>31.564841663828616</v>
      </c>
      <c r="AM64" s="83">
        <v>31.182492086107658</v>
      </c>
      <c r="AN64" s="83">
        <v>31.282697322272419</v>
      </c>
      <c r="AO64" s="83">
        <v>31.405317271409867</v>
      </c>
      <c r="AP64" s="83">
        <v>31.577756631048914</v>
      </c>
      <c r="AQ64" s="83">
        <v>31.520461866397142</v>
      </c>
      <c r="AR64" s="83">
        <v>30.695347949829191</v>
      </c>
      <c r="AS64" s="83">
        <v>30.380327910401295</v>
      </c>
      <c r="AT64" s="83">
        <v>30.413898820067107</v>
      </c>
      <c r="AU64" s="83">
        <v>30.456050945909134</v>
      </c>
      <c r="AV64" s="83">
        <v>29.896031525789891</v>
      </c>
      <c r="AW64" s="83">
        <v>29.063788509361693</v>
      </c>
      <c r="AX64" s="83">
        <v>28.856763906642438</v>
      </c>
      <c r="AY64" s="83">
        <v>28.852000766527688</v>
      </c>
      <c r="AZ64" s="83">
        <v>28.276830534461901</v>
      </c>
    </row>
    <row r="65" spans="1:52" ht="12" customHeight="1" x14ac:dyDescent="0.35">
      <c r="A65" s="361" t="s">
        <v>48</v>
      </c>
      <c r="B65" s="83">
        <v>678.53696290514472</v>
      </c>
      <c r="C65" s="83">
        <v>609.41243461103136</v>
      </c>
      <c r="D65" s="83">
        <v>599.12196685438721</v>
      </c>
      <c r="E65" s="83">
        <v>581.12916765399325</v>
      </c>
      <c r="F65" s="83">
        <v>480.17057078606206</v>
      </c>
      <c r="G65" s="83">
        <v>328.9627328008001</v>
      </c>
      <c r="H65" s="83">
        <v>310.95143128916573</v>
      </c>
      <c r="I65" s="83">
        <v>327.35982627836671</v>
      </c>
      <c r="J65" s="83">
        <v>266.14951418165492</v>
      </c>
      <c r="K65" s="83">
        <v>184.26316003878111</v>
      </c>
      <c r="L65" s="83">
        <v>134.57707135953086</v>
      </c>
      <c r="M65" s="83">
        <v>76.276736337536022</v>
      </c>
      <c r="N65" s="83">
        <v>81.22673567413743</v>
      </c>
      <c r="O65" s="83">
        <v>62.962466486690715</v>
      </c>
      <c r="P65" s="83">
        <v>51.408751592267237</v>
      </c>
      <c r="Q65" s="83">
        <v>53.803519901120531</v>
      </c>
      <c r="R65" s="83">
        <v>54.408685880366917</v>
      </c>
      <c r="S65" s="83">
        <v>54.718436809683929</v>
      </c>
      <c r="T65" s="83">
        <v>50.444660073131352</v>
      </c>
      <c r="U65" s="83">
        <v>46.035865181913664</v>
      </c>
      <c r="V65" s="83">
        <v>42.56395216097512</v>
      </c>
      <c r="W65" s="83">
        <v>42.423563974783434</v>
      </c>
      <c r="X65" s="83">
        <v>39.560148851378791</v>
      </c>
      <c r="Y65" s="83">
        <v>39.096104960298632</v>
      </c>
      <c r="Z65" s="83">
        <v>38.835279913228412</v>
      </c>
      <c r="AA65" s="83">
        <v>38.606398402491841</v>
      </c>
      <c r="AB65" s="83">
        <v>35.227144863650231</v>
      </c>
      <c r="AC65" s="83">
        <v>34.512327646179649</v>
      </c>
      <c r="AD65" s="83">
        <v>33.478421599400647</v>
      </c>
      <c r="AE65" s="83">
        <v>33.114054084176871</v>
      </c>
      <c r="AF65" s="83">
        <v>32.240560509609423</v>
      </c>
      <c r="AG65" s="83">
        <v>28.644050273668938</v>
      </c>
      <c r="AH65" s="83">
        <v>25.327279895088921</v>
      </c>
      <c r="AI65" s="83">
        <v>21.734020409455454</v>
      </c>
      <c r="AJ65" s="83">
        <v>20.825404659302176</v>
      </c>
      <c r="AK65" s="83">
        <v>16.145516143402492</v>
      </c>
      <c r="AL65" s="83">
        <v>15.682648939429704</v>
      </c>
      <c r="AM65" s="83">
        <v>13.130863590727994</v>
      </c>
      <c r="AN65" s="83">
        <v>12.325214822076717</v>
      </c>
      <c r="AO65" s="83">
        <v>11.936415009886568</v>
      </c>
      <c r="AP65" s="83">
        <v>11.548506831295184</v>
      </c>
      <c r="AQ65" s="83">
        <v>11.485220021279034</v>
      </c>
      <c r="AR65" s="83">
        <v>9.674353806038269</v>
      </c>
      <c r="AS65" s="83">
        <v>9.1935981863462679</v>
      </c>
      <c r="AT65" s="83">
        <v>9.140571031125809</v>
      </c>
      <c r="AU65" s="83">
        <v>9.0682563672739729</v>
      </c>
      <c r="AV65" s="83">
        <v>7.6796015045854258</v>
      </c>
      <c r="AW65" s="83">
        <v>7.2209762679892568</v>
      </c>
      <c r="AX65" s="83">
        <v>6.7906497566860855</v>
      </c>
      <c r="AY65" s="83">
        <v>6.6811466512209092</v>
      </c>
      <c r="AZ65" s="83">
        <v>6.3352909685848005</v>
      </c>
    </row>
    <row r="66" spans="1:52" ht="12" customHeight="1" x14ac:dyDescent="0.35">
      <c r="A66" s="361" t="s">
        <v>60</v>
      </c>
      <c r="B66" s="83">
        <v>6.259974475678197</v>
      </c>
      <c r="C66" s="83">
        <v>8.5308924791128273</v>
      </c>
      <c r="D66" s="83">
        <v>7.5685224084893283</v>
      </c>
      <c r="E66" s="83">
        <v>7.0897829523597915</v>
      </c>
      <c r="F66" s="83">
        <v>6.2600983548008733</v>
      </c>
      <c r="G66" s="83">
        <v>4.8083717191198012</v>
      </c>
      <c r="H66" s="83">
        <v>11.981179058935094</v>
      </c>
      <c r="I66" s="83">
        <v>1.593911466265026</v>
      </c>
      <c r="J66" s="83">
        <v>1.5867507182104705</v>
      </c>
      <c r="K66" s="83">
        <v>0</v>
      </c>
      <c r="L66" s="83">
        <v>1.6012878156968047</v>
      </c>
      <c r="M66" s="83">
        <v>0.80007113492103843</v>
      </c>
      <c r="N66" s="83">
        <v>0.81889802409920065</v>
      </c>
      <c r="O66" s="83">
        <v>0.79721700791958139</v>
      </c>
      <c r="P66" s="83">
        <v>0.79843411580659018</v>
      </c>
      <c r="Q66" s="83">
        <v>0.79627629378584219</v>
      </c>
      <c r="R66" s="83">
        <v>0.59678341595327522</v>
      </c>
      <c r="S66" s="83">
        <v>0.65377595043248826</v>
      </c>
      <c r="T66" s="83">
        <v>0.66447737761212067</v>
      </c>
      <c r="U66" s="83">
        <v>0.65504234307491982</v>
      </c>
      <c r="V66" s="83">
        <v>0.63482838892274684</v>
      </c>
      <c r="W66" s="83">
        <v>0.63853146003545724</v>
      </c>
      <c r="X66" s="83">
        <v>0.6079314366403672</v>
      </c>
      <c r="Y66" s="83">
        <v>0.59952291873807484</v>
      </c>
      <c r="Z66" s="83">
        <v>0.5986422261145532</v>
      </c>
      <c r="AA66" s="83">
        <v>0.59713010285599133</v>
      </c>
      <c r="AB66" s="83">
        <v>0.597882884062233</v>
      </c>
      <c r="AC66" s="83">
        <v>0.5999576967084802</v>
      </c>
      <c r="AD66" s="83">
        <v>0.59986763607152327</v>
      </c>
      <c r="AE66" s="83">
        <v>0.54832081450078829</v>
      </c>
      <c r="AF66" s="83">
        <v>0.46360347269565155</v>
      </c>
      <c r="AG66" s="83">
        <v>0.46560985570133762</v>
      </c>
      <c r="AH66" s="83">
        <v>0.46644510609611417</v>
      </c>
      <c r="AI66" s="83">
        <v>0.37237716521486791</v>
      </c>
      <c r="AJ66" s="83">
        <v>0.27535823218695055</v>
      </c>
      <c r="AK66" s="83">
        <v>0.26152533020187152</v>
      </c>
      <c r="AL66" s="83">
        <v>0.25891878838283539</v>
      </c>
      <c r="AM66" s="83">
        <v>0.25376712675973029</v>
      </c>
      <c r="AN66" s="83">
        <v>0.25065339567417028</v>
      </c>
      <c r="AO66" s="83">
        <v>0.24090692058066129</v>
      </c>
      <c r="AP66" s="83">
        <v>0.2130431220758828</v>
      </c>
      <c r="AQ66" s="83">
        <v>0.20977369172716867</v>
      </c>
      <c r="AR66" s="83">
        <v>0.16784729971337056</v>
      </c>
      <c r="AS66" s="83">
        <v>0.15371532350165049</v>
      </c>
      <c r="AT66" s="83">
        <v>0.15157616215577741</v>
      </c>
      <c r="AU66" s="83">
        <v>0.1507068815040977</v>
      </c>
      <c r="AV66" s="83">
        <v>0.14868314518252451</v>
      </c>
      <c r="AW66" s="83">
        <v>0.14553045804860512</v>
      </c>
      <c r="AX66" s="83">
        <v>0.14468185121365038</v>
      </c>
      <c r="AY66" s="83">
        <v>0.12436357517958703</v>
      </c>
      <c r="AZ66" s="83">
        <v>9.2275392647939519E-2</v>
      </c>
    </row>
    <row r="67" spans="1:52" ht="12" customHeight="1" x14ac:dyDescent="0.35">
      <c r="A67" s="361" t="s">
        <v>43</v>
      </c>
      <c r="B67" s="83">
        <v>1532.6695625968746</v>
      </c>
      <c r="C67" s="83">
        <v>1555.3455541701239</v>
      </c>
      <c r="D67" s="83">
        <v>1570.9248886950713</v>
      </c>
      <c r="E67" s="83">
        <v>1562.0171885496236</v>
      </c>
      <c r="F67" s="83">
        <v>1455.2159164251809</v>
      </c>
      <c r="G67" s="83">
        <v>1168.5406473559642</v>
      </c>
      <c r="H67" s="83">
        <v>1125.1505867125261</v>
      </c>
      <c r="I67" s="83">
        <v>1007.4441399617421</v>
      </c>
      <c r="J67" s="83">
        <v>911.260806932577</v>
      </c>
      <c r="K67" s="83">
        <v>835.10614512203335</v>
      </c>
      <c r="L67" s="83">
        <v>834.62128365918784</v>
      </c>
      <c r="M67" s="83">
        <v>838.74674063444286</v>
      </c>
      <c r="N67" s="83">
        <v>836.75535092700306</v>
      </c>
      <c r="O67" s="83">
        <v>869.12884295397828</v>
      </c>
      <c r="P67" s="83">
        <v>847.19941084311586</v>
      </c>
      <c r="Q67" s="83">
        <v>838.7061272965517</v>
      </c>
      <c r="R67" s="83">
        <v>847.90129077663823</v>
      </c>
      <c r="S67" s="83">
        <v>857.02753561038924</v>
      </c>
      <c r="T67" s="83">
        <v>843.44786756448866</v>
      </c>
      <c r="U67" s="83">
        <v>826.21418823410545</v>
      </c>
      <c r="V67" s="83">
        <v>819.58957551225592</v>
      </c>
      <c r="W67" s="83">
        <v>818.06828400716211</v>
      </c>
      <c r="X67" s="83">
        <v>813.05930611814927</v>
      </c>
      <c r="Y67" s="83">
        <v>811.22471050374054</v>
      </c>
      <c r="Z67" s="83">
        <v>806.79463483264124</v>
      </c>
      <c r="AA67" s="83">
        <v>805.34743454984664</v>
      </c>
      <c r="AB67" s="83">
        <v>805.03511476745518</v>
      </c>
      <c r="AC67" s="83">
        <v>802.32435276403851</v>
      </c>
      <c r="AD67" s="83">
        <v>803.93495416514702</v>
      </c>
      <c r="AE67" s="83">
        <v>804.66364020074343</v>
      </c>
      <c r="AF67" s="83">
        <v>802.99258736410422</v>
      </c>
      <c r="AG67" s="83">
        <v>800.29513068870483</v>
      </c>
      <c r="AH67" s="83">
        <v>799.81659868497729</v>
      </c>
      <c r="AI67" s="83">
        <v>796.98847497589736</v>
      </c>
      <c r="AJ67" s="83">
        <v>796.24689476514277</v>
      </c>
      <c r="AK67" s="83">
        <v>791.45402093724954</v>
      </c>
      <c r="AL67" s="83">
        <v>794.19975463939068</v>
      </c>
      <c r="AM67" s="83">
        <v>793.65306504343619</v>
      </c>
      <c r="AN67" s="83">
        <v>791.9478559077362</v>
      </c>
      <c r="AO67" s="83">
        <v>789.73472495239355</v>
      </c>
      <c r="AP67" s="83">
        <v>787.87384733112071</v>
      </c>
      <c r="AQ67" s="83">
        <v>791.29219411274232</v>
      </c>
      <c r="AR67" s="83">
        <v>788.55216694652529</v>
      </c>
      <c r="AS67" s="83">
        <v>790.93536474726454</v>
      </c>
      <c r="AT67" s="83">
        <v>793.93634686195799</v>
      </c>
      <c r="AU67" s="83">
        <v>797.41323107309302</v>
      </c>
      <c r="AV67" s="83">
        <v>798.09518096058105</v>
      </c>
      <c r="AW67" s="83">
        <v>796.77514590170153</v>
      </c>
      <c r="AX67" s="83">
        <v>800.33515702141358</v>
      </c>
      <c r="AY67" s="83">
        <v>804.04887592767489</v>
      </c>
      <c r="AZ67" s="83">
        <v>805.28667327073481</v>
      </c>
    </row>
    <row r="68" spans="1:52" ht="12" customHeight="1" x14ac:dyDescent="0.35">
      <c r="A68" s="361" t="s">
        <v>49</v>
      </c>
      <c r="B68" s="83">
        <v>5.4683826237082558</v>
      </c>
      <c r="C68" s="83">
        <v>4.8245999999999984</v>
      </c>
      <c r="D68" s="83">
        <v>4.6721436936936929</v>
      </c>
      <c r="E68" s="83">
        <v>0</v>
      </c>
      <c r="F68" s="83">
        <v>0</v>
      </c>
      <c r="G68" s="83">
        <v>0</v>
      </c>
      <c r="H68" s="83">
        <v>0.1529923423423423</v>
      </c>
      <c r="I68" s="83">
        <v>0.16348333333333329</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35">
      <c r="A69" s="361" t="s">
        <v>52</v>
      </c>
      <c r="B69" s="83">
        <v>46.452276608748022</v>
      </c>
      <c r="C69" s="83">
        <v>49.61957397238978</v>
      </c>
      <c r="D69" s="83">
        <v>45.150077828713407</v>
      </c>
      <c r="E69" s="83">
        <v>55.569111369855044</v>
      </c>
      <c r="F69" s="83">
        <v>50.39870261503728</v>
      </c>
      <c r="G69" s="83">
        <v>50.572200522711626</v>
      </c>
      <c r="H69" s="83">
        <v>60.6659741114672</v>
      </c>
      <c r="I69" s="83">
        <v>52.213360335503793</v>
      </c>
      <c r="J69" s="83">
        <v>52.393221318477131</v>
      </c>
      <c r="K69" s="83">
        <v>49.459504634007601</v>
      </c>
      <c r="L69" s="83">
        <v>55.038168793606751</v>
      </c>
      <c r="M69" s="83">
        <v>56.880336956757645</v>
      </c>
      <c r="N69" s="83">
        <v>11.096785243393862</v>
      </c>
      <c r="O69" s="83">
        <v>16.379472416790694</v>
      </c>
      <c r="P69" s="83">
        <v>13.168931081242869</v>
      </c>
      <c r="Q69" s="83">
        <v>12.80597097095713</v>
      </c>
      <c r="R69" s="83">
        <v>13.000716049892677</v>
      </c>
      <c r="S69" s="83">
        <v>12.573688874114788</v>
      </c>
      <c r="T69" s="83">
        <v>12.38531182658142</v>
      </c>
      <c r="U69" s="83">
        <v>12.097185719662535</v>
      </c>
      <c r="V69" s="83">
        <v>11.964242829284929</v>
      </c>
      <c r="W69" s="83">
        <v>12.02003876178307</v>
      </c>
      <c r="X69" s="83">
        <v>12.282616173263689</v>
      </c>
      <c r="Y69" s="83">
        <v>12.65971017219375</v>
      </c>
      <c r="Z69" s="83">
        <v>12.697427984290679</v>
      </c>
      <c r="AA69" s="83">
        <v>12.854696530798794</v>
      </c>
      <c r="AB69" s="83">
        <v>13.155366078466342</v>
      </c>
      <c r="AC69" s="83">
        <v>13.610600138852426</v>
      </c>
      <c r="AD69" s="83">
        <v>13.720153038095013</v>
      </c>
      <c r="AE69" s="83">
        <v>13.7508405416058</v>
      </c>
      <c r="AF69" s="83">
        <v>13.965184527347647</v>
      </c>
      <c r="AG69" s="83">
        <v>14.461068669623646</v>
      </c>
      <c r="AH69" s="83">
        <v>14.70824782010153</v>
      </c>
      <c r="AI69" s="83">
        <v>15.095368097168759</v>
      </c>
      <c r="AJ69" s="83">
        <v>15.459697625174973</v>
      </c>
      <c r="AK69" s="83">
        <v>15.930230542121338</v>
      </c>
      <c r="AL69" s="83">
        <v>16.216954909571552</v>
      </c>
      <c r="AM69" s="83">
        <v>16.336798669076465</v>
      </c>
      <c r="AN69" s="83">
        <v>16.612427725817081</v>
      </c>
      <c r="AO69" s="83">
        <v>17.033562329267603</v>
      </c>
      <c r="AP69" s="83">
        <v>17.43414383839044</v>
      </c>
      <c r="AQ69" s="83">
        <v>17.517075277244658</v>
      </c>
      <c r="AR69" s="83">
        <v>17.68961256179918</v>
      </c>
      <c r="AS69" s="83">
        <v>17.917864598616077</v>
      </c>
      <c r="AT69" s="83">
        <v>17.99846760672137</v>
      </c>
      <c r="AU69" s="83">
        <v>18.053261815235444</v>
      </c>
      <c r="AV69" s="83">
        <v>18.16607888886529</v>
      </c>
      <c r="AW69" s="83">
        <v>18.240499494675376</v>
      </c>
      <c r="AX69" s="83">
        <v>18.313392629125424</v>
      </c>
      <c r="AY69" s="83">
        <v>18.349456616146878</v>
      </c>
      <c r="AZ69" s="83">
        <v>18.380856554545968</v>
      </c>
    </row>
    <row r="70" spans="1:52" ht="12" customHeight="1" x14ac:dyDescent="0.35">
      <c r="A70" s="361" t="s">
        <v>28</v>
      </c>
      <c r="B70" s="83">
        <v>194.18833035018312</v>
      </c>
      <c r="C70" s="83">
        <v>202.30232105478788</v>
      </c>
      <c r="D70" s="83">
        <v>176.1963830971134</v>
      </c>
      <c r="E70" s="83">
        <v>206.83128820668099</v>
      </c>
      <c r="F70" s="83">
        <v>248.6206882572213</v>
      </c>
      <c r="G70" s="83">
        <v>243.73104144240514</v>
      </c>
      <c r="H70" s="83">
        <v>202.41029164490703</v>
      </c>
      <c r="I70" s="83">
        <v>173.05196638492879</v>
      </c>
      <c r="J70" s="83">
        <v>172.4795444933371</v>
      </c>
      <c r="K70" s="83">
        <v>124.75120926873416</v>
      </c>
      <c r="L70" s="83">
        <v>172.29645180099553</v>
      </c>
      <c r="M70" s="83">
        <v>160.35838562503827</v>
      </c>
      <c r="N70" s="83">
        <v>175.75539838805153</v>
      </c>
      <c r="O70" s="83">
        <v>117.61047018895489</v>
      </c>
      <c r="P70" s="83">
        <v>117.08205186668579</v>
      </c>
      <c r="Q70" s="83">
        <v>135.63845567331052</v>
      </c>
      <c r="R70" s="83">
        <v>131.82924718093727</v>
      </c>
      <c r="S70" s="83">
        <v>134.40891842824644</v>
      </c>
      <c r="T70" s="83">
        <v>132.35933472942398</v>
      </c>
      <c r="U70" s="83">
        <v>130.38159256614671</v>
      </c>
      <c r="V70" s="83">
        <v>130.13451147641871</v>
      </c>
      <c r="W70" s="83">
        <v>130.18473437916438</v>
      </c>
      <c r="X70" s="83">
        <v>131.12729802258235</v>
      </c>
      <c r="Y70" s="83">
        <v>131.37946826721458</v>
      </c>
      <c r="Z70" s="83">
        <v>131.10484230964843</v>
      </c>
      <c r="AA70" s="83">
        <v>131.30908656019395</v>
      </c>
      <c r="AB70" s="83">
        <v>132.80308358018141</v>
      </c>
      <c r="AC70" s="83">
        <v>134.57112787746706</v>
      </c>
      <c r="AD70" s="83">
        <v>135.21097514573412</v>
      </c>
      <c r="AE70" s="83">
        <v>135.69451182737473</v>
      </c>
      <c r="AF70" s="83">
        <v>137.22362538697254</v>
      </c>
      <c r="AG70" s="83">
        <v>139.75806995032977</v>
      </c>
      <c r="AH70" s="83">
        <v>141.26999401713627</v>
      </c>
      <c r="AI70" s="83">
        <v>144.70020196721771</v>
      </c>
      <c r="AJ70" s="83">
        <v>145.87482880857726</v>
      </c>
      <c r="AK70" s="83">
        <v>149.36237837110335</v>
      </c>
      <c r="AL70" s="83">
        <v>149.90483050237066</v>
      </c>
      <c r="AM70" s="83">
        <v>151.55016318532216</v>
      </c>
      <c r="AN70" s="83">
        <v>153.345851451936</v>
      </c>
      <c r="AO70" s="83">
        <v>155.0242062217194</v>
      </c>
      <c r="AP70" s="83">
        <v>156.14054953422777</v>
      </c>
      <c r="AQ70" s="83">
        <v>156.66338362723764</v>
      </c>
      <c r="AR70" s="83">
        <v>158.6571101703741</v>
      </c>
      <c r="AS70" s="83">
        <v>159.43615171922386</v>
      </c>
      <c r="AT70" s="83">
        <v>159.911958554649</v>
      </c>
      <c r="AU70" s="83">
        <v>160.32482007283284</v>
      </c>
      <c r="AV70" s="83">
        <v>161.31535172457646</v>
      </c>
      <c r="AW70" s="83">
        <v>162.22813540398803</v>
      </c>
      <c r="AX70" s="83">
        <v>162.69920702142727</v>
      </c>
      <c r="AY70" s="83">
        <v>162.96430099941389</v>
      </c>
      <c r="AZ70" s="83">
        <v>163.4004313067046</v>
      </c>
    </row>
    <row r="71" spans="1:52" ht="12" customHeight="1" x14ac:dyDescent="0.35">
      <c r="A71" s="361" t="s">
        <v>29</v>
      </c>
      <c r="B71" s="83">
        <v>0</v>
      </c>
      <c r="C71" s="83">
        <v>0</v>
      </c>
      <c r="D71" s="83">
        <v>0</v>
      </c>
      <c r="E71" s="83">
        <v>0</v>
      </c>
      <c r="F71" s="83">
        <v>0</v>
      </c>
      <c r="G71" s="83">
        <v>0</v>
      </c>
      <c r="H71" s="83">
        <v>0</v>
      </c>
      <c r="I71" s="83">
        <v>0</v>
      </c>
      <c r="J71" s="83">
        <v>0</v>
      </c>
      <c r="K71" s="83">
        <v>0</v>
      </c>
      <c r="L71" s="83">
        <v>0</v>
      </c>
      <c r="M71" s="83">
        <v>0</v>
      </c>
      <c r="N71" s="83">
        <v>0</v>
      </c>
      <c r="O71" s="83">
        <v>0</v>
      </c>
      <c r="P71" s="83">
        <v>0</v>
      </c>
      <c r="Q71" s="83">
        <v>0</v>
      </c>
      <c r="R71" s="83">
        <v>1.2713320756056464E-2</v>
      </c>
      <c r="S71" s="83">
        <v>6.314891931838254E-2</v>
      </c>
      <c r="T71" s="83">
        <v>0.11162486804624366</v>
      </c>
      <c r="U71" s="83">
        <v>0.22688333923905163</v>
      </c>
      <c r="V71" s="83">
        <v>0.46123126084033378</v>
      </c>
      <c r="W71" s="83">
        <v>0.4783569893117639</v>
      </c>
      <c r="X71" s="83">
        <v>0.71827272241092432</v>
      </c>
      <c r="Y71" s="83">
        <v>0.84023412380399087</v>
      </c>
      <c r="Z71" s="83">
        <v>0.89475909452671432</v>
      </c>
      <c r="AA71" s="83">
        <v>0.93320179896517919</v>
      </c>
      <c r="AB71" s="83">
        <v>1.2901691322914282</v>
      </c>
      <c r="AC71" s="83">
        <v>1.9555359419835412</v>
      </c>
      <c r="AD71" s="83">
        <v>2.2311733060786088</v>
      </c>
      <c r="AE71" s="83">
        <v>2.3929618539291444</v>
      </c>
      <c r="AF71" s="83">
        <v>3.1618716448496196</v>
      </c>
      <c r="AG71" s="83">
        <v>4.5047852567419078</v>
      </c>
      <c r="AH71" s="83">
        <v>5.2190204077505333</v>
      </c>
      <c r="AI71" s="83">
        <v>6.6090477355005701</v>
      </c>
      <c r="AJ71" s="83">
        <v>7.5851507183757922</v>
      </c>
      <c r="AK71" s="83">
        <v>9.7293448194402306</v>
      </c>
      <c r="AL71" s="83">
        <v>10.228698570353576</v>
      </c>
      <c r="AM71" s="83">
        <v>11.112888341777523</v>
      </c>
      <c r="AN71" s="83">
        <v>11.97520736690141</v>
      </c>
      <c r="AO71" s="83">
        <v>13.056840747892629</v>
      </c>
      <c r="AP71" s="83">
        <v>14.091146692923193</v>
      </c>
      <c r="AQ71" s="83">
        <v>14.317073208680009</v>
      </c>
      <c r="AR71" s="83">
        <v>15.675092050120554</v>
      </c>
      <c r="AS71" s="83">
        <v>16.222369730123521</v>
      </c>
      <c r="AT71" s="83">
        <v>16.434443875917967</v>
      </c>
      <c r="AU71" s="83">
        <v>16.617192248257794</v>
      </c>
      <c r="AV71" s="83">
        <v>17.447582180578156</v>
      </c>
      <c r="AW71" s="83">
        <v>18.550062823145847</v>
      </c>
      <c r="AX71" s="83">
        <v>19.092601317906276</v>
      </c>
      <c r="AY71" s="83">
        <v>19.319459936119138</v>
      </c>
      <c r="AZ71" s="83">
        <v>19.938570485162213</v>
      </c>
    </row>
    <row r="72" spans="1:52" ht="12" customHeight="1" x14ac:dyDescent="0.35">
      <c r="A72" s="359" t="s">
        <v>919</v>
      </c>
      <c r="B72" s="360">
        <v>1018.895204604699</v>
      </c>
      <c r="C72" s="360">
        <v>1027.7844511228902</v>
      </c>
      <c r="D72" s="360">
        <v>1036.0074953810679</v>
      </c>
      <c r="E72" s="360">
        <v>919.00455069515158</v>
      </c>
      <c r="F72" s="360">
        <v>914.76765147103572</v>
      </c>
      <c r="G72" s="360">
        <v>916.7255226069376</v>
      </c>
      <c r="H72" s="360">
        <v>858.3916520556113</v>
      </c>
      <c r="I72" s="360">
        <v>900.49812270556788</v>
      </c>
      <c r="J72" s="360">
        <v>851.69887381759759</v>
      </c>
      <c r="K72" s="360">
        <v>691.37157170830324</v>
      </c>
      <c r="L72" s="360">
        <v>740.83549339766216</v>
      </c>
      <c r="M72" s="360">
        <v>710.5579712063701</v>
      </c>
      <c r="N72" s="360">
        <v>664.18541805659402</v>
      </c>
      <c r="O72" s="360">
        <v>658.53261938366472</v>
      </c>
      <c r="P72" s="360">
        <v>658.82932956628474</v>
      </c>
      <c r="Q72" s="360">
        <v>650.74932492067308</v>
      </c>
      <c r="R72" s="360">
        <v>658.57525100307225</v>
      </c>
      <c r="S72" s="360">
        <v>660.35468352932992</v>
      </c>
      <c r="T72" s="360">
        <v>661.92051253982788</v>
      </c>
      <c r="U72" s="360">
        <v>659.1777511290851</v>
      </c>
      <c r="V72" s="360">
        <v>657.04625225854738</v>
      </c>
      <c r="W72" s="360">
        <v>655.88194484153939</v>
      </c>
      <c r="X72" s="360">
        <v>658.58065745924023</v>
      </c>
      <c r="Y72" s="360">
        <v>659.62932753428527</v>
      </c>
      <c r="Z72" s="360">
        <v>658.82445343653569</v>
      </c>
      <c r="AA72" s="360">
        <v>660.15162475180068</v>
      </c>
      <c r="AB72" s="360">
        <v>662.15526967623339</v>
      </c>
      <c r="AC72" s="360">
        <v>662.86151294948854</v>
      </c>
      <c r="AD72" s="360">
        <v>664.3809460468168</v>
      </c>
      <c r="AE72" s="360">
        <v>666.34790053593031</v>
      </c>
      <c r="AF72" s="360">
        <v>667.59367389495821</v>
      </c>
      <c r="AG72" s="360">
        <v>667.20668335679022</v>
      </c>
      <c r="AH72" s="360">
        <v>668.0768367083457</v>
      </c>
      <c r="AI72" s="360">
        <v>668.69519585331352</v>
      </c>
      <c r="AJ72" s="360">
        <v>668.99073238307744</v>
      </c>
      <c r="AK72" s="360">
        <v>668.02819621702963</v>
      </c>
      <c r="AL72" s="360">
        <v>670.50233309448765</v>
      </c>
      <c r="AM72" s="360">
        <v>671.84556911213519</v>
      </c>
      <c r="AN72" s="360">
        <v>673.79759729948978</v>
      </c>
      <c r="AO72" s="360">
        <v>675.52343815402605</v>
      </c>
      <c r="AP72" s="360">
        <v>677.30277733444575</v>
      </c>
      <c r="AQ72" s="360">
        <v>680.11984023006676</v>
      </c>
      <c r="AR72" s="360">
        <v>681.34762078714141</v>
      </c>
      <c r="AS72" s="360">
        <v>683.36494484641344</v>
      </c>
      <c r="AT72" s="360">
        <v>686.24638213416063</v>
      </c>
      <c r="AU72" s="360">
        <v>689.23538434538</v>
      </c>
      <c r="AV72" s="360">
        <v>691.40828546155626</v>
      </c>
      <c r="AW72" s="360">
        <v>693.02414440089456</v>
      </c>
      <c r="AX72" s="360">
        <v>696.1356108106977</v>
      </c>
      <c r="AY72" s="360">
        <v>699.41710472635145</v>
      </c>
      <c r="AZ72" s="360">
        <v>702.19204898281055</v>
      </c>
    </row>
    <row r="73" spans="1:52" ht="12" customHeight="1" x14ac:dyDescent="0.35">
      <c r="A73" s="359" t="s">
        <v>920</v>
      </c>
      <c r="B73" s="360">
        <v>4045.0343581740221</v>
      </c>
      <c r="C73" s="360">
        <v>3984.0577256178099</v>
      </c>
      <c r="D73" s="360">
        <v>3929.3524858888559</v>
      </c>
      <c r="E73" s="360">
        <v>4035.8290552091489</v>
      </c>
      <c r="F73" s="360">
        <v>3694.2062446751183</v>
      </c>
      <c r="G73" s="360">
        <v>2825.246249614474</v>
      </c>
      <c r="H73" s="360">
        <v>2643.031930412621</v>
      </c>
      <c r="I73" s="360">
        <v>2313.9382265381664</v>
      </c>
      <c r="J73" s="360">
        <v>1966.3274861227474</v>
      </c>
      <c r="K73" s="360">
        <v>1685.8901823033714</v>
      </c>
      <c r="L73" s="360">
        <v>1621.9175465949759</v>
      </c>
      <c r="M73" s="360">
        <v>1503.745017931547</v>
      </c>
      <c r="N73" s="360">
        <v>1486.2338342448083</v>
      </c>
      <c r="O73" s="360">
        <v>1395.8356214591538</v>
      </c>
      <c r="P73" s="360">
        <v>1327.8688915126625</v>
      </c>
      <c r="Q73" s="360">
        <v>1362.0531280520447</v>
      </c>
      <c r="R73" s="360">
        <v>1366.936055732418</v>
      </c>
      <c r="S73" s="360">
        <v>1384.6067989068492</v>
      </c>
      <c r="T73" s="360">
        <v>1365.7180417237096</v>
      </c>
      <c r="U73" s="360">
        <v>1336.6672056092314</v>
      </c>
      <c r="V73" s="360">
        <v>1322.6292838994978</v>
      </c>
      <c r="W73" s="360">
        <v>1321.1258147290266</v>
      </c>
      <c r="X73" s="360">
        <v>1316.176790410776</v>
      </c>
      <c r="Y73" s="360">
        <v>1314.3555089999875</v>
      </c>
      <c r="Z73" s="360">
        <v>1309.3193915622446</v>
      </c>
      <c r="AA73" s="360">
        <v>1308.5607488679202</v>
      </c>
      <c r="AB73" s="360">
        <v>1308.3755756371072</v>
      </c>
      <c r="AC73" s="360">
        <v>1306.226685276715</v>
      </c>
      <c r="AD73" s="360">
        <v>1307.8886450915263</v>
      </c>
      <c r="AE73" s="360">
        <v>1310.1381037922956</v>
      </c>
      <c r="AF73" s="360">
        <v>1308.8443793848858</v>
      </c>
      <c r="AG73" s="360">
        <v>1303.4168934925281</v>
      </c>
      <c r="AH73" s="360">
        <v>1301.4549663498171</v>
      </c>
      <c r="AI73" s="360">
        <v>1297.4533052450718</v>
      </c>
      <c r="AJ73" s="360">
        <v>1296.4784114952477</v>
      </c>
      <c r="AK73" s="360">
        <v>1288.7497716798289</v>
      </c>
      <c r="AL73" s="360">
        <v>1292.7521827528847</v>
      </c>
      <c r="AM73" s="360">
        <v>1292.1929469684515</v>
      </c>
      <c r="AN73" s="360">
        <v>1293.3645252246072</v>
      </c>
      <c r="AO73" s="360">
        <v>1294.3405193762333</v>
      </c>
      <c r="AP73" s="360">
        <v>1295.4208689933441</v>
      </c>
      <c r="AQ73" s="360">
        <v>1300.6065884413831</v>
      </c>
      <c r="AR73" s="360">
        <v>1299.1060239452145</v>
      </c>
      <c r="AS73" s="360">
        <v>1301.2938085930643</v>
      </c>
      <c r="AT73" s="360">
        <v>1306.1109263065441</v>
      </c>
      <c r="AU73" s="360">
        <v>1311.1783808685504</v>
      </c>
      <c r="AV73" s="360">
        <v>1311.8703028998164</v>
      </c>
      <c r="AW73" s="360">
        <v>1310.1217648773409</v>
      </c>
      <c r="AX73" s="360">
        <v>1314.4409377007314</v>
      </c>
      <c r="AY73" s="360">
        <v>1319.9481098271885</v>
      </c>
      <c r="AZ73" s="360">
        <v>1321.4219354981137</v>
      </c>
    </row>
    <row r="74" spans="1:52" ht="12" customHeight="1" x14ac:dyDescent="0.35">
      <c r="A74" s="79" t="s">
        <v>921</v>
      </c>
      <c r="B74" s="80">
        <v>3267.0595896925715</v>
      </c>
      <c r="C74" s="80">
        <v>3210.1649608379957</v>
      </c>
      <c r="D74" s="80">
        <v>3158.495197912107</v>
      </c>
      <c r="E74" s="80">
        <v>3297.7708958320895</v>
      </c>
      <c r="F74" s="80">
        <v>2992.8210864451398</v>
      </c>
      <c r="G74" s="80">
        <v>2207.0222073819659</v>
      </c>
      <c r="H74" s="80">
        <v>2065.1914498334918</v>
      </c>
      <c r="I74" s="80">
        <v>1754.2495339742352</v>
      </c>
      <c r="J74" s="80">
        <v>1457.5593148114856</v>
      </c>
      <c r="K74" s="80">
        <v>1263.1105638511362</v>
      </c>
      <c r="L74" s="80">
        <v>1186.9528913102954</v>
      </c>
      <c r="M74" s="80">
        <v>1091.1836142530201</v>
      </c>
      <c r="N74" s="80">
        <v>1093.4123371119733</v>
      </c>
      <c r="O74" s="80">
        <v>1013.5692718153902</v>
      </c>
      <c r="P74" s="80">
        <v>952.16173847970811</v>
      </c>
      <c r="Q74" s="80">
        <v>986.48066056295443</v>
      </c>
      <c r="R74" s="80">
        <v>988.26113254766983</v>
      </c>
      <c r="S74" s="80">
        <v>1003.4522557529912</v>
      </c>
      <c r="T74" s="80">
        <v>988.25568315586281</v>
      </c>
      <c r="U74" s="80">
        <v>964.85008447642656</v>
      </c>
      <c r="V74" s="80">
        <v>952.81721759995798</v>
      </c>
      <c r="W74" s="80">
        <v>951.86961899659661</v>
      </c>
      <c r="X74" s="80">
        <v>947.00644660060902</v>
      </c>
      <c r="Y74" s="80">
        <v>946.0300346141363</v>
      </c>
      <c r="Z74" s="80">
        <v>942.04226888839446</v>
      </c>
      <c r="AA74" s="80">
        <v>941.19106413325085</v>
      </c>
      <c r="AB74" s="80">
        <v>940.44864364456157</v>
      </c>
      <c r="AC74" s="80">
        <v>938.1996693936336</v>
      </c>
      <c r="AD74" s="80">
        <v>939.08571846074858</v>
      </c>
      <c r="AE74" s="80">
        <v>940.43723180484153</v>
      </c>
      <c r="AF74" s="80">
        <v>938.83456777626975</v>
      </c>
      <c r="AG74" s="80">
        <v>933.51190401019346</v>
      </c>
      <c r="AH74" s="80">
        <v>930.98458831604114</v>
      </c>
      <c r="AI74" s="80">
        <v>926.57236745050091</v>
      </c>
      <c r="AJ74" s="80">
        <v>925.27217945748987</v>
      </c>
      <c r="AK74" s="80">
        <v>917.62151180492106</v>
      </c>
      <c r="AL74" s="80">
        <v>919.96373605609904</v>
      </c>
      <c r="AM74" s="80">
        <v>918.74435097278263</v>
      </c>
      <c r="AN74" s="80">
        <v>919.28659593252769</v>
      </c>
      <c r="AO74" s="80">
        <v>920.08892225906436</v>
      </c>
      <c r="AP74" s="80">
        <v>921.13885589915799</v>
      </c>
      <c r="AQ74" s="80">
        <v>924.86248988318721</v>
      </c>
      <c r="AR74" s="80">
        <v>922.34885845839437</v>
      </c>
      <c r="AS74" s="80">
        <v>923.74808864300621</v>
      </c>
      <c r="AT74" s="80">
        <v>927.17815331425572</v>
      </c>
      <c r="AU74" s="80">
        <v>930.71115368473977</v>
      </c>
      <c r="AV74" s="80">
        <v>930.37504759852595</v>
      </c>
      <c r="AW74" s="80">
        <v>928.13120170702894</v>
      </c>
      <c r="AX74" s="80">
        <v>930.8109880106631</v>
      </c>
      <c r="AY74" s="80">
        <v>934.59273155552114</v>
      </c>
      <c r="AZ74" s="80">
        <v>934.76548852475366</v>
      </c>
    </row>
    <row r="75" spans="1:52" ht="12" customHeight="1" x14ac:dyDescent="0.35">
      <c r="A75" s="81" t="s">
        <v>13</v>
      </c>
      <c r="B75" s="43">
        <v>120.99059943186249</v>
      </c>
      <c r="C75" s="43">
        <v>101.11841058119326</v>
      </c>
      <c r="D75" s="43">
        <v>75.029450098967075</v>
      </c>
      <c r="E75" s="43">
        <v>57.685154584804053</v>
      </c>
      <c r="F75" s="43">
        <v>33.44843217785597</v>
      </c>
      <c r="G75" s="43">
        <v>20.561158319041478</v>
      </c>
      <c r="H75" s="43">
        <v>4.7300490971598803</v>
      </c>
      <c r="I75" s="43">
        <v>0</v>
      </c>
      <c r="J75" s="43">
        <v>0</v>
      </c>
      <c r="K75" s="43">
        <v>0</v>
      </c>
      <c r="L75" s="43">
        <v>0</v>
      </c>
      <c r="M75" s="43">
        <v>0</v>
      </c>
      <c r="N75" s="43">
        <v>0</v>
      </c>
      <c r="O75" s="43">
        <v>0</v>
      </c>
      <c r="P75" s="43">
        <v>0</v>
      </c>
      <c r="Q75" s="43">
        <v>0</v>
      </c>
      <c r="R75" s="43">
        <v>1.3398316157515341E-3</v>
      </c>
      <c r="S75" s="43">
        <v>5.692899146000456E-3</v>
      </c>
      <c r="T75" s="43">
        <v>8.0446431374004233E-3</v>
      </c>
      <c r="U75" s="43">
        <v>1.0413853238321811E-2</v>
      </c>
      <c r="V75" s="43">
        <v>1.2898512081789456E-2</v>
      </c>
      <c r="W75" s="43">
        <v>1.3009678065116607E-2</v>
      </c>
      <c r="X75" s="43">
        <v>1.9760198028418725E-2</v>
      </c>
      <c r="Y75" s="43">
        <v>2.2314930035623497E-2</v>
      </c>
      <c r="Z75" s="43">
        <v>2.2890752611710304E-2</v>
      </c>
      <c r="AA75" s="43">
        <v>2.3367328625920045E-2</v>
      </c>
      <c r="AB75" s="43">
        <v>2.7459815596577564E-2</v>
      </c>
      <c r="AC75" s="43">
        <v>3.2855666397722846E-2</v>
      </c>
      <c r="AD75" s="43">
        <v>3.4582349820870967E-2</v>
      </c>
      <c r="AE75" s="43">
        <v>3.5186873354560319E-2</v>
      </c>
      <c r="AF75" s="43">
        <v>3.8094850673065977E-2</v>
      </c>
      <c r="AG75" s="43">
        <v>4.341525149221185E-2</v>
      </c>
      <c r="AH75" s="43">
        <v>4.5887535916011045E-2</v>
      </c>
      <c r="AI75" s="43">
        <v>5.0376069402358191E-2</v>
      </c>
      <c r="AJ75" s="43">
        <v>5.2701502386946535E-2</v>
      </c>
      <c r="AK75" s="43">
        <v>5.7725856365036445E-2</v>
      </c>
      <c r="AL75" s="43">
        <v>5.7228359906375439E-2</v>
      </c>
      <c r="AM75" s="43">
        <v>5.5405581690803715E-2</v>
      </c>
      <c r="AN75" s="43">
        <v>5.477074743765302E-2</v>
      </c>
      <c r="AO75" s="43">
        <v>5.4366038246620785E-2</v>
      </c>
      <c r="AP75" s="43">
        <v>5.3864154986976671E-2</v>
      </c>
      <c r="AQ75" s="43">
        <v>5.3863025951743394E-2</v>
      </c>
      <c r="AR75" s="43">
        <v>4.9721795835756762E-2</v>
      </c>
      <c r="AS75" s="43">
        <v>4.8177364007398346E-2</v>
      </c>
      <c r="AT75" s="43">
        <v>4.7849482869783529E-2</v>
      </c>
      <c r="AU75" s="43">
        <v>4.7595986287048329E-2</v>
      </c>
      <c r="AV75" s="43">
        <v>4.4812160187079515E-2</v>
      </c>
      <c r="AW75" s="43">
        <v>4.1052718586404108E-2</v>
      </c>
      <c r="AX75" s="43">
        <v>3.986568556494436E-2</v>
      </c>
      <c r="AY75" s="43">
        <v>3.9439061385651952E-2</v>
      </c>
      <c r="AZ75" s="43">
        <v>3.7266891515946282E-2</v>
      </c>
    </row>
    <row r="76" spans="1:52" ht="12" customHeight="1" x14ac:dyDescent="0.35">
      <c r="A76" s="81" t="s">
        <v>18</v>
      </c>
      <c r="B76" s="43">
        <v>90.560725560670747</v>
      </c>
      <c r="C76" s="43">
        <v>124.30828999999993</v>
      </c>
      <c r="D76" s="43">
        <v>115.44790999999996</v>
      </c>
      <c r="E76" s="43">
        <v>133.23717999999997</v>
      </c>
      <c r="F76" s="43">
        <v>105.10708999999997</v>
      </c>
      <c r="G76" s="43">
        <v>87.580850973159741</v>
      </c>
      <c r="H76" s="43">
        <v>82.868984241984066</v>
      </c>
      <c r="I76" s="43">
        <v>64.897869999999955</v>
      </c>
      <c r="J76" s="43">
        <v>52.929069996531354</v>
      </c>
      <c r="K76" s="43">
        <v>40.697839999999999</v>
      </c>
      <c r="L76" s="43">
        <v>45.073516740387745</v>
      </c>
      <c r="M76" s="43">
        <v>39.886239716169378</v>
      </c>
      <c r="N76" s="43">
        <v>43.481087592195692</v>
      </c>
      <c r="O76" s="43">
        <v>46.907041755839451</v>
      </c>
      <c r="P76" s="43">
        <v>42.970018290763953</v>
      </c>
      <c r="Q76" s="43">
        <v>38.41751227087488</v>
      </c>
      <c r="R76" s="43">
        <v>39.896823109256822</v>
      </c>
      <c r="S76" s="43">
        <v>40.041671889912486</v>
      </c>
      <c r="T76" s="43">
        <v>38.957054284292028</v>
      </c>
      <c r="U76" s="43">
        <v>37.471952701459628</v>
      </c>
      <c r="V76" s="43">
        <v>36.219761654024602</v>
      </c>
      <c r="W76" s="43">
        <v>36.019395469911089</v>
      </c>
      <c r="X76" s="43">
        <v>35.319178770824259</v>
      </c>
      <c r="Y76" s="43">
        <v>35.305928147040717</v>
      </c>
      <c r="Z76" s="43">
        <v>35.164974328569535</v>
      </c>
      <c r="AA76" s="43">
        <v>35.141194749780865</v>
      </c>
      <c r="AB76" s="43">
        <v>34.928900876861988</v>
      </c>
      <c r="AC76" s="43">
        <v>34.846460803517793</v>
      </c>
      <c r="AD76" s="43">
        <v>34.290506925045257</v>
      </c>
      <c r="AE76" s="43">
        <v>34.043324128901666</v>
      </c>
      <c r="AF76" s="43">
        <v>33.852058596640838</v>
      </c>
      <c r="AG76" s="43">
        <v>33.391655520016357</v>
      </c>
      <c r="AH76" s="43">
        <v>33.110901173707234</v>
      </c>
      <c r="AI76" s="43">
        <v>32.488983553412638</v>
      </c>
      <c r="AJ76" s="43">
        <v>31.91792298418407</v>
      </c>
      <c r="AK76" s="43">
        <v>29.363195767478516</v>
      </c>
      <c r="AL76" s="43">
        <v>29.25551703773985</v>
      </c>
      <c r="AM76" s="43">
        <v>28.568611311908981</v>
      </c>
      <c r="AN76" s="43">
        <v>28.135480302607395</v>
      </c>
      <c r="AO76" s="43">
        <v>27.71440026488553</v>
      </c>
      <c r="AP76" s="43">
        <v>27.230942809506232</v>
      </c>
      <c r="AQ76" s="43">
        <v>27.30444413552561</v>
      </c>
      <c r="AR76" s="43">
        <v>26.954620967570062</v>
      </c>
      <c r="AS76" s="43">
        <v>26.902976474186183</v>
      </c>
      <c r="AT76" s="43">
        <v>26.945633696574486</v>
      </c>
      <c r="AU76" s="43">
        <v>27.037241250696979</v>
      </c>
      <c r="AV76" s="43">
        <v>26.952365663993721</v>
      </c>
      <c r="AW76" s="43">
        <v>26.862919423835589</v>
      </c>
      <c r="AX76" s="43">
        <v>26.448819633277644</v>
      </c>
      <c r="AY76" s="43">
        <v>26.455066299763789</v>
      </c>
      <c r="AZ76" s="43">
        <v>26.383676570915767</v>
      </c>
    </row>
    <row r="77" spans="1:52" ht="12" customHeight="1" x14ac:dyDescent="0.35">
      <c r="A77" s="81" t="s">
        <v>42</v>
      </c>
      <c r="B77" s="43">
        <v>154.5762284369124</v>
      </c>
      <c r="C77" s="43">
        <v>180.34967460943474</v>
      </c>
      <c r="D77" s="43">
        <v>151.37684826327407</v>
      </c>
      <c r="E77" s="43">
        <v>157.9598962270386</v>
      </c>
      <c r="F77" s="43">
        <v>140.62576530304963</v>
      </c>
      <c r="G77" s="43">
        <v>169.87807664420393</v>
      </c>
      <c r="H77" s="43">
        <v>120.68797609492732</v>
      </c>
      <c r="I77" s="43">
        <v>125.30162785737905</v>
      </c>
      <c r="J77" s="43">
        <v>64.841737930310074</v>
      </c>
      <c r="K77" s="43">
        <v>66.112694101496018</v>
      </c>
      <c r="L77" s="43">
        <v>55.240760238790799</v>
      </c>
      <c r="M77" s="43">
        <v>49.281244235364838</v>
      </c>
      <c r="N77" s="43">
        <v>41.711416672816654</v>
      </c>
      <c r="O77" s="43">
        <v>21.136728802622553</v>
      </c>
      <c r="P77" s="43">
        <v>20.846244985773833</v>
      </c>
      <c r="Q77" s="43">
        <v>22.100547609925044</v>
      </c>
      <c r="R77" s="43">
        <v>22.199248109904062</v>
      </c>
      <c r="S77" s="43">
        <v>21.349903631389456</v>
      </c>
      <c r="T77" s="43">
        <v>21.423975594609125</v>
      </c>
      <c r="U77" s="43">
        <v>21.070253822706789</v>
      </c>
      <c r="V77" s="43">
        <v>20.797486679095211</v>
      </c>
      <c r="W77" s="43">
        <v>20.830211785376704</v>
      </c>
      <c r="X77" s="43">
        <v>20.908726126897221</v>
      </c>
      <c r="Y77" s="43">
        <v>20.60311447107642</v>
      </c>
      <c r="Z77" s="43">
        <v>20.58673440193753</v>
      </c>
      <c r="AA77" s="43">
        <v>20.597215281558775</v>
      </c>
      <c r="AB77" s="43">
        <v>20.533123381081364</v>
      </c>
      <c r="AC77" s="43">
        <v>19.914135469431987</v>
      </c>
      <c r="AD77" s="43">
        <v>19.532721600349479</v>
      </c>
      <c r="AE77" s="43">
        <v>19.563801134870275</v>
      </c>
      <c r="AF77" s="43">
        <v>19.24399069086175</v>
      </c>
      <c r="AG77" s="43">
        <v>18.249903591996411</v>
      </c>
      <c r="AH77" s="43">
        <v>17.745220874807597</v>
      </c>
      <c r="AI77" s="43">
        <v>17.222101966543065</v>
      </c>
      <c r="AJ77" s="43">
        <v>16.444321705944347</v>
      </c>
      <c r="AK77" s="43">
        <v>15.905426123215634</v>
      </c>
      <c r="AL77" s="43">
        <v>15.67135619758808</v>
      </c>
      <c r="AM77" s="43">
        <v>15.636760831276812</v>
      </c>
      <c r="AN77" s="43">
        <v>15.580522217389738</v>
      </c>
      <c r="AO77" s="43">
        <v>15.331793319293205</v>
      </c>
      <c r="AP77" s="43">
        <v>15.040394495460696</v>
      </c>
      <c r="AQ77" s="43">
        <v>15.098688524777318</v>
      </c>
      <c r="AR77" s="43">
        <v>14.867791861955519</v>
      </c>
      <c r="AS77" s="43">
        <v>14.611212025482539</v>
      </c>
      <c r="AT77" s="43">
        <v>14.64294764917034</v>
      </c>
      <c r="AU77" s="43">
        <v>14.662101365946455</v>
      </c>
      <c r="AV77" s="43">
        <v>14.465385048496497</v>
      </c>
      <c r="AW77" s="43">
        <v>13.911446927237948</v>
      </c>
      <c r="AX77" s="43">
        <v>13.640887498510846</v>
      </c>
      <c r="AY77" s="43">
        <v>13.634231100030956</v>
      </c>
      <c r="AZ77" s="43">
        <v>13.337506248693654</v>
      </c>
    </row>
    <row r="78" spans="1:52" ht="12" customHeight="1" x14ac:dyDescent="0.35">
      <c r="A78" s="81" t="s">
        <v>48</v>
      </c>
      <c r="B78" s="43">
        <v>141.29094113337973</v>
      </c>
      <c r="C78" s="43">
        <v>65.881298139031657</v>
      </c>
      <c r="D78" s="43">
        <v>27.851262368041112</v>
      </c>
      <c r="E78" s="43">
        <v>13.715012880703927</v>
      </c>
      <c r="F78" s="43">
        <v>10.428440324096142</v>
      </c>
      <c r="G78" s="43">
        <v>13.001578647520475</v>
      </c>
      <c r="H78" s="43">
        <v>12.651142577469198</v>
      </c>
      <c r="I78" s="43">
        <v>2.597155153300057</v>
      </c>
      <c r="J78" s="43">
        <v>1.5876622768317867</v>
      </c>
      <c r="K78" s="43">
        <v>9.0976726622988213</v>
      </c>
      <c r="L78" s="43">
        <v>0</v>
      </c>
      <c r="M78" s="43">
        <v>0</v>
      </c>
      <c r="N78" s="43">
        <v>0</v>
      </c>
      <c r="O78" s="43">
        <v>0</v>
      </c>
      <c r="P78" s="43">
        <v>0</v>
      </c>
      <c r="Q78" s="43">
        <v>0</v>
      </c>
      <c r="R78" s="43">
        <v>2.1082003339947737E-4</v>
      </c>
      <c r="S78" s="43">
        <v>8.1710935063023849E-4</v>
      </c>
      <c r="T78" s="43">
        <v>1.24057669851824E-3</v>
      </c>
      <c r="U78" s="43">
        <v>1.6614737813751017E-3</v>
      </c>
      <c r="V78" s="43">
        <v>2.0632684445234216E-3</v>
      </c>
      <c r="W78" s="43">
        <v>2.0721464153663862E-3</v>
      </c>
      <c r="X78" s="43">
        <v>2.5888427210576511E-3</v>
      </c>
      <c r="Y78" s="43">
        <v>2.7753272639316597E-3</v>
      </c>
      <c r="Z78" s="43">
        <v>2.8155827830524021E-3</v>
      </c>
      <c r="AA78" s="43">
        <v>2.8459550764249435E-3</v>
      </c>
      <c r="AB78" s="43">
        <v>3.1083118302159705E-3</v>
      </c>
      <c r="AC78" s="43">
        <v>3.4798934629925921E-3</v>
      </c>
      <c r="AD78" s="43">
        <v>3.5791840028450029E-3</v>
      </c>
      <c r="AE78" s="43">
        <v>3.6151402725457175E-3</v>
      </c>
      <c r="AF78" s="43">
        <v>3.8463576907592561E-3</v>
      </c>
      <c r="AG78" s="43">
        <v>4.1750750234675919E-3</v>
      </c>
      <c r="AH78" s="43">
        <v>4.3049442684180038E-3</v>
      </c>
      <c r="AI78" s="43">
        <v>4.5450738283580594E-3</v>
      </c>
      <c r="AJ78" s="43">
        <v>4.6592082701084779E-3</v>
      </c>
      <c r="AK78" s="43">
        <v>4.9223369007070769E-3</v>
      </c>
      <c r="AL78" s="43">
        <v>4.7655111533758988E-3</v>
      </c>
      <c r="AM78" s="43">
        <v>4.3040961307562317E-3</v>
      </c>
      <c r="AN78" s="43">
        <v>3.9706608815477532E-3</v>
      </c>
      <c r="AO78" s="43">
        <v>3.6256773401991908E-3</v>
      </c>
      <c r="AP78" s="43">
        <v>3.2974612800336601E-3</v>
      </c>
      <c r="AQ78" s="43">
        <v>3.2854347891276142E-3</v>
      </c>
      <c r="AR78" s="43">
        <v>2.8528973493524884E-3</v>
      </c>
      <c r="AS78" s="43">
        <v>2.6919835506315801E-3</v>
      </c>
      <c r="AT78" s="43">
        <v>2.6460435854977313E-3</v>
      </c>
      <c r="AU78" s="43">
        <v>2.6156469080384544E-3</v>
      </c>
      <c r="AV78" s="43">
        <v>2.3938598176624164E-3</v>
      </c>
      <c r="AW78" s="43">
        <v>2.0730219837927387E-3</v>
      </c>
      <c r="AX78" s="43">
        <v>1.9882400632262776E-3</v>
      </c>
      <c r="AY78" s="43">
        <v>1.9550922272484552E-3</v>
      </c>
      <c r="AZ78" s="43">
        <v>1.7496600304660924E-3</v>
      </c>
    </row>
    <row r="79" spans="1:52" ht="12" customHeight="1" x14ac:dyDescent="0.35">
      <c r="A79" s="81" t="s">
        <v>43</v>
      </c>
      <c r="B79" s="43">
        <v>2759.6410951297462</v>
      </c>
      <c r="C79" s="43">
        <v>2738.507287508336</v>
      </c>
      <c r="D79" s="43">
        <v>2788.7897271818247</v>
      </c>
      <c r="E79" s="43">
        <v>2935.1736521395428</v>
      </c>
      <c r="F79" s="43">
        <v>2703.2113586401383</v>
      </c>
      <c r="G79" s="43">
        <v>1916.0005427980404</v>
      </c>
      <c r="H79" s="43">
        <v>1844.2532978219515</v>
      </c>
      <c r="I79" s="43">
        <v>1561.452880963556</v>
      </c>
      <c r="J79" s="43">
        <v>1338.2008446078123</v>
      </c>
      <c r="K79" s="43">
        <v>1147.2023570873414</v>
      </c>
      <c r="L79" s="43">
        <v>1086.638614331117</v>
      </c>
      <c r="M79" s="43">
        <v>1002.016130301486</v>
      </c>
      <c r="N79" s="43">
        <v>1008.219832846961</v>
      </c>
      <c r="O79" s="43">
        <v>945.52550125692812</v>
      </c>
      <c r="P79" s="43">
        <v>888.34547520317028</v>
      </c>
      <c r="Q79" s="43">
        <v>925.96260068215452</v>
      </c>
      <c r="R79" s="43">
        <v>926.1635106768598</v>
      </c>
      <c r="S79" s="43">
        <v>942.05417022319261</v>
      </c>
      <c r="T79" s="43">
        <v>927.86536805712569</v>
      </c>
      <c r="U79" s="43">
        <v>906.29580262524041</v>
      </c>
      <c r="V79" s="43">
        <v>895.78500748631188</v>
      </c>
      <c r="W79" s="43">
        <v>895.00492991682836</v>
      </c>
      <c r="X79" s="43">
        <v>890.75619266213812</v>
      </c>
      <c r="Y79" s="43">
        <v>890.09590173871959</v>
      </c>
      <c r="Z79" s="43">
        <v>886.26485382249268</v>
      </c>
      <c r="AA79" s="43">
        <v>885.4264408182089</v>
      </c>
      <c r="AB79" s="43">
        <v>884.95605125919144</v>
      </c>
      <c r="AC79" s="43">
        <v>883.40273756082308</v>
      </c>
      <c r="AD79" s="43">
        <v>885.2243284015301</v>
      </c>
      <c r="AE79" s="43">
        <v>886.79130452744243</v>
      </c>
      <c r="AF79" s="43">
        <v>885.69657728040329</v>
      </c>
      <c r="AG79" s="43">
        <v>881.82275457166497</v>
      </c>
      <c r="AH79" s="43">
        <v>880.07827378734191</v>
      </c>
      <c r="AI79" s="43">
        <v>876.80636078731447</v>
      </c>
      <c r="AJ79" s="43">
        <v>876.85257405670438</v>
      </c>
      <c r="AK79" s="43">
        <v>872.29024172096115</v>
      </c>
      <c r="AL79" s="43">
        <v>874.97486894971132</v>
      </c>
      <c r="AM79" s="43">
        <v>874.47926915177527</v>
      </c>
      <c r="AN79" s="43">
        <v>875.51185200421139</v>
      </c>
      <c r="AO79" s="43">
        <v>876.98473695929886</v>
      </c>
      <c r="AP79" s="43">
        <v>878.81035697792402</v>
      </c>
      <c r="AQ79" s="43">
        <v>882.40220876214346</v>
      </c>
      <c r="AR79" s="43">
        <v>880.47387093568364</v>
      </c>
      <c r="AS79" s="43">
        <v>882.18303079577947</v>
      </c>
      <c r="AT79" s="43">
        <v>885.5390764420556</v>
      </c>
      <c r="AU79" s="43">
        <v>888.96159943490125</v>
      </c>
      <c r="AV79" s="43">
        <v>888.91009086603094</v>
      </c>
      <c r="AW79" s="43">
        <v>887.31370961538516</v>
      </c>
      <c r="AX79" s="43">
        <v>890.67942695324643</v>
      </c>
      <c r="AY79" s="43">
        <v>894.46204000211355</v>
      </c>
      <c r="AZ79" s="43">
        <v>895.0052891535978</v>
      </c>
    </row>
    <row r="80" spans="1:52" ht="12" customHeight="1" x14ac:dyDescent="0.35">
      <c r="A80" s="79" t="s">
        <v>922</v>
      </c>
      <c r="B80" s="80">
        <v>548.5083084554401</v>
      </c>
      <c r="C80" s="80">
        <v>542.41307576105135</v>
      </c>
      <c r="D80" s="80">
        <v>537.51370384481402</v>
      </c>
      <c r="E80" s="80">
        <v>531.08117523584565</v>
      </c>
      <c r="F80" s="80">
        <v>495.34082619472696</v>
      </c>
      <c r="G80" s="80">
        <v>411.7444277356451</v>
      </c>
      <c r="H80" s="80">
        <v>384.50037733888541</v>
      </c>
      <c r="I80" s="80">
        <v>356.84880525919669</v>
      </c>
      <c r="J80" s="80">
        <v>316.92485205655294</v>
      </c>
      <c r="K80" s="80">
        <v>267.06654589956867</v>
      </c>
      <c r="L80" s="80">
        <v>268.09304977010584</v>
      </c>
      <c r="M80" s="80">
        <v>252.50221360352535</v>
      </c>
      <c r="N80" s="80">
        <v>243.20451866698014</v>
      </c>
      <c r="O80" s="80">
        <v>233.92318418346642</v>
      </c>
      <c r="P80" s="80">
        <v>227.2864981194092</v>
      </c>
      <c r="Q80" s="80">
        <v>228.9726376056405</v>
      </c>
      <c r="R80" s="80">
        <v>230.5022513028907</v>
      </c>
      <c r="S80" s="80">
        <v>232.53225235819744</v>
      </c>
      <c r="T80" s="80">
        <v>228.86582309009256</v>
      </c>
      <c r="U80" s="80">
        <v>223.67250045136996</v>
      </c>
      <c r="V80" s="80">
        <v>221.28205415645991</v>
      </c>
      <c r="W80" s="80">
        <v>220.97849306933469</v>
      </c>
      <c r="X80" s="80">
        <v>219.81165920187354</v>
      </c>
      <c r="Y80" s="80">
        <v>219.02395448255371</v>
      </c>
      <c r="Z80" s="80">
        <v>218.08046816871087</v>
      </c>
      <c r="AA80" s="80">
        <v>217.91244749825483</v>
      </c>
      <c r="AB80" s="80">
        <v>217.27553079811</v>
      </c>
      <c r="AC80" s="80">
        <v>216.28644049143261</v>
      </c>
      <c r="AD80" s="80">
        <v>216.19502627190056</v>
      </c>
      <c r="AE80" s="80">
        <v>216.42487770974239</v>
      </c>
      <c r="AF80" s="80">
        <v>215.83240866884512</v>
      </c>
      <c r="AG80" s="80">
        <v>213.95471700401256</v>
      </c>
      <c r="AH80" s="80">
        <v>213.10876255605376</v>
      </c>
      <c r="AI80" s="80">
        <v>211.55841586285143</v>
      </c>
      <c r="AJ80" s="80">
        <v>210.65743408319182</v>
      </c>
      <c r="AK80" s="80">
        <v>208.29882640266311</v>
      </c>
      <c r="AL80" s="80">
        <v>208.56862306576767</v>
      </c>
      <c r="AM80" s="80">
        <v>208.10759143942042</v>
      </c>
      <c r="AN80" s="80">
        <v>207.94973389123496</v>
      </c>
      <c r="AO80" s="80">
        <v>207.53923278889883</v>
      </c>
      <c r="AP80" s="80">
        <v>207.01769033965809</v>
      </c>
      <c r="AQ80" s="80">
        <v>207.70637984169178</v>
      </c>
      <c r="AR80" s="80">
        <v>206.77043277851919</v>
      </c>
      <c r="AS80" s="80">
        <v>206.71121286624881</v>
      </c>
      <c r="AT80" s="80">
        <v>207.3665593520889</v>
      </c>
      <c r="AU80" s="80">
        <v>208.05112866823461</v>
      </c>
      <c r="AV80" s="80">
        <v>207.45830002510579</v>
      </c>
      <c r="AW80" s="80">
        <v>206.21839485170543</v>
      </c>
      <c r="AX80" s="80">
        <v>206.35821859083234</v>
      </c>
      <c r="AY80" s="80">
        <v>207.0376564811784</v>
      </c>
      <c r="AZ80" s="80">
        <v>206.66764144556467</v>
      </c>
    </row>
    <row r="81" spans="1:52" ht="12" customHeight="1" x14ac:dyDescent="0.35">
      <c r="A81" s="82" t="s">
        <v>13</v>
      </c>
      <c r="B81" s="83">
        <v>34.452083827214892</v>
      </c>
      <c r="C81" s="83">
        <v>30.744875829460998</v>
      </c>
      <c r="D81" s="83">
        <v>32.578266636200368</v>
      </c>
      <c r="E81" s="83">
        <v>28.467762436300408</v>
      </c>
      <c r="F81" s="83">
        <v>28.543424373346081</v>
      </c>
      <c r="G81" s="83">
        <v>24.366648656957533</v>
      </c>
      <c r="H81" s="83">
        <v>22.836718605532358</v>
      </c>
      <c r="I81" s="83">
        <v>20.636492437094709</v>
      </c>
      <c r="J81" s="83">
        <v>18.481248497717566</v>
      </c>
      <c r="K81" s="83">
        <v>12.949565504064351</v>
      </c>
      <c r="L81" s="83">
        <v>12.374213067413878</v>
      </c>
      <c r="M81" s="83">
        <v>10.443714622361979</v>
      </c>
      <c r="N81" s="83">
        <v>9.4235410317629906</v>
      </c>
      <c r="O81" s="83">
        <v>9.6202239738193676</v>
      </c>
      <c r="P81" s="83">
        <v>10.731597313389702</v>
      </c>
      <c r="Q81" s="83">
        <v>9.9169287257373</v>
      </c>
      <c r="R81" s="83">
        <v>9.878796524459295</v>
      </c>
      <c r="S81" s="83">
        <v>9.9460324446389077</v>
      </c>
      <c r="T81" s="83">
        <v>9.8743477203953169</v>
      </c>
      <c r="U81" s="83">
        <v>9.6136271557191826</v>
      </c>
      <c r="V81" s="83">
        <v>9.4823086418906506</v>
      </c>
      <c r="W81" s="83">
        <v>9.5152604183409135</v>
      </c>
      <c r="X81" s="83">
        <v>9.6083935910557674</v>
      </c>
      <c r="Y81" s="83">
        <v>9.3336953062310943</v>
      </c>
      <c r="Z81" s="83">
        <v>9.3444144876171293</v>
      </c>
      <c r="AA81" s="83">
        <v>9.352356236499336</v>
      </c>
      <c r="AB81" s="83">
        <v>9.2110573077123696</v>
      </c>
      <c r="AC81" s="83">
        <v>8.7421792742288496</v>
      </c>
      <c r="AD81" s="83">
        <v>8.5576589872645954</v>
      </c>
      <c r="AE81" s="83">
        <v>8.5814244546797713</v>
      </c>
      <c r="AF81" s="83">
        <v>8.3122804818697382</v>
      </c>
      <c r="AG81" s="83">
        <v>7.786009692673721</v>
      </c>
      <c r="AH81" s="83">
        <v>7.5709268920416708</v>
      </c>
      <c r="AI81" s="83">
        <v>6.8985451553510568</v>
      </c>
      <c r="AJ81" s="83">
        <v>6.5115093307023244</v>
      </c>
      <c r="AK81" s="83">
        <v>6.1911009085839055</v>
      </c>
      <c r="AL81" s="83">
        <v>6.1711384009368384</v>
      </c>
      <c r="AM81" s="83">
        <v>6.1091424347393088</v>
      </c>
      <c r="AN81" s="83">
        <v>6.0469934664987841</v>
      </c>
      <c r="AO81" s="83">
        <v>5.9595095890355312</v>
      </c>
      <c r="AP81" s="83">
        <v>5.8431628270775153</v>
      </c>
      <c r="AQ81" s="83">
        <v>5.8348374165076953</v>
      </c>
      <c r="AR81" s="83">
        <v>5.6349598315884952</v>
      </c>
      <c r="AS81" s="83">
        <v>5.2000524625145381</v>
      </c>
      <c r="AT81" s="83">
        <v>5.1682208302882371</v>
      </c>
      <c r="AU81" s="83">
        <v>5.1164842915019699</v>
      </c>
      <c r="AV81" s="83">
        <v>4.8051263030151032</v>
      </c>
      <c r="AW81" s="83">
        <v>4.2426276479017515</v>
      </c>
      <c r="AX81" s="83">
        <v>4.017150252363475</v>
      </c>
      <c r="AY81" s="83">
        <v>3.9903764168617863</v>
      </c>
      <c r="AZ81" s="83">
        <v>3.7414001608422303</v>
      </c>
    </row>
    <row r="82" spans="1:52" ht="12" customHeight="1" x14ac:dyDescent="0.35">
      <c r="A82" s="82" t="s">
        <v>17</v>
      </c>
      <c r="B82" s="83">
        <v>0</v>
      </c>
      <c r="C82" s="83">
        <v>0</v>
      </c>
      <c r="D82" s="83">
        <v>0</v>
      </c>
      <c r="E82" s="83">
        <v>0</v>
      </c>
      <c r="F82" s="83">
        <v>0</v>
      </c>
      <c r="G82" s="83">
        <v>0</v>
      </c>
      <c r="H82" s="83">
        <v>0</v>
      </c>
      <c r="I82" s="83">
        <v>0</v>
      </c>
      <c r="J82" s="83">
        <v>0</v>
      </c>
      <c r="K82" s="83">
        <v>0</v>
      </c>
      <c r="L82" s="83">
        <v>0</v>
      </c>
      <c r="M82" s="83">
        <v>0</v>
      </c>
      <c r="N82" s="83">
        <v>0</v>
      </c>
      <c r="O82" s="83">
        <v>0</v>
      </c>
      <c r="P82" s="83">
        <v>0</v>
      </c>
      <c r="Q82" s="83">
        <v>0</v>
      </c>
      <c r="R82" s="83">
        <v>0</v>
      </c>
      <c r="S82" s="83">
        <v>0</v>
      </c>
      <c r="T82" s="83">
        <v>0</v>
      </c>
      <c r="U82" s="83">
        <v>0</v>
      </c>
      <c r="V82" s="83">
        <v>0</v>
      </c>
      <c r="W82" s="83">
        <v>0</v>
      </c>
      <c r="X82" s="83">
        <v>0</v>
      </c>
      <c r="Y82" s="83">
        <v>0</v>
      </c>
      <c r="Z82" s="83">
        <v>0</v>
      </c>
      <c r="AA82" s="83">
        <v>0</v>
      </c>
      <c r="AB82" s="83">
        <v>0</v>
      </c>
      <c r="AC82" s="83">
        <v>0</v>
      </c>
      <c r="AD82" s="83">
        <v>0</v>
      </c>
      <c r="AE82" s="83">
        <v>0</v>
      </c>
      <c r="AF82" s="83">
        <v>0</v>
      </c>
      <c r="AG82" s="83">
        <v>0</v>
      </c>
      <c r="AH82" s="83">
        <v>0</v>
      </c>
      <c r="AI82" s="83">
        <v>0</v>
      </c>
      <c r="AJ82" s="83">
        <v>0</v>
      </c>
      <c r="AK82" s="83">
        <v>0</v>
      </c>
      <c r="AL82" s="83">
        <v>0</v>
      </c>
      <c r="AM82" s="83">
        <v>0</v>
      </c>
      <c r="AN82" s="83">
        <v>0</v>
      </c>
      <c r="AO82" s="83">
        <v>0</v>
      </c>
      <c r="AP82" s="83">
        <v>0</v>
      </c>
      <c r="AQ82" s="83">
        <v>0</v>
      </c>
      <c r="AR82" s="83">
        <v>0</v>
      </c>
      <c r="AS82" s="83">
        <v>0</v>
      </c>
      <c r="AT82" s="83">
        <v>0</v>
      </c>
      <c r="AU82" s="83">
        <v>0</v>
      </c>
      <c r="AV82" s="83">
        <v>0</v>
      </c>
      <c r="AW82" s="83">
        <v>0</v>
      </c>
      <c r="AX82" s="83">
        <v>0</v>
      </c>
      <c r="AY82" s="83">
        <v>0</v>
      </c>
      <c r="AZ82" s="83">
        <v>0</v>
      </c>
    </row>
    <row r="83" spans="1:52" ht="12" customHeight="1" x14ac:dyDescent="0.35">
      <c r="A83" s="82" t="s">
        <v>18</v>
      </c>
      <c r="B83" s="83">
        <v>0.39276364637241995</v>
      </c>
      <c r="C83" s="83">
        <v>8.4846532257107997E-15</v>
      </c>
      <c r="D83" s="83">
        <v>2.0484114904795685E-15</v>
      </c>
      <c r="E83" s="83">
        <v>2.8140306366736641E-16</v>
      </c>
      <c r="F83" s="83">
        <v>2.8140306366736641E-16</v>
      </c>
      <c r="G83" s="83">
        <v>0</v>
      </c>
      <c r="H83" s="83">
        <v>4.5836000162723786E-3</v>
      </c>
      <c r="I83" s="83">
        <v>6.2859360032723872E-15</v>
      </c>
      <c r="J83" s="83">
        <v>0.13540606862691812</v>
      </c>
      <c r="K83" s="83">
        <v>1.024205745239784E-15</v>
      </c>
      <c r="L83" s="83">
        <v>2.385214130643446E-16</v>
      </c>
      <c r="M83" s="83">
        <v>0.28652172552228261</v>
      </c>
      <c r="N83" s="83">
        <v>6.239757330057602E-2</v>
      </c>
      <c r="O83" s="83">
        <v>0.39015911002735487</v>
      </c>
      <c r="P83" s="83">
        <v>0.70567690302780195</v>
      </c>
      <c r="Q83" s="83">
        <v>0.69702924110733966</v>
      </c>
      <c r="R83" s="83">
        <v>0.64180475867141962</v>
      </c>
      <c r="S83" s="83">
        <v>0.66519251260525236</v>
      </c>
      <c r="T83" s="83">
        <v>0.672587381952926</v>
      </c>
      <c r="U83" s="83">
        <v>0.67374336180542738</v>
      </c>
      <c r="V83" s="83">
        <v>0.67524668088874229</v>
      </c>
      <c r="W83" s="83">
        <v>0.62170819150313172</v>
      </c>
      <c r="X83" s="83">
        <v>0.62744068848129664</v>
      </c>
      <c r="Y83" s="83">
        <v>0.63178843731295864</v>
      </c>
      <c r="Z83" s="83">
        <v>0.63311393518453818</v>
      </c>
      <c r="AA83" s="83">
        <v>0.63534302708511292</v>
      </c>
      <c r="AB83" s="83">
        <v>0.64120830227795256</v>
      </c>
      <c r="AC83" s="83">
        <v>0.65035563825288967</v>
      </c>
      <c r="AD83" s="83">
        <v>0.64227971614124846</v>
      </c>
      <c r="AE83" s="83">
        <v>0.6390425702260899</v>
      </c>
      <c r="AF83" s="83">
        <v>0.63727293818459962</v>
      </c>
      <c r="AG83" s="83">
        <v>0.64669836378277412</v>
      </c>
      <c r="AH83" s="83">
        <v>0.65148652275064334</v>
      </c>
      <c r="AI83" s="83">
        <v>0.65323089583528815</v>
      </c>
      <c r="AJ83" s="83">
        <v>0.65064402402440069</v>
      </c>
      <c r="AK83" s="83">
        <v>0.64638195480219252</v>
      </c>
      <c r="AL83" s="83">
        <v>0.63717505312801537</v>
      </c>
      <c r="AM83" s="83">
        <v>0.63345024341978906</v>
      </c>
      <c r="AN83" s="83">
        <v>0.62960357665640765</v>
      </c>
      <c r="AO83" s="83">
        <v>0.62611609311683081</v>
      </c>
      <c r="AP83" s="83">
        <v>0.62192248203453593</v>
      </c>
      <c r="AQ83" s="83">
        <v>0.56856343897271178</v>
      </c>
      <c r="AR83" s="83">
        <v>0.56397965406355266</v>
      </c>
      <c r="AS83" s="83">
        <v>0.56267554310323631</v>
      </c>
      <c r="AT83" s="83">
        <v>0.56411607157311994</v>
      </c>
      <c r="AU83" s="83">
        <v>0.56382590363105045</v>
      </c>
      <c r="AV83" s="83">
        <v>0.56477711129162889</v>
      </c>
      <c r="AW83" s="83">
        <v>0.56221147642585823</v>
      </c>
      <c r="AX83" s="83">
        <v>0.55727284604593563</v>
      </c>
      <c r="AY83" s="83">
        <v>0.5540700637397995</v>
      </c>
      <c r="AZ83" s="83">
        <v>0.54712751023207129</v>
      </c>
    </row>
    <row r="84" spans="1:52" ht="12" customHeight="1" x14ac:dyDescent="0.35">
      <c r="A84" s="82" t="s">
        <v>42</v>
      </c>
      <c r="B84" s="83">
        <v>24.180488636719062</v>
      </c>
      <c r="C84" s="83">
        <v>30.177612969277881</v>
      </c>
      <c r="D84" s="83">
        <v>29.311652156072263</v>
      </c>
      <c r="E84" s="83">
        <v>26.454492097365819</v>
      </c>
      <c r="F84" s="83">
        <v>24.557465650124904</v>
      </c>
      <c r="G84" s="83">
        <v>30.682544288317267</v>
      </c>
      <c r="H84" s="83">
        <v>22.689434444153456</v>
      </c>
      <c r="I84" s="83">
        <v>25.928448637523989</v>
      </c>
      <c r="J84" s="83">
        <v>17.179928766488988</v>
      </c>
      <c r="K84" s="83">
        <v>15.886513834251817</v>
      </c>
      <c r="L84" s="83">
        <v>15.767083485938054</v>
      </c>
      <c r="M84" s="83">
        <v>14.439739873691403</v>
      </c>
      <c r="N84" s="83">
        <v>12.466395488391749</v>
      </c>
      <c r="O84" s="83">
        <v>10.38971231339697</v>
      </c>
      <c r="P84" s="83">
        <v>9.9321965698023753</v>
      </c>
      <c r="Q84" s="83">
        <v>10.587143752985112</v>
      </c>
      <c r="R84" s="83">
        <v>10.770277432347006</v>
      </c>
      <c r="S84" s="83">
        <v>10.450540106396907</v>
      </c>
      <c r="T84" s="83">
        <v>10.194200470563093</v>
      </c>
      <c r="U84" s="83">
        <v>9.7112628736871809</v>
      </c>
      <c r="V84" s="83">
        <v>9.3094603741840878</v>
      </c>
      <c r="W84" s="83">
        <v>9.2863781233838409</v>
      </c>
      <c r="X84" s="83">
        <v>9.0999439323640932</v>
      </c>
      <c r="Y84" s="83">
        <v>8.9894192473210701</v>
      </c>
      <c r="Z84" s="83">
        <v>8.9573591956700866</v>
      </c>
      <c r="AA84" s="83">
        <v>8.9540510161745459</v>
      </c>
      <c r="AB84" s="83">
        <v>8.7859672986960842</v>
      </c>
      <c r="AC84" s="83">
        <v>8.5076104518812627</v>
      </c>
      <c r="AD84" s="83">
        <v>8.4411796929748935</v>
      </c>
      <c r="AE84" s="83">
        <v>8.4266583557755634</v>
      </c>
      <c r="AF84" s="83">
        <v>8.2651030493416169</v>
      </c>
      <c r="AG84" s="83">
        <v>7.7826216524292544</v>
      </c>
      <c r="AH84" s="83">
        <v>7.5702829617515066</v>
      </c>
      <c r="AI84" s="83">
        <v>7.2430855870052815</v>
      </c>
      <c r="AJ84" s="83">
        <v>6.9610274892579094</v>
      </c>
      <c r="AK84" s="83">
        <v>6.4174303792527994</v>
      </c>
      <c r="AL84" s="83">
        <v>6.2936927278013339</v>
      </c>
      <c r="AM84" s="83">
        <v>6.2156265615083006</v>
      </c>
      <c r="AN84" s="83">
        <v>6.2260282199179384</v>
      </c>
      <c r="AO84" s="83">
        <v>6.2262133317305652</v>
      </c>
      <c r="AP84" s="83">
        <v>6.2358909832776535</v>
      </c>
      <c r="AQ84" s="83">
        <v>6.2179433363302756</v>
      </c>
      <c r="AR84" s="83">
        <v>6.0469615333667326</v>
      </c>
      <c r="AS84" s="83">
        <v>5.9702056761705764</v>
      </c>
      <c r="AT84" s="83">
        <v>5.9758404984602826</v>
      </c>
      <c r="AU84" s="83">
        <v>5.9816927603761298</v>
      </c>
      <c r="AV84" s="83">
        <v>5.8551630864532473</v>
      </c>
      <c r="AW84" s="83">
        <v>5.665236592877724</v>
      </c>
      <c r="AX84" s="83">
        <v>5.6079578800680618</v>
      </c>
      <c r="AY84" s="83">
        <v>5.6047513744458968</v>
      </c>
      <c r="AZ84" s="83">
        <v>5.4863803353476719</v>
      </c>
    </row>
    <row r="85" spans="1:52" ht="12" customHeight="1" x14ac:dyDescent="0.35">
      <c r="A85" s="82" t="s">
        <v>48</v>
      </c>
      <c r="B85" s="83">
        <v>136.11308033619304</v>
      </c>
      <c r="C85" s="83">
        <v>121.96108564523357</v>
      </c>
      <c r="D85" s="83">
        <v>118.73026358928611</v>
      </c>
      <c r="E85" s="83">
        <v>114.81457179055538</v>
      </c>
      <c r="F85" s="83">
        <v>94.88271403171187</v>
      </c>
      <c r="G85" s="83">
        <v>65.151403691531371</v>
      </c>
      <c r="H85" s="83">
        <v>61.737284913295113</v>
      </c>
      <c r="I85" s="83">
        <v>65.185188386693056</v>
      </c>
      <c r="J85" s="83">
        <v>52.800764774427421</v>
      </c>
      <c r="K85" s="83">
        <v>36.555638455290264</v>
      </c>
      <c r="L85" s="83">
        <v>26.719479401171814</v>
      </c>
      <c r="M85" s="83">
        <v>15.566378485402966</v>
      </c>
      <c r="N85" s="83">
        <v>15.659557195848379</v>
      </c>
      <c r="O85" s="83">
        <v>12.278825583075539</v>
      </c>
      <c r="P85" s="83">
        <v>10.004260906662726</v>
      </c>
      <c r="Q85" s="83">
        <v>10.314740460954946</v>
      </c>
      <c r="R85" s="83">
        <v>10.467397718668128</v>
      </c>
      <c r="S85" s="83">
        <v>10.521427131201342</v>
      </c>
      <c r="T85" s="83">
        <v>9.765591324576226</v>
      </c>
      <c r="U85" s="83">
        <v>8.9504563869669873</v>
      </c>
      <c r="V85" s="83">
        <v>8.294808842909827</v>
      </c>
      <c r="W85" s="83">
        <v>8.2679360846252017</v>
      </c>
      <c r="X85" s="83">
        <v>7.7289831028964464</v>
      </c>
      <c r="Y85" s="83">
        <v>7.6264419949992499</v>
      </c>
      <c r="Z85" s="83">
        <v>7.5738459046801836</v>
      </c>
      <c r="AA85" s="83">
        <v>7.5270366297532192</v>
      </c>
      <c r="AB85" s="83">
        <v>6.8890900362900203</v>
      </c>
      <c r="AC85" s="83">
        <v>6.7471420411233405</v>
      </c>
      <c r="AD85" s="83">
        <v>6.4658867825626603</v>
      </c>
      <c r="AE85" s="83">
        <v>6.3918158229622302</v>
      </c>
      <c r="AF85" s="83">
        <v>6.2158691526221457</v>
      </c>
      <c r="AG85" s="83">
        <v>5.5330718188844594</v>
      </c>
      <c r="AH85" s="83">
        <v>4.9008760501488702</v>
      </c>
      <c r="AI85" s="83">
        <v>4.2140842886792127</v>
      </c>
      <c r="AJ85" s="83">
        <v>4.0330000120031357</v>
      </c>
      <c r="AK85" s="83">
        <v>3.1373942106731456</v>
      </c>
      <c r="AL85" s="83">
        <v>3.0457004214901984</v>
      </c>
      <c r="AM85" s="83">
        <v>2.5587363870530635</v>
      </c>
      <c r="AN85" s="83">
        <v>2.3890479320609783</v>
      </c>
      <c r="AO85" s="83">
        <v>2.3015880467408496</v>
      </c>
      <c r="AP85" s="83">
        <v>2.2125459835963013</v>
      </c>
      <c r="AQ85" s="83">
        <v>2.2000615349904189</v>
      </c>
      <c r="AR85" s="83">
        <v>1.8517159882913723</v>
      </c>
      <c r="AS85" s="83">
        <v>1.7727720354699534</v>
      </c>
      <c r="AT85" s="83">
        <v>1.7626754671276561</v>
      </c>
      <c r="AU85" s="83">
        <v>1.7472907835811451</v>
      </c>
      <c r="AV85" s="83">
        <v>1.4815436863166267</v>
      </c>
      <c r="AW85" s="83">
        <v>1.3907850004343509</v>
      </c>
      <c r="AX85" s="83">
        <v>1.2774330350516039</v>
      </c>
      <c r="AY85" s="83">
        <v>1.2551685252598075</v>
      </c>
      <c r="AZ85" s="83">
        <v>1.1932000958080342</v>
      </c>
    </row>
    <row r="86" spans="1:52" ht="12" customHeight="1" x14ac:dyDescent="0.35">
      <c r="A86" s="82" t="s">
        <v>60</v>
      </c>
      <c r="B86" s="83">
        <v>1.3355604635284393</v>
      </c>
      <c r="C86" s="83">
        <v>1.7754277832730698</v>
      </c>
      <c r="D86" s="83">
        <v>1.5899749892400521</v>
      </c>
      <c r="E86" s="83">
        <v>1.4167551062401278</v>
      </c>
      <c r="F86" s="83">
        <v>1.2542163970456153</v>
      </c>
      <c r="G86" s="83">
        <v>0.93586777142505839</v>
      </c>
      <c r="H86" s="83">
        <v>2.3167636560399401</v>
      </c>
      <c r="I86" s="83">
        <v>0.30636832845229117</v>
      </c>
      <c r="J86" s="83">
        <v>0.30495340417817202</v>
      </c>
      <c r="K86" s="83">
        <v>0</v>
      </c>
      <c r="L86" s="83">
        <v>0.30755342912994232</v>
      </c>
      <c r="M86" s="83">
        <v>0.15674863051514226</v>
      </c>
      <c r="N86" s="83">
        <v>0.12203864431978008</v>
      </c>
      <c r="O86" s="83">
        <v>0.15618945461281597</v>
      </c>
      <c r="P86" s="83">
        <v>0.15642790840292375</v>
      </c>
      <c r="Q86" s="83">
        <v>0.15600515143559368</v>
      </c>
      <c r="R86" s="83">
        <v>0.11690565309190351</v>
      </c>
      <c r="S86" s="83">
        <v>0.1280255628849413</v>
      </c>
      <c r="T86" s="83">
        <v>0.1303596538325601</v>
      </c>
      <c r="U86" s="83">
        <v>0.12877725107817961</v>
      </c>
      <c r="V86" s="83">
        <v>0.12443434696286017</v>
      </c>
      <c r="W86" s="83">
        <v>0.12513056387153987</v>
      </c>
      <c r="X86" s="83">
        <v>0.11870734803225408</v>
      </c>
      <c r="Y86" s="83">
        <v>0.11689779910448925</v>
      </c>
      <c r="Z86" s="83">
        <v>0.1167022860475356</v>
      </c>
      <c r="AA86" s="83">
        <v>0.11640213078342501</v>
      </c>
      <c r="AB86" s="83">
        <v>0.11653954062783048</v>
      </c>
      <c r="AC86" s="83">
        <v>0.11693251192290616</v>
      </c>
      <c r="AD86" s="83">
        <v>0.11694719035839976</v>
      </c>
      <c r="AE86" s="83">
        <v>0.10645739362751354</v>
      </c>
      <c r="AF86" s="83">
        <v>8.9176151506507817E-2</v>
      </c>
      <c r="AG86" s="83">
        <v>8.9567156041422347E-2</v>
      </c>
      <c r="AH86" s="83">
        <v>8.9720702304161667E-2</v>
      </c>
      <c r="AI86" s="83">
        <v>7.0734272537618256E-2</v>
      </c>
      <c r="AJ86" s="83">
        <v>5.1206873762311415E-2</v>
      </c>
      <c r="AK86" s="83">
        <v>4.8386464813718659E-2</v>
      </c>
      <c r="AL86" s="83">
        <v>4.7878668835098538E-2</v>
      </c>
      <c r="AM86" s="83">
        <v>4.6895893070439988E-2</v>
      </c>
      <c r="AN86" s="83">
        <v>4.627624095334739E-2</v>
      </c>
      <c r="AO86" s="83">
        <v>4.4417644257243455E-2</v>
      </c>
      <c r="AP86" s="83">
        <v>3.9142384932774194E-2</v>
      </c>
      <c r="AQ86" s="83">
        <v>3.8511715640471851E-2</v>
      </c>
      <c r="AR86" s="83">
        <v>3.052783458743849E-2</v>
      </c>
      <c r="AS86" s="83">
        <v>2.784255281708424E-2</v>
      </c>
      <c r="AT86" s="83">
        <v>2.7442541831647408E-2</v>
      </c>
      <c r="AU86" s="83">
        <v>2.7272949531436361E-2</v>
      </c>
      <c r="AV86" s="83">
        <v>2.6883743289602628E-2</v>
      </c>
      <c r="AW86" s="83">
        <v>2.6275863167851441E-2</v>
      </c>
      <c r="AX86" s="83">
        <v>2.6080764046889148E-2</v>
      </c>
      <c r="AY86" s="83">
        <v>2.2366351632813194E-2</v>
      </c>
      <c r="AZ86" s="83">
        <v>1.6555238761955516E-2</v>
      </c>
    </row>
    <row r="87" spans="1:52" ht="12" customHeight="1" x14ac:dyDescent="0.35">
      <c r="A87" s="82" t="s">
        <v>43</v>
      </c>
      <c r="B87" s="83">
        <v>303.74842745755586</v>
      </c>
      <c r="C87" s="83">
        <v>306.30480516349724</v>
      </c>
      <c r="D87" s="83">
        <v>310.3699485948087</v>
      </c>
      <c r="E87" s="83">
        <v>308.56851254479295</v>
      </c>
      <c r="F87" s="83">
        <v>288.18257805646533</v>
      </c>
      <c r="G87" s="83">
        <v>233.21219527458615</v>
      </c>
      <c r="H87" s="83">
        <v>223.58033593485783</v>
      </c>
      <c r="I87" s="83">
        <v>200.55106171067533</v>
      </c>
      <c r="J87" s="83">
        <v>183.82817344044119</v>
      </c>
      <c r="K87" s="83">
        <v>167.1852527469799</v>
      </c>
      <c r="L87" s="83">
        <v>168.2650320586412</v>
      </c>
      <c r="M87" s="83">
        <v>168.77942699036964</v>
      </c>
      <c r="N87" s="83">
        <v>169.26568758200119</v>
      </c>
      <c r="O87" s="83">
        <v>174.79454342250429</v>
      </c>
      <c r="P87" s="83">
        <v>170.04798119566536</v>
      </c>
      <c r="Q87" s="83">
        <v>168.34098297145664</v>
      </c>
      <c r="R87" s="83">
        <v>170.35966849039085</v>
      </c>
      <c r="S87" s="83">
        <v>172.13121663469522</v>
      </c>
      <c r="T87" s="83">
        <v>169.92313643382596</v>
      </c>
      <c r="U87" s="83">
        <v>166.6841496089815</v>
      </c>
      <c r="V87" s="83">
        <v>165.44757630757488</v>
      </c>
      <c r="W87" s="83">
        <v>165.18899793395761</v>
      </c>
      <c r="X87" s="83">
        <v>164.37202226992972</v>
      </c>
      <c r="Y87" s="83">
        <v>163.95556705712715</v>
      </c>
      <c r="Z87" s="83">
        <v>163.12064591063512</v>
      </c>
      <c r="AA87" s="83">
        <v>162.90532847089892</v>
      </c>
      <c r="AB87" s="83">
        <v>162.78984883788445</v>
      </c>
      <c r="AC87" s="83">
        <v>162.09537931875602</v>
      </c>
      <c r="AD87" s="83">
        <v>162.29713477829796</v>
      </c>
      <c r="AE87" s="83">
        <v>162.46370674041412</v>
      </c>
      <c r="AF87" s="83">
        <v>162.0100338199824</v>
      </c>
      <c r="AG87" s="83">
        <v>160.9807299101883</v>
      </c>
      <c r="AH87" s="83">
        <v>160.71015964935947</v>
      </c>
      <c r="AI87" s="83">
        <v>159.88715343358606</v>
      </c>
      <c r="AJ87" s="83">
        <v>159.39539685875215</v>
      </c>
      <c r="AK87" s="83">
        <v>157.69832521740372</v>
      </c>
      <c r="AL87" s="83">
        <v>157.97041246338816</v>
      </c>
      <c r="AM87" s="83">
        <v>157.66249951659455</v>
      </c>
      <c r="AN87" s="83">
        <v>157.18595088347061</v>
      </c>
      <c r="AO87" s="83">
        <v>156.36862769072914</v>
      </c>
      <c r="AP87" s="83">
        <v>155.66516499613397</v>
      </c>
      <c r="AQ87" s="83">
        <v>156.28906566003812</v>
      </c>
      <c r="AR87" s="83">
        <v>155.49380993586834</v>
      </c>
      <c r="AS87" s="83">
        <v>155.78410499734642</v>
      </c>
      <c r="AT87" s="83">
        <v>156.33635575127809</v>
      </c>
      <c r="AU87" s="83">
        <v>156.97434703264122</v>
      </c>
      <c r="AV87" s="83">
        <v>156.77502814620874</v>
      </c>
      <c r="AW87" s="83">
        <v>156.06896131767243</v>
      </c>
      <c r="AX87" s="83">
        <v>156.41191329430819</v>
      </c>
      <c r="AY87" s="83">
        <v>157.07260587734822</v>
      </c>
      <c r="AZ87" s="83">
        <v>157.01997502135467</v>
      </c>
    </row>
    <row r="88" spans="1:52" ht="12" customHeight="1" x14ac:dyDescent="0.35">
      <c r="A88" s="82" t="s">
        <v>49</v>
      </c>
      <c r="B88" s="83">
        <v>1.029342611521554</v>
      </c>
      <c r="C88" s="83">
        <v>0.90815999999999941</v>
      </c>
      <c r="D88" s="83">
        <v>0.87946234234234244</v>
      </c>
      <c r="E88" s="83">
        <v>0</v>
      </c>
      <c r="F88" s="83">
        <v>0</v>
      </c>
      <c r="G88" s="83">
        <v>0</v>
      </c>
      <c r="H88" s="83">
        <v>2.8798558558558562E-2</v>
      </c>
      <c r="I88" s="83">
        <v>3.0773333333333333E-2</v>
      </c>
      <c r="J88" s="83">
        <v>0</v>
      </c>
      <c r="K88" s="83">
        <v>0</v>
      </c>
      <c r="L88" s="83">
        <v>0</v>
      </c>
      <c r="M88" s="83">
        <v>0</v>
      </c>
      <c r="N88" s="83">
        <v>0</v>
      </c>
      <c r="O88" s="83">
        <v>0</v>
      </c>
      <c r="P88" s="83">
        <v>0</v>
      </c>
      <c r="Q88" s="83">
        <v>0</v>
      </c>
      <c r="R88" s="83">
        <v>0</v>
      </c>
      <c r="S88" s="83">
        <v>0</v>
      </c>
      <c r="T88" s="83">
        <v>0</v>
      </c>
      <c r="U88" s="83">
        <v>0</v>
      </c>
      <c r="V88" s="83">
        <v>0</v>
      </c>
      <c r="W88" s="83">
        <v>0</v>
      </c>
      <c r="X88" s="83">
        <v>0</v>
      </c>
      <c r="Y88" s="83">
        <v>0</v>
      </c>
      <c r="Z88" s="83">
        <v>0</v>
      </c>
      <c r="AA88" s="83">
        <v>0</v>
      </c>
      <c r="AB88" s="83">
        <v>0</v>
      </c>
      <c r="AC88" s="83">
        <v>0</v>
      </c>
      <c r="AD88" s="83">
        <v>0</v>
      </c>
      <c r="AE88" s="83">
        <v>0</v>
      </c>
      <c r="AF88" s="83">
        <v>0</v>
      </c>
      <c r="AG88" s="83">
        <v>0</v>
      </c>
      <c r="AH88" s="83">
        <v>0</v>
      </c>
      <c r="AI88" s="83">
        <v>0</v>
      </c>
      <c r="AJ88" s="83">
        <v>0</v>
      </c>
      <c r="AK88" s="83">
        <v>0</v>
      </c>
      <c r="AL88" s="83">
        <v>0</v>
      </c>
      <c r="AM88" s="83">
        <v>0</v>
      </c>
      <c r="AN88" s="83">
        <v>0</v>
      </c>
      <c r="AO88" s="83">
        <v>0</v>
      </c>
      <c r="AP88" s="83">
        <v>0</v>
      </c>
      <c r="AQ88" s="83">
        <v>0</v>
      </c>
      <c r="AR88" s="83">
        <v>0</v>
      </c>
      <c r="AS88" s="83">
        <v>0</v>
      </c>
      <c r="AT88" s="83">
        <v>0</v>
      </c>
      <c r="AU88" s="83">
        <v>0</v>
      </c>
      <c r="AV88" s="83">
        <v>0</v>
      </c>
      <c r="AW88" s="83">
        <v>0</v>
      </c>
      <c r="AX88" s="83">
        <v>0</v>
      </c>
      <c r="AY88" s="83">
        <v>0</v>
      </c>
      <c r="AZ88" s="83">
        <v>0</v>
      </c>
    </row>
    <row r="89" spans="1:52" ht="12" customHeight="1" x14ac:dyDescent="0.35">
      <c r="A89" s="82" t="s">
        <v>52</v>
      </c>
      <c r="B89" s="83">
        <v>9.3009003878665801</v>
      </c>
      <c r="C89" s="83">
        <v>9.9280110957149041</v>
      </c>
      <c r="D89" s="83">
        <v>9.0943969929269191</v>
      </c>
      <c r="E89" s="83">
        <v>11.094370613544303</v>
      </c>
      <c r="F89" s="83">
        <v>10.126431613541277</v>
      </c>
      <c r="G89" s="83">
        <v>10.180352850032758</v>
      </c>
      <c r="H89" s="83">
        <v>12.077683326834551</v>
      </c>
      <c r="I89" s="83">
        <v>10.476094759583294</v>
      </c>
      <c r="J89" s="83">
        <v>10.499513677061536</v>
      </c>
      <c r="K89" s="83">
        <v>10.000587837570448</v>
      </c>
      <c r="L89" s="83">
        <v>11.107587011638893</v>
      </c>
      <c r="M89" s="83">
        <v>11.467559440521699</v>
      </c>
      <c r="N89" s="83">
        <v>2.1395760127763683</v>
      </c>
      <c r="O89" s="83">
        <v>3.2045604171544086</v>
      </c>
      <c r="P89" s="83">
        <v>2.5947265274553057</v>
      </c>
      <c r="Q89" s="83">
        <v>2.5417512416489978</v>
      </c>
      <c r="R89" s="83">
        <v>2.5809004594659646</v>
      </c>
      <c r="S89" s="83">
        <v>2.5031743080077069</v>
      </c>
      <c r="T89" s="83">
        <v>2.471973648522432</v>
      </c>
      <c r="U89" s="83">
        <v>2.4209936938178345</v>
      </c>
      <c r="V89" s="83">
        <v>2.3940167681603901</v>
      </c>
      <c r="W89" s="83">
        <v>2.4057448799917136</v>
      </c>
      <c r="X89" s="83">
        <v>2.45828061704302</v>
      </c>
      <c r="Y89" s="83">
        <v>2.5270317927628332</v>
      </c>
      <c r="Z89" s="83">
        <v>2.5355677158367151</v>
      </c>
      <c r="AA89" s="83">
        <v>2.5710039714676856</v>
      </c>
      <c r="AB89" s="83">
        <v>2.63190651732591</v>
      </c>
      <c r="AC89" s="83">
        <v>2.723612252859029</v>
      </c>
      <c r="AD89" s="83">
        <v>2.748219595054096</v>
      </c>
      <c r="AE89" s="83">
        <v>2.7547538490165606</v>
      </c>
      <c r="AF89" s="83">
        <v>2.7967813585942856</v>
      </c>
      <c r="AG89" s="83">
        <v>2.8903902369049015</v>
      </c>
      <c r="AH89" s="83">
        <v>2.9352714674830698</v>
      </c>
      <c r="AI89" s="83">
        <v>3.010623369370959</v>
      </c>
      <c r="AJ89" s="83">
        <v>3.0679065090154909</v>
      </c>
      <c r="AK89" s="83">
        <v>3.1502948062069689</v>
      </c>
      <c r="AL89" s="83">
        <v>3.1957734894420686</v>
      </c>
      <c r="AM89" s="83">
        <v>3.2183446933287243</v>
      </c>
      <c r="AN89" s="83">
        <v>3.2699870707067684</v>
      </c>
      <c r="AO89" s="83">
        <v>3.3444475986218056</v>
      </c>
      <c r="AP89" s="83">
        <v>3.4145113432771508</v>
      </c>
      <c r="AQ89" s="83">
        <v>3.4297314366537188</v>
      </c>
      <c r="AR89" s="83">
        <v>3.4562671827605813</v>
      </c>
      <c r="AS89" s="83">
        <v>3.4933023063092041</v>
      </c>
      <c r="AT89" s="83">
        <v>3.5071422389481826</v>
      </c>
      <c r="AU89" s="83">
        <v>3.5143855671909487</v>
      </c>
      <c r="AV89" s="83">
        <v>3.5317808324243658</v>
      </c>
      <c r="AW89" s="83">
        <v>3.5353080841306466</v>
      </c>
      <c r="AX89" s="83">
        <v>3.5475947285171934</v>
      </c>
      <c r="AY89" s="83">
        <v>3.5521665435875178</v>
      </c>
      <c r="AZ89" s="83">
        <v>3.5531221108413078</v>
      </c>
    </row>
    <row r="90" spans="1:52" ht="12" customHeight="1" x14ac:dyDescent="0.35">
      <c r="A90" s="82" t="s">
        <v>28</v>
      </c>
      <c r="B90" s="83">
        <v>37.955661088468254</v>
      </c>
      <c r="C90" s="83">
        <v>40.613097274593642</v>
      </c>
      <c r="D90" s="83">
        <v>34.959738543937306</v>
      </c>
      <c r="E90" s="83">
        <v>40.264710647046677</v>
      </c>
      <c r="F90" s="83">
        <v>47.793996072491872</v>
      </c>
      <c r="G90" s="83">
        <v>47.215415202795008</v>
      </c>
      <c r="H90" s="83">
        <v>39.22877429959734</v>
      </c>
      <c r="I90" s="83">
        <v>33.734377665840682</v>
      </c>
      <c r="J90" s="83">
        <v>33.694863427611075</v>
      </c>
      <c r="K90" s="83">
        <v>24.488987521411925</v>
      </c>
      <c r="L90" s="83">
        <v>33.55210131617207</v>
      </c>
      <c r="M90" s="83">
        <v>31.362123835140235</v>
      </c>
      <c r="N90" s="83">
        <v>34.065325138579105</v>
      </c>
      <c r="O90" s="83">
        <v>23.088969908875693</v>
      </c>
      <c r="P90" s="83">
        <v>23.113630795003019</v>
      </c>
      <c r="Q90" s="83">
        <v>26.418056060314562</v>
      </c>
      <c r="R90" s="83">
        <v>25.683901318390252</v>
      </c>
      <c r="S90" s="83">
        <v>26.174054876070645</v>
      </c>
      <c r="T90" s="83">
        <v>25.810965043963829</v>
      </c>
      <c r="U90" s="83">
        <v>25.43591635757862</v>
      </c>
      <c r="V90" s="83">
        <v>25.358981735695867</v>
      </c>
      <c r="W90" s="83">
        <v>25.368610499392268</v>
      </c>
      <c r="X90" s="83">
        <v>25.552342614695487</v>
      </c>
      <c r="Y90" s="83">
        <v>25.573055389936894</v>
      </c>
      <c r="Z90" s="83">
        <v>25.519315017528005</v>
      </c>
      <c r="AA90" s="83">
        <v>25.563635689279831</v>
      </c>
      <c r="AB90" s="83">
        <v>25.853262014076677</v>
      </c>
      <c r="AC90" s="83">
        <v>26.213861067894058</v>
      </c>
      <c r="AD90" s="83">
        <v>26.369154765775527</v>
      </c>
      <c r="AE90" s="83">
        <v>26.471336917589884</v>
      </c>
      <c r="AF90" s="83">
        <v>26.776179784616744</v>
      </c>
      <c r="AG90" s="83">
        <v>27.246241077986483</v>
      </c>
      <c r="AH90" s="83">
        <v>27.542425534330093</v>
      </c>
      <c r="AI90" s="83">
        <v>28.168649151339505</v>
      </c>
      <c r="AJ90" s="83">
        <v>28.382602865887101</v>
      </c>
      <c r="AK90" s="83">
        <v>29.00184905377764</v>
      </c>
      <c r="AL90" s="83">
        <v>29.106901519205657</v>
      </c>
      <c r="AM90" s="83">
        <v>29.393398063818054</v>
      </c>
      <c r="AN90" s="83">
        <v>29.718277462656847</v>
      </c>
      <c r="AO90" s="83">
        <v>30.031111512127985</v>
      </c>
      <c r="AP90" s="83">
        <v>30.240744397178659</v>
      </c>
      <c r="AQ90" s="83">
        <v>30.340097328515533</v>
      </c>
      <c r="AR90" s="83">
        <v>30.647834092678899</v>
      </c>
      <c r="AS90" s="83">
        <v>30.749183917945654</v>
      </c>
      <c r="AT90" s="83">
        <v>30.833281494358776</v>
      </c>
      <c r="AU90" s="83">
        <v>30.898284061930607</v>
      </c>
      <c r="AV90" s="83">
        <v>31.033980331729325</v>
      </c>
      <c r="AW90" s="83">
        <v>31.132550981856642</v>
      </c>
      <c r="AX90" s="83">
        <v>31.204472599358979</v>
      </c>
      <c r="AY90" s="83">
        <v>31.234334337459419</v>
      </c>
      <c r="AZ90" s="83">
        <v>31.246651391711005</v>
      </c>
    </row>
    <row r="91" spans="1:52" ht="12" customHeight="1" x14ac:dyDescent="0.35">
      <c r="A91" s="82" t="s">
        <v>29</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2.5989474058990729E-3</v>
      </c>
      <c r="S91" s="83">
        <v>1.2588781696495691E-2</v>
      </c>
      <c r="T91" s="83">
        <v>2.266141246021541E-2</v>
      </c>
      <c r="U91" s="83">
        <v>5.35737617350278E-2</v>
      </c>
      <c r="V91" s="83">
        <v>0.1952204581926103</v>
      </c>
      <c r="W91" s="83">
        <v>0.19872637426846113</v>
      </c>
      <c r="X91" s="83">
        <v>0.24554503737546635</v>
      </c>
      <c r="Y91" s="83">
        <v>0.27005745775796458</v>
      </c>
      <c r="Z91" s="83">
        <v>0.27950371551153091</v>
      </c>
      <c r="AA91" s="83">
        <v>0.28729032631275864</v>
      </c>
      <c r="AB91" s="83">
        <v>0.3566509432187242</v>
      </c>
      <c r="AC91" s="83">
        <v>0.48936793451426036</v>
      </c>
      <c r="AD91" s="83">
        <v>0.55656476347116335</v>
      </c>
      <c r="AE91" s="83">
        <v>0.58968160545062664</v>
      </c>
      <c r="AF91" s="83">
        <v>0.72971193212707686</v>
      </c>
      <c r="AG91" s="83">
        <v>0.99938709512124624</v>
      </c>
      <c r="AH91" s="83">
        <v>1.1376127758843035</v>
      </c>
      <c r="AI91" s="83">
        <v>1.4123097091464683</v>
      </c>
      <c r="AJ91" s="83">
        <v>1.6041401197869911</v>
      </c>
      <c r="AK91" s="83">
        <v>2.0076634071490056</v>
      </c>
      <c r="AL91" s="83">
        <v>2.099950321540295</v>
      </c>
      <c r="AM91" s="83">
        <v>2.2694976458881952</v>
      </c>
      <c r="AN91" s="83">
        <v>2.4375690383132436</v>
      </c>
      <c r="AO91" s="83">
        <v>2.6372012825388831</v>
      </c>
      <c r="AP91" s="83">
        <v>2.7446049421495142</v>
      </c>
      <c r="AQ91" s="83">
        <v>2.7875679740428336</v>
      </c>
      <c r="AR91" s="83">
        <v>3.0443767253138141</v>
      </c>
      <c r="AS91" s="83">
        <v>3.1510733745721629</v>
      </c>
      <c r="AT91" s="83">
        <v>3.1914844582229303</v>
      </c>
      <c r="AU91" s="83">
        <v>3.2275453178501117</v>
      </c>
      <c r="AV91" s="83">
        <v>3.3840167843771582</v>
      </c>
      <c r="AW91" s="83">
        <v>3.5944378872381852</v>
      </c>
      <c r="AX91" s="83">
        <v>3.7083431910719997</v>
      </c>
      <c r="AY91" s="83">
        <v>3.7518169908431478</v>
      </c>
      <c r="AZ91" s="83">
        <v>3.8632295806657302</v>
      </c>
    </row>
    <row r="92" spans="1:52" ht="12" customHeight="1" x14ac:dyDescent="0.35">
      <c r="A92" s="79" t="s">
        <v>923</v>
      </c>
      <c r="B92" s="80">
        <v>229.46646002601085</v>
      </c>
      <c r="C92" s="80">
        <v>231.479689018763</v>
      </c>
      <c r="D92" s="80">
        <v>233.34358413193431</v>
      </c>
      <c r="E92" s="80">
        <v>206.97698414121393</v>
      </c>
      <c r="F92" s="80">
        <v>206.04433203525207</v>
      </c>
      <c r="G92" s="80">
        <v>206.47961449686233</v>
      </c>
      <c r="H92" s="80">
        <v>193.34010324024297</v>
      </c>
      <c r="I92" s="80">
        <v>202.8398873047357</v>
      </c>
      <c r="J92" s="80">
        <v>191.84331925470812</v>
      </c>
      <c r="K92" s="80">
        <v>155.71307255266638</v>
      </c>
      <c r="L92" s="80">
        <v>166.87160551457424</v>
      </c>
      <c r="M92" s="80">
        <v>160.05919007500162</v>
      </c>
      <c r="N92" s="80">
        <v>149.61697846585514</v>
      </c>
      <c r="O92" s="80">
        <v>148.3431654602972</v>
      </c>
      <c r="P92" s="80">
        <v>148.42065491354521</v>
      </c>
      <c r="Q92" s="80">
        <v>146.59982988345033</v>
      </c>
      <c r="R92" s="80">
        <v>148.14848515956612</v>
      </c>
      <c r="S92" s="80">
        <v>148.51247232208524</v>
      </c>
      <c r="T92" s="80">
        <v>148.40150550079875</v>
      </c>
      <c r="U92" s="80">
        <v>147.83892198725798</v>
      </c>
      <c r="V92" s="80">
        <v>148.10273471849595</v>
      </c>
      <c r="W92" s="80">
        <v>147.84403849575563</v>
      </c>
      <c r="X92" s="80">
        <v>148.75902584110838</v>
      </c>
      <c r="Y92" s="80">
        <v>148.63669069791453</v>
      </c>
      <c r="Z92" s="80">
        <v>148.51171528475015</v>
      </c>
      <c r="AA92" s="80">
        <v>148.7559594941969</v>
      </c>
      <c r="AB92" s="80">
        <v>149.80576872092098</v>
      </c>
      <c r="AC92" s="80">
        <v>150.68322941137146</v>
      </c>
      <c r="AD92" s="80">
        <v>151.4783697743699</v>
      </c>
      <c r="AE92" s="80">
        <v>152.10779528973296</v>
      </c>
      <c r="AF92" s="80">
        <v>152.85077754834174</v>
      </c>
      <c r="AG92" s="80">
        <v>154.30994269490344</v>
      </c>
      <c r="AH92" s="80">
        <v>155.55670505837219</v>
      </c>
      <c r="AI92" s="80">
        <v>157.20170450048877</v>
      </c>
      <c r="AJ92" s="80">
        <v>158.23919357913459</v>
      </c>
      <c r="AK92" s="80">
        <v>160.08286809716469</v>
      </c>
      <c r="AL92" s="80">
        <v>161.41283905672455</v>
      </c>
      <c r="AM92" s="80">
        <v>162.39646509379492</v>
      </c>
      <c r="AN92" s="80">
        <v>163.05571202322659</v>
      </c>
      <c r="AO92" s="80">
        <v>163.48101737306413</v>
      </c>
      <c r="AP92" s="80">
        <v>163.86436405709568</v>
      </c>
      <c r="AQ92" s="80">
        <v>164.60458438995491</v>
      </c>
      <c r="AR92" s="80">
        <v>166.30317985418435</v>
      </c>
      <c r="AS92" s="80">
        <v>167.04299408121776</v>
      </c>
      <c r="AT92" s="80">
        <v>167.72409300088665</v>
      </c>
      <c r="AU92" s="80">
        <v>168.52651627397441</v>
      </c>
      <c r="AV92" s="80">
        <v>169.93236731045383</v>
      </c>
      <c r="AW92" s="80">
        <v>171.36870117868494</v>
      </c>
      <c r="AX92" s="80">
        <v>172.73965662135362</v>
      </c>
      <c r="AY92" s="80">
        <v>173.70748435609025</v>
      </c>
      <c r="AZ92" s="80">
        <v>175.15252073940201</v>
      </c>
    </row>
    <row r="93" spans="1:52" ht="12" customHeight="1" x14ac:dyDescent="0.35">
      <c r="A93" s="79" t="s">
        <v>924</v>
      </c>
      <c r="B93" s="80">
        <v>0</v>
      </c>
      <c r="C93" s="80">
        <v>0</v>
      </c>
      <c r="D93" s="80">
        <v>0</v>
      </c>
      <c r="E93" s="80">
        <v>0</v>
      </c>
      <c r="F93" s="80">
        <v>0</v>
      </c>
      <c r="G93" s="80">
        <v>0</v>
      </c>
      <c r="H93" s="80">
        <v>0</v>
      </c>
      <c r="I93" s="80">
        <v>0</v>
      </c>
      <c r="J93" s="80">
        <v>0</v>
      </c>
      <c r="K93" s="80">
        <v>0</v>
      </c>
      <c r="L93" s="80">
        <v>0</v>
      </c>
      <c r="M93" s="80">
        <v>0</v>
      </c>
      <c r="N93" s="80">
        <v>0</v>
      </c>
      <c r="O93" s="80">
        <v>0</v>
      </c>
      <c r="P93" s="80">
        <v>0</v>
      </c>
      <c r="Q93" s="80">
        <v>0</v>
      </c>
      <c r="R93" s="80">
        <v>2.4186722291266359E-2</v>
      </c>
      <c r="S93" s="80">
        <v>0.10981847357567237</v>
      </c>
      <c r="T93" s="80">
        <v>0.19502997695576249</v>
      </c>
      <c r="U93" s="80">
        <v>0.30569869417699963</v>
      </c>
      <c r="V93" s="80">
        <v>0.4272774245839796</v>
      </c>
      <c r="W93" s="80">
        <v>0.43366416733976421</v>
      </c>
      <c r="X93" s="80">
        <v>0.59965876718535804</v>
      </c>
      <c r="Y93" s="80">
        <v>0.66482920538289936</v>
      </c>
      <c r="Z93" s="80">
        <v>0.68493922038898813</v>
      </c>
      <c r="AA93" s="80">
        <v>0.70127774221766592</v>
      </c>
      <c r="AB93" s="80">
        <v>0.84563247351475912</v>
      </c>
      <c r="AC93" s="80">
        <v>1.0573459802774783</v>
      </c>
      <c r="AD93" s="80">
        <v>1.1295305845070971</v>
      </c>
      <c r="AE93" s="80">
        <v>1.1681989879788541</v>
      </c>
      <c r="AF93" s="80">
        <v>1.3266253914291979</v>
      </c>
      <c r="AG93" s="80">
        <v>1.6403297834184407</v>
      </c>
      <c r="AH93" s="80">
        <v>1.8049104193498096</v>
      </c>
      <c r="AI93" s="80">
        <v>2.1208174312308725</v>
      </c>
      <c r="AJ93" s="80">
        <v>2.3096043754312876</v>
      </c>
      <c r="AK93" s="80">
        <v>2.7465653750799848</v>
      </c>
      <c r="AL93" s="80">
        <v>2.8069845742936175</v>
      </c>
      <c r="AM93" s="80">
        <v>2.9445394624536205</v>
      </c>
      <c r="AN93" s="80">
        <v>3.0724833776179667</v>
      </c>
      <c r="AO93" s="80">
        <v>3.2313469552062277</v>
      </c>
      <c r="AP93" s="80">
        <v>3.3999586974324743</v>
      </c>
      <c r="AQ93" s="80">
        <v>3.4331343265490633</v>
      </c>
      <c r="AR93" s="80">
        <v>3.6835528541167259</v>
      </c>
      <c r="AS93" s="80">
        <v>3.7915130025911146</v>
      </c>
      <c r="AT93" s="80">
        <v>3.8421206393131127</v>
      </c>
      <c r="AU93" s="80">
        <v>3.8895822416013615</v>
      </c>
      <c r="AV93" s="80">
        <v>4.1045879657309321</v>
      </c>
      <c r="AW93" s="80">
        <v>4.4034671399215153</v>
      </c>
      <c r="AX93" s="80">
        <v>4.5320744778823743</v>
      </c>
      <c r="AY93" s="80">
        <v>4.6102374343986137</v>
      </c>
      <c r="AZ93" s="80">
        <v>4.8362847883934741</v>
      </c>
    </row>
    <row r="94" spans="1:52" ht="12" customHeight="1" x14ac:dyDescent="0.35">
      <c r="A94" s="359" t="s">
        <v>925</v>
      </c>
      <c r="B94" s="360">
        <v>323.84825257579394</v>
      </c>
      <c r="C94" s="360">
        <v>326.67363337906158</v>
      </c>
      <c r="D94" s="360">
        <v>329.28726675551599</v>
      </c>
      <c r="E94" s="360">
        <v>292.09875216489434</v>
      </c>
      <c r="F94" s="360">
        <v>290.75208530075707</v>
      </c>
      <c r="G94" s="360">
        <v>291.37438006008563</v>
      </c>
      <c r="H94" s="360">
        <v>272.83339374603281</v>
      </c>
      <c r="I94" s="360">
        <v>286.21662185476941</v>
      </c>
      <c r="J94" s="360">
        <v>270.70614402745258</v>
      </c>
      <c r="K94" s="360">
        <v>219.74730508735735</v>
      </c>
      <c r="L94" s="360">
        <v>235.46904421445396</v>
      </c>
      <c r="M94" s="360">
        <v>225.84555927737549</v>
      </c>
      <c r="N94" s="360">
        <v>211.10638861766128</v>
      </c>
      <c r="O94" s="360">
        <v>209.30968865860984</v>
      </c>
      <c r="P94" s="360">
        <v>209.40399578041081</v>
      </c>
      <c r="Q94" s="360">
        <v>206.83582647952485</v>
      </c>
      <c r="R94" s="360">
        <v>209.28761334820655</v>
      </c>
      <c r="S94" s="360">
        <v>209.71152920364014</v>
      </c>
      <c r="T94" s="360">
        <v>210.06172913615305</v>
      </c>
      <c r="U94" s="360">
        <v>208.98085064258663</v>
      </c>
      <c r="V94" s="360">
        <v>208.03357081272424</v>
      </c>
      <c r="W94" s="360">
        <v>207.28033107421962</v>
      </c>
      <c r="X94" s="360">
        <v>207.78461227286965</v>
      </c>
      <c r="Y94" s="360">
        <v>207.58467645687753</v>
      </c>
      <c r="Z94" s="360">
        <v>207.01729366650136</v>
      </c>
      <c r="AA94" s="360">
        <v>206.75645669866117</v>
      </c>
      <c r="AB94" s="360">
        <v>207.17134631619476</v>
      </c>
      <c r="AC94" s="360">
        <v>206.98327815825994</v>
      </c>
      <c r="AD94" s="360">
        <v>207.18964878660654</v>
      </c>
      <c r="AE94" s="360">
        <v>207.51072776912213</v>
      </c>
      <c r="AF94" s="360">
        <v>207.63049437168237</v>
      </c>
      <c r="AG94" s="360">
        <v>207.55432221798134</v>
      </c>
      <c r="AH94" s="360">
        <v>207.50701078812727</v>
      </c>
      <c r="AI94" s="360">
        <v>207.59538404255508</v>
      </c>
      <c r="AJ94" s="360">
        <v>207.70325099929019</v>
      </c>
      <c r="AK94" s="360">
        <v>207.59164475051509</v>
      </c>
      <c r="AL94" s="360">
        <v>208.03452444298361</v>
      </c>
      <c r="AM94" s="360">
        <v>207.95877602034409</v>
      </c>
      <c r="AN94" s="360">
        <v>208.4603232561135</v>
      </c>
      <c r="AO94" s="360">
        <v>208.97264347956514</v>
      </c>
      <c r="AP94" s="360">
        <v>209.23221539196385</v>
      </c>
      <c r="AQ94" s="360">
        <v>209.41106024188221</v>
      </c>
      <c r="AR94" s="360">
        <v>209.47699116729677</v>
      </c>
      <c r="AS94" s="360">
        <v>209.4182985283513</v>
      </c>
      <c r="AT94" s="360">
        <v>209.88441566051483</v>
      </c>
      <c r="AU94" s="360">
        <v>209.94928866519032</v>
      </c>
      <c r="AV94" s="360">
        <v>210.49592646090068</v>
      </c>
      <c r="AW94" s="360">
        <v>210.61867797508216</v>
      </c>
      <c r="AX94" s="360">
        <v>211.21930497671568</v>
      </c>
      <c r="AY94" s="360">
        <v>211.79033675450336</v>
      </c>
      <c r="AZ94" s="360">
        <v>212.29278159381926</v>
      </c>
    </row>
    <row r="95" spans="1:52" ht="12" customHeight="1" x14ac:dyDescent="0.35">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row>
    <row r="96" spans="1:52" ht="12" customHeight="1" x14ac:dyDescent="0.35">
      <c r="A96" s="133" t="s">
        <v>66</v>
      </c>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row>
    <row r="97" spans="1:52" ht="12" customHeight="1" x14ac:dyDescent="0.35">
      <c r="A97" s="214" t="s">
        <v>314</v>
      </c>
      <c r="B97" s="215">
        <v>1</v>
      </c>
      <c r="C97" s="215">
        <v>1</v>
      </c>
      <c r="D97" s="215">
        <v>1</v>
      </c>
      <c r="E97" s="215">
        <v>1</v>
      </c>
      <c r="F97" s="215">
        <v>1</v>
      </c>
      <c r="G97" s="215">
        <v>1</v>
      </c>
      <c r="H97" s="215">
        <v>1</v>
      </c>
      <c r="I97" s="215">
        <v>1</v>
      </c>
      <c r="J97" s="215">
        <v>1</v>
      </c>
      <c r="K97" s="215">
        <v>1</v>
      </c>
      <c r="L97" s="215">
        <v>1</v>
      </c>
      <c r="M97" s="215">
        <v>1</v>
      </c>
      <c r="N97" s="215">
        <v>1</v>
      </c>
      <c r="O97" s="215">
        <v>1</v>
      </c>
      <c r="P97" s="215">
        <v>1</v>
      </c>
      <c r="Q97" s="215">
        <v>1</v>
      </c>
      <c r="R97" s="215">
        <v>1</v>
      </c>
      <c r="S97" s="215">
        <v>1</v>
      </c>
      <c r="T97" s="215">
        <v>1</v>
      </c>
      <c r="U97" s="215">
        <v>1</v>
      </c>
      <c r="V97" s="215">
        <v>1</v>
      </c>
      <c r="W97" s="215">
        <v>1</v>
      </c>
      <c r="X97" s="215">
        <v>1</v>
      </c>
      <c r="Y97" s="215">
        <v>1</v>
      </c>
      <c r="Z97" s="215">
        <v>1</v>
      </c>
      <c r="AA97" s="215">
        <v>1</v>
      </c>
      <c r="AB97" s="215">
        <v>1</v>
      </c>
      <c r="AC97" s="215">
        <v>1</v>
      </c>
      <c r="AD97" s="215">
        <v>1</v>
      </c>
      <c r="AE97" s="215">
        <v>1</v>
      </c>
      <c r="AF97" s="215">
        <v>1</v>
      </c>
      <c r="AG97" s="215">
        <v>1</v>
      </c>
      <c r="AH97" s="215">
        <v>1</v>
      </c>
      <c r="AI97" s="215">
        <v>1</v>
      </c>
      <c r="AJ97" s="215">
        <v>1</v>
      </c>
      <c r="AK97" s="215">
        <v>1</v>
      </c>
      <c r="AL97" s="215">
        <v>1</v>
      </c>
      <c r="AM97" s="215">
        <v>1</v>
      </c>
      <c r="AN97" s="215">
        <v>1</v>
      </c>
      <c r="AO97" s="215">
        <v>1</v>
      </c>
      <c r="AP97" s="215">
        <v>1</v>
      </c>
      <c r="AQ97" s="215">
        <v>1</v>
      </c>
      <c r="AR97" s="215">
        <v>1</v>
      </c>
      <c r="AS97" s="215">
        <v>1</v>
      </c>
      <c r="AT97" s="215">
        <v>1</v>
      </c>
      <c r="AU97" s="215">
        <v>1</v>
      </c>
      <c r="AV97" s="215">
        <v>1</v>
      </c>
      <c r="AW97" s="215">
        <v>1</v>
      </c>
      <c r="AX97" s="215">
        <v>1</v>
      </c>
      <c r="AY97" s="215">
        <v>1</v>
      </c>
      <c r="AZ97" s="215">
        <v>1</v>
      </c>
    </row>
    <row r="98" spans="1:52" ht="12" customHeight="1" x14ac:dyDescent="0.35">
      <c r="A98" s="64" t="s">
        <v>40</v>
      </c>
      <c r="B98" s="88">
        <v>3.8793653031591852E-2</v>
      </c>
      <c r="C98" s="88">
        <v>3.8818374630243471E-2</v>
      </c>
      <c r="D98" s="88">
        <v>3.885182427288373E-2</v>
      </c>
      <c r="E98" s="88">
        <v>3.8841602635389341E-2</v>
      </c>
      <c r="F98" s="88">
        <v>3.8848004884082153E-2</v>
      </c>
      <c r="G98" s="88">
        <v>3.8712677855497535E-2</v>
      </c>
      <c r="H98" s="88">
        <v>3.8644131725617967E-2</v>
      </c>
      <c r="I98" s="88">
        <v>3.8533390886032498E-2</v>
      </c>
      <c r="J98" s="88">
        <v>3.8546348278599478E-2</v>
      </c>
      <c r="K98" s="88">
        <v>3.8508686229760489E-2</v>
      </c>
      <c r="L98" s="88">
        <v>3.8393640060525473E-2</v>
      </c>
      <c r="M98" s="88">
        <v>3.8338654027464773E-2</v>
      </c>
      <c r="N98" s="88">
        <v>3.8413943260672573E-2</v>
      </c>
      <c r="O98" s="88">
        <v>3.8356375924481503E-2</v>
      </c>
      <c r="P98" s="88">
        <v>3.834370718896591E-2</v>
      </c>
      <c r="Q98" s="88">
        <v>3.8371776846525193E-2</v>
      </c>
      <c r="R98" s="88">
        <v>3.1868536147107045E-2</v>
      </c>
      <c r="S98" s="88">
        <v>2.6796235902243531E-2</v>
      </c>
      <c r="T98" s="88">
        <v>2.3032024562921069E-2</v>
      </c>
      <c r="U98" s="88">
        <v>2.0455296249433097E-2</v>
      </c>
      <c r="V98" s="88">
        <v>2.9530153438633175E-2</v>
      </c>
      <c r="W98" s="88">
        <v>2.4571828362528081E-2</v>
      </c>
      <c r="X98" s="88">
        <v>2.2376469118974746E-2</v>
      </c>
      <c r="Y98" s="88">
        <v>2.3107739516618764E-2</v>
      </c>
      <c r="Z98" s="88">
        <v>2.7183697171986383E-2</v>
      </c>
      <c r="AA98" s="88">
        <v>2.1462551081492285E-2</v>
      </c>
      <c r="AB98" s="88">
        <v>1.9712511667219577E-2</v>
      </c>
      <c r="AC98" s="88">
        <v>2.0159394273288722E-2</v>
      </c>
      <c r="AD98" s="88">
        <v>2.1483484596046373E-2</v>
      </c>
      <c r="AE98" s="88">
        <v>1.9691285306631518E-2</v>
      </c>
      <c r="AF98" s="88">
        <v>2.1520696245022772E-2</v>
      </c>
      <c r="AG98" s="88">
        <v>2.3310053892228424E-2</v>
      </c>
      <c r="AH98" s="88">
        <v>2.4515286496260766E-2</v>
      </c>
      <c r="AI98" s="88">
        <v>2.7116472674597256E-2</v>
      </c>
      <c r="AJ98" s="88">
        <v>2.8485569157644892E-2</v>
      </c>
      <c r="AK98" s="88">
        <v>2.8448242815203098E-2</v>
      </c>
      <c r="AL98" s="88">
        <v>2.8461120765759403E-2</v>
      </c>
      <c r="AM98" s="88">
        <v>2.8616383917419542E-2</v>
      </c>
      <c r="AN98" s="88">
        <v>2.8620906931477664E-2</v>
      </c>
      <c r="AO98" s="88">
        <v>2.8433161224042998E-2</v>
      </c>
      <c r="AP98" s="88">
        <v>2.8712764608589687E-2</v>
      </c>
      <c r="AQ98" s="88">
        <v>2.8765149159427704E-2</v>
      </c>
      <c r="AR98" s="88">
        <v>2.8958486556745086E-2</v>
      </c>
      <c r="AS98" s="88">
        <v>2.8668886256283253E-2</v>
      </c>
      <c r="AT98" s="88">
        <v>2.8690649984792583E-2</v>
      </c>
      <c r="AU98" s="88">
        <v>2.8821165652694044E-2</v>
      </c>
      <c r="AV98" s="88">
        <v>2.8888396092523617E-2</v>
      </c>
      <c r="AW98" s="88">
        <v>2.8989076683212683E-2</v>
      </c>
      <c r="AX98" s="88">
        <v>2.8944603933757581E-2</v>
      </c>
      <c r="AY98" s="88">
        <v>2.9064390762067363E-2</v>
      </c>
      <c r="AZ98" s="88">
        <v>2.8935877956809113E-2</v>
      </c>
    </row>
    <row r="99" spans="1:52" ht="12" customHeight="1" x14ac:dyDescent="0.35">
      <c r="A99" s="72" t="s">
        <v>41</v>
      </c>
      <c r="B99" s="89">
        <v>7.559788795899948E-2</v>
      </c>
      <c r="C99" s="89">
        <v>7.5646063382012907E-2</v>
      </c>
      <c r="D99" s="89">
        <v>7.5711247301004203E-2</v>
      </c>
      <c r="E99" s="89">
        <v>7.5691328212553546E-2</v>
      </c>
      <c r="F99" s="89">
        <v>7.5703804389493409E-2</v>
      </c>
      <c r="G99" s="89">
        <v>7.544009017994395E-2</v>
      </c>
      <c r="H99" s="89">
        <v>7.5306513106332448E-2</v>
      </c>
      <c r="I99" s="89">
        <v>7.5090710444576186E-2</v>
      </c>
      <c r="J99" s="89">
        <v>7.511596074804E-2</v>
      </c>
      <c r="K99" s="89">
        <v>7.5042568037481994E-2</v>
      </c>
      <c r="L99" s="89">
        <v>7.4818375502562456E-2</v>
      </c>
      <c r="M99" s="89">
        <v>7.4711223233008273E-2</v>
      </c>
      <c r="N99" s="89">
        <v>7.4857940713105531E-2</v>
      </c>
      <c r="O99" s="89">
        <v>7.4745758211810107E-2</v>
      </c>
      <c r="P99" s="89">
        <v>7.4721070419523319E-2</v>
      </c>
      <c r="Q99" s="89">
        <v>7.4775770265023467E-2</v>
      </c>
      <c r="R99" s="89">
        <v>7.5384849614731214E-2</v>
      </c>
      <c r="S99" s="89">
        <v>7.5687146132459221E-2</v>
      </c>
      <c r="T99" s="89">
        <v>7.6551702474109223E-2</v>
      </c>
      <c r="U99" s="89">
        <v>7.714165545826418E-2</v>
      </c>
      <c r="V99" s="89">
        <v>7.6281345960071023E-2</v>
      </c>
      <c r="W99" s="89">
        <v>7.634853682550452E-2</v>
      </c>
      <c r="X99" s="89">
        <v>7.645054929974994E-2</v>
      </c>
      <c r="Y99" s="89">
        <v>7.6106262206340022E-2</v>
      </c>
      <c r="Z99" s="89">
        <v>7.5650577787811549E-2</v>
      </c>
      <c r="AA99" s="89">
        <v>7.5608051975736446E-2</v>
      </c>
      <c r="AB99" s="89">
        <v>7.5570723973607978E-2</v>
      </c>
      <c r="AC99" s="89">
        <v>7.5171802965438392E-2</v>
      </c>
      <c r="AD99" s="89">
        <v>7.4880123687340913E-2</v>
      </c>
      <c r="AE99" s="89">
        <v>7.48617995643963E-2</v>
      </c>
      <c r="AF99" s="89">
        <v>7.45829675419548E-2</v>
      </c>
      <c r="AG99" s="89">
        <v>7.4379017694085989E-2</v>
      </c>
      <c r="AH99" s="89">
        <v>7.3949547543961935E-2</v>
      </c>
      <c r="AI99" s="89">
        <v>7.3614706370007804E-2</v>
      </c>
      <c r="AJ99" s="89">
        <v>7.3442288199017824E-2</v>
      </c>
      <c r="AK99" s="89">
        <v>7.3369158482137126E-2</v>
      </c>
      <c r="AL99" s="89">
        <v>7.305772503950593E-2</v>
      </c>
      <c r="AM99" s="89">
        <v>7.2617658403993868E-2</v>
      </c>
      <c r="AN99" s="89">
        <v>7.2449719425464146E-2</v>
      </c>
      <c r="AO99" s="89">
        <v>7.2300900937804807E-2</v>
      </c>
      <c r="AP99" s="89">
        <v>7.1884329039294176E-2</v>
      </c>
      <c r="AQ99" s="89">
        <v>7.1288568845165892E-2</v>
      </c>
      <c r="AR99" s="89">
        <v>7.080950427763337E-2</v>
      </c>
      <c r="AS99" s="89">
        <v>7.0227027470829234E-2</v>
      </c>
      <c r="AT99" s="89">
        <v>6.9902951780834513E-2</v>
      </c>
      <c r="AU99" s="89">
        <v>6.9211882115024978E-2</v>
      </c>
      <c r="AV99" s="89">
        <v>6.8975605498600615E-2</v>
      </c>
      <c r="AW99" s="89">
        <v>6.8533225810709392E-2</v>
      </c>
      <c r="AX99" s="89">
        <v>6.8206116134494343E-2</v>
      </c>
      <c r="AY99" s="89">
        <v>6.7841806836679647E-2</v>
      </c>
      <c r="AZ99" s="89">
        <v>6.7500346383734963E-2</v>
      </c>
    </row>
    <row r="100" spans="1:52" ht="12" customHeight="1" x14ac:dyDescent="0.35">
      <c r="A100" s="72" t="s">
        <v>44</v>
      </c>
      <c r="B100" s="89">
        <v>3.1830689666947153E-2</v>
      </c>
      <c r="C100" s="89">
        <v>3.1850974055584388E-2</v>
      </c>
      <c r="D100" s="89">
        <v>3.1878419916212299E-2</v>
      </c>
      <c r="E100" s="89">
        <v>3.1870032931601504E-2</v>
      </c>
      <c r="F100" s="89">
        <v>3.1875286058734069E-2</v>
      </c>
      <c r="G100" s="89">
        <v>3.1764248496818505E-2</v>
      </c>
      <c r="H100" s="89">
        <v>3.1708005518455769E-2</v>
      </c>
      <c r="I100" s="89">
        <v>3.1617141239821546E-2</v>
      </c>
      <c r="J100" s="89">
        <v>3.1627772946543169E-2</v>
      </c>
      <c r="K100" s="89">
        <v>3.159687075262399E-2</v>
      </c>
      <c r="L100" s="89">
        <v>3.1502473895815779E-2</v>
      </c>
      <c r="M100" s="89">
        <v>3.1457357150740335E-2</v>
      </c>
      <c r="N100" s="89">
        <v>3.1519132931833907E-2</v>
      </c>
      <c r="O100" s="89">
        <v>3.1471898194446353E-2</v>
      </c>
      <c r="P100" s="89">
        <v>3.146150333453613E-2</v>
      </c>
      <c r="Q100" s="89">
        <v>3.1484534848430931E-2</v>
      </c>
      <c r="R100" s="89">
        <v>3.163874680036572E-2</v>
      </c>
      <c r="S100" s="89">
        <v>3.172954878841204E-2</v>
      </c>
      <c r="T100" s="89">
        <v>3.2175854487747783E-2</v>
      </c>
      <c r="U100" s="89">
        <v>3.2610940675646558E-2</v>
      </c>
      <c r="V100" s="89">
        <v>3.2345710432958363E-2</v>
      </c>
      <c r="W100" s="89">
        <v>3.2354169504522599E-2</v>
      </c>
      <c r="X100" s="89">
        <v>3.2392628403101649E-2</v>
      </c>
      <c r="Y100" s="89">
        <v>3.2169642273493157E-2</v>
      </c>
      <c r="Z100" s="89">
        <v>3.1944283832896249E-2</v>
      </c>
      <c r="AA100" s="89">
        <v>3.1826600507213754E-2</v>
      </c>
      <c r="AB100" s="89">
        <v>3.1844663369307663E-2</v>
      </c>
      <c r="AC100" s="89">
        <v>3.1502892891002651E-2</v>
      </c>
      <c r="AD100" s="89">
        <v>3.1272758996861737E-2</v>
      </c>
      <c r="AE100" s="89">
        <v>3.1142115839278051E-2</v>
      </c>
      <c r="AF100" s="89">
        <v>3.0830802860642308E-2</v>
      </c>
      <c r="AG100" s="89">
        <v>3.0578821897988714E-2</v>
      </c>
      <c r="AH100" s="89">
        <v>3.0200974383869608E-2</v>
      </c>
      <c r="AI100" s="89">
        <v>2.9863733844924675E-2</v>
      </c>
      <c r="AJ100" s="89">
        <v>2.9709030456694315E-2</v>
      </c>
      <c r="AK100" s="89">
        <v>2.9533984173657622E-2</v>
      </c>
      <c r="AL100" s="89">
        <v>2.9350813791210777E-2</v>
      </c>
      <c r="AM100" s="89">
        <v>2.9100757113472334E-2</v>
      </c>
      <c r="AN100" s="89">
        <v>2.901635667688799E-2</v>
      </c>
      <c r="AO100" s="89">
        <v>2.8970772326789795E-2</v>
      </c>
      <c r="AP100" s="89">
        <v>2.8863669119381426E-2</v>
      </c>
      <c r="AQ100" s="89">
        <v>2.8719915312118805E-2</v>
      </c>
      <c r="AR100" s="89">
        <v>2.8668447481308604E-2</v>
      </c>
      <c r="AS100" s="89">
        <v>2.8589236681624858E-2</v>
      </c>
      <c r="AT100" s="89">
        <v>2.8544379348986626E-2</v>
      </c>
      <c r="AU100" s="89">
        <v>2.8441917175163939E-2</v>
      </c>
      <c r="AV100" s="89">
        <v>2.8475416681647752E-2</v>
      </c>
      <c r="AW100" s="89">
        <v>2.8516453492834673E-2</v>
      </c>
      <c r="AX100" s="89">
        <v>2.8509198403943385E-2</v>
      </c>
      <c r="AY100" s="89">
        <v>2.8479118127621463E-2</v>
      </c>
      <c r="AZ100" s="89">
        <v>2.8516456188969846E-2</v>
      </c>
    </row>
    <row r="101" spans="1:52" ht="12" customHeight="1" x14ac:dyDescent="0.35">
      <c r="A101" s="72" t="s">
        <v>45</v>
      </c>
      <c r="B101" s="89">
        <v>2.2878308198118268E-2</v>
      </c>
      <c r="C101" s="89">
        <v>2.2892887602451274E-2</v>
      </c>
      <c r="D101" s="89">
        <v>2.2912614314777587E-2</v>
      </c>
      <c r="E101" s="89">
        <v>2.2906586169588582E-2</v>
      </c>
      <c r="F101" s="89">
        <v>2.2910361854715108E-2</v>
      </c>
      <c r="G101" s="89">
        <v>2.2830553607088296E-2</v>
      </c>
      <c r="H101" s="89">
        <v>2.2790128966390086E-2</v>
      </c>
      <c r="I101" s="89">
        <v>2.2724820266121732E-2</v>
      </c>
      <c r="J101" s="89">
        <v>2.2732461805327904E-2</v>
      </c>
      <c r="K101" s="89">
        <v>2.2710250853448487E-2</v>
      </c>
      <c r="L101" s="89">
        <v>2.2642403112617591E-2</v>
      </c>
      <c r="M101" s="89">
        <v>2.2609975452094613E-2</v>
      </c>
      <c r="N101" s="89">
        <v>2.2654376794755616E-2</v>
      </c>
      <c r="O101" s="89">
        <v>2.2620426827258313E-2</v>
      </c>
      <c r="P101" s="89">
        <v>2.2612955521697842E-2</v>
      </c>
      <c r="Q101" s="89">
        <v>2.2629509422309735E-2</v>
      </c>
      <c r="R101" s="89">
        <v>2.2732018136929981E-2</v>
      </c>
      <c r="S101" s="89">
        <v>2.2808391228483053E-2</v>
      </c>
      <c r="T101" s="89">
        <v>2.3088559533384991E-2</v>
      </c>
      <c r="U101" s="89">
        <v>2.333672432798822E-2</v>
      </c>
      <c r="V101" s="89">
        <v>2.3126297549632305E-2</v>
      </c>
      <c r="W101" s="89">
        <v>2.3151123137992127E-2</v>
      </c>
      <c r="X101" s="89">
        <v>2.3192002224159024E-2</v>
      </c>
      <c r="Y101" s="89">
        <v>2.3043560135494506E-2</v>
      </c>
      <c r="Z101" s="89">
        <v>2.2894868984509355E-2</v>
      </c>
      <c r="AA101" s="89">
        <v>2.2859555507981029E-2</v>
      </c>
      <c r="AB101" s="89">
        <v>2.291525337079707E-2</v>
      </c>
      <c r="AC101" s="89">
        <v>2.2735092913661662E-2</v>
      </c>
      <c r="AD101" s="89">
        <v>2.2614456695227107E-2</v>
      </c>
      <c r="AE101" s="89">
        <v>2.2571331322200041E-2</v>
      </c>
      <c r="AF101" s="89">
        <v>2.2433775264245052E-2</v>
      </c>
      <c r="AG101" s="89">
        <v>2.234791067609862E-2</v>
      </c>
      <c r="AH101" s="89">
        <v>2.221224707826041E-2</v>
      </c>
      <c r="AI101" s="89">
        <v>2.21044120831515E-2</v>
      </c>
      <c r="AJ101" s="89">
        <v>2.2055148199808715E-2</v>
      </c>
      <c r="AK101" s="89">
        <v>2.2061081233711095E-2</v>
      </c>
      <c r="AL101" s="89">
        <v>2.2018944988731526E-2</v>
      </c>
      <c r="AM101" s="89">
        <v>2.1979696943373983E-2</v>
      </c>
      <c r="AN101" s="89">
        <v>2.1994882457213743E-2</v>
      </c>
      <c r="AO101" s="89">
        <v>2.2032480132903223E-2</v>
      </c>
      <c r="AP101" s="89">
        <v>2.2042880811725084E-2</v>
      </c>
      <c r="AQ101" s="89">
        <v>2.2007700534441399E-2</v>
      </c>
      <c r="AR101" s="89">
        <v>2.2062506315881161E-2</v>
      </c>
      <c r="AS101" s="89">
        <v>2.2070050163731095E-2</v>
      </c>
      <c r="AT101" s="89">
        <v>2.2063522036323613E-2</v>
      </c>
      <c r="AU101" s="89">
        <v>2.2036271356766435E-2</v>
      </c>
      <c r="AV101" s="89">
        <v>2.2097885282029651E-2</v>
      </c>
      <c r="AW101" s="89">
        <v>2.2180572879126201E-2</v>
      </c>
      <c r="AX101" s="89">
        <v>2.2195156237801751E-2</v>
      </c>
      <c r="AY101" s="89">
        <v>2.2191083838893517E-2</v>
      </c>
      <c r="AZ101" s="89">
        <v>2.2247638802738296E-2</v>
      </c>
    </row>
    <row r="102" spans="1:52" ht="12" customHeight="1" x14ac:dyDescent="0.35">
      <c r="A102" s="74" t="s">
        <v>46</v>
      </c>
      <c r="B102" s="90">
        <v>4.4761907344144425E-2</v>
      </c>
      <c r="C102" s="90">
        <v>4.479043226566555E-2</v>
      </c>
      <c r="D102" s="90">
        <v>4.4829028007173533E-2</v>
      </c>
      <c r="E102" s="90">
        <v>4.4817233810064611E-2</v>
      </c>
      <c r="F102" s="90">
        <v>4.4824621020094789E-2</v>
      </c>
      <c r="G102" s="90">
        <v>4.4668474448651012E-2</v>
      </c>
      <c r="H102" s="90">
        <v>4.4589382760328429E-2</v>
      </c>
      <c r="I102" s="90">
        <v>4.4461604868499045E-2</v>
      </c>
      <c r="J102" s="90">
        <v>4.4476555706076337E-2</v>
      </c>
      <c r="K102" s="90">
        <v>4.4433099495877489E-2</v>
      </c>
      <c r="L102" s="90">
        <v>4.4300353915990916E-2</v>
      </c>
      <c r="M102" s="90">
        <v>4.4236908493228588E-2</v>
      </c>
      <c r="N102" s="90">
        <v>4.4323780685391403E-2</v>
      </c>
      <c r="O102" s="90">
        <v>4.4257356835940197E-2</v>
      </c>
      <c r="P102" s="90">
        <v>4.4242739064191433E-2</v>
      </c>
      <c r="Q102" s="90">
        <v>4.4275127130605982E-2</v>
      </c>
      <c r="R102" s="90">
        <v>4.4566263253839188E-2</v>
      </c>
      <c r="S102" s="90">
        <v>4.4752275301814221E-2</v>
      </c>
      <c r="T102" s="90">
        <v>4.5383332869388136E-2</v>
      </c>
      <c r="U102" s="90">
        <v>4.5980979233253207E-2</v>
      </c>
      <c r="V102" s="90">
        <v>4.5648623022330109E-2</v>
      </c>
      <c r="W102" s="90">
        <v>4.5703150025076127E-2</v>
      </c>
      <c r="X102" s="90">
        <v>4.5791344895285566E-2</v>
      </c>
      <c r="Y102" s="90">
        <v>4.5493613308100027E-2</v>
      </c>
      <c r="Z102" s="90">
        <v>4.5174619713224173E-2</v>
      </c>
      <c r="AA102" s="90">
        <v>4.4997144277088126E-2</v>
      </c>
      <c r="AB102" s="90">
        <v>4.4910347597843063E-2</v>
      </c>
      <c r="AC102" s="90">
        <v>4.4307394735159635E-2</v>
      </c>
      <c r="AD102" s="90">
        <v>4.3910822763171473E-2</v>
      </c>
      <c r="AE102" s="90">
        <v>4.3650021308419155E-2</v>
      </c>
      <c r="AF102" s="90">
        <v>4.3091721350496208E-2</v>
      </c>
      <c r="AG102" s="90">
        <v>4.2648293293698757E-2</v>
      </c>
      <c r="AH102" s="90">
        <v>4.2044111467062863E-2</v>
      </c>
      <c r="AI102" s="90">
        <v>4.151968843669239E-2</v>
      </c>
      <c r="AJ102" s="90">
        <v>4.129160056693236E-2</v>
      </c>
      <c r="AK102" s="90">
        <v>4.105944730343114E-2</v>
      </c>
      <c r="AL102" s="90">
        <v>4.0832114265252982E-2</v>
      </c>
      <c r="AM102" s="90">
        <v>4.0553053738678305E-2</v>
      </c>
      <c r="AN102" s="90">
        <v>4.048562500739887E-2</v>
      </c>
      <c r="AO102" s="90">
        <v>4.0472964563291872E-2</v>
      </c>
      <c r="AP102" s="90">
        <v>4.039945269784926E-2</v>
      </c>
      <c r="AQ102" s="90">
        <v>4.0267130242665747E-2</v>
      </c>
      <c r="AR102" s="90">
        <v>4.0274557397886643E-2</v>
      </c>
      <c r="AS102" s="90">
        <v>4.0228004532442733E-2</v>
      </c>
      <c r="AT102" s="90">
        <v>4.0190800941460512E-2</v>
      </c>
      <c r="AU102" s="90">
        <v>4.008705513273516E-2</v>
      </c>
      <c r="AV102" s="90">
        <v>4.0164507815211407E-2</v>
      </c>
      <c r="AW102" s="90">
        <v>4.0259832962200849E-2</v>
      </c>
      <c r="AX102" s="90">
        <v>4.0264373713981318E-2</v>
      </c>
      <c r="AY102" s="90">
        <v>4.023399443601159E-2</v>
      </c>
      <c r="AZ102" s="90">
        <v>4.0301839975027134E-2</v>
      </c>
    </row>
    <row r="103" spans="1:52" ht="12" customHeight="1" x14ac:dyDescent="0.35">
      <c r="A103" s="91" t="s">
        <v>917</v>
      </c>
      <c r="B103" s="92">
        <v>3.4434770754202891E-2</v>
      </c>
      <c r="C103" s="92">
        <v>3.4330767455393041E-2</v>
      </c>
      <c r="D103" s="92">
        <v>3.4247851013738971E-2</v>
      </c>
      <c r="E103" s="92">
        <v>3.4204972587259047E-2</v>
      </c>
      <c r="F103" s="92">
        <v>3.4169026429533414E-2</v>
      </c>
      <c r="G103" s="92">
        <v>3.4765504190088788E-2</v>
      </c>
      <c r="H103" s="92">
        <v>3.4914430533451765E-2</v>
      </c>
      <c r="I103" s="92">
        <v>3.5262395389173577E-2</v>
      </c>
      <c r="J103" s="92">
        <v>3.5519061269440169E-2</v>
      </c>
      <c r="K103" s="92">
        <v>3.5626292689661637E-2</v>
      </c>
      <c r="L103" s="92">
        <v>3.5929376808839113E-2</v>
      </c>
      <c r="M103" s="92">
        <v>3.6196300308030366E-2</v>
      </c>
      <c r="N103" s="92">
        <v>3.5887023627250152E-2</v>
      </c>
      <c r="O103" s="92">
        <v>3.6060168934814063E-2</v>
      </c>
      <c r="P103" s="92">
        <v>3.6190553873593656E-2</v>
      </c>
      <c r="Q103" s="92">
        <v>3.5974380836673238E-2</v>
      </c>
      <c r="R103" s="92">
        <v>3.6129850418946681E-2</v>
      </c>
      <c r="S103" s="92">
        <v>3.632467006093365E-2</v>
      </c>
      <c r="T103" s="92">
        <v>3.629224171808982E-2</v>
      </c>
      <c r="U103" s="92">
        <v>3.6099304377833201E-2</v>
      </c>
      <c r="V103" s="92">
        <v>3.5728983852879891E-2</v>
      </c>
      <c r="W103" s="92">
        <v>3.5972626075699822E-2</v>
      </c>
      <c r="X103" s="92">
        <v>3.6035229607809964E-2</v>
      </c>
      <c r="Y103" s="92">
        <v>3.6031212079498234E-2</v>
      </c>
      <c r="Z103" s="92">
        <v>3.5907515943561931E-2</v>
      </c>
      <c r="AA103" s="92">
        <v>3.6187261998597522E-2</v>
      </c>
      <c r="AB103" s="92">
        <v>3.6244757675483408E-2</v>
      </c>
      <c r="AC103" s="92">
        <v>3.6251977206488838E-2</v>
      </c>
      <c r="AD103" s="92">
        <v>3.6223306502416466E-2</v>
      </c>
      <c r="AE103" s="92">
        <v>3.6319379617456217E-2</v>
      </c>
      <c r="AF103" s="92">
        <v>3.6276775468713336E-2</v>
      </c>
      <c r="AG103" s="92">
        <v>3.6200279711469621E-2</v>
      </c>
      <c r="AH103" s="92">
        <v>3.619257686355172E-2</v>
      </c>
      <c r="AI103" s="92">
        <v>3.6091797142861724E-2</v>
      </c>
      <c r="AJ103" s="92">
        <v>3.6043507467077684E-2</v>
      </c>
      <c r="AK103" s="92">
        <v>3.6029755374133311E-2</v>
      </c>
      <c r="AL103" s="92">
        <v>3.6069215878328821E-2</v>
      </c>
      <c r="AM103" s="92">
        <v>3.6098284018377585E-2</v>
      </c>
      <c r="AN103" s="92">
        <v>3.6098856116732136E-2</v>
      </c>
      <c r="AO103" s="92">
        <v>3.611056627394274E-2</v>
      </c>
      <c r="AP103" s="92">
        <v>3.6131951242374484E-2</v>
      </c>
      <c r="AQ103" s="92">
        <v>3.6185236329615934E-2</v>
      </c>
      <c r="AR103" s="92">
        <v>3.6203099986561224E-2</v>
      </c>
      <c r="AS103" s="92">
        <v>3.6242709147272269E-2</v>
      </c>
      <c r="AT103" s="92">
        <v>3.6271975120435729E-2</v>
      </c>
      <c r="AU103" s="92">
        <v>3.632209294028086E-2</v>
      </c>
      <c r="AV103" s="92">
        <v>3.6305701355833206E-2</v>
      </c>
      <c r="AW103" s="92">
        <v>3.6266688436353764E-2</v>
      </c>
      <c r="AX103" s="92">
        <v>3.6271002450531005E-2</v>
      </c>
      <c r="AY103" s="92">
        <v>3.6287289426481899E-2</v>
      </c>
      <c r="AZ103" s="92">
        <v>3.6272971209553417E-2</v>
      </c>
    </row>
    <row r="104" spans="1:52" ht="12" customHeight="1" x14ac:dyDescent="0.35">
      <c r="A104" s="91" t="s">
        <v>918</v>
      </c>
      <c r="B104" s="92">
        <v>0.25496329196538897</v>
      </c>
      <c r="C104" s="92">
        <v>0.25485322862351634</v>
      </c>
      <c r="D104" s="92">
        <v>0.25485281572716761</v>
      </c>
      <c r="E104" s="92">
        <v>0.25459781500985401</v>
      </c>
      <c r="F104" s="92">
        <v>0.25450444050580029</v>
      </c>
      <c r="G104" s="92">
        <v>0.25518820659418645</v>
      </c>
      <c r="H104" s="92">
        <v>0.25497601659401781</v>
      </c>
      <c r="I104" s="92">
        <v>0.25481333598593814</v>
      </c>
      <c r="J104" s="92">
        <v>0.25470891727305184</v>
      </c>
      <c r="K104" s="92">
        <v>0.25542675332622289</v>
      </c>
      <c r="L104" s="92">
        <v>0.2555924635177107</v>
      </c>
      <c r="M104" s="92">
        <v>0.25568394495324803</v>
      </c>
      <c r="N104" s="92">
        <v>0.2552585724585214</v>
      </c>
      <c r="O104" s="92">
        <v>0.25574678707780879</v>
      </c>
      <c r="P104" s="92">
        <v>0.2558436847833474</v>
      </c>
      <c r="Q104" s="92">
        <v>0.25583735047083317</v>
      </c>
      <c r="R104" s="92">
        <v>0.25741975594886224</v>
      </c>
      <c r="S104" s="92">
        <v>0.25887679408463371</v>
      </c>
      <c r="T104" s="92">
        <v>0.25742996564790099</v>
      </c>
      <c r="U104" s="92">
        <v>0.25607549550318187</v>
      </c>
      <c r="V104" s="92">
        <v>0.25304403384485386</v>
      </c>
      <c r="W104" s="92">
        <v>0.25456920167957958</v>
      </c>
      <c r="X104" s="92">
        <v>0.25424699079788365</v>
      </c>
      <c r="Y104" s="92">
        <v>0.25390266055195509</v>
      </c>
      <c r="Z104" s="92">
        <v>0.25268735491271671</v>
      </c>
      <c r="AA104" s="92">
        <v>0.25439488113659015</v>
      </c>
      <c r="AB104" s="92">
        <v>0.25434850623971034</v>
      </c>
      <c r="AC104" s="92">
        <v>0.25423580915428179</v>
      </c>
      <c r="AD104" s="92">
        <v>0.25396876281168362</v>
      </c>
      <c r="AE104" s="92">
        <v>0.25448344626459735</v>
      </c>
      <c r="AF104" s="92">
        <v>0.25399049881434344</v>
      </c>
      <c r="AG104" s="92">
        <v>0.25316714032423132</v>
      </c>
      <c r="AH104" s="92">
        <v>0.25286876503736755</v>
      </c>
      <c r="AI104" s="92">
        <v>0.2518059891850869</v>
      </c>
      <c r="AJ104" s="92">
        <v>0.25124530830083736</v>
      </c>
      <c r="AK104" s="92">
        <v>0.25091278132999456</v>
      </c>
      <c r="AL104" s="92">
        <v>0.25107622751778097</v>
      </c>
      <c r="AM104" s="92">
        <v>0.25110257241064687</v>
      </c>
      <c r="AN104" s="92">
        <v>0.25094866119140868</v>
      </c>
      <c r="AO104" s="92">
        <v>0.25085288543631362</v>
      </c>
      <c r="AP104" s="92">
        <v>0.25068809588632401</v>
      </c>
      <c r="AQ104" s="92">
        <v>0.25094135570626247</v>
      </c>
      <c r="AR104" s="92">
        <v>0.25058767173568508</v>
      </c>
      <c r="AS104" s="92">
        <v>0.25075289550344299</v>
      </c>
      <c r="AT104" s="92">
        <v>0.25082121795049883</v>
      </c>
      <c r="AU104" s="92">
        <v>0.25105924238769672</v>
      </c>
      <c r="AV104" s="92">
        <v>0.25069066246528426</v>
      </c>
      <c r="AW104" s="92">
        <v>0.25025796903578007</v>
      </c>
      <c r="AX104" s="92">
        <v>0.25024584205808664</v>
      </c>
      <c r="AY104" s="92">
        <v>0.25026419350010981</v>
      </c>
      <c r="AZ104" s="92">
        <v>0.2500440917696925</v>
      </c>
    </row>
    <row r="105" spans="1:52" ht="12" customHeight="1" x14ac:dyDescent="0.35">
      <c r="A105" s="91" t="s">
        <v>919</v>
      </c>
      <c r="B105" s="92">
        <v>9.3939561493685333E-2</v>
      </c>
      <c r="C105" s="92">
        <v>9.564850706776433E-2</v>
      </c>
      <c r="D105" s="92">
        <v>9.7192821655162395E-2</v>
      </c>
      <c r="E105" s="92">
        <v>8.7062297503610359E-2</v>
      </c>
      <c r="F105" s="92">
        <v>9.2819468371701519E-2</v>
      </c>
      <c r="G105" s="92">
        <v>0.11287739840807698</v>
      </c>
      <c r="H105" s="92">
        <v>0.11305057790803326</v>
      </c>
      <c r="I105" s="92">
        <v>0.12797462612814603</v>
      </c>
      <c r="J105" s="92">
        <v>0.13711993093615546</v>
      </c>
      <c r="K105" s="92">
        <v>0.1322188221271218</v>
      </c>
      <c r="L105" s="92">
        <v>0.14165939416326079</v>
      </c>
      <c r="M105" s="92">
        <v>0.14465544853078854</v>
      </c>
      <c r="N105" s="92">
        <v>0.13980655355308075</v>
      </c>
      <c r="O105" s="92">
        <v>0.14450832327478069</v>
      </c>
      <c r="P105" s="92">
        <v>0.1489748337621993</v>
      </c>
      <c r="Q105" s="92">
        <v>0.14560735593365998</v>
      </c>
      <c r="R105" s="92">
        <v>0.14742214108090487</v>
      </c>
      <c r="S105" s="92">
        <v>0.1473272941824996</v>
      </c>
      <c r="T105" s="92">
        <v>0.14969048407956154</v>
      </c>
      <c r="U105" s="92">
        <v>0.1519665584727076</v>
      </c>
      <c r="V105" s="92">
        <v>0.15145754132370973</v>
      </c>
      <c r="W105" s="92">
        <v>0.1523371260484776</v>
      </c>
      <c r="X105" s="92">
        <v>0.15374575759543985</v>
      </c>
      <c r="Y105" s="92">
        <v>0.15424986723046091</v>
      </c>
      <c r="Z105" s="92">
        <v>0.15403449216047665</v>
      </c>
      <c r="AA105" s="92">
        <v>0.15556919830254565</v>
      </c>
      <c r="AB105" s="92">
        <v>0.15642539305831307</v>
      </c>
      <c r="AC105" s="92">
        <v>0.15706975686532693</v>
      </c>
      <c r="AD105" s="92">
        <v>0.15718833354561751</v>
      </c>
      <c r="AE105" s="92">
        <v>0.15782480375402275</v>
      </c>
      <c r="AF105" s="92">
        <v>0.15811226450020119</v>
      </c>
      <c r="AG105" s="92">
        <v>0.15847728022434576</v>
      </c>
      <c r="AH105" s="92">
        <v>0.15896584689054519</v>
      </c>
      <c r="AI105" s="92">
        <v>0.15931316030192691</v>
      </c>
      <c r="AJ105" s="92">
        <v>0.15937756806362466</v>
      </c>
      <c r="AK105" s="92">
        <v>0.16006035524180251</v>
      </c>
      <c r="AL105" s="92">
        <v>0.16031050815575557</v>
      </c>
      <c r="AM105" s="92">
        <v>0.16082604641077738</v>
      </c>
      <c r="AN105" s="92">
        <v>0.16116498434308779</v>
      </c>
      <c r="AO105" s="92">
        <v>0.16147624462688975</v>
      </c>
      <c r="AP105" s="92">
        <v>0.16180999300935686</v>
      </c>
      <c r="AQ105" s="92">
        <v>0.16204621821674942</v>
      </c>
      <c r="AR105" s="92">
        <v>0.16254411589947343</v>
      </c>
      <c r="AS105" s="92">
        <v>0.1629619249210687</v>
      </c>
      <c r="AT105" s="92">
        <v>0.16313374214769644</v>
      </c>
      <c r="AU105" s="92">
        <v>0.16340002730356118</v>
      </c>
      <c r="AV105" s="92">
        <v>0.16378170593093136</v>
      </c>
      <c r="AW105" s="92">
        <v>0.16435127340916808</v>
      </c>
      <c r="AX105" s="92">
        <v>0.16460755588456283</v>
      </c>
      <c r="AY105" s="92">
        <v>0.16477573424110756</v>
      </c>
      <c r="AZ105" s="92">
        <v>0.16524837441528734</v>
      </c>
    </row>
    <row r="106" spans="1:52" ht="12" customHeight="1" x14ac:dyDescent="0.35">
      <c r="A106" s="91" t="s">
        <v>920</v>
      </c>
      <c r="B106" s="92">
        <v>0.37294193957972632</v>
      </c>
      <c r="C106" s="92">
        <v>0.3707675992868007</v>
      </c>
      <c r="D106" s="92">
        <v>0.36863136327096846</v>
      </c>
      <c r="E106" s="92">
        <v>0.38233602827380142</v>
      </c>
      <c r="F106" s="92">
        <v>0.37484300973559453</v>
      </c>
      <c r="G106" s="92">
        <v>0.34787560578848975</v>
      </c>
      <c r="H106" s="92">
        <v>0.3480885286419047</v>
      </c>
      <c r="I106" s="92">
        <v>0.32884619296610129</v>
      </c>
      <c r="J106" s="92">
        <v>0.31657044218747965</v>
      </c>
      <c r="K106" s="92">
        <v>0.32241188857252712</v>
      </c>
      <c r="L106" s="92">
        <v>0.3101361355942448</v>
      </c>
      <c r="M106" s="92">
        <v>0.30613253085531844</v>
      </c>
      <c r="N106" s="92">
        <v>0.31284220413589736</v>
      </c>
      <c r="O106" s="92">
        <v>0.30630201038949073</v>
      </c>
      <c r="P106" s="92">
        <v>0.30025841062862429</v>
      </c>
      <c r="Q106" s="92">
        <v>0.30476398057117465</v>
      </c>
      <c r="R106" s="92">
        <v>0.30598878374161698</v>
      </c>
      <c r="S106" s="92">
        <v>0.30891031483170839</v>
      </c>
      <c r="T106" s="92">
        <v>0.308851275808607</v>
      </c>
      <c r="U106" s="92">
        <v>0.30815468925010447</v>
      </c>
      <c r="V106" s="92">
        <v>0.30488291917587879</v>
      </c>
      <c r="W106" s="92">
        <v>0.30684868114931385</v>
      </c>
      <c r="X106" s="92">
        <v>0.30726167779041264</v>
      </c>
      <c r="Y106" s="92">
        <v>0.30735316683798486</v>
      </c>
      <c r="Z106" s="92">
        <v>0.30612152676355148</v>
      </c>
      <c r="AA106" s="92">
        <v>0.30837119685662917</v>
      </c>
      <c r="AB106" s="92">
        <v>0.30908636245846532</v>
      </c>
      <c r="AC106" s="92">
        <v>0.30951971695338093</v>
      </c>
      <c r="AD106" s="92">
        <v>0.30943818875065349</v>
      </c>
      <c r="AE106" s="92">
        <v>0.31030680663266702</v>
      </c>
      <c r="AF106" s="92">
        <v>0.30998548487663796</v>
      </c>
      <c r="AG106" s="92">
        <v>0.309592169011146</v>
      </c>
      <c r="AH106" s="92">
        <v>0.3096752941398907</v>
      </c>
      <c r="AI106" s="92">
        <v>0.30911151700290596</v>
      </c>
      <c r="AJ106" s="92">
        <v>0.3088676214318371</v>
      </c>
      <c r="AK106" s="92">
        <v>0.30878598753913911</v>
      </c>
      <c r="AL106" s="92">
        <v>0.30908432246629108</v>
      </c>
      <c r="AM106" s="92">
        <v>0.30932448231438914</v>
      </c>
      <c r="AN106" s="92">
        <v>0.30935858823651941</v>
      </c>
      <c r="AO106" s="92">
        <v>0.30939747539838419</v>
      </c>
      <c r="AP106" s="92">
        <v>0.30948055843049282</v>
      </c>
      <c r="AQ106" s="92">
        <v>0.30988418007835256</v>
      </c>
      <c r="AR106" s="92">
        <v>0.30991821748479226</v>
      </c>
      <c r="AS106" s="92">
        <v>0.31031931844829319</v>
      </c>
      <c r="AT106" s="92">
        <v>0.31048726611242894</v>
      </c>
      <c r="AU106" s="92">
        <v>0.31084675583980181</v>
      </c>
      <c r="AV106" s="92">
        <v>0.31075756638586921</v>
      </c>
      <c r="AW106" s="92">
        <v>0.31069650620152295</v>
      </c>
      <c r="AX106" s="92">
        <v>0.3108114378138998</v>
      </c>
      <c r="AY106" s="92">
        <v>0.31096668566896524</v>
      </c>
      <c r="AZ106" s="92">
        <v>0.31097308360879977</v>
      </c>
    </row>
    <row r="107" spans="1:52" ht="12" customHeight="1" x14ac:dyDescent="0.35">
      <c r="A107" s="93" t="s">
        <v>925</v>
      </c>
      <c r="B107" s="94">
        <v>2.9857990007195318E-2</v>
      </c>
      <c r="C107" s="94">
        <v>3.0401165630568019E-2</v>
      </c>
      <c r="D107" s="94">
        <v>3.089201452091116E-2</v>
      </c>
      <c r="E107" s="94">
        <v>2.7672102866277512E-2</v>
      </c>
      <c r="F107" s="94">
        <v>2.9501976750250649E-2</v>
      </c>
      <c r="G107" s="94">
        <v>3.5877240431158718E-2</v>
      </c>
      <c r="H107" s="94">
        <v>3.5932284245467891E-2</v>
      </c>
      <c r="I107" s="94">
        <v>4.0675781825590014E-2</v>
      </c>
      <c r="J107" s="94">
        <v>4.3582548849285918E-2</v>
      </c>
      <c r="K107" s="94">
        <v>4.2024767915274007E-2</v>
      </c>
      <c r="L107" s="94">
        <v>4.5025383428432368E-2</v>
      </c>
      <c r="M107" s="94">
        <v>4.5977656996077983E-2</v>
      </c>
      <c r="N107" s="94">
        <v>4.4436471839491211E-2</v>
      </c>
      <c r="O107" s="94">
        <v>4.5930894329169178E-2</v>
      </c>
      <c r="P107" s="94">
        <v>4.7350541423320722E-2</v>
      </c>
      <c r="Q107" s="94">
        <v>4.6280213674763586E-2</v>
      </c>
      <c r="R107" s="94">
        <v>4.6849054856695861E-2</v>
      </c>
      <c r="S107" s="94">
        <v>4.6787329486812489E-2</v>
      </c>
      <c r="T107" s="94">
        <v>4.7504558818289348E-2</v>
      </c>
      <c r="U107" s="94">
        <v>4.8178356451587377E-2</v>
      </c>
      <c r="V107" s="94">
        <v>4.7954391399052665E-2</v>
      </c>
      <c r="W107" s="94">
        <v>4.814355719130585E-2</v>
      </c>
      <c r="X107" s="94">
        <v>4.8507350267183058E-2</v>
      </c>
      <c r="Y107" s="94">
        <v>4.8542275860054537E-2</v>
      </c>
      <c r="Z107" s="94">
        <v>4.8401062729265469E-2</v>
      </c>
      <c r="AA107" s="94">
        <v>4.8723558356125934E-2</v>
      </c>
      <c r="AB107" s="94">
        <v>4.8941480589252552E-2</v>
      </c>
      <c r="AC107" s="94">
        <v>4.904616204197032E-2</v>
      </c>
      <c r="AD107" s="94">
        <v>4.9019761650981347E-2</v>
      </c>
      <c r="AE107" s="94">
        <v>4.9149010390331677E-2</v>
      </c>
      <c r="AF107" s="94">
        <v>4.9175013077742871E-2</v>
      </c>
      <c r="AG107" s="94">
        <v>4.9299033274706819E-2</v>
      </c>
      <c r="AH107" s="94">
        <v>4.93753500992292E-2</v>
      </c>
      <c r="AI107" s="94">
        <v>4.9458522957844843E-2</v>
      </c>
      <c r="AJ107" s="94">
        <v>4.9482358156525123E-2</v>
      </c>
      <c r="AK107" s="94">
        <v>4.9739206506790368E-2</v>
      </c>
      <c r="AL107" s="94">
        <v>4.973900713138299E-2</v>
      </c>
      <c r="AM107" s="94">
        <v>4.9781064728870908E-2</v>
      </c>
      <c r="AN107" s="94">
        <v>4.9861419613809584E-2</v>
      </c>
      <c r="AO107" s="94">
        <v>4.9952549079636942E-2</v>
      </c>
      <c r="AP107" s="94">
        <v>4.998630515461213E-2</v>
      </c>
      <c r="AQ107" s="94">
        <v>4.9894545575200143E-2</v>
      </c>
      <c r="AR107" s="94">
        <v>4.9973392864033093E-2</v>
      </c>
      <c r="AS107" s="94">
        <v>4.9939946875011625E-2</v>
      </c>
      <c r="AT107" s="94">
        <v>4.9893494576542081E-2</v>
      </c>
      <c r="AU107" s="94">
        <v>4.9773590096274779E-2</v>
      </c>
      <c r="AV107" s="94">
        <v>4.9862552492068876E-2</v>
      </c>
      <c r="AW107" s="94">
        <v>4.994840108909137E-2</v>
      </c>
      <c r="AX107" s="94">
        <v>4.9944713368941407E-2</v>
      </c>
      <c r="AY107" s="94">
        <v>4.9895703162061794E-2</v>
      </c>
      <c r="AZ107" s="94">
        <v>4.995931968938748E-2</v>
      </c>
    </row>
    <row r="108" spans="1:52" ht="12" customHeight="1" x14ac:dyDescent="0.35">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7"/>
      <c r="AK108" s="187"/>
      <c r="AL108" s="187"/>
      <c r="AM108" s="187"/>
      <c r="AN108" s="187"/>
      <c r="AO108" s="187"/>
      <c r="AP108" s="187"/>
      <c r="AQ108" s="187"/>
      <c r="AR108" s="187"/>
      <c r="AS108" s="187"/>
      <c r="AT108" s="187"/>
      <c r="AU108" s="187"/>
      <c r="AV108" s="187"/>
      <c r="AW108" s="187"/>
      <c r="AX108" s="187"/>
      <c r="AY108" s="187"/>
      <c r="AZ108" s="187"/>
    </row>
    <row r="109" spans="1:52" ht="12" customHeight="1" x14ac:dyDescent="0.35">
      <c r="A109" s="133" t="s">
        <v>792</v>
      </c>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row>
    <row r="110" spans="1:52" ht="12" customHeight="1" x14ac:dyDescent="0.35">
      <c r="A110" s="214" t="s">
        <v>314</v>
      </c>
      <c r="B110" s="221">
        <v>83.827966663056685</v>
      </c>
      <c r="C110" s="221">
        <v>83.784391779998046</v>
      </c>
      <c r="D110" s="221">
        <v>83.582688780247508</v>
      </c>
      <c r="E110" s="221">
        <v>83.924963274026823</v>
      </c>
      <c r="F110" s="221">
        <v>83.419856036852522</v>
      </c>
      <c r="G110" s="221">
        <v>81.957518826182536</v>
      </c>
      <c r="H110" s="221">
        <v>81.571589561748652</v>
      </c>
      <c r="I110" s="221">
        <v>80.157222140820295</v>
      </c>
      <c r="J110" s="221">
        <v>79.346037110260809</v>
      </c>
      <c r="K110" s="221">
        <v>79.301322582303669</v>
      </c>
      <c r="L110" s="221">
        <v>78.053605264890294</v>
      </c>
      <c r="M110" s="221">
        <v>75.591562906325819</v>
      </c>
      <c r="N110" s="221">
        <v>74.818673673987519</v>
      </c>
      <c r="O110" s="221">
        <v>72.868694428843668</v>
      </c>
      <c r="P110" s="221">
        <v>71.5324331743969</v>
      </c>
      <c r="Q110" s="221">
        <v>69.267157566374522</v>
      </c>
      <c r="R110" s="221">
        <v>68.657887057032127</v>
      </c>
      <c r="S110" s="221">
        <v>68.386303567942818</v>
      </c>
      <c r="T110" s="221">
        <v>67.084132246518124</v>
      </c>
      <c r="U110" s="221">
        <v>65.686466925861936</v>
      </c>
      <c r="V110" s="221">
        <v>65.632558156610429</v>
      </c>
      <c r="W110" s="221">
        <v>65.214026953012635</v>
      </c>
      <c r="X110" s="221">
        <v>64.478407907609139</v>
      </c>
      <c r="Y110" s="221">
        <v>64.152043352984535</v>
      </c>
      <c r="Z110" s="221">
        <v>64.187738770883428</v>
      </c>
      <c r="AA110" s="221">
        <v>63.53181902283135</v>
      </c>
      <c r="AB110" s="221">
        <v>63.05969953227261</v>
      </c>
      <c r="AC110" s="221">
        <v>62.664793814163517</v>
      </c>
      <c r="AD110" s="221">
        <v>62.569778627597771</v>
      </c>
      <c r="AE110" s="221">
        <v>62.298898616140114</v>
      </c>
      <c r="AF110" s="221">
        <v>62.108488094590705</v>
      </c>
      <c r="AG110" s="221">
        <v>61.765453924999797</v>
      </c>
      <c r="AH110" s="221">
        <v>61.491675732761308</v>
      </c>
      <c r="AI110" s="221">
        <v>61.192875819802445</v>
      </c>
      <c r="AJ110" s="221">
        <v>61.024968933264198</v>
      </c>
      <c r="AK110" s="221">
        <v>60.527059749451624</v>
      </c>
      <c r="AL110" s="221">
        <v>60.386670236447543</v>
      </c>
      <c r="AM110" s="221">
        <v>60.073293497639121</v>
      </c>
      <c r="AN110" s="221">
        <v>59.871033131608655</v>
      </c>
      <c r="AO110" s="221">
        <v>59.639255615743771</v>
      </c>
      <c r="AP110" s="221">
        <v>59.395346071644134</v>
      </c>
      <c r="AQ110" s="221">
        <v>59.282247824739308</v>
      </c>
      <c r="AR110" s="221">
        <v>58.935724366106129</v>
      </c>
      <c r="AS110" s="221">
        <v>58.685721655224242</v>
      </c>
      <c r="AT110" s="221">
        <v>58.574629840571994</v>
      </c>
      <c r="AU110" s="221">
        <v>58.436375833353303</v>
      </c>
      <c r="AV110" s="221">
        <v>58.158705636045688</v>
      </c>
      <c r="AW110" s="221">
        <v>57.751068867840303</v>
      </c>
      <c r="AX110" s="221">
        <v>57.580104056014044</v>
      </c>
      <c r="AY110" s="221">
        <v>57.477078076053687</v>
      </c>
      <c r="AZ110" s="221">
        <v>57.1868678172983</v>
      </c>
    </row>
    <row r="111" spans="1:52" ht="12" customHeight="1" x14ac:dyDescent="0.35">
      <c r="A111" s="64" t="s">
        <v>40</v>
      </c>
      <c r="B111" s="97">
        <v>3.2519930530704699</v>
      </c>
      <c r="C111" s="97">
        <v>3.2523739082830558</v>
      </c>
      <c r="D111" s="97">
        <v>3.2473399367453069</v>
      </c>
      <c r="E111" s="97">
        <v>3.2597800746793943</v>
      </c>
      <c r="F111" s="97">
        <v>3.240694974749077</v>
      </c>
      <c r="G111" s="97">
        <v>3.1727950241538796</v>
      </c>
      <c r="H111" s="97">
        <v>3.1522632520922587</v>
      </c>
      <c r="I111" s="97">
        <v>3.0887295730907671</v>
      </c>
      <c r="J111" s="97">
        <v>3.0584999809787923</v>
      </c>
      <c r="K111" s="97">
        <v>3.0537897489269521</v>
      </c>
      <c r="L111" s="97">
        <v>2.9967620259665342</v>
      </c>
      <c r="M111" s="97">
        <v>2.8980787776609649</v>
      </c>
      <c r="N111" s="97">
        <v>2.8740802853513334</v>
      </c>
      <c r="O111" s="97">
        <v>2.7949790366388987</v>
      </c>
      <c r="P111" s="97">
        <v>2.7428186721533461</v>
      </c>
      <c r="Q111" s="97">
        <v>2.6579039129300224</v>
      </c>
      <c r="R111" s="97">
        <v>2.1880263554610213</v>
      </c>
      <c r="S111" s="97">
        <v>1.8324955228890341</v>
      </c>
      <c r="T111" s="97">
        <v>1.5450833816840508</v>
      </c>
      <c r="U111" s="97">
        <v>1.3436361405470949</v>
      </c>
      <c r="V111" s="97">
        <v>1.9381395129347216</v>
      </c>
      <c r="W111" s="97">
        <v>1.6024278771187068</v>
      </c>
      <c r="X111" s="97">
        <v>1.4427991033852727</v>
      </c>
      <c r="Y111" s="97">
        <v>1.4824087072596008</v>
      </c>
      <c r="Z111" s="97">
        <v>1.7448600529022646</v>
      </c>
      <c r="AA111" s="97">
        <v>1.363554911077641</v>
      </c>
      <c r="AB111" s="97">
        <v>1.2430650627612845</v>
      </c>
      <c r="AC111" s="97">
        <v>1.2632842855540667</v>
      </c>
      <c r="AD111" s="97">
        <v>1.3442168753240282</v>
      </c>
      <c r="AE111" s="97">
        <v>1.2267453869393263</v>
      </c>
      <c r="AF111" s="97">
        <v>1.3366179065212995</v>
      </c>
      <c r="AG111" s="97">
        <v>1.4397560596696968</v>
      </c>
      <c r="AH111" s="97">
        <v>1.5074860477238092</v>
      </c>
      <c r="AI111" s="97">
        <v>1.6593349450476962</v>
      </c>
      <c r="AJ111" s="97">
        <v>1.7383309728916281</v>
      </c>
      <c r="AK111" s="97">
        <v>1.7218884926427056</v>
      </c>
      <c r="AL111" s="97">
        <v>1.7186723142416223</v>
      </c>
      <c r="AM111" s="97">
        <v>1.7190804299122642</v>
      </c>
      <c r="AN111" s="97">
        <v>1.7135632671511871</v>
      </c>
      <c r="AO111" s="97">
        <v>1.6957325702043544</v>
      </c>
      <c r="AP111" s="97">
        <v>1.7054045906008404</v>
      </c>
      <c r="AQ111" s="97">
        <v>1.7052627011847847</v>
      </c>
      <c r="AR111" s="97">
        <v>1.7066893817679183</v>
      </c>
      <c r="AS111" s="97">
        <v>1.6824542790015227</v>
      </c>
      <c r="AT111" s="97">
        <v>1.680544202744638</v>
      </c>
      <c r="AU111" s="97">
        <v>1.6842044680361625</v>
      </c>
      <c r="AV111" s="97">
        <v>1.6801117246425736</v>
      </c>
      <c r="AW111" s="97">
        <v>1.6741501639473191</v>
      </c>
      <c r="AX111" s="97">
        <v>1.6666333063658749</v>
      </c>
      <c r="AY111" s="97">
        <v>1.6705362570642792</v>
      </c>
      <c r="AZ111" s="97">
        <v>1.6547522278935185</v>
      </c>
    </row>
    <row r="112" spans="1:52" ht="12" customHeight="1" x14ac:dyDescent="0.35">
      <c r="A112" s="72" t="s">
        <v>41</v>
      </c>
      <c r="B112" s="98">
        <v>6.3372172316245035</v>
      </c>
      <c r="C112" s="98">
        <v>6.3379594110131325</v>
      </c>
      <c r="D112" s="98">
        <v>6.3281496203241883</v>
      </c>
      <c r="E112" s="98">
        <v>6.3523919404008682</v>
      </c>
      <c r="F112" s="98">
        <v>6.3152004636135839</v>
      </c>
      <c r="G112" s="98">
        <v>6.1828826111716655</v>
      </c>
      <c r="H112" s="98">
        <v>6.1428719784361965</v>
      </c>
      <c r="I112" s="98">
        <v>6.0190627578179088</v>
      </c>
      <c r="J112" s="98">
        <v>5.9601538090868766</v>
      </c>
      <c r="K112" s="98">
        <v>5.9509748953448298</v>
      </c>
      <c r="L112" s="98">
        <v>5.8398439480373483</v>
      </c>
      <c r="M112" s="98">
        <v>5.6475381308264945</v>
      </c>
      <c r="N112" s="98">
        <v>5.6007718381205471</v>
      </c>
      <c r="O112" s="98">
        <v>5.4466258149886233</v>
      </c>
      <c r="P112" s="98">
        <v>5.3449799765039554</v>
      </c>
      <c r="Q112" s="98">
        <v>5.1795050610944022</v>
      </c>
      <c r="R112" s="98">
        <v>5.1757644906595681</v>
      </c>
      <c r="S112" s="98">
        <v>5.1759641516056041</v>
      </c>
      <c r="T112" s="98">
        <v>5.1354045324692521</v>
      </c>
      <c r="U112" s="98">
        <v>5.0671627998655069</v>
      </c>
      <c r="V112" s="98">
        <v>5.0065398749888832</v>
      </c>
      <c r="W112" s="98">
        <v>4.9789955383615299</v>
      </c>
      <c r="X112" s="98">
        <v>4.9294097025100578</v>
      </c>
      <c r="Y112" s="98">
        <v>4.8823722324947338</v>
      </c>
      <c r="Z112" s="98">
        <v>4.8558395249104445</v>
      </c>
      <c r="AA112" s="98">
        <v>4.8035170747913138</v>
      </c>
      <c r="AB112" s="98">
        <v>4.7654671472120294</v>
      </c>
      <c r="AC112" s="98">
        <v>4.7106255334681224</v>
      </c>
      <c r="AD112" s="98">
        <v>4.6852327627240609</v>
      </c>
      <c r="AE112" s="98">
        <v>4.6638076612841273</v>
      </c>
      <c r="AF112" s="98">
        <v>4.6322353516387436</v>
      </c>
      <c r="AG112" s="98">
        <v>4.594053790370813</v>
      </c>
      <c r="AH112" s="98">
        <v>4.5472815981577233</v>
      </c>
      <c r="AI112" s="98">
        <v>4.504695585411107</v>
      </c>
      <c r="AJ112" s="98">
        <v>4.4818133557328981</v>
      </c>
      <c r="AK112" s="98">
        <v>4.4408194392152982</v>
      </c>
      <c r="AL112" s="98">
        <v>4.4117127501857016</v>
      </c>
      <c r="AM112" s="98">
        <v>4.3623819064144236</v>
      </c>
      <c r="AN112" s="98">
        <v>4.3376395520977153</v>
      </c>
      <c r="AO112" s="98">
        <v>4.3119719122783096</v>
      </c>
      <c r="AP112" s="98">
        <v>4.2695946004168164</v>
      </c>
      <c r="AQ112" s="98">
        <v>4.226146605350114</v>
      </c>
      <c r="AR112" s="98">
        <v>4.1732094266072135</v>
      </c>
      <c r="AS112" s="98">
        <v>4.1213237868268706</v>
      </c>
      <c r="AT112" s="98">
        <v>4.0945395253257333</v>
      </c>
      <c r="AU112" s="98">
        <v>4.044491555407344</v>
      </c>
      <c r="AV112" s="98">
        <v>4.0115319362611279</v>
      </c>
      <c r="AW112" s="98">
        <v>3.9578670435295287</v>
      </c>
      <c r="AX112" s="98">
        <v>3.9273152642807627</v>
      </c>
      <c r="AY112" s="98">
        <v>3.8993488283723883</v>
      </c>
      <c r="AZ112" s="98">
        <v>3.8601333862685006</v>
      </c>
    </row>
    <row r="113" spans="1:52" ht="12" customHeight="1" x14ac:dyDescent="0.35">
      <c r="A113" s="72" t="s">
        <v>44</v>
      </c>
      <c r="B113" s="98">
        <v>2.6683019922629487</v>
      </c>
      <c r="C113" s="98">
        <v>2.668614488847636</v>
      </c>
      <c r="D113" s="98">
        <v>2.664484050662816</v>
      </c>
      <c r="E113" s="98">
        <v>2.6746913433266823</v>
      </c>
      <c r="F113" s="98">
        <v>2.659031774153088</v>
      </c>
      <c r="G113" s="98">
        <v>2.6033189941775432</v>
      </c>
      <c r="H113" s="98">
        <v>2.5864724119731353</v>
      </c>
      <c r="I113" s="98">
        <v>2.5343422138180665</v>
      </c>
      <c r="J113" s="98">
        <v>2.5095384459313173</v>
      </c>
      <c r="K113" s="98">
        <v>2.5056736401451913</v>
      </c>
      <c r="L113" s="98">
        <v>2.4588816623315153</v>
      </c>
      <c r="M113" s="98">
        <v>2.3779107919269467</v>
      </c>
      <c r="N113" s="98">
        <v>2.3582197213139149</v>
      </c>
      <c r="O113" s="98">
        <v>2.2933161326267881</v>
      </c>
      <c r="P113" s="98">
        <v>2.250517884843771</v>
      </c>
      <c r="Q113" s="98">
        <v>2.1808442362502745</v>
      </c>
      <c r="R113" s="98">
        <v>2.1722495044455465</v>
      </c>
      <c r="S113" s="98">
        <v>2.1698665555181975</v>
      </c>
      <c r="T113" s="98">
        <v>2.158489277600796</v>
      </c>
      <c r="U113" s="98">
        <v>2.1420974761121037</v>
      </c>
      <c r="V113" s="98">
        <v>2.1229317211080208</v>
      </c>
      <c r="W113" s="98">
        <v>2.1099456821102769</v>
      </c>
      <c r="X113" s="98">
        <v>2.0886251073747935</v>
      </c>
      <c r="Y113" s="98">
        <v>2.0637482857791372</v>
      </c>
      <c r="Z113" s="98">
        <v>2.0504313458888994</v>
      </c>
      <c r="AA113" s="98">
        <v>2.0220018235362565</v>
      </c>
      <c r="AB113" s="98">
        <v>2.0081149037749091</v>
      </c>
      <c r="AC113" s="98">
        <v>1.9741222875643587</v>
      </c>
      <c r="AD113" s="98">
        <v>1.9567296075078553</v>
      </c>
      <c r="AE113" s="98">
        <v>1.9401195173632741</v>
      </c>
      <c r="AF113" s="98">
        <v>1.9148545524168756</v>
      </c>
      <c r="AG113" s="98">
        <v>1.8887148150209965</v>
      </c>
      <c r="AH113" s="98">
        <v>1.8571085236263407</v>
      </c>
      <c r="AI113" s="98">
        <v>1.8274477566881073</v>
      </c>
      <c r="AJ113" s="98">
        <v>1.8129926606571705</v>
      </c>
      <c r="AK113" s="98">
        <v>1.7876052247183336</v>
      </c>
      <c r="AL113" s="98">
        <v>1.772397913581222</v>
      </c>
      <c r="AM113" s="98">
        <v>1.7481783230811327</v>
      </c>
      <c r="AN113" s="98">
        <v>1.7372392519605349</v>
      </c>
      <c r="AO113" s="98">
        <v>1.7277952961829324</v>
      </c>
      <c r="AP113" s="98">
        <v>1.7143676162430879</v>
      </c>
      <c r="AQ113" s="98">
        <v>1.702581137038552</v>
      </c>
      <c r="AR113" s="98">
        <v>1.6895957187625934</v>
      </c>
      <c r="AS113" s="98">
        <v>1.677779986233163</v>
      </c>
      <c r="AT113" s="98">
        <v>1.6719764543957589</v>
      </c>
      <c r="AU113" s="98">
        <v>1.6620425614689864</v>
      </c>
      <c r="AV113" s="98">
        <v>1.6560933766516965</v>
      </c>
      <c r="AW113" s="98">
        <v>1.6468556695312602</v>
      </c>
      <c r="AX113" s="98">
        <v>1.6415626106526096</v>
      </c>
      <c r="AY113" s="98">
        <v>1.6368964961584547</v>
      </c>
      <c r="AZ113" s="98">
        <v>1.6307668106963968</v>
      </c>
    </row>
    <row r="114" spans="1:52" ht="12" customHeight="1" x14ac:dyDescent="0.35">
      <c r="A114" s="72" t="s">
        <v>45</v>
      </c>
      <c r="B114" s="98">
        <v>1.9178420569389947</v>
      </c>
      <c r="C114" s="98">
        <v>1.9180666638592376</v>
      </c>
      <c r="D114" s="98">
        <v>1.9150979114138991</v>
      </c>
      <c r="E114" s="98">
        <v>1.9224344030160527</v>
      </c>
      <c r="F114" s="98">
        <v>1.9111790876725319</v>
      </c>
      <c r="G114" s="98">
        <v>1.8711355270651089</v>
      </c>
      <c r="H114" s="98">
        <v>1.8590270461056912</v>
      </c>
      <c r="I114" s="98">
        <v>1.8215584661817346</v>
      </c>
      <c r="J114" s="98">
        <v>1.8037307580131345</v>
      </c>
      <c r="K114" s="98">
        <v>1.8009529288543555</v>
      </c>
      <c r="L114" s="98">
        <v>1.7673211948007768</v>
      </c>
      <c r="M114" s="98">
        <v>1.7091233816974924</v>
      </c>
      <c r="N114" s="98">
        <v>1.694970424694376</v>
      </c>
      <c r="O114" s="98">
        <v>1.6483209703255037</v>
      </c>
      <c r="P114" s="98">
        <v>1.6175597297314601</v>
      </c>
      <c r="Q114" s="98">
        <v>1.5674817948048851</v>
      </c>
      <c r="R114" s="98">
        <v>1.5607323338237444</v>
      </c>
      <c r="S114" s="98">
        <v>1.5597815664474459</v>
      </c>
      <c r="T114" s="98">
        <v>1.5488759811192054</v>
      </c>
      <c r="U114" s="98">
        <v>1.5329069707283558</v>
      </c>
      <c r="V114" s="98">
        <v>1.5178380688733197</v>
      </c>
      <c r="W114" s="98">
        <v>1.5097779683135333</v>
      </c>
      <c r="X114" s="98">
        <v>1.4953833796035036</v>
      </c>
      <c r="Y114" s="98">
        <v>1.4782914688193496</v>
      </c>
      <c r="Z114" s="98">
        <v>1.4695698695712878</v>
      </c>
      <c r="AA114" s="98">
        <v>1.4523091434754181</v>
      </c>
      <c r="AB114" s="98">
        <v>1.4450289922683601</v>
      </c>
      <c r="AC114" s="98">
        <v>1.4246899097804582</v>
      </c>
      <c r="AD114" s="98">
        <v>1.4149815492037563</v>
      </c>
      <c r="AE114" s="98">
        <v>1.4061690816730481</v>
      </c>
      <c r="AF114" s="98">
        <v>1.3933278639160871</v>
      </c>
      <c r="AG114" s="98">
        <v>1.3803288471845803</v>
      </c>
      <c r="AH114" s="98">
        <v>1.3658682946323641</v>
      </c>
      <c r="AI114" s="98">
        <v>1.3526325436740305</v>
      </c>
      <c r="AJ114" s="98">
        <v>1.3459147337118647</v>
      </c>
      <c r="AK114" s="98">
        <v>1.3352923819703373</v>
      </c>
      <c r="AL114" s="98">
        <v>1.3296507699890099</v>
      </c>
      <c r="AM114" s="98">
        <v>1.3203927854684667</v>
      </c>
      <c r="AN114" s="98">
        <v>1.3168563363216821</v>
      </c>
      <c r="AO114" s="98">
        <v>1.3140007144950117</v>
      </c>
      <c r="AP114" s="98">
        <v>1.3092445342284154</v>
      </c>
      <c r="AQ114" s="98">
        <v>1.3046659571354027</v>
      </c>
      <c r="AR114" s="98">
        <v>1.3002697910582477</v>
      </c>
      <c r="AS114" s="98">
        <v>1.2951968208255593</v>
      </c>
      <c r="AT114" s="98">
        <v>1.2923626362569589</v>
      </c>
      <c r="AU114" s="98">
        <v>1.2877198349697616</v>
      </c>
      <c r="AV114" s="98">
        <v>1.285184405296669</v>
      </c>
      <c r="AW114" s="98">
        <v>1.280951791870568</v>
      </c>
      <c r="AX114" s="98">
        <v>1.277999405712114</v>
      </c>
      <c r="AY114" s="98">
        <v>1.2754786584003359</v>
      </c>
      <c r="AZ114" s="98">
        <v>1.2722727794591917</v>
      </c>
    </row>
    <row r="115" spans="1:52" ht="12" customHeight="1" x14ac:dyDescent="0.35">
      <c r="A115" s="74" t="s">
        <v>46</v>
      </c>
      <c r="B115" s="99">
        <v>3.7522996766197712</v>
      </c>
      <c r="C115" s="99">
        <v>3.7527391249419875</v>
      </c>
      <c r="D115" s="99">
        <v>3.7469306962445841</v>
      </c>
      <c r="E115" s="99">
        <v>3.7612847015531461</v>
      </c>
      <c r="F115" s="99">
        <v>3.7392634324027809</v>
      </c>
      <c r="G115" s="99">
        <v>3.6609173355621691</v>
      </c>
      <c r="H115" s="99">
        <v>3.6372268293372216</v>
      </c>
      <c r="I115" s="99">
        <v>3.5639187381816555</v>
      </c>
      <c r="J115" s="99">
        <v>3.5290384395909156</v>
      </c>
      <c r="K115" s="99">
        <v>3.5236035564541748</v>
      </c>
      <c r="L115" s="99">
        <v>3.4578023376536922</v>
      </c>
      <c r="M115" s="99">
        <v>3.3439370511472677</v>
      </c>
      <c r="N115" s="99">
        <v>3.3162464830976908</v>
      </c>
      <c r="O115" s="99">
        <v>3.2249758115064222</v>
      </c>
      <c r="P115" s="99">
        <v>3.1647907755615523</v>
      </c>
      <c r="Q115" s="99">
        <v>3.0668122072269477</v>
      </c>
      <c r="R115" s="99">
        <v>3.0598254690360522</v>
      </c>
      <c r="S115" s="99">
        <v>3.0604426841460168</v>
      </c>
      <c r="T115" s="99">
        <v>3.0445015039977865</v>
      </c>
      <c r="U115" s="99">
        <v>3.0203280716238314</v>
      </c>
      <c r="V115" s="99">
        <v>2.9960359052822669</v>
      </c>
      <c r="W115" s="99">
        <v>2.9804864575728951</v>
      </c>
      <c r="X115" s="99">
        <v>2.9525530147962376</v>
      </c>
      <c r="Y115" s="99">
        <v>2.9185082532251472</v>
      </c>
      <c r="Z115" s="99">
        <v>2.8996566892264344</v>
      </c>
      <c r="AA115" s="99">
        <v>2.8587504267561945</v>
      </c>
      <c r="AB115" s="99">
        <v>2.832033025409904</v>
      </c>
      <c r="AC115" s="99">
        <v>2.7765137555215329</v>
      </c>
      <c r="AD115" s="99">
        <v>2.7474904596473202</v>
      </c>
      <c r="AE115" s="99">
        <v>2.7193482520855605</v>
      </c>
      <c r="AF115" s="99">
        <v>2.6763616624727131</v>
      </c>
      <c r="AG115" s="99">
        <v>2.6341911944118284</v>
      </c>
      <c r="AH115" s="99">
        <v>2.585362868804701</v>
      </c>
      <c r="AI115" s="99">
        <v>2.5407091385834049</v>
      </c>
      <c r="AJ115" s="99">
        <v>2.5198186418018014</v>
      </c>
      <c r="AK115" s="99">
        <v>2.4852076202142368</v>
      </c>
      <c r="AL115" s="99">
        <v>2.4657154191927773</v>
      </c>
      <c r="AM115" s="99">
        <v>2.436155499469153</v>
      </c>
      <c r="AN115" s="99">
        <v>2.423916196171862</v>
      </c>
      <c r="AO115" s="99">
        <v>2.4137774791171029</v>
      </c>
      <c r="AP115" s="99">
        <v>2.3995394740937743</v>
      </c>
      <c r="AQ115" s="99">
        <v>2.3871259942367655</v>
      </c>
      <c r="AR115" s="99">
        <v>2.3736102137687678</v>
      </c>
      <c r="AS115" s="99">
        <v>2.3608094767360335</v>
      </c>
      <c r="AT115" s="99">
        <v>2.3541612881421621</v>
      </c>
      <c r="AU115" s="99">
        <v>2.342542219788867</v>
      </c>
      <c r="AV115" s="99">
        <v>2.3359157870415368</v>
      </c>
      <c r="AW115" s="99">
        <v>2.3250483860078082</v>
      </c>
      <c r="AX115" s="99">
        <v>2.318426828201281</v>
      </c>
      <c r="AY115" s="99">
        <v>2.3125324395101474</v>
      </c>
      <c r="AZ115" s="99">
        <v>2.3047359954457858</v>
      </c>
    </row>
    <row r="116" spans="1:52" ht="12" customHeight="1" x14ac:dyDescent="0.35">
      <c r="A116" s="91" t="s">
        <v>917</v>
      </c>
      <c r="B116" s="100">
        <v>2.886596814833319</v>
      </c>
      <c r="C116" s="100">
        <v>2.8763824705906567</v>
      </c>
      <c r="D116" s="100">
        <v>2.8625274726736283</v>
      </c>
      <c r="E116" s="100">
        <v>2.8706510681748103</v>
      </c>
      <c r="F116" s="100">
        <v>2.8503752656710861</v>
      </c>
      <c r="G116" s="100">
        <v>2.8492944641609301</v>
      </c>
      <c r="H116" s="100">
        <v>2.8480255972569126</v>
      </c>
      <c r="I116" s="100">
        <v>2.8265356604274241</v>
      </c>
      <c r="J116" s="100">
        <v>2.8182967536066275</v>
      </c>
      <c r="K116" s="100">
        <v>2.8252121289944241</v>
      </c>
      <c r="L116" s="100">
        <v>2.8044173948506317</v>
      </c>
      <c r="M116" s="100">
        <v>2.7361349117107379</v>
      </c>
      <c r="N116" s="100">
        <v>2.6850195098979093</v>
      </c>
      <c r="O116" s="100">
        <v>2.6276574311634473</v>
      </c>
      <c r="P116" s="100">
        <v>2.5887983765072491</v>
      </c>
      <c r="Q116" s="100">
        <v>2.4918431057666091</v>
      </c>
      <c r="R116" s="100">
        <v>2.4805991894515067</v>
      </c>
      <c r="S116" s="100">
        <v>2.4841099137923721</v>
      </c>
      <c r="T116" s="100">
        <v>2.4346335429389394</v>
      </c>
      <c r="U116" s="100">
        <v>2.3712357630611636</v>
      </c>
      <c r="V116" s="100">
        <v>2.3449846106007346</v>
      </c>
      <c r="W116" s="100">
        <v>2.3459198064713331</v>
      </c>
      <c r="X116" s="100">
        <v>2.3234942336967244</v>
      </c>
      <c r="Y116" s="100">
        <v>2.3114758793845507</v>
      </c>
      <c r="Z116" s="100">
        <v>2.3048222532966856</v>
      </c>
      <c r="AA116" s="100">
        <v>2.2990425802266801</v>
      </c>
      <c r="AB116" s="100">
        <v>2.2855835286360144</v>
      </c>
      <c r="AC116" s="100">
        <v>2.2717226770003789</v>
      </c>
      <c r="AD116" s="100">
        <v>2.2664842690158209</v>
      </c>
      <c r="AE116" s="100">
        <v>2.2626573485890105</v>
      </c>
      <c r="AF116" s="100">
        <v>2.2530956773087221</v>
      </c>
      <c r="AG116" s="100">
        <v>2.2359267085908816</v>
      </c>
      <c r="AH116" s="100">
        <v>2.2255422004265619</v>
      </c>
      <c r="AI116" s="100">
        <v>2.2085608606766383</v>
      </c>
      <c r="AJ116" s="100">
        <v>2.1995539234242916</v>
      </c>
      <c r="AK116" s="100">
        <v>2.1807751562882927</v>
      </c>
      <c r="AL116" s="100">
        <v>2.17809984493188</v>
      </c>
      <c r="AM116" s="100">
        <v>2.1685428105971321</v>
      </c>
      <c r="AN116" s="100">
        <v>2.1612758105780436</v>
      </c>
      <c r="AO116" s="100">
        <v>2.1536072924409271</v>
      </c>
      <c r="AP116" s="100">
        <v>2.1460697482846047</v>
      </c>
      <c r="AQ116" s="100">
        <v>2.145142147689052</v>
      </c>
      <c r="AR116" s="100">
        <v>2.133655922006553</v>
      </c>
      <c r="AS116" s="100">
        <v>2.12692954104807</v>
      </c>
      <c r="AT116" s="100">
        <v>2.1246175162659595</v>
      </c>
      <c r="AU116" s="100">
        <v>2.122531474112241</v>
      </c>
      <c r="AV116" s="100">
        <v>2.1114925980640882</v>
      </c>
      <c r="AW116" s="100">
        <v>2.0944400214963736</v>
      </c>
      <c r="AX116" s="100">
        <v>2.0884880953175156</v>
      </c>
      <c r="AY116" s="100">
        <v>2.0856873675342573</v>
      </c>
      <c r="AZ116" s="100">
        <v>2.0743376099013981</v>
      </c>
    </row>
    <row r="117" spans="1:52" ht="12" customHeight="1" x14ac:dyDescent="0.35">
      <c r="A117" s="91" t="s">
        <v>918</v>
      </c>
      <c r="B117" s="100">
        <v>21.37305433917782</v>
      </c>
      <c r="C117" s="100">
        <v>21.352722753390101</v>
      </c>
      <c r="D117" s="100">
        <v>21.301283581693617</v>
      </c>
      <c r="E117" s="100">
        <v>21.367112274349477</v>
      </c>
      <c r="F117" s="100">
        <v>21.230723787733556</v>
      </c>
      <c r="G117" s="100">
        <v>20.914592246162798</v>
      </c>
      <c r="H117" s="100">
        <v>20.798798973696837</v>
      </c>
      <c r="I117" s="100">
        <v>20.425129177068321</v>
      </c>
      <c r="J117" s="100">
        <v>20.210143202261921</v>
      </c>
      <c r="K117" s="100">
        <v>20.255679361673305</v>
      </c>
      <c r="L117" s="100">
        <v>19.949913256092263</v>
      </c>
      <c r="M117" s="100">
        <v>19.327549009070996</v>
      </c>
      <c r="N117" s="100">
        <v>19.098107835262017</v>
      </c>
      <c r="O117" s="100">
        <v>18.635934478731393</v>
      </c>
      <c r="P117" s="100">
        <v>18.301121284856261</v>
      </c>
      <c r="Q117" s="100">
        <v>17.721126066426979</v>
      </c>
      <c r="R117" s="100">
        <v>17.673896530185761</v>
      </c>
      <c r="S117" s="100">
        <v>17.703627026967581</v>
      </c>
      <c r="T117" s="100">
        <v>17.269465859740411</v>
      </c>
      <c r="U117" s="100">
        <v>16.820694565893461</v>
      </c>
      <c r="V117" s="100">
        <v>16.607927267505673</v>
      </c>
      <c r="W117" s="100">
        <v>16.601482779739015</v>
      </c>
      <c r="X117" s="100">
        <v>16.393441181948084</v>
      </c>
      <c r="Y117" s="100">
        <v>16.28837448716714</v>
      </c>
      <c r="Z117" s="100">
        <v>16.21942992784297</v>
      </c>
      <c r="AA117" s="100">
        <v>16.16216954870454</v>
      </c>
      <c r="AB117" s="100">
        <v>16.039140379958496</v>
      </c>
      <c r="AC117" s="100">
        <v>15.931634560830098</v>
      </c>
      <c r="AD117" s="100">
        <v>15.89076926745193</v>
      </c>
      <c r="AE117" s="100">
        <v>15.854038418324089</v>
      </c>
      <c r="AF117" s="100">
        <v>15.774965871749803</v>
      </c>
      <c r="AG117" s="100">
        <v>15.636983341020265</v>
      </c>
      <c r="AH117" s="100">
        <v>15.549324102621615</v>
      </c>
      <c r="AI117" s="100">
        <v>15.408732626885543</v>
      </c>
      <c r="AJ117" s="100">
        <v>15.332237133686984</v>
      </c>
      <c r="AK117" s="100">
        <v>15.187012907461668</v>
      </c>
      <c r="AL117" s="100">
        <v>15.161657355327517</v>
      </c>
      <c r="AM117" s="100">
        <v>15.084558530436968</v>
      </c>
      <c r="AN117" s="100">
        <v>15.024555608523665</v>
      </c>
      <c r="AO117" s="100">
        <v>14.960679356483194</v>
      </c>
      <c r="AP117" s="100">
        <v>14.889706211209724</v>
      </c>
      <c r="AQ117" s="100">
        <v>14.87636763845471</v>
      </c>
      <c r="AR117" s="100">
        <v>14.768565950958621</v>
      </c>
      <c r="AS117" s="100">
        <v>14.715614629756583</v>
      </c>
      <c r="AT117" s="100">
        <v>14.691759997611902</v>
      </c>
      <c r="AU117" s="100">
        <v>14.67099224460439</v>
      </c>
      <c r="AV117" s="100">
        <v>14.579844444023754</v>
      </c>
      <c r="AW117" s="100">
        <v>14.452665204511181</v>
      </c>
      <c r="AX117" s="100">
        <v>14.409181625289484</v>
      </c>
      <c r="AY117" s="100">
        <v>14.384454589446419</v>
      </c>
      <c r="AZ117" s="100">
        <v>14.299238424529815</v>
      </c>
    </row>
    <row r="118" spans="1:52" ht="12" customHeight="1" x14ac:dyDescent="0.35">
      <c r="A118" s="91" t="s">
        <v>919</v>
      </c>
      <c r="B118" s="100">
        <v>7.8747624292348171</v>
      </c>
      <c r="C118" s="100">
        <v>8.0138519893374784</v>
      </c>
      <c r="D118" s="100">
        <v>8.1236373640775383</v>
      </c>
      <c r="E118" s="100">
        <v>7.3067001205428976</v>
      </c>
      <c r="F118" s="100">
        <v>7.7429866889845274</v>
      </c>
      <c r="G118" s="100">
        <v>9.2511515050804771</v>
      </c>
      <c r="H118" s="100">
        <v>9.2217153408325778</v>
      </c>
      <c r="I118" s="100">
        <v>10.258090534942227</v>
      </c>
      <c r="J118" s="100">
        <v>10.879923128616591</v>
      </c>
      <c r="K118" s="100">
        <v>10.485127464955113</v>
      </c>
      <c r="L118" s="100">
        <v>11.057026434082662</v>
      </c>
      <c r="M118" s="100">
        <v>10.934731437357877</v>
      </c>
      <c r="N118" s="100">
        <v>10.460140907772809</v>
      </c>
      <c r="O118" s="100">
        <v>10.530132851134553</v>
      </c>
      <c r="P118" s="100">
        <v>10.656532340761409</v>
      </c>
      <c r="Q118" s="100">
        <v>10.085807666280001</v>
      </c>
      <c r="R118" s="100">
        <v>10.121692712038625</v>
      </c>
      <c r="S118" s="100">
        <v>10.075169063808033</v>
      </c>
      <c r="T118" s="100">
        <v>10.04185623003862</v>
      </c>
      <c r="U118" s="100">
        <v>9.9821463169545712</v>
      </c>
      <c r="V118" s="100">
        <v>9.9405458891856071</v>
      </c>
      <c r="W118" s="100">
        <v>9.9345174440699022</v>
      </c>
      <c r="X118" s="100">
        <v>9.9132816723031638</v>
      </c>
      <c r="Y118" s="100">
        <v>9.895444169760637</v>
      </c>
      <c r="Z118" s="100">
        <v>9.8871257445023684</v>
      </c>
      <c r="AA118" s="100">
        <v>9.8835941520842923</v>
      </c>
      <c r="AB118" s="100">
        <v>9.8641382854748638</v>
      </c>
      <c r="AC118" s="100">
        <v>9.8427439284065077</v>
      </c>
      <c r="AD118" s="100">
        <v>9.835239232790288</v>
      </c>
      <c r="AE118" s="100">
        <v>9.8323114481840719</v>
      </c>
      <c r="AF118" s="100">
        <v>9.8201136973195222</v>
      </c>
      <c r="AG118" s="100">
        <v>9.7884211498561076</v>
      </c>
      <c r="AH118" s="100">
        <v>9.7750763095771873</v>
      </c>
      <c r="AI118" s="100">
        <v>9.7488304348160959</v>
      </c>
      <c r="AJ118" s="100">
        <v>9.726011139741896</v>
      </c>
      <c r="AK118" s="100">
        <v>9.6879826852390316</v>
      </c>
      <c r="AL118" s="100">
        <v>9.6806177914389462</v>
      </c>
      <c r="AM118" s="100">
        <v>9.6613502880995608</v>
      </c>
      <c r="AN118" s="100">
        <v>9.6491141172601989</v>
      </c>
      <c r="AO118" s="100">
        <v>9.6303230291734501</v>
      </c>
      <c r="AP118" s="100">
        <v>9.6107605326410699</v>
      </c>
      <c r="AQ118" s="100">
        <v>9.606464067387126</v>
      </c>
      <c r="AR118" s="100">
        <v>9.5796552119837752</v>
      </c>
      <c r="AS118" s="100">
        <v>9.5635381663173877</v>
      </c>
      <c r="AT118" s="100">
        <v>9.5554985608086369</v>
      </c>
      <c r="AU118" s="100">
        <v>9.5485054066910937</v>
      </c>
      <c r="AV118" s="100">
        <v>9.5253320238064365</v>
      </c>
      <c r="AW118" s="100">
        <v>9.4914617091701157</v>
      </c>
      <c r="AX118" s="100">
        <v>9.4781201962392743</v>
      </c>
      <c r="AY118" s="100">
        <v>9.4708277420152118</v>
      </c>
      <c r="AZ118" s="100">
        <v>9.4500369447104564</v>
      </c>
    </row>
    <row r="119" spans="1:52" ht="12" customHeight="1" x14ac:dyDescent="0.35">
      <c r="A119" s="91" t="s">
        <v>920</v>
      </c>
      <c r="B119" s="100">
        <v>31.262964478344998</v>
      </c>
      <c r="C119" s="100">
        <v>31.06453779797463</v>
      </c>
      <c r="D119" s="100">
        <v>30.811200510915715</v>
      </c>
      <c r="E119" s="100">
        <v>32.087537131216074</v>
      </c>
      <c r="F119" s="100">
        <v>31.269349908563807</v>
      </c>
      <c r="G119" s="100">
        <v>28.511021510579805</v>
      </c>
      <c r="H119" s="100">
        <v>28.394134589530445</v>
      </c>
      <c r="I119" s="100">
        <v>26.359397339746838</v>
      </c>
      <c r="J119" s="100">
        <v>25.118610053819435</v>
      </c>
      <c r="K119" s="100">
        <v>25.567689180059713</v>
      </c>
      <c r="L119" s="100">
        <v>24.207243506051679</v>
      </c>
      <c r="M119" s="100">
        <v>23.141036463822534</v>
      </c>
      <c r="N119" s="100">
        <v>23.4064387826947</v>
      </c>
      <c r="O119" s="100">
        <v>22.319827598012299</v>
      </c>
      <c r="P119" s="100">
        <v>21.478214693342689</v>
      </c>
      <c r="Q119" s="100">
        <v>21.110134662779053</v>
      </c>
      <c r="R119" s="100">
        <v>21.00854335485057</v>
      </c>
      <c r="S119" s="100">
        <v>21.125234565349995</v>
      </c>
      <c r="T119" s="100">
        <v>20.719019830850435</v>
      </c>
      <c r="U119" s="100">
        <v>20.241592803476252</v>
      </c>
      <c r="V119" s="100">
        <v>20.010245923768025</v>
      </c>
      <c r="W119" s="100">
        <v>20.010838162967737</v>
      </c>
      <c r="X119" s="100">
        <v>19.81174379494659</v>
      </c>
      <c r="Y119" s="100">
        <v>19.717333683667494</v>
      </c>
      <c r="Z119" s="100">
        <v>19.649248592042845</v>
      </c>
      <c r="AA119" s="100">
        <v>19.591383070549263</v>
      </c>
      <c r="AB119" s="100">
        <v>19.490893146153926</v>
      </c>
      <c r="AC119" s="100">
        <v>19.39598924430187</v>
      </c>
      <c r="AD119" s="100">
        <v>19.361478969053202</v>
      </c>
      <c r="AE119" s="100">
        <v>19.331772286306716</v>
      </c>
      <c r="AF119" s="100">
        <v>19.252729796956594</v>
      </c>
      <c r="AG119" s="100">
        <v>19.122100850598688</v>
      </c>
      <c r="AH119" s="100">
        <v>19.042452769697636</v>
      </c>
      <c r="AI119" s="100">
        <v>18.915422674429575</v>
      </c>
      <c r="AJ119" s="100">
        <v>18.848637002369067</v>
      </c>
      <c r="AK119" s="100">
        <v>18.689907917574896</v>
      </c>
      <c r="AL119" s="100">
        <v>18.664573056027734</v>
      </c>
      <c r="AM119" s="100">
        <v>18.582140412077578</v>
      </c>
      <c r="AN119" s="100">
        <v>18.521618285856334</v>
      </c>
      <c r="AO119" s="100">
        <v>18.452235122150029</v>
      </c>
      <c r="AP119" s="100">
        <v>18.381704870424805</v>
      </c>
      <c r="AQ119" s="100">
        <v>18.370630760371039</v>
      </c>
      <c r="AR119" s="100">
        <v>18.265254641718652</v>
      </c>
      <c r="AS119" s="100">
        <v>18.211313146695428</v>
      </c>
      <c r="AT119" s="100">
        <v>18.186676682746697</v>
      </c>
      <c r="AU119" s="100">
        <v>18.164757850833269</v>
      </c>
      <c r="AV119" s="100">
        <v>18.073257827609694</v>
      </c>
      <c r="AW119" s="100">
        <v>17.94305532664152</v>
      </c>
      <c r="AX119" s="100">
        <v>17.896554931123688</v>
      </c>
      <c r="AY119" s="100">
        <v>17.873456471246758</v>
      </c>
      <c r="AZ119" s="100">
        <v>17.783576627074087</v>
      </c>
    </row>
    <row r="120" spans="1:52" ht="12" customHeight="1" x14ac:dyDescent="0.35">
      <c r="A120" s="93" t="s">
        <v>925</v>
      </c>
      <c r="B120" s="101">
        <v>2.502934590949049</v>
      </c>
      <c r="C120" s="101">
        <v>2.5471431717601223</v>
      </c>
      <c r="D120" s="101">
        <v>2.5820376354962042</v>
      </c>
      <c r="E120" s="101">
        <v>2.3223802167674328</v>
      </c>
      <c r="F120" s="101">
        <v>2.4610506533084795</v>
      </c>
      <c r="G120" s="101">
        <v>2.9404096080681681</v>
      </c>
      <c r="H120" s="101">
        <v>2.931053542487394</v>
      </c>
      <c r="I120" s="101">
        <v>3.2604576795453601</v>
      </c>
      <c r="J120" s="101">
        <v>3.4581025383551949</v>
      </c>
      <c r="K120" s="101">
        <v>3.3326196768955891</v>
      </c>
      <c r="L120" s="101">
        <v>3.5143935050231931</v>
      </c>
      <c r="M120" s="101">
        <v>3.4755229511045003</v>
      </c>
      <c r="N120" s="101">
        <v>3.3246778857822292</v>
      </c>
      <c r="O120" s="101">
        <v>3.3469243037157375</v>
      </c>
      <c r="P120" s="101">
        <v>3.3870994401352013</v>
      </c>
      <c r="Q120" s="101">
        <v>3.2056988528153303</v>
      </c>
      <c r="R120" s="101">
        <v>3.2165571170797267</v>
      </c>
      <c r="S120" s="101">
        <v>3.199612517418521</v>
      </c>
      <c r="T120" s="101">
        <v>3.1868021060786211</v>
      </c>
      <c r="U120" s="101">
        <v>3.1646660175995813</v>
      </c>
      <c r="V120" s="101">
        <v>3.1473693823631836</v>
      </c>
      <c r="W120" s="101">
        <v>3.1396352362877251</v>
      </c>
      <c r="X120" s="101">
        <v>3.127676717044702</v>
      </c>
      <c r="Y120" s="101">
        <v>3.1140861854267534</v>
      </c>
      <c r="Z120" s="101">
        <v>3.1067547706992342</v>
      </c>
      <c r="AA120" s="101">
        <v>3.0954962916297553</v>
      </c>
      <c r="AB120" s="101">
        <v>3.0862350606228177</v>
      </c>
      <c r="AC120" s="101">
        <v>3.0734676317361234</v>
      </c>
      <c r="AD120" s="101">
        <v>3.0671556348795095</v>
      </c>
      <c r="AE120" s="101">
        <v>3.0619292153908906</v>
      </c>
      <c r="AF120" s="101">
        <v>3.0541857142903348</v>
      </c>
      <c r="AG120" s="101">
        <v>3.0449771682759357</v>
      </c>
      <c r="AH120" s="101">
        <v>3.0361730174933665</v>
      </c>
      <c r="AI120" s="101">
        <v>3.0265092535902482</v>
      </c>
      <c r="AJ120" s="101">
        <v>3.0196593692465981</v>
      </c>
      <c r="AK120" s="101">
        <v>3.0105679241268133</v>
      </c>
      <c r="AL120" s="101">
        <v>3.0035730215311376</v>
      </c>
      <c r="AM120" s="101">
        <v>2.9905125120824327</v>
      </c>
      <c r="AN120" s="101">
        <v>2.9852547056874355</v>
      </c>
      <c r="AO120" s="101">
        <v>2.9791328432184536</v>
      </c>
      <c r="AP120" s="101">
        <v>2.9689538935009967</v>
      </c>
      <c r="AQ120" s="101">
        <v>2.957860815891765</v>
      </c>
      <c r="AR120" s="101">
        <v>2.9452181074737895</v>
      </c>
      <c r="AS120" s="101">
        <v>2.9307618217836175</v>
      </c>
      <c r="AT120" s="101">
        <v>2.922492976273539</v>
      </c>
      <c r="AU120" s="101">
        <v>2.908588217441185</v>
      </c>
      <c r="AV120" s="101">
        <v>2.8999415126481098</v>
      </c>
      <c r="AW120" s="101">
        <v>2.8845735511346251</v>
      </c>
      <c r="AX120" s="101">
        <v>2.875821792831442</v>
      </c>
      <c r="AY120" s="101">
        <v>2.8678592263054248</v>
      </c>
      <c r="AZ120" s="101">
        <v>2.8570170113191504</v>
      </c>
    </row>
    <row r="121" spans="1:52" ht="12" customHeight="1" x14ac:dyDescent="0.35">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row>
    <row r="122" spans="1:52" ht="12" customHeight="1" x14ac:dyDescent="0.35">
      <c r="A122" s="130" t="s">
        <v>68</v>
      </c>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row>
    <row r="123" spans="1:52" ht="12" customHeight="1" x14ac:dyDescent="0.35">
      <c r="A123" s="197" t="s">
        <v>314</v>
      </c>
      <c r="B123" s="198">
        <v>4434.9950368646878</v>
      </c>
      <c r="C123" s="198">
        <v>4396.0417325386188</v>
      </c>
      <c r="D123" s="198">
        <v>4371.3285516283668</v>
      </c>
      <c r="E123" s="198">
        <v>4311.1929350093442</v>
      </c>
      <c r="F123" s="198">
        <v>4049.5183033597741</v>
      </c>
      <c r="G123" s="198">
        <v>3396.6015998096123</v>
      </c>
      <c r="H123" s="198">
        <v>3190.6183146195817</v>
      </c>
      <c r="I123" s="198">
        <v>3008.9665828833395</v>
      </c>
      <c r="J123" s="198">
        <v>2683.2511649724484</v>
      </c>
      <c r="K123" s="198">
        <v>2260.1584358172968</v>
      </c>
      <c r="L123" s="198">
        <v>2296.5955227889153</v>
      </c>
      <c r="M123" s="198">
        <v>2227.3705609527879</v>
      </c>
      <c r="N123" s="198">
        <v>2176.470986546788</v>
      </c>
      <c r="O123" s="198">
        <v>2143.6038185951716</v>
      </c>
      <c r="P123" s="198">
        <v>2119.1324309301667</v>
      </c>
      <c r="Q123" s="198">
        <v>2211.5874903428266</v>
      </c>
      <c r="R123" s="198">
        <v>2215.4092676610244</v>
      </c>
      <c r="S123" s="198">
        <v>2220.306365541825</v>
      </c>
      <c r="T123" s="198">
        <v>2195.1540230440628</v>
      </c>
      <c r="U123" s="198">
        <v>2159.1105984801825</v>
      </c>
      <c r="V123" s="198">
        <v>2165.4162127182199</v>
      </c>
      <c r="W123" s="198">
        <v>2152.4798629567131</v>
      </c>
      <c r="X123" s="198">
        <v>2151.0246035882515</v>
      </c>
      <c r="Y123" s="198">
        <v>2154.4951118458343</v>
      </c>
      <c r="Z123" s="198">
        <v>2158.6583061101992</v>
      </c>
      <c r="AA123" s="198">
        <v>2149.1916925187033</v>
      </c>
      <c r="AB123" s="198">
        <v>2153.7372732652825</v>
      </c>
      <c r="AC123" s="198">
        <v>2162.2534680237673</v>
      </c>
      <c r="AD123" s="198">
        <v>2173.0512613797637</v>
      </c>
      <c r="AE123" s="198">
        <v>2175.8270765270195</v>
      </c>
      <c r="AF123" s="198">
        <v>2186.1836809976371</v>
      </c>
      <c r="AG123" s="198">
        <v>2197.7063540219865</v>
      </c>
      <c r="AH123" s="198">
        <v>2206.9209197644345</v>
      </c>
      <c r="AI123" s="198">
        <v>2222.2709380471638</v>
      </c>
      <c r="AJ123" s="198">
        <v>2232.5597264525318</v>
      </c>
      <c r="AK123" s="198">
        <v>2240.1228404422436</v>
      </c>
      <c r="AL123" s="198">
        <v>2250.4119038616736</v>
      </c>
      <c r="AM123" s="198">
        <v>2259.8441355838982</v>
      </c>
      <c r="AN123" s="198">
        <v>2271.0115510549667</v>
      </c>
      <c r="AO123" s="198">
        <v>2283.5623219082186</v>
      </c>
      <c r="AP123" s="198">
        <v>2296.3761511736334</v>
      </c>
      <c r="AQ123" s="198">
        <v>2306.9609545165604</v>
      </c>
      <c r="AR123" s="198">
        <v>2320.3957705899097</v>
      </c>
      <c r="AS123" s="198">
        <v>2331.9846976498352</v>
      </c>
      <c r="AT123" s="198">
        <v>2343.3081335586858</v>
      </c>
      <c r="AU123" s="198">
        <v>2354.681787654411</v>
      </c>
      <c r="AV123" s="198">
        <v>2369.3646343937926</v>
      </c>
      <c r="AW123" s="198">
        <v>2385.033839698935</v>
      </c>
      <c r="AX123" s="198">
        <v>2399.0877068777868</v>
      </c>
      <c r="AY123" s="198">
        <v>2412.3504414932204</v>
      </c>
      <c r="AZ123" s="198">
        <v>2427.8614517069682</v>
      </c>
    </row>
    <row r="124" spans="1:52" ht="12" customHeight="1" x14ac:dyDescent="0.35">
      <c r="A124" s="64" t="s">
        <v>40</v>
      </c>
      <c r="B124" s="65">
        <v>181.01264881341714</v>
      </c>
      <c r="C124" s="65">
        <v>179.07282100017835</v>
      </c>
      <c r="D124" s="65">
        <v>177.91024226953462</v>
      </c>
      <c r="E124" s="65">
        <v>176.27291783607467</v>
      </c>
      <c r="F124" s="65">
        <v>164.74645456723843</v>
      </c>
      <c r="G124" s="65">
        <v>136.0046944681807</v>
      </c>
      <c r="H124" s="65">
        <v>127.39943293815172</v>
      </c>
      <c r="I124" s="65">
        <v>119.02767024302929</v>
      </c>
      <c r="J124" s="65">
        <v>105.53446516334307</v>
      </c>
      <c r="K124" s="65">
        <v>88.853438716958195</v>
      </c>
      <c r="L124" s="65">
        <v>89.358664244749278</v>
      </c>
      <c r="M124" s="65">
        <v>86.198829647609301</v>
      </c>
      <c r="N124" s="65">
        <v>84.383632421399454</v>
      </c>
      <c r="O124" s="65">
        <v>82.773197348999275</v>
      </c>
      <c r="P124" s="65">
        <v>81.609126051315641</v>
      </c>
      <c r="Q124" s="65">
        <v>85.401802412559817</v>
      </c>
      <c r="R124" s="65">
        <v>71.766079530229533</v>
      </c>
      <c r="S124" s="65">
        <v>61.376581051505866</v>
      </c>
      <c r="T124" s="65">
        <v>53.241001798251098</v>
      </c>
      <c r="U124" s="65">
        <v>47.868306331324192</v>
      </c>
      <c r="V124" s="65">
        <v>67.987131397704474</v>
      </c>
      <c r="W124" s="65">
        <v>57.766107598047228</v>
      </c>
      <c r="X124" s="65">
        <v>54.400514546992554</v>
      </c>
      <c r="Y124" s="65">
        <v>56.897532960622556</v>
      </c>
      <c r="Z124" s="65">
        <v>66.360995813372156</v>
      </c>
      <c r="AA124" s="65">
        <v>55.36150707286707</v>
      </c>
      <c r="AB124" s="65">
        <v>53.377314687105141</v>
      </c>
      <c r="AC124" s="65">
        <v>57.052151367155474</v>
      </c>
      <c r="AD124" s="65">
        <v>62.453330707725847</v>
      </c>
      <c r="AE124" s="65">
        <v>59.781902737101106</v>
      </c>
      <c r="AF124" s="65">
        <v>64.983400903231697</v>
      </c>
      <c r="AG124" s="65">
        <v>72.113486416167774</v>
      </c>
      <c r="AH124" s="65">
        <v>76.818733011474379</v>
      </c>
      <c r="AI124" s="65">
        <v>84.659088797687303</v>
      </c>
      <c r="AJ124" s="65">
        <v>89.204919464059671</v>
      </c>
      <c r="AK124" s="65">
        <v>89.466851480393757</v>
      </c>
      <c r="AL124" s="65">
        <v>89.852882321221912</v>
      </c>
      <c r="AM124" s="65">
        <v>90.182966336584613</v>
      </c>
      <c r="AN124" s="65">
        <v>90.636950191251998</v>
      </c>
      <c r="AO124" s="65">
        <v>91.106206071610146</v>
      </c>
      <c r="AP124" s="65">
        <v>91.544327453203536</v>
      </c>
      <c r="AQ124" s="65">
        <v>91.960298860518392</v>
      </c>
      <c r="AR124" s="65">
        <v>92.42741926229175</v>
      </c>
      <c r="AS124" s="65">
        <v>92.857930342641666</v>
      </c>
      <c r="AT124" s="65">
        <v>93.290373121089175</v>
      </c>
      <c r="AU124" s="65">
        <v>93.736168007399712</v>
      </c>
      <c r="AV124" s="65">
        <v>94.297131682674404</v>
      </c>
      <c r="AW124" s="65">
        <v>94.868605666411838</v>
      </c>
      <c r="AX124" s="65">
        <v>95.390798818435002</v>
      </c>
      <c r="AY124" s="65">
        <v>95.885839118371933</v>
      </c>
      <c r="AZ124" s="65">
        <v>96.51165100626244</v>
      </c>
    </row>
    <row r="125" spans="1:52" ht="12" customHeight="1" x14ac:dyDescent="0.35">
      <c r="A125" s="72" t="s">
        <v>41</v>
      </c>
      <c r="B125" s="73">
        <v>531.91488398858189</v>
      </c>
      <c r="C125" s="73">
        <v>523.66709097712203</v>
      </c>
      <c r="D125" s="73">
        <v>520.79417200596549</v>
      </c>
      <c r="E125" s="73">
        <v>513.17270081720437</v>
      </c>
      <c r="F125" s="73">
        <v>481.29310156082073</v>
      </c>
      <c r="G125" s="73">
        <v>404.43442290376538</v>
      </c>
      <c r="H125" s="73">
        <v>381.26792543021679</v>
      </c>
      <c r="I125" s="73">
        <v>355.10582506018352</v>
      </c>
      <c r="J125" s="73">
        <v>314.8120308686573</v>
      </c>
      <c r="K125" s="73">
        <v>265.76268371565004</v>
      </c>
      <c r="L125" s="73">
        <v>266.79712581643446</v>
      </c>
      <c r="M125" s="73">
        <v>258.78472033835436</v>
      </c>
      <c r="N125" s="73">
        <v>254.13565473260621</v>
      </c>
      <c r="O125" s="73">
        <v>249.18951072274453</v>
      </c>
      <c r="P125" s="73">
        <v>245.39518963471792</v>
      </c>
      <c r="Q125" s="73">
        <v>255.99060767942498</v>
      </c>
      <c r="R125" s="73">
        <v>258.38088122137037</v>
      </c>
      <c r="S125" s="73">
        <v>260.40031168614433</v>
      </c>
      <c r="T125" s="73">
        <v>260.44321369159752</v>
      </c>
      <c r="U125" s="73">
        <v>258.36703168927835</v>
      </c>
      <c r="V125" s="73">
        <v>257.09918165222786</v>
      </c>
      <c r="W125" s="73">
        <v>256.75841742526808</v>
      </c>
      <c r="X125" s="73">
        <v>257.92779611151764</v>
      </c>
      <c r="Y125" s="73">
        <v>258.51858932702356</v>
      </c>
      <c r="Z125" s="73">
        <v>258.22138613978473</v>
      </c>
      <c r="AA125" s="73">
        <v>258.76004049007241</v>
      </c>
      <c r="AB125" s="73">
        <v>259.95160273451319</v>
      </c>
      <c r="AC125" s="73">
        <v>260.74849690967926</v>
      </c>
      <c r="AD125" s="73">
        <v>261.52877135398393</v>
      </c>
      <c r="AE125" s="73">
        <v>262.40254775216175</v>
      </c>
      <c r="AF125" s="73">
        <v>263.26972519971076</v>
      </c>
      <c r="AG125" s="73">
        <v>263.93350412170724</v>
      </c>
      <c r="AH125" s="73">
        <v>264.71270665248107</v>
      </c>
      <c r="AI125" s="73">
        <v>265.73011441139715</v>
      </c>
      <c r="AJ125" s="73">
        <v>266.35254508066453</v>
      </c>
      <c r="AK125" s="73">
        <v>267.13897488439073</v>
      </c>
      <c r="AL125" s="73">
        <v>268.37167250627868</v>
      </c>
      <c r="AM125" s="73">
        <v>269.49157624612087</v>
      </c>
      <c r="AN125" s="73">
        <v>270.81836309527364</v>
      </c>
      <c r="AO125" s="73">
        <v>272.20057761402546</v>
      </c>
      <c r="AP125" s="73">
        <v>273.5705268207019</v>
      </c>
      <c r="AQ125" s="73">
        <v>274.83352709570391</v>
      </c>
      <c r="AR125" s="73">
        <v>276.2223496353231</v>
      </c>
      <c r="AS125" s="73">
        <v>277.49884614878721</v>
      </c>
      <c r="AT125" s="73">
        <v>278.82349347028577</v>
      </c>
      <c r="AU125" s="73">
        <v>280.19023992458983</v>
      </c>
      <c r="AV125" s="73">
        <v>281.85137393471018</v>
      </c>
      <c r="AW125" s="73">
        <v>283.56390984176261</v>
      </c>
      <c r="AX125" s="73">
        <v>285.16957510386584</v>
      </c>
      <c r="AY125" s="73">
        <v>286.7213316638593</v>
      </c>
      <c r="AZ125" s="73">
        <v>288.51489760589715</v>
      </c>
    </row>
    <row r="126" spans="1:52" ht="12" customHeight="1" x14ac:dyDescent="0.35">
      <c r="A126" s="72" t="s">
        <v>44</v>
      </c>
      <c r="B126" s="73">
        <v>37.770881197049299</v>
      </c>
      <c r="C126" s="73">
        <v>37.366108346329355</v>
      </c>
      <c r="D126" s="73">
        <v>37.123519646560538</v>
      </c>
      <c r="E126" s="73">
        <v>36.781868457747798</v>
      </c>
      <c r="F126" s="73">
        <v>34.376706842781736</v>
      </c>
      <c r="G126" s="73">
        <v>28.379327028652778</v>
      </c>
      <c r="H126" s="73">
        <v>26.583715986822789</v>
      </c>
      <c r="I126" s="73">
        <v>24.836827820497493</v>
      </c>
      <c r="J126" s="73">
        <v>22.02127736381318</v>
      </c>
      <c r="K126" s="73">
        <v>18.540542330756541</v>
      </c>
      <c r="L126" s="73">
        <v>18.645964871739213</v>
      </c>
      <c r="M126" s="73">
        <v>17.986620135593604</v>
      </c>
      <c r="N126" s="73">
        <v>17.607853241512863</v>
      </c>
      <c r="O126" s="73">
        <v>17.271812902929192</v>
      </c>
      <c r="P126" s="73">
        <v>17.028912757674558</v>
      </c>
      <c r="Q126" s="73">
        <v>17.820308989918381</v>
      </c>
      <c r="R126" s="73">
        <v>17.934108608434954</v>
      </c>
      <c r="S126" s="73">
        <v>18.071298284369082</v>
      </c>
      <c r="T126" s="73">
        <v>18.123572327686006</v>
      </c>
      <c r="U126" s="73">
        <v>18.077687446085864</v>
      </c>
      <c r="V126" s="73">
        <v>18.049489113873129</v>
      </c>
      <c r="W126" s="73">
        <v>18.028989973505343</v>
      </c>
      <c r="X126" s="73">
        <v>18.12896579034711</v>
      </c>
      <c r="Y126" s="73">
        <v>18.17426235494386</v>
      </c>
      <c r="Z126" s="73">
        <v>18.16092599821047</v>
      </c>
      <c r="AA126" s="73">
        <v>18.208212085655823</v>
      </c>
      <c r="AB126" s="73">
        <v>18.348098760364007</v>
      </c>
      <c r="AC126" s="73">
        <v>18.40592157622018</v>
      </c>
      <c r="AD126" s="73">
        <v>18.462417360317236</v>
      </c>
      <c r="AE126" s="73">
        <v>18.522328512770052</v>
      </c>
      <c r="AF126" s="73">
        <v>18.578380869793982</v>
      </c>
      <c r="AG126" s="73">
        <v>18.621214300750736</v>
      </c>
      <c r="AH126" s="73">
        <v>18.674635414176233</v>
      </c>
      <c r="AI126" s="73">
        <v>18.742319933026728</v>
      </c>
      <c r="AJ126" s="73">
        <v>18.784123137618096</v>
      </c>
      <c r="AK126" s="73">
        <v>18.826901981407801</v>
      </c>
      <c r="AL126" s="73">
        <v>18.911825539377016</v>
      </c>
      <c r="AM126" s="73">
        <v>18.985390430527296</v>
      </c>
      <c r="AN126" s="73">
        <v>19.070400347385807</v>
      </c>
      <c r="AO126" s="73">
        <v>19.163196166316812</v>
      </c>
      <c r="AP126" s="73">
        <v>19.255443870424298</v>
      </c>
      <c r="AQ126" s="73">
        <v>19.343685579210405</v>
      </c>
      <c r="AR126" s="73">
        <v>19.439718177453521</v>
      </c>
      <c r="AS126" s="73">
        <v>19.528419971779666</v>
      </c>
      <c r="AT126" s="73">
        <v>19.622535328394775</v>
      </c>
      <c r="AU126" s="73">
        <v>19.719208707113157</v>
      </c>
      <c r="AV126" s="73">
        <v>19.832952404544308</v>
      </c>
      <c r="AW126" s="73">
        <v>19.951943775266241</v>
      </c>
      <c r="AX126" s="73">
        <v>20.065201711443958</v>
      </c>
      <c r="AY126" s="73">
        <v>20.173387393702583</v>
      </c>
      <c r="AZ126" s="73">
        <v>20.298731402150505</v>
      </c>
    </row>
    <row r="127" spans="1:52" ht="12" customHeight="1" x14ac:dyDescent="0.35">
      <c r="A127" s="72" t="s">
        <v>45</v>
      </c>
      <c r="B127" s="73">
        <v>146.39614289378147</v>
      </c>
      <c r="C127" s="73">
        <v>144.82728396818803</v>
      </c>
      <c r="D127" s="73">
        <v>143.88703452654809</v>
      </c>
      <c r="E127" s="73">
        <v>142.56282882437444</v>
      </c>
      <c r="F127" s="73">
        <v>133.24066391034222</v>
      </c>
      <c r="G127" s="73">
        <v>109.99542195591054</v>
      </c>
      <c r="H127" s="73">
        <v>103.03581385754487</v>
      </c>
      <c r="I127" s="73">
        <v>96.265050732304516</v>
      </c>
      <c r="J127" s="73">
        <v>85.352259875478893</v>
      </c>
      <c r="K127" s="73">
        <v>71.861280392729626</v>
      </c>
      <c r="L127" s="73">
        <v>72.269887575956517</v>
      </c>
      <c r="M127" s="73">
        <v>69.714333584365377</v>
      </c>
      <c r="N127" s="73">
        <v>68.246271135411675</v>
      </c>
      <c r="O127" s="73">
        <v>66.94381252533266</v>
      </c>
      <c r="P127" s="73">
        <v>66.00235595226242</v>
      </c>
      <c r="Q127" s="73">
        <v>69.069728283258414</v>
      </c>
      <c r="R127" s="73">
        <v>69.481276245689116</v>
      </c>
      <c r="S127" s="73">
        <v>70.012250598856014</v>
      </c>
      <c r="T127" s="73">
        <v>70.065438452451303</v>
      </c>
      <c r="U127" s="73">
        <v>69.664199183452311</v>
      </c>
      <c r="V127" s="73">
        <v>69.439565498839414</v>
      </c>
      <c r="W127" s="73">
        <v>69.371966359271568</v>
      </c>
      <c r="X127" s="73">
        <v>69.729240005625925</v>
      </c>
      <c r="Y127" s="73">
        <v>69.867083793539535</v>
      </c>
      <c r="Z127" s="73">
        <v>69.806112812225351</v>
      </c>
      <c r="AA127" s="73">
        <v>70.009803211002264</v>
      </c>
      <c r="AB127" s="73">
        <v>70.56397476173106</v>
      </c>
      <c r="AC127" s="73">
        <v>70.784136296432038</v>
      </c>
      <c r="AD127" s="73">
        <v>71.003253891969621</v>
      </c>
      <c r="AE127" s="73">
        <v>71.234110189464403</v>
      </c>
      <c r="AF127" s="73">
        <v>71.447061751026837</v>
      </c>
      <c r="AG127" s="73">
        <v>71.59606755040366</v>
      </c>
      <c r="AH127" s="73">
        <v>71.792692216823397</v>
      </c>
      <c r="AI127" s="73">
        <v>72.040240487701809</v>
      </c>
      <c r="AJ127" s="73">
        <v>72.175107158603325</v>
      </c>
      <c r="AK127" s="73">
        <v>72.307563240694122</v>
      </c>
      <c r="AL127" s="73">
        <v>72.633120726260358</v>
      </c>
      <c r="AM127" s="73">
        <v>72.897537237462188</v>
      </c>
      <c r="AN127" s="73">
        <v>73.233670923389255</v>
      </c>
      <c r="AO127" s="73">
        <v>73.60811235776994</v>
      </c>
      <c r="AP127" s="73">
        <v>73.969516477450924</v>
      </c>
      <c r="AQ127" s="73">
        <v>74.307214096601996</v>
      </c>
      <c r="AR127" s="73">
        <v>74.70764831548783</v>
      </c>
      <c r="AS127" s="73">
        <v>75.037901785590407</v>
      </c>
      <c r="AT127" s="73">
        <v>75.387552928132322</v>
      </c>
      <c r="AU127" s="73">
        <v>75.752550699992952</v>
      </c>
      <c r="AV127" s="73">
        <v>76.200011203929364</v>
      </c>
      <c r="AW127" s="73">
        <v>76.66343972615573</v>
      </c>
      <c r="AX127" s="73">
        <v>77.085575166350168</v>
      </c>
      <c r="AY127" s="73">
        <v>77.495183952822927</v>
      </c>
      <c r="AZ127" s="73">
        <v>77.976194077267508</v>
      </c>
    </row>
    <row r="128" spans="1:52" ht="12" customHeight="1" x14ac:dyDescent="0.35">
      <c r="A128" s="74" t="s">
        <v>46</v>
      </c>
      <c r="B128" s="75">
        <v>201.37875093840779</v>
      </c>
      <c r="C128" s="75">
        <v>199.22066914342633</v>
      </c>
      <c r="D128" s="75">
        <v>197.9272863097996</v>
      </c>
      <c r="E128" s="75">
        <v>196.10574316653017</v>
      </c>
      <c r="F128" s="75">
        <v>183.28241401781256</v>
      </c>
      <c r="G128" s="75">
        <v>151.30685989791394</v>
      </c>
      <c r="H128" s="75">
        <v>141.73340285071166</v>
      </c>
      <c r="I128" s="75">
        <v>132.41971606833502</v>
      </c>
      <c r="J128" s="75">
        <v>117.40836297828737</v>
      </c>
      <c r="K128" s="75">
        <v>98.850520240976181</v>
      </c>
      <c r="L128" s="75">
        <v>99.412589722836742</v>
      </c>
      <c r="M128" s="75">
        <v>95.897235693627906</v>
      </c>
      <c r="N128" s="75">
        <v>93.877806927090191</v>
      </c>
      <c r="O128" s="75">
        <v>92.086178521709328</v>
      </c>
      <c r="P128" s="75">
        <v>90.791135189282244</v>
      </c>
      <c r="Q128" s="75">
        <v>95.01053329956703</v>
      </c>
      <c r="R128" s="75">
        <v>95.764053212594874</v>
      </c>
      <c r="S128" s="75">
        <v>96.497075110269762</v>
      </c>
      <c r="T128" s="75">
        <v>96.699953520135978</v>
      </c>
      <c r="U128" s="75">
        <v>96.328181761670663</v>
      </c>
      <c r="V128" s="75">
        <v>96.115681463644947</v>
      </c>
      <c r="W128" s="75">
        <v>96.006887364003489</v>
      </c>
      <c r="X128" s="75">
        <v>96.521183328821536</v>
      </c>
      <c r="Y128" s="75">
        <v>96.743463105722014</v>
      </c>
      <c r="Z128" s="75">
        <v>96.666130397288853</v>
      </c>
      <c r="AA128" s="75">
        <v>96.927568725998583</v>
      </c>
      <c r="AB128" s="75">
        <v>97.515219326221811</v>
      </c>
      <c r="AC128" s="75">
        <v>97.82521890808772</v>
      </c>
      <c r="AD128" s="75">
        <v>98.129334635715367</v>
      </c>
      <c r="AE128" s="75">
        <v>98.452290302887079</v>
      </c>
      <c r="AF128" s="75">
        <v>98.754580537219937</v>
      </c>
      <c r="AG128" s="75">
        <v>98.981632896494745</v>
      </c>
      <c r="AH128" s="75">
        <v>99.281454391539924</v>
      </c>
      <c r="AI128" s="75">
        <v>99.649517834938138</v>
      </c>
      <c r="AJ128" s="75">
        <v>99.866216273481825</v>
      </c>
      <c r="AK128" s="75">
        <v>100.09279646291448</v>
      </c>
      <c r="AL128" s="75">
        <v>100.54735593126951</v>
      </c>
      <c r="AM128" s="75">
        <v>100.93422923374071</v>
      </c>
      <c r="AN128" s="75">
        <v>101.39396942888318</v>
      </c>
      <c r="AO128" s="75">
        <v>101.89463585789393</v>
      </c>
      <c r="AP128" s="75">
        <v>102.38847885866859</v>
      </c>
      <c r="AQ128" s="75">
        <v>102.85717681823279</v>
      </c>
      <c r="AR128" s="75">
        <v>103.37310852919505</v>
      </c>
      <c r="AS128" s="75">
        <v>103.84218474393845</v>
      </c>
      <c r="AT128" s="75">
        <v>104.33763803062364</v>
      </c>
      <c r="AU128" s="75">
        <v>104.84825772666208</v>
      </c>
      <c r="AV128" s="75">
        <v>105.45779523180245</v>
      </c>
      <c r="AW128" s="75">
        <v>106.0922081834714</v>
      </c>
      <c r="AX128" s="75">
        <v>106.68971541471875</v>
      </c>
      <c r="AY128" s="75">
        <v>107.26407344720447</v>
      </c>
      <c r="AZ128" s="75">
        <v>107.93009328167555</v>
      </c>
    </row>
    <row r="129" spans="1:52" ht="12" customHeight="1" x14ac:dyDescent="0.35">
      <c r="A129" s="91" t="s">
        <v>917</v>
      </c>
      <c r="B129" s="102">
        <v>169.74349415080454</v>
      </c>
      <c r="C129" s="102">
        <v>168.0276507100958</v>
      </c>
      <c r="D129" s="102">
        <v>166.40439690933493</v>
      </c>
      <c r="E129" s="102">
        <v>165.08348945586931</v>
      </c>
      <c r="F129" s="102">
        <v>154.77212324744275</v>
      </c>
      <c r="G129" s="102">
        <v>130.88432570305926</v>
      </c>
      <c r="H129" s="102">
        <v>123.23180411006062</v>
      </c>
      <c r="I129" s="102">
        <v>116.3977049627798</v>
      </c>
      <c r="J129" s="102">
        <v>104.42143397093544</v>
      </c>
      <c r="K129" s="102">
        <v>88.633246588974501</v>
      </c>
      <c r="L129" s="102">
        <v>91.048287309385756</v>
      </c>
      <c r="M129" s="102">
        <v>89.11169250511783</v>
      </c>
      <c r="N129" s="102">
        <v>87.061015746088785</v>
      </c>
      <c r="O129" s="102">
        <v>86.00902867361998</v>
      </c>
      <c r="P129" s="102">
        <v>85.211083565409254</v>
      </c>
      <c r="Q129" s="102">
        <v>88.363090043496484</v>
      </c>
      <c r="R129" s="102">
        <v>88.786572943609514</v>
      </c>
      <c r="S129" s="102">
        <v>89.480214571817072</v>
      </c>
      <c r="T129" s="102">
        <v>88.266408624960491</v>
      </c>
      <c r="U129" s="102">
        <v>86.225377819731705</v>
      </c>
      <c r="V129" s="102">
        <v>85.504309615479158</v>
      </c>
      <c r="W129" s="102">
        <v>85.449469339973433</v>
      </c>
      <c r="X129" s="102">
        <v>85.345702619524459</v>
      </c>
      <c r="Y129" s="102">
        <v>85.309214029023366</v>
      </c>
      <c r="Z129" s="102">
        <v>85.059814645648927</v>
      </c>
      <c r="AA129" s="102">
        <v>85.069675363495008</v>
      </c>
      <c r="AB129" s="102">
        <v>85.251972258651747</v>
      </c>
      <c r="AC129" s="102">
        <v>85.407824557945744</v>
      </c>
      <c r="AD129" s="102">
        <v>85.620507532268803</v>
      </c>
      <c r="AE129" s="102">
        <v>85.821395275051302</v>
      </c>
      <c r="AF129" s="102">
        <v>86.025369544866635</v>
      </c>
      <c r="AG129" s="102">
        <v>86.20849375603521</v>
      </c>
      <c r="AH129" s="102">
        <v>86.351375586508468</v>
      </c>
      <c r="AI129" s="102">
        <v>86.664674011194549</v>
      </c>
      <c r="AJ129" s="102">
        <v>86.955403447103819</v>
      </c>
      <c r="AK129" s="102">
        <v>87.263879313049557</v>
      </c>
      <c r="AL129" s="102">
        <v>87.677165863447627</v>
      </c>
      <c r="AM129" s="102">
        <v>88.031824061534849</v>
      </c>
      <c r="AN129" s="102">
        <v>88.465237566420939</v>
      </c>
      <c r="AO129" s="102">
        <v>88.992703243347961</v>
      </c>
      <c r="AP129" s="102">
        <v>89.572562369783839</v>
      </c>
      <c r="AQ129" s="102">
        <v>90.013856605096592</v>
      </c>
      <c r="AR129" s="102">
        <v>90.615460957332104</v>
      </c>
      <c r="AS129" s="102">
        <v>91.136884006564941</v>
      </c>
      <c r="AT129" s="102">
        <v>91.619134448800764</v>
      </c>
      <c r="AU129" s="102">
        <v>92.092902852735762</v>
      </c>
      <c r="AV129" s="102">
        <v>92.721478977606779</v>
      </c>
      <c r="AW129" s="102">
        <v>93.424915828978712</v>
      </c>
      <c r="AX129" s="102">
        <v>94.046066478322416</v>
      </c>
      <c r="AY129" s="102">
        <v>94.61119948999108</v>
      </c>
      <c r="AZ129" s="102">
        <v>95.258838048932247</v>
      </c>
    </row>
    <row r="130" spans="1:52" ht="12" customHeight="1" x14ac:dyDescent="0.35">
      <c r="A130" s="91" t="s">
        <v>918</v>
      </c>
      <c r="B130" s="102">
        <v>1111.9683341232339</v>
      </c>
      <c r="C130" s="102">
        <v>1103.2917267824453</v>
      </c>
      <c r="D130" s="102">
        <v>1094.7047876592756</v>
      </c>
      <c r="E130" s="102">
        <v>1086.3123980451733</v>
      </c>
      <c r="F130" s="102">
        <v>1019.1233824184887</v>
      </c>
      <c r="G130" s="102">
        <v>849.41924541808135</v>
      </c>
      <c r="H130" s="102">
        <v>795.16610477415963</v>
      </c>
      <c r="I130" s="102">
        <v>742.45028701682111</v>
      </c>
      <c r="J130" s="102">
        <v>659.50214265964826</v>
      </c>
      <c r="K130" s="102">
        <v>560.61525385750906</v>
      </c>
      <c r="L130" s="102">
        <v>570.49314805855283</v>
      </c>
      <c r="M130" s="102">
        <v>555.06260600624182</v>
      </c>
      <c r="N130" s="102">
        <v>545.25093287432242</v>
      </c>
      <c r="O130" s="102">
        <v>536.3945552368192</v>
      </c>
      <c r="P130" s="102">
        <v>529.91621605252806</v>
      </c>
      <c r="Q130" s="102">
        <v>554.30734418651468</v>
      </c>
      <c r="R130" s="102">
        <v>558.11899555882042</v>
      </c>
      <c r="S130" s="102">
        <v>562.52475562660834</v>
      </c>
      <c r="T130" s="102">
        <v>552.35148210435534</v>
      </c>
      <c r="U130" s="102">
        <v>539.72981987476169</v>
      </c>
      <c r="V130" s="102">
        <v>534.49929934476734</v>
      </c>
      <c r="W130" s="102">
        <v>533.75431054041076</v>
      </c>
      <c r="X130" s="102">
        <v>531.75920190662907</v>
      </c>
      <c r="Y130" s="102">
        <v>530.88919109957294</v>
      </c>
      <c r="Z130" s="102">
        <v>528.64865605243097</v>
      </c>
      <c r="AA130" s="102">
        <v>528.18834967869429</v>
      </c>
      <c r="AB130" s="102">
        <v>528.5400616054842</v>
      </c>
      <c r="AC130" s="102">
        <v>529.18585245564282</v>
      </c>
      <c r="AD130" s="102">
        <v>530.22030774279744</v>
      </c>
      <c r="AE130" s="102">
        <v>531.11206153530929</v>
      </c>
      <c r="AF130" s="102">
        <v>532.01235343635187</v>
      </c>
      <c r="AG130" s="102">
        <v>532.91093909406572</v>
      </c>
      <c r="AH130" s="102">
        <v>533.54994801064481</v>
      </c>
      <c r="AI130" s="102">
        <v>535.12610161428074</v>
      </c>
      <c r="AJ130" s="102">
        <v>536.65384423234536</v>
      </c>
      <c r="AK130" s="102">
        <v>539.13434403145129</v>
      </c>
      <c r="AL130" s="102">
        <v>541.68602588101965</v>
      </c>
      <c r="AM130" s="102">
        <v>544.18013216848703</v>
      </c>
      <c r="AN130" s="102">
        <v>547.02051955125478</v>
      </c>
      <c r="AO130" s="102">
        <v>550.49656821715121</v>
      </c>
      <c r="AP130" s="102">
        <v>553.9715798896525</v>
      </c>
      <c r="AQ130" s="102">
        <v>556.51088956692354</v>
      </c>
      <c r="AR130" s="102">
        <v>560.13718396469892</v>
      </c>
      <c r="AS130" s="102">
        <v>563.20358950826073</v>
      </c>
      <c r="AT130" s="102">
        <v>565.96807430846718</v>
      </c>
      <c r="AU130" s="102">
        <v>568.68969077329928</v>
      </c>
      <c r="AV130" s="102">
        <v>572.41020758424656</v>
      </c>
      <c r="AW130" s="102">
        <v>576.56369289526242</v>
      </c>
      <c r="AX130" s="102">
        <v>580.0676718908295</v>
      </c>
      <c r="AY130" s="102">
        <v>583.31772458529645</v>
      </c>
      <c r="AZ130" s="102">
        <v>587.17524230535992</v>
      </c>
    </row>
    <row r="131" spans="1:52" ht="12" customHeight="1" x14ac:dyDescent="0.35">
      <c r="A131" s="91" t="s">
        <v>919</v>
      </c>
      <c r="B131" s="102">
        <v>530.39981790991601</v>
      </c>
      <c r="C131" s="102">
        <v>536.46895891017959</v>
      </c>
      <c r="D131" s="102">
        <v>540.83940393169928</v>
      </c>
      <c r="E131" s="102">
        <v>481.4759583200111</v>
      </c>
      <c r="F131" s="102">
        <v>478.44604046577098</v>
      </c>
      <c r="G131" s="102">
        <v>476.76375896180696</v>
      </c>
      <c r="H131" s="102">
        <v>449.24152281231898</v>
      </c>
      <c r="I131" s="102">
        <v>475.81354194268209</v>
      </c>
      <c r="J131" s="102">
        <v>451.37624089901425</v>
      </c>
      <c r="K131" s="102">
        <v>366.72377548872277</v>
      </c>
      <c r="L131" s="102">
        <v>395.66410957231841</v>
      </c>
      <c r="M131" s="102">
        <v>388.96583875268487</v>
      </c>
      <c r="N131" s="102">
        <v>366.98556503809499</v>
      </c>
      <c r="O131" s="102">
        <v>373.03270808888215</v>
      </c>
      <c r="P131" s="102">
        <v>377.97570119616904</v>
      </c>
      <c r="Q131" s="102">
        <v>387.94739672876182</v>
      </c>
      <c r="R131" s="102">
        <v>393.45125274252285</v>
      </c>
      <c r="S131" s="102">
        <v>393.67514237406795</v>
      </c>
      <c r="T131" s="102">
        <v>394.70549677389437</v>
      </c>
      <c r="U131" s="102">
        <v>393.24959792519456</v>
      </c>
      <c r="V131" s="102">
        <v>392.24586053372042</v>
      </c>
      <c r="W131" s="102">
        <v>391.59458949056483</v>
      </c>
      <c r="X131" s="102">
        <v>393.64740487876065</v>
      </c>
      <c r="Y131" s="102">
        <v>394.49574232823829</v>
      </c>
      <c r="Z131" s="102">
        <v>394.10206874010896</v>
      </c>
      <c r="AA131" s="102">
        <v>394.95163477565916</v>
      </c>
      <c r="AB131" s="102">
        <v>396.6735224069634</v>
      </c>
      <c r="AC131" s="102">
        <v>397.81193376741567</v>
      </c>
      <c r="AD131" s="102">
        <v>398.9389084764133</v>
      </c>
      <c r="AE131" s="102">
        <v>400.21562845468247</v>
      </c>
      <c r="AF131" s="102">
        <v>401.43550497539309</v>
      </c>
      <c r="AG131" s="102">
        <v>402.30068603458631</v>
      </c>
      <c r="AH131" s="102">
        <v>403.41032178623954</v>
      </c>
      <c r="AI131" s="102">
        <v>404.92868795091766</v>
      </c>
      <c r="AJ131" s="102">
        <v>405.84491925598758</v>
      </c>
      <c r="AK131" s="102">
        <v>406.93234171004735</v>
      </c>
      <c r="AL131" s="102">
        <v>408.75271022958935</v>
      </c>
      <c r="AM131" s="102">
        <v>410.36086238458978</v>
      </c>
      <c r="AN131" s="102">
        <v>412.27370494916858</v>
      </c>
      <c r="AO131" s="102">
        <v>414.25452606051039</v>
      </c>
      <c r="AP131" s="102">
        <v>416.30467299688519</v>
      </c>
      <c r="AQ131" s="102">
        <v>418.23361190725825</v>
      </c>
      <c r="AR131" s="102">
        <v>420.25858799280547</v>
      </c>
      <c r="AS131" s="102">
        <v>422.21269943338166</v>
      </c>
      <c r="AT131" s="102">
        <v>424.25914733038945</v>
      </c>
      <c r="AU131" s="102">
        <v>426.29848138500381</v>
      </c>
      <c r="AV131" s="102">
        <v>428.80167325130287</v>
      </c>
      <c r="AW131" s="102">
        <v>431.35493885552421</v>
      </c>
      <c r="AX131" s="102">
        <v>433.80663182493998</v>
      </c>
      <c r="AY131" s="102">
        <v>436.13288958134467</v>
      </c>
      <c r="AZ131" s="102">
        <v>438.81787363144957</v>
      </c>
    </row>
    <row r="132" spans="1:52" ht="12" customHeight="1" x14ac:dyDescent="0.35">
      <c r="A132" s="91" t="s">
        <v>920</v>
      </c>
      <c r="B132" s="102">
        <v>1391.1924453737399</v>
      </c>
      <c r="C132" s="102">
        <v>1369.3574320892803</v>
      </c>
      <c r="D132" s="102">
        <v>1355.8980168526098</v>
      </c>
      <c r="E132" s="102">
        <v>1392.4953323320874</v>
      </c>
      <c r="F132" s="102">
        <v>1280.0687265628499</v>
      </c>
      <c r="G132" s="102">
        <v>989.66738320161392</v>
      </c>
      <c r="H132" s="102">
        <v>930.12504195209374</v>
      </c>
      <c r="I132" s="102">
        <v>827.14245960664289</v>
      </c>
      <c r="J132" s="102">
        <v>709.45323575444115</v>
      </c>
      <c r="K132" s="102">
        <v>608.20967836746047</v>
      </c>
      <c r="L132" s="102">
        <v>593.52894319103143</v>
      </c>
      <c r="M132" s="102">
        <v>567.95425011386089</v>
      </c>
      <c r="N132" s="102">
        <v>566.74848605543207</v>
      </c>
      <c r="O132" s="102">
        <v>546.21041816901288</v>
      </c>
      <c r="P132" s="102">
        <v>530.26860943134682</v>
      </c>
      <c r="Q132" s="102">
        <v>560.23804108794332</v>
      </c>
      <c r="R132" s="102">
        <v>562.90504525121003</v>
      </c>
      <c r="S132" s="102">
        <v>569.39150586052176</v>
      </c>
      <c r="T132" s="102">
        <v>562.15309080320412</v>
      </c>
      <c r="U132" s="102">
        <v>550.91957152288353</v>
      </c>
      <c r="V132" s="102">
        <v>546.06979058152683</v>
      </c>
      <c r="W132" s="102">
        <v>545.50654506412661</v>
      </c>
      <c r="X132" s="102">
        <v>544.81112126271444</v>
      </c>
      <c r="Y132" s="102">
        <v>544.63553243958108</v>
      </c>
      <c r="Z132" s="102">
        <v>542.76946443848669</v>
      </c>
      <c r="AA132" s="102">
        <v>542.63951835626847</v>
      </c>
      <c r="AB132" s="102">
        <v>544.00710722023905</v>
      </c>
      <c r="AC132" s="102">
        <v>545.23685371428417</v>
      </c>
      <c r="AD132" s="102">
        <v>546.61596492926583</v>
      </c>
      <c r="AE132" s="102">
        <v>547.88508161604057</v>
      </c>
      <c r="AF132" s="102">
        <v>548.9769208296608</v>
      </c>
      <c r="AG132" s="102">
        <v>550.12335823479282</v>
      </c>
      <c r="AH132" s="102">
        <v>551.131817623188</v>
      </c>
      <c r="AI132" s="102">
        <v>553.15341741034433</v>
      </c>
      <c r="AJ132" s="102">
        <v>554.91867346623451</v>
      </c>
      <c r="AK132" s="102">
        <v>556.87796162601933</v>
      </c>
      <c r="AL132" s="102">
        <v>559.43970839095175</v>
      </c>
      <c r="AM132" s="102">
        <v>561.83803376445701</v>
      </c>
      <c r="AN132" s="102">
        <v>564.6721273379469</v>
      </c>
      <c r="AO132" s="102">
        <v>567.91729813003383</v>
      </c>
      <c r="AP132" s="102">
        <v>571.35399949106522</v>
      </c>
      <c r="AQ132" s="102">
        <v>573.97132835247908</v>
      </c>
      <c r="AR132" s="102">
        <v>577.77565859925278</v>
      </c>
      <c r="AS132" s="102">
        <v>580.73699724320431</v>
      </c>
      <c r="AT132" s="102">
        <v>583.55924901465517</v>
      </c>
      <c r="AU132" s="102">
        <v>586.40056231956396</v>
      </c>
      <c r="AV132" s="102">
        <v>590.20816915626733</v>
      </c>
      <c r="AW132" s="102">
        <v>594.3244279553893</v>
      </c>
      <c r="AX132" s="102">
        <v>597.92581407522334</v>
      </c>
      <c r="AY132" s="102">
        <v>601.32463570937909</v>
      </c>
      <c r="AZ132" s="102">
        <v>605.27881727449858</v>
      </c>
    </row>
    <row r="133" spans="1:52" ht="12" customHeight="1" x14ac:dyDescent="0.35">
      <c r="A133" s="93" t="s">
        <v>925</v>
      </c>
      <c r="B133" s="103">
        <v>133.2176374757552</v>
      </c>
      <c r="C133" s="103">
        <v>134.74199061137347</v>
      </c>
      <c r="D133" s="103">
        <v>135.839691517039</v>
      </c>
      <c r="E133" s="103">
        <v>120.92969775427203</v>
      </c>
      <c r="F133" s="103">
        <v>120.16868976622625</v>
      </c>
      <c r="G133" s="103">
        <v>119.74616027062726</v>
      </c>
      <c r="H133" s="103">
        <v>112.83354990750055</v>
      </c>
      <c r="I133" s="103">
        <v>119.50749943006385</v>
      </c>
      <c r="J133" s="103">
        <v>113.36971543882919</v>
      </c>
      <c r="K133" s="103">
        <v>92.108016117559004</v>
      </c>
      <c r="L133" s="103">
        <v>99.376802425910455</v>
      </c>
      <c r="M133" s="103">
        <v>97.694434175331736</v>
      </c>
      <c r="N133" s="103">
        <v>92.173768374829095</v>
      </c>
      <c r="O133" s="103">
        <v>93.692596405121904</v>
      </c>
      <c r="P133" s="103">
        <v>94.934101099460904</v>
      </c>
      <c r="Q133" s="103">
        <v>97.438637631381766</v>
      </c>
      <c r="R133" s="103">
        <v>98.821002346542755</v>
      </c>
      <c r="S133" s="103">
        <v>98.87723037766493</v>
      </c>
      <c r="T133" s="103">
        <v>99.104364947526349</v>
      </c>
      <c r="U133" s="103">
        <v>98.680824925799726</v>
      </c>
      <c r="V133" s="103">
        <v>98.40590351643641</v>
      </c>
      <c r="W133" s="103">
        <v>98.24257980154195</v>
      </c>
      <c r="X133" s="103">
        <v>98.753473137317783</v>
      </c>
      <c r="Y133" s="103">
        <v>98.96450040756703</v>
      </c>
      <c r="Z133" s="103">
        <v>98.862751072642041</v>
      </c>
      <c r="AA133" s="103">
        <v>99.075382758990187</v>
      </c>
      <c r="AB133" s="103">
        <v>99.508399504009063</v>
      </c>
      <c r="AC133" s="103">
        <v>99.795078470904159</v>
      </c>
      <c r="AD133" s="103">
        <v>100.07846474930592</v>
      </c>
      <c r="AE133" s="103">
        <v>100.39973015155164</v>
      </c>
      <c r="AF133" s="103">
        <v>100.70038295038133</v>
      </c>
      <c r="AG133" s="103">
        <v>100.91697161698242</v>
      </c>
      <c r="AH133" s="103">
        <v>101.19723507135912</v>
      </c>
      <c r="AI133" s="103">
        <v>101.57677559567533</v>
      </c>
      <c r="AJ133" s="103">
        <v>101.80397493643314</v>
      </c>
      <c r="AK133" s="103">
        <v>102.08122571187515</v>
      </c>
      <c r="AL133" s="103">
        <v>102.53943647225807</v>
      </c>
      <c r="AM133" s="103">
        <v>102.94158372039358</v>
      </c>
      <c r="AN133" s="103">
        <v>103.42660766399153</v>
      </c>
      <c r="AO133" s="103">
        <v>103.92849818955912</v>
      </c>
      <c r="AP133" s="103">
        <v>104.44504294579751</v>
      </c>
      <c r="AQ133" s="103">
        <v>104.92936563453513</v>
      </c>
      <c r="AR133" s="103">
        <v>105.43863515606877</v>
      </c>
      <c r="AS133" s="103">
        <v>105.92924446568614</v>
      </c>
      <c r="AT133" s="103">
        <v>106.44093557784758</v>
      </c>
      <c r="AU133" s="103">
        <v>106.95372525805013</v>
      </c>
      <c r="AV133" s="103">
        <v>107.58384096670832</v>
      </c>
      <c r="AW133" s="103">
        <v>108.22575697071281</v>
      </c>
      <c r="AX133" s="103">
        <v>108.84065639365785</v>
      </c>
      <c r="AY133" s="103">
        <v>109.424176551248</v>
      </c>
      <c r="AZ133" s="103">
        <v>110.09911307347474</v>
      </c>
    </row>
    <row r="135" spans="1:52" ht="12" customHeight="1" x14ac:dyDescent="0.35">
      <c r="A135" s="133" t="s">
        <v>69</v>
      </c>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row>
    <row r="136" spans="1:52" ht="12" customHeight="1" x14ac:dyDescent="0.35">
      <c r="A136" s="214" t="s">
        <v>314</v>
      </c>
      <c r="B136" s="221">
        <v>0.4088953281033218</v>
      </c>
      <c r="C136" s="221">
        <v>0.40910798783297769</v>
      </c>
      <c r="D136" s="221">
        <v>0.41009525337291219</v>
      </c>
      <c r="E136" s="221">
        <v>0.40842274569732101</v>
      </c>
      <c r="F136" s="221">
        <v>0.41089574546595153</v>
      </c>
      <c r="G136" s="221">
        <v>0.41822720384715484</v>
      </c>
      <c r="H136" s="221">
        <v>0.42020590890873505</v>
      </c>
      <c r="I136" s="221">
        <v>0.42762040671403562</v>
      </c>
      <c r="J136" s="221">
        <v>0.43199213446908608</v>
      </c>
      <c r="K136" s="221">
        <v>0.4322357158337467</v>
      </c>
      <c r="L136" s="221">
        <v>0.43914517230305478</v>
      </c>
      <c r="M136" s="221">
        <v>0.45344827669989141</v>
      </c>
      <c r="N136" s="221">
        <v>0.45813247214568092</v>
      </c>
      <c r="O136" s="221">
        <v>0.47039217872081224</v>
      </c>
      <c r="P136" s="221">
        <v>0.47917933742526958</v>
      </c>
      <c r="Q136" s="221">
        <v>0.49485015896717632</v>
      </c>
      <c r="R136" s="221">
        <v>0.49591960388979772</v>
      </c>
      <c r="S136" s="221">
        <v>0.49535762712119563</v>
      </c>
      <c r="T136" s="221">
        <v>0.49642466446285149</v>
      </c>
      <c r="U136" s="221">
        <v>0.49776043935185532</v>
      </c>
      <c r="V136" s="221">
        <v>0.49915605544272296</v>
      </c>
      <c r="W136" s="221">
        <v>0.49994148913379161</v>
      </c>
      <c r="X136" s="221">
        <v>0.50215703048578253</v>
      </c>
      <c r="Y136" s="221">
        <v>0.50381414391194357</v>
      </c>
      <c r="Z136" s="221">
        <v>0.50469868596295153</v>
      </c>
      <c r="AA136" s="221">
        <v>0.50647156814819894</v>
      </c>
      <c r="AB136" s="221">
        <v>0.50879184225112495</v>
      </c>
      <c r="AC136" s="221">
        <v>0.51236136035791113</v>
      </c>
      <c r="AD136" s="221">
        <v>0.51413019671611304</v>
      </c>
      <c r="AE136" s="221">
        <v>0.51534563413402601</v>
      </c>
      <c r="AF136" s="221">
        <v>0.51777370866805095</v>
      </c>
      <c r="AG136" s="221">
        <v>0.5220069498778096</v>
      </c>
      <c r="AH136" s="221">
        <v>0.5251268024189405</v>
      </c>
      <c r="AI136" s="221">
        <v>0.52944451879251075</v>
      </c>
      <c r="AJ136" s="221">
        <v>0.53187573838473756</v>
      </c>
      <c r="AK136" s="221">
        <v>0.53673611332114124</v>
      </c>
      <c r="AL136" s="221">
        <v>0.53805133563493068</v>
      </c>
      <c r="AM136" s="221">
        <v>0.54096032561595775</v>
      </c>
      <c r="AN136" s="221">
        <v>0.54320101842996338</v>
      </c>
      <c r="AO136" s="221">
        <v>0.54585976930843849</v>
      </c>
      <c r="AP136" s="221">
        <v>0.54861226234833282</v>
      </c>
      <c r="AQ136" s="221">
        <v>0.54965945137941086</v>
      </c>
      <c r="AR136" s="221">
        <v>0.55355983870859404</v>
      </c>
      <c r="AS136" s="221">
        <v>0.55610800360984902</v>
      </c>
      <c r="AT136" s="221">
        <v>0.55704865597066056</v>
      </c>
      <c r="AU136" s="221">
        <v>0.55823464252254051</v>
      </c>
      <c r="AV136" s="221">
        <v>0.56125821739955084</v>
      </c>
      <c r="AW136" s="221">
        <v>0.56561283159526765</v>
      </c>
      <c r="AX136" s="221">
        <v>0.56728596791931907</v>
      </c>
      <c r="AY136" s="221">
        <v>0.56832584241620299</v>
      </c>
      <c r="AZ136" s="221">
        <v>0.5713538892690273</v>
      </c>
    </row>
    <row r="137" spans="1:52" ht="12" customHeight="1" x14ac:dyDescent="0.35">
      <c r="A137" s="64" t="s">
        <v>40</v>
      </c>
      <c r="B137" s="97">
        <v>0.4301968803959561</v>
      </c>
      <c r="C137" s="97">
        <v>0.42930750507443238</v>
      </c>
      <c r="D137" s="97">
        <v>0.42959659293418895</v>
      </c>
      <c r="E137" s="97">
        <v>0.42993313171599778</v>
      </c>
      <c r="F137" s="97">
        <v>0.4303042501450749</v>
      </c>
      <c r="G137" s="97">
        <v>0.43258191019373665</v>
      </c>
      <c r="H137" s="97">
        <v>0.43418142779692698</v>
      </c>
      <c r="I137" s="97">
        <v>0.438987104517987</v>
      </c>
      <c r="J137" s="97">
        <v>0.44078376007641895</v>
      </c>
      <c r="K137" s="97">
        <v>0.44126278702314681</v>
      </c>
      <c r="L137" s="97">
        <v>0.44504197890673319</v>
      </c>
      <c r="M137" s="97">
        <v>0.45771989313526112</v>
      </c>
      <c r="N137" s="97">
        <v>0.46238902670139959</v>
      </c>
      <c r="O137" s="97">
        <v>0.4735520652385925</v>
      </c>
      <c r="P137" s="97">
        <v>0.48126536959824978</v>
      </c>
      <c r="Q137" s="97">
        <v>0.49799469442298777</v>
      </c>
      <c r="R137" s="97">
        <v>0.50409735111005294</v>
      </c>
      <c r="S137" s="97">
        <v>0.5110164144670386</v>
      </c>
      <c r="T137" s="97">
        <v>0.52276012924590765</v>
      </c>
      <c r="U137" s="97">
        <v>0.53949543698426083</v>
      </c>
      <c r="V137" s="97">
        <v>0.53070841468413632</v>
      </c>
      <c r="W137" s="97">
        <v>0.54602900635098128</v>
      </c>
      <c r="X137" s="97">
        <v>0.56755194802012465</v>
      </c>
      <c r="Y137" s="97">
        <v>0.57578562121907384</v>
      </c>
      <c r="Z137" s="97">
        <v>0.57075883340558475</v>
      </c>
      <c r="AA137" s="97">
        <v>0.60786407826557298</v>
      </c>
      <c r="AB137" s="97">
        <v>0.63967911755552387</v>
      </c>
      <c r="AC137" s="97">
        <v>0.67060118222046439</v>
      </c>
      <c r="AD137" s="97">
        <v>0.68778709201482791</v>
      </c>
      <c r="AE137" s="97">
        <v>0.71906788574786207</v>
      </c>
      <c r="AF137" s="97">
        <v>0.71515382331495037</v>
      </c>
      <c r="AG137" s="97">
        <v>0.73481808479081234</v>
      </c>
      <c r="AH137" s="97">
        <v>0.74560288668474972</v>
      </c>
      <c r="AI137" s="97">
        <v>0.74381313603468224</v>
      </c>
      <c r="AJ137" s="97">
        <v>0.74605526283554457</v>
      </c>
      <c r="AK137" s="97">
        <v>0.75352157315231238</v>
      </c>
      <c r="AL137" s="97">
        <v>0.75481706876249932</v>
      </c>
      <c r="AM137" s="97">
        <v>0.75439133435175765</v>
      </c>
      <c r="AN137" s="97">
        <v>0.7574659667393111</v>
      </c>
      <c r="AO137" s="97">
        <v>0.76593344335002367</v>
      </c>
      <c r="AP137" s="97">
        <v>0.76169115156895995</v>
      </c>
      <c r="AQ137" s="97">
        <v>0.76170568957116258</v>
      </c>
      <c r="AR137" s="97">
        <v>0.76142560148263105</v>
      </c>
      <c r="AS137" s="97">
        <v>0.77239886583991757</v>
      </c>
      <c r="AT137" s="97">
        <v>0.77296561249556395</v>
      </c>
      <c r="AU137" s="97">
        <v>0.77104586615908643</v>
      </c>
      <c r="AV137" s="97">
        <v>0.77322495732694951</v>
      </c>
      <c r="AW137" s="97">
        <v>0.77609134919013723</v>
      </c>
      <c r="AX137" s="97">
        <v>0.77928226076298068</v>
      </c>
      <c r="AY137" s="97">
        <v>0.7772312534646344</v>
      </c>
      <c r="AZ137" s="97">
        <v>0.78491814605718457</v>
      </c>
    </row>
    <row r="138" spans="1:52" ht="12" customHeight="1" x14ac:dyDescent="0.35">
      <c r="A138" s="72" t="s">
        <v>41</v>
      </c>
      <c r="B138" s="98">
        <v>0.64871134143732589</v>
      </c>
      <c r="C138" s="98">
        <v>0.64423616747169565</v>
      </c>
      <c r="D138" s="98">
        <v>0.64532279720378716</v>
      </c>
      <c r="E138" s="98">
        <v>0.64228810748009324</v>
      </c>
      <c r="F138" s="98">
        <v>0.64508985231553928</v>
      </c>
      <c r="G138" s="98">
        <v>0.66010585147204814</v>
      </c>
      <c r="H138" s="98">
        <v>0.66678379052749182</v>
      </c>
      <c r="I138" s="98">
        <v>0.6720671079068109</v>
      </c>
      <c r="J138" s="98">
        <v>0.67473557326103195</v>
      </c>
      <c r="K138" s="98">
        <v>0.67727973160722477</v>
      </c>
      <c r="L138" s="98">
        <v>0.68186197368613877</v>
      </c>
      <c r="M138" s="98">
        <v>0.70516064060991102</v>
      </c>
      <c r="N138" s="98">
        <v>0.71460478084141943</v>
      </c>
      <c r="O138" s="98">
        <v>0.73157486479514455</v>
      </c>
      <c r="P138" s="98">
        <v>0.74261367984526927</v>
      </c>
      <c r="Q138" s="98">
        <v>0.76600697695165609</v>
      </c>
      <c r="R138" s="98">
        <v>0.76724419388105403</v>
      </c>
      <c r="S138" s="98">
        <v>0.76758295110669106</v>
      </c>
      <c r="T138" s="98">
        <v>0.76939001349076563</v>
      </c>
      <c r="U138" s="98">
        <v>0.7721356934587249</v>
      </c>
      <c r="V138" s="98">
        <v>0.77692179850993293</v>
      </c>
      <c r="W138" s="98">
        <v>0.78109535285026299</v>
      </c>
      <c r="X138" s="98">
        <v>0.78761087966765531</v>
      </c>
      <c r="Y138" s="98">
        <v>0.79432133365787139</v>
      </c>
      <c r="Z138" s="98">
        <v>0.79804655916120004</v>
      </c>
      <c r="AA138" s="98">
        <v>0.80650874140037321</v>
      </c>
      <c r="AB138" s="98">
        <v>0.81261780141338813</v>
      </c>
      <c r="AC138" s="98">
        <v>0.82193337317875725</v>
      </c>
      <c r="AD138" s="98">
        <v>0.82633483532267782</v>
      </c>
      <c r="AE138" s="98">
        <v>0.8301986235623966</v>
      </c>
      <c r="AF138" s="98">
        <v>0.83601603405285629</v>
      </c>
      <c r="AG138" s="98">
        <v>0.84285080628692766</v>
      </c>
      <c r="AH138" s="98">
        <v>0.85175890215216155</v>
      </c>
      <c r="AI138" s="98">
        <v>0.86000235424560523</v>
      </c>
      <c r="AJ138" s="98">
        <v>0.86400796413396286</v>
      </c>
      <c r="AK138" s="98">
        <v>0.87239406027314292</v>
      </c>
      <c r="AL138" s="98">
        <v>0.87827844770871233</v>
      </c>
      <c r="AM138" s="98">
        <v>0.88836181422570104</v>
      </c>
      <c r="AN138" s="98">
        <v>0.89409287326493925</v>
      </c>
      <c r="AO138" s="98">
        <v>0.899939992849207</v>
      </c>
      <c r="AP138" s="98">
        <v>0.9091961038283054</v>
      </c>
      <c r="AQ138" s="98">
        <v>0.91855099356268888</v>
      </c>
      <c r="AR138" s="98">
        <v>0.93061440373371329</v>
      </c>
      <c r="AS138" s="98">
        <v>0.94230250295586659</v>
      </c>
      <c r="AT138" s="98">
        <v>0.94819482355078699</v>
      </c>
      <c r="AU138" s="98">
        <v>0.95974730897798644</v>
      </c>
      <c r="AV138" s="98">
        <v>0.96795561927977425</v>
      </c>
      <c r="AW138" s="98">
        <v>0.98123829614420932</v>
      </c>
      <c r="AX138" s="98">
        <v>0.9886345510062563</v>
      </c>
      <c r="AY138" s="98">
        <v>0.99567959159488495</v>
      </c>
      <c r="AZ138" s="98">
        <v>1.0058738781502656</v>
      </c>
    </row>
    <row r="139" spans="1:52" ht="12" customHeight="1" x14ac:dyDescent="0.35">
      <c r="A139" s="72" t="s">
        <v>44</v>
      </c>
      <c r="B139" s="98">
        <v>0.10940321355379203</v>
      </c>
      <c r="C139" s="98">
        <v>0.10917703683642346</v>
      </c>
      <c r="D139" s="98">
        <v>0.10925055466581282</v>
      </c>
      <c r="E139" s="98">
        <v>0.1093361397220816</v>
      </c>
      <c r="F139" s="98">
        <v>0.10943051871598022</v>
      </c>
      <c r="G139" s="98">
        <v>0.11000974962178618</v>
      </c>
      <c r="H139" s="98">
        <v>0.11041652236677635</v>
      </c>
      <c r="I139" s="98">
        <v>0.11163865228110939</v>
      </c>
      <c r="J139" s="98">
        <v>0.11209555910842246</v>
      </c>
      <c r="K139" s="98">
        <v>0.11221738027854038</v>
      </c>
      <c r="L139" s="98">
        <v>0.11317846520393599</v>
      </c>
      <c r="M139" s="98">
        <v>0.11640258100060025</v>
      </c>
      <c r="N139" s="98">
        <v>0.11758998667443329</v>
      </c>
      <c r="O139" s="98">
        <v>0.12042885498019527</v>
      </c>
      <c r="P139" s="98">
        <v>0.12239042263100725</v>
      </c>
      <c r="Q139" s="98">
        <v>0.12664485119573096</v>
      </c>
      <c r="R139" s="98">
        <v>0.12688720494196629</v>
      </c>
      <c r="S139" s="98">
        <v>0.12706659972111101</v>
      </c>
      <c r="T139" s="98">
        <v>0.12738024185420688</v>
      </c>
      <c r="U139" s="98">
        <v>0.12779828766389115</v>
      </c>
      <c r="V139" s="98">
        <v>0.12863026948597073</v>
      </c>
      <c r="W139" s="98">
        <v>0.12942590875334234</v>
      </c>
      <c r="X139" s="98">
        <v>0.13065348848744807</v>
      </c>
      <c r="Y139" s="98">
        <v>0.13210991220243187</v>
      </c>
      <c r="Z139" s="98">
        <v>0.13292084803900459</v>
      </c>
      <c r="AA139" s="98">
        <v>0.13482082105634291</v>
      </c>
      <c r="AB139" s="98">
        <v>0.13611369448279723</v>
      </c>
      <c r="AC139" s="98">
        <v>0.13844487973412839</v>
      </c>
      <c r="AD139" s="98">
        <v>0.13967719579982982</v>
      </c>
      <c r="AE139" s="98">
        <v>0.14087103032916995</v>
      </c>
      <c r="AF139" s="98">
        <v>0.14271721878588955</v>
      </c>
      <c r="AG139" s="98">
        <v>0.14464181741366217</v>
      </c>
      <c r="AH139" s="98">
        <v>0.14713249196022052</v>
      </c>
      <c r="AI139" s="98">
        <v>0.14952117127430731</v>
      </c>
      <c r="AJ139" s="98">
        <v>0.15062932909563795</v>
      </c>
      <c r="AK139" s="98">
        <v>0.15273754527471597</v>
      </c>
      <c r="AL139" s="98">
        <v>0.15405471791788292</v>
      </c>
      <c r="AM139" s="98">
        <v>0.15617164076671478</v>
      </c>
      <c r="AN139" s="98">
        <v>0.15720203423062065</v>
      </c>
      <c r="AO139" s="98">
        <v>0.15811609894464593</v>
      </c>
      <c r="AP139" s="98">
        <v>0.15937657133492383</v>
      </c>
      <c r="AQ139" s="98">
        <v>0.16047579111432492</v>
      </c>
      <c r="AR139" s="98">
        <v>0.16176639184610569</v>
      </c>
      <c r="AS139" s="98">
        <v>0.1628913398329167</v>
      </c>
      <c r="AT139" s="98">
        <v>0.16341738099318989</v>
      </c>
      <c r="AU139" s="98">
        <v>0.16436720702142066</v>
      </c>
      <c r="AV139" s="98">
        <v>0.16498637957754367</v>
      </c>
      <c r="AW139" s="98">
        <v>0.16592598624454782</v>
      </c>
      <c r="AX139" s="98">
        <v>0.16642341881786704</v>
      </c>
      <c r="AY139" s="98">
        <v>0.16688192391430923</v>
      </c>
      <c r="AZ139" s="98">
        <v>0.16751535868347012</v>
      </c>
    </row>
    <row r="140" spans="1:52" ht="12" customHeight="1" x14ac:dyDescent="0.35">
      <c r="A140" s="72" t="s">
        <v>45</v>
      </c>
      <c r="B140" s="98">
        <v>0.58996295013256994</v>
      </c>
      <c r="C140" s="98">
        <v>0.5887432795297094</v>
      </c>
      <c r="D140" s="98">
        <v>0.58913972853796925</v>
      </c>
      <c r="E140" s="98">
        <v>0.58960125074233138</v>
      </c>
      <c r="F140" s="98">
        <v>0.59011019474737725</v>
      </c>
      <c r="G140" s="98">
        <v>0.59323372981455513</v>
      </c>
      <c r="H140" s="98">
        <v>0.59542727460060441</v>
      </c>
      <c r="I140" s="98">
        <v>0.60201767854107602</v>
      </c>
      <c r="J140" s="98">
        <v>0.60448157417102311</v>
      </c>
      <c r="K140" s="98">
        <v>0.60513850164670502</v>
      </c>
      <c r="L140" s="98">
        <v>0.6103212058790215</v>
      </c>
      <c r="M140" s="98">
        <v>0.62770743069986634</v>
      </c>
      <c r="N140" s="98">
        <v>0.6341105822306411</v>
      </c>
      <c r="O140" s="98">
        <v>0.64941933840243071</v>
      </c>
      <c r="P140" s="98">
        <v>0.65999720170796017</v>
      </c>
      <c r="Q140" s="98">
        <v>0.68293944577594201</v>
      </c>
      <c r="R140" s="98">
        <v>0.68420635157681997</v>
      </c>
      <c r="S140" s="98">
        <v>0.68483403386909003</v>
      </c>
      <c r="T140" s="98">
        <v>0.68627054373063745</v>
      </c>
      <c r="U140" s="98">
        <v>0.688200907455916</v>
      </c>
      <c r="V140" s="98">
        <v>0.69214302322126886</v>
      </c>
      <c r="W140" s="98">
        <v>0.69597240786411163</v>
      </c>
      <c r="X140" s="98">
        <v>0.70189291287709654</v>
      </c>
      <c r="Y140" s="98">
        <v>0.70900268897154128</v>
      </c>
      <c r="Z140" s="98">
        <v>0.71285887818782545</v>
      </c>
      <c r="AA140" s="98">
        <v>0.7217237426056774</v>
      </c>
      <c r="AB140" s="98">
        <v>0.72745442114296854</v>
      </c>
      <c r="AC140" s="98">
        <v>0.73774958097527643</v>
      </c>
      <c r="AD140" s="98">
        <v>0.74283991964244211</v>
      </c>
      <c r="AE140" s="98">
        <v>0.74748942380349026</v>
      </c>
      <c r="AF140" s="98">
        <v>0.75428479697173978</v>
      </c>
      <c r="AG140" s="98">
        <v>0.76095480483371913</v>
      </c>
      <c r="AH140" s="98">
        <v>0.76906873742033033</v>
      </c>
      <c r="AI140" s="98">
        <v>0.77646097927458235</v>
      </c>
      <c r="AJ140" s="98">
        <v>0.77962283524144238</v>
      </c>
      <c r="AK140" s="98">
        <v>0.78531865683599744</v>
      </c>
      <c r="AL140" s="98">
        <v>0.78867830652295867</v>
      </c>
      <c r="AM140" s="98">
        <v>0.79392245375371906</v>
      </c>
      <c r="AN140" s="98">
        <v>0.79639842254358373</v>
      </c>
      <c r="AO140" s="98">
        <v>0.79860221807869047</v>
      </c>
      <c r="AP140" s="98">
        <v>0.80169081905899908</v>
      </c>
      <c r="AQ140" s="98">
        <v>0.80446984084356399</v>
      </c>
      <c r="AR140" s="98">
        <v>0.80781651481303984</v>
      </c>
      <c r="AS140" s="98">
        <v>0.81079453130404711</v>
      </c>
      <c r="AT140" s="98">
        <v>0.81224778625987504</v>
      </c>
      <c r="AU140" s="98">
        <v>0.81497391502946293</v>
      </c>
      <c r="AV140" s="98">
        <v>0.81683649157568128</v>
      </c>
      <c r="AW140" s="98">
        <v>0.81967228410534787</v>
      </c>
      <c r="AX140" s="98">
        <v>0.82124138462151997</v>
      </c>
      <c r="AY140" s="98">
        <v>0.82272218004545794</v>
      </c>
      <c r="AZ140" s="98">
        <v>0.82482040695101211</v>
      </c>
    </row>
    <row r="141" spans="1:52" ht="12" customHeight="1" x14ac:dyDescent="0.35">
      <c r="A141" s="74" t="s">
        <v>46</v>
      </c>
      <c r="B141" s="99">
        <v>0.41478598060973593</v>
      </c>
      <c r="C141" s="99">
        <v>0.4139284652913337</v>
      </c>
      <c r="D141" s="99">
        <v>0.41420719718562649</v>
      </c>
      <c r="E141" s="99">
        <v>0.41453168017234004</v>
      </c>
      <c r="F141" s="99">
        <v>0.41488950406307901</v>
      </c>
      <c r="G141" s="99">
        <v>0.4170855717237979</v>
      </c>
      <c r="H141" s="99">
        <v>0.41862778996799166</v>
      </c>
      <c r="I141" s="99">
        <v>0.42326131341289353</v>
      </c>
      <c r="J141" s="99">
        <v>0.42499360755909027</v>
      </c>
      <c r="K141" s="99">
        <v>0.42545547437145342</v>
      </c>
      <c r="L141" s="99">
        <v>0.42909928464246933</v>
      </c>
      <c r="M141" s="99">
        <v>0.44132303921857413</v>
      </c>
      <c r="N141" s="99">
        <v>0.44582491088032616</v>
      </c>
      <c r="O141" s="99">
        <v>0.45658805700535621</v>
      </c>
      <c r="P141" s="99">
        <v>0.46402504843499442</v>
      </c>
      <c r="Q141" s="99">
        <v>0.48015508033104393</v>
      </c>
      <c r="R141" s="99">
        <v>0.48100944731752937</v>
      </c>
      <c r="S141" s="99">
        <v>0.48106634975238727</v>
      </c>
      <c r="T141" s="99">
        <v>0.48185706591047683</v>
      </c>
      <c r="U141" s="99">
        <v>0.48297053338878704</v>
      </c>
      <c r="V141" s="99">
        <v>0.48535725725361767</v>
      </c>
      <c r="W141" s="99">
        <v>0.48790620092591253</v>
      </c>
      <c r="X141" s="99">
        <v>0.49207738736680262</v>
      </c>
      <c r="Y141" s="99">
        <v>0.49727432933086563</v>
      </c>
      <c r="Z141" s="99">
        <v>0.50029723107107249</v>
      </c>
      <c r="AA141" s="99">
        <v>0.5076241602994479</v>
      </c>
      <c r="AB141" s="99">
        <v>0.51294807071881332</v>
      </c>
      <c r="AC141" s="99">
        <v>0.52317186645101288</v>
      </c>
      <c r="AD141" s="99">
        <v>0.52872569960791416</v>
      </c>
      <c r="AE141" s="99">
        <v>0.53421439676074944</v>
      </c>
      <c r="AF141" s="99">
        <v>0.54277114550018013</v>
      </c>
      <c r="AG141" s="99">
        <v>0.55126393294411058</v>
      </c>
      <c r="AH141" s="99">
        <v>0.5618758493090974</v>
      </c>
      <c r="AI141" s="99">
        <v>0.57180054570153527</v>
      </c>
      <c r="AJ141" s="99">
        <v>0.57618768570189061</v>
      </c>
      <c r="AK141" s="99">
        <v>0.5840885688538946</v>
      </c>
      <c r="AL141" s="99">
        <v>0.58874940860203795</v>
      </c>
      <c r="AM141" s="99">
        <v>0.59580183480475246</v>
      </c>
      <c r="AN141" s="99">
        <v>0.59903543000521853</v>
      </c>
      <c r="AO141" s="99">
        <v>0.60180324268400964</v>
      </c>
      <c r="AP141" s="99">
        <v>0.60547761551815837</v>
      </c>
      <c r="AQ141" s="99">
        <v>0.60860760702294192</v>
      </c>
      <c r="AR141" s="99">
        <v>0.612321217846862</v>
      </c>
      <c r="AS141" s="99">
        <v>0.61557188431651322</v>
      </c>
      <c r="AT141" s="99">
        <v>0.6171320061632436</v>
      </c>
      <c r="AU141" s="99">
        <v>0.62007129094447344</v>
      </c>
      <c r="AV141" s="99">
        <v>0.6219665791002349</v>
      </c>
      <c r="AW141" s="99">
        <v>0.624936985531376</v>
      </c>
      <c r="AX141" s="99">
        <v>0.62655258225858856</v>
      </c>
      <c r="AY141" s="99">
        <v>0.62808459352012647</v>
      </c>
      <c r="AZ141" s="99">
        <v>0.63022984623196676</v>
      </c>
    </row>
    <row r="142" spans="1:52" ht="12" customHeight="1" x14ac:dyDescent="0.35">
      <c r="A142" s="91" t="s">
        <v>917</v>
      </c>
      <c r="B142" s="100">
        <v>0.4544801840056375</v>
      </c>
      <c r="C142" s="100">
        <v>0.45548428305726441</v>
      </c>
      <c r="D142" s="100">
        <v>0.45582985362827788</v>
      </c>
      <c r="E142" s="100">
        <v>0.45722172228615421</v>
      </c>
      <c r="F142" s="100">
        <v>0.45960888317815801</v>
      </c>
      <c r="G142" s="100">
        <v>0.46356087749014507</v>
      </c>
      <c r="H142" s="100">
        <v>0.46484176871451516</v>
      </c>
      <c r="I142" s="100">
        <v>0.4691088910533604</v>
      </c>
      <c r="J142" s="100">
        <v>0.4733067372065814</v>
      </c>
      <c r="K142" s="100">
        <v>0.47578176381016296</v>
      </c>
      <c r="L142" s="100">
        <v>0.48455791865650805</v>
      </c>
      <c r="M142" s="100">
        <v>0.5011939154886349</v>
      </c>
      <c r="N142" s="100">
        <v>0.5106513476662462</v>
      </c>
      <c r="O142" s="100">
        <v>0.52339775576020597</v>
      </c>
      <c r="P142" s="100">
        <v>0.53240342777832439</v>
      </c>
      <c r="Q142" s="100">
        <v>0.54960054680330539</v>
      </c>
      <c r="R142" s="100">
        <v>0.55009593768885412</v>
      </c>
      <c r="S142" s="100">
        <v>0.54958046708889852</v>
      </c>
      <c r="T142" s="100">
        <v>0.55000927683247358</v>
      </c>
      <c r="U142" s="100">
        <v>0.55065775597097033</v>
      </c>
      <c r="V142" s="100">
        <v>0.55164831994235586</v>
      </c>
      <c r="W142" s="100">
        <v>0.55171819779780784</v>
      </c>
      <c r="X142" s="100">
        <v>0.55290247504004653</v>
      </c>
      <c r="Y142" s="100">
        <v>0.55365842291039924</v>
      </c>
      <c r="Z142" s="100">
        <v>0.55384385398232627</v>
      </c>
      <c r="AA142" s="100">
        <v>0.55398622738539849</v>
      </c>
      <c r="AB142" s="100">
        <v>0.55565682071085809</v>
      </c>
      <c r="AC142" s="100">
        <v>0.55825899506406551</v>
      </c>
      <c r="AD142" s="100">
        <v>0.55923307377554343</v>
      </c>
      <c r="AE142" s="100">
        <v>0.55966915667148476</v>
      </c>
      <c r="AF142" s="100">
        <v>0.56163118715479476</v>
      </c>
      <c r="AG142" s="100">
        <v>0.56564604150099618</v>
      </c>
      <c r="AH142" s="100">
        <v>0.56771081627924147</v>
      </c>
      <c r="AI142" s="100">
        <v>0.57208037510426313</v>
      </c>
      <c r="AJ142" s="100">
        <v>0.57474687970860106</v>
      </c>
      <c r="AK142" s="100">
        <v>0.58031284683528206</v>
      </c>
      <c r="AL142" s="100">
        <v>0.58118112218252249</v>
      </c>
      <c r="AM142" s="100">
        <v>0.58376771335850197</v>
      </c>
      <c r="AN142" s="100">
        <v>0.58616575171843965</v>
      </c>
      <c r="AO142" s="100">
        <v>0.58909904517396949</v>
      </c>
      <c r="AP142" s="100">
        <v>0.5922513580425468</v>
      </c>
      <c r="AQ142" s="100">
        <v>0.59269520235183248</v>
      </c>
      <c r="AR142" s="100">
        <v>0.59711647398494838</v>
      </c>
      <c r="AS142" s="100">
        <v>0.59966261095322571</v>
      </c>
      <c r="AT142" s="100">
        <v>0.60045257337305669</v>
      </c>
      <c r="AU142" s="100">
        <v>0.60109048947338273</v>
      </c>
      <c r="AV142" s="100">
        <v>0.60497347045141436</v>
      </c>
      <c r="AW142" s="100">
        <v>0.61091321817141242</v>
      </c>
      <c r="AX142" s="100">
        <v>0.61310801395885417</v>
      </c>
      <c r="AY142" s="100">
        <v>0.6142498036843772</v>
      </c>
      <c r="AZ142" s="100">
        <v>0.61802129102076764</v>
      </c>
    </row>
    <row r="143" spans="1:52" ht="12" customHeight="1" x14ac:dyDescent="0.35">
      <c r="A143" s="91" t="s">
        <v>918</v>
      </c>
      <c r="B143" s="100">
        <v>0.40209972149710621</v>
      </c>
      <c r="C143" s="100">
        <v>0.40288061768592709</v>
      </c>
      <c r="D143" s="100">
        <v>0.40297571477199295</v>
      </c>
      <c r="E143" s="100">
        <v>0.40421509310030629</v>
      </c>
      <c r="F143" s="100">
        <v>0.40631202910129982</v>
      </c>
      <c r="G143" s="100">
        <v>0.40985398811597212</v>
      </c>
      <c r="H143" s="100">
        <v>0.41071997854594738</v>
      </c>
      <c r="I143" s="100">
        <v>0.4140819344518154</v>
      </c>
      <c r="J143" s="100">
        <v>0.41685649634001209</v>
      </c>
      <c r="K143" s="100">
        <v>0.41973993713859054</v>
      </c>
      <c r="L143" s="100">
        <v>0.42680154968747014</v>
      </c>
      <c r="M143" s="100">
        <v>0.44195066563339097</v>
      </c>
      <c r="N143" s="100">
        <v>0.44962895857234431</v>
      </c>
      <c r="O143" s="100">
        <v>0.46024570506694273</v>
      </c>
      <c r="P143" s="100">
        <v>0.46835212282436867</v>
      </c>
      <c r="Q143" s="100">
        <v>0.48479292523420253</v>
      </c>
      <c r="R143" s="100">
        <v>0.4853357000017765</v>
      </c>
      <c r="S143" s="100">
        <v>0.4847909101985497</v>
      </c>
      <c r="T143" s="100">
        <v>0.48522679795717044</v>
      </c>
      <c r="U143" s="100">
        <v>0.48590780989927435</v>
      </c>
      <c r="V143" s="100">
        <v>0.48690697742188388</v>
      </c>
      <c r="W143" s="100">
        <v>0.48698503657544906</v>
      </c>
      <c r="X143" s="100">
        <v>0.48826249054563714</v>
      </c>
      <c r="Y143" s="100">
        <v>0.4889466489303877</v>
      </c>
      <c r="Z143" s="100">
        <v>0.48913855228439723</v>
      </c>
      <c r="AA143" s="100">
        <v>0.48928327033662306</v>
      </c>
      <c r="AB143" s="100">
        <v>0.49090350714638148</v>
      </c>
      <c r="AC143" s="100">
        <v>0.49322067333923447</v>
      </c>
      <c r="AD143" s="100">
        <v>0.49394568414020906</v>
      </c>
      <c r="AE143" s="100">
        <v>0.49431165576841235</v>
      </c>
      <c r="AF143" s="100">
        <v>0.49608670920887027</v>
      </c>
      <c r="AG143" s="100">
        <v>0.49998148305685153</v>
      </c>
      <c r="AH143" s="100">
        <v>0.50206194952494543</v>
      </c>
      <c r="AI143" s="100">
        <v>0.50630653048479979</v>
      </c>
      <c r="AJ143" s="100">
        <v>0.50886593432548544</v>
      </c>
      <c r="AK143" s="100">
        <v>0.51482923000719605</v>
      </c>
      <c r="AL143" s="100">
        <v>0.51582660097846311</v>
      </c>
      <c r="AM143" s="100">
        <v>0.5187742944951097</v>
      </c>
      <c r="AN143" s="100">
        <v>0.52138672201839376</v>
      </c>
      <c r="AO143" s="100">
        <v>0.52457034295332805</v>
      </c>
      <c r="AP143" s="100">
        <v>0.5279298956171562</v>
      </c>
      <c r="AQ143" s="100">
        <v>0.52839035651670252</v>
      </c>
      <c r="AR143" s="100">
        <v>0.5332577938074633</v>
      </c>
      <c r="AS143" s="100">
        <v>0.5356152167151349</v>
      </c>
      <c r="AT143" s="100">
        <v>0.5364032396455668</v>
      </c>
      <c r="AU143" s="100">
        <v>0.53701164184829231</v>
      </c>
      <c r="AV143" s="100">
        <v>0.54087887866019191</v>
      </c>
      <c r="AW143" s="100">
        <v>0.54636652508072603</v>
      </c>
      <c r="AX143" s="100">
        <v>0.54810997752375268</v>
      </c>
      <c r="AY143" s="100">
        <v>0.54911519556443111</v>
      </c>
      <c r="AZ143" s="100">
        <v>0.55262741634109502</v>
      </c>
    </row>
    <row r="144" spans="1:52" ht="12" customHeight="1" x14ac:dyDescent="0.35">
      <c r="A144" s="91" t="s">
        <v>919</v>
      </c>
      <c r="B144" s="100">
        <v>0.52056366102507601</v>
      </c>
      <c r="C144" s="100">
        <v>0.52196640873878619</v>
      </c>
      <c r="D144" s="100">
        <v>0.52204197975687994</v>
      </c>
      <c r="E144" s="100">
        <v>0.52391030920990977</v>
      </c>
      <c r="F144" s="100">
        <v>0.52302466062981456</v>
      </c>
      <c r="G144" s="100">
        <v>0.52007252684097893</v>
      </c>
      <c r="H144" s="100">
        <v>0.52335262317207931</v>
      </c>
      <c r="I144" s="100">
        <v>0.52838926583554557</v>
      </c>
      <c r="J144" s="100">
        <v>0.5299716305550527</v>
      </c>
      <c r="K144" s="100">
        <v>0.53042935303600725</v>
      </c>
      <c r="L144" s="100">
        <v>0.53407823072528693</v>
      </c>
      <c r="M144" s="100">
        <v>0.54740901448520385</v>
      </c>
      <c r="N144" s="100">
        <v>0.55253481190823861</v>
      </c>
      <c r="O144" s="100">
        <v>0.56646048670757077</v>
      </c>
      <c r="P144" s="100">
        <v>0.57370806707253752</v>
      </c>
      <c r="Q144" s="100">
        <v>0.59615489693524149</v>
      </c>
      <c r="R144" s="100">
        <v>0.59742793574957376</v>
      </c>
      <c r="S144" s="100">
        <v>0.59615711403761507</v>
      </c>
      <c r="T144" s="100">
        <v>0.5963034674048493</v>
      </c>
      <c r="U144" s="100">
        <v>0.59657595732199631</v>
      </c>
      <c r="V144" s="100">
        <v>0.59698363575685054</v>
      </c>
      <c r="W144" s="100">
        <v>0.5970504182504579</v>
      </c>
      <c r="X144" s="100">
        <v>0.59772087203020174</v>
      </c>
      <c r="Y144" s="100">
        <v>0.59805670527548482</v>
      </c>
      <c r="Z144" s="100">
        <v>0.59818980106826392</v>
      </c>
      <c r="AA144" s="100">
        <v>0.59827412365174504</v>
      </c>
      <c r="AB144" s="100">
        <v>0.59906420831011498</v>
      </c>
      <c r="AC144" s="100">
        <v>0.60014335724109202</v>
      </c>
      <c r="AD144" s="100">
        <v>0.60046711280654541</v>
      </c>
      <c r="AE144" s="100">
        <v>0.60061062416914202</v>
      </c>
      <c r="AF144" s="100">
        <v>0.60131711948869737</v>
      </c>
      <c r="AG144" s="100">
        <v>0.60296261423906505</v>
      </c>
      <c r="AH144" s="100">
        <v>0.60383821084692324</v>
      </c>
      <c r="AI144" s="100">
        <v>0.60555046673274404</v>
      </c>
      <c r="AJ144" s="100">
        <v>0.60665252836954497</v>
      </c>
      <c r="AK144" s="100">
        <v>0.60915443990906459</v>
      </c>
      <c r="AL144" s="100">
        <v>0.60962160764321704</v>
      </c>
      <c r="AM144" s="100">
        <v>0.61079641103668281</v>
      </c>
      <c r="AN144" s="100">
        <v>0.61186579857440637</v>
      </c>
      <c r="AO144" s="100">
        <v>0.61323486745704336</v>
      </c>
      <c r="AP144" s="100">
        <v>0.61465076909217786</v>
      </c>
      <c r="AQ144" s="100">
        <v>0.61494105474967586</v>
      </c>
      <c r="AR144" s="100">
        <v>0.6168049541396986</v>
      </c>
      <c r="AS144" s="100">
        <v>0.61784366116156886</v>
      </c>
      <c r="AT144" s="100">
        <v>0.6182315249677296</v>
      </c>
      <c r="AU144" s="100">
        <v>0.61850928009143402</v>
      </c>
      <c r="AV144" s="100">
        <v>0.62018590501132365</v>
      </c>
      <c r="AW144" s="100">
        <v>0.62242411370591122</v>
      </c>
      <c r="AX144" s="100">
        <v>0.62316397134136314</v>
      </c>
      <c r="AY144" s="100">
        <v>0.62356623341658579</v>
      </c>
      <c r="AZ144" s="100">
        <v>0.62492572262405621</v>
      </c>
    </row>
    <row r="145" spans="1:52" ht="12" customHeight="1" x14ac:dyDescent="0.35">
      <c r="A145" s="91" t="s">
        <v>920</v>
      </c>
      <c r="B145" s="100">
        <v>0.34392598979103384</v>
      </c>
      <c r="C145" s="100">
        <v>0.34370923475435672</v>
      </c>
      <c r="D145" s="100">
        <v>0.34506907225094446</v>
      </c>
      <c r="E145" s="100">
        <v>0.34503327898260649</v>
      </c>
      <c r="F145" s="100">
        <v>0.34650710918156213</v>
      </c>
      <c r="G145" s="100">
        <v>0.35029420296962133</v>
      </c>
      <c r="H145" s="100">
        <v>0.35191593081014572</v>
      </c>
      <c r="I145" s="100">
        <v>0.35746090803993202</v>
      </c>
      <c r="J145" s="100">
        <v>0.36080115889208181</v>
      </c>
      <c r="K145" s="100">
        <v>0.36076470742387584</v>
      </c>
      <c r="L145" s="100">
        <v>0.3659427351514109</v>
      </c>
      <c r="M145" s="100">
        <v>0.37769318823420045</v>
      </c>
      <c r="N145" s="100">
        <v>0.38133197683755515</v>
      </c>
      <c r="O145" s="100">
        <v>0.39131428498581028</v>
      </c>
      <c r="P145" s="100">
        <v>0.39933807683926015</v>
      </c>
      <c r="Q145" s="100">
        <v>0.4113187874610838</v>
      </c>
      <c r="R145" s="100">
        <v>0.41180056879076166</v>
      </c>
      <c r="S145" s="100">
        <v>0.41122974862614997</v>
      </c>
      <c r="T145" s="100">
        <v>0.41161723989066995</v>
      </c>
      <c r="U145" s="100">
        <v>0.41215911425894769</v>
      </c>
      <c r="V145" s="100">
        <v>0.41286685334196854</v>
      </c>
      <c r="W145" s="100">
        <v>0.41291036703874745</v>
      </c>
      <c r="X145" s="100">
        <v>0.413934606074219</v>
      </c>
      <c r="Y145" s="100">
        <v>0.41437459554147632</v>
      </c>
      <c r="Z145" s="100">
        <v>0.41454321072176958</v>
      </c>
      <c r="AA145" s="100">
        <v>0.4146842390204078</v>
      </c>
      <c r="AB145" s="100">
        <v>0.4157881860148126</v>
      </c>
      <c r="AC145" s="100">
        <v>0.41741365404641045</v>
      </c>
      <c r="AD145" s="100">
        <v>0.417937694451819</v>
      </c>
      <c r="AE145" s="100">
        <v>0.41818880011973164</v>
      </c>
      <c r="AF145" s="100">
        <v>0.41943635887993197</v>
      </c>
      <c r="AG145" s="100">
        <v>0.42206247362708932</v>
      </c>
      <c r="AH145" s="100">
        <v>0.42347359829817549</v>
      </c>
      <c r="AI145" s="100">
        <v>0.42633782285202237</v>
      </c>
      <c r="AJ145" s="100">
        <v>0.42801998748767334</v>
      </c>
      <c r="AK145" s="100">
        <v>0.43210712728208928</v>
      </c>
      <c r="AL145" s="100">
        <v>0.43275092926135184</v>
      </c>
      <c r="AM145" s="100">
        <v>0.43479422719537109</v>
      </c>
      <c r="AN145" s="100">
        <v>0.4365916308396392</v>
      </c>
      <c r="AO145" s="100">
        <v>0.43876962022615479</v>
      </c>
      <c r="AP145" s="100">
        <v>0.44105665823884521</v>
      </c>
      <c r="AQ145" s="100">
        <v>0.44131048808565015</v>
      </c>
      <c r="AR145" s="100">
        <v>0.44474865634494093</v>
      </c>
      <c r="AS145" s="100">
        <v>0.44627661594047452</v>
      </c>
      <c r="AT145" s="100">
        <v>0.44679149164218374</v>
      </c>
      <c r="AU145" s="100">
        <v>0.44723171986035998</v>
      </c>
      <c r="AV145" s="100">
        <v>0.44989826193309279</v>
      </c>
      <c r="AW145" s="100">
        <v>0.45364060340683865</v>
      </c>
      <c r="AX145" s="100">
        <v>0.45488982952793394</v>
      </c>
      <c r="AY145" s="100">
        <v>0.45556687511610305</v>
      </c>
      <c r="AZ145" s="100">
        <v>0.45805113492863053</v>
      </c>
    </row>
    <row r="146" spans="1:52" ht="12" customHeight="1" x14ac:dyDescent="0.35">
      <c r="A146" s="93" t="s">
        <v>925</v>
      </c>
      <c r="B146" s="101">
        <v>0.4113582099522885</v>
      </c>
      <c r="C146" s="101">
        <v>0.41246668492226674</v>
      </c>
      <c r="D146" s="101">
        <v>0.41252640241900124</v>
      </c>
      <c r="E146" s="101">
        <v>0.4140027879544152</v>
      </c>
      <c r="F146" s="101">
        <v>0.41330293346622937</v>
      </c>
      <c r="G146" s="101">
        <v>0.41097010741278578</v>
      </c>
      <c r="H146" s="101">
        <v>0.41356209501440927</v>
      </c>
      <c r="I146" s="101">
        <v>0.41754213523875539</v>
      </c>
      <c r="J146" s="101">
        <v>0.41879254660482423</v>
      </c>
      <c r="K146" s="101">
        <v>0.4191542466513653</v>
      </c>
      <c r="L146" s="101">
        <v>0.42203765151992895</v>
      </c>
      <c r="M146" s="101">
        <v>0.43257186232892408</v>
      </c>
      <c r="N146" s="101">
        <v>0.43662235415227879</v>
      </c>
      <c r="O146" s="101">
        <v>0.44762665792283146</v>
      </c>
      <c r="P146" s="101">
        <v>0.45335381851553824</v>
      </c>
      <c r="Q146" s="101">
        <v>0.47109168314720101</v>
      </c>
      <c r="R146" s="101">
        <v>0.47217797922004723</v>
      </c>
      <c r="S146" s="101">
        <v>0.4714916283007517</v>
      </c>
      <c r="T146" s="101">
        <v>0.47178686643720397</v>
      </c>
      <c r="U146" s="101">
        <v>0.47220032181116173</v>
      </c>
      <c r="V146" s="101">
        <v>0.47302895937417366</v>
      </c>
      <c r="W146" s="101">
        <v>0.47395997146668406</v>
      </c>
      <c r="X146" s="101">
        <v>0.47526846216904378</v>
      </c>
      <c r="Y146" s="101">
        <v>0.47674280248776146</v>
      </c>
      <c r="Z146" s="101">
        <v>0.47755793403379604</v>
      </c>
      <c r="AA146" s="101">
        <v>0.47918882119066486</v>
      </c>
      <c r="AB146" s="101">
        <v>0.48031931670770056</v>
      </c>
      <c r="AC146" s="101">
        <v>0.48214077658293047</v>
      </c>
      <c r="AD146" s="101">
        <v>0.48302830443224026</v>
      </c>
      <c r="AE146" s="101">
        <v>0.48382910720286748</v>
      </c>
      <c r="AF146" s="101">
        <v>0.48499804065445273</v>
      </c>
      <c r="AG146" s="101">
        <v>0.48621956188893833</v>
      </c>
      <c r="AH146" s="101">
        <v>0.48768104117063027</v>
      </c>
      <c r="AI146" s="101">
        <v>0.48930170612489654</v>
      </c>
      <c r="AJ146" s="101">
        <v>0.49014146117905993</v>
      </c>
      <c r="AK146" s="101">
        <v>0.49174053143881102</v>
      </c>
      <c r="AL146" s="101">
        <v>0.49289624761471379</v>
      </c>
      <c r="AM146" s="101">
        <v>0.49500956723424389</v>
      </c>
      <c r="AN146" s="101">
        <v>0.49614529061687213</v>
      </c>
      <c r="AO146" s="101">
        <v>0.49733063839871466</v>
      </c>
      <c r="AP146" s="101">
        <v>0.49918241677141378</v>
      </c>
      <c r="AQ146" s="101">
        <v>0.50106888104828595</v>
      </c>
      <c r="AR146" s="101">
        <v>0.50334232207804253</v>
      </c>
      <c r="AS146" s="101">
        <v>0.50582611553089907</v>
      </c>
      <c r="AT146" s="101">
        <v>0.50714072906687047</v>
      </c>
      <c r="AU146" s="101">
        <v>0.50942647121139351</v>
      </c>
      <c r="AV146" s="101">
        <v>0.51109702109457145</v>
      </c>
      <c r="AW146" s="101">
        <v>0.51384691049820741</v>
      </c>
      <c r="AX146" s="101">
        <v>0.51529691571353387</v>
      </c>
      <c r="AY146" s="101">
        <v>0.51666274405185431</v>
      </c>
      <c r="AZ146" s="101">
        <v>0.51861920243773463</v>
      </c>
    </row>
    <row r="148" spans="1:52" ht="12" customHeight="1" x14ac:dyDescent="0.35">
      <c r="A148" s="130" t="s">
        <v>70</v>
      </c>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row>
    <row r="149" spans="1:52" ht="12" customHeight="1" x14ac:dyDescent="0.35">
      <c r="A149" s="197" t="s">
        <v>314</v>
      </c>
      <c r="B149" s="198">
        <v>18507.616892785216</v>
      </c>
      <c r="C149" s="198">
        <v>18098.904677612758</v>
      </c>
      <c r="D149" s="198">
        <v>17895.40950249655</v>
      </c>
      <c r="E149" s="198">
        <v>17913.744217188469</v>
      </c>
      <c r="F149" s="198">
        <v>16227.853699387357</v>
      </c>
      <c r="G149" s="198">
        <v>12534.356345897708</v>
      </c>
      <c r="H149" s="198">
        <v>11675.684748686472</v>
      </c>
      <c r="I149" s="198">
        <v>10541.436610094785</v>
      </c>
      <c r="J149" s="198">
        <v>8926.0523720656201</v>
      </c>
      <c r="K149" s="198">
        <v>7584.3555987700438</v>
      </c>
      <c r="L149" s="198">
        <v>7174.7571475791028</v>
      </c>
      <c r="M149" s="198">
        <v>6578.5013458540661</v>
      </c>
      <c r="N149" s="198">
        <v>6498.37679147984</v>
      </c>
      <c r="O149" s="198">
        <v>6266.9108797229128</v>
      </c>
      <c r="P149" s="198">
        <v>6014.4622501912745</v>
      </c>
      <c r="Q149" s="198">
        <v>6085.6085801332938</v>
      </c>
      <c r="R149" s="198">
        <v>6126.0602378565964</v>
      </c>
      <c r="S149" s="198">
        <v>6184.9669074017893</v>
      </c>
      <c r="T149" s="198">
        <v>6077.5223655206864</v>
      </c>
      <c r="U149" s="198">
        <v>5920.1702470770479</v>
      </c>
      <c r="V149" s="198">
        <v>5828.6730675269082</v>
      </c>
      <c r="W149" s="198">
        <v>5812.0424669714703</v>
      </c>
      <c r="X149" s="198">
        <v>5759.7779629479355</v>
      </c>
      <c r="Y149" s="198">
        <v>5728.1483970364025</v>
      </c>
      <c r="Z149" s="198">
        <v>5695.6543498041028</v>
      </c>
      <c r="AA149" s="198">
        <v>5672.7354147565547</v>
      </c>
      <c r="AB149" s="198">
        <v>5638.0559413087594</v>
      </c>
      <c r="AC149" s="198">
        <v>5588.3203776563332</v>
      </c>
      <c r="AD149" s="198">
        <v>5577.9942517932668</v>
      </c>
      <c r="AE149" s="198">
        <v>5578.0021626286889</v>
      </c>
      <c r="AF149" s="198">
        <v>5548.993628580014</v>
      </c>
      <c r="AG149" s="198">
        <v>5477.3570784024769</v>
      </c>
      <c r="AH149" s="198">
        <v>5433.2560648858889</v>
      </c>
      <c r="AI149" s="198">
        <v>5363.6382960250376</v>
      </c>
      <c r="AJ149" s="198">
        <v>5331.8019592221353</v>
      </c>
      <c r="AK149" s="198">
        <v>5247.6769984223101</v>
      </c>
      <c r="AL149" s="198">
        <v>5249.5835733854055</v>
      </c>
      <c r="AM149" s="198">
        <v>5220.7885331058123</v>
      </c>
      <c r="AN149" s="198">
        <v>5206.1687012833727</v>
      </c>
      <c r="AO149" s="198">
        <v>5191.3957973123606</v>
      </c>
      <c r="AP149" s="198">
        <v>5175.6521546942949</v>
      </c>
      <c r="AQ149" s="198">
        <v>5186.0768934987918</v>
      </c>
      <c r="AR149" s="198">
        <v>5146.8506310643052</v>
      </c>
      <c r="AS149" s="198">
        <v>5134.533825144099</v>
      </c>
      <c r="AT149" s="198">
        <v>5146.4719094725615</v>
      </c>
      <c r="AU149" s="198">
        <v>5156.9418351686654</v>
      </c>
      <c r="AV149" s="198">
        <v>5135.8347899235187</v>
      </c>
      <c r="AW149" s="198">
        <v>5097.6730469500908</v>
      </c>
      <c r="AX149" s="198">
        <v>5099.9809246887035</v>
      </c>
      <c r="AY149" s="198">
        <v>5113.3303308624763</v>
      </c>
      <c r="AZ149" s="198">
        <v>5099.3685911019611</v>
      </c>
    </row>
    <row r="150" spans="1:52" ht="12" customHeight="1" x14ac:dyDescent="0.35">
      <c r="A150" s="64" t="s">
        <v>40</v>
      </c>
      <c r="B150" s="65">
        <v>0</v>
      </c>
      <c r="C150" s="65">
        <v>0</v>
      </c>
      <c r="D150" s="65">
        <v>0</v>
      </c>
      <c r="E150" s="65">
        <v>0</v>
      </c>
      <c r="F150" s="65">
        <v>0</v>
      </c>
      <c r="G150" s="65">
        <v>0</v>
      </c>
      <c r="H150" s="65">
        <v>0</v>
      </c>
      <c r="I150" s="65">
        <v>0</v>
      </c>
      <c r="J150" s="65">
        <v>0</v>
      </c>
      <c r="K150" s="65">
        <v>0</v>
      </c>
      <c r="L150" s="65">
        <v>0</v>
      </c>
      <c r="M150" s="65">
        <v>0</v>
      </c>
      <c r="N150" s="65">
        <v>0</v>
      </c>
      <c r="O150" s="65">
        <v>0</v>
      </c>
      <c r="P150" s="65">
        <v>0</v>
      </c>
      <c r="Q150" s="65">
        <v>0</v>
      </c>
      <c r="R150" s="65">
        <v>0</v>
      </c>
      <c r="S150" s="65">
        <v>0</v>
      </c>
      <c r="T150" s="65">
        <v>0</v>
      </c>
      <c r="U150" s="65">
        <v>0</v>
      </c>
      <c r="V150" s="65">
        <v>0</v>
      </c>
      <c r="W150" s="65">
        <v>0</v>
      </c>
      <c r="X150" s="65">
        <v>0</v>
      </c>
      <c r="Y150" s="65">
        <v>0</v>
      </c>
      <c r="Z150" s="65">
        <v>0</v>
      </c>
      <c r="AA150" s="65">
        <v>0</v>
      </c>
      <c r="AB150" s="65">
        <v>0</v>
      </c>
      <c r="AC150" s="65">
        <v>0</v>
      </c>
      <c r="AD150" s="65">
        <v>0</v>
      </c>
      <c r="AE150" s="65">
        <v>0</v>
      </c>
      <c r="AF150" s="65">
        <v>0</v>
      </c>
      <c r="AG150" s="65">
        <v>0</v>
      </c>
      <c r="AH150" s="65">
        <v>0</v>
      </c>
      <c r="AI150" s="65">
        <v>0</v>
      </c>
      <c r="AJ150" s="65">
        <v>0</v>
      </c>
      <c r="AK150" s="65">
        <v>0</v>
      </c>
      <c r="AL150" s="65">
        <v>0</v>
      </c>
      <c r="AM150" s="65">
        <v>0</v>
      </c>
      <c r="AN150" s="65">
        <v>0</v>
      </c>
      <c r="AO150" s="65">
        <v>0</v>
      </c>
      <c r="AP150" s="65">
        <v>0</v>
      </c>
      <c r="AQ150" s="65">
        <v>0</v>
      </c>
      <c r="AR150" s="65">
        <v>0</v>
      </c>
      <c r="AS150" s="65">
        <v>0</v>
      </c>
      <c r="AT150" s="65">
        <v>0</v>
      </c>
      <c r="AU150" s="65">
        <v>0</v>
      </c>
      <c r="AV150" s="65">
        <v>0</v>
      </c>
      <c r="AW150" s="65">
        <v>0</v>
      </c>
      <c r="AX150" s="65">
        <v>0</v>
      </c>
      <c r="AY150" s="65">
        <v>0</v>
      </c>
      <c r="AZ150" s="65">
        <v>0</v>
      </c>
    </row>
    <row r="151" spans="1:52" ht="12" customHeight="1" x14ac:dyDescent="0.35">
      <c r="A151" s="72" t="s">
        <v>41</v>
      </c>
      <c r="B151" s="73">
        <v>1122.5670311463505</v>
      </c>
      <c r="C151" s="73">
        <v>1153.3891700771424</v>
      </c>
      <c r="D151" s="73">
        <v>1137.2418774602172</v>
      </c>
      <c r="E151" s="73">
        <v>1169.6085794651497</v>
      </c>
      <c r="F151" s="73">
        <v>1065.851134790767</v>
      </c>
      <c r="G151" s="73">
        <v>753.60568522710423</v>
      </c>
      <c r="H151" s="73">
        <v>666.43213970110469</v>
      </c>
      <c r="I151" s="73">
        <v>632.35388533597745</v>
      </c>
      <c r="J151" s="73">
        <v>558.70933917334025</v>
      </c>
      <c r="K151" s="73">
        <v>459.62739723607541</v>
      </c>
      <c r="L151" s="73">
        <v>465.17073444473596</v>
      </c>
      <c r="M151" s="73">
        <v>415.1492741777912</v>
      </c>
      <c r="N151" s="73">
        <v>390.57314235684584</v>
      </c>
      <c r="O151" s="73">
        <v>375.05956535942272</v>
      </c>
      <c r="P151" s="73">
        <v>367.14358631231812</v>
      </c>
      <c r="Q151" s="73">
        <v>382.24064779817695</v>
      </c>
      <c r="R151" s="73">
        <v>385.52028894139431</v>
      </c>
      <c r="S151" s="73">
        <v>384.52408754776758</v>
      </c>
      <c r="T151" s="73">
        <v>379.77152584503034</v>
      </c>
      <c r="U151" s="73">
        <v>368.1353390801097</v>
      </c>
      <c r="V151" s="73">
        <v>352.91944881158463</v>
      </c>
      <c r="W151" s="73">
        <v>344.32597483073442</v>
      </c>
      <c r="X151" s="73">
        <v>332.18624528169448</v>
      </c>
      <c r="Y151" s="73">
        <v>320.02937461396243</v>
      </c>
      <c r="Z151" s="73">
        <v>312.37379713074711</v>
      </c>
      <c r="AA151" s="73">
        <v>296.82619622970486</v>
      </c>
      <c r="AB151" s="73">
        <v>285.99036312363302</v>
      </c>
      <c r="AC151" s="73">
        <v>270.89274370882936</v>
      </c>
      <c r="AD151" s="73">
        <v>265.28056317479326</v>
      </c>
      <c r="AE151" s="73">
        <v>262.04431115050767</v>
      </c>
      <c r="AF151" s="73">
        <v>257.13167880903541</v>
      </c>
      <c r="AG151" s="73">
        <v>247.36856575229362</v>
      </c>
      <c r="AH151" s="73">
        <v>235.70856755773821</v>
      </c>
      <c r="AI151" s="73">
        <v>226.05455065189435</v>
      </c>
      <c r="AJ151" s="73">
        <v>221.95577384249108</v>
      </c>
      <c r="AK151" s="73">
        <v>213.66574955197157</v>
      </c>
      <c r="AL151" s="73">
        <v>208.76515253753968</v>
      </c>
      <c r="AM151" s="73">
        <v>200.91469699883933</v>
      </c>
      <c r="AN151" s="73">
        <v>197.3880216949058</v>
      </c>
      <c r="AO151" s="73">
        <v>194.2456095512147</v>
      </c>
      <c r="AP151" s="73">
        <v>188.8341259894286</v>
      </c>
      <c r="AQ151" s="73">
        <v>183.40597802942946</v>
      </c>
      <c r="AR151" s="73">
        <v>177.57762480036939</v>
      </c>
      <c r="AS151" s="73">
        <v>171.86811248385581</v>
      </c>
      <c r="AT151" s="73">
        <v>169.80566427518485</v>
      </c>
      <c r="AU151" s="73">
        <v>165.26575448374749</v>
      </c>
      <c r="AV151" s="73">
        <v>162.28126413998379</v>
      </c>
      <c r="AW151" s="73">
        <v>157.40650834733518</v>
      </c>
      <c r="AX151" s="73">
        <v>155.22682149946735</v>
      </c>
      <c r="AY151" s="73">
        <v>153.1689073922133</v>
      </c>
      <c r="AZ151" s="73">
        <v>149.89838252027738</v>
      </c>
    </row>
    <row r="152" spans="1:52" ht="12" customHeight="1" x14ac:dyDescent="0.35">
      <c r="A152" s="72" t="s">
        <v>44</v>
      </c>
      <c r="B152" s="73">
        <v>0</v>
      </c>
      <c r="C152" s="73">
        <v>0</v>
      </c>
      <c r="D152" s="73">
        <v>0</v>
      </c>
      <c r="E152" s="73">
        <v>0</v>
      </c>
      <c r="F152" s="73">
        <v>0</v>
      </c>
      <c r="G152" s="73">
        <v>0</v>
      </c>
      <c r="H152" s="73">
        <v>0</v>
      </c>
      <c r="I152" s="73">
        <v>0</v>
      </c>
      <c r="J152" s="73">
        <v>0</v>
      </c>
      <c r="K152" s="73">
        <v>0</v>
      </c>
      <c r="L152" s="73">
        <v>0</v>
      </c>
      <c r="M152" s="73">
        <v>0</v>
      </c>
      <c r="N152" s="73">
        <v>0</v>
      </c>
      <c r="O152" s="73">
        <v>0</v>
      </c>
      <c r="P152" s="73">
        <v>0</v>
      </c>
      <c r="Q152" s="73">
        <v>0</v>
      </c>
      <c r="R152" s="73">
        <v>0</v>
      </c>
      <c r="S152" s="73">
        <v>0</v>
      </c>
      <c r="T152" s="73">
        <v>0</v>
      </c>
      <c r="U152" s="73">
        <v>0</v>
      </c>
      <c r="V152" s="73">
        <v>0</v>
      </c>
      <c r="W152" s="73">
        <v>0</v>
      </c>
      <c r="X152" s="73">
        <v>0</v>
      </c>
      <c r="Y152" s="73">
        <v>0</v>
      </c>
      <c r="Z152" s="73">
        <v>0</v>
      </c>
      <c r="AA152" s="73">
        <v>0</v>
      </c>
      <c r="AB152" s="73">
        <v>0</v>
      </c>
      <c r="AC152" s="73">
        <v>0</v>
      </c>
      <c r="AD152" s="73">
        <v>0</v>
      </c>
      <c r="AE152" s="73">
        <v>0</v>
      </c>
      <c r="AF152" s="73">
        <v>0</v>
      </c>
      <c r="AG152" s="73">
        <v>0</v>
      </c>
      <c r="AH152" s="73">
        <v>0</v>
      </c>
      <c r="AI152" s="73">
        <v>0</v>
      </c>
      <c r="AJ152" s="73">
        <v>0</v>
      </c>
      <c r="AK152" s="73">
        <v>0</v>
      </c>
      <c r="AL152" s="73">
        <v>0</v>
      </c>
      <c r="AM152" s="73">
        <v>0</v>
      </c>
      <c r="AN152" s="73">
        <v>0</v>
      </c>
      <c r="AO152" s="73">
        <v>0</v>
      </c>
      <c r="AP152" s="73">
        <v>0</v>
      </c>
      <c r="AQ152" s="73">
        <v>0</v>
      </c>
      <c r="AR152" s="73">
        <v>0</v>
      </c>
      <c r="AS152" s="73">
        <v>0</v>
      </c>
      <c r="AT152" s="73">
        <v>0</v>
      </c>
      <c r="AU152" s="73">
        <v>0</v>
      </c>
      <c r="AV152" s="73">
        <v>0</v>
      </c>
      <c r="AW152" s="73">
        <v>0</v>
      </c>
      <c r="AX152" s="73">
        <v>0</v>
      </c>
      <c r="AY152" s="73">
        <v>0</v>
      </c>
      <c r="AZ152" s="73">
        <v>0</v>
      </c>
    </row>
    <row r="153" spans="1:52" ht="12" customHeight="1" x14ac:dyDescent="0.35">
      <c r="A153" s="72" t="s">
        <v>45</v>
      </c>
      <c r="B153" s="73">
        <v>0</v>
      </c>
      <c r="C153" s="73">
        <v>0</v>
      </c>
      <c r="D153" s="73">
        <v>0</v>
      </c>
      <c r="E153" s="73">
        <v>0</v>
      </c>
      <c r="F153" s="73">
        <v>0</v>
      </c>
      <c r="G153" s="73">
        <v>0</v>
      </c>
      <c r="H153" s="73">
        <v>0</v>
      </c>
      <c r="I153" s="73">
        <v>0</v>
      </c>
      <c r="J153" s="73">
        <v>0</v>
      </c>
      <c r="K153" s="73">
        <v>0</v>
      </c>
      <c r="L153" s="73">
        <v>0</v>
      </c>
      <c r="M153" s="73">
        <v>0</v>
      </c>
      <c r="N153" s="73">
        <v>0</v>
      </c>
      <c r="O153" s="73">
        <v>0</v>
      </c>
      <c r="P153" s="73">
        <v>0</v>
      </c>
      <c r="Q153" s="73">
        <v>0</v>
      </c>
      <c r="R153" s="73">
        <v>0</v>
      </c>
      <c r="S153" s="73">
        <v>0</v>
      </c>
      <c r="T153" s="73">
        <v>0</v>
      </c>
      <c r="U153" s="73">
        <v>0</v>
      </c>
      <c r="V153" s="73">
        <v>0</v>
      </c>
      <c r="W153" s="73">
        <v>0</v>
      </c>
      <c r="X153" s="73">
        <v>0</v>
      </c>
      <c r="Y153" s="73">
        <v>0</v>
      </c>
      <c r="Z153" s="73">
        <v>0</v>
      </c>
      <c r="AA153" s="73">
        <v>0</v>
      </c>
      <c r="AB153" s="73">
        <v>0</v>
      </c>
      <c r="AC153" s="73">
        <v>0</v>
      </c>
      <c r="AD153" s="73">
        <v>0</v>
      </c>
      <c r="AE153" s="73">
        <v>0</v>
      </c>
      <c r="AF153" s="73">
        <v>0</v>
      </c>
      <c r="AG153" s="73">
        <v>0</v>
      </c>
      <c r="AH153" s="73">
        <v>0</v>
      </c>
      <c r="AI153" s="73">
        <v>0</v>
      </c>
      <c r="AJ153" s="73">
        <v>0</v>
      </c>
      <c r="AK153" s="73">
        <v>0</v>
      </c>
      <c r="AL153" s="73">
        <v>0</v>
      </c>
      <c r="AM153" s="73">
        <v>0</v>
      </c>
      <c r="AN153" s="73">
        <v>0</v>
      </c>
      <c r="AO153" s="73">
        <v>0</v>
      </c>
      <c r="AP153" s="73">
        <v>0</v>
      </c>
      <c r="AQ153" s="73">
        <v>0</v>
      </c>
      <c r="AR153" s="73">
        <v>0</v>
      </c>
      <c r="AS153" s="73">
        <v>0</v>
      </c>
      <c r="AT153" s="73">
        <v>0</v>
      </c>
      <c r="AU153" s="73">
        <v>0</v>
      </c>
      <c r="AV153" s="73">
        <v>0</v>
      </c>
      <c r="AW153" s="73">
        <v>0</v>
      </c>
      <c r="AX153" s="73">
        <v>0</v>
      </c>
      <c r="AY153" s="73">
        <v>0</v>
      </c>
      <c r="AZ153" s="73">
        <v>0</v>
      </c>
    </row>
    <row r="154" spans="1:52" ht="12" customHeight="1" x14ac:dyDescent="0.35">
      <c r="A154" s="74" t="s">
        <v>46</v>
      </c>
      <c r="B154" s="75">
        <v>0</v>
      </c>
      <c r="C154" s="75">
        <v>0</v>
      </c>
      <c r="D154" s="75">
        <v>0</v>
      </c>
      <c r="E154" s="75">
        <v>0</v>
      </c>
      <c r="F154" s="75">
        <v>0</v>
      </c>
      <c r="G154" s="75">
        <v>0</v>
      </c>
      <c r="H154" s="75">
        <v>0</v>
      </c>
      <c r="I154" s="75">
        <v>0</v>
      </c>
      <c r="J154" s="75">
        <v>0</v>
      </c>
      <c r="K154" s="75">
        <v>0</v>
      </c>
      <c r="L154" s="75">
        <v>0</v>
      </c>
      <c r="M154" s="75">
        <v>0</v>
      </c>
      <c r="N154" s="75">
        <v>0</v>
      </c>
      <c r="O154" s="75">
        <v>0</v>
      </c>
      <c r="P154" s="75">
        <v>0</v>
      </c>
      <c r="Q154" s="75">
        <v>0</v>
      </c>
      <c r="R154" s="75">
        <v>0</v>
      </c>
      <c r="S154" s="75">
        <v>0</v>
      </c>
      <c r="T154" s="75">
        <v>0</v>
      </c>
      <c r="U154" s="75">
        <v>0</v>
      </c>
      <c r="V154" s="75">
        <v>0</v>
      </c>
      <c r="W154" s="75">
        <v>0</v>
      </c>
      <c r="X154" s="75">
        <v>0</v>
      </c>
      <c r="Y154" s="75">
        <v>0</v>
      </c>
      <c r="Z154" s="75">
        <v>0</v>
      </c>
      <c r="AA154" s="75">
        <v>0</v>
      </c>
      <c r="AB154" s="75">
        <v>0</v>
      </c>
      <c r="AC154" s="75">
        <v>0</v>
      </c>
      <c r="AD154" s="75">
        <v>0</v>
      </c>
      <c r="AE154" s="75">
        <v>0</v>
      </c>
      <c r="AF154" s="75">
        <v>0</v>
      </c>
      <c r="AG154" s="75">
        <v>0</v>
      </c>
      <c r="AH154" s="75">
        <v>0</v>
      </c>
      <c r="AI154" s="75">
        <v>0</v>
      </c>
      <c r="AJ154" s="75">
        <v>0</v>
      </c>
      <c r="AK154" s="75">
        <v>0</v>
      </c>
      <c r="AL154" s="75">
        <v>0</v>
      </c>
      <c r="AM154" s="75">
        <v>0</v>
      </c>
      <c r="AN154" s="75">
        <v>0</v>
      </c>
      <c r="AO154" s="75">
        <v>0</v>
      </c>
      <c r="AP154" s="75">
        <v>0</v>
      </c>
      <c r="AQ154" s="75">
        <v>0</v>
      </c>
      <c r="AR154" s="75">
        <v>0</v>
      </c>
      <c r="AS154" s="75">
        <v>0</v>
      </c>
      <c r="AT154" s="75">
        <v>0</v>
      </c>
      <c r="AU154" s="75">
        <v>0</v>
      </c>
      <c r="AV154" s="75">
        <v>0</v>
      </c>
      <c r="AW154" s="75">
        <v>0</v>
      </c>
      <c r="AX154" s="75">
        <v>0</v>
      </c>
      <c r="AY154" s="75">
        <v>0</v>
      </c>
      <c r="AZ154" s="75">
        <v>0</v>
      </c>
    </row>
    <row r="155" spans="1:52" ht="12" customHeight="1" x14ac:dyDescent="0.35">
      <c r="A155" s="91" t="s">
        <v>917</v>
      </c>
      <c r="B155" s="102">
        <v>935.73785086982821</v>
      </c>
      <c r="C155" s="102">
        <v>909.31682520375159</v>
      </c>
      <c r="D155" s="102">
        <v>910.02081987629822</v>
      </c>
      <c r="E155" s="102">
        <v>880.48910583901591</v>
      </c>
      <c r="F155" s="102">
        <v>799.91753829611002</v>
      </c>
      <c r="G155" s="102">
        <v>651.97016755543325</v>
      </c>
      <c r="H155" s="102">
        <v>616.83072961324945</v>
      </c>
      <c r="I155" s="102">
        <v>586.20174162479248</v>
      </c>
      <c r="J155" s="102">
        <v>506.39985912537543</v>
      </c>
      <c r="K155" s="102">
        <v>424.10426309362521</v>
      </c>
      <c r="L155" s="102">
        <v>405.73862471409518</v>
      </c>
      <c r="M155" s="102">
        <v>376.2266523923409</v>
      </c>
      <c r="N155" s="102">
        <v>371.67336684513327</v>
      </c>
      <c r="O155" s="102">
        <v>368.83813769335671</v>
      </c>
      <c r="P155" s="102">
        <v>359.96826379553977</v>
      </c>
      <c r="Q155" s="102">
        <v>356.17533646301649</v>
      </c>
      <c r="R155" s="102">
        <v>358.77130239577946</v>
      </c>
      <c r="S155" s="102">
        <v>361.35408217680799</v>
      </c>
      <c r="T155" s="102">
        <v>355.85581296086963</v>
      </c>
      <c r="U155" s="102">
        <v>346.36213893274044</v>
      </c>
      <c r="V155" s="102">
        <v>341.99271158382618</v>
      </c>
      <c r="W155" s="102">
        <v>341.6829699098833</v>
      </c>
      <c r="X155" s="102">
        <v>339.68273293822824</v>
      </c>
      <c r="Y155" s="102">
        <v>338.25005179330844</v>
      </c>
      <c r="Z155" s="102">
        <v>337.07187476818285</v>
      </c>
      <c r="AA155" s="102">
        <v>336.85405265435156</v>
      </c>
      <c r="AB155" s="102">
        <v>335.12207594742011</v>
      </c>
      <c r="AC155" s="102">
        <v>332.12605278659788</v>
      </c>
      <c r="AD155" s="102">
        <v>331.48419265601751</v>
      </c>
      <c r="AE155" s="102">
        <v>331.68397964856678</v>
      </c>
      <c r="AF155" s="102">
        <v>329.73686277134578</v>
      </c>
      <c r="AG155" s="102">
        <v>325.09109465429572</v>
      </c>
      <c r="AH155" s="102">
        <v>322.7607306212563</v>
      </c>
      <c r="AI155" s="102">
        <v>318.05634123079403</v>
      </c>
      <c r="AJ155" s="102">
        <v>315.83771440177657</v>
      </c>
      <c r="AK155" s="102">
        <v>310.50718775739972</v>
      </c>
      <c r="AL155" s="102">
        <v>311.03044116690944</v>
      </c>
      <c r="AM155" s="102">
        <v>309.62609688837085</v>
      </c>
      <c r="AN155" s="102">
        <v>308.67035339218683</v>
      </c>
      <c r="AO155" s="102">
        <v>307.67198456376855</v>
      </c>
      <c r="AP155" s="102">
        <v>306.88247451087761</v>
      </c>
      <c r="AQ155" s="102">
        <v>307.93413447148151</v>
      </c>
      <c r="AR155" s="102">
        <v>305.85778194753573</v>
      </c>
      <c r="AS155" s="102">
        <v>305.10519377580499</v>
      </c>
      <c r="AT155" s="102">
        <v>306.05545578524999</v>
      </c>
      <c r="AU155" s="102">
        <v>307.07559863305778</v>
      </c>
      <c r="AV155" s="102">
        <v>305.74303081613749</v>
      </c>
      <c r="AW155" s="102">
        <v>303.02122682042233</v>
      </c>
      <c r="AX155" s="102">
        <v>303.04452153325042</v>
      </c>
      <c r="AY155" s="102">
        <v>304.03842617347152</v>
      </c>
      <c r="AZ155" s="102">
        <v>303.18709573288294</v>
      </c>
    </row>
    <row r="156" spans="1:52" ht="12" customHeight="1" x14ac:dyDescent="0.35">
      <c r="A156" s="91" t="s">
        <v>918</v>
      </c>
      <c r="B156" s="102">
        <v>6929.7619261163709</v>
      </c>
      <c r="C156" s="102">
        <v>6761.8826469213191</v>
      </c>
      <c r="D156" s="102">
        <v>6791.7176641185106</v>
      </c>
      <c r="E156" s="102">
        <v>6556.4007404664644</v>
      </c>
      <c r="F156" s="102">
        <v>5953.3198491888479</v>
      </c>
      <c r="G156" s="102">
        <v>4791.9126325904672</v>
      </c>
      <c r="H156" s="102">
        <v>4509.2137965961383</v>
      </c>
      <c r="I156" s="102">
        <v>4240.8063194182123</v>
      </c>
      <c r="J156" s="102">
        <v>3640.8502105048638</v>
      </c>
      <c r="K156" s="102">
        <v>3052.905520036476</v>
      </c>
      <c r="L156" s="102">
        <v>2881.6980732153233</v>
      </c>
      <c r="M156" s="102">
        <v>2642.2222481788863</v>
      </c>
      <c r="N156" s="102">
        <v>2600.6153863717486</v>
      </c>
      <c r="O156" s="102">
        <v>2591.7290195964283</v>
      </c>
      <c r="P156" s="102">
        <v>2515.7989241134765</v>
      </c>
      <c r="Q156" s="102">
        <v>2499.7299940864809</v>
      </c>
      <c r="R156" s="102">
        <v>2524.3846659156407</v>
      </c>
      <c r="S156" s="102">
        <v>2543.03124968666</v>
      </c>
      <c r="T156" s="102">
        <v>2490.621151461467</v>
      </c>
      <c r="U156" s="102">
        <v>2422.9945269909927</v>
      </c>
      <c r="V156" s="102">
        <v>2386.8689075039861</v>
      </c>
      <c r="W156" s="102">
        <v>2382.3792057273731</v>
      </c>
      <c r="X156" s="102">
        <v>2359.9060370483448</v>
      </c>
      <c r="Y156" s="102">
        <v>2347.3524254091121</v>
      </c>
      <c r="Z156" s="102">
        <v>2335.5271390218991</v>
      </c>
      <c r="AA156" s="102">
        <v>2331.2553706934091</v>
      </c>
      <c r="AB156" s="102">
        <v>2314.7514606086938</v>
      </c>
      <c r="AC156" s="102">
        <v>2294.0362216649837</v>
      </c>
      <c r="AD156" s="102">
        <v>2290.1315730276224</v>
      </c>
      <c r="AE156" s="102">
        <v>2290.316399388028</v>
      </c>
      <c r="AF156" s="102">
        <v>2275.9307389341166</v>
      </c>
      <c r="AG156" s="102">
        <v>2240.9103797268499</v>
      </c>
      <c r="AH156" s="102">
        <v>2222.0683143874053</v>
      </c>
      <c r="AI156" s="102">
        <v>2186.3514266314587</v>
      </c>
      <c r="AJ156" s="102">
        <v>2169.6264466498242</v>
      </c>
      <c r="AK156" s="102">
        <v>2128.8684589630057</v>
      </c>
      <c r="AL156" s="102">
        <v>2130.8858030602837</v>
      </c>
      <c r="AM156" s="102">
        <v>2118.1407089661093</v>
      </c>
      <c r="AN156" s="102">
        <v>2109.7632922094485</v>
      </c>
      <c r="AO156" s="102">
        <v>2101.1404193367507</v>
      </c>
      <c r="AP156" s="102">
        <v>2092.9717150155666</v>
      </c>
      <c r="AQ156" s="102">
        <v>2098.9668536276595</v>
      </c>
      <c r="AR156" s="102">
        <v>2079.3879939817175</v>
      </c>
      <c r="AS156" s="102">
        <v>2073.3054390756247</v>
      </c>
      <c r="AT156" s="102">
        <v>2078.5430047926106</v>
      </c>
      <c r="AU156" s="102">
        <v>2084.4642666342829</v>
      </c>
      <c r="AV156" s="102">
        <v>2073.1547388801073</v>
      </c>
      <c r="AW156" s="102">
        <v>2054.7122817879831</v>
      </c>
      <c r="AX156" s="102">
        <v>2055.6922908345869</v>
      </c>
      <c r="AY156" s="102">
        <v>2061.8726959608825</v>
      </c>
      <c r="AZ156" s="102">
        <v>2055.6173191671214</v>
      </c>
    </row>
    <row r="157" spans="1:52" ht="12" customHeight="1" x14ac:dyDescent="0.35">
      <c r="A157" s="91" t="s">
        <v>919</v>
      </c>
      <c r="B157" s="102">
        <v>0</v>
      </c>
      <c r="C157" s="102">
        <v>0</v>
      </c>
      <c r="D157" s="102">
        <v>0</v>
      </c>
      <c r="E157" s="102">
        <v>0</v>
      </c>
      <c r="F157" s="102">
        <v>0</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v>0</v>
      </c>
      <c r="AK157" s="102">
        <v>0</v>
      </c>
      <c r="AL157" s="102">
        <v>0</v>
      </c>
      <c r="AM157" s="102">
        <v>0</v>
      </c>
      <c r="AN157" s="102">
        <v>0</v>
      </c>
      <c r="AO157" s="102">
        <v>0</v>
      </c>
      <c r="AP157" s="102">
        <v>0</v>
      </c>
      <c r="AQ157" s="102">
        <v>0</v>
      </c>
      <c r="AR157" s="102">
        <v>0</v>
      </c>
      <c r="AS157" s="102">
        <v>0</v>
      </c>
      <c r="AT157" s="102">
        <v>0</v>
      </c>
      <c r="AU157" s="102">
        <v>0</v>
      </c>
      <c r="AV157" s="102">
        <v>0</v>
      </c>
      <c r="AW157" s="102">
        <v>0</v>
      </c>
      <c r="AX157" s="102">
        <v>0</v>
      </c>
      <c r="AY157" s="102">
        <v>0</v>
      </c>
      <c r="AZ157" s="102">
        <v>0</v>
      </c>
    </row>
    <row r="158" spans="1:52" ht="12" customHeight="1" x14ac:dyDescent="0.35">
      <c r="A158" s="91" t="s">
        <v>920</v>
      </c>
      <c r="B158" s="102">
        <v>9519.5500846526666</v>
      </c>
      <c r="C158" s="102">
        <v>9274.3160354105476</v>
      </c>
      <c r="D158" s="102">
        <v>9056.4291410415244</v>
      </c>
      <c r="E158" s="102">
        <v>9307.2457914178394</v>
      </c>
      <c r="F158" s="102">
        <v>8408.7651771116325</v>
      </c>
      <c r="G158" s="102">
        <v>6336.8678605247023</v>
      </c>
      <c r="H158" s="102">
        <v>5883.2080827759792</v>
      </c>
      <c r="I158" s="102">
        <v>5082.0746637158027</v>
      </c>
      <c r="J158" s="102">
        <v>4220.09296326204</v>
      </c>
      <c r="K158" s="102">
        <v>3647.7184184038674</v>
      </c>
      <c r="L158" s="102">
        <v>3422.1497152049487</v>
      </c>
      <c r="M158" s="102">
        <v>3144.9031711050475</v>
      </c>
      <c r="N158" s="102">
        <v>3135.5148959061125</v>
      </c>
      <c r="O158" s="102">
        <v>2931.2841570737046</v>
      </c>
      <c r="P158" s="102">
        <v>2771.5514759699399</v>
      </c>
      <c r="Q158" s="102">
        <v>2847.4626017856199</v>
      </c>
      <c r="R158" s="102">
        <v>2857.3839806037818</v>
      </c>
      <c r="S158" s="102">
        <v>2896.0574879905535</v>
      </c>
      <c r="T158" s="102">
        <v>2851.2738752533196</v>
      </c>
      <c r="U158" s="102">
        <v>2782.6782420732052</v>
      </c>
      <c r="V158" s="102">
        <v>2746.8919996275113</v>
      </c>
      <c r="W158" s="102">
        <v>2743.6543165034791</v>
      </c>
      <c r="X158" s="102">
        <v>2728.0029476796676</v>
      </c>
      <c r="Y158" s="102">
        <v>2722.516545220019</v>
      </c>
      <c r="Z158" s="102">
        <v>2710.6815388832733</v>
      </c>
      <c r="AA158" s="102">
        <v>2707.799795179089</v>
      </c>
      <c r="AB158" s="102">
        <v>2702.1920416290127</v>
      </c>
      <c r="AC158" s="102">
        <v>2691.2653594959215</v>
      </c>
      <c r="AD158" s="102">
        <v>2691.0979229348336</v>
      </c>
      <c r="AE158" s="102">
        <v>2693.9574724415866</v>
      </c>
      <c r="AF158" s="102">
        <v>2686.1943480655168</v>
      </c>
      <c r="AG158" s="102">
        <v>2663.9870382690378</v>
      </c>
      <c r="AH158" s="102">
        <v>2652.7184523194887</v>
      </c>
      <c r="AI158" s="102">
        <v>2633.1759775108908</v>
      </c>
      <c r="AJ158" s="102">
        <v>2624.3820243280438</v>
      </c>
      <c r="AK158" s="102">
        <v>2594.6356021499328</v>
      </c>
      <c r="AL158" s="102">
        <v>2598.9021766206724</v>
      </c>
      <c r="AM158" s="102">
        <v>2592.1070302524931</v>
      </c>
      <c r="AN158" s="102">
        <v>2590.3470339868318</v>
      </c>
      <c r="AO158" s="102">
        <v>2588.3377838606266</v>
      </c>
      <c r="AP158" s="102">
        <v>2586.9638391784219</v>
      </c>
      <c r="AQ158" s="102">
        <v>2595.7699273702215</v>
      </c>
      <c r="AR158" s="102">
        <v>2584.0272303346824</v>
      </c>
      <c r="AS158" s="102">
        <v>2584.2550798088132</v>
      </c>
      <c r="AT158" s="102">
        <v>2592.0677846195158</v>
      </c>
      <c r="AU158" s="102">
        <v>2600.1362154175772</v>
      </c>
      <c r="AV158" s="102">
        <v>2594.6557560872902</v>
      </c>
      <c r="AW158" s="102">
        <v>2582.5330299943498</v>
      </c>
      <c r="AX158" s="102">
        <v>2586.0172908213995</v>
      </c>
      <c r="AY158" s="102">
        <v>2594.2503013359092</v>
      </c>
      <c r="AZ158" s="102">
        <v>2590.6657936816791</v>
      </c>
    </row>
    <row r="159" spans="1:52" ht="12" customHeight="1" x14ac:dyDescent="0.35">
      <c r="A159" s="93" t="s">
        <v>925</v>
      </c>
      <c r="B159" s="103">
        <v>0</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0</v>
      </c>
      <c r="AY159" s="103">
        <v>0</v>
      </c>
      <c r="AZ159" s="103">
        <v>0</v>
      </c>
    </row>
    <row r="160" spans="1:52" ht="12" customHeight="1" x14ac:dyDescent="0.35">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row>
    <row r="161" spans="1:52" ht="12" customHeight="1" x14ac:dyDescent="0.35">
      <c r="A161" s="133" t="s">
        <v>71</v>
      </c>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row>
    <row r="162" spans="1:52" ht="12" customHeight="1" x14ac:dyDescent="0.35">
      <c r="A162" s="214" t="s">
        <v>314</v>
      </c>
      <c r="B162" s="215">
        <v>1</v>
      </c>
      <c r="C162" s="215">
        <v>1</v>
      </c>
      <c r="D162" s="215">
        <v>1</v>
      </c>
      <c r="E162" s="215">
        <v>1</v>
      </c>
      <c r="F162" s="215">
        <v>1</v>
      </c>
      <c r="G162" s="215">
        <v>1</v>
      </c>
      <c r="H162" s="215">
        <v>1</v>
      </c>
      <c r="I162" s="215">
        <v>1</v>
      </c>
      <c r="J162" s="215">
        <v>1</v>
      </c>
      <c r="K162" s="215">
        <v>1</v>
      </c>
      <c r="L162" s="215">
        <v>1</v>
      </c>
      <c r="M162" s="215">
        <v>1</v>
      </c>
      <c r="N162" s="215">
        <v>1</v>
      </c>
      <c r="O162" s="215">
        <v>1</v>
      </c>
      <c r="P162" s="215">
        <v>1</v>
      </c>
      <c r="Q162" s="215">
        <v>1</v>
      </c>
      <c r="R162" s="215">
        <v>1</v>
      </c>
      <c r="S162" s="215">
        <v>1</v>
      </c>
      <c r="T162" s="215">
        <v>1</v>
      </c>
      <c r="U162" s="215">
        <v>1</v>
      </c>
      <c r="V162" s="215">
        <v>1</v>
      </c>
      <c r="W162" s="215">
        <v>1</v>
      </c>
      <c r="X162" s="215">
        <v>1</v>
      </c>
      <c r="Y162" s="215">
        <v>1</v>
      </c>
      <c r="Z162" s="215">
        <v>1</v>
      </c>
      <c r="AA162" s="215">
        <v>1</v>
      </c>
      <c r="AB162" s="215">
        <v>1</v>
      </c>
      <c r="AC162" s="215">
        <v>1</v>
      </c>
      <c r="AD162" s="215">
        <v>1</v>
      </c>
      <c r="AE162" s="215">
        <v>1</v>
      </c>
      <c r="AF162" s="215">
        <v>1</v>
      </c>
      <c r="AG162" s="215">
        <v>1</v>
      </c>
      <c r="AH162" s="215">
        <v>1</v>
      </c>
      <c r="AI162" s="215">
        <v>1</v>
      </c>
      <c r="AJ162" s="215">
        <v>1</v>
      </c>
      <c r="AK162" s="215">
        <v>1</v>
      </c>
      <c r="AL162" s="215">
        <v>1</v>
      </c>
      <c r="AM162" s="215">
        <v>1</v>
      </c>
      <c r="AN162" s="215">
        <v>1</v>
      </c>
      <c r="AO162" s="215">
        <v>1</v>
      </c>
      <c r="AP162" s="215">
        <v>1</v>
      </c>
      <c r="AQ162" s="215">
        <v>1</v>
      </c>
      <c r="AR162" s="215">
        <v>1</v>
      </c>
      <c r="AS162" s="215">
        <v>1</v>
      </c>
      <c r="AT162" s="215">
        <v>1</v>
      </c>
      <c r="AU162" s="215">
        <v>1</v>
      </c>
      <c r="AV162" s="215">
        <v>1</v>
      </c>
      <c r="AW162" s="215">
        <v>1</v>
      </c>
      <c r="AX162" s="215">
        <v>1</v>
      </c>
      <c r="AY162" s="215">
        <v>1</v>
      </c>
      <c r="AZ162" s="215">
        <v>1</v>
      </c>
    </row>
    <row r="163" spans="1:52" ht="12" customHeight="1" x14ac:dyDescent="0.35">
      <c r="A163" s="64" t="s">
        <v>40</v>
      </c>
      <c r="B163" s="88">
        <v>0</v>
      </c>
      <c r="C163" s="88">
        <v>0</v>
      </c>
      <c r="D163" s="88">
        <v>0</v>
      </c>
      <c r="E163" s="88">
        <v>0</v>
      </c>
      <c r="F163" s="88">
        <v>0</v>
      </c>
      <c r="G163" s="88">
        <v>0</v>
      </c>
      <c r="H163" s="88">
        <v>0</v>
      </c>
      <c r="I163" s="88">
        <v>0</v>
      </c>
      <c r="J163" s="88">
        <v>0</v>
      </c>
      <c r="K163" s="88">
        <v>0</v>
      </c>
      <c r="L163" s="88">
        <v>0</v>
      </c>
      <c r="M163" s="88">
        <v>0</v>
      </c>
      <c r="N163" s="88">
        <v>0</v>
      </c>
      <c r="O163" s="88">
        <v>0</v>
      </c>
      <c r="P163" s="88">
        <v>0</v>
      </c>
      <c r="Q163" s="88">
        <v>0</v>
      </c>
      <c r="R163" s="88">
        <v>0</v>
      </c>
      <c r="S163" s="88">
        <v>0</v>
      </c>
      <c r="T163" s="88">
        <v>0</v>
      </c>
      <c r="U163" s="88">
        <v>0</v>
      </c>
      <c r="V163" s="88">
        <v>0</v>
      </c>
      <c r="W163" s="88">
        <v>0</v>
      </c>
      <c r="X163" s="88">
        <v>0</v>
      </c>
      <c r="Y163" s="88">
        <v>0</v>
      </c>
      <c r="Z163" s="88">
        <v>0</v>
      </c>
      <c r="AA163" s="88">
        <v>0</v>
      </c>
      <c r="AB163" s="88">
        <v>0</v>
      </c>
      <c r="AC163" s="88">
        <v>0</v>
      </c>
      <c r="AD163" s="88">
        <v>0</v>
      </c>
      <c r="AE163" s="88">
        <v>0</v>
      </c>
      <c r="AF163" s="88">
        <v>0</v>
      </c>
      <c r="AG163" s="88">
        <v>0</v>
      </c>
      <c r="AH163" s="88">
        <v>0</v>
      </c>
      <c r="AI163" s="88">
        <v>0</v>
      </c>
      <c r="AJ163" s="88">
        <v>0</v>
      </c>
      <c r="AK163" s="88">
        <v>0</v>
      </c>
      <c r="AL163" s="88">
        <v>0</v>
      </c>
      <c r="AM163" s="88">
        <v>0</v>
      </c>
      <c r="AN163" s="88">
        <v>0</v>
      </c>
      <c r="AO163" s="88">
        <v>0</v>
      </c>
      <c r="AP163" s="88">
        <v>0</v>
      </c>
      <c r="AQ163" s="88">
        <v>0</v>
      </c>
      <c r="AR163" s="88">
        <v>0</v>
      </c>
      <c r="AS163" s="88">
        <v>0</v>
      </c>
      <c r="AT163" s="88">
        <v>0</v>
      </c>
      <c r="AU163" s="88">
        <v>0</v>
      </c>
      <c r="AV163" s="88">
        <v>0</v>
      </c>
      <c r="AW163" s="88">
        <v>0</v>
      </c>
      <c r="AX163" s="88">
        <v>0</v>
      </c>
      <c r="AY163" s="88">
        <v>0</v>
      </c>
      <c r="AZ163" s="88">
        <v>0</v>
      </c>
    </row>
    <row r="164" spans="1:52" ht="12" customHeight="1" x14ac:dyDescent="0.35">
      <c r="A164" s="72" t="s">
        <v>41</v>
      </c>
      <c r="B164" s="89">
        <v>6.065432614308968E-2</v>
      </c>
      <c r="C164" s="89">
        <v>6.372701501123515E-2</v>
      </c>
      <c r="D164" s="89">
        <v>6.3549363164981665E-2</v>
      </c>
      <c r="E164" s="89">
        <v>6.5291128715731866E-2</v>
      </c>
      <c r="F164" s="89">
        <v>6.5680351483018706E-2</v>
      </c>
      <c r="G164" s="89">
        <v>6.0123205725976285E-2</v>
      </c>
      <c r="H164" s="89">
        <v>5.7078634276767286E-2</v>
      </c>
      <c r="I164" s="89">
        <v>5.9987448459389026E-2</v>
      </c>
      <c r="J164" s="89">
        <v>6.2593105651255185E-2</v>
      </c>
      <c r="K164" s="89">
        <v>6.0602036817816569E-2</v>
      </c>
      <c r="L164" s="89">
        <v>6.4834352560865879E-2</v>
      </c>
      <c r="M164" s="89">
        <v>6.3106968039069955E-2</v>
      </c>
      <c r="N164" s="89">
        <v>6.0103184978275589E-2</v>
      </c>
      <c r="O164" s="89">
        <v>5.9847598371465228E-2</v>
      </c>
      <c r="P164" s="89">
        <v>6.1043460086667278E-2</v>
      </c>
      <c r="Q164" s="89">
        <v>6.2810587103156193E-2</v>
      </c>
      <c r="R164" s="89">
        <v>6.2931194596983139E-2</v>
      </c>
      <c r="S164" s="89">
        <v>6.2170759084837254E-2</v>
      </c>
      <c r="T164" s="89">
        <v>6.2487886181969439E-2</v>
      </c>
      <c r="U164" s="89">
        <v>6.2183235230755113E-2</v>
      </c>
      <c r="V164" s="89">
        <v>6.0548849579125132E-2</v>
      </c>
      <c r="W164" s="89">
        <v>5.9243540766858033E-2</v>
      </c>
      <c r="X164" s="89">
        <v>5.7673446340920559E-2</v>
      </c>
      <c r="Y164" s="89">
        <v>5.5869602606583559E-2</v>
      </c>
      <c r="Z164" s="89">
        <v>5.4844233506109959E-2</v>
      </c>
      <c r="AA164" s="89">
        <v>5.232505564380234E-2</v>
      </c>
      <c r="AB164" s="89">
        <v>5.0724995654662874E-2</v>
      </c>
      <c r="AC164" s="89">
        <v>4.8474805559096834E-2</v>
      </c>
      <c r="AD164" s="89">
        <v>4.7558414584150624E-2</v>
      </c>
      <c r="AE164" s="89">
        <v>4.6978165929397325E-2</v>
      </c>
      <c r="AF164" s="89">
        <v>4.6338434682044377E-2</v>
      </c>
      <c r="AG164" s="89">
        <v>4.5162030192934036E-2</v>
      </c>
      <c r="AH164" s="89">
        <v>4.3382561900786952E-2</v>
      </c>
      <c r="AI164" s="89">
        <v>4.2145748496766104E-2</v>
      </c>
      <c r="AJ164" s="89">
        <v>4.1628660542911942E-2</v>
      </c>
      <c r="AK164" s="89">
        <v>4.0716253995093293E-2</v>
      </c>
      <c r="AL164" s="89">
        <v>3.9767945327310802E-2</v>
      </c>
      <c r="AM164" s="89">
        <v>3.8483592224586145E-2</v>
      </c>
      <c r="AN164" s="89">
        <v>3.791425768555054E-2</v>
      </c>
      <c r="AO164" s="89">
        <v>3.7416836846032364E-2</v>
      </c>
      <c r="AP164" s="89">
        <v>3.6485088322281638E-2</v>
      </c>
      <c r="AQ164" s="89">
        <v>3.5365071092436973E-2</v>
      </c>
      <c r="AR164" s="89">
        <v>3.4502191248485588E-2</v>
      </c>
      <c r="AS164" s="89">
        <v>3.3472973075414962E-2</v>
      </c>
      <c r="AT164" s="89">
        <v>3.2994577112651038E-2</v>
      </c>
      <c r="AU164" s="89">
        <v>3.204724035409684E-2</v>
      </c>
      <c r="AV164" s="89">
        <v>3.1597835751722154E-2</v>
      </c>
      <c r="AW164" s="89">
        <v>3.0878109854752377E-2</v>
      </c>
      <c r="AX164" s="89">
        <v>3.0436745507816228E-2</v>
      </c>
      <c r="AY164" s="89">
        <v>2.9954823467541941E-2</v>
      </c>
      <c r="AZ164" s="89">
        <v>2.9395479036726135E-2</v>
      </c>
    </row>
    <row r="165" spans="1:52" ht="12" customHeight="1" x14ac:dyDescent="0.35">
      <c r="A165" s="72" t="s">
        <v>44</v>
      </c>
      <c r="B165" s="89">
        <v>0</v>
      </c>
      <c r="C165" s="89">
        <v>0</v>
      </c>
      <c r="D165" s="89">
        <v>0</v>
      </c>
      <c r="E165" s="89">
        <v>0</v>
      </c>
      <c r="F165" s="89">
        <v>0</v>
      </c>
      <c r="G165" s="89">
        <v>0</v>
      </c>
      <c r="H165" s="89">
        <v>0</v>
      </c>
      <c r="I165" s="89">
        <v>0</v>
      </c>
      <c r="J165" s="89">
        <v>0</v>
      </c>
      <c r="K165" s="89">
        <v>0</v>
      </c>
      <c r="L165" s="89">
        <v>0</v>
      </c>
      <c r="M165" s="89">
        <v>0</v>
      </c>
      <c r="N165" s="89">
        <v>0</v>
      </c>
      <c r="O165" s="89">
        <v>0</v>
      </c>
      <c r="P165" s="89">
        <v>0</v>
      </c>
      <c r="Q165" s="89">
        <v>0</v>
      </c>
      <c r="R165" s="89">
        <v>0</v>
      </c>
      <c r="S165" s="89">
        <v>0</v>
      </c>
      <c r="T165" s="89">
        <v>0</v>
      </c>
      <c r="U165" s="89">
        <v>0</v>
      </c>
      <c r="V165" s="89">
        <v>0</v>
      </c>
      <c r="W165" s="89">
        <v>0</v>
      </c>
      <c r="X165" s="89">
        <v>0</v>
      </c>
      <c r="Y165" s="89">
        <v>0</v>
      </c>
      <c r="Z165" s="89">
        <v>0</v>
      </c>
      <c r="AA165" s="89">
        <v>0</v>
      </c>
      <c r="AB165" s="89">
        <v>0</v>
      </c>
      <c r="AC165" s="89">
        <v>0</v>
      </c>
      <c r="AD165" s="89">
        <v>0</v>
      </c>
      <c r="AE165" s="89">
        <v>0</v>
      </c>
      <c r="AF165" s="89">
        <v>0</v>
      </c>
      <c r="AG165" s="89">
        <v>0</v>
      </c>
      <c r="AH165" s="89">
        <v>0</v>
      </c>
      <c r="AI165" s="89">
        <v>0</v>
      </c>
      <c r="AJ165" s="89">
        <v>0</v>
      </c>
      <c r="AK165" s="89">
        <v>0</v>
      </c>
      <c r="AL165" s="89">
        <v>0</v>
      </c>
      <c r="AM165" s="89">
        <v>0</v>
      </c>
      <c r="AN165" s="89">
        <v>0</v>
      </c>
      <c r="AO165" s="89">
        <v>0</v>
      </c>
      <c r="AP165" s="89">
        <v>0</v>
      </c>
      <c r="AQ165" s="89">
        <v>0</v>
      </c>
      <c r="AR165" s="89">
        <v>0</v>
      </c>
      <c r="AS165" s="89">
        <v>0</v>
      </c>
      <c r="AT165" s="89">
        <v>0</v>
      </c>
      <c r="AU165" s="89">
        <v>0</v>
      </c>
      <c r="AV165" s="89">
        <v>0</v>
      </c>
      <c r="AW165" s="89">
        <v>0</v>
      </c>
      <c r="AX165" s="89">
        <v>0</v>
      </c>
      <c r="AY165" s="89">
        <v>0</v>
      </c>
      <c r="AZ165" s="89">
        <v>0</v>
      </c>
    </row>
    <row r="166" spans="1:52" ht="12" customHeight="1" x14ac:dyDescent="0.35">
      <c r="A166" s="72" t="s">
        <v>45</v>
      </c>
      <c r="B166" s="89">
        <v>0</v>
      </c>
      <c r="C166" s="89">
        <v>0</v>
      </c>
      <c r="D166" s="89">
        <v>0</v>
      </c>
      <c r="E166" s="89">
        <v>0</v>
      </c>
      <c r="F166" s="89">
        <v>0</v>
      </c>
      <c r="G166" s="89">
        <v>0</v>
      </c>
      <c r="H166" s="89">
        <v>0</v>
      </c>
      <c r="I166" s="89">
        <v>0</v>
      </c>
      <c r="J166" s="89">
        <v>0</v>
      </c>
      <c r="K166" s="89">
        <v>0</v>
      </c>
      <c r="L166" s="89">
        <v>0</v>
      </c>
      <c r="M166" s="89">
        <v>0</v>
      </c>
      <c r="N166" s="89">
        <v>0</v>
      </c>
      <c r="O166" s="89">
        <v>0</v>
      </c>
      <c r="P166" s="89">
        <v>0</v>
      </c>
      <c r="Q166" s="89">
        <v>0</v>
      </c>
      <c r="R166" s="89">
        <v>0</v>
      </c>
      <c r="S166" s="89">
        <v>0</v>
      </c>
      <c r="T166" s="89">
        <v>0</v>
      </c>
      <c r="U166" s="89">
        <v>0</v>
      </c>
      <c r="V166" s="89">
        <v>0</v>
      </c>
      <c r="W166" s="89">
        <v>0</v>
      </c>
      <c r="X166" s="89">
        <v>0</v>
      </c>
      <c r="Y166" s="89">
        <v>0</v>
      </c>
      <c r="Z166" s="89">
        <v>0</v>
      </c>
      <c r="AA166" s="89">
        <v>0</v>
      </c>
      <c r="AB166" s="89">
        <v>0</v>
      </c>
      <c r="AC166" s="89">
        <v>0</v>
      </c>
      <c r="AD166" s="89">
        <v>0</v>
      </c>
      <c r="AE166" s="89">
        <v>0</v>
      </c>
      <c r="AF166" s="89">
        <v>0</v>
      </c>
      <c r="AG166" s="89">
        <v>0</v>
      </c>
      <c r="AH166" s="89">
        <v>0</v>
      </c>
      <c r="AI166" s="89">
        <v>0</v>
      </c>
      <c r="AJ166" s="89">
        <v>0</v>
      </c>
      <c r="AK166" s="89">
        <v>0</v>
      </c>
      <c r="AL166" s="89">
        <v>0</v>
      </c>
      <c r="AM166" s="89">
        <v>0</v>
      </c>
      <c r="AN166" s="89">
        <v>0</v>
      </c>
      <c r="AO166" s="89">
        <v>0</v>
      </c>
      <c r="AP166" s="89">
        <v>0</v>
      </c>
      <c r="AQ166" s="89">
        <v>0</v>
      </c>
      <c r="AR166" s="89">
        <v>0</v>
      </c>
      <c r="AS166" s="89">
        <v>0</v>
      </c>
      <c r="AT166" s="89">
        <v>0</v>
      </c>
      <c r="AU166" s="89">
        <v>0</v>
      </c>
      <c r="AV166" s="89">
        <v>0</v>
      </c>
      <c r="AW166" s="89">
        <v>0</v>
      </c>
      <c r="AX166" s="89">
        <v>0</v>
      </c>
      <c r="AY166" s="89">
        <v>0</v>
      </c>
      <c r="AZ166" s="89">
        <v>0</v>
      </c>
    </row>
    <row r="167" spans="1:52" ht="12" customHeight="1" x14ac:dyDescent="0.35">
      <c r="A167" s="74" t="s">
        <v>46</v>
      </c>
      <c r="B167" s="90">
        <v>0</v>
      </c>
      <c r="C167" s="90">
        <v>0</v>
      </c>
      <c r="D167" s="90">
        <v>0</v>
      </c>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0</v>
      </c>
      <c r="U167" s="90">
        <v>0</v>
      </c>
      <c r="V167" s="90">
        <v>0</v>
      </c>
      <c r="W167" s="90">
        <v>0</v>
      </c>
      <c r="X167" s="90">
        <v>0</v>
      </c>
      <c r="Y167" s="90">
        <v>0</v>
      </c>
      <c r="Z167" s="90">
        <v>0</v>
      </c>
      <c r="AA167" s="90">
        <v>0</v>
      </c>
      <c r="AB167" s="90">
        <v>0</v>
      </c>
      <c r="AC167" s="90">
        <v>0</v>
      </c>
      <c r="AD167" s="90">
        <v>0</v>
      </c>
      <c r="AE167" s="90">
        <v>0</v>
      </c>
      <c r="AF167" s="90">
        <v>0</v>
      </c>
      <c r="AG167" s="90">
        <v>0</v>
      </c>
      <c r="AH167" s="90">
        <v>0</v>
      </c>
      <c r="AI167" s="90">
        <v>0</v>
      </c>
      <c r="AJ167" s="90">
        <v>0</v>
      </c>
      <c r="AK167" s="90">
        <v>0</v>
      </c>
      <c r="AL167" s="90">
        <v>0</v>
      </c>
      <c r="AM167" s="90">
        <v>0</v>
      </c>
      <c r="AN167" s="90">
        <v>0</v>
      </c>
      <c r="AO167" s="90">
        <v>0</v>
      </c>
      <c r="AP167" s="90">
        <v>0</v>
      </c>
      <c r="AQ167" s="90">
        <v>0</v>
      </c>
      <c r="AR167" s="90">
        <v>0</v>
      </c>
      <c r="AS167" s="90">
        <v>0</v>
      </c>
      <c r="AT167" s="90">
        <v>0</v>
      </c>
      <c r="AU167" s="90">
        <v>0</v>
      </c>
      <c r="AV167" s="90">
        <v>0</v>
      </c>
      <c r="AW167" s="90">
        <v>0</v>
      </c>
      <c r="AX167" s="90">
        <v>0</v>
      </c>
      <c r="AY167" s="90">
        <v>0</v>
      </c>
      <c r="AZ167" s="90">
        <v>0</v>
      </c>
    </row>
    <row r="168" spans="1:52" ht="12" customHeight="1" x14ac:dyDescent="0.35">
      <c r="A168" s="91" t="s">
        <v>917</v>
      </c>
      <c r="B168" s="92">
        <v>5.0559607770712223E-2</v>
      </c>
      <c r="C168" s="92">
        <v>5.0241538999236848E-2</v>
      </c>
      <c r="D168" s="92">
        <v>5.0852193114068897E-2</v>
      </c>
      <c r="E168" s="92">
        <v>4.9151595287052006E-2</v>
      </c>
      <c r="F168" s="92">
        <v>4.9292873420858418E-2</v>
      </c>
      <c r="G168" s="92">
        <v>5.2014650737834858E-2</v>
      </c>
      <c r="H168" s="92">
        <v>5.2830368658475783E-2</v>
      </c>
      <c r="I168" s="92">
        <v>5.5609283943654199E-2</v>
      </c>
      <c r="J168" s="92">
        <v>5.6732790489799359E-2</v>
      </c>
      <c r="K168" s="92">
        <v>5.5918298868054425E-2</v>
      </c>
      <c r="L168" s="92">
        <v>5.6550851320591247E-2</v>
      </c>
      <c r="M168" s="92">
        <v>5.7190328406552388E-2</v>
      </c>
      <c r="N168" s="92">
        <v>5.7194800912812892E-2</v>
      </c>
      <c r="O168" s="92">
        <v>5.8854856048258443E-2</v>
      </c>
      <c r="P168" s="92">
        <v>5.9850448605624204E-2</v>
      </c>
      <c r="Q168" s="92">
        <v>5.8527480328880298E-2</v>
      </c>
      <c r="R168" s="92">
        <v>5.8564768948681997E-2</v>
      </c>
      <c r="S168" s="92">
        <v>5.8424578107986576E-2</v>
      </c>
      <c r="T168" s="92">
        <v>5.8552777194162083E-2</v>
      </c>
      <c r="U168" s="92">
        <v>5.8505435566443213E-2</v>
      </c>
      <c r="V168" s="92">
        <v>5.8674196960738591E-2</v>
      </c>
      <c r="W168" s="92">
        <v>5.8788794447320498E-2</v>
      </c>
      <c r="X168" s="92">
        <v>5.8974970063667843E-2</v>
      </c>
      <c r="Y168" s="92">
        <v>5.9050504342434702E-2</v>
      </c>
      <c r="Z168" s="92">
        <v>5.9180535556862951E-2</v>
      </c>
      <c r="AA168" s="92">
        <v>5.9381238155068732E-2</v>
      </c>
      <c r="AB168" s="92">
        <v>5.9439295997766983E-2</v>
      </c>
      <c r="AC168" s="92">
        <v>5.943217824706877E-2</v>
      </c>
      <c r="AD168" s="92">
        <v>5.9427130558524478E-2</v>
      </c>
      <c r="AE168" s="92">
        <v>5.9462863222028116E-2</v>
      </c>
      <c r="AF168" s="92">
        <v>5.9422822378645504E-2</v>
      </c>
      <c r="AG168" s="92">
        <v>5.9351816944005341E-2</v>
      </c>
      <c r="AH168" s="92">
        <v>5.9404660256526125E-2</v>
      </c>
      <c r="AI168" s="92">
        <v>5.9298618526626566E-2</v>
      </c>
      <c r="AJ168" s="92">
        <v>5.9236580206338839E-2</v>
      </c>
      <c r="AK168" s="92">
        <v>5.9170407753898015E-2</v>
      </c>
      <c r="AL168" s="92">
        <v>5.9248593115801933E-2</v>
      </c>
      <c r="AM168" s="92">
        <v>5.9306385409978742E-2</v>
      </c>
      <c r="AN168" s="92">
        <v>5.9289349059337339E-2</v>
      </c>
      <c r="AO168" s="92">
        <v>5.9265753677084983E-2</v>
      </c>
      <c r="AP168" s="92">
        <v>5.9293489078963021E-2</v>
      </c>
      <c r="AQ168" s="92">
        <v>5.937708614723864E-2</v>
      </c>
      <c r="AR168" s="92">
        <v>5.9426201355349637E-2</v>
      </c>
      <c r="AS168" s="92">
        <v>5.9422180117246051E-2</v>
      </c>
      <c r="AT168" s="92">
        <v>5.9468984028053548E-2</v>
      </c>
      <c r="AU168" s="92">
        <v>5.9546065953061972E-2</v>
      </c>
      <c r="AV168" s="92">
        <v>5.9531321259788911E-2</v>
      </c>
      <c r="AW168" s="92">
        <v>5.9443048628181096E-2</v>
      </c>
      <c r="AX168" s="92">
        <v>5.9420716667042808E-2</v>
      </c>
      <c r="AY168" s="92">
        <v>5.9459961805790225E-2</v>
      </c>
      <c r="AZ168" s="92">
        <v>5.9455811110011358E-2</v>
      </c>
    </row>
    <row r="169" spans="1:52" ht="12" customHeight="1" x14ac:dyDescent="0.35">
      <c r="A169" s="91" t="s">
        <v>918</v>
      </c>
      <c r="B169" s="92">
        <v>0.37442756494585672</v>
      </c>
      <c r="C169" s="92">
        <v>0.37360728548868238</v>
      </c>
      <c r="D169" s="92">
        <v>0.37952289737605682</v>
      </c>
      <c r="E169" s="92">
        <v>0.36599834523569413</v>
      </c>
      <c r="F169" s="92">
        <v>0.36685811688169218</v>
      </c>
      <c r="G169" s="92">
        <v>0.38230224994032364</v>
      </c>
      <c r="H169" s="92">
        <v>0.38620551116742258</v>
      </c>
      <c r="I169" s="92">
        <v>0.40229870711901766</v>
      </c>
      <c r="J169" s="92">
        <v>0.40789030343346699</v>
      </c>
      <c r="K169" s="92">
        <v>0.40252668539586489</v>
      </c>
      <c r="L169" s="92">
        <v>0.40164398793451317</v>
      </c>
      <c r="M169" s="92">
        <v>0.40164501141952036</v>
      </c>
      <c r="N169" s="92">
        <v>0.40019461318116717</v>
      </c>
      <c r="O169" s="92">
        <v>0.41355766331098998</v>
      </c>
      <c r="P169" s="92">
        <v>0.41829158110244485</v>
      </c>
      <c r="Q169" s="92">
        <v>0.41076088959236501</v>
      </c>
      <c r="R169" s="92">
        <v>0.41207310537300229</v>
      </c>
      <c r="S169" s="92">
        <v>0.41116327504409378</v>
      </c>
      <c r="T169" s="92">
        <v>0.40980863609674023</v>
      </c>
      <c r="U169" s="92">
        <v>0.40927784605304085</v>
      </c>
      <c r="V169" s="92">
        <v>0.40950468140027774</v>
      </c>
      <c r="W169" s="92">
        <v>0.40990395704537574</v>
      </c>
      <c r="X169" s="92">
        <v>0.40972170320268936</v>
      </c>
      <c r="Y169" s="92">
        <v>0.40979253027445522</v>
      </c>
      <c r="Z169" s="92">
        <v>0.41005422653539841</v>
      </c>
      <c r="AA169" s="92">
        <v>0.41095788896289548</v>
      </c>
      <c r="AB169" s="92">
        <v>0.41055844154525567</v>
      </c>
      <c r="AC169" s="92">
        <v>0.410505494788234</v>
      </c>
      <c r="AD169" s="92">
        <v>0.41056542363616977</v>
      </c>
      <c r="AE169" s="92">
        <v>0.41059797623109806</v>
      </c>
      <c r="AF169" s="92">
        <v>0.41015198273286296</v>
      </c>
      <c r="AG169" s="92">
        <v>0.40912256543632769</v>
      </c>
      <c r="AH169" s="92">
        <v>0.40897544453099027</v>
      </c>
      <c r="AI169" s="92">
        <v>0.40762469539598739</v>
      </c>
      <c r="AJ169" s="92">
        <v>0.40692179927972311</v>
      </c>
      <c r="AK169" s="92">
        <v>0.40567825717989886</v>
      </c>
      <c r="AL169" s="92">
        <v>0.40591520703919304</v>
      </c>
      <c r="AM169" s="92">
        <v>0.40571279520989167</v>
      </c>
      <c r="AN169" s="92">
        <v>0.40524297487504984</v>
      </c>
      <c r="AO169" s="92">
        <v>0.40473516205883064</v>
      </c>
      <c r="AP169" s="92">
        <v>0.40438801767565657</v>
      </c>
      <c r="AQ169" s="92">
        <v>0.40473114778897723</v>
      </c>
      <c r="AR169" s="92">
        <v>0.40401172348608178</v>
      </c>
      <c r="AS169" s="92">
        <v>0.40379623733756159</v>
      </c>
      <c r="AT169" s="92">
        <v>0.40387726608725066</v>
      </c>
      <c r="AU169" s="92">
        <v>0.40420550265254396</v>
      </c>
      <c r="AV169" s="92">
        <v>0.40366460832183038</v>
      </c>
      <c r="AW169" s="92">
        <v>0.40306866738291619</v>
      </c>
      <c r="AX169" s="92">
        <v>0.40307842738844435</v>
      </c>
      <c r="AY169" s="92">
        <v>0.40323479269783497</v>
      </c>
      <c r="AZ169" s="92">
        <v>0.40311212701000448</v>
      </c>
    </row>
    <row r="170" spans="1:52" ht="12" customHeight="1" x14ac:dyDescent="0.35">
      <c r="A170" s="91" t="s">
        <v>919</v>
      </c>
      <c r="B170" s="92">
        <v>0</v>
      </c>
      <c r="C170" s="92">
        <v>0</v>
      </c>
      <c r="D170" s="92">
        <v>0</v>
      </c>
      <c r="E170" s="92">
        <v>0</v>
      </c>
      <c r="F170" s="92">
        <v>0</v>
      </c>
      <c r="G170" s="92">
        <v>0</v>
      </c>
      <c r="H170" s="92">
        <v>0</v>
      </c>
      <c r="I170" s="92">
        <v>0</v>
      </c>
      <c r="J170" s="92">
        <v>0</v>
      </c>
      <c r="K170" s="92">
        <v>0</v>
      </c>
      <c r="L170" s="92">
        <v>0</v>
      </c>
      <c r="M170" s="92">
        <v>0</v>
      </c>
      <c r="N170" s="92">
        <v>0</v>
      </c>
      <c r="O170" s="92">
        <v>0</v>
      </c>
      <c r="P170" s="92">
        <v>0</v>
      </c>
      <c r="Q170" s="92">
        <v>0</v>
      </c>
      <c r="R170" s="92">
        <v>0</v>
      </c>
      <c r="S170" s="92">
        <v>0</v>
      </c>
      <c r="T170" s="92">
        <v>0</v>
      </c>
      <c r="U170" s="92">
        <v>0</v>
      </c>
      <c r="V170" s="92">
        <v>0</v>
      </c>
      <c r="W170" s="92">
        <v>0</v>
      </c>
      <c r="X170" s="92">
        <v>0</v>
      </c>
      <c r="Y170" s="92">
        <v>0</v>
      </c>
      <c r="Z170" s="92">
        <v>0</v>
      </c>
      <c r="AA170" s="92">
        <v>0</v>
      </c>
      <c r="AB170" s="92">
        <v>0</v>
      </c>
      <c r="AC170" s="92">
        <v>0</v>
      </c>
      <c r="AD170" s="92">
        <v>0</v>
      </c>
      <c r="AE170" s="92">
        <v>0</v>
      </c>
      <c r="AF170" s="92">
        <v>0</v>
      </c>
      <c r="AG170" s="92">
        <v>0</v>
      </c>
      <c r="AH170" s="92">
        <v>0</v>
      </c>
      <c r="AI170" s="92">
        <v>0</v>
      </c>
      <c r="AJ170" s="92">
        <v>0</v>
      </c>
      <c r="AK170" s="92">
        <v>0</v>
      </c>
      <c r="AL170" s="92">
        <v>0</v>
      </c>
      <c r="AM170" s="92">
        <v>0</v>
      </c>
      <c r="AN170" s="92">
        <v>0</v>
      </c>
      <c r="AO170" s="92">
        <v>0</v>
      </c>
      <c r="AP170" s="92">
        <v>0</v>
      </c>
      <c r="AQ170" s="92">
        <v>0</v>
      </c>
      <c r="AR170" s="92">
        <v>0</v>
      </c>
      <c r="AS170" s="92">
        <v>0</v>
      </c>
      <c r="AT170" s="92">
        <v>0</v>
      </c>
      <c r="AU170" s="92">
        <v>0</v>
      </c>
      <c r="AV170" s="92">
        <v>0</v>
      </c>
      <c r="AW170" s="92">
        <v>0</v>
      </c>
      <c r="AX170" s="92">
        <v>0</v>
      </c>
      <c r="AY170" s="92">
        <v>0</v>
      </c>
      <c r="AZ170" s="92">
        <v>0</v>
      </c>
    </row>
    <row r="171" spans="1:52" ht="12" customHeight="1" x14ac:dyDescent="0.35">
      <c r="A171" s="91" t="s">
        <v>920</v>
      </c>
      <c r="B171" s="92">
        <v>0.51435850114034143</v>
      </c>
      <c r="C171" s="92">
        <v>0.51242416050084572</v>
      </c>
      <c r="D171" s="92">
        <v>0.5060755463448926</v>
      </c>
      <c r="E171" s="92">
        <v>0.51955893076152204</v>
      </c>
      <c r="F171" s="92">
        <v>0.5181686582144307</v>
      </c>
      <c r="G171" s="92">
        <v>0.50555989359586517</v>
      </c>
      <c r="H171" s="92">
        <v>0.5038854858973344</v>
      </c>
      <c r="I171" s="92">
        <v>0.48210456047793915</v>
      </c>
      <c r="J171" s="92">
        <v>0.47278380042547835</v>
      </c>
      <c r="K171" s="92">
        <v>0.48095297891826411</v>
      </c>
      <c r="L171" s="92">
        <v>0.47697080818402976</v>
      </c>
      <c r="M171" s="92">
        <v>0.47805769213485727</v>
      </c>
      <c r="N171" s="92">
        <v>0.48250740092774441</v>
      </c>
      <c r="O171" s="92">
        <v>0.46773988226928631</v>
      </c>
      <c r="P171" s="92">
        <v>0.46081451020526365</v>
      </c>
      <c r="Q171" s="92">
        <v>0.46790104297559859</v>
      </c>
      <c r="R171" s="92">
        <v>0.46643093108133254</v>
      </c>
      <c r="S171" s="92">
        <v>0.46824138776308233</v>
      </c>
      <c r="T171" s="92">
        <v>0.46915070052712826</v>
      </c>
      <c r="U171" s="92">
        <v>0.47003348314976084</v>
      </c>
      <c r="V171" s="92">
        <v>0.47127227205985855</v>
      </c>
      <c r="W171" s="92">
        <v>0.4720637077404457</v>
      </c>
      <c r="X171" s="92">
        <v>0.47362988039272219</v>
      </c>
      <c r="Y171" s="92">
        <v>0.47528736277652645</v>
      </c>
      <c r="Z171" s="92">
        <v>0.47592100440162854</v>
      </c>
      <c r="AA171" s="92">
        <v>0.47733581723823337</v>
      </c>
      <c r="AB171" s="92">
        <v>0.47927726680231447</v>
      </c>
      <c r="AC171" s="92">
        <v>0.48158752140560024</v>
      </c>
      <c r="AD171" s="92">
        <v>0.48244903122115512</v>
      </c>
      <c r="AE171" s="92">
        <v>0.48296099461747649</v>
      </c>
      <c r="AF171" s="92">
        <v>0.48408676020644725</v>
      </c>
      <c r="AG171" s="92">
        <v>0.48636358742673297</v>
      </c>
      <c r="AH171" s="92">
        <v>0.48823733331169661</v>
      </c>
      <c r="AI171" s="92">
        <v>0.49093093758062001</v>
      </c>
      <c r="AJ171" s="92">
        <v>0.49221295997102615</v>
      </c>
      <c r="AK171" s="92">
        <v>0.49443508107110973</v>
      </c>
      <c r="AL171" s="92">
        <v>0.49506825451769415</v>
      </c>
      <c r="AM171" s="92">
        <v>0.49649722715554345</v>
      </c>
      <c r="AN171" s="92">
        <v>0.49755341838006234</v>
      </c>
      <c r="AO171" s="92">
        <v>0.49858224741805196</v>
      </c>
      <c r="AP171" s="92">
        <v>0.49983340492309875</v>
      </c>
      <c r="AQ171" s="92">
        <v>0.50052669497134716</v>
      </c>
      <c r="AR171" s="92">
        <v>0.50205988391008294</v>
      </c>
      <c r="AS171" s="92">
        <v>0.50330860946977729</v>
      </c>
      <c r="AT171" s="92">
        <v>0.50365917277204475</v>
      </c>
      <c r="AU171" s="92">
        <v>0.50420119104029726</v>
      </c>
      <c r="AV171" s="92">
        <v>0.50520623466665859</v>
      </c>
      <c r="AW171" s="92">
        <v>0.50661017413415022</v>
      </c>
      <c r="AX171" s="92">
        <v>0.50706411043669675</v>
      </c>
      <c r="AY171" s="92">
        <v>0.50735042202883296</v>
      </c>
      <c r="AZ171" s="92">
        <v>0.50803658284325792</v>
      </c>
    </row>
    <row r="172" spans="1:52" ht="12" customHeight="1" x14ac:dyDescent="0.35">
      <c r="A172" s="93" t="s">
        <v>925</v>
      </c>
      <c r="B172" s="94">
        <v>0</v>
      </c>
      <c r="C172" s="94">
        <v>0</v>
      </c>
      <c r="D172" s="94">
        <v>0</v>
      </c>
      <c r="E172" s="94">
        <v>0</v>
      </c>
      <c r="F172" s="94">
        <v>0</v>
      </c>
      <c r="G172" s="94">
        <v>0</v>
      </c>
      <c r="H172" s="94">
        <v>0</v>
      </c>
      <c r="I172" s="94">
        <v>0</v>
      </c>
      <c r="J172" s="94">
        <v>0</v>
      </c>
      <c r="K172" s="94">
        <v>0</v>
      </c>
      <c r="L172" s="94">
        <v>0</v>
      </c>
      <c r="M172" s="94">
        <v>0</v>
      </c>
      <c r="N172" s="94">
        <v>0</v>
      </c>
      <c r="O172" s="94">
        <v>0</v>
      </c>
      <c r="P172" s="94">
        <v>0</v>
      </c>
      <c r="Q172" s="94">
        <v>0</v>
      </c>
      <c r="R172" s="94">
        <v>0</v>
      </c>
      <c r="S172" s="94">
        <v>0</v>
      </c>
      <c r="T172" s="94">
        <v>0</v>
      </c>
      <c r="U172" s="94">
        <v>0</v>
      </c>
      <c r="V172" s="94">
        <v>0</v>
      </c>
      <c r="W172" s="94">
        <v>0</v>
      </c>
      <c r="X172" s="94">
        <v>0</v>
      </c>
      <c r="Y172" s="94">
        <v>0</v>
      </c>
      <c r="Z172" s="94">
        <v>0</v>
      </c>
      <c r="AA172" s="94">
        <v>0</v>
      </c>
      <c r="AB172" s="94">
        <v>0</v>
      </c>
      <c r="AC172" s="94">
        <v>0</v>
      </c>
      <c r="AD172" s="94">
        <v>0</v>
      </c>
      <c r="AE172" s="94">
        <v>0</v>
      </c>
      <c r="AF172" s="94">
        <v>0</v>
      </c>
      <c r="AG172" s="94">
        <v>0</v>
      </c>
      <c r="AH172" s="94">
        <v>0</v>
      </c>
      <c r="AI172" s="94">
        <v>0</v>
      </c>
      <c r="AJ172" s="94">
        <v>0</v>
      </c>
      <c r="AK172" s="94">
        <v>0</v>
      </c>
      <c r="AL172" s="94">
        <v>0</v>
      </c>
      <c r="AM172" s="94">
        <v>0</v>
      </c>
      <c r="AN172" s="94">
        <v>0</v>
      </c>
      <c r="AO172" s="94">
        <v>0</v>
      </c>
      <c r="AP172" s="94">
        <v>0</v>
      </c>
      <c r="AQ172" s="94">
        <v>0</v>
      </c>
      <c r="AR172" s="94">
        <v>0</v>
      </c>
      <c r="AS172" s="94">
        <v>0</v>
      </c>
      <c r="AT172" s="94">
        <v>0</v>
      </c>
      <c r="AU172" s="94">
        <v>0</v>
      </c>
      <c r="AV172" s="94">
        <v>0</v>
      </c>
      <c r="AW172" s="94">
        <v>0</v>
      </c>
      <c r="AX172" s="94">
        <v>0</v>
      </c>
      <c r="AY172" s="94">
        <v>0</v>
      </c>
      <c r="AZ172" s="94">
        <v>0</v>
      </c>
    </row>
    <row r="173" spans="1:52" ht="12" customHeight="1" x14ac:dyDescent="0.3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35">
      <c r="A174" s="133" t="s">
        <v>793</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35">
      <c r="A175" s="214" t="s">
        <v>314</v>
      </c>
      <c r="B175" s="221">
        <v>143.04031023339701</v>
      </c>
      <c r="C175" s="221">
        <v>141.12097443880674</v>
      </c>
      <c r="D175" s="221">
        <v>140.32313272644478</v>
      </c>
      <c r="E175" s="221">
        <v>142.4262338332251</v>
      </c>
      <c r="F175" s="221">
        <v>137.35953056831846</v>
      </c>
      <c r="G175" s="221">
        <v>126.49067437853515</v>
      </c>
      <c r="H175" s="221">
        <v>125.43206927030037</v>
      </c>
      <c r="I175" s="221">
        <v>120.08354974668084</v>
      </c>
      <c r="J175" s="221">
        <v>114.02476466216172</v>
      </c>
      <c r="K175" s="221">
        <v>115.02199171446613</v>
      </c>
      <c r="L175" s="221">
        <v>107.08379950192598</v>
      </c>
      <c r="M175" s="221">
        <v>101.23613891078206</v>
      </c>
      <c r="N175" s="221">
        <v>102.34180857142479</v>
      </c>
      <c r="O175" s="221">
        <v>100.20977273907191</v>
      </c>
      <c r="P175" s="221">
        <v>97.283634175250427</v>
      </c>
      <c r="Q175" s="221">
        <v>94.319387390789529</v>
      </c>
      <c r="R175" s="221">
        <v>94.151881912631211</v>
      </c>
      <c r="S175" s="221">
        <v>94.365329421280947</v>
      </c>
      <c r="T175" s="221">
        <v>92.200807609404322</v>
      </c>
      <c r="U175" s="221">
        <v>89.651092632268728</v>
      </c>
      <c r="V175" s="221">
        <v>88.182821074842749</v>
      </c>
      <c r="W175" s="221">
        <v>88.033887390745363</v>
      </c>
      <c r="X175" s="221">
        <v>86.699025654517129</v>
      </c>
      <c r="Y175" s="221">
        <v>85.93094681047431</v>
      </c>
      <c r="Z175" s="221">
        <v>85.475957153675552</v>
      </c>
      <c r="AA175" s="221">
        <v>84.930510612147685</v>
      </c>
      <c r="AB175" s="221">
        <v>83.990215004263248</v>
      </c>
      <c r="AC175" s="221">
        <v>82.980238545481356</v>
      </c>
      <c r="AD175" s="221">
        <v>82.574475128987189</v>
      </c>
      <c r="AE175" s="221">
        <v>82.306336491041861</v>
      </c>
      <c r="AF175" s="221">
        <v>81.624123279111984</v>
      </c>
      <c r="AG175" s="221">
        <v>80.356925685767308</v>
      </c>
      <c r="AH175" s="221">
        <v>79.497581304287067</v>
      </c>
      <c r="AI175" s="221">
        <v>78.195866496256855</v>
      </c>
      <c r="AJ175" s="221">
        <v>77.515521127724227</v>
      </c>
      <c r="AK175" s="221">
        <v>76.103679734389118</v>
      </c>
      <c r="AL175" s="221">
        <v>75.792744677890497</v>
      </c>
      <c r="AM175" s="221">
        <v>75.076578781469919</v>
      </c>
      <c r="AN175" s="221">
        <v>74.554905083852887</v>
      </c>
      <c r="AO175" s="221">
        <v>74.009006463240098</v>
      </c>
      <c r="AP175" s="221">
        <v>73.441236509875594</v>
      </c>
      <c r="AQ175" s="221">
        <v>73.251592412375487</v>
      </c>
      <c r="AR175" s="221">
        <v>72.364022371159734</v>
      </c>
      <c r="AS175" s="221">
        <v>71.85664200853823</v>
      </c>
      <c r="AT175" s="221">
        <v>71.661004275565062</v>
      </c>
      <c r="AU175" s="221">
        <v>71.443063013759158</v>
      </c>
      <c r="AV175" s="221">
        <v>70.754910842267847</v>
      </c>
      <c r="AW175" s="221">
        <v>69.816281181404804</v>
      </c>
      <c r="AX175" s="221">
        <v>69.437953542462608</v>
      </c>
      <c r="AY175" s="221">
        <v>69.239757541485233</v>
      </c>
      <c r="AZ175" s="221">
        <v>68.626840264591621</v>
      </c>
    </row>
    <row r="176" spans="1:52" ht="12" customHeight="1" x14ac:dyDescent="0.35">
      <c r="A176" s="64" t="s">
        <v>40</v>
      </c>
      <c r="B176" s="97">
        <v>0</v>
      </c>
      <c r="C176" s="97">
        <v>0</v>
      </c>
      <c r="D176" s="97">
        <v>0</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row>
    <row r="177" spans="1:52" ht="12" customHeight="1" x14ac:dyDescent="0.35">
      <c r="A177" s="72" t="s">
        <v>41</v>
      </c>
      <c r="B177" s="98">
        <v>8.6760136285051903</v>
      </c>
      <c r="C177" s="98">
        <v>8.9932184564619675</v>
      </c>
      <c r="D177" s="98">
        <v>8.9174457220807621</v>
      </c>
      <c r="E177" s="98">
        <v>9.2991695657020248</v>
      </c>
      <c r="F177" s="98">
        <v>9.0218222472696095</v>
      </c>
      <c r="G177" s="98">
        <v>7.6050248380781458</v>
      </c>
      <c r="H177" s="98">
        <v>7.1594912084576157</v>
      </c>
      <c r="I177" s="98">
        <v>7.2035057512494953</v>
      </c>
      <c r="J177" s="98">
        <v>7.1371641413581957</v>
      </c>
      <c r="K177" s="98">
        <v>6.9705669767386684</v>
      </c>
      <c r="L177" s="98">
        <v>6.9427088104649428</v>
      </c>
      <c r="M177" s="98">
        <v>6.3887057826415692</v>
      </c>
      <c r="N177" s="98">
        <v>6.1510686515796147</v>
      </c>
      <c r="O177" s="98">
        <v>5.9973142317837809</v>
      </c>
      <c r="P177" s="98">
        <v>5.93852963986284</v>
      </c>
      <c r="Q177" s="98">
        <v>5.9242560972255189</v>
      </c>
      <c r="R177" s="98">
        <v>5.9250904023159716</v>
      </c>
      <c r="S177" s="98">
        <v>5.866764161411762</v>
      </c>
      <c r="T177" s="98">
        <v>5.7614335717821188</v>
      </c>
      <c r="U177" s="98">
        <v>5.5747949818465834</v>
      </c>
      <c r="V177" s="98">
        <v>5.3393683687235587</v>
      </c>
      <c r="W177" s="98">
        <v>5.215439196498612</v>
      </c>
      <c r="X177" s="98">
        <v>5.0002316038958883</v>
      </c>
      <c r="Y177" s="98">
        <v>4.8009278499086685</v>
      </c>
      <c r="Z177" s="98">
        <v>4.6878633532944329</v>
      </c>
      <c r="AA177" s="98">
        <v>4.4439936936371724</v>
      </c>
      <c r="AB177" s="98">
        <v>4.2604032911254537</v>
      </c>
      <c r="AC177" s="98">
        <v>4.0224509287396808</v>
      </c>
      <c r="AD177" s="98">
        <v>3.9271111222530073</v>
      </c>
      <c r="AE177" s="98">
        <v>3.8666007327169747</v>
      </c>
      <c r="AF177" s="98">
        <v>3.7823341050482684</v>
      </c>
      <c r="AG177" s="98">
        <v>3.6290819040319793</v>
      </c>
      <c r="AH177" s="98">
        <v>3.4488087418960776</v>
      </c>
      <c r="AI177" s="98">
        <v>3.2956233228379403</v>
      </c>
      <c r="AJ177" s="98">
        <v>3.2268673158329508</v>
      </c>
      <c r="AK177" s="98">
        <v>3.0986567540266217</v>
      </c>
      <c r="AL177" s="98">
        <v>3.0141217265571765</v>
      </c>
      <c r="AM177" s="98">
        <v>2.8892164434431051</v>
      </c>
      <c r="AN177" s="98">
        <v>2.8266938830709605</v>
      </c>
      <c r="AO177" s="98">
        <v>2.7691829199720095</v>
      </c>
      <c r="AP177" s="98">
        <v>2.679510000560386</v>
      </c>
      <c r="AQ177" s="98">
        <v>2.5905477732978763</v>
      </c>
      <c r="AR177" s="98">
        <v>2.4967173393594426</v>
      </c>
      <c r="AS177" s="98">
        <v>2.4052554432415314</v>
      </c>
      <c r="AT177" s="98">
        <v>2.3644245315401471</v>
      </c>
      <c r="AU177" s="98">
        <v>2.2895530120348262</v>
      </c>
      <c r="AV177" s="98">
        <v>2.2357020514217245</v>
      </c>
      <c r="AW177" s="98">
        <v>2.1557947999696991</v>
      </c>
      <c r="AX177" s="98">
        <v>2.113465320555501</v>
      </c>
      <c r="AY177" s="98">
        <v>2.0740647140905959</v>
      </c>
      <c r="AZ177" s="98">
        <v>2.017318844354556</v>
      </c>
    </row>
    <row r="178" spans="1:52" ht="12" customHeight="1" x14ac:dyDescent="0.35">
      <c r="A178" s="72" t="s">
        <v>44</v>
      </c>
      <c r="B178" s="98">
        <v>0</v>
      </c>
      <c r="C178" s="98">
        <v>0</v>
      </c>
      <c r="D178" s="98">
        <v>0</v>
      </c>
      <c r="E178" s="98">
        <v>0</v>
      </c>
      <c r="F178" s="98">
        <v>0</v>
      </c>
      <c r="G178" s="98">
        <v>0</v>
      </c>
      <c r="H178" s="98">
        <v>0</v>
      </c>
      <c r="I178" s="98">
        <v>0</v>
      </c>
      <c r="J178" s="98">
        <v>0</v>
      </c>
      <c r="K178" s="98">
        <v>0</v>
      </c>
      <c r="L178" s="98">
        <v>0</v>
      </c>
      <c r="M178" s="98">
        <v>0</v>
      </c>
      <c r="N178" s="98">
        <v>0</v>
      </c>
      <c r="O178" s="98">
        <v>0</v>
      </c>
      <c r="P178" s="98">
        <v>0</v>
      </c>
      <c r="Q178" s="98">
        <v>0</v>
      </c>
      <c r="R178" s="98">
        <v>0</v>
      </c>
      <c r="S178" s="98">
        <v>0</v>
      </c>
      <c r="T178" s="98">
        <v>0</v>
      </c>
      <c r="U178" s="98">
        <v>0</v>
      </c>
      <c r="V178" s="98">
        <v>0</v>
      </c>
      <c r="W178" s="98">
        <v>0</v>
      </c>
      <c r="X178" s="98">
        <v>0</v>
      </c>
      <c r="Y178" s="98">
        <v>0</v>
      </c>
      <c r="Z178" s="98">
        <v>0</v>
      </c>
      <c r="AA178" s="98">
        <v>0</v>
      </c>
      <c r="AB178" s="98">
        <v>0</v>
      </c>
      <c r="AC178" s="98">
        <v>0</v>
      </c>
      <c r="AD178" s="98">
        <v>0</v>
      </c>
      <c r="AE178" s="98">
        <v>0</v>
      </c>
      <c r="AF178" s="98">
        <v>0</v>
      </c>
      <c r="AG178" s="98">
        <v>0</v>
      </c>
      <c r="AH178" s="98">
        <v>0</v>
      </c>
      <c r="AI178" s="98">
        <v>0</v>
      </c>
      <c r="AJ178" s="98">
        <v>0</v>
      </c>
      <c r="AK178" s="98">
        <v>0</v>
      </c>
      <c r="AL178" s="98">
        <v>0</v>
      </c>
      <c r="AM178" s="98">
        <v>0</v>
      </c>
      <c r="AN178" s="98">
        <v>0</v>
      </c>
      <c r="AO178" s="98">
        <v>0</v>
      </c>
      <c r="AP178" s="98">
        <v>0</v>
      </c>
      <c r="AQ178" s="98">
        <v>0</v>
      </c>
      <c r="AR178" s="98">
        <v>0</v>
      </c>
      <c r="AS178" s="98">
        <v>0</v>
      </c>
      <c r="AT178" s="98">
        <v>0</v>
      </c>
      <c r="AU178" s="98">
        <v>0</v>
      </c>
      <c r="AV178" s="98">
        <v>0</v>
      </c>
      <c r="AW178" s="98">
        <v>0</v>
      </c>
      <c r="AX178" s="98">
        <v>0</v>
      </c>
      <c r="AY178" s="98">
        <v>0</v>
      </c>
      <c r="AZ178" s="98">
        <v>0</v>
      </c>
    </row>
    <row r="179" spans="1:52" ht="12" customHeight="1" x14ac:dyDescent="0.35">
      <c r="A179" s="72" t="s">
        <v>45</v>
      </c>
      <c r="B179" s="98">
        <v>0</v>
      </c>
      <c r="C179" s="98">
        <v>0</v>
      </c>
      <c r="D179" s="98">
        <v>0</v>
      </c>
      <c r="E179" s="98">
        <v>0</v>
      </c>
      <c r="F179" s="98">
        <v>0</v>
      </c>
      <c r="G179" s="98">
        <v>0</v>
      </c>
      <c r="H179" s="98">
        <v>0</v>
      </c>
      <c r="I179" s="98">
        <v>0</v>
      </c>
      <c r="J179" s="98">
        <v>0</v>
      </c>
      <c r="K179" s="98">
        <v>0</v>
      </c>
      <c r="L179" s="98">
        <v>0</v>
      </c>
      <c r="M179" s="98">
        <v>0</v>
      </c>
      <c r="N179" s="98">
        <v>0</v>
      </c>
      <c r="O179" s="98">
        <v>0</v>
      </c>
      <c r="P179" s="98">
        <v>0</v>
      </c>
      <c r="Q179" s="98">
        <v>0</v>
      </c>
      <c r="R179" s="98">
        <v>0</v>
      </c>
      <c r="S179" s="98">
        <v>0</v>
      </c>
      <c r="T179" s="98">
        <v>0</v>
      </c>
      <c r="U179" s="98">
        <v>0</v>
      </c>
      <c r="V179" s="98">
        <v>0</v>
      </c>
      <c r="W179" s="98">
        <v>0</v>
      </c>
      <c r="X179" s="98">
        <v>0</v>
      </c>
      <c r="Y179" s="98">
        <v>0</v>
      </c>
      <c r="Z179" s="98">
        <v>0</v>
      </c>
      <c r="AA179" s="98">
        <v>0</v>
      </c>
      <c r="AB179" s="98">
        <v>0</v>
      </c>
      <c r="AC179" s="98">
        <v>0</v>
      </c>
      <c r="AD179" s="98">
        <v>0</v>
      </c>
      <c r="AE179" s="98">
        <v>0</v>
      </c>
      <c r="AF179" s="98">
        <v>0</v>
      </c>
      <c r="AG179" s="98">
        <v>0</v>
      </c>
      <c r="AH179" s="98">
        <v>0</v>
      </c>
      <c r="AI179" s="98">
        <v>0</v>
      </c>
      <c r="AJ179" s="98">
        <v>0</v>
      </c>
      <c r="AK179" s="98">
        <v>0</v>
      </c>
      <c r="AL179" s="98">
        <v>0</v>
      </c>
      <c r="AM179" s="98">
        <v>0</v>
      </c>
      <c r="AN179" s="98">
        <v>0</v>
      </c>
      <c r="AO179" s="98">
        <v>0</v>
      </c>
      <c r="AP179" s="98">
        <v>0</v>
      </c>
      <c r="AQ179" s="98">
        <v>0</v>
      </c>
      <c r="AR179" s="98">
        <v>0</v>
      </c>
      <c r="AS179" s="98">
        <v>0</v>
      </c>
      <c r="AT179" s="98">
        <v>0</v>
      </c>
      <c r="AU179" s="98">
        <v>0</v>
      </c>
      <c r="AV179" s="98">
        <v>0</v>
      </c>
      <c r="AW179" s="98">
        <v>0</v>
      </c>
      <c r="AX179" s="98">
        <v>0</v>
      </c>
      <c r="AY179" s="98">
        <v>0</v>
      </c>
      <c r="AZ179" s="98">
        <v>0</v>
      </c>
    </row>
    <row r="180" spans="1:52" ht="12" customHeight="1" x14ac:dyDescent="0.35">
      <c r="A180" s="74" t="s">
        <v>46</v>
      </c>
      <c r="B180" s="99">
        <v>0</v>
      </c>
      <c r="C180" s="99">
        <v>0</v>
      </c>
      <c r="D180" s="99">
        <v>0</v>
      </c>
      <c r="E180" s="99">
        <v>0</v>
      </c>
      <c r="F180" s="99">
        <v>0</v>
      </c>
      <c r="G180" s="99">
        <v>0</v>
      </c>
      <c r="H180" s="99">
        <v>0</v>
      </c>
      <c r="I180" s="99">
        <v>0</v>
      </c>
      <c r="J180" s="99">
        <v>0</v>
      </c>
      <c r="K180" s="99">
        <v>0</v>
      </c>
      <c r="L180" s="99">
        <v>0</v>
      </c>
      <c r="M180" s="99">
        <v>0</v>
      </c>
      <c r="N180" s="99">
        <v>0</v>
      </c>
      <c r="O180" s="99">
        <v>0</v>
      </c>
      <c r="P180" s="99">
        <v>0</v>
      </c>
      <c r="Q180" s="99">
        <v>0</v>
      </c>
      <c r="R180" s="99">
        <v>0</v>
      </c>
      <c r="S180" s="99">
        <v>0</v>
      </c>
      <c r="T180" s="99">
        <v>0</v>
      </c>
      <c r="U180" s="99">
        <v>0</v>
      </c>
      <c r="V180" s="99">
        <v>0</v>
      </c>
      <c r="W180" s="99">
        <v>0</v>
      </c>
      <c r="X180" s="99">
        <v>0</v>
      </c>
      <c r="Y180" s="99">
        <v>0</v>
      </c>
      <c r="Z180" s="99">
        <v>0</v>
      </c>
      <c r="AA180" s="99">
        <v>0</v>
      </c>
      <c r="AB180" s="99">
        <v>0</v>
      </c>
      <c r="AC180" s="99">
        <v>0</v>
      </c>
      <c r="AD180" s="99">
        <v>0</v>
      </c>
      <c r="AE180" s="99">
        <v>0</v>
      </c>
      <c r="AF180" s="99">
        <v>0</v>
      </c>
      <c r="AG180" s="99">
        <v>0</v>
      </c>
      <c r="AH180" s="99">
        <v>0</v>
      </c>
      <c r="AI180" s="99">
        <v>0</v>
      </c>
      <c r="AJ180" s="99">
        <v>0</v>
      </c>
      <c r="AK180" s="99">
        <v>0</v>
      </c>
      <c r="AL180" s="99">
        <v>0</v>
      </c>
      <c r="AM180" s="99">
        <v>0</v>
      </c>
      <c r="AN180" s="99">
        <v>0</v>
      </c>
      <c r="AO180" s="99">
        <v>0</v>
      </c>
      <c r="AP180" s="99">
        <v>0</v>
      </c>
      <c r="AQ180" s="99">
        <v>0</v>
      </c>
      <c r="AR180" s="99">
        <v>0</v>
      </c>
      <c r="AS180" s="99">
        <v>0</v>
      </c>
      <c r="AT180" s="99">
        <v>0</v>
      </c>
      <c r="AU180" s="99">
        <v>0</v>
      </c>
      <c r="AV180" s="99">
        <v>0</v>
      </c>
      <c r="AW180" s="99">
        <v>0</v>
      </c>
      <c r="AX180" s="99">
        <v>0</v>
      </c>
      <c r="AY180" s="99">
        <v>0</v>
      </c>
      <c r="AZ180" s="99">
        <v>0</v>
      </c>
    </row>
    <row r="181" spans="1:52" ht="12" customHeight="1" x14ac:dyDescent="0.35">
      <c r="A181" s="91" t="s">
        <v>917</v>
      </c>
      <c r="B181" s="100">
        <v>7.2320619808015456</v>
      </c>
      <c r="C181" s="100">
        <v>7.090134940877614</v>
      </c>
      <c r="D181" s="100">
        <v>7.1357390437762911</v>
      </c>
      <c r="E181" s="100">
        <v>7.0004766036297141</v>
      </c>
      <c r="F181" s="100">
        <v>6.7708459534526551</v>
      </c>
      <c r="G181" s="100">
        <v>6.5793682493927017</v>
      </c>
      <c r="H181" s="100">
        <v>6.6266224611454394</v>
      </c>
      <c r="I181" s="100">
        <v>6.6777602148251001</v>
      </c>
      <c r="J181" s="100">
        <v>6.4689430842270985</v>
      </c>
      <c r="K181" s="100">
        <v>6.4318341090883964</v>
      </c>
      <c r="L181" s="100">
        <v>6.0556800244774189</v>
      </c>
      <c r="M181" s="100">
        <v>5.7897280309189822</v>
      </c>
      <c r="N181" s="100">
        <v>5.8534193662998488</v>
      </c>
      <c r="O181" s="100">
        <v>5.8978317491867704</v>
      </c>
      <c r="P181" s="100">
        <v>5.8224691473741732</v>
      </c>
      <c r="Q181" s="100">
        <v>5.5202760901464751</v>
      </c>
      <c r="R181" s="100">
        <v>5.5139832102968382</v>
      </c>
      <c r="S181" s="100">
        <v>5.5132545594595115</v>
      </c>
      <c r="T181" s="100">
        <v>5.3986133450752547</v>
      </c>
      <c r="U181" s="100">
        <v>5.2450762234584305</v>
      </c>
      <c r="V181" s="100">
        <v>5.1740562122988925</v>
      </c>
      <c r="W181" s="100">
        <v>5.1754061102130891</v>
      </c>
      <c r="X181" s="100">
        <v>5.1130724425243175</v>
      </c>
      <c r="Y181" s="100">
        <v>5.074265747781439</v>
      </c>
      <c r="Z181" s="100">
        <v>5.0585129215899913</v>
      </c>
      <c r="AA181" s="100">
        <v>5.0432788772915336</v>
      </c>
      <c r="AB181" s="100">
        <v>4.9923192505544929</v>
      </c>
      <c r="AC181" s="100">
        <v>4.931696328219334</v>
      </c>
      <c r="AD181" s="100">
        <v>4.9071641142919535</v>
      </c>
      <c r="AE181" s="100">
        <v>4.8941704290730446</v>
      </c>
      <c r="AF181" s="100">
        <v>4.8503357794273345</v>
      </c>
      <c r="AG181" s="100">
        <v>4.7693295434847016</v>
      </c>
      <c r="AH181" s="100">
        <v>4.7225268085967365</v>
      </c>
      <c r="AI181" s="100">
        <v>4.6369068577205539</v>
      </c>
      <c r="AJ181" s="100">
        <v>4.5917543845185893</v>
      </c>
      <c r="AK181" s="100">
        <v>4.5030857614558695</v>
      </c>
      <c r="AL181" s="100">
        <v>4.4906134905501967</v>
      </c>
      <c r="AM181" s="100">
        <v>4.4525205164764881</v>
      </c>
      <c r="AN181" s="100">
        <v>4.4203117916023169</v>
      </c>
      <c r="AO181" s="100">
        <v>4.3861995469361776</v>
      </c>
      <c r="AP181" s="100">
        <v>4.3545871549438493</v>
      </c>
      <c r="AQ181" s="100">
        <v>4.3494661130920313</v>
      </c>
      <c r="AR181" s="100">
        <v>4.3003189643115638</v>
      </c>
      <c r="AS181" s="100">
        <v>4.2698783240518274</v>
      </c>
      <c r="AT181" s="100">
        <v>4.2616071186978557</v>
      </c>
      <c r="AU181" s="100">
        <v>4.2541533421060649</v>
      </c>
      <c r="AV181" s="100">
        <v>4.2121333280587692</v>
      </c>
      <c r="AW181" s="100">
        <v>4.1500925973050107</v>
      </c>
      <c r="AX181" s="100">
        <v>4.1260529633859511</v>
      </c>
      <c r="AY181" s="100">
        <v>4.1169933388588875</v>
      </c>
      <c r="AZ181" s="100">
        <v>4.080264451848481</v>
      </c>
    </row>
    <row r="182" spans="1:52" ht="12" customHeight="1" x14ac:dyDescent="0.35">
      <c r="A182" s="91" t="s">
        <v>918</v>
      </c>
      <c r="B182" s="100">
        <v>53.558235049790738</v>
      </c>
      <c r="C182" s="100">
        <v>52.723824185600314</v>
      </c>
      <c r="D182" s="100">
        <v>53.255841901225303</v>
      </c>
      <c r="E182" s="100">
        <v>52.127765901112419</v>
      </c>
      <c r="F182" s="100">
        <v>50.391458720046543</v>
      </c>
      <c r="G182" s="100">
        <v>48.357669411382837</v>
      </c>
      <c r="H182" s="100">
        <v>48.442556429323915</v>
      </c>
      <c r="I182" s="100">
        <v>48.30945680935195</v>
      </c>
      <c r="J182" s="100">
        <v>46.509595856978805</v>
      </c>
      <c r="K182" s="100">
        <v>46.299421072454685</v>
      </c>
      <c r="L182" s="100">
        <v>43.009564275133386</v>
      </c>
      <c r="M182" s="100">
        <v>40.660990168889207</v>
      </c>
      <c r="N182" s="100">
        <v>40.956640493502398</v>
      </c>
      <c r="O182" s="100">
        <v>41.442519454895923</v>
      </c>
      <c r="P182" s="100">
        <v>40.692925154557344</v>
      </c>
      <c r="Q182" s="100">
        <v>38.7427154704476</v>
      </c>
      <c r="R182" s="100">
        <v>38.797458356450143</v>
      </c>
      <c r="S182" s="100">
        <v>38.799557895468652</v>
      </c>
      <c r="T182" s="100">
        <v>37.784687213427937</v>
      </c>
      <c r="U182" s="100">
        <v>36.692206088836585</v>
      </c>
      <c r="V182" s="100">
        <v>36.111278049231174</v>
      </c>
      <c r="W182" s="100">
        <v>36.085438795553536</v>
      </c>
      <c r="X182" s="100">
        <v>35.522472457182417</v>
      </c>
      <c r="Y182" s="100">
        <v>35.213860122343895</v>
      </c>
      <c r="Z182" s="100">
        <v>35.049777498023289</v>
      </c>
      <c r="AA182" s="100">
        <v>34.902863349709001</v>
      </c>
      <c r="AB182" s="100">
        <v>34.482891777201267</v>
      </c>
      <c r="AC182" s="100">
        <v>34.063843881758508</v>
      </c>
      <c r="AD182" s="100">
        <v>33.902224362866988</v>
      </c>
      <c r="AE182" s="100">
        <v>33.794815194217563</v>
      </c>
      <c r="AF182" s="100">
        <v>33.478296001759411</v>
      </c>
      <c r="AG182" s="100">
        <v>32.875831587137455</v>
      </c>
      <c r="AH182" s="100">
        <v>32.512558653059344</v>
      </c>
      <c r="AI182" s="100">
        <v>31.874566261761991</v>
      </c>
      <c r="AJ182" s="100">
        <v>31.54275532939894</v>
      </c>
      <c r="AK182" s="100">
        <v>30.873608159624169</v>
      </c>
      <c r="AL182" s="100">
        <v>30.765427647994624</v>
      </c>
      <c r="AM182" s="100">
        <v>30.459528632225812</v>
      </c>
      <c r="AN182" s="100">
        <v>30.212851527707521</v>
      </c>
      <c r="AO182" s="100">
        <v>29.954047224712529</v>
      </c>
      <c r="AP182" s="100">
        <v>29.698756047877652</v>
      </c>
      <c r="AQ182" s="100">
        <v>29.647201074431067</v>
      </c>
      <c r="AR182" s="100">
        <v>29.235913396557617</v>
      </c>
      <c r="AS182" s="100">
        <v>29.015441670759902</v>
      </c>
      <c r="AT182" s="100">
        <v>28.942250491881996</v>
      </c>
      <c r="AU182" s="100">
        <v>28.877679196513892</v>
      </c>
      <c r="AV182" s="100">
        <v>28.56125337199008</v>
      </c>
      <c r="AW182" s="100">
        <v>28.140755417419808</v>
      </c>
      <c r="AX182" s="100">
        <v>27.988941114967684</v>
      </c>
      <c r="AY182" s="100">
        <v>27.919879278689155</v>
      </c>
      <c r="AZ182" s="100">
        <v>27.664311549035347</v>
      </c>
    </row>
    <row r="183" spans="1:52" ht="12" customHeight="1" x14ac:dyDescent="0.35">
      <c r="A183" s="91" t="s">
        <v>919</v>
      </c>
      <c r="B183" s="100">
        <v>0</v>
      </c>
      <c r="C183" s="100">
        <v>0</v>
      </c>
      <c r="D183" s="100">
        <v>0</v>
      </c>
      <c r="E183" s="100">
        <v>0</v>
      </c>
      <c r="F183" s="100">
        <v>0</v>
      </c>
      <c r="G183" s="100">
        <v>0</v>
      </c>
      <c r="H183" s="100">
        <v>0</v>
      </c>
      <c r="I183" s="100">
        <v>0</v>
      </c>
      <c r="J183" s="100">
        <v>0</v>
      </c>
      <c r="K183" s="100">
        <v>0</v>
      </c>
      <c r="L183" s="100">
        <v>0</v>
      </c>
      <c r="M183" s="100">
        <v>0</v>
      </c>
      <c r="N183" s="100">
        <v>0</v>
      </c>
      <c r="O183" s="100">
        <v>0</v>
      </c>
      <c r="P183" s="100">
        <v>0</v>
      </c>
      <c r="Q183" s="100">
        <v>0</v>
      </c>
      <c r="R183" s="100">
        <v>0</v>
      </c>
      <c r="S183" s="100">
        <v>0</v>
      </c>
      <c r="T183" s="100">
        <v>0</v>
      </c>
      <c r="U183" s="100">
        <v>0</v>
      </c>
      <c r="V183" s="100">
        <v>0</v>
      </c>
      <c r="W183" s="100">
        <v>0</v>
      </c>
      <c r="X183" s="100">
        <v>0</v>
      </c>
      <c r="Y183" s="100">
        <v>0</v>
      </c>
      <c r="Z183" s="100">
        <v>0</v>
      </c>
      <c r="AA183" s="100">
        <v>0</v>
      </c>
      <c r="AB183" s="100">
        <v>0</v>
      </c>
      <c r="AC183" s="100">
        <v>0</v>
      </c>
      <c r="AD183" s="100">
        <v>0</v>
      </c>
      <c r="AE183" s="100">
        <v>0</v>
      </c>
      <c r="AF183" s="100">
        <v>0</v>
      </c>
      <c r="AG183" s="100">
        <v>0</v>
      </c>
      <c r="AH183" s="100">
        <v>0</v>
      </c>
      <c r="AI183" s="100">
        <v>0</v>
      </c>
      <c r="AJ183" s="100">
        <v>0</v>
      </c>
      <c r="AK183" s="100">
        <v>0</v>
      </c>
      <c r="AL183" s="100">
        <v>0</v>
      </c>
      <c r="AM183" s="100">
        <v>0</v>
      </c>
      <c r="AN183" s="100">
        <v>0</v>
      </c>
      <c r="AO183" s="100">
        <v>0</v>
      </c>
      <c r="AP183" s="100">
        <v>0</v>
      </c>
      <c r="AQ183" s="100">
        <v>0</v>
      </c>
      <c r="AR183" s="100">
        <v>0</v>
      </c>
      <c r="AS183" s="100">
        <v>0</v>
      </c>
      <c r="AT183" s="100">
        <v>0</v>
      </c>
      <c r="AU183" s="100">
        <v>0</v>
      </c>
      <c r="AV183" s="100">
        <v>0</v>
      </c>
      <c r="AW183" s="100">
        <v>0</v>
      </c>
      <c r="AX183" s="100">
        <v>0</v>
      </c>
      <c r="AY183" s="100">
        <v>0</v>
      </c>
      <c r="AZ183" s="100">
        <v>0</v>
      </c>
    </row>
    <row r="184" spans="1:52" ht="12" customHeight="1" x14ac:dyDescent="0.35">
      <c r="A184" s="91" t="s">
        <v>920</v>
      </c>
      <c r="B184" s="100">
        <v>73.573999574299506</v>
      </c>
      <c r="C184" s="100">
        <v>72.31379685586684</v>
      </c>
      <c r="D184" s="100">
        <v>71.014106059362419</v>
      </c>
      <c r="E184" s="100">
        <v>73.998821762780949</v>
      </c>
      <c r="F184" s="100">
        <v>71.175403647549672</v>
      </c>
      <c r="G184" s="100">
        <v>63.948611879681451</v>
      </c>
      <c r="H184" s="100">
        <v>63.203399171373405</v>
      </c>
      <c r="I184" s="100">
        <v>57.892826971254316</v>
      </c>
      <c r="J184" s="100">
        <v>53.909061579597605</v>
      </c>
      <c r="K184" s="100">
        <v>55.320169556184382</v>
      </c>
      <c r="L184" s="100">
        <v>51.075846391850234</v>
      </c>
      <c r="M184" s="100">
        <v>48.396714928332301</v>
      </c>
      <c r="N184" s="100">
        <v>49.380680060042934</v>
      </c>
      <c r="O184" s="100">
        <v>46.872107303205432</v>
      </c>
      <c r="P184" s="100">
        <v>44.829710233456076</v>
      </c>
      <c r="Q184" s="100">
        <v>44.132139732969947</v>
      </c>
      <c r="R184" s="100">
        <v>43.915349943568245</v>
      </c>
      <c r="S184" s="100">
        <v>44.185752804941018</v>
      </c>
      <c r="T184" s="100">
        <v>43.25607347911901</v>
      </c>
      <c r="U184" s="100">
        <v>42.139015338127138</v>
      </c>
      <c r="V184" s="100">
        <v>41.55811844458912</v>
      </c>
      <c r="W184" s="100">
        <v>41.557603288480124</v>
      </c>
      <c r="X184" s="100">
        <v>41.063249150914494</v>
      </c>
      <c r="Y184" s="100">
        <v>40.841893090440301</v>
      </c>
      <c r="Z184" s="100">
        <v>40.679803380767844</v>
      </c>
      <c r="AA184" s="100">
        <v>40.540374691509967</v>
      </c>
      <c r="AB184" s="100">
        <v>40.254600685382037</v>
      </c>
      <c r="AC184" s="100">
        <v>39.962247406763815</v>
      </c>
      <c r="AD184" s="100">
        <v>39.837975529575232</v>
      </c>
      <c r="AE184" s="100">
        <v>39.750750135034281</v>
      </c>
      <c r="AF184" s="100">
        <v>39.51315739287697</v>
      </c>
      <c r="AG184" s="100">
        <v>39.082682651113167</v>
      </c>
      <c r="AH184" s="100">
        <v>38.81368710073491</v>
      </c>
      <c r="AI184" s="100">
        <v>38.388770053936369</v>
      </c>
      <c r="AJ184" s="100">
        <v>38.154144097973763</v>
      </c>
      <c r="AK184" s="100">
        <v>37.628329059282457</v>
      </c>
      <c r="AL184" s="100">
        <v>37.522581812788509</v>
      </c>
      <c r="AM184" s="100">
        <v>37.275313189324528</v>
      </c>
      <c r="AN184" s="100">
        <v>37.095047881472091</v>
      </c>
      <c r="AO184" s="100">
        <v>36.899576771619387</v>
      </c>
      <c r="AP184" s="100">
        <v>36.708383306493715</v>
      </c>
      <c r="AQ184" s="100">
        <v>36.664377451554515</v>
      </c>
      <c r="AR184" s="100">
        <v>36.3310726709311</v>
      </c>
      <c r="AS184" s="100">
        <v>36.166066570484958</v>
      </c>
      <c r="AT184" s="100">
        <v>36.092722133445058</v>
      </c>
      <c r="AU184" s="100">
        <v>36.021677463104375</v>
      </c>
      <c r="AV184" s="100">
        <v>35.745822090797276</v>
      </c>
      <c r="AW184" s="100">
        <v>35.369638366710291</v>
      </c>
      <c r="AX184" s="100">
        <v>35.209494143553478</v>
      </c>
      <c r="AY184" s="100">
        <v>35.128820209846602</v>
      </c>
      <c r="AZ184" s="100">
        <v>34.864945419353241</v>
      </c>
    </row>
    <row r="185" spans="1:52" ht="12" customHeight="1" x14ac:dyDescent="0.35">
      <c r="A185" s="93" t="s">
        <v>925</v>
      </c>
      <c r="B185" s="101">
        <v>0</v>
      </c>
      <c r="C185" s="101">
        <v>0</v>
      </c>
      <c r="D185" s="101">
        <v>0</v>
      </c>
      <c r="E185" s="101">
        <v>0</v>
      </c>
      <c r="F185" s="101">
        <v>0</v>
      </c>
      <c r="G185" s="101">
        <v>0</v>
      </c>
      <c r="H185" s="101">
        <v>0</v>
      </c>
      <c r="I185" s="101">
        <v>0</v>
      </c>
      <c r="J185" s="101">
        <v>0</v>
      </c>
      <c r="K185" s="101">
        <v>0</v>
      </c>
      <c r="L185" s="101">
        <v>0</v>
      </c>
      <c r="M185" s="101">
        <v>0</v>
      </c>
      <c r="N185" s="101">
        <v>0</v>
      </c>
      <c r="O185" s="101">
        <v>0</v>
      </c>
      <c r="P185" s="101">
        <v>0</v>
      </c>
      <c r="Q185" s="101">
        <v>0</v>
      </c>
      <c r="R185" s="101">
        <v>0</v>
      </c>
      <c r="S185" s="101">
        <v>0</v>
      </c>
      <c r="T185" s="101">
        <v>0</v>
      </c>
      <c r="U185" s="101">
        <v>0</v>
      </c>
      <c r="V185" s="101">
        <v>0</v>
      </c>
      <c r="W185" s="101">
        <v>0</v>
      </c>
      <c r="X185" s="101">
        <v>0</v>
      </c>
      <c r="Y185" s="101">
        <v>0</v>
      </c>
      <c r="Z185" s="101">
        <v>0</v>
      </c>
      <c r="AA185" s="101">
        <v>0</v>
      </c>
      <c r="AB185" s="101">
        <v>0</v>
      </c>
      <c r="AC185" s="101">
        <v>0</v>
      </c>
      <c r="AD185" s="101">
        <v>0</v>
      </c>
      <c r="AE185" s="101">
        <v>0</v>
      </c>
      <c r="AF185" s="101">
        <v>0</v>
      </c>
      <c r="AG185" s="101">
        <v>0</v>
      </c>
      <c r="AH185" s="101">
        <v>0</v>
      </c>
      <c r="AI185" s="101">
        <v>0</v>
      </c>
      <c r="AJ185" s="101">
        <v>0</v>
      </c>
      <c r="AK185" s="101">
        <v>0</v>
      </c>
      <c r="AL185" s="101">
        <v>0</v>
      </c>
      <c r="AM185" s="101">
        <v>0</v>
      </c>
      <c r="AN185" s="101">
        <v>0</v>
      </c>
      <c r="AO185" s="101">
        <v>0</v>
      </c>
      <c r="AP185" s="101">
        <v>0</v>
      </c>
      <c r="AQ185" s="101">
        <v>0</v>
      </c>
      <c r="AR185" s="101">
        <v>0</v>
      </c>
      <c r="AS185" s="101">
        <v>0</v>
      </c>
      <c r="AT185" s="101">
        <v>0</v>
      </c>
      <c r="AU185" s="101">
        <v>0</v>
      </c>
      <c r="AV185" s="101">
        <v>0</v>
      </c>
      <c r="AW185" s="101">
        <v>0</v>
      </c>
      <c r="AX185" s="101">
        <v>0</v>
      </c>
      <c r="AY185" s="101">
        <v>0</v>
      </c>
      <c r="AZ185" s="101">
        <v>0</v>
      </c>
    </row>
    <row r="186" spans="1:52" ht="12" customHeight="1" x14ac:dyDescent="0.3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35">
      <c r="A187" s="130" t="s">
        <v>73</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35">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row>
    <row r="189" spans="1:52" ht="12" customHeight="1" x14ac:dyDescent="0.35">
      <c r="A189" s="62" t="s">
        <v>808</v>
      </c>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row>
    <row r="190" spans="1:52" ht="12" customHeight="1" x14ac:dyDescent="0.35">
      <c r="A190" s="113" t="s">
        <v>75</v>
      </c>
      <c r="B190" s="362">
        <v>49380.046299324851</v>
      </c>
      <c r="C190" s="362">
        <v>50195.807614049154</v>
      </c>
      <c r="D190" s="362">
        <v>47178.453291128397</v>
      </c>
      <c r="E190" s="362">
        <v>46959.27634878215</v>
      </c>
      <c r="F190" s="362">
        <v>47766.078942960186</v>
      </c>
      <c r="G190" s="362">
        <v>53920.540229299069</v>
      </c>
      <c r="H190" s="362">
        <v>58225.339914536271</v>
      </c>
      <c r="I190" s="362">
        <v>59080.159663893872</v>
      </c>
      <c r="J190" s="362">
        <v>65614.471370219588</v>
      </c>
      <c r="K190" s="362">
        <v>61153.201127808556</v>
      </c>
      <c r="L190" s="362">
        <v>63956.335926606349</v>
      </c>
      <c r="M190" s="362">
        <v>65750.861033468565</v>
      </c>
      <c r="N190" s="362">
        <v>66938.29941832264</v>
      </c>
      <c r="O190" s="362">
        <v>65792.290837142733</v>
      </c>
      <c r="P190" s="362">
        <v>62838.418011636037</v>
      </c>
      <c r="Q190" s="362">
        <v>58609.339396943571</v>
      </c>
      <c r="R190" s="362">
        <v>53837.296798995289</v>
      </c>
      <c r="S190" s="362">
        <v>51403.591433485366</v>
      </c>
      <c r="T190" s="362">
        <v>52540.578481327204</v>
      </c>
      <c r="U190" s="362">
        <v>54129.25019899894</v>
      </c>
      <c r="V190" s="362">
        <v>55865.300033957028</v>
      </c>
      <c r="W190" s="362">
        <v>56386.220974319454</v>
      </c>
      <c r="X190" s="362">
        <v>56007.049469995676</v>
      </c>
      <c r="Y190" s="362">
        <v>57657.004049277108</v>
      </c>
      <c r="Z190" s="362">
        <v>59223.55321855651</v>
      </c>
      <c r="AA190" s="362">
        <v>59057.137034403553</v>
      </c>
      <c r="AB190" s="362">
        <v>58535.890406507962</v>
      </c>
      <c r="AC190" s="362">
        <v>58007.097934064732</v>
      </c>
      <c r="AD190" s="362">
        <v>57714.640428878563</v>
      </c>
      <c r="AE190" s="362">
        <v>57000.480077058448</v>
      </c>
      <c r="AF190" s="362">
        <v>57336.131489629966</v>
      </c>
      <c r="AG190" s="362">
        <v>57367.810239439801</v>
      </c>
      <c r="AH190" s="362">
        <v>56476.253248229317</v>
      </c>
      <c r="AI190" s="362">
        <v>56635.930954825919</v>
      </c>
      <c r="AJ190" s="362">
        <v>57358.172863932763</v>
      </c>
      <c r="AK190" s="362">
        <v>57576.586309572434</v>
      </c>
      <c r="AL190" s="362">
        <v>57589.359379968329</v>
      </c>
      <c r="AM190" s="362">
        <v>57325.80563579718</v>
      </c>
      <c r="AN190" s="362">
        <v>57220.863252935727</v>
      </c>
      <c r="AO190" s="362">
        <v>57230.933010941866</v>
      </c>
      <c r="AP190" s="362">
        <v>56951.465138223568</v>
      </c>
      <c r="AQ190" s="362">
        <v>56214.907081549703</v>
      </c>
      <c r="AR190" s="362">
        <v>55807.465870658598</v>
      </c>
      <c r="AS190" s="362">
        <v>55698.173079228545</v>
      </c>
      <c r="AT190" s="362">
        <v>55836.059130592883</v>
      </c>
      <c r="AU190" s="362">
        <v>55607.388224164992</v>
      </c>
      <c r="AV190" s="362">
        <v>55225.838195752207</v>
      </c>
      <c r="AW190" s="362">
        <v>55007.368149229675</v>
      </c>
      <c r="AX190" s="362">
        <v>54991.397987402641</v>
      </c>
      <c r="AY190" s="362">
        <v>54789.115941836186</v>
      </c>
      <c r="AZ190" s="362">
        <v>54650.378795315497</v>
      </c>
    </row>
    <row r="191" spans="1:52" ht="12" customHeight="1" x14ac:dyDescent="0.35">
      <c r="A191" s="115" t="s">
        <v>76</v>
      </c>
      <c r="B191" s="363">
        <v>5122.8905768139266</v>
      </c>
      <c r="C191" s="363">
        <v>5037.6643560335606</v>
      </c>
      <c r="D191" s="363">
        <v>4798.1286287199437</v>
      </c>
      <c r="E191" s="363">
        <v>4667.5202823247082</v>
      </c>
      <c r="F191" s="363">
        <v>4635.0684691824599</v>
      </c>
      <c r="G191" s="363">
        <v>4906.2196440542029</v>
      </c>
      <c r="H191" s="363">
        <v>4992.6821105621975</v>
      </c>
      <c r="I191" s="363">
        <v>5103.7287183735243</v>
      </c>
      <c r="J191" s="363">
        <v>5018.9954891755933</v>
      </c>
      <c r="K191" s="363">
        <v>4924.7229176933461</v>
      </c>
      <c r="L191" s="363">
        <v>5732.0660358192035</v>
      </c>
      <c r="M191" s="363">
        <v>6134.3685221276191</v>
      </c>
      <c r="N191" s="363">
        <v>6122.1689034564624</v>
      </c>
      <c r="O191" s="363">
        <v>6348.7180258555964</v>
      </c>
      <c r="P191" s="363">
        <v>6435.2702317548592</v>
      </c>
      <c r="Q191" s="363">
        <v>6369.8125777964242</v>
      </c>
      <c r="R191" s="363">
        <v>6239.2266603740709</v>
      </c>
      <c r="S191" s="363">
        <v>6035.8356546887117</v>
      </c>
      <c r="T191" s="363">
        <v>5889.3762924436869</v>
      </c>
      <c r="U191" s="363">
        <v>5765.1812306087149</v>
      </c>
      <c r="V191" s="363">
        <v>5045.7445168446093</v>
      </c>
      <c r="W191" s="363">
        <v>4866.5222095552872</v>
      </c>
      <c r="X191" s="363">
        <v>4770.156406762444</v>
      </c>
      <c r="Y191" s="363">
        <v>4807.577240027259</v>
      </c>
      <c r="Z191" s="363">
        <v>5074.2510572585743</v>
      </c>
      <c r="AA191" s="363">
        <v>4891.4482856949317</v>
      </c>
      <c r="AB191" s="363">
        <v>4862.2914027586121</v>
      </c>
      <c r="AC191" s="363">
        <v>4832.8794419539727</v>
      </c>
      <c r="AD191" s="363">
        <v>4924.043208162906</v>
      </c>
      <c r="AE191" s="363">
        <v>4819.3801651614258</v>
      </c>
      <c r="AF191" s="363">
        <v>5029.344538712463</v>
      </c>
      <c r="AG191" s="363">
        <v>4994.0488300186007</v>
      </c>
      <c r="AH191" s="363">
        <v>5042.7485721717831</v>
      </c>
      <c r="AI191" s="363">
        <v>5058.5148005958554</v>
      </c>
      <c r="AJ191" s="363">
        <v>5060.6063662576125</v>
      </c>
      <c r="AK191" s="363">
        <v>5056.3631228597224</v>
      </c>
      <c r="AL191" s="363">
        <v>5031.7821141677769</v>
      </c>
      <c r="AM191" s="363">
        <v>4898.2167599136519</v>
      </c>
      <c r="AN191" s="363">
        <v>4890.9553317720638</v>
      </c>
      <c r="AO191" s="363">
        <v>4863.4482824576426</v>
      </c>
      <c r="AP191" s="363">
        <v>4883.2633741699929</v>
      </c>
      <c r="AQ191" s="363">
        <v>4854.2172950949143</v>
      </c>
      <c r="AR191" s="363">
        <v>4870.1045070490745</v>
      </c>
      <c r="AS191" s="363">
        <v>4894.8687005909878</v>
      </c>
      <c r="AT191" s="363">
        <v>4878.9032086169145</v>
      </c>
      <c r="AU191" s="363">
        <v>4857.159247040875</v>
      </c>
      <c r="AV191" s="363">
        <v>4855.8301308624796</v>
      </c>
      <c r="AW191" s="363">
        <v>4942.2787779083856</v>
      </c>
      <c r="AX191" s="363">
        <v>4926.3785827969623</v>
      </c>
      <c r="AY191" s="363">
        <v>4930.6748740795265</v>
      </c>
      <c r="AZ191" s="363">
        <v>4932.4384531473588</v>
      </c>
    </row>
    <row r="192" spans="1:52" ht="12" customHeight="1" x14ac:dyDescent="0.35">
      <c r="A192" s="115" t="s">
        <v>77</v>
      </c>
      <c r="B192" s="363">
        <v>1600.5839679510932</v>
      </c>
      <c r="C192" s="363">
        <v>1597.6428592846273</v>
      </c>
      <c r="D192" s="363">
        <v>1602.2937424310151</v>
      </c>
      <c r="E192" s="363">
        <v>1576.6149169192802</v>
      </c>
      <c r="F192" s="363">
        <v>1586.7079098377178</v>
      </c>
      <c r="G192" s="363">
        <v>1639.552140644744</v>
      </c>
      <c r="H192" s="363">
        <v>1644.1882427970984</v>
      </c>
      <c r="I192" s="363">
        <v>1669.9993757248287</v>
      </c>
      <c r="J192" s="363">
        <v>1684.5693271901521</v>
      </c>
      <c r="K192" s="363">
        <v>1674.9977270294116</v>
      </c>
      <c r="L192" s="363">
        <v>1682.4881268661982</v>
      </c>
      <c r="M192" s="363">
        <v>1686.4999533528219</v>
      </c>
      <c r="N192" s="363">
        <v>1672.5610022018363</v>
      </c>
      <c r="O192" s="363">
        <v>1683.3324407369189</v>
      </c>
      <c r="P192" s="363">
        <v>1688.6315187461473</v>
      </c>
      <c r="Q192" s="363">
        <v>1681.131928669919</v>
      </c>
      <c r="R192" s="363">
        <v>1687.1413129203745</v>
      </c>
      <c r="S192" s="363">
        <v>1678.3295930390934</v>
      </c>
      <c r="T192" s="363">
        <v>1663.8745456183221</v>
      </c>
      <c r="U192" s="363">
        <v>1642.9909717192756</v>
      </c>
      <c r="V192" s="363">
        <v>1612.7221552264659</v>
      </c>
      <c r="W192" s="363">
        <v>1606.3482051868766</v>
      </c>
      <c r="X192" s="363">
        <v>1593.9848054326496</v>
      </c>
      <c r="Y192" s="363">
        <v>1609.1874993167455</v>
      </c>
      <c r="Z192" s="363">
        <v>1575.9762334704089</v>
      </c>
      <c r="AA192" s="363">
        <v>1560.0742406916436</v>
      </c>
      <c r="AB192" s="363">
        <v>1546.0622037438211</v>
      </c>
      <c r="AC192" s="363">
        <v>1533.5589265281926</v>
      </c>
      <c r="AD192" s="363">
        <v>1497.6147111663518</v>
      </c>
      <c r="AE192" s="363">
        <v>1491.8884219816262</v>
      </c>
      <c r="AF192" s="363">
        <v>1518.7774036356504</v>
      </c>
      <c r="AG192" s="363">
        <v>1498.7707838361571</v>
      </c>
      <c r="AH192" s="363">
        <v>1470.7584931190972</v>
      </c>
      <c r="AI192" s="363">
        <v>1473.6112608622525</v>
      </c>
      <c r="AJ192" s="363">
        <v>1469.3406164736687</v>
      </c>
      <c r="AK192" s="363">
        <v>1450.5261453219759</v>
      </c>
      <c r="AL192" s="363">
        <v>1449.1611278861506</v>
      </c>
      <c r="AM192" s="363">
        <v>1449.7411950988089</v>
      </c>
      <c r="AN192" s="363">
        <v>1445.4873824766389</v>
      </c>
      <c r="AO192" s="363">
        <v>1431.0832550050818</v>
      </c>
      <c r="AP192" s="363">
        <v>1439.6179326948418</v>
      </c>
      <c r="AQ192" s="363">
        <v>1442.2962557154265</v>
      </c>
      <c r="AR192" s="363">
        <v>1443.945259747408</v>
      </c>
      <c r="AS192" s="363">
        <v>1425.8387710118741</v>
      </c>
      <c r="AT192" s="363">
        <v>1426.3359265555916</v>
      </c>
      <c r="AU192" s="363">
        <v>1432.3801265143577</v>
      </c>
      <c r="AV192" s="363">
        <v>1429.6399654272793</v>
      </c>
      <c r="AW192" s="363">
        <v>1426.8548262142963</v>
      </c>
      <c r="AX192" s="363">
        <v>1422.4349631014552</v>
      </c>
      <c r="AY192" s="363">
        <v>1430.002548964635</v>
      </c>
      <c r="AZ192" s="363">
        <v>1419.2123648625948</v>
      </c>
    </row>
    <row r="193" spans="1:52" ht="12" customHeight="1" x14ac:dyDescent="0.35">
      <c r="A193" s="115" t="s">
        <v>78</v>
      </c>
      <c r="B193" s="363">
        <v>1130.5756406913595</v>
      </c>
      <c r="C193" s="363">
        <v>1128.085143749154</v>
      </c>
      <c r="D193" s="363">
        <v>1131.2006221313688</v>
      </c>
      <c r="E193" s="363">
        <v>1113.5541344276869</v>
      </c>
      <c r="F193" s="363">
        <v>1120.5897198003265</v>
      </c>
      <c r="G193" s="363">
        <v>1156.8152377880251</v>
      </c>
      <c r="H193" s="363">
        <v>1162.5596523660245</v>
      </c>
      <c r="I193" s="363">
        <v>1178.7001257103632</v>
      </c>
      <c r="J193" s="363">
        <v>1187.6389407417068</v>
      </c>
      <c r="K193" s="363">
        <v>1181.0803063144419</v>
      </c>
      <c r="L193" s="363">
        <v>1185.292945343411</v>
      </c>
      <c r="M193" s="363">
        <v>1188.2291616783343</v>
      </c>
      <c r="N193" s="363">
        <v>1179.8710760226093</v>
      </c>
      <c r="O193" s="363">
        <v>1187.0071231568622</v>
      </c>
      <c r="P193" s="363">
        <v>1190.1694929547314</v>
      </c>
      <c r="Q193" s="363">
        <v>1184.6184368346546</v>
      </c>
      <c r="R193" s="363">
        <v>1185.7139945718534</v>
      </c>
      <c r="S193" s="363">
        <v>1185.1526878762529</v>
      </c>
      <c r="T193" s="363">
        <v>1176.5094173615716</v>
      </c>
      <c r="U193" s="363">
        <v>1165.4820925788169</v>
      </c>
      <c r="V193" s="363">
        <v>1161.6351175639245</v>
      </c>
      <c r="W193" s="363">
        <v>1163.5907893451163</v>
      </c>
      <c r="X193" s="363">
        <v>1163.7394344337904</v>
      </c>
      <c r="Y193" s="363">
        <v>1165.2845442286941</v>
      </c>
      <c r="Z193" s="363">
        <v>1166.1042065097956</v>
      </c>
      <c r="AA193" s="363">
        <v>1170.5484041582408</v>
      </c>
      <c r="AB193" s="363">
        <v>1173.7342080671951</v>
      </c>
      <c r="AC193" s="363">
        <v>1179.2455921723654</v>
      </c>
      <c r="AD193" s="363">
        <v>1182.2325604224443</v>
      </c>
      <c r="AE193" s="363">
        <v>1184.8544104700754</v>
      </c>
      <c r="AF193" s="363">
        <v>1188.7832296272584</v>
      </c>
      <c r="AG193" s="363">
        <v>1192.6185988309933</v>
      </c>
      <c r="AH193" s="363">
        <v>1197.9275218953856</v>
      </c>
      <c r="AI193" s="363">
        <v>1202.1671914616268</v>
      </c>
      <c r="AJ193" s="363">
        <v>1203.5814348999236</v>
      </c>
      <c r="AK193" s="363">
        <v>1207.0939331886286</v>
      </c>
      <c r="AL193" s="363">
        <v>1209.3486435849995</v>
      </c>
      <c r="AM193" s="363">
        <v>1212.0395796417281</v>
      </c>
      <c r="AN193" s="363">
        <v>1213.8480828689542</v>
      </c>
      <c r="AO193" s="363">
        <v>1215.422256050959</v>
      </c>
      <c r="AP193" s="363">
        <v>1217.2289669994987</v>
      </c>
      <c r="AQ193" s="363">
        <v>1218.394244618697</v>
      </c>
      <c r="AR193" s="363">
        <v>1220.0418627335025</v>
      </c>
      <c r="AS193" s="363">
        <v>1220.9062825998319</v>
      </c>
      <c r="AT193" s="363">
        <v>1220.9743165348254</v>
      </c>
      <c r="AU193" s="363">
        <v>1221.3464083128717</v>
      </c>
      <c r="AV193" s="363">
        <v>1222.0706600236958</v>
      </c>
      <c r="AW193" s="363">
        <v>1222.7364565006101</v>
      </c>
      <c r="AX193" s="363">
        <v>1222.7656420056553</v>
      </c>
      <c r="AY193" s="363">
        <v>1222.964932477759</v>
      </c>
      <c r="AZ193" s="363">
        <v>1223.2896735273227</v>
      </c>
    </row>
    <row r="194" spans="1:52" ht="12" customHeight="1" x14ac:dyDescent="0.35">
      <c r="A194" s="115" t="s">
        <v>79</v>
      </c>
      <c r="B194" s="363">
        <v>41525.996113868474</v>
      </c>
      <c r="C194" s="363">
        <v>42432.41525498181</v>
      </c>
      <c r="D194" s="363">
        <v>39646.830297846071</v>
      </c>
      <c r="E194" s="363">
        <v>39601.587015110475</v>
      </c>
      <c r="F194" s="363">
        <v>40423.712844139678</v>
      </c>
      <c r="G194" s="363">
        <v>46217.953206812097</v>
      </c>
      <c r="H194" s="363">
        <v>50425.909908810951</v>
      </c>
      <c r="I194" s="363">
        <v>51127.731444085155</v>
      </c>
      <c r="J194" s="363">
        <v>57723.267613112133</v>
      </c>
      <c r="K194" s="363">
        <v>53372.400176771356</v>
      </c>
      <c r="L194" s="363">
        <v>55356.488818577534</v>
      </c>
      <c r="M194" s="363">
        <v>56741.763396309798</v>
      </c>
      <c r="N194" s="363">
        <v>57963.698436641738</v>
      </c>
      <c r="O194" s="363">
        <v>56573.233247393349</v>
      </c>
      <c r="P194" s="363">
        <v>53524.346768180301</v>
      </c>
      <c r="Q194" s="363">
        <v>49373.776453642575</v>
      </c>
      <c r="R194" s="363">
        <v>44725.214831128986</v>
      </c>
      <c r="S194" s="363">
        <v>42504.27349788131</v>
      </c>
      <c r="T194" s="363">
        <v>43810.818225903626</v>
      </c>
      <c r="U194" s="363">
        <v>45555.59590409213</v>
      </c>
      <c r="V194" s="363">
        <v>48045.198244322026</v>
      </c>
      <c r="W194" s="363">
        <v>48749.759770232173</v>
      </c>
      <c r="X194" s="363">
        <v>48479.168823366788</v>
      </c>
      <c r="Y194" s="363">
        <v>50074.95476570441</v>
      </c>
      <c r="Z194" s="363">
        <v>51407.221721317728</v>
      </c>
      <c r="AA194" s="363">
        <v>51435.066103858735</v>
      </c>
      <c r="AB194" s="363">
        <v>50953.802591938336</v>
      </c>
      <c r="AC194" s="363">
        <v>50461.413973410199</v>
      </c>
      <c r="AD194" s="363">
        <v>50110.749949126861</v>
      </c>
      <c r="AE194" s="363">
        <v>49504.357079445319</v>
      </c>
      <c r="AF194" s="363">
        <v>49599.226317654597</v>
      </c>
      <c r="AG194" s="363">
        <v>49682.372026754048</v>
      </c>
      <c r="AH194" s="363">
        <v>48764.818661043049</v>
      </c>
      <c r="AI194" s="363">
        <v>48901.637701906184</v>
      </c>
      <c r="AJ194" s="363">
        <v>49624.644446301558</v>
      </c>
      <c r="AK194" s="363">
        <v>49862.603108202107</v>
      </c>
      <c r="AL194" s="363">
        <v>49899.067494329407</v>
      </c>
      <c r="AM194" s="363">
        <v>49765.808101142989</v>
      </c>
      <c r="AN194" s="363">
        <v>49670.572455818074</v>
      </c>
      <c r="AO194" s="363">
        <v>49720.979217428183</v>
      </c>
      <c r="AP194" s="363">
        <v>49411.354864359237</v>
      </c>
      <c r="AQ194" s="363">
        <v>48699.999286120663</v>
      </c>
      <c r="AR194" s="363">
        <v>48273.374241128615</v>
      </c>
      <c r="AS194" s="363">
        <v>48156.559325025853</v>
      </c>
      <c r="AT194" s="363">
        <v>48309.845678885555</v>
      </c>
      <c r="AU194" s="363">
        <v>48096.502442296885</v>
      </c>
      <c r="AV194" s="363">
        <v>47718.297439438757</v>
      </c>
      <c r="AW194" s="363">
        <v>47415.498088606386</v>
      </c>
      <c r="AX194" s="363">
        <v>47419.818799498571</v>
      </c>
      <c r="AY194" s="363">
        <v>47205.473586314263</v>
      </c>
      <c r="AZ194" s="363">
        <v>47075.438303778225</v>
      </c>
    </row>
    <row r="195" spans="1:52" ht="12" customHeight="1" x14ac:dyDescent="0.35">
      <c r="A195" s="364" t="s">
        <v>80</v>
      </c>
      <c r="B195" s="365">
        <v>0</v>
      </c>
      <c r="C195" s="365">
        <v>0</v>
      </c>
      <c r="D195" s="365">
        <v>0</v>
      </c>
      <c r="E195" s="365">
        <v>0</v>
      </c>
      <c r="F195" s="365">
        <v>0</v>
      </c>
      <c r="G195" s="365">
        <v>0</v>
      </c>
      <c r="H195" s="365">
        <v>0</v>
      </c>
      <c r="I195" s="365">
        <v>0</v>
      </c>
      <c r="J195" s="365">
        <v>0</v>
      </c>
      <c r="K195" s="365">
        <v>0</v>
      </c>
      <c r="L195" s="365">
        <v>0</v>
      </c>
      <c r="M195" s="365">
        <v>0</v>
      </c>
      <c r="N195" s="365">
        <v>0</v>
      </c>
      <c r="O195" s="365">
        <v>0</v>
      </c>
      <c r="P195" s="365">
        <v>0</v>
      </c>
      <c r="Q195" s="365">
        <v>0</v>
      </c>
      <c r="R195" s="365">
        <v>0</v>
      </c>
      <c r="S195" s="365">
        <v>0</v>
      </c>
      <c r="T195" s="365">
        <v>0</v>
      </c>
      <c r="U195" s="365">
        <v>0</v>
      </c>
      <c r="V195" s="365">
        <v>0</v>
      </c>
      <c r="W195" s="365">
        <v>0</v>
      </c>
      <c r="X195" s="365">
        <v>0</v>
      </c>
      <c r="Y195" s="365">
        <v>0</v>
      </c>
      <c r="Z195" s="365">
        <v>0</v>
      </c>
      <c r="AA195" s="365">
        <v>0</v>
      </c>
      <c r="AB195" s="365">
        <v>0</v>
      </c>
      <c r="AC195" s="365">
        <v>0</v>
      </c>
      <c r="AD195" s="365">
        <v>0</v>
      </c>
      <c r="AE195" s="365">
        <v>0</v>
      </c>
      <c r="AF195" s="365">
        <v>0</v>
      </c>
      <c r="AG195" s="365">
        <v>0</v>
      </c>
      <c r="AH195" s="365">
        <v>0</v>
      </c>
      <c r="AI195" s="365">
        <v>0</v>
      </c>
      <c r="AJ195" s="365">
        <v>0</v>
      </c>
      <c r="AK195" s="365">
        <v>0</v>
      </c>
      <c r="AL195" s="365">
        <v>0</v>
      </c>
      <c r="AM195" s="365">
        <v>0</v>
      </c>
      <c r="AN195" s="365">
        <v>0</v>
      </c>
      <c r="AO195" s="365">
        <v>0</v>
      </c>
      <c r="AP195" s="365">
        <v>0</v>
      </c>
      <c r="AQ195" s="365">
        <v>0</v>
      </c>
      <c r="AR195" s="365">
        <v>0</v>
      </c>
      <c r="AS195" s="365">
        <v>0</v>
      </c>
      <c r="AT195" s="365">
        <v>0</v>
      </c>
      <c r="AU195" s="365">
        <v>0</v>
      </c>
      <c r="AV195" s="365">
        <v>0</v>
      </c>
      <c r="AW195" s="365">
        <v>0</v>
      </c>
      <c r="AX195" s="365">
        <v>0</v>
      </c>
      <c r="AY195" s="365">
        <v>0</v>
      </c>
      <c r="AZ195" s="365">
        <v>0</v>
      </c>
    </row>
    <row r="196" spans="1:52" ht="12" customHeight="1" x14ac:dyDescent="0.35">
      <c r="A196" s="115" t="s">
        <v>81</v>
      </c>
      <c r="B196" s="363">
        <v>0</v>
      </c>
      <c r="C196" s="363">
        <v>0</v>
      </c>
      <c r="D196" s="363">
        <v>0</v>
      </c>
      <c r="E196" s="363">
        <v>0</v>
      </c>
      <c r="F196" s="363">
        <v>0</v>
      </c>
      <c r="G196" s="363">
        <v>0</v>
      </c>
      <c r="H196" s="363">
        <v>0</v>
      </c>
      <c r="I196" s="363">
        <v>0</v>
      </c>
      <c r="J196" s="363">
        <v>0</v>
      </c>
      <c r="K196" s="363">
        <v>0</v>
      </c>
      <c r="L196" s="363">
        <v>0</v>
      </c>
      <c r="M196" s="363">
        <v>0</v>
      </c>
      <c r="N196" s="363">
        <v>0</v>
      </c>
      <c r="O196" s="363">
        <v>0</v>
      </c>
      <c r="P196" s="363">
        <v>0</v>
      </c>
      <c r="Q196" s="363">
        <v>0</v>
      </c>
      <c r="R196" s="363">
        <v>0</v>
      </c>
      <c r="S196" s="363">
        <v>0</v>
      </c>
      <c r="T196" s="363">
        <v>0</v>
      </c>
      <c r="U196" s="363">
        <v>0</v>
      </c>
      <c r="V196" s="363">
        <v>0</v>
      </c>
      <c r="W196" s="363">
        <v>0</v>
      </c>
      <c r="X196" s="363">
        <v>0</v>
      </c>
      <c r="Y196" s="363">
        <v>0</v>
      </c>
      <c r="Z196" s="363">
        <v>0</v>
      </c>
      <c r="AA196" s="363">
        <v>0</v>
      </c>
      <c r="AB196" s="363">
        <v>0</v>
      </c>
      <c r="AC196" s="363">
        <v>0</v>
      </c>
      <c r="AD196" s="363">
        <v>0</v>
      </c>
      <c r="AE196" s="363">
        <v>0</v>
      </c>
      <c r="AF196" s="363">
        <v>0</v>
      </c>
      <c r="AG196" s="363">
        <v>0</v>
      </c>
      <c r="AH196" s="363">
        <v>0</v>
      </c>
      <c r="AI196" s="363">
        <v>0</v>
      </c>
      <c r="AJ196" s="363">
        <v>0</v>
      </c>
      <c r="AK196" s="363">
        <v>0</v>
      </c>
      <c r="AL196" s="363">
        <v>0</v>
      </c>
      <c r="AM196" s="363">
        <v>0</v>
      </c>
      <c r="AN196" s="363">
        <v>0</v>
      </c>
      <c r="AO196" s="363">
        <v>0</v>
      </c>
      <c r="AP196" s="363">
        <v>0</v>
      </c>
      <c r="AQ196" s="363">
        <v>0</v>
      </c>
      <c r="AR196" s="363">
        <v>0</v>
      </c>
      <c r="AS196" s="363">
        <v>0</v>
      </c>
      <c r="AT196" s="363">
        <v>0</v>
      </c>
      <c r="AU196" s="363">
        <v>0</v>
      </c>
      <c r="AV196" s="363">
        <v>0</v>
      </c>
      <c r="AW196" s="363">
        <v>0</v>
      </c>
      <c r="AX196" s="363">
        <v>0</v>
      </c>
      <c r="AY196" s="363">
        <v>0</v>
      </c>
      <c r="AZ196" s="363">
        <v>0</v>
      </c>
    </row>
    <row r="197" spans="1:52" ht="12" customHeight="1" x14ac:dyDescent="0.35">
      <c r="A197" s="115" t="s">
        <v>82</v>
      </c>
      <c r="B197" s="363">
        <v>0</v>
      </c>
      <c r="C197" s="363">
        <v>0</v>
      </c>
      <c r="D197" s="363">
        <v>0</v>
      </c>
      <c r="E197" s="363">
        <v>0</v>
      </c>
      <c r="F197" s="363">
        <v>0</v>
      </c>
      <c r="G197" s="363">
        <v>0</v>
      </c>
      <c r="H197" s="363">
        <v>0</v>
      </c>
      <c r="I197" s="363">
        <v>0</v>
      </c>
      <c r="J197" s="363">
        <v>0</v>
      </c>
      <c r="K197" s="363">
        <v>0</v>
      </c>
      <c r="L197" s="363">
        <v>0</v>
      </c>
      <c r="M197" s="363">
        <v>0</v>
      </c>
      <c r="N197" s="363">
        <v>0</v>
      </c>
      <c r="O197" s="363">
        <v>0</v>
      </c>
      <c r="P197" s="363">
        <v>0</v>
      </c>
      <c r="Q197" s="363">
        <v>0</v>
      </c>
      <c r="R197" s="363">
        <v>0</v>
      </c>
      <c r="S197" s="363">
        <v>0</v>
      </c>
      <c r="T197" s="363">
        <v>0</v>
      </c>
      <c r="U197" s="363">
        <v>0</v>
      </c>
      <c r="V197" s="363">
        <v>0</v>
      </c>
      <c r="W197" s="363">
        <v>0</v>
      </c>
      <c r="X197" s="363">
        <v>0</v>
      </c>
      <c r="Y197" s="363">
        <v>0</v>
      </c>
      <c r="Z197" s="363">
        <v>0</v>
      </c>
      <c r="AA197" s="363">
        <v>0</v>
      </c>
      <c r="AB197" s="363">
        <v>0</v>
      </c>
      <c r="AC197" s="363">
        <v>0</v>
      </c>
      <c r="AD197" s="363">
        <v>0</v>
      </c>
      <c r="AE197" s="363">
        <v>0</v>
      </c>
      <c r="AF197" s="363">
        <v>0</v>
      </c>
      <c r="AG197" s="363">
        <v>0</v>
      </c>
      <c r="AH197" s="363">
        <v>0</v>
      </c>
      <c r="AI197" s="363">
        <v>0</v>
      </c>
      <c r="AJ197" s="363">
        <v>0</v>
      </c>
      <c r="AK197" s="363">
        <v>0</v>
      </c>
      <c r="AL197" s="363">
        <v>0</v>
      </c>
      <c r="AM197" s="363">
        <v>0</v>
      </c>
      <c r="AN197" s="363">
        <v>0</v>
      </c>
      <c r="AO197" s="363">
        <v>0</v>
      </c>
      <c r="AP197" s="363">
        <v>0</v>
      </c>
      <c r="AQ197" s="363">
        <v>0</v>
      </c>
      <c r="AR197" s="363">
        <v>0</v>
      </c>
      <c r="AS197" s="363">
        <v>0</v>
      </c>
      <c r="AT197" s="363">
        <v>0</v>
      </c>
      <c r="AU197" s="363">
        <v>0</v>
      </c>
      <c r="AV197" s="363">
        <v>0</v>
      </c>
      <c r="AW197" s="363">
        <v>0</v>
      </c>
      <c r="AX197" s="363">
        <v>0</v>
      </c>
      <c r="AY197" s="363">
        <v>0</v>
      </c>
      <c r="AZ197" s="363">
        <v>0</v>
      </c>
    </row>
    <row r="198" spans="1:52" ht="12" customHeight="1" x14ac:dyDescent="0.35">
      <c r="A198" s="119" t="s">
        <v>83</v>
      </c>
      <c r="B198" s="366">
        <v>0</v>
      </c>
      <c r="C198" s="366">
        <v>0</v>
      </c>
      <c r="D198" s="366">
        <v>0</v>
      </c>
      <c r="E198" s="366">
        <v>0</v>
      </c>
      <c r="F198" s="366">
        <v>0</v>
      </c>
      <c r="G198" s="366">
        <v>0</v>
      </c>
      <c r="H198" s="366">
        <v>0</v>
      </c>
      <c r="I198" s="366">
        <v>0</v>
      </c>
      <c r="J198" s="366">
        <v>0</v>
      </c>
      <c r="K198" s="366">
        <v>0</v>
      </c>
      <c r="L198" s="366">
        <v>0</v>
      </c>
      <c r="M198" s="366">
        <v>0</v>
      </c>
      <c r="N198" s="366">
        <v>0</v>
      </c>
      <c r="O198" s="366">
        <v>0</v>
      </c>
      <c r="P198" s="366">
        <v>0</v>
      </c>
      <c r="Q198" s="366">
        <v>0</v>
      </c>
      <c r="R198" s="366">
        <v>0</v>
      </c>
      <c r="S198" s="366">
        <v>0</v>
      </c>
      <c r="T198" s="366">
        <v>0</v>
      </c>
      <c r="U198" s="366">
        <v>0</v>
      </c>
      <c r="V198" s="366">
        <v>0</v>
      </c>
      <c r="W198" s="366">
        <v>0</v>
      </c>
      <c r="X198" s="366">
        <v>0</v>
      </c>
      <c r="Y198" s="366">
        <v>0</v>
      </c>
      <c r="Z198" s="366">
        <v>0</v>
      </c>
      <c r="AA198" s="366">
        <v>0</v>
      </c>
      <c r="AB198" s="366">
        <v>0</v>
      </c>
      <c r="AC198" s="366">
        <v>0</v>
      </c>
      <c r="AD198" s="366">
        <v>0</v>
      </c>
      <c r="AE198" s="366">
        <v>0</v>
      </c>
      <c r="AF198" s="366">
        <v>0</v>
      </c>
      <c r="AG198" s="366">
        <v>0</v>
      </c>
      <c r="AH198" s="366">
        <v>0</v>
      </c>
      <c r="AI198" s="366">
        <v>0</v>
      </c>
      <c r="AJ198" s="366">
        <v>0</v>
      </c>
      <c r="AK198" s="366">
        <v>0</v>
      </c>
      <c r="AL198" s="366">
        <v>0</v>
      </c>
      <c r="AM198" s="366">
        <v>0</v>
      </c>
      <c r="AN198" s="366">
        <v>0</v>
      </c>
      <c r="AO198" s="366">
        <v>0</v>
      </c>
      <c r="AP198" s="366">
        <v>0</v>
      </c>
      <c r="AQ198" s="366">
        <v>0</v>
      </c>
      <c r="AR198" s="366">
        <v>0</v>
      </c>
      <c r="AS198" s="366">
        <v>0</v>
      </c>
      <c r="AT198" s="366">
        <v>0</v>
      </c>
      <c r="AU198" s="366">
        <v>0</v>
      </c>
      <c r="AV198" s="366">
        <v>0</v>
      </c>
      <c r="AW198" s="366">
        <v>0</v>
      </c>
      <c r="AX198" s="366">
        <v>0</v>
      </c>
      <c r="AY198" s="366">
        <v>0</v>
      </c>
      <c r="AZ198" s="366">
        <v>0</v>
      </c>
    </row>
    <row r="199" spans="1:52" ht="12" customHeight="1" x14ac:dyDescent="0.35">
      <c r="A199" s="134" t="s">
        <v>84</v>
      </c>
      <c r="B199" s="367">
        <v>589.06410670565424</v>
      </c>
      <c r="C199" s="367">
        <v>599.10690461122931</v>
      </c>
      <c r="D199" s="367">
        <v>564.45244798439353</v>
      </c>
      <c r="E199" s="367">
        <v>559.53883703771783</v>
      </c>
      <c r="F199" s="367">
        <v>572.59843414088959</v>
      </c>
      <c r="G199" s="367">
        <v>657.90840183504133</v>
      </c>
      <c r="H199" s="367">
        <v>713.79435202081527</v>
      </c>
      <c r="I199" s="367">
        <v>737.05348171998503</v>
      </c>
      <c r="J199" s="367">
        <v>826.94074915222848</v>
      </c>
      <c r="K199" s="367">
        <v>771.14982621305103</v>
      </c>
      <c r="L199" s="367">
        <v>819.38990146013009</v>
      </c>
      <c r="M199" s="367">
        <v>869.81745720680499</v>
      </c>
      <c r="N199" s="367">
        <v>894.67369750494981</v>
      </c>
      <c r="O199" s="367">
        <v>902.88828903595879</v>
      </c>
      <c r="P199" s="367">
        <v>878.46051396623466</v>
      </c>
      <c r="Q199" s="367">
        <v>846.13461063104535</v>
      </c>
      <c r="R199" s="367">
        <v>784.13856159415752</v>
      </c>
      <c r="S199" s="367">
        <v>751.6650082193014</v>
      </c>
      <c r="T199" s="367">
        <v>783.20426488119676</v>
      </c>
      <c r="U199" s="367">
        <v>824.05482791596603</v>
      </c>
      <c r="V199" s="367">
        <v>851.18273008120332</v>
      </c>
      <c r="W199" s="367">
        <v>864.63332520389031</v>
      </c>
      <c r="X199" s="367">
        <v>868.61712761654974</v>
      </c>
      <c r="Y199" s="367">
        <v>898.75553506581707</v>
      </c>
      <c r="Z199" s="367">
        <v>922.6614670124701</v>
      </c>
      <c r="AA199" s="367">
        <v>929.56785973938929</v>
      </c>
      <c r="AB199" s="367">
        <v>928.26148618977413</v>
      </c>
      <c r="AC199" s="367">
        <v>925.67284440588014</v>
      </c>
      <c r="AD199" s="367">
        <v>922.40442102862494</v>
      </c>
      <c r="AE199" s="367">
        <v>914.95164992035711</v>
      </c>
      <c r="AF199" s="367">
        <v>923.16095993686918</v>
      </c>
      <c r="AG199" s="367">
        <v>928.80091691870439</v>
      </c>
      <c r="AH199" s="367">
        <v>918.43737506311129</v>
      </c>
      <c r="AI199" s="367">
        <v>925.53144783723576</v>
      </c>
      <c r="AJ199" s="367">
        <v>939.91318416988668</v>
      </c>
      <c r="AK199" s="367">
        <v>951.25364668145937</v>
      </c>
      <c r="AL199" s="367">
        <v>953.67668318974734</v>
      </c>
      <c r="AM199" s="367">
        <v>954.26440433218625</v>
      </c>
      <c r="AN199" s="367">
        <v>955.73535748335394</v>
      </c>
      <c r="AO199" s="367">
        <v>959.61849993033536</v>
      </c>
      <c r="AP199" s="367">
        <v>958.8539995966571</v>
      </c>
      <c r="AQ199" s="367">
        <v>948.25869706800222</v>
      </c>
      <c r="AR199" s="367">
        <v>946.92084420622496</v>
      </c>
      <c r="AS199" s="367">
        <v>949.0924113782329</v>
      </c>
      <c r="AT199" s="367">
        <v>953.24647005994007</v>
      </c>
      <c r="AU199" s="367">
        <v>951.58858555404083</v>
      </c>
      <c r="AV199" s="367">
        <v>949.57130822946408</v>
      </c>
      <c r="AW199" s="367">
        <v>952.49091017017508</v>
      </c>
      <c r="AX199" s="367">
        <v>955.04165699156931</v>
      </c>
      <c r="AY199" s="367">
        <v>953.23418962493554</v>
      </c>
      <c r="AZ199" s="367">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926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38601.002950495225</v>
      </c>
      <c r="C3" s="23">
        <v>38320.460648859589</v>
      </c>
      <c r="D3" s="23">
        <v>37041.442143745138</v>
      </c>
      <c r="E3" s="23">
        <v>36931.093078179787</v>
      </c>
      <c r="F3" s="23">
        <v>37416.045981978554</v>
      </c>
      <c r="G3" s="23">
        <v>36836.535330572427</v>
      </c>
      <c r="H3" s="23">
        <v>38537.037553471688</v>
      </c>
      <c r="I3" s="23">
        <v>40420.829305014326</v>
      </c>
      <c r="J3" s="23">
        <v>36382.805833135702</v>
      </c>
      <c r="K3" s="23">
        <v>31303.582253073157</v>
      </c>
      <c r="L3" s="23">
        <v>32468.999999999996</v>
      </c>
      <c r="M3" s="23">
        <v>32644.560689252645</v>
      </c>
      <c r="N3" s="23">
        <v>30145.508867641303</v>
      </c>
      <c r="O3" s="23">
        <v>29691.230699849697</v>
      </c>
      <c r="P3" s="23">
        <v>30111.168172000242</v>
      </c>
      <c r="Q3" s="23">
        <v>31668.931215602912</v>
      </c>
      <c r="R3" s="23">
        <v>32724.634694820063</v>
      </c>
      <c r="S3" s="23">
        <v>33599.577422620583</v>
      </c>
      <c r="T3" s="23">
        <v>34274.908222062484</v>
      </c>
      <c r="U3" s="23">
        <v>34811.670853232186</v>
      </c>
      <c r="V3" s="23">
        <v>35245.313503111371</v>
      </c>
      <c r="W3" s="23">
        <v>35702.153686713835</v>
      </c>
      <c r="X3" s="23">
        <v>36127.781310563078</v>
      </c>
      <c r="Y3" s="23">
        <v>36525.050476207798</v>
      </c>
      <c r="Z3" s="23">
        <v>36895.487185144557</v>
      </c>
      <c r="AA3" s="23">
        <v>37245.991148769062</v>
      </c>
      <c r="AB3" s="23">
        <v>37587.350627994572</v>
      </c>
      <c r="AC3" s="23">
        <v>37925.734840143006</v>
      </c>
      <c r="AD3" s="23">
        <v>38264.494115512978</v>
      </c>
      <c r="AE3" s="23">
        <v>38604.312847435642</v>
      </c>
      <c r="AF3" s="23">
        <v>38946.089420973294</v>
      </c>
      <c r="AG3" s="23">
        <v>39288.013273179015</v>
      </c>
      <c r="AH3" s="23">
        <v>39629.834007893733</v>
      </c>
      <c r="AI3" s="23">
        <v>39975.356576812381</v>
      </c>
      <c r="AJ3" s="23">
        <v>40325.797937047326</v>
      </c>
      <c r="AK3" s="23">
        <v>40679.499357978952</v>
      </c>
      <c r="AL3" s="23">
        <v>41041.437924741906</v>
      </c>
      <c r="AM3" s="23">
        <v>41416.727795083221</v>
      </c>
      <c r="AN3" s="23">
        <v>41802.042233197913</v>
      </c>
      <c r="AO3" s="23">
        <v>42195.851464060208</v>
      </c>
      <c r="AP3" s="23">
        <v>42598.354381789664</v>
      </c>
      <c r="AQ3" s="23">
        <v>43008.076481467651</v>
      </c>
      <c r="AR3" s="23">
        <v>43425.665494498295</v>
      </c>
      <c r="AS3" s="23">
        <v>43850.255642848606</v>
      </c>
      <c r="AT3" s="23">
        <v>44279.201188836516</v>
      </c>
      <c r="AU3" s="23">
        <v>44715.282894535238</v>
      </c>
      <c r="AV3" s="23">
        <v>45153.833822670829</v>
      </c>
      <c r="AW3" s="23">
        <v>45595.371972494948</v>
      </c>
      <c r="AX3" s="23">
        <v>46039.570466203179</v>
      </c>
      <c r="AY3" s="23">
        <v>46488.496366091786</v>
      </c>
      <c r="AZ3" s="23">
        <v>46945.37300401627</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23998.601976795049</v>
      </c>
      <c r="C5" s="23">
        <v>23504.939505005459</v>
      </c>
      <c r="D5" s="23">
        <v>23908.685958547761</v>
      </c>
      <c r="E5" s="23">
        <v>25521.656894836444</v>
      </c>
      <c r="F5" s="23">
        <v>28158.785926287095</v>
      </c>
      <c r="G5" s="23">
        <v>26709.152414539305</v>
      </c>
      <c r="H5" s="23">
        <v>25650.364581557173</v>
      </c>
      <c r="I5" s="23">
        <v>28271.832185626452</v>
      </c>
      <c r="J5" s="23">
        <v>27092.445771588948</v>
      </c>
      <c r="K5" s="23">
        <v>25963.050054029609</v>
      </c>
      <c r="L5" s="23">
        <v>28340.195713303834</v>
      </c>
      <c r="M5" s="23">
        <v>28860.408243721537</v>
      </c>
      <c r="N5" s="23">
        <v>28155.580877450338</v>
      </c>
      <c r="O5" s="23">
        <v>29168.791229825056</v>
      </c>
      <c r="P5" s="23">
        <v>30498.065546651935</v>
      </c>
      <c r="Q5" s="23">
        <v>31668.931215602905</v>
      </c>
      <c r="R5" s="23">
        <v>33355.77575340202</v>
      </c>
      <c r="S5" s="23">
        <v>34297.126444760303</v>
      </c>
      <c r="T5" s="23">
        <v>34848.659721304197</v>
      </c>
      <c r="U5" s="23">
        <v>35246.18558447234</v>
      </c>
      <c r="V5" s="23">
        <v>35568.838701417168</v>
      </c>
      <c r="W5" s="23">
        <v>35794.563833592118</v>
      </c>
      <c r="X5" s="23">
        <v>36216.520216366451</v>
      </c>
      <c r="Y5" s="23">
        <v>36539.084915072221</v>
      </c>
      <c r="Z5" s="23">
        <v>36749.967283903556</v>
      </c>
      <c r="AA5" s="23">
        <v>37049.617337905191</v>
      </c>
      <c r="AB5" s="23">
        <v>37342.828219797157</v>
      </c>
      <c r="AC5" s="23">
        <v>37603.939821058128</v>
      </c>
      <c r="AD5" s="23">
        <v>37860.376064865675</v>
      </c>
      <c r="AE5" s="23">
        <v>38111.574268714307</v>
      </c>
      <c r="AF5" s="23">
        <v>38359.360965087391</v>
      </c>
      <c r="AG5" s="23">
        <v>38594.723048977277</v>
      </c>
      <c r="AH5" s="23">
        <v>38845.257854783755</v>
      </c>
      <c r="AI5" s="23">
        <v>39097.795163669995</v>
      </c>
      <c r="AJ5" s="23">
        <v>39304.909930278751</v>
      </c>
      <c r="AK5" s="23">
        <v>39543.570031052557</v>
      </c>
      <c r="AL5" s="23">
        <v>39796.469848505825</v>
      </c>
      <c r="AM5" s="23">
        <v>40040.733610788498</v>
      </c>
      <c r="AN5" s="23">
        <v>40309.207451231181</v>
      </c>
      <c r="AO5" s="23">
        <v>40568.225764154544</v>
      </c>
      <c r="AP5" s="23">
        <v>40838.595656398124</v>
      </c>
      <c r="AQ5" s="23">
        <v>41128.149075609574</v>
      </c>
      <c r="AR5" s="23">
        <v>41413.903777754516</v>
      </c>
      <c r="AS5" s="23">
        <v>41678.492431863677</v>
      </c>
      <c r="AT5" s="23">
        <v>41956.153880870799</v>
      </c>
      <c r="AU5" s="23">
        <v>42223.992876317934</v>
      </c>
      <c r="AV5" s="23">
        <v>42508.432532537088</v>
      </c>
      <c r="AW5" s="23">
        <v>42784.047278359983</v>
      </c>
      <c r="AX5" s="23">
        <v>43073.733960472964</v>
      </c>
      <c r="AY5" s="23">
        <v>43339.088691024117</v>
      </c>
      <c r="AZ5" s="23">
        <v>43629.065635530234</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6468.3869178601662</v>
      </c>
      <c r="C13" s="39">
        <v>6173.1098099999981</v>
      </c>
      <c r="D13" s="39">
        <v>6282.1090599999998</v>
      </c>
      <c r="E13" s="39">
        <v>6728.6799699999983</v>
      </c>
      <c r="F13" s="39">
        <v>7384.0097899999982</v>
      </c>
      <c r="G13" s="39">
        <v>6971.0624824161423</v>
      </c>
      <c r="H13" s="39">
        <v>6619.6893599999985</v>
      </c>
      <c r="I13" s="39">
        <v>7193.3181999999979</v>
      </c>
      <c r="J13" s="39">
        <v>6920.7062099999994</v>
      </c>
      <c r="K13" s="39">
        <v>6712.1456199999993</v>
      </c>
      <c r="L13" s="39">
        <v>7312.8363804058181</v>
      </c>
      <c r="M13" s="39">
        <v>7416.2654898884666</v>
      </c>
      <c r="N13" s="39">
        <v>7223.4902122931062</v>
      </c>
      <c r="O13" s="39">
        <v>7494.956733822145</v>
      </c>
      <c r="P13" s="39">
        <v>7726.4018372030632</v>
      </c>
      <c r="Q13" s="39">
        <v>7925.7006324651265</v>
      </c>
      <c r="R13" s="39">
        <v>8310.3053103641942</v>
      </c>
      <c r="S13" s="39">
        <v>8543.0130120267841</v>
      </c>
      <c r="T13" s="39">
        <v>8623.4183310980079</v>
      </c>
      <c r="U13" s="39">
        <v>8644.1923279514358</v>
      </c>
      <c r="V13" s="39">
        <v>8709.2016170970819</v>
      </c>
      <c r="W13" s="39">
        <v>8659.8928899960829</v>
      </c>
      <c r="X13" s="39">
        <v>8737.9158092059115</v>
      </c>
      <c r="Y13" s="39">
        <v>8790.8363779101146</v>
      </c>
      <c r="Z13" s="39">
        <v>8807.8502538916582</v>
      </c>
      <c r="AA13" s="39">
        <v>8826.259909374432</v>
      </c>
      <c r="AB13" s="39">
        <v>8848.4373564195303</v>
      </c>
      <c r="AC13" s="39">
        <v>8852.1713515957636</v>
      </c>
      <c r="AD13" s="39">
        <v>8890.5656854663739</v>
      </c>
      <c r="AE13" s="39">
        <v>8911.9769063385047</v>
      </c>
      <c r="AF13" s="39">
        <v>8946.7937230178341</v>
      </c>
      <c r="AG13" s="39">
        <v>8944.1771880913166</v>
      </c>
      <c r="AH13" s="39">
        <v>8985.5805647812522</v>
      </c>
      <c r="AI13" s="39">
        <v>9019.1848017165757</v>
      </c>
      <c r="AJ13" s="39">
        <v>9027.8516137602728</v>
      </c>
      <c r="AK13" s="39">
        <v>9035.3963415717244</v>
      </c>
      <c r="AL13" s="39">
        <v>9075.0119571895557</v>
      </c>
      <c r="AM13" s="39">
        <v>9103.6702863024984</v>
      </c>
      <c r="AN13" s="39">
        <v>9154.7808211036026</v>
      </c>
      <c r="AO13" s="39">
        <v>9202.3965583124955</v>
      </c>
      <c r="AP13" s="39">
        <v>9254.9142751468571</v>
      </c>
      <c r="AQ13" s="39">
        <v>9192.5942114151712</v>
      </c>
      <c r="AR13" s="39">
        <v>9236.1110075236302</v>
      </c>
      <c r="AS13" s="39">
        <v>9260.2487571790571</v>
      </c>
      <c r="AT13" s="39">
        <v>9265.9500360860602</v>
      </c>
      <c r="AU13" s="39">
        <v>9273.2812957501192</v>
      </c>
      <c r="AV13" s="39">
        <v>9283.5255089032598</v>
      </c>
      <c r="AW13" s="39">
        <v>9270.0362157455329</v>
      </c>
      <c r="AX13" s="39">
        <v>9296.9511212857578</v>
      </c>
      <c r="AY13" s="39">
        <v>9305.1413413589453</v>
      </c>
      <c r="AZ13" s="39">
        <v>9335.501521386459</v>
      </c>
    </row>
    <row r="14" spans="1:52" ht="12" customHeight="1" x14ac:dyDescent="0.35">
      <c r="A14" s="40" t="s">
        <v>13</v>
      </c>
      <c r="B14" s="41">
        <v>168.45060622962646</v>
      </c>
      <c r="C14" s="41">
        <v>154.02561</v>
      </c>
      <c r="D14" s="41">
        <v>143.90507999999994</v>
      </c>
      <c r="E14" s="41">
        <v>153.76412000000002</v>
      </c>
      <c r="F14" s="41">
        <v>157.18048000000002</v>
      </c>
      <c r="G14" s="41">
        <v>143.92854601439544</v>
      </c>
      <c r="H14" s="41">
        <v>149.40702999999999</v>
      </c>
      <c r="I14" s="41">
        <v>154.88858000000002</v>
      </c>
      <c r="J14" s="41">
        <v>125.02775999999996</v>
      </c>
      <c r="K14" s="41">
        <v>93.19422999999999</v>
      </c>
      <c r="L14" s="41">
        <v>102.84919905662116</v>
      </c>
      <c r="M14" s="41">
        <v>100.07351090253979</v>
      </c>
      <c r="N14" s="41">
        <v>43.037832240705633</v>
      </c>
      <c r="O14" s="41">
        <v>38.763513779637194</v>
      </c>
      <c r="P14" s="41">
        <v>45.306894002158671</v>
      </c>
      <c r="Q14" s="41">
        <v>41.127949670707132</v>
      </c>
      <c r="R14" s="41">
        <v>44.655974846056907</v>
      </c>
      <c r="S14" s="41">
        <v>47.796948735485259</v>
      </c>
      <c r="T14" s="41">
        <v>48.348492568178706</v>
      </c>
      <c r="U14" s="41">
        <v>48.382261891917658</v>
      </c>
      <c r="V14" s="41">
        <v>48.581358711593765</v>
      </c>
      <c r="W14" s="41">
        <v>47.99183845304718</v>
      </c>
      <c r="X14" s="41">
        <v>48.151076468643787</v>
      </c>
      <c r="Y14" s="41">
        <v>48.843380363059531</v>
      </c>
      <c r="Z14" s="41">
        <v>49.142757577044023</v>
      </c>
      <c r="AA14" s="41">
        <v>49.473467205735226</v>
      </c>
      <c r="AB14" s="41">
        <v>49.200075512085753</v>
      </c>
      <c r="AC14" s="41">
        <v>47.419291530996134</v>
      </c>
      <c r="AD14" s="41">
        <v>46.327814640871921</v>
      </c>
      <c r="AE14" s="41">
        <v>46.47664871648044</v>
      </c>
      <c r="AF14" s="41">
        <v>45.662307337529946</v>
      </c>
      <c r="AG14" s="41">
        <v>45.019232913924078</v>
      </c>
      <c r="AH14" s="41">
        <v>45.187116957869399</v>
      </c>
      <c r="AI14" s="41">
        <v>42.585207427193296</v>
      </c>
      <c r="AJ14" s="41">
        <v>42.924186349497027</v>
      </c>
      <c r="AK14" s="41">
        <v>41.990306014549958</v>
      </c>
      <c r="AL14" s="41">
        <v>41.553804315461903</v>
      </c>
      <c r="AM14" s="41">
        <v>40.613799388845017</v>
      </c>
      <c r="AN14" s="41">
        <v>40.453603050868374</v>
      </c>
      <c r="AO14" s="41">
        <v>40.339450489690414</v>
      </c>
      <c r="AP14" s="41">
        <v>40.283818622702491</v>
      </c>
      <c r="AQ14" s="41">
        <v>35.004787593634305</v>
      </c>
      <c r="AR14" s="41">
        <v>33.78058353989789</v>
      </c>
      <c r="AS14" s="41">
        <v>33.2438647686145</v>
      </c>
      <c r="AT14" s="41">
        <v>31.657148153956435</v>
      </c>
      <c r="AU14" s="41">
        <v>30.71746485633669</v>
      </c>
      <c r="AV14" s="41">
        <v>29.19689419045352</v>
      </c>
      <c r="AW14" s="41">
        <v>25.712636244717217</v>
      </c>
      <c r="AX14" s="41">
        <v>24.069976702118979</v>
      </c>
      <c r="AY14" s="41">
        <v>23.256058559477875</v>
      </c>
      <c r="AZ14" s="41">
        <v>22.083015845204915</v>
      </c>
    </row>
    <row r="15" spans="1:52" ht="12" customHeight="1" x14ac:dyDescent="0.35">
      <c r="A15" s="283" t="s">
        <v>16</v>
      </c>
      <c r="B15" s="284">
        <v>565.8847226266779</v>
      </c>
      <c r="C15" s="284">
        <v>544.6552999999999</v>
      </c>
      <c r="D15" s="284">
        <v>436.13993999999997</v>
      </c>
      <c r="E15" s="284">
        <v>415.54512</v>
      </c>
      <c r="F15" s="284">
        <v>465.89349999999996</v>
      </c>
      <c r="G15" s="284">
        <v>426.16148610594519</v>
      </c>
      <c r="H15" s="284">
        <v>444.20740999999992</v>
      </c>
      <c r="I15" s="284">
        <v>406.54648999999989</v>
      </c>
      <c r="J15" s="284">
        <v>290.48738999999989</v>
      </c>
      <c r="K15" s="284">
        <v>258.28892999999994</v>
      </c>
      <c r="L15" s="284">
        <v>282.88472301118719</v>
      </c>
      <c r="M15" s="284">
        <v>222.54226345944625</v>
      </c>
      <c r="N15" s="284">
        <v>180.43158840460197</v>
      </c>
      <c r="O15" s="284">
        <v>160.13248100979342</v>
      </c>
      <c r="P15" s="284">
        <v>144.17196192339887</v>
      </c>
      <c r="Q15" s="284">
        <v>202.40647624046278</v>
      </c>
      <c r="R15" s="284">
        <v>213.34074332069008</v>
      </c>
      <c r="S15" s="284">
        <v>221.79207382707816</v>
      </c>
      <c r="T15" s="284">
        <v>223.50969810217777</v>
      </c>
      <c r="U15" s="284">
        <v>222.72088387547333</v>
      </c>
      <c r="V15" s="284">
        <v>222.67251550165591</v>
      </c>
      <c r="W15" s="284">
        <v>202.82532631575037</v>
      </c>
      <c r="X15" s="284">
        <v>202.54764528520647</v>
      </c>
      <c r="Y15" s="284">
        <v>202.00078527735548</v>
      </c>
      <c r="Z15" s="284">
        <v>194.55344922245163</v>
      </c>
      <c r="AA15" s="284">
        <v>193.44074251019754</v>
      </c>
      <c r="AB15" s="284">
        <v>190.15500527116106</v>
      </c>
      <c r="AC15" s="284">
        <v>182.09357290770279</v>
      </c>
      <c r="AD15" s="284">
        <v>179.37120390990378</v>
      </c>
      <c r="AE15" s="284">
        <v>177.73717717500716</v>
      </c>
      <c r="AF15" s="284">
        <v>177.92807592976911</v>
      </c>
      <c r="AG15" s="284">
        <v>175.80886187259924</v>
      </c>
      <c r="AH15" s="284">
        <v>174.80343603255321</v>
      </c>
      <c r="AI15" s="284">
        <v>173.56502350348791</v>
      </c>
      <c r="AJ15" s="284">
        <v>170.24248496372422</v>
      </c>
      <c r="AK15" s="284">
        <v>160.55148285589394</v>
      </c>
      <c r="AL15" s="284">
        <v>159.53625675786679</v>
      </c>
      <c r="AM15" s="284">
        <v>157.38540729335659</v>
      </c>
      <c r="AN15" s="284">
        <v>157.54955991641788</v>
      </c>
      <c r="AO15" s="284">
        <v>157.608268623372</v>
      </c>
      <c r="AP15" s="284">
        <v>157.92151236071936</v>
      </c>
      <c r="AQ15" s="284">
        <v>141.07450900646464</v>
      </c>
      <c r="AR15" s="284">
        <v>139.92942265098171</v>
      </c>
      <c r="AS15" s="284">
        <v>139.0648620629932</v>
      </c>
      <c r="AT15" s="284">
        <v>134.37798215239201</v>
      </c>
      <c r="AU15" s="284">
        <v>133.15978263972639</v>
      </c>
      <c r="AV15" s="284">
        <v>130.98270188269143</v>
      </c>
      <c r="AW15" s="284">
        <v>127.45162204699747</v>
      </c>
      <c r="AX15" s="284">
        <v>126.32728054665424</v>
      </c>
      <c r="AY15" s="284">
        <v>125.22634809030079</v>
      </c>
      <c r="AZ15" s="284">
        <v>125.03122667170936</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40.651747304318498</v>
      </c>
      <c r="C17" s="43">
        <v>40.607639999999996</v>
      </c>
      <c r="D17" s="43">
        <v>32.869029999999995</v>
      </c>
      <c r="E17" s="43">
        <v>28.570669999999996</v>
      </c>
      <c r="F17" s="43">
        <v>21.103270000000002</v>
      </c>
      <c r="G17" s="43">
        <v>27.80602646183355</v>
      </c>
      <c r="H17" s="43">
        <v>28.832000000000004</v>
      </c>
      <c r="I17" s="43">
        <v>27.442079999999997</v>
      </c>
      <c r="J17" s="43">
        <v>26.363050000000001</v>
      </c>
      <c r="K17" s="43">
        <v>28.619689999999988</v>
      </c>
      <c r="L17" s="43">
        <v>29.808453844627657</v>
      </c>
      <c r="M17" s="43">
        <v>24.194711865101663</v>
      </c>
      <c r="N17" s="43">
        <v>18.694038139986219</v>
      </c>
      <c r="O17" s="43">
        <v>17.62219769623173</v>
      </c>
      <c r="P17" s="43">
        <v>19.774279607117986</v>
      </c>
      <c r="Q17" s="43">
        <v>17.57008237694183</v>
      </c>
      <c r="R17" s="43">
        <v>18.314438649990059</v>
      </c>
      <c r="S17" s="43">
        <v>19.164481424137389</v>
      </c>
      <c r="T17" s="43">
        <v>19.386265518753497</v>
      </c>
      <c r="U17" s="43">
        <v>19.451753658983225</v>
      </c>
      <c r="V17" s="43">
        <v>19.499767026371195</v>
      </c>
      <c r="W17" s="43">
        <v>18.743937466681615</v>
      </c>
      <c r="X17" s="43">
        <v>18.793861378957676</v>
      </c>
      <c r="Y17" s="43">
        <v>18.85496676888285</v>
      </c>
      <c r="Z17" s="43">
        <v>18.702171227083998</v>
      </c>
      <c r="AA17" s="43">
        <v>18.684871782055932</v>
      </c>
      <c r="AB17" s="43">
        <v>18.663201234579894</v>
      </c>
      <c r="AC17" s="43">
        <v>17.94308004512045</v>
      </c>
      <c r="AD17" s="43">
        <v>17.909164577878318</v>
      </c>
      <c r="AE17" s="43">
        <v>17.727108965894629</v>
      </c>
      <c r="AF17" s="43">
        <v>17.731763394834619</v>
      </c>
      <c r="AG17" s="43">
        <v>17.648051922375728</v>
      </c>
      <c r="AH17" s="43">
        <v>17.690666836842173</v>
      </c>
      <c r="AI17" s="43">
        <v>17.631990169668796</v>
      </c>
      <c r="AJ17" s="43">
        <v>17.623950540090114</v>
      </c>
      <c r="AK17" s="43">
        <v>17.394121821887772</v>
      </c>
      <c r="AL17" s="43">
        <v>17.478307197537248</v>
      </c>
      <c r="AM17" s="43">
        <v>17.497459212448316</v>
      </c>
      <c r="AN17" s="43">
        <v>17.600269945392306</v>
      </c>
      <c r="AO17" s="43">
        <v>17.695767691951485</v>
      </c>
      <c r="AP17" s="43">
        <v>17.790252748294481</v>
      </c>
      <c r="AQ17" s="43">
        <v>17.326382857514712</v>
      </c>
      <c r="AR17" s="43">
        <v>17.381727335774279</v>
      </c>
      <c r="AS17" s="43">
        <v>17.434038274291304</v>
      </c>
      <c r="AT17" s="43">
        <v>17.407021943485226</v>
      </c>
      <c r="AU17" s="43">
        <v>17.441022375195583</v>
      </c>
      <c r="AV17" s="43">
        <v>17.460624151993553</v>
      </c>
      <c r="AW17" s="43">
        <v>17.626579460718627</v>
      </c>
      <c r="AX17" s="43">
        <v>17.698092438680263</v>
      </c>
      <c r="AY17" s="43">
        <v>17.780012551436403</v>
      </c>
      <c r="AZ17" s="43">
        <v>17.864021035533366</v>
      </c>
    </row>
    <row r="18" spans="1:52" ht="12" customHeight="1" x14ac:dyDescent="0.35">
      <c r="A18" s="42" t="s">
        <v>19</v>
      </c>
      <c r="B18" s="43">
        <v>181.43114204160042</v>
      </c>
      <c r="C18" s="43">
        <v>221.39036999999993</v>
      </c>
      <c r="D18" s="43">
        <v>152.62438</v>
      </c>
      <c r="E18" s="43">
        <v>161.95581000000001</v>
      </c>
      <c r="F18" s="43">
        <v>213.14979</v>
      </c>
      <c r="G18" s="43">
        <v>179.37413253834512</v>
      </c>
      <c r="H18" s="43">
        <v>176.16470999999999</v>
      </c>
      <c r="I18" s="43">
        <v>175.03634999999994</v>
      </c>
      <c r="J18" s="43">
        <v>138.23624999999998</v>
      </c>
      <c r="K18" s="43">
        <v>118.22502999999999</v>
      </c>
      <c r="L18" s="43">
        <v>134.41968084014582</v>
      </c>
      <c r="M18" s="43">
        <v>111.40832157937717</v>
      </c>
      <c r="N18" s="43">
        <v>102.41663278953908</v>
      </c>
      <c r="O18" s="43">
        <v>100.47824772893996</v>
      </c>
      <c r="P18" s="43">
        <v>96.691223151490234</v>
      </c>
      <c r="Q18" s="43">
        <v>161.90769188990078</v>
      </c>
      <c r="R18" s="43">
        <v>171.50245332141864</v>
      </c>
      <c r="S18" s="43">
        <v>177.64190621211583</v>
      </c>
      <c r="T18" s="43">
        <v>178.85464069550235</v>
      </c>
      <c r="U18" s="43">
        <v>177.96466225661229</v>
      </c>
      <c r="V18" s="43">
        <v>177.84830976782757</v>
      </c>
      <c r="W18" s="43">
        <v>160.74290423510664</v>
      </c>
      <c r="X18" s="43">
        <v>160.46427229001765</v>
      </c>
      <c r="Y18" s="43">
        <v>160.30995111430147</v>
      </c>
      <c r="Z18" s="43">
        <v>154.81063783876948</v>
      </c>
      <c r="AA18" s="43">
        <v>154.72477900480513</v>
      </c>
      <c r="AB18" s="43">
        <v>152.77493969060106</v>
      </c>
      <c r="AC18" s="43">
        <v>148.11815656671249</v>
      </c>
      <c r="AD18" s="43">
        <v>146.23108994856463</v>
      </c>
      <c r="AE18" s="43">
        <v>145.57939139107839</v>
      </c>
      <c r="AF18" s="43">
        <v>145.97428768316132</v>
      </c>
      <c r="AG18" s="43">
        <v>144.35720881759175</v>
      </c>
      <c r="AH18" s="43">
        <v>143.43083492346031</v>
      </c>
      <c r="AI18" s="43">
        <v>142.68175008130041</v>
      </c>
      <c r="AJ18" s="43">
        <v>139.72846806918673</v>
      </c>
      <c r="AK18" s="43">
        <v>131.41310742661341</v>
      </c>
      <c r="AL18" s="43">
        <v>130.65780959739723</v>
      </c>
      <c r="AM18" s="43">
        <v>129.32458927468764</v>
      </c>
      <c r="AN18" s="43">
        <v>129.51461437803115</v>
      </c>
      <c r="AO18" s="43">
        <v>129.5737790074223</v>
      </c>
      <c r="AP18" s="43">
        <v>129.86047971031081</v>
      </c>
      <c r="AQ18" s="43">
        <v>115.86690811258788</v>
      </c>
      <c r="AR18" s="43">
        <v>114.94306275054001</v>
      </c>
      <c r="AS18" s="43">
        <v>114.48523722890768</v>
      </c>
      <c r="AT18" s="43">
        <v>111.02165867878121</v>
      </c>
      <c r="AU18" s="43">
        <v>110.32438770462882</v>
      </c>
      <c r="AV18" s="43">
        <v>108.76149777843094</v>
      </c>
      <c r="AW18" s="43">
        <v>106.29753225210257</v>
      </c>
      <c r="AX18" s="43">
        <v>105.42296252321827</v>
      </c>
      <c r="AY18" s="43">
        <v>104.60586172943471</v>
      </c>
      <c r="AZ18" s="43">
        <v>104.45934073117661</v>
      </c>
    </row>
    <row r="19" spans="1:52" ht="12" customHeight="1" x14ac:dyDescent="0.35">
      <c r="A19" s="42" t="s">
        <v>20</v>
      </c>
      <c r="B19" s="43">
        <v>335.34351902931655</v>
      </c>
      <c r="C19" s="43">
        <v>273.14581999999996</v>
      </c>
      <c r="D19" s="43">
        <v>247.49860000000001</v>
      </c>
      <c r="E19" s="43">
        <v>220.68987999999999</v>
      </c>
      <c r="F19" s="43">
        <v>227.40542999999997</v>
      </c>
      <c r="G19" s="43">
        <v>216.87924891185861</v>
      </c>
      <c r="H19" s="43">
        <v>236.07147999999998</v>
      </c>
      <c r="I19" s="43">
        <v>197.78942999999998</v>
      </c>
      <c r="J19" s="43">
        <v>120.60988999999998</v>
      </c>
      <c r="K19" s="43">
        <v>107.23744999999998</v>
      </c>
      <c r="L19" s="43">
        <v>115.60179583883708</v>
      </c>
      <c r="M19" s="43">
        <v>86.939230014967421</v>
      </c>
      <c r="N19" s="43">
        <v>58.277907082548417</v>
      </c>
      <c r="O19" s="43">
        <v>42.032035584621717</v>
      </c>
      <c r="P19" s="43">
        <v>27.706459164790655</v>
      </c>
      <c r="Q19" s="43">
        <v>22.928701973620189</v>
      </c>
      <c r="R19" s="43">
        <v>23.523785689737814</v>
      </c>
      <c r="S19" s="43">
        <v>24.985524518752015</v>
      </c>
      <c r="T19" s="43">
        <v>25.268610958495412</v>
      </c>
      <c r="U19" s="43">
        <v>25.304276999562259</v>
      </c>
      <c r="V19" s="43">
        <v>25.324237843275657</v>
      </c>
      <c r="W19" s="43">
        <v>23.337937224763056</v>
      </c>
      <c r="X19" s="43">
        <v>23.288923261798363</v>
      </c>
      <c r="Y19" s="43">
        <v>22.835214234129641</v>
      </c>
      <c r="Z19" s="43">
        <v>21.039893660001905</v>
      </c>
      <c r="AA19" s="43">
        <v>20.030279339126785</v>
      </c>
      <c r="AB19" s="43">
        <v>18.715993806017579</v>
      </c>
      <c r="AC19" s="43">
        <v>16.031375964158581</v>
      </c>
      <c r="AD19" s="43">
        <v>15.229958996852876</v>
      </c>
      <c r="AE19" s="43">
        <v>14.429637978319658</v>
      </c>
      <c r="AF19" s="43">
        <v>14.220961612959009</v>
      </c>
      <c r="AG19" s="43">
        <v>13.802509984663034</v>
      </c>
      <c r="AH19" s="43">
        <v>13.680830071805271</v>
      </c>
      <c r="AI19" s="43">
        <v>13.250164066373637</v>
      </c>
      <c r="AJ19" s="43">
        <v>12.888919075027053</v>
      </c>
      <c r="AK19" s="43">
        <v>11.743086769943963</v>
      </c>
      <c r="AL19" s="43">
        <v>11.399026801568928</v>
      </c>
      <c r="AM19" s="43">
        <v>10.562324767802611</v>
      </c>
      <c r="AN19" s="43">
        <v>10.433659173546568</v>
      </c>
      <c r="AO19" s="43">
        <v>10.337717777623324</v>
      </c>
      <c r="AP19" s="43">
        <v>10.269785996666535</v>
      </c>
      <c r="AQ19" s="43">
        <v>7.8805361137328287</v>
      </c>
      <c r="AR19" s="43">
        <v>7.6039885722634697</v>
      </c>
      <c r="AS19" s="43">
        <v>7.1450032689909611</v>
      </c>
      <c r="AT19" s="43">
        <v>5.9488036829345754</v>
      </c>
      <c r="AU19" s="43">
        <v>5.3939356894543504</v>
      </c>
      <c r="AV19" s="43">
        <v>4.760196382062869</v>
      </c>
      <c r="AW19" s="43">
        <v>3.527208965650932</v>
      </c>
      <c r="AX19" s="43">
        <v>3.2059519142315378</v>
      </c>
      <c r="AY19" s="43">
        <v>2.8402453850856211</v>
      </c>
      <c r="AZ19" s="43">
        <v>2.7076591902321203</v>
      </c>
    </row>
    <row r="20" spans="1:52" ht="12" customHeight="1" x14ac:dyDescent="0.35">
      <c r="A20" s="42" t="s">
        <v>21</v>
      </c>
      <c r="B20" s="43">
        <v>8.4583142514423919</v>
      </c>
      <c r="C20" s="43">
        <v>9.5114700000000223</v>
      </c>
      <c r="D20" s="43">
        <v>3.1479299999999917</v>
      </c>
      <c r="E20" s="43">
        <v>4.3287599999999955</v>
      </c>
      <c r="F20" s="43">
        <v>4.2350099999999795</v>
      </c>
      <c r="G20" s="43">
        <v>2.1020781939079223</v>
      </c>
      <c r="H20" s="43">
        <v>3.1392199999999821</v>
      </c>
      <c r="I20" s="43">
        <v>6.2786299999999642</v>
      </c>
      <c r="J20" s="43">
        <v>5.2781999999999956</v>
      </c>
      <c r="K20" s="43">
        <v>4.2067599999999992</v>
      </c>
      <c r="L20" s="43">
        <v>3.0547924875766461</v>
      </c>
      <c r="M20" s="43">
        <v>0</v>
      </c>
      <c r="N20" s="43">
        <v>1.0430103925282475</v>
      </c>
      <c r="O20" s="43">
        <v>0</v>
      </c>
      <c r="P20" s="43">
        <v>0</v>
      </c>
      <c r="Q20" s="43">
        <v>0</v>
      </c>
      <c r="R20" s="43">
        <v>6.5659543552072305E-5</v>
      </c>
      <c r="S20" s="43">
        <v>1.6167207293296532E-4</v>
      </c>
      <c r="T20" s="43">
        <v>1.8092942649293326E-4</v>
      </c>
      <c r="U20" s="43">
        <v>1.9096031557032825E-4</v>
      </c>
      <c r="V20" s="43">
        <v>2.0086418150334716E-4</v>
      </c>
      <c r="W20" s="43">
        <v>5.4738919906400433E-4</v>
      </c>
      <c r="X20" s="43">
        <v>5.8835443277651983E-4</v>
      </c>
      <c r="Y20" s="43">
        <v>6.5316004149837501E-4</v>
      </c>
      <c r="Z20" s="43">
        <v>7.4649659626658486E-4</v>
      </c>
      <c r="AA20" s="43">
        <v>8.1238420970278029E-4</v>
      </c>
      <c r="AB20" s="43">
        <v>8.70539962519169E-4</v>
      </c>
      <c r="AC20" s="43">
        <v>9.6033171131076726E-4</v>
      </c>
      <c r="AD20" s="43">
        <v>9.9038660796342938E-4</v>
      </c>
      <c r="AE20" s="43">
        <v>1.0388397145187529E-3</v>
      </c>
      <c r="AF20" s="43">
        <v>1.0632388141568725E-3</v>
      </c>
      <c r="AG20" s="43">
        <v>1.0911479687507131E-3</v>
      </c>
      <c r="AH20" s="43">
        <v>1.1042004454517795E-3</v>
      </c>
      <c r="AI20" s="43">
        <v>1.1191861450719383E-3</v>
      </c>
      <c r="AJ20" s="43">
        <v>1.1472794203295439E-3</v>
      </c>
      <c r="AK20" s="43">
        <v>1.1668374487670071E-3</v>
      </c>
      <c r="AL20" s="43">
        <v>1.1131613633916365E-3</v>
      </c>
      <c r="AM20" s="43">
        <v>1.0340384180166243E-3</v>
      </c>
      <c r="AN20" s="43">
        <v>1.0164194478326429E-3</v>
      </c>
      <c r="AO20" s="43">
        <v>1.0041463748896111E-3</v>
      </c>
      <c r="AP20" s="43">
        <v>9.9390544754107105E-4</v>
      </c>
      <c r="AQ20" s="43">
        <v>6.8192262921727568E-4</v>
      </c>
      <c r="AR20" s="43">
        <v>6.4399240394322687E-4</v>
      </c>
      <c r="AS20" s="43">
        <v>5.8329080327169068E-4</v>
      </c>
      <c r="AT20" s="43">
        <v>4.9784719102394389E-4</v>
      </c>
      <c r="AU20" s="43">
        <v>4.3687044762575971E-4</v>
      </c>
      <c r="AV20" s="43">
        <v>3.8357020407114628E-4</v>
      </c>
      <c r="AW20" s="43">
        <v>3.0136852533726093E-4</v>
      </c>
      <c r="AX20" s="43">
        <v>2.7367052416674977E-4</v>
      </c>
      <c r="AY20" s="43">
        <v>2.2842434406213116E-4</v>
      </c>
      <c r="AZ20" s="43">
        <v>2.0571476726040239E-4</v>
      </c>
    </row>
    <row r="21" spans="1:52" ht="12" customHeight="1" x14ac:dyDescent="0.35">
      <c r="A21" s="283" t="s">
        <v>22</v>
      </c>
      <c r="B21" s="284">
        <v>477.97063968227752</v>
      </c>
      <c r="C21" s="284">
        <v>487.64958999999982</v>
      </c>
      <c r="D21" s="284">
        <v>510.64448000000004</v>
      </c>
      <c r="E21" s="284">
        <v>564.54192999999998</v>
      </c>
      <c r="F21" s="284">
        <v>764.26589999999987</v>
      </c>
      <c r="G21" s="284">
        <v>779.58838971984221</v>
      </c>
      <c r="H21" s="284">
        <v>604.20460999999989</v>
      </c>
      <c r="I21" s="284">
        <v>572.89639</v>
      </c>
      <c r="J21" s="284">
        <v>715.55833999999982</v>
      </c>
      <c r="K21" s="284">
        <v>579.24391000000014</v>
      </c>
      <c r="L21" s="284">
        <v>674.12763409218053</v>
      </c>
      <c r="M21" s="284">
        <v>711.74273078002841</v>
      </c>
      <c r="N21" s="284">
        <v>625.0636537746467</v>
      </c>
      <c r="O21" s="284">
        <v>632.71200472618079</v>
      </c>
      <c r="P21" s="284">
        <v>537.45101246917613</v>
      </c>
      <c r="Q21" s="284">
        <v>494.98974187854634</v>
      </c>
      <c r="R21" s="284">
        <v>522.36760790715232</v>
      </c>
      <c r="S21" s="284">
        <v>524.80204303974244</v>
      </c>
      <c r="T21" s="284">
        <v>530.60085130347011</v>
      </c>
      <c r="U21" s="284">
        <v>532.70948420471177</v>
      </c>
      <c r="V21" s="284">
        <v>535.06508504749399</v>
      </c>
      <c r="W21" s="284">
        <v>537.91285257978598</v>
      </c>
      <c r="X21" s="284">
        <v>542.85210845118627</v>
      </c>
      <c r="Y21" s="284">
        <v>544.52620105892947</v>
      </c>
      <c r="Z21" s="284">
        <v>543.4415453372294</v>
      </c>
      <c r="AA21" s="284">
        <v>539.55586085306368</v>
      </c>
      <c r="AB21" s="284">
        <v>537.5236173270589</v>
      </c>
      <c r="AC21" s="284">
        <v>538.59428311342344</v>
      </c>
      <c r="AD21" s="284">
        <v>540.92327248913625</v>
      </c>
      <c r="AE21" s="284">
        <v>541.00797518863828</v>
      </c>
      <c r="AF21" s="284">
        <v>542.62213043783936</v>
      </c>
      <c r="AG21" s="284">
        <v>541.64673180862042</v>
      </c>
      <c r="AH21" s="284">
        <v>542.04672626885531</v>
      </c>
      <c r="AI21" s="284">
        <v>544.37150468411801</v>
      </c>
      <c r="AJ21" s="284">
        <v>542.39624018534812</v>
      </c>
      <c r="AK21" s="284">
        <v>545.02199469260665</v>
      </c>
      <c r="AL21" s="284">
        <v>545.94432031874612</v>
      </c>
      <c r="AM21" s="284">
        <v>548.42262478724786</v>
      </c>
      <c r="AN21" s="284">
        <v>550.94961801744762</v>
      </c>
      <c r="AO21" s="284">
        <v>552.48452050075855</v>
      </c>
      <c r="AP21" s="284">
        <v>554.66537496423473</v>
      </c>
      <c r="AQ21" s="284">
        <v>553.74731944944949</v>
      </c>
      <c r="AR21" s="284">
        <v>556.4149616875053</v>
      </c>
      <c r="AS21" s="284">
        <v>557.16474485580534</v>
      </c>
      <c r="AT21" s="284">
        <v>557.54661693590811</v>
      </c>
      <c r="AU21" s="284">
        <v>556.63092674583595</v>
      </c>
      <c r="AV21" s="284">
        <v>556.70603862345092</v>
      </c>
      <c r="AW21" s="284">
        <v>558.15024280797047</v>
      </c>
      <c r="AX21" s="284">
        <v>560.49222993695878</v>
      </c>
      <c r="AY21" s="284">
        <v>561.29497063095664</v>
      </c>
      <c r="AZ21" s="284">
        <v>563.81190464830661</v>
      </c>
    </row>
    <row r="22" spans="1:52" ht="12" customHeight="1" x14ac:dyDescent="0.35">
      <c r="A22" s="42" t="s">
        <v>23</v>
      </c>
      <c r="B22" s="43">
        <v>457.16429133961879</v>
      </c>
      <c r="C22" s="43">
        <v>468.9513799999998</v>
      </c>
      <c r="D22" s="43">
        <v>492.82766000000004</v>
      </c>
      <c r="E22" s="43">
        <v>564.54192999999998</v>
      </c>
      <c r="F22" s="43">
        <v>764.26589999999987</v>
      </c>
      <c r="G22" s="43">
        <v>779.56318501264434</v>
      </c>
      <c r="H22" s="43">
        <v>604.20460999999989</v>
      </c>
      <c r="I22" s="43">
        <v>572.89639</v>
      </c>
      <c r="J22" s="43">
        <v>715.55833999999982</v>
      </c>
      <c r="K22" s="43">
        <v>579.24391000000014</v>
      </c>
      <c r="L22" s="43">
        <v>674.12763409218053</v>
      </c>
      <c r="M22" s="43">
        <v>711.74273078002841</v>
      </c>
      <c r="N22" s="43">
        <v>625.0636537746467</v>
      </c>
      <c r="O22" s="43">
        <v>632.71200472618079</v>
      </c>
      <c r="P22" s="43">
        <v>537.45101246917613</v>
      </c>
      <c r="Q22" s="43">
        <v>494.98974187854634</v>
      </c>
      <c r="R22" s="43">
        <v>522.36760790715232</v>
      </c>
      <c r="S22" s="43">
        <v>524.80204303974244</v>
      </c>
      <c r="T22" s="43">
        <v>530.60085130347011</v>
      </c>
      <c r="U22" s="43">
        <v>532.70948420471177</v>
      </c>
      <c r="V22" s="43">
        <v>535.06508504749399</v>
      </c>
      <c r="W22" s="43">
        <v>537.91285257978598</v>
      </c>
      <c r="X22" s="43">
        <v>542.85210845118627</v>
      </c>
      <c r="Y22" s="43">
        <v>544.52620105892947</v>
      </c>
      <c r="Z22" s="43">
        <v>543.4415453372294</v>
      </c>
      <c r="AA22" s="43">
        <v>539.55586085306368</v>
      </c>
      <c r="AB22" s="43">
        <v>537.5236173270589</v>
      </c>
      <c r="AC22" s="43">
        <v>538.59428311342344</v>
      </c>
      <c r="AD22" s="43">
        <v>540.92327248913625</v>
      </c>
      <c r="AE22" s="43">
        <v>541.00797518863828</v>
      </c>
      <c r="AF22" s="43">
        <v>542.62213043783936</v>
      </c>
      <c r="AG22" s="43">
        <v>541.64673180862042</v>
      </c>
      <c r="AH22" s="43">
        <v>542.04672626885531</v>
      </c>
      <c r="AI22" s="43">
        <v>544.37150468411801</v>
      </c>
      <c r="AJ22" s="43">
        <v>542.39624018534812</v>
      </c>
      <c r="AK22" s="43">
        <v>545.02199469260665</v>
      </c>
      <c r="AL22" s="43">
        <v>545.94432031874612</v>
      </c>
      <c r="AM22" s="43">
        <v>548.42262478724786</v>
      </c>
      <c r="AN22" s="43">
        <v>550.94961801744762</v>
      </c>
      <c r="AO22" s="43">
        <v>552.48452050075855</v>
      </c>
      <c r="AP22" s="43">
        <v>554.66537496423473</v>
      </c>
      <c r="AQ22" s="43">
        <v>553.74731944944949</v>
      </c>
      <c r="AR22" s="43">
        <v>556.4149616875053</v>
      </c>
      <c r="AS22" s="43">
        <v>557.16474485580534</v>
      </c>
      <c r="AT22" s="43">
        <v>557.54661693590811</v>
      </c>
      <c r="AU22" s="43">
        <v>556.63092674583595</v>
      </c>
      <c r="AV22" s="43">
        <v>556.70603862345092</v>
      </c>
      <c r="AW22" s="43">
        <v>558.15024280797047</v>
      </c>
      <c r="AX22" s="43">
        <v>560.49222993695878</v>
      </c>
      <c r="AY22" s="43">
        <v>561.29497063095664</v>
      </c>
      <c r="AZ22" s="43">
        <v>563.81190464830661</v>
      </c>
    </row>
    <row r="23" spans="1:52" ht="12" customHeight="1" x14ac:dyDescent="0.35">
      <c r="A23" s="42" t="s">
        <v>24</v>
      </c>
      <c r="B23" s="43">
        <v>20.80634834265874</v>
      </c>
      <c r="C23" s="43">
        <v>18.698209999999996</v>
      </c>
      <c r="D23" s="43">
        <v>17.816819999999996</v>
      </c>
      <c r="E23" s="43">
        <v>0</v>
      </c>
      <c r="F23" s="43">
        <v>0</v>
      </c>
      <c r="G23" s="43">
        <v>2.5204707197908953E-2</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3263.189397211605</v>
      </c>
      <c r="C24" s="284">
        <v>2933.8442499999987</v>
      </c>
      <c r="D24" s="284">
        <v>3075.8766599999994</v>
      </c>
      <c r="E24" s="284">
        <v>3418.5073599999987</v>
      </c>
      <c r="F24" s="284">
        <v>3647.5061899999987</v>
      </c>
      <c r="G24" s="284">
        <v>3107.1288534388682</v>
      </c>
      <c r="H24" s="284">
        <v>2840.67326</v>
      </c>
      <c r="I24" s="284">
        <v>3177.5121799999997</v>
      </c>
      <c r="J24" s="284">
        <v>2990.5654300000001</v>
      </c>
      <c r="K24" s="284">
        <v>3284.2983200000003</v>
      </c>
      <c r="L24" s="284">
        <v>3670.8371420013104</v>
      </c>
      <c r="M24" s="284">
        <v>3816.6711214084767</v>
      </c>
      <c r="N24" s="284">
        <v>3809.3714699403022</v>
      </c>
      <c r="O24" s="284">
        <v>4125.5663835924461</v>
      </c>
      <c r="P24" s="284">
        <v>4552.7933196378171</v>
      </c>
      <c r="Q24" s="284">
        <v>4698.386729767798</v>
      </c>
      <c r="R24" s="284">
        <v>4932.541975694975</v>
      </c>
      <c r="S24" s="284">
        <v>5069.2705357525529</v>
      </c>
      <c r="T24" s="284">
        <v>5118.0453218676366</v>
      </c>
      <c r="U24" s="284">
        <v>5128.5167534713428</v>
      </c>
      <c r="V24" s="284">
        <v>5145.713084799685</v>
      </c>
      <c r="W24" s="284">
        <v>5126.4148262242625</v>
      </c>
      <c r="X24" s="284">
        <v>5183.1689427854371</v>
      </c>
      <c r="Y24" s="284">
        <v>5219.9914068042572</v>
      </c>
      <c r="Z24" s="284">
        <v>5233.7396618409939</v>
      </c>
      <c r="AA24" s="284">
        <v>5262.3512536435364</v>
      </c>
      <c r="AB24" s="284">
        <v>5286.0950574286862</v>
      </c>
      <c r="AC24" s="284">
        <v>5297.2685895617187</v>
      </c>
      <c r="AD24" s="284">
        <v>5320.9260742134838</v>
      </c>
      <c r="AE24" s="284">
        <v>5334.250018682832</v>
      </c>
      <c r="AF24" s="284">
        <v>5354.2840675756961</v>
      </c>
      <c r="AG24" s="284">
        <v>5373.0505840193109</v>
      </c>
      <c r="AH24" s="284">
        <v>5400.7019291569459</v>
      </c>
      <c r="AI24" s="284">
        <v>5426.7246378374903</v>
      </c>
      <c r="AJ24" s="284">
        <v>5434.1653445094935</v>
      </c>
      <c r="AK24" s="284">
        <v>5444.0737065775947</v>
      </c>
      <c r="AL24" s="284">
        <v>5473.8752355261304</v>
      </c>
      <c r="AM24" s="284">
        <v>5500.1777886835862</v>
      </c>
      <c r="AN24" s="284">
        <v>5535.1659297020542</v>
      </c>
      <c r="AO24" s="284">
        <v>5568.9641383129938</v>
      </c>
      <c r="AP24" s="284">
        <v>5604.9457211115941</v>
      </c>
      <c r="AQ24" s="284">
        <v>5561.3785370510523</v>
      </c>
      <c r="AR24" s="284">
        <v>5588.2861354992629</v>
      </c>
      <c r="AS24" s="284">
        <v>5598.2682808670434</v>
      </c>
      <c r="AT24" s="284">
        <v>5596.8047954481226</v>
      </c>
      <c r="AU24" s="284">
        <v>5597.937334536291</v>
      </c>
      <c r="AV24" s="284">
        <v>5600.3221353116523</v>
      </c>
      <c r="AW24" s="284">
        <v>5593.4092597503331</v>
      </c>
      <c r="AX24" s="284">
        <v>5605.7828612140265</v>
      </c>
      <c r="AY24" s="284">
        <v>5603.7950794202798</v>
      </c>
      <c r="AZ24" s="284">
        <v>5617.3398990819187</v>
      </c>
    </row>
    <row r="25" spans="1:52" ht="12" customHeight="1" x14ac:dyDescent="0.35">
      <c r="A25" s="42" t="s">
        <v>26</v>
      </c>
      <c r="B25" s="43">
        <v>3263.189397211605</v>
      </c>
      <c r="C25" s="43">
        <v>2933.8442499999987</v>
      </c>
      <c r="D25" s="43">
        <v>3075.8766599999994</v>
      </c>
      <c r="E25" s="43">
        <v>3418.5073599999987</v>
      </c>
      <c r="F25" s="43">
        <v>3647.5061899999987</v>
      </c>
      <c r="G25" s="43">
        <v>3107.1288534388682</v>
      </c>
      <c r="H25" s="43">
        <v>2840.67326</v>
      </c>
      <c r="I25" s="43">
        <v>3177.5121799999997</v>
      </c>
      <c r="J25" s="43">
        <v>2990.5654300000001</v>
      </c>
      <c r="K25" s="43">
        <v>3284.2983200000003</v>
      </c>
      <c r="L25" s="43">
        <v>3670.789372727168</v>
      </c>
      <c r="M25" s="43">
        <v>3816.6711214084767</v>
      </c>
      <c r="N25" s="43">
        <v>3809.3475831724904</v>
      </c>
      <c r="O25" s="43">
        <v>4125.5425007429767</v>
      </c>
      <c r="P25" s="43">
        <v>4552.7694340694397</v>
      </c>
      <c r="Q25" s="43">
        <v>4698.3628451781351</v>
      </c>
      <c r="R25" s="43">
        <v>4932.5127007165129</v>
      </c>
      <c r="S25" s="43">
        <v>5069.2347189095617</v>
      </c>
      <c r="T25" s="43">
        <v>5118.0079174297325</v>
      </c>
      <c r="U25" s="43">
        <v>5128.4620668463767</v>
      </c>
      <c r="V25" s="43">
        <v>5145.6313560771468</v>
      </c>
      <c r="W25" s="43">
        <v>5126.2923725398186</v>
      </c>
      <c r="X25" s="43">
        <v>5183.0057910991309</v>
      </c>
      <c r="Y25" s="43">
        <v>5219.8165260465512</v>
      </c>
      <c r="Z25" s="43">
        <v>5233.5000527627781</v>
      </c>
      <c r="AA25" s="43">
        <v>5262.0967819897569</v>
      </c>
      <c r="AB25" s="43">
        <v>5285.7924123657558</v>
      </c>
      <c r="AC25" s="43">
        <v>5296.9273622780311</v>
      </c>
      <c r="AD25" s="43">
        <v>5320.5742437660174</v>
      </c>
      <c r="AE25" s="43">
        <v>5333.8990594192346</v>
      </c>
      <c r="AF25" s="43">
        <v>5353.947251295097</v>
      </c>
      <c r="AG25" s="43">
        <v>5372.6931305945345</v>
      </c>
      <c r="AH25" s="43">
        <v>5400.3333657890962</v>
      </c>
      <c r="AI25" s="43">
        <v>5426.3533615997876</v>
      </c>
      <c r="AJ25" s="43">
        <v>5433.7935592797403</v>
      </c>
      <c r="AK25" s="43">
        <v>5443.7013606341452</v>
      </c>
      <c r="AL25" s="43">
        <v>5473.5071387780408</v>
      </c>
      <c r="AM25" s="43">
        <v>5499.812118592612</v>
      </c>
      <c r="AN25" s="43">
        <v>5534.800029916496</v>
      </c>
      <c r="AO25" s="43">
        <v>5568.598789320743</v>
      </c>
      <c r="AP25" s="43">
        <v>5604.5798153495043</v>
      </c>
      <c r="AQ25" s="43">
        <v>5561.0162426209463</v>
      </c>
      <c r="AR25" s="43">
        <v>5587.9259848442452</v>
      </c>
      <c r="AS25" s="43">
        <v>5597.9081689960531</v>
      </c>
      <c r="AT25" s="43">
        <v>5596.4467828777942</v>
      </c>
      <c r="AU25" s="43">
        <v>5597.5788785802051</v>
      </c>
      <c r="AV25" s="43">
        <v>5599.9637933895729</v>
      </c>
      <c r="AW25" s="43">
        <v>5593.0498368464778</v>
      </c>
      <c r="AX25" s="43">
        <v>5605.4224443086096</v>
      </c>
      <c r="AY25" s="43">
        <v>5603.4335414984844</v>
      </c>
      <c r="AZ25" s="43">
        <v>5616.9756864700894</v>
      </c>
    </row>
    <row r="26" spans="1:52" ht="12" customHeight="1" x14ac:dyDescent="0.35">
      <c r="A26" s="42" t="s">
        <v>27</v>
      </c>
      <c r="B26" s="43">
        <v>0</v>
      </c>
      <c r="C26" s="43">
        <v>0</v>
      </c>
      <c r="D26" s="43">
        <v>0</v>
      </c>
      <c r="E26" s="43">
        <v>0</v>
      </c>
      <c r="F26" s="43">
        <v>0</v>
      </c>
      <c r="G26" s="43">
        <v>0</v>
      </c>
      <c r="H26" s="43">
        <v>0</v>
      </c>
      <c r="I26" s="43">
        <v>0</v>
      </c>
      <c r="J26" s="43">
        <v>0</v>
      </c>
      <c r="K26" s="43">
        <v>0</v>
      </c>
      <c r="L26" s="43">
        <v>4.7769274142576361E-2</v>
      </c>
      <c r="M26" s="43">
        <v>0</v>
      </c>
      <c r="N26" s="43">
        <v>2.3886767811549102E-2</v>
      </c>
      <c r="O26" s="43">
        <v>2.3882849469766095E-2</v>
      </c>
      <c r="P26" s="43">
        <v>2.3885568377511872E-2</v>
      </c>
      <c r="Q26" s="43">
        <v>2.3884589662750002E-2</v>
      </c>
      <c r="R26" s="43">
        <v>2.9274978462540673E-2</v>
      </c>
      <c r="S26" s="43">
        <v>3.5816842991493548E-2</v>
      </c>
      <c r="T26" s="43">
        <v>3.7404437904454586E-2</v>
      </c>
      <c r="U26" s="43">
        <v>5.4686624966014619E-2</v>
      </c>
      <c r="V26" s="43">
        <v>8.1728722538336795E-2</v>
      </c>
      <c r="W26" s="43">
        <v>0.12245368444342668</v>
      </c>
      <c r="X26" s="43">
        <v>0.16315168630629281</v>
      </c>
      <c r="Y26" s="43">
        <v>0.17488075770611566</v>
      </c>
      <c r="Z26" s="43">
        <v>0.2396090782154511</v>
      </c>
      <c r="AA26" s="43">
        <v>0.25447165377943015</v>
      </c>
      <c r="AB26" s="43">
        <v>0.30264506293070437</v>
      </c>
      <c r="AC26" s="43">
        <v>0.34122728368808597</v>
      </c>
      <c r="AD26" s="43">
        <v>0.3518304474660045</v>
      </c>
      <c r="AE26" s="43">
        <v>0.35095926359761459</v>
      </c>
      <c r="AF26" s="43">
        <v>0.3368162805987393</v>
      </c>
      <c r="AG26" s="43">
        <v>0.35745342477597808</v>
      </c>
      <c r="AH26" s="43">
        <v>0.36856336784971389</v>
      </c>
      <c r="AI26" s="43">
        <v>0.37127623770266904</v>
      </c>
      <c r="AJ26" s="43">
        <v>0.37178522975322592</v>
      </c>
      <c r="AK26" s="43">
        <v>0.37234594344967259</v>
      </c>
      <c r="AL26" s="43">
        <v>0.36809674808929332</v>
      </c>
      <c r="AM26" s="43">
        <v>0.36567009097385367</v>
      </c>
      <c r="AN26" s="43">
        <v>0.36589978555776509</v>
      </c>
      <c r="AO26" s="43">
        <v>0.36534899225100803</v>
      </c>
      <c r="AP26" s="43">
        <v>0.36590576208948855</v>
      </c>
      <c r="AQ26" s="43">
        <v>0.36229443010603479</v>
      </c>
      <c r="AR26" s="43">
        <v>0.36015065501736671</v>
      </c>
      <c r="AS26" s="43">
        <v>0.36011187099013725</v>
      </c>
      <c r="AT26" s="43">
        <v>0.35801257032808159</v>
      </c>
      <c r="AU26" s="43">
        <v>0.35845595608554492</v>
      </c>
      <c r="AV26" s="43">
        <v>0.35834192207906146</v>
      </c>
      <c r="AW26" s="43">
        <v>0.35942290385545395</v>
      </c>
      <c r="AX26" s="43">
        <v>0.36041690541663135</v>
      </c>
      <c r="AY26" s="43">
        <v>0.36153792179518912</v>
      </c>
      <c r="AZ26" s="43">
        <v>0.36421261182915626</v>
      </c>
    </row>
    <row r="27" spans="1:52" ht="12" customHeight="1" x14ac:dyDescent="0.35">
      <c r="A27" s="283" t="s">
        <v>28</v>
      </c>
      <c r="B27" s="284">
        <v>67.114103477052922</v>
      </c>
      <c r="C27" s="284">
        <v>61.407480000000021</v>
      </c>
      <c r="D27" s="284">
        <v>59.908000000000001</v>
      </c>
      <c r="E27" s="284">
        <v>90.494119999999981</v>
      </c>
      <c r="F27" s="284">
        <v>138.20929999999998</v>
      </c>
      <c r="G27" s="284">
        <v>162.50850849264194</v>
      </c>
      <c r="H27" s="284">
        <v>199.18691999999996</v>
      </c>
      <c r="I27" s="284">
        <v>461.43189999999998</v>
      </c>
      <c r="J27" s="284">
        <v>436.18730999999991</v>
      </c>
      <c r="K27" s="284">
        <v>410.31304999999998</v>
      </c>
      <c r="L27" s="284">
        <v>452.14057852812437</v>
      </c>
      <c r="M27" s="284">
        <v>471.39929463322426</v>
      </c>
      <c r="N27" s="284">
        <v>529.55774081991558</v>
      </c>
      <c r="O27" s="284">
        <v>517.51297340925203</v>
      </c>
      <c r="P27" s="284">
        <v>459.61110549810951</v>
      </c>
      <c r="Q27" s="284">
        <v>453.3533146049009</v>
      </c>
      <c r="R27" s="284">
        <v>478.89243919843267</v>
      </c>
      <c r="S27" s="284">
        <v>512.00516989580171</v>
      </c>
      <c r="T27" s="284">
        <v>520.0637684358187</v>
      </c>
      <c r="U27" s="284">
        <v>525.34703063092536</v>
      </c>
      <c r="V27" s="284">
        <v>530.78867226862269</v>
      </c>
      <c r="W27" s="284">
        <v>534.1177476079024</v>
      </c>
      <c r="X27" s="284">
        <v>540.3793599304654</v>
      </c>
      <c r="Y27" s="284">
        <v>543.95433333110736</v>
      </c>
      <c r="Z27" s="284">
        <v>545.36713708885645</v>
      </c>
      <c r="AA27" s="284">
        <v>549.23693818842492</v>
      </c>
      <c r="AB27" s="284">
        <v>552.84463502628785</v>
      </c>
      <c r="AC27" s="284">
        <v>555.03740159195229</v>
      </c>
      <c r="AD27" s="284">
        <v>559.61080247012001</v>
      </c>
      <c r="AE27" s="284">
        <v>564.14539659662182</v>
      </c>
      <c r="AF27" s="284">
        <v>568.1089597196634</v>
      </c>
      <c r="AG27" s="284">
        <v>571.77412066648458</v>
      </c>
      <c r="AH27" s="284">
        <v>577.03087404553457</v>
      </c>
      <c r="AI27" s="284">
        <v>580.84371557428017</v>
      </c>
      <c r="AJ27" s="284">
        <v>585.42880812071428</v>
      </c>
      <c r="AK27" s="284">
        <v>590.57630238229501</v>
      </c>
      <c r="AL27" s="284">
        <v>594.85643737159398</v>
      </c>
      <c r="AM27" s="284">
        <v>597.03052052119733</v>
      </c>
      <c r="AN27" s="284">
        <v>600.35323591357474</v>
      </c>
      <c r="AO27" s="284">
        <v>602.84552947537793</v>
      </c>
      <c r="AP27" s="284">
        <v>605.03683322848542</v>
      </c>
      <c r="AQ27" s="284">
        <v>605.79616813244979</v>
      </c>
      <c r="AR27" s="284">
        <v>609.21052157769032</v>
      </c>
      <c r="AS27" s="284">
        <v>613.4279663564372</v>
      </c>
      <c r="AT27" s="284">
        <v>617.65443587369248</v>
      </c>
      <c r="AU27" s="284">
        <v>619.51580705501044</v>
      </c>
      <c r="AV27" s="284">
        <v>620.18528803899278</v>
      </c>
      <c r="AW27" s="284">
        <v>610.10228367002696</v>
      </c>
      <c r="AX27" s="284">
        <v>611.4424266809765</v>
      </c>
      <c r="AY27" s="284">
        <v>611.94671366702607</v>
      </c>
      <c r="AZ27" s="284">
        <v>614.27156796695624</v>
      </c>
    </row>
    <row r="28" spans="1:52" ht="12" customHeight="1" x14ac:dyDescent="0.35">
      <c r="A28" s="49" t="s">
        <v>29</v>
      </c>
      <c r="B28" s="50">
        <v>1925.777448632927</v>
      </c>
      <c r="C28" s="50">
        <v>1991.5275799999997</v>
      </c>
      <c r="D28" s="50">
        <v>2055.6349</v>
      </c>
      <c r="E28" s="50">
        <v>2085.8273199999994</v>
      </c>
      <c r="F28" s="50">
        <v>2210.9544200000005</v>
      </c>
      <c r="G28" s="50">
        <v>2351.7466986444483</v>
      </c>
      <c r="H28" s="50">
        <v>2382.0101299999992</v>
      </c>
      <c r="I28" s="50">
        <v>2420.0426599999996</v>
      </c>
      <c r="J28" s="50">
        <v>2362.8799799999997</v>
      </c>
      <c r="K28" s="50">
        <v>2086.8071799999993</v>
      </c>
      <c r="L28" s="50">
        <v>2129.997103716395</v>
      </c>
      <c r="M28" s="50">
        <v>2093.8365687047503</v>
      </c>
      <c r="N28" s="50">
        <v>2036.0279271129341</v>
      </c>
      <c r="O28" s="50">
        <v>2020.2693773048352</v>
      </c>
      <c r="P28" s="50">
        <v>1987.0675436724032</v>
      </c>
      <c r="Q28" s="50">
        <v>2035.4364203027112</v>
      </c>
      <c r="R28" s="50">
        <v>2118.5065693968868</v>
      </c>
      <c r="S28" s="50">
        <v>2167.3462407761244</v>
      </c>
      <c r="T28" s="50">
        <v>2182.8501988207272</v>
      </c>
      <c r="U28" s="50">
        <v>2186.5159138770655</v>
      </c>
      <c r="V28" s="50">
        <v>2226.3809007680306</v>
      </c>
      <c r="W28" s="50">
        <v>2210.6302988153343</v>
      </c>
      <c r="X28" s="50">
        <v>2220.8166762849723</v>
      </c>
      <c r="Y28" s="50">
        <v>2231.5202710754056</v>
      </c>
      <c r="Z28" s="50">
        <v>2241.6057028250825</v>
      </c>
      <c r="AA28" s="50">
        <v>2232.201646973474</v>
      </c>
      <c r="AB28" s="50">
        <v>2232.6189658542507</v>
      </c>
      <c r="AC28" s="50">
        <v>2231.7582128899694</v>
      </c>
      <c r="AD28" s="50">
        <v>2243.4065177428588</v>
      </c>
      <c r="AE28" s="50">
        <v>2248.359689978925</v>
      </c>
      <c r="AF28" s="50">
        <v>2258.1881820173371</v>
      </c>
      <c r="AG28" s="50">
        <v>2236.8776568103767</v>
      </c>
      <c r="AH28" s="50">
        <v>2245.8104823194935</v>
      </c>
      <c r="AI28" s="50">
        <v>2251.0947126900055</v>
      </c>
      <c r="AJ28" s="50">
        <v>2252.6945496314952</v>
      </c>
      <c r="AK28" s="50">
        <v>2253.1825490487845</v>
      </c>
      <c r="AL28" s="50">
        <v>2259.2459028997555</v>
      </c>
      <c r="AM28" s="50">
        <v>2260.0401456282648</v>
      </c>
      <c r="AN28" s="50">
        <v>2270.3088745032392</v>
      </c>
      <c r="AO28" s="50">
        <v>2280.1546509103041</v>
      </c>
      <c r="AP28" s="50">
        <v>2292.0610148591213</v>
      </c>
      <c r="AQ28" s="50">
        <v>2295.5928901821208</v>
      </c>
      <c r="AR28" s="50">
        <v>2308.4893825682925</v>
      </c>
      <c r="AS28" s="50">
        <v>2319.0790382681639</v>
      </c>
      <c r="AT28" s="50">
        <v>2327.9090575219884</v>
      </c>
      <c r="AU28" s="50">
        <v>2335.3199799169197</v>
      </c>
      <c r="AV28" s="50">
        <v>2346.1324508560197</v>
      </c>
      <c r="AW28" s="50">
        <v>2355.2101712254885</v>
      </c>
      <c r="AX28" s="50">
        <v>2368.8363462050224</v>
      </c>
      <c r="AY28" s="50">
        <v>2379.6221709909046</v>
      </c>
      <c r="AZ28" s="50">
        <v>2392.9639071723636</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3866.5767455491005</v>
      </c>
      <c r="C31" s="39">
        <v>3795.8461307542084</v>
      </c>
      <c r="D31" s="39">
        <v>3481.8887093422318</v>
      </c>
      <c r="E31" s="39">
        <v>3665.5906812393246</v>
      </c>
      <c r="F31" s="39">
        <v>4234.6108795304526</v>
      </c>
      <c r="G31" s="39">
        <v>4064.130686840454</v>
      </c>
      <c r="H31" s="39">
        <v>4045.3819998294593</v>
      </c>
      <c r="I31" s="39">
        <v>3534.0442498639436</v>
      </c>
      <c r="J31" s="39">
        <v>3394.8722485469525</v>
      </c>
      <c r="K31" s="39">
        <v>2899.6893756150484</v>
      </c>
      <c r="L31" s="39">
        <v>2975.3863407594072</v>
      </c>
      <c r="M31" s="39">
        <v>2890.2141996098803</v>
      </c>
      <c r="N31" s="39">
        <v>2353.7659460689592</v>
      </c>
      <c r="O31" s="39">
        <v>2239.7766545588975</v>
      </c>
      <c r="P31" s="39">
        <v>2129.5973503257328</v>
      </c>
      <c r="Q31" s="39">
        <v>2165.0292365449013</v>
      </c>
      <c r="R31" s="39">
        <v>2272.4428827100637</v>
      </c>
      <c r="S31" s="39">
        <v>2313.9879501177729</v>
      </c>
      <c r="T31" s="39">
        <v>2337.3418214843668</v>
      </c>
      <c r="U31" s="39">
        <v>2339.3100956128874</v>
      </c>
      <c r="V31" s="39">
        <v>2344.737971636911</v>
      </c>
      <c r="W31" s="39">
        <v>2286.3156144534296</v>
      </c>
      <c r="X31" s="39">
        <v>2298.3426216856483</v>
      </c>
      <c r="Y31" s="39">
        <v>2303.9858502295529</v>
      </c>
      <c r="Z31" s="39">
        <v>2279.5055808755096</v>
      </c>
      <c r="AA31" s="39">
        <v>2267.6833612350533</v>
      </c>
      <c r="AB31" s="39">
        <v>2252.1985396045175</v>
      </c>
      <c r="AC31" s="39">
        <v>2221.0303163344015</v>
      </c>
      <c r="AD31" s="39">
        <v>2214.0296535881057</v>
      </c>
      <c r="AE31" s="39">
        <v>2210.3543021321457</v>
      </c>
      <c r="AF31" s="39">
        <v>2212.7578142959965</v>
      </c>
      <c r="AG31" s="39">
        <v>2201.5053300435129</v>
      </c>
      <c r="AH31" s="39">
        <v>2202.1921534918192</v>
      </c>
      <c r="AI31" s="39">
        <v>2193.4350619051979</v>
      </c>
      <c r="AJ31" s="39">
        <v>2181.634198470937</v>
      </c>
      <c r="AK31" s="39">
        <v>2154.7058633342858</v>
      </c>
      <c r="AL31" s="39">
        <v>2154.2769770759282</v>
      </c>
      <c r="AM31" s="39">
        <v>2150.6725685663187</v>
      </c>
      <c r="AN31" s="39">
        <v>2158.7225492577727</v>
      </c>
      <c r="AO31" s="39">
        <v>2163.2498337360503</v>
      </c>
      <c r="AP31" s="39">
        <v>2170.7900608279128</v>
      </c>
      <c r="AQ31" s="39">
        <v>2096.3234209487227</v>
      </c>
      <c r="AR31" s="39">
        <v>2095.6932296533</v>
      </c>
      <c r="AS31" s="39">
        <v>2093.1906212303797</v>
      </c>
      <c r="AT31" s="39">
        <v>2073.4874545472157</v>
      </c>
      <c r="AU31" s="39">
        <v>2060.8312339478789</v>
      </c>
      <c r="AV31" s="39">
        <v>2045.7341724473174</v>
      </c>
      <c r="AW31" s="39">
        <v>2020.5574519193458</v>
      </c>
      <c r="AX31" s="39">
        <v>2015.1436724023238</v>
      </c>
      <c r="AY31" s="39">
        <v>2009.9541063541089</v>
      </c>
      <c r="AZ31" s="39">
        <v>2011.5989431254811</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167.57043660641935</v>
      </c>
      <c r="C33" s="353">
        <v>161.09174330042163</v>
      </c>
      <c r="D33" s="353">
        <v>169.59677313915824</v>
      </c>
      <c r="E33" s="353">
        <v>182.19552710654924</v>
      </c>
      <c r="F33" s="353">
        <v>197.34874694018998</v>
      </c>
      <c r="G33" s="353">
        <v>189.24316361073511</v>
      </c>
      <c r="H33" s="353">
        <v>171.77473361347285</v>
      </c>
      <c r="I33" s="353">
        <v>177.96067828592635</v>
      </c>
      <c r="J33" s="353">
        <v>190.21914477241759</v>
      </c>
      <c r="K33" s="353">
        <v>214.42100669935468</v>
      </c>
      <c r="L33" s="353">
        <v>225.22518033834794</v>
      </c>
      <c r="M33" s="353">
        <v>227.1822727370957</v>
      </c>
      <c r="N33" s="353">
        <v>239.62077548629216</v>
      </c>
      <c r="O33" s="353">
        <v>252.42997872297983</v>
      </c>
      <c r="P33" s="353">
        <v>256.59588472517936</v>
      </c>
      <c r="Q33" s="353">
        <v>250.26738599123379</v>
      </c>
      <c r="R33" s="353">
        <v>253.94646534219743</v>
      </c>
      <c r="S33" s="353">
        <v>254.2595373915413</v>
      </c>
      <c r="T33" s="353">
        <v>251.59566512120321</v>
      </c>
      <c r="U33" s="353">
        <v>248.31305467628368</v>
      </c>
      <c r="V33" s="353">
        <v>247.10240175132091</v>
      </c>
      <c r="W33" s="353">
        <v>242.55939756426423</v>
      </c>
      <c r="X33" s="353">
        <v>241.86140117746757</v>
      </c>
      <c r="Y33" s="353">
        <v>240.67965035767477</v>
      </c>
      <c r="Z33" s="353">
        <v>238.72432445987633</v>
      </c>
      <c r="AA33" s="353">
        <v>236.97207772295062</v>
      </c>
      <c r="AB33" s="353">
        <v>235.40997725520268</v>
      </c>
      <c r="AC33" s="353">
        <v>233.40803781146681</v>
      </c>
      <c r="AD33" s="353">
        <v>232.34504704615995</v>
      </c>
      <c r="AE33" s="353">
        <v>230.85443695264476</v>
      </c>
      <c r="AF33" s="353">
        <v>229.72251787107015</v>
      </c>
      <c r="AG33" s="353">
        <v>227.6566423937067</v>
      </c>
      <c r="AH33" s="353">
        <v>226.73777949691751</v>
      </c>
      <c r="AI33" s="353">
        <v>225.61862042146572</v>
      </c>
      <c r="AJ33" s="353">
        <v>223.8728574659246</v>
      </c>
      <c r="AK33" s="353">
        <v>222.11178810388935</v>
      </c>
      <c r="AL33" s="353">
        <v>221.11827499393408</v>
      </c>
      <c r="AM33" s="353">
        <v>219.80660402107475</v>
      </c>
      <c r="AN33" s="353">
        <v>219.00319534707214</v>
      </c>
      <c r="AO33" s="353">
        <v>218.08770860212462</v>
      </c>
      <c r="AP33" s="353">
        <v>217.25990145533024</v>
      </c>
      <c r="AQ33" s="353">
        <v>213.74111477355413</v>
      </c>
      <c r="AR33" s="353">
        <v>212.68784029789424</v>
      </c>
      <c r="AS33" s="353">
        <v>211.17890013234805</v>
      </c>
      <c r="AT33" s="353">
        <v>209.26190598086382</v>
      </c>
      <c r="AU33" s="353">
        <v>207.38505261438095</v>
      </c>
      <c r="AV33" s="353">
        <v>205.59772499854017</v>
      </c>
      <c r="AW33" s="353">
        <v>203.31090228494264</v>
      </c>
      <c r="AX33" s="353">
        <v>201.93392395158165</v>
      </c>
      <c r="AY33" s="353">
        <v>200.1600840793383</v>
      </c>
      <c r="AZ33" s="353">
        <v>198.85882088076687</v>
      </c>
    </row>
    <row r="34" spans="1:52" ht="12" customHeight="1" x14ac:dyDescent="0.35">
      <c r="A34" s="354" t="s">
        <v>792</v>
      </c>
      <c r="B34" s="355">
        <v>269.53182206674535</v>
      </c>
      <c r="C34" s="355">
        <v>262.63032111550052</v>
      </c>
      <c r="D34" s="355">
        <v>262.75425888698993</v>
      </c>
      <c r="E34" s="355">
        <v>263.64589092808268</v>
      </c>
      <c r="F34" s="355">
        <v>262.22756227237755</v>
      </c>
      <c r="G34" s="355">
        <v>260.9990154019788</v>
      </c>
      <c r="H34" s="355">
        <v>258.07388970835956</v>
      </c>
      <c r="I34" s="355">
        <v>254.43410079581326</v>
      </c>
      <c r="J34" s="355">
        <v>255.44781996971054</v>
      </c>
      <c r="K34" s="355">
        <v>258.52685281705709</v>
      </c>
      <c r="L34" s="355">
        <v>258.03761040975905</v>
      </c>
      <c r="M34" s="355">
        <v>256.97022118534466</v>
      </c>
      <c r="N34" s="355">
        <v>256.55624878541801</v>
      </c>
      <c r="O34" s="355">
        <v>256.95122827573874</v>
      </c>
      <c r="P34" s="355">
        <v>253.34071845915042</v>
      </c>
      <c r="Q34" s="355">
        <v>250.26738599123385</v>
      </c>
      <c r="R34" s="355">
        <v>249.14141921932696</v>
      </c>
      <c r="S34" s="355">
        <v>249.08830265376162</v>
      </c>
      <c r="T34" s="355">
        <v>247.45337123614576</v>
      </c>
      <c r="U34" s="355">
        <v>245.25185306178557</v>
      </c>
      <c r="V34" s="355">
        <v>244.85482054127567</v>
      </c>
      <c r="W34" s="355">
        <v>241.93318656586158</v>
      </c>
      <c r="X34" s="355">
        <v>241.26878443879869</v>
      </c>
      <c r="Y34" s="355">
        <v>240.5872067771443</v>
      </c>
      <c r="Z34" s="355">
        <v>239.66960802573249</v>
      </c>
      <c r="AA34" s="355">
        <v>238.22809906175067</v>
      </c>
      <c r="AB34" s="355">
        <v>236.95145167736825</v>
      </c>
      <c r="AC34" s="355">
        <v>235.40542277537008</v>
      </c>
      <c r="AD34" s="355">
        <v>234.82507596422937</v>
      </c>
      <c r="AE34" s="355">
        <v>233.83911783603031</v>
      </c>
      <c r="AF34" s="355">
        <v>233.23625571241189</v>
      </c>
      <c r="AG34" s="355">
        <v>231.74611660617498</v>
      </c>
      <c r="AH34" s="355">
        <v>231.31731029749585</v>
      </c>
      <c r="AI34" s="355">
        <v>230.68269614592688</v>
      </c>
      <c r="AJ34" s="355">
        <v>229.68763011477142</v>
      </c>
      <c r="AK34" s="355">
        <v>228.49217545296133</v>
      </c>
      <c r="AL34" s="355">
        <v>228.03560194498712</v>
      </c>
      <c r="AM34" s="355">
        <v>227.36022708259327</v>
      </c>
      <c r="AN34" s="355">
        <v>227.11388786742282</v>
      </c>
      <c r="AO34" s="355">
        <v>226.83754058684005</v>
      </c>
      <c r="AP34" s="355">
        <v>226.62175636533925</v>
      </c>
      <c r="AQ34" s="355">
        <v>223.51101175293834</v>
      </c>
      <c r="AR34" s="355">
        <v>223.01956987896438</v>
      </c>
      <c r="AS34" s="355">
        <v>222.18291058194544</v>
      </c>
      <c r="AT34" s="355">
        <v>220.84841385594007</v>
      </c>
      <c r="AU34" s="355">
        <v>219.62113632676366</v>
      </c>
      <c r="AV34" s="355">
        <v>218.39256250621335</v>
      </c>
      <c r="AW34" s="355">
        <v>216.67039014409195</v>
      </c>
      <c r="AX34" s="355">
        <v>215.8380587533274</v>
      </c>
      <c r="AY34" s="355">
        <v>214.70551463824657</v>
      </c>
      <c r="AZ34" s="355">
        <v>213.97436285648757</v>
      </c>
    </row>
    <row r="35" spans="1:52" ht="12" customHeight="1" x14ac:dyDescent="0.35">
      <c r="A35" s="165" t="s">
        <v>793</v>
      </c>
      <c r="B35" s="356">
        <v>161.11674960432308</v>
      </c>
      <c r="C35" s="356">
        <v>161.49142310899671</v>
      </c>
      <c r="D35" s="356">
        <v>145.63279284269478</v>
      </c>
      <c r="E35" s="356">
        <v>143.62667346965819</v>
      </c>
      <c r="F35" s="356">
        <v>150.38329033842729</v>
      </c>
      <c r="G35" s="356">
        <v>152.16247313891239</v>
      </c>
      <c r="H35" s="356">
        <v>157.7124561706278</v>
      </c>
      <c r="I35" s="356">
        <v>125.00230712534685</v>
      </c>
      <c r="J35" s="356">
        <v>125.30696848739494</v>
      </c>
      <c r="K35" s="356">
        <v>111.6852361175108</v>
      </c>
      <c r="L35" s="356">
        <v>104.9882072396085</v>
      </c>
      <c r="M35" s="356">
        <v>100.144605551054</v>
      </c>
      <c r="N35" s="356">
        <v>83.598557469438632</v>
      </c>
      <c r="O35" s="356">
        <v>76.786749128936421</v>
      </c>
      <c r="P35" s="356">
        <v>69.827292720194166</v>
      </c>
      <c r="Q35" s="356">
        <v>68.364455428107959</v>
      </c>
      <c r="R35" s="356">
        <v>68.127418157207543</v>
      </c>
      <c r="S35" s="356">
        <v>67.468857889442489</v>
      </c>
      <c r="T35" s="356">
        <v>67.071211351507685</v>
      </c>
      <c r="U35" s="356">
        <v>66.370588953701343</v>
      </c>
      <c r="V35" s="356">
        <v>65.921128078423592</v>
      </c>
      <c r="W35" s="356">
        <v>63.873263691169527</v>
      </c>
      <c r="X35" s="356">
        <v>63.461166560309522</v>
      </c>
      <c r="Y35" s="356">
        <v>63.055379071060656</v>
      </c>
      <c r="Z35" s="356">
        <v>62.027417963823069</v>
      </c>
      <c r="AA35" s="356">
        <v>61.206660801729875</v>
      </c>
      <c r="AB35" s="356">
        <v>60.311407758090567</v>
      </c>
      <c r="AC35" s="356">
        <v>59.063766374039069</v>
      </c>
      <c r="AD35" s="356">
        <v>58.478807759194957</v>
      </c>
      <c r="AE35" s="356">
        <v>57.996929923375525</v>
      </c>
      <c r="AF35" s="356">
        <v>57.684949869470678</v>
      </c>
      <c r="AG35" s="356">
        <v>57.041614918437681</v>
      </c>
      <c r="AH35" s="356">
        <v>56.691402634636432</v>
      </c>
      <c r="AI35" s="356">
        <v>56.101246955822113</v>
      </c>
      <c r="AJ35" s="356">
        <v>55.505386027873918</v>
      </c>
      <c r="AK35" s="356">
        <v>54.489411594407144</v>
      </c>
      <c r="AL35" s="356">
        <v>54.132363631162917</v>
      </c>
      <c r="AM35" s="356">
        <v>53.712117002442874</v>
      </c>
      <c r="AN35" s="356">
        <v>53.554080711448911</v>
      </c>
      <c r="AO35" s="356">
        <v>53.323747661833032</v>
      </c>
      <c r="AP35" s="356">
        <v>53.155355269612905</v>
      </c>
      <c r="AQ35" s="356">
        <v>50.970526708966716</v>
      </c>
      <c r="AR35" s="356">
        <v>50.603614691812801</v>
      </c>
      <c r="AS35" s="356">
        <v>50.222320892540537</v>
      </c>
      <c r="AT35" s="356">
        <v>49.420341541186581</v>
      </c>
      <c r="AU35" s="356">
        <v>48.807114002326678</v>
      </c>
      <c r="AV35" s="356">
        <v>48.125373027609477</v>
      </c>
      <c r="AW35" s="356">
        <v>47.226889003120014</v>
      </c>
      <c r="AX35" s="356">
        <v>46.78358449842171</v>
      </c>
      <c r="AY35" s="356">
        <v>46.377396642638381</v>
      </c>
      <c r="AZ35" s="356">
        <v>46.106853626663359</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315</v>
      </c>
      <c r="B38" s="198">
        <v>6468.3869178601672</v>
      </c>
      <c r="C38" s="198">
        <v>6173.109809999999</v>
      </c>
      <c r="D38" s="198">
        <v>6282.1090599999989</v>
      </c>
      <c r="E38" s="198">
        <v>6728.6799699999983</v>
      </c>
      <c r="F38" s="198">
        <v>7384.0097899999982</v>
      </c>
      <c r="G38" s="198">
        <v>6971.0624824161414</v>
      </c>
      <c r="H38" s="198">
        <v>6619.6893599999985</v>
      </c>
      <c r="I38" s="198">
        <v>7193.3181999999997</v>
      </c>
      <c r="J38" s="198">
        <v>6920.7062100000003</v>
      </c>
      <c r="K38" s="198">
        <v>6712.1456199999984</v>
      </c>
      <c r="L38" s="198">
        <v>7312.836380405819</v>
      </c>
      <c r="M38" s="198">
        <v>7416.2654898884684</v>
      </c>
      <c r="N38" s="198">
        <v>7223.4902122931071</v>
      </c>
      <c r="O38" s="198">
        <v>7494.9567338221441</v>
      </c>
      <c r="P38" s="198">
        <v>7726.4018372030623</v>
      </c>
      <c r="Q38" s="198">
        <v>7925.7006324651265</v>
      </c>
      <c r="R38" s="198">
        <v>8310.3053103641923</v>
      </c>
      <c r="S38" s="198">
        <v>8543.0130120267841</v>
      </c>
      <c r="T38" s="198">
        <v>8623.4183310980097</v>
      </c>
      <c r="U38" s="198">
        <v>8644.1923279514358</v>
      </c>
      <c r="V38" s="198">
        <v>8709.2016170970837</v>
      </c>
      <c r="W38" s="198">
        <v>8659.8928899960792</v>
      </c>
      <c r="X38" s="198">
        <v>8737.9158092059115</v>
      </c>
      <c r="Y38" s="198">
        <v>8790.8363779101146</v>
      </c>
      <c r="Z38" s="198">
        <v>8807.8502538916582</v>
      </c>
      <c r="AA38" s="198">
        <v>8826.259909374432</v>
      </c>
      <c r="AB38" s="198">
        <v>8848.4373564195339</v>
      </c>
      <c r="AC38" s="198">
        <v>8852.1713515957636</v>
      </c>
      <c r="AD38" s="198">
        <v>8890.5656854663757</v>
      </c>
      <c r="AE38" s="198">
        <v>8911.9769063385047</v>
      </c>
      <c r="AF38" s="198">
        <v>8946.7937230178341</v>
      </c>
      <c r="AG38" s="198">
        <v>8944.1771880913129</v>
      </c>
      <c r="AH38" s="198">
        <v>8985.580564781254</v>
      </c>
      <c r="AI38" s="198">
        <v>9019.1848017165776</v>
      </c>
      <c r="AJ38" s="198">
        <v>9027.8516137602728</v>
      </c>
      <c r="AK38" s="198">
        <v>9035.3963415717262</v>
      </c>
      <c r="AL38" s="198">
        <v>9075.0119571895557</v>
      </c>
      <c r="AM38" s="198">
        <v>9103.6702863024948</v>
      </c>
      <c r="AN38" s="198">
        <v>9154.7808211036026</v>
      </c>
      <c r="AO38" s="198">
        <v>9202.3965583124955</v>
      </c>
      <c r="AP38" s="198">
        <v>9254.9142751468571</v>
      </c>
      <c r="AQ38" s="198">
        <v>9192.5942114151712</v>
      </c>
      <c r="AR38" s="198">
        <v>9236.1110075236284</v>
      </c>
      <c r="AS38" s="198">
        <v>9260.2487571790589</v>
      </c>
      <c r="AT38" s="198">
        <v>9265.9500360860602</v>
      </c>
      <c r="AU38" s="198">
        <v>9273.2812957501192</v>
      </c>
      <c r="AV38" s="198">
        <v>9283.5255089032598</v>
      </c>
      <c r="AW38" s="198">
        <v>9270.0362157455329</v>
      </c>
      <c r="AX38" s="198">
        <v>9296.951121285756</v>
      </c>
      <c r="AY38" s="198">
        <v>9305.1413413589453</v>
      </c>
      <c r="AZ38" s="198">
        <v>9335.5015213864572</v>
      </c>
    </row>
    <row r="39" spans="1:52" ht="12" customHeight="1" x14ac:dyDescent="0.35">
      <c r="A39" s="64" t="s">
        <v>40</v>
      </c>
      <c r="B39" s="65">
        <v>69.751770637618677</v>
      </c>
      <c r="C39" s="65">
        <v>66.584270075603641</v>
      </c>
      <c r="D39" s="65">
        <v>67.383306528857673</v>
      </c>
      <c r="E39" s="65">
        <v>72.383341821106498</v>
      </c>
      <c r="F39" s="65">
        <v>79.653246134605411</v>
      </c>
      <c r="G39" s="65">
        <v>77.479841031488689</v>
      </c>
      <c r="H39" s="65">
        <v>73.41565170676094</v>
      </c>
      <c r="I39" s="65">
        <v>80.379292075008578</v>
      </c>
      <c r="J39" s="65">
        <v>76.191704361142413</v>
      </c>
      <c r="K39" s="65">
        <v>73.727524877786934</v>
      </c>
      <c r="L39" s="65">
        <v>80.362748717967946</v>
      </c>
      <c r="M39" s="65">
        <v>82.253542850212156</v>
      </c>
      <c r="N39" s="65">
        <v>79.75927293181843</v>
      </c>
      <c r="O39" s="65">
        <v>82.272317115038788</v>
      </c>
      <c r="P39" s="65">
        <v>85.433044792965447</v>
      </c>
      <c r="Q39" s="65">
        <v>87.279069599414569</v>
      </c>
      <c r="R39" s="65">
        <v>74.949769877657829</v>
      </c>
      <c r="S39" s="65">
        <v>62.707251181793218</v>
      </c>
      <c r="T39" s="65">
        <v>51.003886114123453</v>
      </c>
      <c r="U39" s="65">
        <v>40.871697113208704</v>
      </c>
      <c r="V39" s="65">
        <v>69.000816943681642</v>
      </c>
      <c r="W39" s="65">
        <v>61.07282284460306</v>
      </c>
      <c r="X39" s="65">
        <v>50.994301130942773</v>
      </c>
      <c r="Y39" s="65">
        <v>53.041249076527762</v>
      </c>
      <c r="Z39" s="65">
        <v>67.16410704879911</v>
      </c>
      <c r="AA39" s="65">
        <v>56.541112124904608</v>
      </c>
      <c r="AB39" s="65">
        <v>51.446298334882449</v>
      </c>
      <c r="AC39" s="65">
        <v>54.65146410227441</v>
      </c>
      <c r="AD39" s="65">
        <v>59.825943538098443</v>
      </c>
      <c r="AE39" s="65">
        <v>59.590231871657686</v>
      </c>
      <c r="AF39" s="65">
        <v>62.030615984664202</v>
      </c>
      <c r="AG39" s="65">
        <v>63.848109063574157</v>
      </c>
      <c r="AH39" s="65">
        <v>65.226889895428442</v>
      </c>
      <c r="AI39" s="65">
        <v>66.393985999299488</v>
      </c>
      <c r="AJ39" s="65">
        <v>71.497653249950091</v>
      </c>
      <c r="AK39" s="65">
        <v>72.292925802533347</v>
      </c>
      <c r="AL39" s="65">
        <v>72.706700080762403</v>
      </c>
      <c r="AM39" s="65">
        <v>72.212683260664392</v>
      </c>
      <c r="AN39" s="65">
        <v>72.585289129565737</v>
      </c>
      <c r="AO39" s="65">
        <v>72.6007597187904</v>
      </c>
      <c r="AP39" s="65">
        <v>72.949814029209136</v>
      </c>
      <c r="AQ39" s="65">
        <v>74.102718596673384</v>
      </c>
      <c r="AR39" s="65">
        <v>74.373767380351893</v>
      </c>
      <c r="AS39" s="65">
        <v>74.511046381053433</v>
      </c>
      <c r="AT39" s="65">
        <v>75.124148137992933</v>
      </c>
      <c r="AU39" s="65">
        <v>74.815041560852734</v>
      </c>
      <c r="AV39" s="65">
        <v>75.12688778397407</v>
      </c>
      <c r="AW39" s="65">
        <v>75.41219009268805</v>
      </c>
      <c r="AX39" s="65">
        <v>76.49824623464086</v>
      </c>
      <c r="AY39" s="65">
        <v>76.00716633721207</v>
      </c>
      <c r="AZ39" s="65">
        <v>76.002898817590875</v>
      </c>
    </row>
    <row r="40" spans="1:52" ht="12" customHeight="1" x14ac:dyDescent="0.35">
      <c r="A40" s="357" t="s">
        <v>41</v>
      </c>
      <c r="B40" s="358">
        <v>127.38183082468323</v>
      </c>
      <c r="C40" s="358">
        <v>121.5964121482987</v>
      </c>
      <c r="D40" s="358">
        <v>123.05689112283197</v>
      </c>
      <c r="E40" s="358">
        <v>132.18875896261446</v>
      </c>
      <c r="F40" s="358">
        <v>145.464693625911</v>
      </c>
      <c r="G40" s="358">
        <v>141.59192347938577</v>
      </c>
      <c r="H40" s="358">
        <v>134.16544864583125</v>
      </c>
      <c r="I40" s="358">
        <v>146.88766520420469</v>
      </c>
      <c r="J40" s="358">
        <v>139.24769353406296</v>
      </c>
      <c r="K40" s="358">
        <v>134.72264674760166</v>
      </c>
      <c r="L40" s="358">
        <v>146.85081092118202</v>
      </c>
      <c r="M40" s="358">
        <v>150.29322547840991</v>
      </c>
      <c r="N40" s="358">
        <v>145.75849297224829</v>
      </c>
      <c r="O40" s="358">
        <v>150.39942255894817</v>
      </c>
      <c r="P40" s="358">
        <v>156.12546177883843</v>
      </c>
      <c r="Q40" s="358">
        <v>159.48224633363856</v>
      </c>
      <c r="R40" s="358">
        <v>168.30795203561374</v>
      </c>
      <c r="S40" s="358">
        <v>173.0446957450157</v>
      </c>
      <c r="T40" s="358">
        <v>175.27315245255943</v>
      </c>
      <c r="U40" s="358">
        <v>176.2206217940761</v>
      </c>
      <c r="V40" s="358">
        <v>176.98589641976892</v>
      </c>
      <c r="W40" s="358">
        <v>175.42225319609017</v>
      </c>
      <c r="X40" s="358">
        <v>176.95136111678437</v>
      </c>
      <c r="Y40" s="358">
        <v>177.49220163735282</v>
      </c>
      <c r="Z40" s="358">
        <v>176.39937932558357</v>
      </c>
      <c r="AA40" s="358">
        <v>176.06812958181879</v>
      </c>
      <c r="AB40" s="358">
        <v>176.21332643034162</v>
      </c>
      <c r="AC40" s="358">
        <v>175.51476052736527</v>
      </c>
      <c r="AD40" s="358">
        <v>176.05427761920311</v>
      </c>
      <c r="AE40" s="358">
        <v>176.30161218317411</v>
      </c>
      <c r="AF40" s="358">
        <v>176.88476100614483</v>
      </c>
      <c r="AG40" s="358">
        <v>174.71056221899033</v>
      </c>
      <c r="AH40" s="358">
        <v>175.15811618904999</v>
      </c>
      <c r="AI40" s="358">
        <v>175.25967388072544</v>
      </c>
      <c r="AJ40" s="358">
        <v>174.19128171489399</v>
      </c>
      <c r="AK40" s="358">
        <v>173.70549611308911</v>
      </c>
      <c r="AL40" s="358">
        <v>173.61537406993747</v>
      </c>
      <c r="AM40" s="358">
        <v>172.8695824930704</v>
      </c>
      <c r="AN40" s="358">
        <v>173.25391713967522</v>
      </c>
      <c r="AO40" s="358">
        <v>173.22301248068871</v>
      </c>
      <c r="AP40" s="358">
        <v>173.59132823933564</v>
      </c>
      <c r="AQ40" s="358">
        <v>171.0490028535913</v>
      </c>
      <c r="AR40" s="358">
        <v>171.34038874000743</v>
      </c>
      <c r="AS40" s="358">
        <v>171.09744094193297</v>
      </c>
      <c r="AT40" s="358">
        <v>169.86105328523541</v>
      </c>
      <c r="AU40" s="358">
        <v>168.96790912376053</v>
      </c>
      <c r="AV40" s="358">
        <v>168.65048073607173</v>
      </c>
      <c r="AW40" s="358">
        <v>167.58996997865842</v>
      </c>
      <c r="AX40" s="358">
        <v>167.80112551173022</v>
      </c>
      <c r="AY40" s="358">
        <v>167.61795847833898</v>
      </c>
      <c r="AZ40" s="358">
        <v>167.92475884982105</v>
      </c>
    </row>
    <row r="41" spans="1:52" ht="12" customHeight="1" x14ac:dyDescent="0.35">
      <c r="A41" s="68" t="s">
        <v>42</v>
      </c>
      <c r="B41" s="69">
        <v>16.710156931629623</v>
      </c>
      <c r="C41" s="69">
        <v>13.84479699906659</v>
      </c>
      <c r="D41" s="69">
        <v>13.853932878348765</v>
      </c>
      <c r="E41" s="69">
        <v>17.888395052854147</v>
      </c>
      <c r="F41" s="69">
        <v>22.954827064643542</v>
      </c>
      <c r="G41" s="69">
        <v>23.100138205601432</v>
      </c>
      <c r="H41" s="69">
        <v>17.923349034384966</v>
      </c>
      <c r="I41" s="69">
        <v>20.970914066195768</v>
      </c>
      <c r="J41" s="69">
        <v>18.882121671627942</v>
      </c>
      <c r="K41" s="69">
        <v>16.808025678816112</v>
      </c>
      <c r="L41" s="69">
        <v>22.551140952607014</v>
      </c>
      <c r="M41" s="69">
        <v>24.023696322647961</v>
      </c>
      <c r="N41" s="69">
        <v>24.107291431992678</v>
      </c>
      <c r="O41" s="69">
        <v>25.321586348051365</v>
      </c>
      <c r="P41" s="69">
        <v>25.534186097725414</v>
      </c>
      <c r="Q41" s="69">
        <v>26.911466509265555</v>
      </c>
      <c r="R41" s="69">
        <v>28.439294268400158</v>
      </c>
      <c r="S41" s="69">
        <v>28.763366782943756</v>
      </c>
      <c r="T41" s="69">
        <v>28.837490157001724</v>
      </c>
      <c r="U41" s="69">
        <v>27.869023413969156</v>
      </c>
      <c r="V41" s="69">
        <v>27.376307854334353</v>
      </c>
      <c r="W41" s="69">
        <v>24.858866308520614</v>
      </c>
      <c r="X41" s="69">
        <v>24.619536826378333</v>
      </c>
      <c r="Y41" s="69">
        <v>24.018658423212326</v>
      </c>
      <c r="Z41" s="69">
        <v>22.128384786816103</v>
      </c>
      <c r="AA41" s="69">
        <v>21.200990045431787</v>
      </c>
      <c r="AB41" s="69">
        <v>20.707355241652206</v>
      </c>
      <c r="AC41" s="69">
        <v>19.319844514443865</v>
      </c>
      <c r="AD41" s="69">
        <v>19.123364053382986</v>
      </c>
      <c r="AE41" s="69">
        <v>19.260403377906449</v>
      </c>
      <c r="AF41" s="69">
        <v>19.398465070478526</v>
      </c>
      <c r="AG41" s="69">
        <v>17.541250138481434</v>
      </c>
      <c r="AH41" s="69">
        <v>17.226746358612029</v>
      </c>
      <c r="AI41" s="69">
        <v>16.773501787177082</v>
      </c>
      <c r="AJ41" s="69">
        <v>15.742867116122719</v>
      </c>
      <c r="AK41" s="69">
        <v>15.206819245597083</v>
      </c>
      <c r="AL41" s="69">
        <v>14.873319578202826</v>
      </c>
      <c r="AM41" s="69">
        <v>14.19727423626048</v>
      </c>
      <c r="AN41" s="69">
        <v>14.022219522521375</v>
      </c>
      <c r="AO41" s="69">
        <v>13.679824032770153</v>
      </c>
      <c r="AP41" s="69">
        <v>13.517872991696049</v>
      </c>
      <c r="AQ41" s="69">
        <v>12.429457240485236</v>
      </c>
      <c r="AR41" s="69">
        <v>12.242427829823525</v>
      </c>
      <c r="AS41" s="69">
        <v>11.93351971645615</v>
      </c>
      <c r="AT41" s="69">
        <v>11.310457141090938</v>
      </c>
      <c r="AU41" s="69">
        <v>10.948381673816794</v>
      </c>
      <c r="AV41" s="69">
        <v>10.721166870926503</v>
      </c>
      <c r="AW41" s="69">
        <v>10.236251758725162</v>
      </c>
      <c r="AX41" s="69">
        <v>10.094007738630889</v>
      </c>
      <c r="AY41" s="69">
        <v>9.8300101904251118</v>
      </c>
      <c r="AZ41" s="69">
        <v>9.7040772330753224</v>
      </c>
    </row>
    <row r="42" spans="1:52" ht="12" customHeight="1" x14ac:dyDescent="0.35">
      <c r="A42" s="68" t="s">
        <v>43</v>
      </c>
      <c r="B42" s="69">
        <v>18.326204545661192</v>
      </c>
      <c r="C42" s="69">
        <v>18.989533735205207</v>
      </c>
      <c r="D42" s="69">
        <v>18.572250963921928</v>
      </c>
      <c r="E42" s="69">
        <v>18.158925036891031</v>
      </c>
      <c r="F42" s="69">
        <v>29.05830408295229</v>
      </c>
      <c r="G42" s="69">
        <v>32.481372633486437</v>
      </c>
      <c r="H42" s="69">
        <v>23.929040150785788</v>
      </c>
      <c r="I42" s="69">
        <v>26.970784631073478</v>
      </c>
      <c r="J42" s="69">
        <v>27.926520839990417</v>
      </c>
      <c r="K42" s="69">
        <v>25.07994974877289</v>
      </c>
      <c r="L42" s="69">
        <v>34.195310241405096</v>
      </c>
      <c r="M42" s="69">
        <v>37.485285394957437</v>
      </c>
      <c r="N42" s="69">
        <v>37.375497409522112</v>
      </c>
      <c r="O42" s="69">
        <v>38.735822124513383</v>
      </c>
      <c r="P42" s="69">
        <v>40.010977961353746</v>
      </c>
      <c r="Q42" s="69">
        <v>41.44690767113093</v>
      </c>
      <c r="R42" s="69">
        <v>44.002828044290212</v>
      </c>
      <c r="S42" s="69">
        <v>44.960545308334645</v>
      </c>
      <c r="T42" s="69">
        <v>45.550288470185301</v>
      </c>
      <c r="U42" s="69">
        <v>46.348026606938099</v>
      </c>
      <c r="V42" s="69">
        <v>46.650377687756873</v>
      </c>
      <c r="W42" s="69">
        <v>45.469785515259126</v>
      </c>
      <c r="X42" s="69">
        <v>45.603997652788486</v>
      </c>
      <c r="Y42" s="69">
        <v>45.266319720460359</v>
      </c>
      <c r="Z42" s="69">
        <v>43.996856207642494</v>
      </c>
      <c r="AA42" s="69">
        <v>42.727344256710452</v>
      </c>
      <c r="AB42" s="69">
        <v>41.525774426522112</v>
      </c>
      <c r="AC42" s="69">
        <v>40.393215673568712</v>
      </c>
      <c r="AD42" s="69">
        <v>40.068083965439506</v>
      </c>
      <c r="AE42" s="69">
        <v>38.734152621586546</v>
      </c>
      <c r="AF42" s="69">
        <v>38.080061982374353</v>
      </c>
      <c r="AG42" s="69">
        <v>35.508315110632367</v>
      </c>
      <c r="AH42" s="69">
        <v>35.135503864495213</v>
      </c>
      <c r="AI42" s="69">
        <v>34.48722571293726</v>
      </c>
      <c r="AJ42" s="69">
        <v>33.077539842553726</v>
      </c>
      <c r="AK42" s="69">
        <v>32.289514474119237</v>
      </c>
      <c r="AL42" s="69">
        <v>31.745512213087341</v>
      </c>
      <c r="AM42" s="69">
        <v>31.122008810936798</v>
      </c>
      <c r="AN42" s="69">
        <v>30.99218613885197</v>
      </c>
      <c r="AO42" s="69">
        <v>30.611369468405343</v>
      </c>
      <c r="AP42" s="69">
        <v>30.447512679634343</v>
      </c>
      <c r="AQ42" s="69">
        <v>29.182480708719702</v>
      </c>
      <c r="AR42" s="69">
        <v>29.046212776335199</v>
      </c>
      <c r="AS42" s="69">
        <v>28.700821374713684</v>
      </c>
      <c r="AT42" s="69">
        <v>28.002750226472845</v>
      </c>
      <c r="AU42" s="69">
        <v>27.56974555937018</v>
      </c>
      <c r="AV42" s="69">
        <v>27.277263506584511</v>
      </c>
      <c r="AW42" s="69">
        <v>26.897308896269937</v>
      </c>
      <c r="AX42" s="69">
        <v>26.801503658787976</v>
      </c>
      <c r="AY42" s="69">
        <v>26.571968682346547</v>
      </c>
      <c r="AZ42" s="69">
        <v>26.472225479841054</v>
      </c>
    </row>
    <row r="43" spans="1:52" ht="12" customHeight="1" x14ac:dyDescent="0.35">
      <c r="A43" s="68" t="s">
        <v>27</v>
      </c>
      <c r="B43" s="69">
        <v>0</v>
      </c>
      <c r="C43" s="69">
        <v>0</v>
      </c>
      <c r="D43" s="69">
        <v>0</v>
      </c>
      <c r="E43" s="69">
        <v>0</v>
      </c>
      <c r="F43" s="69">
        <v>0</v>
      </c>
      <c r="G43" s="69">
        <v>0</v>
      </c>
      <c r="H43" s="69">
        <v>0</v>
      </c>
      <c r="I43" s="69">
        <v>0</v>
      </c>
      <c r="J43" s="69">
        <v>0</v>
      </c>
      <c r="K43" s="69">
        <v>0</v>
      </c>
      <c r="L43" s="69">
        <v>4.7769274142576361E-2</v>
      </c>
      <c r="M43" s="69">
        <v>0</v>
      </c>
      <c r="N43" s="69">
        <v>2.3886767811549102E-2</v>
      </c>
      <c r="O43" s="69">
        <v>2.3882849469766095E-2</v>
      </c>
      <c r="P43" s="69">
        <v>2.3885568377511879E-2</v>
      </c>
      <c r="Q43" s="69">
        <v>2.3884589662749998E-2</v>
      </c>
      <c r="R43" s="69">
        <v>2.9274978462540673E-2</v>
      </c>
      <c r="S43" s="69">
        <v>3.5816842991493542E-2</v>
      </c>
      <c r="T43" s="69">
        <v>3.7404437904454586E-2</v>
      </c>
      <c r="U43" s="69">
        <v>5.4686624966014612E-2</v>
      </c>
      <c r="V43" s="69">
        <v>8.1728722538336795E-2</v>
      </c>
      <c r="W43" s="69">
        <v>0.12245368444342668</v>
      </c>
      <c r="X43" s="69">
        <v>0.16315168630629281</v>
      </c>
      <c r="Y43" s="69">
        <v>0.17488075770611566</v>
      </c>
      <c r="Z43" s="69">
        <v>0.2396090782154511</v>
      </c>
      <c r="AA43" s="69">
        <v>0.25447165377943015</v>
      </c>
      <c r="AB43" s="69">
        <v>0.30264506293070437</v>
      </c>
      <c r="AC43" s="69">
        <v>0.34122728368808597</v>
      </c>
      <c r="AD43" s="69">
        <v>0.3518304474660045</v>
      </c>
      <c r="AE43" s="69">
        <v>0.35095926359761459</v>
      </c>
      <c r="AF43" s="69">
        <v>0.3368162805987393</v>
      </c>
      <c r="AG43" s="69">
        <v>0.35745342477597808</v>
      </c>
      <c r="AH43" s="69">
        <v>0.36856336784971389</v>
      </c>
      <c r="AI43" s="69">
        <v>0.37127623770266904</v>
      </c>
      <c r="AJ43" s="69">
        <v>0.37178522975322592</v>
      </c>
      <c r="AK43" s="69">
        <v>0.37234594344967259</v>
      </c>
      <c r="AL43" s="69">
        <v>0.36809674808929332</v>
      </c>
      <c r="AM43" s="69">
        <v>0.36567009097385367</v>
      </c>
      <c r="AN43" s="69">
        <v>0.36589978555776509</v>
      </c>
      <c r="AO43" s="69">
        <v>0.36534899225100803</v>
      </c>
      <c r="AP43" s="69">
        <v>0.36590576208948855</v>
      </c>
      <c r="AQ43" s="69">
        <v>0.3622944301060349</v>
      </c>
      <c r="AR43" s="69">
        <v>0.36015065501736671</v>
      </c>
      <c r="AS43" s="69">
        <v>0.36011187099013725</v>
      </c>
      <c r="AT43" s="69">
        <v>0.35801257032808159</v>
      </c>
      <c r="AU43" s="69">
        <v>0.35845595608554492</v>
      </c>
      <c r="AV43" s="69">
        <v>0.35834192207906146</v>
      </c>
      <c r="AW43" s="69">
        <v>0.35942290385545395</v>
      </c>
      <c r="AX43" s="69">
        <v>0.36041690541663135</v>
      </c>
      <c r="AY43" s="69">
        <v>0.36153792179518912</v>
      </c>
      <c r="AZ43" s="69">
        <v>0.36421261182915626</v>
      </c>
    </row>
    <row r="44" spans="1:52" ht="12" customHeight="1" x14ac:dyDescent="0.35">
      <c r="A44" s="70" t="s">
        <v>29</v>
      </c>
      <c r="B44" s="71">
        <v>92.345469347392452</v>
      </c>
      <c r="C44" s="71">
        <v>88.762081414026895</v>
      </c>
      <c r="D44" s="71">
        <v>90.630707280561282</v>
      </c>
      <c r="E44" s="71">
        <v>96.141438872869273</v>
      </c>
      <c r="F44" s="71">
        <v>93.451562478315168</v>
      </c>
      <c r="G44" s="71">
        <v>86.010412640297915</v>
      </c>
      <c r="H44" s="71">
        <v>92.313059460660483</v>
      </c>
      <c r="I44" s="71">
        <v>98.945966506935477</v>
      </c>
      <c r="J44" s="71">
        <v>92.439051022444573</v>
      </c>
      <c r="K44" s="71">
        <v>92.834671320012646</v>
      </c>
      <c r="L44" s="71">
        <v>90.056590453027326</v>
      </c>
      <c r="M44" s="71">
        <v>88.784243760804543</v>
      </c>
      <c r="N44" s="71">
        <v>84.251817362921997</v>
      </c>
      <c r="O44" s="71">
        <v>86.318131236913658</v>
      </c>
      <c r="P44" s="71">
        <v>90.556412151381764</v>
      </c>
      <c r="Q44" s="71">
        <v>91.099987563579347</v>
      </c>
      <c r="R44" s="71">
        <v>95.836554744460813</v>
      </c>
      <c r="S44" s="71">
        <v>99.284966810745772</v>
      </c>
      <c r="T44" s="71">
        <v>100.8479693874679</v>
      </c>
      <c r="U44" s="71">
        <v>101.94888514820288</v>
      </c>
      <c r="V44" s="71">
        <v>102.87748215513933</v>
      </c>
      <c r="W44" s="71">
        <v>104.97114768786705</v>
      </c>
      <c r="X44" s="71">
        <v>106.56467495131123</v>
      </c>
      <c r="Y44" s="71">
        <v>108.03234273597403</v>
      </c>
      <c r="Z44" s="71">
        <v>110.03452925290949</v>
      </c>
      <c r="AA44" s="71">
        <v>111.8853236258971</v>
      </c>
      <c r="AB44" s="71">
        <v>113.6775516992366</v>
      </c>
      <c r="AC44" s="71">
        <v>115.46047305566459</v>
      </c>
      <c r="AD44" s="71">
        <v>116.51099915291461</v>
      </c>
      <c r="AE44" s="71">
        <v>117.95609692008347</v>
      </c>
      <c r="AF44" s="71">
        <v>119.06941767269325</v>
      </c>
      <c r="AG44" s="71">
        <v>121.30354354510051</v>
      </c>
      <c r="AH44" s="71">
        <v>122.42730259809304</v>
      </c>
      <c r="AI44" s="71">
        <v>123.62767014290839</v>
      </c>
      <c r="AJ44" s="71">
        <v>124.99908952646429</v>
      </c>
      <c r="AK44" s="71">
        <v>125.83681644992311</v>
      </c>
      <c r="AL44" s="71">
        <v>126.62844553055803</v>
      </c>
      <c r="AM44" s="71">
        <v>127.18462935489924</v>
      </c>
      <c r="AN44" s="71">
        <v>127.87361169274405</v>
      </c>
      <c r="AO44" s="71">
        <v>128.56646998726217</v>
      </c>
      <c r="AP44" s="71">
        <v>129.26003680591577</v>
      </c>
      <c r="AQ44" s="71">
        <v>129.07477047428031</v>
      </c>
      <c r="AR44" s="71">
        <v>129.69159747883131</v>
      </c>
      <c r="AS44" s="71">
        <v>130.10298797977299</v>
      </c>
      <c r="AT44" s="71">
        <v>130.18983334734358</v>
      </c>
      <c r="AU44" s="71">
        <v>130.09132593448803</v>
      </c>
      <c r="AV44" s="71">
        <v>130.29370843648161</v>
      </c>
      <c r="AW44" s="71">
        <v>130.09698641980788</v>
      </c>
      <c r="AX44" s="71">
        <v>130.54519720889476</v>
      </c>
      <c r="AY44" s="71">
        <v>130.85444168377211</v>
      </c>
      <c r="AZ44" s="71">
        <v>131.38424352507548</v>
      </c>
    </row>
    <row r="45" spans="1:52" ht="12" customHeight="1" x14ac:dyDescent="0.35">
      <c r="A45" s="72" t="s">
        <v>44</v>
      </c>
      <c r="B45" s="73">
        <v>75.817572105460727</v>
      </c>
      <c r="C45" s="73">
        <v>72.374575415998805</v>
      </c>
      <c r="D45" s="73">
        <v>73.243158487087754</v>
      </c>
      <c r="E45" s="73">
        <v>78.678044628850031</v>
      </c>
      <c r="F45" s="73">
        <v>86.58013630726785</v>
      </c>
      <c r="G45" s="73">
        <v>84.222313578126105</v>
      </c>
      <c r="H45" s="73">
        <v>79.804482594657657</v>
      </c>
      <c r="I45" s="73">
        <v>87.373942799018337</v>
      </c>
      <c r="J45" s="73">
        <v>82.822546910383522</v>
      </c>
      <c r="K45" s="73">
        <v>80.142889008625133</v>
      </c>
      <c r="L45" s="73">
        <v>87.355644476119465</v>
      </c>
      <c r="M45" s="73">
        <v>89.410363111088827</v>
      </c>
      <c r="N45" s="73">
        <v>86.697217318635921</v>
      </c>
      <c r="O45" s="73">
        <v>89.427769707453905</v>
      </c>
      <c r="P45" s="73">
        <v>92.86759059195775</v>
      </c>
      <c r="Q45" s="73">
        <v>94.873462281968784</v>
      </c>
      <c r="R45" s="73">
        <v>99.816443641451485</v>
      </c>
      <c r="S45" s="73">
        <v>102.50348515269087</v>
      </c>
      <c r="T45" s="73">
        <v>103.88600056103655</v>
      </c>
      <c r="U45" s="73">
        <v>104.62547500794622</v>
      </c>
      <c r="V45" s="73">
        <v>105.22095387200704</v>
      </c>
      <c r="W45" s="73">
        <v>104.0760514412688</v>
      </c>
      <c r="X45" s="73">
        <v>104.94153448410816</v>
      </c>
      <c r="Y45" s="73">
        <v>105.0858130504608</v>
      </c>
      <c r="Z45" s="73">
        <v>104.15265520537406</v>
      </c>
      <c r="AA45" s="73">
        <v>103.46886560779656</v>
      </c>
      <c r="AB45" s="73">
        <v>103.42762382181083</v>
      </c>
      <c r="AC45" s="73">
        <v>102.36266953341729</v>
      </c>
      <c r="AD45" s="73">
        <v>102.35791812748859</v>
      </c>
      <c r="AE45" s="73">
        <v>102.11597728106983</v>
      </c>
      <c r="AF45" s="73">
        <v>102.1736504109623</v>
      </c>
      <c r="AG45" s="73">
        <v>99.471207831646893</v>
      </c>
      <c r="AH45" s="73">
        <v>99.427526758805101</v>
      </c>
      <c r="AI45" s="73">
        <v>99.054540901745398</v>
      </c>
      <c r="AJ45" s="73">
        <v>97.874666095351316</v>
      </c>
      <c r="AK45" s="73">
        <v>97.097916391773964</v>
      </c>
      <c r="AL45" s="73">
        <v>96.754962203985698</v>
      </c>
      <c r="AM45" s="73">
        <v>96.034016998834062</v>
      </c>
      <c r="AN45" s="73">
        <v>96.183693631388124</v>
      </c>
      <c r="AO45" s="73">
        <v>96.210046321065349</v>
      </c>
      <c r="AP45" s="73">
        <v>96.485650592451492</v>
      </c>
      <c r="AQ45" s="73">
        <v>95.650342635676921</v>
      </c>
      <c r="AR45" s="73">
        <v>95.973742361539379</v>
      </c>
      <c r="AS45" s="73">
        <v>96.138478710764147</v>
      </c>
      <c r="AT45" s="73">
        <v>96.059413738181561</v>
      </c>
      <c r="AU45" s="73">
        <v>96.10987568229902</v>
      </c>
      <c r="AV45" s="73">
        <v>96.362895077052173</v>
      </c>
      <c r="AW45" s="73">
        <v>96.439746563860908</v>
      </c>
      <c r="AX45" s="73">
        <v>96.849609039469641</v>
      </c>
      <c r="AY45" s="73">
        <v>97.14512561642708</v>
      </c>
      <c r="AZ45" s="73">
        <v>97.594933876517814</v>
      </c>
    </row>
    <row r="46" spans="1:52" ht="12" customHeight="1" x14ac:dyDescent="0.35">
      <c r="A46" s="72" t="s">
        <v>45</v>
      </c>
      <c r="B46" s="73">
        <v>188.02006053284387</v>
      </c>
      <c r="C46" s="73">
        <v>179.48250019648694</v>
      </c>
      <c r="D46" s="73">
        <v>181.63544674197925</v>
      </c>
      <c r="E46" s="73">
        <v>195.11282516827276</v>
      </c>
      <c r="F46" s="73">
        <v>214.7096319484852</v>
      </c>
      <c r="G46" s="73">
        <v>208.78227592639351</v>
      </c>
      <c r="H46" s="73">
        <v>197.83014350859281</v>
      </c>
      <c r="I46" s="73">
        <v>216.59740743988812</v>
      </c>
      <c r="J46" s="73">
        <v>205.30417920595329</v>
      </c>
      <c r="K46" s="73">
        <v>198.67963754857513</v>
      </c>
      <c r="L46" s="73">
        <v>216.55755849959897</v>
      </c>
      <c r="M46" s="73">
        <v>221.66186748769874</v>
      </c>
      <c r="N46" s="73">
        <v>214.96792592501106</v>
      </c>
      <c r="O46" s="73">
        <v>221.770737333922</v>
      </c>
      <c r="P46" s="73">
        <v>230.21399218697709</v>
      </c>
      <c r="Q46" s="73">
        <v>235.20038815934493</v>
      </c>
      <c r="R46" s="73">
        <v>247.35790289385392</v>
      </c>
      <c r="S46" s="73">
        <v>254.17754944357134</v>
      </c>
      <c r="T46" s="73">
        <v>257.45920240875921</v>
      </c>
      <c r="U46" s="73">
        <v>259.0937323576627</v>
      </c>
      <c r="V46" s="73">
        <v>260.447791348061</v>
      </c>
      <c r="W46" s="73">
        <v>258.00529769153252</v>
      </c>
      <c r="X46" s="73">
        <v>260.26222523306961</v>
      </c>
      <c r="Y46" s="73">
        <v>260.70644170906701</v>
      </c>
      <c r="Z46" s="73">
        <v>258.96920977258736</v>
      </c>
      <c r="AA46" s="73">
        <v>257.84616132674944</v>
      </c>
      <c r="AB46" s="73">
        <v>258.32806862694241</v>
      </c>
      <c r="AC46" s="73">
        <v>256.54797278852499</v>
      </c>
      <c r="AD46" s="73">
        <v>256.90115474105437</v>
      </c>
      <c r="AE46" s="73">
        <v>256.99689111480888</v>
      </c>
      <c r="AF46" s="73">
        <v>257.60069985995761</v>
      </c>
      <c r="AG46" s="73">
        <v>253.71665738212056</v>
      </c>
      <c r="AH46" s="73">
        <v>254.29944945046208</v>
      </c>
      <c r="AI46" s="73">
        <v>254.41863675362853</v>
      </c>
      <c r="AJ46" s="73">
        <v>253.38561978214776</v>
      </c>
      <c r="AK46" s="73">
        <v>253.05558355857485</v>
      </c>
      <c r="AL46" s="73">
        <v>253.40484902662311</v>
      </c>
      <c r="AM46" s="73">
        <v>253.31353420173156</v>
      </c>
      <c r="AN46" s="73">
        <v>254.34749827576226</v>
      </c>
      <c r="AO46" s="73">
        <v>255.22483976822576</v>
      </c>
      <c r="AP46" s="73">
        <v>256.42741829125197</v>
      </c>
      <c r="AQ46" s="73">
        <v>256.36731783367503</v>
      </c>
      <c r="AR46" s="73">
        <v>257.67812113747709</v>
      </c>
      <c r="AS46" s="73">
        <v>258.6426859561696</v>
      </c>
      <c r="AT46" s="73">
        <v>259.27277972257735</v>
      </c>
      <c r="AU46" s="73">
        <v>260.04288701878676</v>
      </c>
      <c r="AV46" s="73">
        <v>261.18991478411573</v>
      </c>
      <c r="AW46" s="73">
        <v>261.98426627223762</v>
      </c>
      <c r="AX46" s="73">
        <v>263.28304983571059</v>
      </c>
      <c r="AY46" s="73">
        <v>264.30389235550774</v>
      </c>
      <c r="AZ46" s="73">
        <v>265.69542365226113</v>
      </c>
    </row>
    <row r="47" spans="1:52" ht="12" customHeight="1" x14ac:dyDescent="0.35">
      <c r="A47" s="74" t="s">
        <v>46</v>
      </c>
      <c r="B47" s="75">
        <v>565.20167701934554</v>
      </c>
      <c r="C47" s="75">
        <v>533.03659394813292</v>
      </c>
      <c r="D47" s="75">
        <v>556.63602612397483</v>
      </c>
      <c r="E47" s="75">
        <v>597.93936205619377</v>
      </c>
      <c r="F47" s="75">
        <v>657.99465789280566</v>
      </c>
      <c r="G47" s="75">
        <v>639.94895938213836</v>
      </c>
      <c r="H47" s="75">
        <v>606.3798993096749</v>
      </c>
      <c r="I47" s="75">
        <v>663.89990626989083</v>
      </c>
      <c r="J47" s="75">
        <v>629.30019262660232</v>
      </c>
      <c r="K47" s="75">
        <v>608.96796616110589</v>
      </c>
      <c r="L47" s="75">
        <v>663.76957201664891</v>
      </c>
      <c r="M47" s="75">
        <v>668.39902328458834</v>
      </c>
      <c r="N47" s="75">
        <v>647.83384158183401</v>
      </c>
      <c r="O47" s="75">
        <v>668.63505260733882</v>
      </c>
      <c r="P47" s="75">
        <v>694.63953194980832</v>
      </c>
      <c r="Q47" s="75">
        <v>709.90284234306125</v>
      </c>
      <c r="R47" s="75">
        <v>748.81266457186564</v>
      </c>
      <c r="S47" s="75">
        <v>770.91600602136577</v>
      </c>
      <c r="T47" s="75">
        <v>781.70861741181091</v>
      </c>
      <c r="U47" s="75">
        <v>787.71636925837504</v>
      </c>
      <c r="V47" s="75">
        <v>792.56989904627494</v>
      </c>
      <c r="W47" s="75">
        <v>786.62226439931101</v>
      </c>
      <c r="X47" s="75">
        <v>793.64928866721493</v>
      </c>
      <c r="Y47" s="75">
        <v>795.27206656958936</v>
      </c>
      <c r="Z47" s="75">
        <v>788.87814353977353</v>
      </c>
      <c r="AA47" s="75">
        <v>784.8162102286949</v>
      </c>
      <c r="AB47" s="75">
        <v>783.13719664649739</v>
      </c>
      <c r="AC47" s="75">
        <v>773.82261920435894</v>
      </c>
      <c r="AD47" s="75">
        <v>773.22691335438606</v>
      </c>
      <c r="AE47" s="75">
        <v>770.58388679166194</v>
      </c>
      <c r="AF47" s="75">
        <v>770.53506050522196</v>
      </c>
      <c r="AG47" s="75">
        <v>747.86033559323084</v>
      </c>
      <c r="AH47" s="75">
        <v>747.29740603873313</v>
      </c>
      <c r="AI47" s="75">
        <v>744.28555079715215</v>
      </c>
      <c r="AJ47" s="75">
        <v>735.61048145481152</v>
      </c>
      <c r="AK47" s="75">
        <v>730.88758463369311</v>
      </c>
      <c r="AL47" s="75">
        <v>729.31054663576026</v>
      </c>
      <c r="AM47" s="75">
        <v>725.43354060201477</v>
      </c>
      <c r="AN47" s="75">
        <v>727.24943852802232</v>
      </c>
      <c r="AO47" s="75">
        <v>728.44648956544245</v>
      </c>
      <c r="AP47" s="75">
        <v>731.15884164243903</v>
      </c>
      <c r="AQ47" s="75">
        <v>727.87503848872302</v>
      </c>
      <c r="AR47" s="75">
        <v>730.9183259983613</v>
      </c>
      <c r="AS47" s="75">
        <v>732.89955878966794</v>
      </c>
      <c r="AT47" s="75">
        <v>733.42454221195896</v>
      </c>
      <c r="AU47" s="75">
        <v>734.77094348671233</v>
      </c>
      <c r="AV47" s="75">
        <v>737.26583212784737</v>
      </c>
      <c r="AW47" s="75">
        <v>738.50613648654246</v>
      </c>
      <c r="AX47" s="75">
        <v>741.80166617050156</v>
      </c>
      <c r="AY47" s="75">
        <v>744.28814202011279</v>
      </c>
      <c r="AZ47" s="75">
        <v>747.83956206881248</v>
      </c>
    </row>
    <row r="48" spans="1:52" ht="12" customHeight="1" x14ac:dyDescent="0.35">
      <c r="A48" s="359" t="s">
        <v>927</v>
      </c>
      <c r="B48" s="360">
        <v>3831.1471702434087</v>
      </c>
      <c r="C48" s="360">
        <v>3503.9071449831381</v>
      </c>
      <c r="D48" s="360">
        <v>3573.9185109633554</v>
      </c>
      <c r="E48" s="360">
        <v>3920.6564159166987</v>
      </c>
      <c r="F48" s="360">
        <v>4357.598706308092</v>
      </c>
      <c r="G48" s="360">
        <v>3781.5315531232427</v>
      </c>
      <c r="H48" s="360">
        <v>3458.9659702862091</v>
      </c>
      <c r="I48" s="360">
        <v>3945.2684188019275</v>
      </c>
      <c r="J48" s="360">
        <v>3647.5043671972153</v>
      </c>
      <c r="K48" s="360">
        <v>3698.781784955564</v>
      </c>
      <c r="L48" s="360">
        <v>4174.0487321487453</v>
      </c>
      <c r="M48" s="360">
        <v>4219.6291320882228</v>
      </c>
      <c r="N48" s="360">
        <v>4160.5504326441533</v>
      </c>
      <c r="O48" s="360">
        <v>4387.8381575181611</v>
      </c>
      <c r="P48" s="360">
        <v>4707.3808040743215</v>
      </c>
      <c r="Q48" s="360">
        <v>4830.3354284391153</v>
      </c>
      <c r="R48" s="360">
        <v>5076.8033861555041</v>
      </c>
      <c r="S48" s="360">
        <v>5229.4807064869001</v>
      </c>
      <c r="T48" s="360">
        <v>5289.1235989997431</v>
      </c>
      <c r="U48" s="360">
        <v>5308.3084638556393</v>
      </c>
      <c r="V48" s="360">
        <v>5331.3029278387421</v>
      </c>
      <c r="W48" s="360">
        <v>5319.4245601252978</v>
      </c>
      <c r="X48" s="360">
        <v>5378.2222959701812</v>
      </c>
      <c r="Y48" s="360">
        <v>5417.2891198893976</v>
      </c>
      <c r="Z48" s="360">
        <v>5429.0780274515901</v>
      </c>
      <c r="AA48" s="360">
        <v>5458.0738331123894</v>
      </c>
      <c r="AB48" s="360">
        <v>5485.0154915914663</v>
      </c>
      <c r="AC48" s="360">
        <v>5496.6070421775821</v>
      </c>
      <c r="AD48" s="360">
        <v>5521.9125443348967</v>
      </c>
      <c r="AE48" s="360">
        <v>5539.8336699738456</v>
      </c>
      <c r="AF48" s="360">
        <v>5565.3903512878633</v>
      </c>
      <c r="AG48" s="360">
        <v>5587.5509459015102</v>
      </c>
      <c r="AH48" s="360">
        <v>5617.5159450499277</v>
      </c>
      <c r="AI48" s="360">
        <v>5644.7246689850299</v>
      </c>
      <c r="AJ48" s="360">
        <v>5656.6257769113645</v>
      </c>
      <c r="AK48" s="360">
        <v>5670.7342206365875</v>
      </c>
      <c r="AL48" s="360">
        <v>5701.0801287422273</v>
      </c>
      <c r="AM48" s="360">
        <v>5727.6740809345301</v>
      </c>
      <c r="AN48" s="360">
        <v>5763.9347303786499</v>
      </c>
      <c r="AO48" s="360">
        <v>5797.4194137777968</v>
      </c>
      <c r="AP48" s="360">
        <v>5833.2670150903823</v>
      </c>
      <c r="AQ48" s="360">
        <v>5799.1031596420007</v>
      </c>
      <c r="AR48" s="360">
        <v>5827.9742460902771</v>
      </c>
      <c r="AS48" s="360">
        <v>5843.6023089233195</v>
      </c>
      <c r="AT48" s="360">
        <v>5847.8589750092497</v>
      </c>
      <c r="AU48" s="360">
        <v>5852.941896325915</v>
      </c>
      <c r="AV48" s="360">
        <v>5860.7755834135378</v>
      </c>
      <c r="AW48" s="360">
        <v>5848.9677862777316</v>
      </c>
      <c r="AX48" s="360">
        <v>5863.0986864692632</v>
      </c>
      <c r="AY48" s="360">
        <v>5864.4675962115443</v>
      </c>
      <c r="AZ48" s="360">
        <v>5882.5702393323936</v>
      </c>
    </row>
    <row r="49" spans="1:52" ht="12" customHeight="1" x14ac:dyDescent="0.35">
      <c r="A49" s="361" t="s">
        <v>13</v>
      </c>
      <c r="B49" s="83">
        <v>119.98472948220729</v>
      </c>
      <c r="C49" s="83">
        <v>111.51566453273026</v>
      </c>
      <c r="D49" s="83">
        <v>98.495909116313726</v>
      </c>
      <c r="E49" s="83">
        <v>106.06803042068834</v>
      </c>
      <c r="F49" s="83">
        <v>132.92333059213539</v>
      </c>
      <c r="G49" s="83">
        <v>123.03127015157342</v>
      </c>
      <c r="H49" s="83">
        <v>117.58880206671121</v>
      </c>
      <c r="I49" s="83">
        <v>117.37851716605962</v>
      </c>
      <c r="J49" s="83">
        <v>101.88482756212336</v>
      </c>
      <c r="K49" s="83">
        <v>80.157010618928439</v>
      </c>
      <c r="L49" s="83">
        <v>88.998215849869197</v>
      </c>
      <c r="M49" s="83">
        <v>74.699424389325557</v>
      </c>
      <c r="N49" s="83">
        <v>23.297680717724926</v>
      </c>
      <c r="O49" s="83">
        <v>2.0753423963924473</v>
      </c>
      <c r="P49" s="83">
        <v>1.8141065102744567</v>
      </c>
      <c r="Q49" s="83">
        <v>3.5861515214712201</v>
      </c>
      <c r="R49" s="83">
        <v>3.7851130245654865</v>
      </c>
      <c r="S49" s="83">
        <v>4.0819287714878287</v>
      </c>
      <c r="T49" s="83">
        <v>4.1363168645718318</v>
      </c>
      <c r="U49" s="83">
        <v>4.1679714904966261</v>
      </c>
      <c r="V49" s="83">
        <v>4.2032433974862622</v>
      </c>
      <c r="W49" s="83">
        <v>3.9239478939780654</v>
      </c>
      <c r="X49" s="83">
        <v>3.8814903749474561</v>
      </c>
      <c r="Y49" s="83">
        <v>3.8621006933738822</v>
      </c>
      <c r="Z49" s="83">
        <v>3.7985610344879328</v>
      </c>
      <c r="AA49" s="83">
        <v>3.7549902699568967</v>
      </c>
      <c r="AB49" s="83">
        <v>3.5785804294031522</v>
      </c>
      <c r="AC49" s="83">
        <v>3.1017814204741496</v>
      </c>
      <c r="AD49" s="83">
        <v>2.9738818133713494</v>
      </c>
      <c r="AE49" s="83">
        <v>2.854114164914606</v>
      </c>
      <c r="AF49" s="83">
        <v>2.7622433447900185</v>
      </c>
      <c r="AG49" s="83">
        <v>2.6981053918968398</v>
      </c>
      <c r="AH49" s="83">
        <v>2.6930426163480541</v>
      </c>
      <c r="AI49" s="83">
        <v>2.4800001557938396</v>
      </c>
      <c r="AJ49" s="83">
        <v>2.4862960950961392</v>
      </c>
      <c r="AK49" s="83">
        <v>2.3984560756990216</v>
      </c>
      <c r="AL49" s="83">
        <v>2.3594391384601603</v>
      </c>
      <c r="AM49" s="83">
        <v>2.2886516078244763</v>
      </c>
      <c r="AN49" s="83">
        <v>2.2743663766783531</v>
      </c>
      <c r="AO49" s="83">
        <v>2.2612125042840905</v>
      </c>
      <c r="AP49" s="83">
        <v>2.2524847495690419</v>
      </c>
      <c r="AQ49" s="83">
        <v>1.8989038448132263</v>
      </c>
      <c r="AR49" s="83">
        <v>1.8058481503988073</v>
      </c>
      <c r="AS49" s="83">
        <v>1.7436636583042469</v>
      </c>
      <c r="AT49" s="83">
        <v>1.6602618803380962</v>
      </c>
      <c r="AU49" s="83">
        <v>1.5894103136246804</v>
      </c>
      <c r="AV49" s="83">
        <v>1.4526087096434714</v>
      </c>
      <c r="AW49" s="83">
        <v>1.1080102433700789</v>
      </c>
      <c r="AX49" s="83">
        <v>1.0288606715050974</v>
      </c>
      <c r="AY49" s="83">
        <v>0.93750116915309867</v>
      </c>
      <c r="AZ49" s="83">
        <v>0.88691893100742669</v>
      </c>
    </row>
    <row r="50" spans="1:52" ht="12" customHeight="1" x14ac:dyDescent="0.3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35">
      <c r="A51" s="361" t="s">
        <v>18</v>
      </c>
      <c r="B51" s="83">
        <v>7.3406787531705842</v>
      </c>
      <c r="C51" s="83">
        <v>7.7573467065920907</v>
      </c>
      <c r="D51" s="83">
        <v>15.415548623304554</v>
      </c>
      <c r="E51" s="83">
        <v>3.2703072900479864E-2</v>
      </c>
      <c r="F51" s="83">
        <v>6.6096998675358116E-15</v>
      </c>
      <c r="G51" s="83">
        <v>0</v>
      </c>
      <c r="H51" s="83">
        <v>1.4141390966714886</v>
      </c>
      <c r="I51" s="83">
        <v>0.90853634591111565</v>
      </c>
      <c r="J51" s="83">
        <v>0.94105228696767185</v>
      </c>
      <c r="K51" s="83">
        <v>1.2210150824589645</v>
      </c>
      <c r="L51" s="83">
        <v>1.0161373107951728</v>
      </c>
      <c r="M51" s="83">
        <v>0</v>
      </c>
      <c r="N51" s="83">
        <v>0</v>
      </c>
      <c r="O51" s="83">
        <v>0.93089607800449792</v>
      </c>
      <c r="P51" s="83">
        <v>0.97220076435532932</v>
      </c>
      <c r="Q51" s="83">
        <v>0</v>
      </c>
      <c r="R51" s="83">
        <v>1.1305859952710114E-3</v>
      </c>
      <c r="S51" s="83">
        <v>3.1455002683952499E-3</v>
      </c>
      <c r="T51" s="83">
        <v>3.6541790068885518E-3</v>
      </c>
      <c r="U51" s="83">
        <v>3.9912647502470221E-3</v>
      </c>
      <c r="V51" s="83">
        <v>4.301264815225172E-3</v>
      </c>
      <c r="W51" s="83">
        <v>1.5388768980220374E-2</v>
      </c>
      <c r="X51" s="83">
        <v>1.6829184070310248E-2</v>
      </c>
      <c r="Y51" s="83">
        <v>1.9148517854016438E-2</v>
      </c>
      <c r="Z51" s="83">
        <v>2.2722501922897521E-2</v>
      </c>
      <c r="AA51" s="83">
        <v>2.5483029759388563E-2</v>
      </c>
      <c r="AB51" s="83">
        <v>2.8225833224864588E-2</v>
      </c>
      <c r="AC51" s="83">
        <v>3.37763457225684E-2</v>
      </c>
      <c r="AD51" s="83">
        <v>3.5689800399215765E-2</v>
      </c>
      <c r="AE51" s="83">
        <v>3.8767962539245977E-2</v>
      </c>
      <c r="AF51" s="83">
        <v>4.0296465188360719E-2</v>
      </c>
      <c r="AG51" s="83">
        <v>4.226338016603854E-2</v>
      </c>
      <c r="AH51" s="83">
        <v>4.328633410231663E-2</v>
      </c>
      <c r="AI51" s="83">
        <v>4.4606410213592157E-2</v>
      </c>
      <c r="AJ51" s="83">
        <v>4.7372650929149281E-2</v>
      </c>
      <c r="AK51" s="83">
        <v>4.9643454442730037E-2</v>
      </c>
      <c r="AL51" s="83">
        <v>4.9275444286676767E-2</v>
      </c>
      <c r="AM51" s="83">
        <v>4.8463657942018519E-2</v>
      </c>
      <c r="AN51" s="83">
        <v>4.8459428338272104E-2</v>
      </c>
      <c r="AO51" s="83">
        <v>4.8516292008180251E-2</v>
      </c>
      <c r="AP51" s="83">
        <v>4.8623061112621657E-2</v>
      </c>
      <c r="AQ51" s="83">
        <v>4.4164171390557574E-2</v>
      </c>
      <c r="AR51" s="83">
        <v>4.3823473926415744E-2</v>
      </c>
      <c r="AS51" s="83">
        <v>4.3151498589329228E-2</v>
      </c>
      <c r="AT51" s="83">
        <v>4.2102744366946949E-2</v>
      </c>
      <c r="AU51" s="83">
        <v>4.1359391235490268E-2</v>
      </c>
      <c r="AV51" s="83">
        <v>4.0680523473179138E-2</v>
      </c>
      <c r="AW51" s="83">
        <v>3.9187173950851965E-2</v>
      </c>
      <c r="AX51" s="83">
        <v>3.8818055568934445E-2</v>
      </c>
      <c r="AY51" s="83">
        <v>3.8094057660980389E-2</v>
      </c>
      <c r="AZ51" s="83">
        <v>3.7847221935212477E-2</v>
      </c>
    </row>
    <row r="52" spans="1:52" ht="12" customHeight="1" x14ac:dyDescent="0.35">
      <c r="A52" s="361" t="s">
        <v>42</v>
      </c>
      <c r="B52" s="83">
        <v>93.868527628026271</v>
      </c>
      <c r="C52" s="83">
        <v>110.38973260198314</v>
      </c>
      <c r="D52" s="83">
        <v>73.650565592189068</v>
      </c>
      <c r="E52" s="83">
        <v>86.196070670869773</v>
      </c>
      <c r="F52" s="83">
        <v>113.68423841392385</v>
      </c>
      <c r="G52" s="83">
        <v>90.234889962321304</v>
      </c>
      <c r="H52" s="83">
        <v>80.992017897580169</v>
      </c>
      <c r="I52" s="83">
        <v>72.042615288646914</v>
      </c>
      <c r="J52" s="83">
        <v>55.48906588767202</v>
      </c>
      <c r="K52" s="83">
        <v>40.267590115493647</v>
      </c>
      <c r="L52" s="83">
        <v>40.837765354262459</v>
      </c>
      <c r="M52" s="83">
        <v>31.387960131889638</v>
      </c>
      <c r="N52" s="83">
        <v>23.673947386988413</v>
      </c>
      <c r="O52" s="83">
        <v>15.466853755530016</v>
      </c>
      <c r="P52" s="83">
        <v>12.428863876003492</v>
      </c>
      <c r="Q52" s="83">
        <v>34.978254664730549</v>
      </c>
      <c r="R52" s="83">
        <v>37.387450448889453</v>
      </c>
      <c r="S52" s="83">
        <v>38.519059282592643</v>
      </c>
      <c r="T52" s="83">
        <v>38.656924724214051</v>
      </c>
      <c r="U52" s="83">
        <v>38.451897606301678</v>
      </c>
      <c r="V52" s="83">
        <v>38.448540202624152</v>
      </c>
      <c r="W52" s="83">
        <v>33.676228631602172</v>
      </c>
      <c r="X52" s="83">
        <v>33.52600199152409</v>
      </c>
      <c r="Y52" s="83">
        <v>33.684614911200903</v>
      </c>
      <c r="Z52" s="83">
        <v>32.48147494057217</v>
      </c>
      <c r="AA52" s="83">
        <v>32.523905142377799</v>
      </c>
      <c r="AB52" s="83">
        <v>31.622049351187851</v>
      </c>
      <c r="AC52" s="83">
        <v>30.441686070572118</v>
      </c>
      <c r="AD52" s="83">
        <v>29.401404014520367</v>
      </c>
      <c r="AE52" s="83">
        <v>29.239527340777766</v>
      </c>
      <c r="AF52" s="83">
        <v>29.352389047907842</v>
      </c>
      <c r="AG52" s="83">
        <v>29.450917833084798</v>
      </c>
      <c r="AH52" s="83">
        <v>28.753087482974106</v>
      </c>
      <c r="AI52" s="83">
        <v>28.231030411758322</v>
      </c>
      <c r="AJ52" s="83">
        <v>27.359513913861338</v>
      </c>
      <c r="AK52" s="83">
        <v>24.580744815403495</v>
      </c>
      <c r="AL52" s="83">
        <v>24.018811592639238</v>
      </c>
      <c r="AM52" s="83">
        <v>23.701985446358595</v>
      </c>
      <c r="AN52" s="83">
        <v>23.67101020641222</v>
      </c>
      <c r="AO52" s="83">
        <v>23.723650086282458</v>
      </c>
      <c r="AP52" s="83">
        <v>23.811506449896058</v>
      </c>
      <c r="AQ52" s="83">
        <v>19.429779754244251</v>
      </c>
      <c r="AR52" s="83">
        <v>19.077858751743914</v>
      </c>
      <c r="AS52" s="83">
        <v>19.032635653080778</v>
      </c>
      <c r="AT52" s="83">
        <v>18.222641633558915</v>
      </c>
      <c r="AU52" s="83">
        <v>18.051482478465388</v>
      </c>
      <c r="AV52" s="83">
        <v>17.517336219427424</v>
      </c>
      <c r="AW52" s="83">
        <v>16.7960562875523</v>
      </c>
      <c r="AX52" s="83">
        <v>16.369376318593144</v>
      </c>
      <c r="AY52" s="83">
        <v>16.238511460951575</v>
      </c>
      <c r="AZ52" s="83">
        <v>16.246573478977357</v>
      </c>
    </row>
    <row r="53" spans="1:52" ht="12" customHeight="1" x14ac:dyDescent="0.35">
      <c r="A53" s="361" t="s">
        <v>48</v>
      </c>
      <c r="B53" s="83">
        <v>255.79478003996928</v>
      </c>
      <c r="C53" s="83">
        <v>228.02331904256894</v>
      </c>
      <c r="D53" s="83">
        <v>200.41638425989865</v>
      </c>
      <c r="E53" s="83">
        <v>170.6019731640956</v>
      </c>
      <c r="F53" s="83">
        <v>189.43481192323412</v>
      </c>
      <c r="G53" s="83">
        <v>162.77257302571391</v>
      </c>
      <c r="H53" s="83">
        <v>183.46003390406327</v>
      </c>
      <c r="I53" s="83">
        <v>148.91973320927514</v>
      </c>
      <c r="J53" s="83">
        <v>101.52900696466921</v>
      </c>
      <c r="K53" s="83">
        <v>93.152644366178365</v>
      </c>
      <c r="L53" s="83">
        <v>100.68646061421043</v>
      </c>
      <c r="M53" s="83">
        <v>70.195439166632312</v>
      </c>
      <c r="N53" s="83">
        <v>41.966689428218608</v>
      </c>
      <c r="O53" s="83">
        <v>28.364356540200774</v>
      </c>
      <c r="P53" s="83">
        <v>10.25657562301474</v>
      </c>
      <c r="Q53" s="83">
        <v>11.415713543321584</v>
      </c>
      <c r="R53" s="83">
        <v>10.634712267128902</v>
      </c>
      <c r="S53" s="83">
        <v>10.950267685361357</v>
      </c>
      <c r="T53" s="83">
        <v>11.07120822775255</v>
      </c>
      <c r="U53" s="83">
        <v>11.066144690728567</v>
      </c>
      <c r="V53" s="83">
        <v>11.055521329377402</v>
      </c>
      <c r="W53" s="83">
        <v>10.109945719154934</v>
      </c>
      <c r="X53" s="83">
        <v>10.095125832410202</v>
      </c>
      <c r="Y53" s="83">
        <v>9.9135906766865052</v>
      </c>
      <c r="Z53" s="83">
        <v>9.4837588542661173</v>
      </c>
      <c r="AA53" s="83">
        <v>8.6572412722901255</v>
      </c>
      <c r="AB53" s="83">
        <v>7.9013675155591505</v>
      </c>
      <c r="AC53" s="83">
        <v>6.7029258926605841</v>
      </c>
      <c r="AD53" s="83">
        <v>6.1215744570796851</v>
      </c>
      <c r="AE53" s="83">
        <v>5.6559670678958032</v>
      </c>
      <c r="AF53" s="83">
        <v>5.5561590088957411</v>
      </c>
      <c r="AG53" s="83">
        <v>5.2136160878785338</v>
      </c>
      <c r="AH53" s="83">
        <v>5.174858532641716</v>
      </c>
      <c r="AI53" s="83">
        <v>4.8672132934566026</v>
      </c>
      <c r="AJ53" s="83">
        <v>4.4913948817308436</v>
      </c>
      <c r="AK53" s="83">
        <v>3.4644152601658456</v>
      </c>
      <c r="AL53" s="83">
        <v>3.4205160352803214</v>
      </c>
      <c r="AM53" s="83">
        <v>3.2806557142578328</v>
      </c>
      <c r="AN53" s="83">
        <v>3.2403583410179482</v>
      </c>
      <c r="AO53" s="83">
        <v>3.2040339443201309</v>
      </c>
      <c r="AP53" s="83">
        <v>3.1769887036970976</v>
      </c>
      <c r="AQ53" s="83">
        <v>2.4530924951999822</v>
      </c>
      <c r="AR53" s="83">
        <v>2.3937157834252751</v>
      </c>
      <c r="AS53" s="83">
        <v>2.2793245204542347</v>
      </c>
      <c r="AT53" s="83">
        <v>2.0824029620003479</v>
      </c>
      <c r="AU53" s="83">
        <v>1.7574977487972259</v>
      </c>
      <c r="AV53" s="83">
        <v>1.5022781698727408</v>
      </c>
      <c r="AW53" s="83">
        <v>1.155016687904703</v>
      </c>
      <c r="AX53" s="83">
        <v>0.97972379517277419</v>
      </c>
      <c r="AY53" s="83">
        <v>0.86165835629511578</v>
      </c>
      <c r="AZ53" s="83">
        <v>0.82334251934444491</v>
      </c>
    </row>
    <row r="54" spans="1:52" ht="12" customHeight="1" x14ac:dyDescent="0.35">
      <c r="A54" s="361" t="s">
        <v>60</v>
      </c>
      <c r="B54" s="83">
        <v>7.8682607845037023</v>
      </c>
      <c r="C54" s="83">
        <v>8.8398246113330252</v>
      </c>
      <c r="D54" s="83">
        <v>2.9260431066308019</v>
      </c>
      <c r="E54" s="83">
        <v>4.0328250125985896</v>
      </c>
      <c r="F54" s="83">
        <v>3.9313398174816423</v>
      </c>
      <c r="G54" s="83">
        <v>1.9589776979220643</v>
      </c>
      <c r="H54" s="83">
        <v>2.9179695001829784</v>
      </c>
      <c r="I54" s="83">
        <v>5.8485332921336548</v>
      </c>
      <c r="J54" s="83">
        <v>4.9234685829287832</v>
      </c>
      <c r="K54" s="83">
        <v>3.8902639498432592</v>
      </c>
      <c r="L54" s="83">
        <v>2.8470959714515613</v>
      </c>
      <c r="M54" s="83">
        <v>0</v>
      </c>
      <c r="N54" s="83">
        <v>0.96453939120950782</v>
      </c>
      <c r="O54" s="83">
        <v>0</v>
      </c>
      <c r="P54" s="83">
        <v>0</v>
      </c>
      <c r="Q54" s="83">
        <v>0</v>
      </c>
      <c r="R54" s="83">
        <v>6.1027709447265729E-5</v>
      </c>
      <c r="S54" s="83">
        <v>1.5016928690823653E-4</v>
      </c>
      <c r="T54" s="83">
        <v>1.681890052296281E-4</v>
      </c>
      <c r="U54" s="83">
        <v>1.7764984776671451E-4</v>
      </c>
      <c r="V54" s="83">
        <v>1.8694570626643153E-4</v>
      </c>
      <c r="W54" s="83">
        <v>4.9885038511132164E-4</v>
      </c>
      <c r="X54" s="83">
        <v>5.3691319608253798E-4</v>
      </c>
      <c r="Y54" s="83">
        <v>5.9695044707067525E-4</v>
      </c>
      <c r="Z54" s="83">
        <v>6.8349319478003116E-4</v>
      </c>
      <c r="AA54" s="83">
        <v>7.4359835400517342E-4</v>
      </c>
      <c r="AB54" s="83">
        <v>7.9468761617704383E-4</v>
      </c>
      <c r="AC54" s="83">
        <v>8.7713629286559043E-4</v>
      </c>
      <c r="AD54" s="83">
        <v>9.0509692694503948E-4</v>
      </c>
      <c r="AE54" s="83">
        <v>9.5038651319169617E-4</v>
      </c>
      <c r="AF54" s="83">
        <v>9.7256066529262202E-4</v>
      </c>
      <c r="AG54" s="83">
        <v>9.9863658147233015E-4</v>
      </c>
      <c r="AH54" s="83">
        <v>1.010821758129999E-3</v>
      </c>
      <c r="AI54" s="83">
        <v>1.0247670573653872E-3</v>
      </c>
      <c r="AJ54" s="83">
        <v>1.0510123453255607E-3</v>
      </c>
      <c r="AK54" s="83">
        <v>1.0688582147838877E-3</v>
      </c>
      <c r="AL54" s="83">
        <v>1.0189572343703695E-3</v>
      </c>
      <c r="AM54" s="83">
        <v>9.4547340684000912E-4</v>
      </c>
      <c r="AN54" s="83">
        <v>9.2910116580841452E-4</v>
      </c>
      <c r="AO54" s="83">
        <v>9.1763286119969157E-4</v>
      </c>
      <c r="AP54" s="83">
        <v>9.0805893916264988E-4</v>
      </c>
      <c r="AQ54" s="83">
        <v>6.2671907497906167E-4</v>
      </c>
      <c r="AR54" s="83">
        <v>5.9148656578724421E-4</v>
      </c>
      <c r="AS54" s="83">
        <v>5.3539894299372247E-4</v>
      </c>
      <c r="AT54" s="83">
        <v>4.5628130843603366E-4</v>
      </c>
      <c r="AU54" s="83">
        <v>4.0073244525242054E-4</v>
      </c>
      <c r="AV54" s="83">
        <v>3.5395647677256652E-4</v>
      </c>
      <c r="AW54" s="83">
        <v>2.7856772480078489E-4</v>
      </c>
      <c r="AX54" s="83">
        <v>2.5286779950709518E-4</v>
      </c>
      <c r="AY54" s="83">
        <v>2.1070455028379946E-4</v>
      </c>
      <c r="AZ54" s="83">
        <v>1.9011361510110262E-4</v>
      </c>
    </row>
    <row r="55" spans="1:52" ht="12" customHeight="1" x14ac:dyDescent="0.35">
      <c r="A55" s="361" t="s">
        <v>43</v>
      </c>
      <c r="B55" s="83">
        <v>265.53911658158154</v>
      </c>
      <c r="C55" s="83">
        <v>283.47871040230535</v>
      </c>
      <c r="D55" s="83">
        <v>296.21988736740121</v>
      </c>
      <c r="E55" s="83">
        <v>367.60254280602061</v>
      </c>
      <c r="F55" s="83">
        <v>468.12241263492973</v>
      </c>
      <c r="G55" s="83">
        <v>473.37228506170209</v>
      </c>
      <c r="H55" s="83">
        <v>358.00768136915599</v>
      </c>
      <c r="I55" s="83">
        <v>311.45648322258307</v>
      </c>
      <c r="J55" s="83">
        <v>331.78665282534303</v>
      </c>
      <c r="K55" s="83">
        <v>241.58421993580691</v>
      </c>
      <c r="L55" s="83">
        <v>194.91535987896464</v>
      </c>
      <c r="M55" s="83">
        <v>148.95781034486734</v>
      </c>
      <c r="N55" s="83">
        <v>119.96634350132177</v>
      </c>
      <c r="O55" s="83">
        <v>99.988015825569533</v>
      </c>
      <c r="P55" s="83">
        <v>94.112024463393738</v>
      </c>
      <c r="Q55" s="83">
        <v>93.659268706090643</v>
      </c>
      <c r="R55" s="83">
        <v>99.558141701513534</v>
      </c>
      <c r="S55" s="83">
        <v>96.851769594437101</v>
      </c>
      <c r="T55" s="83">
        <v>98.306623562764926</v>
      </c>
      <c r="U55" s="83">
        <v>99.016586613521724</v>
      </c>
      <c r="V55" s="83">
        <v>100.1389324811278</v>
      </c>
      <c r="W55" s="83">
        <v>98.976914092051814</v>
      </c>
      <c r="X55" s="83">
        <v>99.23325594926402</v>
      </c>
      <c r="Y55" s="83">
        <v>99.392435744211667</v>
      </c>
      <c r="Z55" s="83">
        <v>97.348422793319244</v>
      </c>
      <c r="AA55" s="83">
        <v>94.573697375223929</v>
      </c>
      <c r="AB55" s="83">
        <v>92.154934848771603</v>
      </c>
      <c r="AC55" s="83">
        <v>90.185485045379693</v>
      </c>
      <c r="AD55" s="83">
        <v>89.731955415173374</v>
      </c>
      <c r="AE55" s="83">
        <v>89.414432819965711</v>
      </c>
      <c r="AF55" s="83">
        <v>89.59793761681199</v>
      </c>
      <c r="AG55" s="83">
        <v>89.383214670517333</v>
      </c>
      <c r="AH55" s="83">
        <v>88.140309568021394</v>
      </c>
      <c r="AI55" s="83">
        <v>87.439067137257595</v>
      </c>
      <c r="AJ55" s="83">
        <v>86.153781385193042</v>
      </c>
      <c r="AK55" s="83">
        <v>84.651800934629136</v>
      </c>
      <c r="AL55" s="83">
        <v>83.306069639955879</v>
      </c>
      <c r="AM55" s="83">
        <v>83.046432209802958</v>
      </c>
      <c r="AN55" s="83">
        <v>82.775871370201187</v>
      </c>
      <c r="AO55" s="83">
        <v>82.105251828714756</v>
      </c>
      <c r="AP55" s="83">
        <v>81.689011194349902</v>
      </c>
      <c r="AQ55" s="83">
        <v>77.70608421048378</v>
      </c>
      <c r="AR55" s="83">
        <v>77.307807808353928</v>
      </c>
      <c r="AS55" s="83">
        <v>77.064547409615173</v>
      </c>
      <c r="AT55" s="83">
        <v>75.59842238278722</v>
      </c>
      <c r="AU55" s="83">
        <v>74.048814553860296</v>
      </c>
      <c r="AV55" s="83">
        <v>72.696772636490792</v>
      </c>
      <c r="AW55" s="83">
        <v>71.472048314662189</v>
      </c>
      <c r="AX55" s="83">
        <v>71.26570174313062</v>
      </c>
      <c r="AY55" s="83">
        <v>71.120871461651959</v>
      </c>
      <c r="AZ55" s="83">
        <v>71.397250500344768</v>
      </c>
    </row>
    <row r="56" spans="1:52" ht="12" customHeight="1" x14ac:dyDescent="0.35">
      <c r="A56" s="361" t="s">
        <v>49</v>
      </c>
      <c r="B56" s="83">
        <v>18.610081465796291</v>
      </c>
      <c r="C56" s="83">
        <v>16.656023237990144</v>
      </c>
      <c r="D56" s="83">
        <v>15.818481942533998</v>
      </c>
      <c r="E56" s="83">
        <v>0</v>
      </c>
      <c r="F56" s="83">
        <v>0</v>
      </c>
      <c r="G56" s="83">
        <v>2.3446239253868798E-2</v>
      </c>
      <c r="H56" s="83">
        <v>0</v>
      </c>
      <c r="I56" s="83">
        <v>0</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35">
      <c r="A57" s="361" t="s">
        <v>52</v>
      </c>
      <c r="B57" s="83">
        <v>2999.911101599565</v>
      </c>
      <c r="C57" s="83">
        <v>2680.2143007793925</v>
      </c>
      <c r="D57" s="83">
        <v>2815.1295718131723</v>
      </c>
      <c r="E57" s="83">
        <v>3102.0238928974682</v>
      </c>
      <c r="F57" s="83">
        <v>3333.1664688052147</v>
      </c>
      <c r="G57" s="83">
        <v>2791.3642059243684</v>
      </c>
      <c r="H57" s="83">
        <v>2556.8729577473132</v>
      </c>
      <c r="I57" s="83">
        <v>2877.9050051906834</v>
      </c>
      <c r="J57" s="83">
        <v>2673.3971587045839</v>
      </c>
      <c r="K57" s="83">
        <v>2886.0806954094596</v>
      </c>
      <c r="L57" s="83">
        <v>3346.964825488446</v>
      </c>
      <c r="M57" s="83">
        <v>3480.3853950367675</v>
      </c>
      <c r="N57" s="83">
        <v>3481.9448506605991</v>
      </c>
      <c r="O57" s="83">
        <v>3780.8735964280017</v>
      </c>
      <c r="P57" s="83">
        <v>4185.1034084979619</v>
      </c>
      <c r="Q57" s="83">
        <v>4288.3848062191792</v>
      </c>
      <c r="R57" s="83">
        <v>4504.1008608836646</v>
      </c>
      <c r="S57" s="83">
        <v>4627.8890435758212</v>
      </c>
      <c r="T57" s="83">
        <v>4677.6250490214024</v>
      </c>
      <c r="U57" s="83">
        <v>4690.7283200458214</v>
      </c>
      <c r="V57" s="83">
        <v>4707.3241941464285</v>
      </c>
      <c r="W57" s="83">
        <v>4697.7612595293394</v>
      </c>
      <c r="X57" s="83">
        <v>4750.5565624192814</v>
      </c>
      <c r="Y57" s="83">
        <v>4785.6261536445836</v>
      </c>
      <c r="Z57" s="83">
        <v>4798.8577204126077</v>
      </c>
      <c r="AA57" s="83">
        <v>4826.895449292836</v>
      </c>
      <c r="AB57" s="83">
        <v>4853.2086414220903</v>
      </c>
      <c r="AC57" s="83">
        <v>4865.0550492601014</v>
      </c>
      <c r="AD57" s="83">
        <v>4887.4242854646918</v>
      </c>
      <c r="AE57" s="83">
        <v>4900.4236379473332</v>
      </c>
      <c r="AF57" s="83">
        <v>4921.1297582934367</v>
      </c>
      <c r="AG57" s="83">
        <v>4939.0080935277856</v>
      </c>
      <c r="AH57" s="83">
        <v>4965.1248934720243</v>
      </c>
      <c r="AI57" s="83">
        <v>4989.5566499384122</v>
      </c>
      <c r="AJ57" s="83">
        <v>4997.1760824231633</v>
      </c>
      <c r="AK57" s="83">
        <v>5009.2591729675614</v>
      </c>
      <c r="AL57" s="83">
        <v>5037.0290432983311</v>
      </c>
      <c r="AM57" s="83">
        <v>5061.5212867512728</v>
      </c>
      <c r="AN57" s="83">
        <v>5094.5256115761113</v>
      </c>
      <c r="AO57" s="83">
        <v>5125.9907183856294</v>
      </c>
      <c r="AP57" s="83">
        <v>5159.7124516893573</v>
      </c>
      <c r="AQ57" s="83">
        <v>5127.0476327305805</v>
      </c>
      <c r="AR57" s="83">
        <v>5152.6472292026538</v>
      </c>
      <c r="AS57" s="83">
        <v>5163.2320144514306</v>
      </c>
      <c r="AT57" s="83">
        <v>5163.8308272764671</v>
      </c>
      <c r="AU57" s="83">
        <v>5167.5110187251812</v>
      </c>
      <c r="AV57" s="83">
        <v>5174.9294966431162</v>
      </c>
      <c r="AW57" s="83">
        <v>5172.0104745865319</v>
      </c>
      <c r="AX57" s="83">
        <v>5184.8347230287427</v>
      </c>
      <c r="AY57" s="83">
        <v>5184.6769731326458</v>
      </c>
      <c r="AZ57" s="83">
        <v>5199.4573954582411</v>
      </c>
    </row>
    <row r="58" spans="1:52" ht="12" customHeight="1" x14ac:dyDescent="0.35">
      <c r="A58" s="361" t="s">
        <v>28</v>
      </c>
      <c r="B58" s="83">
        <v>62.229893908588828</v>
      </c>
      <c r="C58" s="83">
        <v>57.032223068243006</v>
      </c>
      <c r="D58" s="83">
        <v>55.846119141910798</v>
      </c>
      <c r="E58" s="83">
        <v>84.098377872056929</v>
      </c>
      <c r="F58" s="83">
        <v>116.33610412117264</v>
      </c>
      <c r="G58" s="83">
        <v>138.77390506038731</v>
      </c>
      <c r="H58" s="83">
        <v>157.71236870453109</v>
      </c>
      <c r="I58" s="83">
        <v>410.80899508663538</v>
      </c>
      <c r="J58" s="83">
        <v>377.55313438292723</v>
      </c>
      <c r="K58" s="83">
        <v>352.42834547739454</v>
      </c>
      <c r="L58" s="83">
        <v>397.78287168074581</v>
      </c>
      <c r="M58" s="83">
        <v>414.00310301874049</v>
      </c>
      <c r="N58" s="83">
        <v>468.73638155808942</v>
      </c>
      <c r="O58" s="83">
        <v>460.1390964944643</v>
      </c>
      <c r="P58" s="83">
        <v>402.69362433931911</v>
      </c>
      <c r="Q58" s="83">
        <v>398.31123378432153</v>
      </c>
      <c r="R58" s="83">
        <v>421.31158780457741</v>
      </c>
      <c r="S58" s="83">
        <v>451.10235685235574</v>
      </c>
      <c r="T58" s="83">
        <v>459.21477972500958</v>
      </c>
      <c r="U58" s="83">
        <v>464.73659836969841</v>
      </c>
      <c r="V58" s="83">
        <v>469.95809991706727</v>
      </c>
      <c r="W58" s="83">
        <v>473.58073106452645</v>
      </c>
      <c r="X58" s="83">
        <v>479.32357935239133</v>
      </c>
      <c r="Y58" s="83">
        <v>482.80856091976949</v>
      </c>
      <c r="Z58" s="83">
        <v>484.31978724532883</v>
      </c>
      <c r="AA58" s="83">
        <v>488.08596354322276</v>
      </c>
      <c r="AB58" s="83">
        <v>492.01413981297571</v>
      </c>
      <c r="AC58" s="83">
        <v>494.16405689465648</v>
      </c>
      <c r="AD58" s="83">
        <v>498.3894990864311</v>
      </c>
      <c r="AE58" s="83">
        <v>502.64382474124244</v>
      </c>
      <c r="AF58" s="83">
        <v>506.4554128334517</v>
      </c>
      <c r="AG58" s="83">
        <v>509.90984457259344</v>
      </c>
      <c r="AH58" s="83">
        <v>514.81541845978802</v>
      </c>
      <c r="AI58" s="83">
        <v>518.37617997669656</v>
      </c>
      <c r="AJ58" s="83">
        <v>522.77322747149333</v>
      </c>
      <c r="AK58" s="83">
        <v>528.05684731550207</v>
      </c>
      <c r="AL58" s="83">
        <v>531.99215473491734</v>
      </c>
      <c r="AM58" s="83">
        <v>534.02044792276183</v>
      </c>
      <c r="AN58" s="83">
        <v>537.14685576951865</v>
      </c>
      <c r="AO58" s="83">
        <v>539.36957834321458</v>
      </c>
      <c r="AP58" s="83">
        <v>541.37040947425578</v>
      </c>
      <c r="AQ58" s="83">
        <v>543.38847260549858</v>
      </c>
      <c r="AR58" s="83">
        <v>546.57792876626786</v>
      </c>
      <c r="AS58" s="83">
        <v>550.56928669906085</v>
      </c>
      <c r="AT58" s="83">
        <v>554.60290166176287</v>
      </c>
      <c r="AU58" s="83">
        <v>556.62782179183455</v>
      </c>
      <c r="AV58" s="83">
        <v>557.86079606019621</v>
      </c>
      <c r="AW58" s="83">
        <v>549.30625959017459</v>
      </c>
      <c r="AX58" s="83">
        <v>550.64259274721326</v>
      </c>
      <c r="AY58" s="83">
        <v>551.31628142265538</v>
      </c>
      <c r="AZ58" s="83">
        <v>553.77999923746893</v>
      </c>
    </row>
    <row r="59" spans="1:52" ht="12"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2.4328411460318902E-2</v>
      </c>
      <c r="S59" s="83">
        <v>8.2985055289332893E-2</v>
      </c>
      <c r="T59" s="83">
        <v>0.10887450601567873</v>
      </c>
      <c r="U59" s="83">
        <v>0.13677612447443135</v>
      </c>
      <c r="V59" s="83">
        <v>0.16990815410773774</v>
      </c>
      <c r="W59" s="83">
        <v>1.3796455752801373</v>
      </c>
      <c r="X59" s="83">
        <v>1.5889139530956538</v>
      </c>
      <c r="Y59" s="83">
        <v>1.981917831270412</v>
      </c>
      <c r="Z59" s="83">
        <v>2.7648961758900166</v>
      </c>
      <c r="AA59" s="83">
        <v>3.5563595883672439</v>
      </c>
      <c r="AB59" s="83">
        <v>4.5067576906357614</v>
      </c>
      <c r="AC59" s="83">
        <v>6.9214041117228069</v>
      </c>
      <c r="AD59" s="83">
        <v>7.8333491863013931</v>
      </c>
      <c r="AE59" s="83">
        <v>9.5624475426649269</v>
      </c>
      <c r="AF59" s="83">
        <v>10.495182116714888</v>
      </c>
      <c r="AG59" s="83">
        <v>11.843891801005805</v>
      </c>
      <c r="AH59" s="83">
        <v>12.770037762269371</v>
      </c>
      <c r="AI59" s="83">
        <v>13.728896894382313</v>
      </c>
      <c r="AJ59" s="83">
        <v>16.137057077553543</v>
      </c>
      <c r="AK59" s="83">
        <v>18.272070954968175</v>
      </c>
      <c r="AL59" s="83">
        <v>18.903799901122376</v>
      </c>
      <c r="AM59" s="83">
        <v>19.765212150904549</v>
      </c>
      <c r="AN59" s="83">
        <v>20.251268209205993</v>
      </c>
      <c r="AO59" s="83">
        <v>20.715534760482125</v>
      </c>
      <c r="AP59" s="83">
        <v>21.204631709204126</v>
      </c>
      <c r="AQ59" s="83">
        <v>27.134403110715894</v>
      </c>
      <c r="AR59" s="83">
        <v>28.119442666940195</v>
      </c>
      <c r="AS59" s="83">
        <v>29.6371496338407</v>
      </c>
      <c r="AT59" s="83">
        <v>31.818958186659053</v>
      </c>
      <c r="AU59" s="83">
        <v>33.314090590469334</v>
      </c>
      <c r="AV59" s="83">
        <v>34.775260494842023</v>
      </c>
      <c r="AW59" s="83">
        <v>37.08045482585905</v>
      </c>
      <c r="AX59" s="83">
        <v>37.938637241537876</v>
      </c>
      <c r="AY59" s="83">
        <v>39.277494445980153</v>
      </c>
      <c r="AZ59" s="83">
        <v>39.940721871460475</v>
      </c>
    </row>
    <row r="60" spans="1:52" ht="12" customHeight="1" x14ac:dyDescent="0.35">
      <c r="A60" s="359" t="s">
        <v>928</v>
      </c>
      <c r="B60" s="360">
        <v>418.10702688986657</v>
      </c>
      <c r="C60" s="360">
        <v>470.28833871238851</v>
      </c>
      <c r="D60" s="360">
        <v>485.86431172357732</v>
      </c>
      <c r="E60" s="360">
        <v>467.73164895706293</v>
      </c>
      <c r="F60" s="360">
        <v>482.49085118592973</v>
      </c>
      <c r="G60" s="360">
        <v>561.55360020707144</v>
      </c>
      <c r="H60" s="360">
        <v>595.98306732914659</v>
      </c>
      <c r="I60" s="360">
        <v>569.40148661500075</v>
      </c>
      <c r="J60" s="360">
        <v>571.18020274114019</v>
      </c>
      <c r="K60" s="360">
        <v>461.86345807522054</v>
      </c>
      <c r="L60" s="360">
        <v>443.71936378668221</v>
      </c>
      <c r="M60" s="360">
        <v>421.99294791133138</v>
      </c>
      <c r="N60" s="360">
        <v>412.68384121238415</v>
      </c>
      <c r="O60" s="360">
        <v>390.01575435151125</v>
      </c>
      <c r="P60" s="360">
        <v>354.90435437111626</v>
      </c>
      <c r="Q60" s="360">
        <v>365.51703459641698</v>
      </c>
      <c r="R60" s="360">
        <v>381.0726033846305</v>
      </c>
      <c r="S60" s="360">
        <v>392.80008553772961</v>
      </c>
      <c r="T60" s="360">
        <v>397.42257217455267</v>
      </c>
      <c r="U60" s="360">
        <v>399.45205603331021</v>
      </c>
      <c r="V60" s="360">
        <v>401.39818464740927</v>
      </c>
      <c r="W60" s="360">
        <v>400.63820957008011</v>
      </c>
      <c r="X60" s="360">
        <v>404.37735545914097</v>
      </c>
      <c r="Y60" s="360">
        <v>406.44547366556577</v>
      </c>
      <c r="Z60" s="360">
        <v>407.51450220180055</v>
      </c>
      <c r="AA60" s="360">
        <v>409.87277258421574</v>
      </c>
      <c r="AB60" s="360">
        <v>411.53035433171004</v>
      </c>
      <c r="AC60" s="360">
        <v>413.06011165394864</v>
      </c>
      <c r="AD60" s="360">
        <v>415.09507993440275</v>
      </c>
      <c r="AE60" s="360">
        <v>417.07850721776867</v>
      </c>
      <c r="AF60" s="360">
        <v>419.02597100191861</v>
      </c>
      <c r="AG60" s="360">
        <v>421.03530713367525</v>
      </c>
      <c r="AH60" s="360">
        <v>423.46725054621436</v>
      </c>
      <c r="AI60" s="360">
        <v>425.76349415312603</v>
      </c>
      <c r="AJ60" s="360">
        <v>427.34055880651533</v>
      </c>
      <c r="AK60" s="360">
        <v>428.05750541729645</v>
      </c>
      <c r="AL60" s="360">
        <v>430.9342161616878</v>
      </c>
      <c r="AM60" s="360">
        <v>433.20221700070556</v>
      </c>
      <c r="AN60" s="360">
        <v>435.85484389188696</v>
      </c>
      <c r="AO60" s="360">
        <v>438.92430508619162</v>
      </c>
      <c r="AP60" s="360">
        <v>441.79822698289888</v>
      </c>
      <c r="AQ60" s="360">
        <v>440.66045685777686</v>
      </c>
      <c r="AR60" s="360">
        <v>443.46639085537612</v>
      </c>
      <c r="AS60" s="360">
        <v>445.77735778322682</v>
      </c>
      <c r="AT60" s="360">
        <v>447.78346822484275</v>
      </c>
      <c r="AU60" s="360">
        <v>449.8244091703537</v>
      </c>
      <c r="AV60" s="360">
        <v>451.53697526075501</v>
      </c>
      <c r="AW60" s="360">
        <v>453.15971001917279</v>
      </c>
      <c r="AX60" s="360">
        <v>455.74436655463967</v>
      </c>
      <c r="AY60" s="360">
        <v>458.07320720987866</v>
      </c>
      <c r="AZ60" s="360">
        <v>460.91008541338516</v>
      </c>
    </row>
    <row r="61" spans="1:52" ht="12" customHeight="1" x14ac:dyDescent="0.35">
      <c r="A61" s="359" t="s">
        <v>929</v>
      </c>
      <c r="B61" s="360">
        <v>712.16158083046037</v>
      </c>
      <c r="C61" s="360">
        <v>685.03633878792152</v>
      </c>
      <c r="D61" s="360">
        <v>661.65632944425192</v>
      </c>
      <c r="E61" s="360">
        <v>726.12597800697984</v>
      </c>
      <c r="F61" s="360">
        <v>804.68206683370613</v>
      </c>
      <c r="G61" s="360">
        <v>830.1987540150958</v>
      </c>
      <c r="H61" s="360">
        <v>787.79959423196533</v>
      </c>
      <c r="I61" s="360">
        <v>828.73221622858046</v>
      </c>
      <c r="J61" s="360">
        <v>912.33204103827188</v>
      </c>
      <c r="K61" s="360">
        <v>924.14418885404496</v>
      </c>
      <c r="L61" s="360">
        <v>989.92105602010383</v>
      </c>
      <c r="M61" s="360">
        <v>1077.3585807036441</v>
      </c>
      <c r="N61" s="360">
        <v>1000.677300107239</v>
      </c>
      <c r="O61" s="360">
        <v>1056.1025875362166</v>
      </c>
      <c r="P61" s="360">
        <v>996.71814533068527</v>
      </c>
      <c r="Q61" s="360">
        <v>1022.7872971409687</v>
      </c>
      <c r="R61" s="360">
        <v>1075.1005087410917</v>
      </c>
      <c r="S61" s="360">
        <v>1106.0106461777862</v>
      </c>
      <c r="T61" s="360">
        <v>1110.9480584095706</v>
      </c>
      <c r="U61" s="360">
        <v>1109.1322341231685</v>
      </c>
      <c r="V61" s="360">
        <v>1111.6088020467837</v>
      </c>
      <c r="W61" s="360">
        <v>1095.141563647381</v>
      </c>
      <c r="X61" s="360">
        <v>1104.8298701058161</v>
      </c>
      <c r="Y61" s="360">
        <v>1109.5178070369045</v>
      </c>
      <c r="Z61" s="360">
        <v>1108.7963912418031</v>
      </c>
      <c r="AA61" s="360">
        <v>1110.9250864957589</v>
      </c>
      <c r="AB61" s="360">
        <v>1108.7230558381357</v>
      </c>
      <c r="AC61" s="360">
        <v>1107.1957941603089</v>
      </c>
      <c r="AD61" s="360">
        <v>1110.3880711410961</v>
      </c>
      <c r="AE61" s="360">
        <v>1112.3005697087158</v>
      </c>
      <c r="AF61" s="360">
        <v>1113.5774321143024</v>
      </c>
      <c r="AG61" s="360">
        <v>1116.247004735395</v>
      </c>
      <c r="AH61" s="360">
        <v>1120.766528733679</v>
      </c>
      <c r="AI61" s="360">
        <v>1124.2937034778522</v>
      </c>
      <c r="AJ61" s="360">
        <v>1124.7535809623878</v>
      </c>
      <c r="AK61" s="360">
        <v>1121.6890660200829</v>
      </c>
      <c r="AL61" s="360">
        <v>1126.8049983886185</v>
      </c>
      <c r="AM61" s="360">
        <v>1130.5789664611593</v>
      </c>
      <c r="AN61" s="360">
        <v>1136.2465043318937</v>
      </c>
      <c r="AO61" s="360">
        <v>1142.0398138896301</v>
      </c>
      <c r="AP61" s="360">
        <v>1147.9258064098074</v>
      </c>
      <c r="AQ61" s="360">
        <v>1125.8864566562238</v>
      </c>
      <c r="AR61" s="360">
        <v>1129.3445811877104</v>
      </c>
      <c r="AS61" s="360">
        <v>1129.9132750255278</v>
      </c>
      <c r="AT61" s="360">
        <v>1126.6331168638396</v>
      </c>
      <c r="AU61" s="360">
        <v>1124.2439636389349</v>
      </c>
      <c r="AV61" s="360">
        <v>1118.4282940428141</v>
      </c>
      <c r="AW61" s="360">
        <v>1111.399795840101</v>
      </c>
      <c r="AX61" s="360">
        <v>1112.0240961284392</v>
      </c>
      <c r="AY61" s="360">
        <v>1110.3681247318232</v>
      </c>
      <c r="AZ61" s="360">
        <v>1110.6173561948574</v>
      </c>
    </row>
    <row r="62" spans="1:52" ht="12" customHeight="1" x14ac:dyDescent="0.35">
      <c r="A62" s="79" t="s">
        <v>930</v>
      </c>
      <c r="B62" s="80">
        <v>337.56768354563923</v>
      </c>
      <c r="C62" s="80">
        <v>316.29282666081247</v>
      </c>
      <c r="D62" s="80">
        <v>289.11005922029574</v>
      </c>
      <c r="E62" s="80">
        <v>304.48743161743255</v>
      </c>
      <c r="F62" s="80">
        <v>355.31804802213719</v>
      </c>
      <c r="G62" s="80">
        <v>374.63690833471958</v>
      </c>
      <c r="H62" s="80">
        <v>346.55401515758723</v>
      </c>
      <c r="I62" s="80">
        <v>377.23055440293433</v>
      </c>
      <c r="J62" s="80">
        <v>434.26938327391207</v>
      </c>
      <c r="K62" s="80">
        <v>392.26796021154382</v>
      </c>
      <c r="L62" s="80">
        <v>539.89327836943653</v>
      </c>
      <c r="M62" s="80">
        <v>622.06579854361155</v>
      </c>
      <c r="N62" s="80">
        <v>560.48721475789785</v>
      </c>
      <c r="O62" s="80">
        <v>609.63915740673883</v>
      </c>
      <c r="P62" s="80">
        <v>532.66204955490753</v>
      </c>
      <c r="Q62" s="80">
        <v>515.85614862920181</v>
      </c>
      <c r="R62" s="80">
        <v>545.26424752574439</v>
      </c>
      <c r="S62" s="80">
        <v>559.06940195914103</v>
      </c>
      <c r="T62" s="80">
        <v>564.6059080057754</v>
      </c>
      <c r="U62" s="80">
        <v>565.59644322524855</v>
      </c>
      <c r="V62" s="80">
        <v>567.07603683941113</v>
      </c>
      <c r="W62" s="80">
        <v>560.72368357682831</v>
      </c>
      <c r="X62" s="80">
        <v>565.59812806460127</v>
      </c>
      <c r="Y62" s="80">
        <v>568.23655607405044</v>
      </c>
      <c r="Z62" s="80">
        <v>567.20219020631691</v>
      </c>
      <c r="AA62" s="80">
        <v>568.56563934799158</v>
      </c>
      <c r="AB62" s="80">
        <v>569.19193055256983</v>
      </c>
      <c r="AC62" s="80">
        <v>568.11724693978806</v>
      </c>
      <c r="AD62" s="80">
        <v>569.51506051192723</v>
      </c>
      <c r="AE62" s="80">
        <v>570.45103055275843</v>
      </c>
      <c r="AF62" s="80">
        <v>571.83565259331328</v>
      </c>
      <c r="AG62" s="80">
        <v>573.08836631384747</v>
      </c>
      <c r="AH62" s="80">
        <v>575.49205469713866</v>
      </c>
      <c r="AI62" s="80">
        <v>576.97030251818308</v>
      </c>
      <c r="AJ62" s="80">
        <v>577.19870724277155</v>
      </c>
      <c r="AK62" s="80">
        <v>576.27018297312588</v>
      </c>
      <c r="AL62" s="80">
        <v>578.76681636822923</v>
      </c>
      <c r="AM62" s="80">
        <v>580.30928827864034</v>
      </c>
      <c r="AN62" s="80">
        <v>583.52247649945457</v>
      </c>
      <c r="AO62" s="80">
        <v>586.42861148415727</v>
      </c>
      <c r="AP62" s="80">
        <v>589.57189108120531</v>
      </c>
      <c r="AQ62" s="80">
        <v>579.07135566214413</v>
      </c>
      <c r="AR62" s="80">
        <v>580.6777927386936</v>
      </c>
      <c r="AS62" s="80">
        <v>581.20112067173284</v>
      </c>
      <c r="AT62" s="80">
        <v>579.4357918625052</v>
      </c>
      <c r="AU62" s="80">
        <v>579.47274642162165</v>
      </c>
      <c r="AV62" s="80">
        <v>578.88055634702835</v>
      </c>
      <c r="AW62" s="80">
        <v>577.06933405465816</v>
      </c>
      <c r="AX62" s="80">
        <v>577.85509342304135</v>
      </c>
      <c r="AY62" s="80">
        <v>577.77474238050104</v>
      </c>
      <c r="AZ62" s="80">
        <v>578.95361367404735</v>
      </c>
    </row>
    <row r="63" spans="1:52" ht="12" customHeight="1" x14ac:dyDescent="0.35">
      <c r="A63" s="81" t="s">
        <v>13</v>
      </c>
      <c r="B63" s="43">
        <v>38.512706824693005</v>
      </c>
      <c r="C63" s="43">
        <v>33.398154542780553</v>
      </c>
      <c r="D63" s="43">
        <v>37.39448975751904</v>
      </c>
      <c r="E63" s="43">
        <v>39.104258804100539</v>
      </c>
      <c r="F63" s="43">
        <v>13.4479689846477</v>
      </c>
      <c r="G63" s="43">
        <v>10.890795421376959</v>
      </c>
      <c r="H63" s="43">
        <v>22.038028809121457</v>
      </c>
      <c r="I63" s="43">
        <v>27.958226941900911</v>
      </c>
      <c r="J63" s="43">
        <v>14.813659931684574</v>
      </c>
      <c r="K63" s="43">
        <v>6.5097768057285847</v>
      </c>
      <c r="L63" s="43">
        <v>6.6273449512738249</v>
      </c>
      <c r="M63" s="43">
        <v>19.302487066636939</v>
      </c>
      <c r="N63" s="43">
        <v>17.846740109806891</v>
      </c>
      <c r="O63" s="43">
        <v>36.521519774371406</v>
      </c>
      <c r="P63" s="43">
        <v>43.348719881922655</v>
      </c>
      <c r="Q63" s="43">
        <v>37.264102554468373</v>
      </c>
      <c r="R63" s="43">
        <v>40.578379383173143</v>
      </c>
      <c r="S63" s="43">
        <v>43.399162047496297</v>
      </c>
      <c r="T63" s="43">
        <v>43.892798060333874</v>
      </c>
      <c r="U63" s="43">
        <v>43.893516234042892</v>
      </c>
      <c r="V63" s="43">
        <v>44.054222104566151</v>
      </c>
      <c r="W63" s="43">
        <v>43.762809763349082</v>
      </c>
      <c r="X63" s="43">
        <v>43.967536423422011</v>
      </c>
      <c r="Y63" s="43">
        <v>44.680687946670453</v>
      </c>
      <c r="Z63" s="43">
        <v>45.048424779062273</v>
      </c>
      <c r="AA63" s="43">
        <v>45.425724912743298</v>
      </c>
      <c r="AB63" s="43">
        <v>45.341370393718471</v>
      </c>
      <c r="AC63" s="43">
        <v>44.074407613239202</v>
      </c>
      <c r="AD63" s="43">
        <v>43.120558317639492</v>
      </c>
      <c r="AE63" s="43">
        <v>43.398940855629903</v>
      </c>
      <c r="AF63" s="43">
        <v>42.683350671337024</v>
      </c>
      <c r="AG63" s="43">
        <v>42.109319731834603</v>
      </c>
      <c r="AH63" s="43">
        <v>42.282753433947633</v>
      </c>
      <c r="AI63" s="43">
        <v>39.909582947005575</v>
      </c>
      <c r="AJ63" s="43">
        <v>40.242062985885369</v>
      </c>
      <c r="AK63" s="43">
        <v>39.402328556380859</v>
      </c>
      <c r="AL63" s="43">
        <v>39.007488540628806</v>
      </c>
      <c r="AM63" s="43">
        <v>38.143491924416715</v>
      </c>
      <c r="AN63" s="43">
        <v>37.998617968148245</v>
      </c>
      <c r="AO63" s="43">
        <v>37.898529323620934</v>
      </c>
      <c r="AP63" s="43">
        <v>37.852219904451452</v>
      </c>
      <c r="AQ63" s="43">
        <v>32.955950731024302</v>
      </c>
      <c r="AR63" s="43">
        <v>31.832201496973386</v>
      </c>
      <c r="AS63" s="43">
        <v>31.362572578794609</v>
      </c>
      <c r="AT63" s="43">
        <v>29.865699585125771</v>
      </c>
      <c r="AU63" s="43">
        <v>29.002710833648287</v>
      </c>
      <c r="AV63" s="43">
        <v>27.630754607483254</v>
      </c>
      <c r="AW63" s="43">
        <v>24.519305980504583</v>
      </c>
      <c r="AX63" s="43">
        <v>22.962163497835956</v>
      </c>
      <c r="AY63" s="43">
        <v>22.246833101522963</v>
      </c>
      <c r="AZ63" s="43">
        <v>21.128595176825179</v>
      </c>
    </row>
    <row r="64" spans="1:52" ht="12" customHeight="1" x14ac:dyDescent="0.35">
      <c r="A64" s="81" t="s">
        <v>18</v>
      </c>
      <c r="B64" s="43">
        <v>32.444759092540366</v>
      </c>
      <c r="C64" s="43">
        <v>31.899168854749</v>
      </c>
      <c r="D64" s="43">
        <v>16.143149714868901</v>
      </c>
      <c r="E64" s="43">
        <v>28.535207597210778</v>
      </c>
      <c r="F64" s="43">
        <v>21.103269999999995</v>
      </c>
      <c r="G64" s="43">
        <v>27.806026461833554</v>
      </c>
      <c r="H64" s="43">
        <v>27.273509732794427</v>
      </c>
      <c r="I64" s="43">
        <v>26.453834281747699</v>
      </c>
      <c r="J64" s="43">
        <v>25.314811216658839</v>
      </c>
      <c r="K64" s="43">
        <v>27.296895082529431</v>
      </c>
      <c r="L64" s="43">
        <v>28.71005045896467</v>
      </c>
      <c r="M64" s="43">
        <v>24.194711865101667</v>
      </c>
      <c r="N64" s="43">
        <v>18.694038139986219</v>
      </c>
      <c r="O64" s="43">
        <v>16.597943982886846</v>
      </c>
      <c r="P64" s="43">
        <v>18.737764246109922</v>
      </c>
      <c r="Q64" s="43">
        <v>17.57008237694183</v>
      </c>
      <c r="R64" s="43">
        <v>18.313220755510372</v>
      </c>
      <c r="S64" s="43">
        <v>19.161091154877752</v>
      </c>
      <c r="T64" s="43">
        <v>19.382330581216113</v>
      </c>
      <c r="U64" s="43">
        <v>19.447459692264218</v>
      </c>
      <c r="V64" s="43">
        <v>19.495141694291625</v>
      </c>
      <c r="W64" s="43">
        <v>18.726920259109409</v>
      </c>
      <c r="X64" s="43">
        <v>18.775288806388701</v>
      </c>
      <c r="Y64" s="43">
        <v>18.833878058965141</v>
      </c>
      <c r="Z64" s="43">
        <v>18.677215910334219</v>
      </c>
      <c r="AA64" s="43">
        <v>18.656867694151074</v>
      </c>
      <c r="AB64" s="43">
        <v>18.632042625706365</v>
      </c>
      <c r="AC64" s="43">
        <v>17.905865555560794</v>
      </c>
      <c r="AD64" s="43">
        <v>17.86988742302816</v>
      </c>
      <c r="AE64" s="43">
        <v>17.684526394942836</v>
      </c>
      <c r="AF64" s="43">
        <v>17.68747977362176</v>
      </c>
      <c r="AG64" s="43">
        <v>17.601655926588368</v>
      </c>
      <c r="AH64" s="43">
        <v>17.643171650336097</v>
      </c>
      <c r="AI64" s="43">
        <v>17.583070604532903</v>
      </c>
      <c r="AJ64" s="43">
        <v>17.572063039172448</v>
      </c>
      <c r="AK64" s="43">
        <v>17.339730591708069</v>
      </c>
      <c r="AL64" s="43">
        <v>17.424311049778328</v>
      </c>
      <c r="AM64" s="43">
        <v>17.44433709136004</v>
      </c>
      <c r="AN64" s="43">
        <v>17.547154901447811</v>
      </c>
      <c r="AO64" s="43">
        <v>17.64258951769569</v>
      </c>
      <c r="AP64" s="43">
        <v>17.736959998587025</v>
      </c>
      <c r="AQ64" s="43">
        <v>17.278128265027256</v>
      </c>
      <c r="AR64" s="43">
        <v>17.333843911398532</v>
      </c>
      <c r="AS64" s="43">
        <v>17.3868973961881</v>
      </c>
      <c r="AT64" s="43">
        <v>17.361032162798654</v>
      </c>
      <c r="AU64" s="43">
        <v>17.395876030528566</v>
      </c>
      <c r="AV64" s="43">
        <v>17.416301490306143</v>
      </c>
      <c r="AW64" s="43">
        <v>17.583918195124809</v>
      </c>
      <c r="AX64" s="43">
        <v>17.65583818445743</v>
      </c>
      <c r="AY64" s="43">
        <v>17.738550774517762</v>
      </c>
      <c r="AZ64" s="43">
        <v>17.822853488587079</v>
      </c>
    </row>
    <row r="65" spans="1:52" ht="12" customHeight="1" x14ac:dyDescent="0.35">
      <c r="A65" s="81" t="s">
        <v>42</v>
      </c>
      <c r="B65" s="43">
        <v>61.253444774021361</v>
      </c>
      <c r="C65" s="43">
        <v>86.760278056514508</v>
      </c>
      <c r="D65" s="43">
        <v>57.724476413158015</v>
      </c>
      <c r="E65" s="43">
        <v>50.961654981964493</v>
      </c>
      <c r="F65" s="43">
        <v>67.24989977084725</v>
      </c>
      <c r="G65" s="43">
        <v>59.299916887117284</v>
      </c>
      <c r="H65" s="43">
        <v>70.433428981688394</v>
      </c>
      <c r="I65" s="43">
        <v>76.541866985424988</v>
      </c>
      <c r="J65" s="43">
        <v>58.800056324088558</v>
      </c>
      <c r="K65" s="43">
        <v>58.076806174267332</v>
      </c>
      <c r="L65" s="43">
        <v>67.988286573486448</v>
      </c>
      <c r="M65" s="43">
        <v>53.696655679156784</v>
      </c>
      <c r="N65" s="43">
        <v>52.828207005304215</v>
      </c>
      <c r="O65" s="43">
        <v>58.577989476768657</v>
      </c>
      <c r="P65" s="43">
        <v>57.845028617629978</v>
      </c>
      <c r="Q65" s="43">
        <v>97.527698317113362</v>
      </c>
      <c r="R65" s="43">
        <v>102.99833785554419</v>
      </c>
      <c r="S65" s="43">
        <v>107.59355445611257</v>
      </c>
      <c r="T65" s="43">
        <v>108.59068868224544</v>
      </c>
      <c r="U65" s="43">
        <v>108.89160741091121</v>
      </c>
      <c r="V65" s="43">
        <v>109.26937261062872</v>
      </c>
      <c r="W65" s="43">
        <v>99.756663631451588</v>
      </c>
      <c r="X65" s="43">
        <v>99.877277261779753</v>
      </c>
      <c r="Y65" s="43">
        <v>100.15434408256966</v>
      </c>
      <c r="Z65" s="43">
        <v>97.844336733218924</v>
      </c>
      <c r="AA65" s="43">
        <v>98.639459075516868</v>
      </c>
      <c r="AB65" s="43">
        <v>98.14830193288951</v>
      </c>
      <c r="AC65" s="43">
        <v>96.148905395915548</v>
      </c>
      <c r="AD65" s="43">
        <v>95.573414163838692</v>
      </c>
      <c r="AE65" s="43">
        <v>94.957600068358332</v>
      </c>
      <c r="AF65" s="43">
        <v>95.091565397978798</v>
      </c>
      <c r="AG65" s="43">
        <v>95.22644740467392</v>
      </c>
      <c r="AH65" s="43">
        <v>95.371157914025488</v>
      </c>
      <c r="AI65" s="43">
        <v>95.64911519947465</v>
      </c>
      <c r="AJ65" s="43">
        <v>94.660003872504603</v>
      </c>
      <c r="AK65" s="43">
        <v>89.84167962632219</v>
      </c>
      <c r="AL65" s="43">
        <v>90.0274894197414</v>
      </c>
      <c r="AM65" s="43">
        <v>89.714684284527465</v>
      </c>
      <c r="AN65" s="43">
        <v>90.112546435887438</v>
      </c>
      <c r="AO65" s="43">
        <v>90.457550957460313</v>
      </c>
      <c r="AP65" s="43">
        <v>90.8123910036322</v>
      </c>
      <c r="AQ65" s="43">
        <v>82.611289215968981</v>
      </c>
      <c r="AR65" s="43">
        <v>82.253903400735993</v>
      </c>
      <c r="AS65" s="43">
        <v>82.155648305750518</v>
      </c>
      <c r="AT65" s="43">
        <v>80.195280018912968</v>
      </c>
      <c r="AU65" s="43">
        <v>80.047432215024742</v>
      </c>
      <c r="AV65" s="43">
        <v>79.295206615727096</v>
      </c>
      <c r="AW65" s="43">
        <v>78.098588664903659</v>
      </c>
      <c r="AX65" s="43">
        <v>77.828151903541453</v>
      </c>
      <c r="AY65" s="43">
        <v>77.417449780345365</v>
      </c>
      <c r="AZ65" s="43">
        <v>77.390439110072066</v>
      </c>
    </row>
    <row r="66" spans="1:52" ht="12" customHeight="1" x14ac:dyDescent="0.35">
      <c r="A66" s="81" t="s">
        <v>48</v>
      </c>
      <c r="B66" s="43">
        <v>58.84395176679638</v>
      </c>
      <c r="C66" s="43">
        <v>26.561692889644064</v>
      </c>
      <c r="D66" s="43">
        <v>29.918436740870476</v>
      </c>
      <c r="E66" s="43">
        <v>36.889464475967365</v>
      </c>
      <c r="F66" s="43">
        <v>23.14760404685472</v>
      </c>
      <c r="G66" s="43">
        <v>41.204354725188786</v>
      </c>
      <c r="H66" s="43">
        <v>37.795017052738487</v>
      </c>
      <c r="I66" s="43">
        <v>37.597340129180232</v>
      </c>
      <c r="J66" s="43">
        <v>10.783722547731557</v>
      </c>
      <c r="K66" s="43">
        <v>7.4570062973753126</v>
      </c>
      <c r="L66" s="43">
        <v>7.3831158695976784</v>
      </c>
      <c r="M66" s="43">
        <v>11.450031534624554</v>
      </c>
      <c r="N66" s="43">
        <v>13.155683752626805</v>
      </c>
      <c r="O66" s="43">
        <v>11.620955295138232</v>
      </c>
      <c r="P66" s="43">
        <v>16.731380561677554</v>
      </c>
      <c r="Q66" s="43">
        <v>10.722399466457073</v>
      </c>
      <c r="R66" s="43">
        <v>12.15124876760879</v>
      </c>
      <c r="S66" s="43">
        <v>13.276274659297126</v>
      </c>
      <c r="T66" s="43">
        <v>13.431043316396199</v>
      </c>
      <c r="U66" s="43">
        <v>13.473234274656075</v>
      </c>
      <c r="V66" s="43">
        <v>13.504827330526899</v>
      </c>
      <c r="W66" s="43">
        <v>12.520185804218587</v>
      </c>
      <c r="X66" s="43">
        <v>12.487945579858778</v>
      </c>
      <c r="Y66" s="43">
        <v>12.229812618209273</v>
      </c>
      <c r="Z66" s="43">
        <v>10.894337531070681</v>
      </c>
      <c r="AA66" s="43">
        <v>10.769378837054344</v>
      </c>
      <c r="AB66" s="43">
        <v>10.26210493121016</v>
      </c>
      <c r="AC66" s="43">
        <v>8.8624038750898428</v>
      </c>
      <c r="AD66" s="43">
        <v>8.6826971270751372</v>
      </c>
      <c r="AE66" s="43">
        <v>8.3802528704623125</v>
      </c>
      <c r="AF66" s="43">
        <v>8.2781889185377278</v>
      </c>
      <c r="AG66" s="43">
        <v>8.2269278389848726</v>
      </c>
      <c r="AH66" s="43">
        <v>8.1468579339110772</v>
      </c>
      <c r="AI66" s="43">
        <v>8.0460961861107752</v>
      </c>
      <c r="AJ66" s="43">
        <v>8.0866488374307597</v>
      </c>
      <c r="AK66" s="43">
        <v>8.0351415376994542</v>
      </c>
      <c r="AL66" s="43">
        <v>7.7379234516113806</v>
      </c>
      <c r="AM66" s="43">
        <v>7.0507480080664608</v>
      </c>
      <c r="AN66" s="43">
        <v>6.9650493087342129</v>
      </c>
      <c r="AO66" s="43">
        <v>6.9078234295358065</v>
      </c>
      <c r="AP66" s="43">
        <v>6.8687894138799406</v>
      </c>
      <c r="AQ66" s="43">
        <v>5.2535390254754537</v>
      </c>
      <c r="AR66" s="43">
        <v>5.0404272184121686</v>
      </c>
      <c r="AS66" s="43">
        <v>4.7040713660310827</v>
      </c>
      <c r="AT66" s="43">
        <v>3.7187635086392103</v>
      </c>
      <c r="AU66" s="43">
        <v>3.5123893059772584</v>
      </c>
      <c r="AV66" s="43">
        <v>3.1529038766631148</v>
      </c>
      <c r="AW66" s="43">
        <v>2.2933172287603476</v>
      </c>
      <c r="AX66" s="43">
        <v>2.1598098276544238</v>
      </c>
      <c r="AY66" s="43">
        <v>1.9203792950601837</v>
      </c>
      <c r="AZ66" s="43">
        <v>1.8289745629559624</v>
      </c>
    </row>
    <row r="67" spans="1:52" ht="12" customHeight="1" x14ac:dyDescent="0.35">
      <c r="A67" s="81" t="s">
        <v>43</v>
      </c>
      <c r="B67" s="43">
        <v>146.51282108758809</v>
      </c>
      <c r="C67" s="43">
        <v>137.67353231712431</v>
      </c>
      <c r="D67" s="43">
        <v>147.92950659387932</v>
      </c>
      <c r="E67" s="43">
        <v>148.99684575818938</v>
      </c>
      <c r="F67" s="43">
        <v>230.36930521978749</v>
      </c>
      <c r="G67" s="43">
        <v>235.43581483920298</v>
      </c>
      <c r="H67" s="43">
        <v>189.01403058124447</v>
      </c>
      <c r="I67" s="43">
        <v>208.67928606468053</v>
      </c>
      <c r="J67" s="43">
        <v>324.55713325374853</v>
      </c>
      <c r="K67" s="43">
        <v>292.92747585164318</v>
      </c>
      <c r="L67" s="43">
        <v>429.18448051611398</v>
      </c>
      <c r="M67" s="43">
        <v>513.42191239809165</v>
      </c>
      <c r="N67" s="43">
        <v>457.96254575017372</v>
      </c>
      <c r="O67" s="43">
        <v>486.32074887757375</v>
      </c>
      <c r="P67" s="43">
        <v>395.99915624756744</v>
      </c>
      <c r="Q67" s="43">
        <v>352.77186591422122</v>
      </c>
      <c r="R67" s="43">
        <v>371.22306076390788</v>
      </c>
      <c r="S67" s="43">
        <v>375.6393196413573</v>
      </c>
      <c r="T67" s="43">
        <v>379.30904736558375</v>
      </c>
      <c r="U67" s="43">
        <v>379.8906256133742</v>
      </c>
      <c r="V67" s="43">
        <v>380.75247309939772</v>
      </c>
      <c r="W67" s="43">
        <v>385.95710411869965</v>
      </c>
      <c r="X67" s="43">
        <v>390.49007999315199</v>
      </c>
      <c r="Y67" s="43">
        <v>392.33783336763594</v>
      </c>
      <c r="Z67" s="43">
        <v>394.73787525263083</v>
      </c>
      <c r="AA67" s="43">
        <v>395.07420882852597</v>
      </c>
      <c r="AB67" s="43">
        <v>396.80811066904528</v>
      </c>
      <c r="AC67" s="43">
        <v>401.12566449998269</v>
      </c>
      <c r="AD67" s="43">
        <v>404.26850348034583</v>
      </c>
      <c r="AE67" s="43">
        <v>406.02971036336504</v>
      </c>
      <c r="AF67" s="43">
        <v>408.09506783183798</v>
      </c>
      <c r="AG67" s="43">
        <v>409.92401541176565</v>
      </c>
      <c r="AH67" s="43">
        <v>412.04811376491841</v>
      </c>
      <c r="AI67" s="43">
        <v>415.78243758105913</v>
      </c>
      <c r="AJ67" s="43">
        <v>416.63792850777838</v>
      </c>
      <c r="AK67" s="43">
        <v>421.65130266101528</v>
      </c>
      <c r="AL67" s="43">
        <v>424.56960390646935</v>
      </c>
      <c r="AM67" s="43">
        <v>427.9560269702697</v>
      </c>
      <c r="AN67" s="43">
        <v>430.89910788523679</v>
      </c>
      <c r="AO67" s="43">
        <v>433.52211825584459</v>
      </c>
      <c r="AP67" s="43">
        <v>436.30153076065471</v>
      </c>
      <c r="AQ67" s="43">
        <v>440.97244842464818</v>
      </c>
      <c r="AR67" s="43">
        <v>444.2174167111736</v>
      </c>
      <c r="AS67" s="43">
        <v>445.59193102496852</v>
      </c>
      <c r="AT67" s="43">
        <v>448.29501658702861</v>
      </c>
      <c r="AU67" s="43">
        <v>449.51433803644278</v>
      </c>
      <c r="AV67" s="43">
        <v>451.38538975684878</v>
      </c>
      <c r="AW67" s="43">
        <v>454.57420398536476</v>
      </c>
      <c r="AX67" s="43">
        <v>457.24913000955206</v>
      </c>
      <c r="AY67" s="43">
        <v>458.4515294290548</v>
      </c>
      <c r="AZ67" s="43">
        <v>460.78275133560703</v>
      </c>
    </row>
    <row r="68" spans="1:52" ht="12" customHeight="1" x14ac:dyDescent="0.35">
      <c r="A68" s="79" t="s">
        <v>931</v>
      </c>
      <c r="B68" s="80">
        <v>338.85825396090081</v>
      </c>
      <c r="C68" s="80">
        <v>328.54792762177669</v>
      </c>
      <c r="D68" s="80">
        <v>331.01940597407764</v>
      </c>
      <c r="E68" s="80">
        <v>381.66148237612316</v>
      </c>
      <c r="F68" s="80">
        <v>408.12548452217322</v>
      </c>
      <c r="G68" s="80">
        <v>407.56581147464357</v>
      </c>
      <c r="H68" s="80">
        <v>390.30685537103227</v>
      </c>
      <c r="I68" s="80">
        <v>402.83486809786831</v>
      </c>
      <c r="J68" s="80">
        <v>429.24383701725395</v>
      </c>
      <c r="K68" s="80">
        <v>492.40071940530277</v>
      </c>
      <c r="L68" s="80">
        <v>412.10304570308739</v>
      </c>
      <c r="M68" s="80">
        <v>419.22500883427745</v>
      </c>
      <c r="N68" s="80">
        <v>404.91796216879584</v>
      </c>
      <c r="O68" s="80">
        <v>413.12875027037353</v>
      </c>
      <c r="P68" s="80">
        <v>433.72239027397285</v>
      </c>
      <c r="Q68" s="80">
        <v>475.69037632403905</v>
      </c>
      <c r="R68" s="80">
        <v>497.28593968246486</v>
      </c>
      <c r="S68" s="80">
        <v>513.44641621989763</v>
      </c>
      <c r="T68" s="80">
        <v>512.53067896650748</v>
      </c>
      <c r="U68" s="80">
        <v>509.64681913799734</v>
      </c>
      <c r="V68" s="80">
        <v>510.51569917038137</v>
      </c>
      <c r="W68" s="80">
        <v>500.18416761738666</v>
      </c>
      <c r="X68" s="80">
        <v>504.63859013525251</v>
      </c>
      <c r="Y68" s="80">
        <v>506.50325532856999</v>
      </c>
      <c r="Z68" s="80">
        <v>506.61847280317403</v>
      </c>
      <c r="AA68" s="80">
        <v>507.12414962890824</v>
      </c>
      <c r="AB68" s="80">
        <v>504.03914660286216</v>
      </c>
      <c r="AC68" s="80">
        <v>503.22504078798494</v>
      </c>
      <c r="AD68" s="80">
        <v>504.76161499121997</v>
      </c>
      <c r="AE68" s="80">
        <v>505.41809848312914</v>
      </c>
      <c r="AF68" s="80">
        <v>505.02599829723044</v>
      </c>
      <c r="AG68" s="80">
        <v>506.16272458125206</v>
      </c>
      <c r="AH68" s="80">
        <v>507.93587138253275</v>
      </c>
      <c r="AI68" s="80">
        <v>509.70018796227532</v>
      </c>
      <c r="AJ68" s="80">
        <v>509.65766708376316</v>
      </c>
      <c r="AK68" s="80">
        <v>507.19084311542116</v>
      </c>
      <c r="AL68" s="80">
        <v>509.46315444846573</v>
      </c>
      <c r="AM68" s="80">
        <v>511.41893032797987</v>
      </c>
      <c r="AN68" s="80">
        <v>513.61136770540168</v>
      </c>
      <c r="AO68" s="80">
        <v>516.2125519143259</v>
      </c>
      <c r="AP68" s="80">
        <v>518.68140804423308</v>
      </c>
      <c r="AQ68" s="80">
        <v>506.35890419205867</v>
      </c>
      <c r="AR68" s="80">
        <v>507.88393811476766</v>
      </c>
      <c r="AS68" s="80">
        <v>507.56794085097346</v>
      </c>
      <c r="AT68" s="80">
        <v>505.60865029401054</v>
      </c>
      <c r="AU68" s="80">
        <v>502.82557603156039</v>
      </c>
      <c r="AV68" s="80">
        <v>497.15629322228926</v>
      </c>
      <c r="AW68" s="80">
        <v>491.54463803668853</v>
      </c>
      <c r="AX68" s="80">
        <v>491.06142058701442</v>
      </c>
      <c r="AY68" s="80">
        <v>489.08518408281475</v>
      </c>
      <c r="AZ68" s="80">
        <v>487.75466284417479</v>
      </c>
    </row>
    <row r="69" spans="1:52" ht="12" customHeight="1" x14ac:dyDescent="0.35">
      <c r="A69" s="82" t="s">
        <v>13</v>
      </c>
      <c r="B69" s="83">
        <v>9.9531699227261718</v>
      </c>
      <c r="C69" s="83">
        <v>9.1117909244891777</v>
      </c>
      <c r="D69" s="83">
        <v>8.0146811261672042</v>
      </c>
      <c r="E69" s="83">
        <v>8.5918307752111041</v>
      </c>
      <c r="F69" s="83">
        <v>10.809180423216917</v>
      </c>
      <c r="G69" s="83">
        <v>10.006480441445028</v>
      </c>
      <c r="H69" s="83">
        <v>9.7801991241673019</v>
      </c>
      <c r="I69" s="83">
        <v>9.5518358920394579</v>
      </c>
      <c r="J69" s="83">
        <v>8.3292725061920745</v>
      </c>
      <c r="K69" s="83">
        <v>6.5274425753429837</v>
      </c>
      <c r="L69" s="83">
        <v>7.2236382554781464</v>
      </c>
      <c r="M69" s="83">
        <v>6.0715994465773093</v>
      </c>
      <c r="N69" s="83">
        <v>1.8934114131738153</v>
      </c>
      <c r="O69" s="83">
        <v>0.16665160887333091</v>
      </c>
      <c r="P69" s="83">
        <v>0.14406760996157109</v>
      </c>
      <c r="Q69" s="83">
        <v>0.27769559476753386</v>
      </c>
      <c r="R69" s="83">
        <v>0.29248243831828208</v>
      </c>
      <c r="S69" s="83">
        <v>0.31585791650113404</v>
      </c>
      <c r="T69" s="83">
        <v>0.31937764327300211</v>
      </c>
      <c r="U69" s="83">
        <v>0.32077416737813697</v>
      </c>
      <c r="V69" s="83">
        <v>0.3238932095413537</v>
      </c>
      <c r="W69" s="83">
        <v>0.30508079572002922</v>
      </c>
      <c r="X69" s="83">
        <v>0.30204967027431329</v>
      </c>
      <c r="Y69" s="83">
        <v>0.30059172301519593</v>
      </c>
      <c r="Z69" s="83">
        <v>0.29577176349381024</v>
      </c>
      <c r="AA69" s="83">
        <v>0.29275202303503434</v>
      </c>
      <c r="AB69" s="83">
        <v>0.28012468896412374</v>
      </c>
      <c r="AC69" s="83">
        <v>0.24310249728279379</v>
      </c>
      <c r="AD69" s="83">
        <v>0.23337450986107378</v>
      </c>
      <c r="AE69" s="83">
        <v>0.2235936959359319</v>
      </c>
      <c r="AF69" s="83">
        <v>0.21671332140290195</v>
      </c>
      <c r="AG69" s="83">
        <v>0.21180779019262</v>
      </c>
      <c r="AH69" s="83">
        <v>0.21132090757370972</v>
      </c>
      <c r="AI69" s="83">
        <v>0.19562432439387978</v>
      </c>
      <c r="AJ69" s="83">
        <v>0.19582726851552609</v>
      </c>
      <c r="AK69" s="83">
        <v>0.18952138247006098</v>
      </c>
      <c r="AL69" s="83">
        <v>0.18687663637293542</v>
      </c>
      <c r="AM69" s="83">
        <v>0.18165585660382327</v>
      </c>
      <c r="AN69" s="83">
        <v>0.18061870604177321</v>
      </c>
      <c r="AO69" s="83">
        <v>0.1797086617853835</v>
      </c>
      <c r="AP69" s="83">
        <v>0.17911396868199086</v>
      </c>
      <c r="AQ69" s="83">
        <v>0.14993301779678223</v>
      </c>
      <c r="AR69" s="83">
        <v>0.14253389252568979</v>
      </c>
      <c r="AS69" s="83">
        <v>0.13762853151564292</v>
      </c>
      <c r="AT69" s="83">
        <v>0.13118668849256127</v>
      </c>
      <c r="AU69" s="83">
        <v>0.1253437090637208</v>
      </c>
      <c r="AV69" s="83">
        <v>0.11353087332680216</v>
      </c>
      <c r="AW69" s="83">
        <v>8.5320020842561253E-2</v>
      </c>
      <c r="AX69" s="83">
        <v>7.8952532777931128E-2</v>
      </c>
      <c r="AY69" s="83">
        <v>7.1724288801814584E-2</v>
      </c>
      <c r="AZ69" s="83">
        <v>6.7501737372304388E-2</v>
      </c>
    </row>
    <row r="70" spans="1:52" ht="12" customHeight="1" x14ac:dyDescent="0.35">
      <c r="A70" s="82" t="s">
        <v>17</v>
      </c>
      <c r="B70" s="83">
        <v>0</v>
      </c>
      <c r="C70" s="83">
        <v>0</v>
      </c>
      <c r="D70" s="83">
        <v>0</v>
      </c>
      <c r="E70" s="83">
        <v>0</v>
      </c>
      <c r="F70" s="83">
        <v>0</v>
      </c>
      <c r="G70" s="83">
        <v>0</v>
      </c>
      <c r="H70" s="83">
        <v>0</v>
      </c>
      <c r="I70" s="83">
        <v>0</v>
      </c>
      <c r="J70" s="83">
        <v>0</v>
      </c>
      <c r="K70" s="83">
        <v>0</v>
      </c>
      <c r="L70" s="83">
        <v>0</v>
      </c>
      <c r="M70" s="83">
        <v>0</v>
      </c>
      <c r="N70" s="83">
        <v>0</v>
      </c>
      <c r="O70" s="83">
        <v>0</v>
      </c>
      <c r="P70" s="83">
        <v>0</v>
      </c>
      <c r="Q70" s="83">
        <v>0</v>
      </c>
      <c r="R70" s="83">
        <v>0</v>
      </c>
      <c r="S70" s="83">
        <v>0</v>
      </c>
      <c r="T70" s="83">
        <v>0</v>
      </c>
      <c r="U70" s="83">
        <v>0</v>
      </c>
      <c r="V70" s="83">
        <v>0</v>
      </c>
      <c r="W70" s="83">
        <v>0</v>
      </c>
      <c r="X70" s="83">
        <v>0</v>
      </c>
      <c r="Y70" s="83">
        <v>0</v>
      </c>
      <c r="Z70" s="83">
        <v>0</v>
      </c>
      <c r="AA70" s="83">
        <v>0</v>
      </c>
      <c r="AB70" s="83">
        <v>0</v>
      </c>
      <c r="AC70" s="83">
        <v>0</v>
      </c>
      <c r="AD70" s="83">
        <v>0</v>
      </c>
      <c r="AE70" s="83">
        <v>0</v>
      </c>
      <c r="AF70" s="83">
        <v>0</v>
      </c>
      <c r="AG70" s="83">
        <v>0</v>
      </c>
      <c r="AH70" s="83">
        <v>0</v>
      </c>
      <c r="AI70" s="83">
        <v>0</v>
      </c>
      <c r="AJ70" s="83">
        <v>0</v>
      </c>
      <c r="AK70" s="83">
        <v>0</v>
      </c>
      <c r="AL70" s="83">
        <v>0</v>
      </c>
      <c r="AM70" s="83">
        <v>0</v>
      </c>
      <c r="AN70" s="83">
        <v>0</v>
      </c>
      <c r="AO70" s="83">
        <v>0</v>
      </c>
      <c r="AP70" s="83">
        <v>0</v>
      </c>
      <c r="AQ70" s="83">
        <v>0</v>
      </c>
      <c r="AR70" s="83">
        <v>0</v>
      </c>
      <c r="AS70" s="83">
        <v>0</v>
      </c>
      <c r="AT70" s="83">
        <v>0</v>
      </c>
      <c r="AU70" s="83">
        <v>0</v>
      </c>
      <c r="AV70" s="83">
        <v>0</v>
      </c>
      <c r="AW70" s="83">
        <v>0</v>
      </c>
      <c r="AX70" s="83">
        <v>0</v>
      </c>
      <c r="AY70" s="83">
        <v>0</v>
      </c>
      <c r="AZ70" s="83">
        <v>0</v>
      </c>
    </row>
    <row r="71" spans="1:52" ht="12" customHeight="1" x14ac:dyDescent="0.35">
      <c r="A71" s="82" t="s">
        <v>18</v>
      </c>
      <c r="B71" s="83">
        <v>0.8663094586075536</v>
      </c>
      <c r="C71" s="83">
        <v>0.95112443865890672</v>
      </c>
      <c r="D71" s="83">
        <v>1.3103316618265435</v>
      </c>
      <c r="E71" s="83">
        <v>2.7593298887415474E-3</v>
      </c>
      <c r="F71" s="83">
        <v>4.9572749006518627E-16</v>
      </c>
      <c r="G71" s="83">
        <v>0</v>
      </c>
      <c r="H71" s="83">
        <v>0.14435117053408153</v>
      </c>
      <c r="I71" s="83">
        <v>7.9709372341185622E-2</v>
      </c>
      <c r="J71" s="83">
        <v>0.10718649637349019</v>
      </c>
      <c r="K71" s="83">
        <v>0.10177983501159506</v>
      </c>
      <c r="L71" s="83">
        <v>8.2266074867817673E-2</v>
      </c>
      <c r="M71" s="83">
        <v>0</v>
      </c>
      <c r="N71" s="83">
        <v>0</v>
      </c>
      <c r="O71" s="83">
        <v>9.3357635340385492E-2</v>
      </c>
      <c r="P71" s="83">
        <v>6.4314596652734674E-2</v>
      </c>
      <c r="Q71" s="83">
        <v>0</v>
      </c>
      <c r="R71" s="83">
        <v>8.7308484416927671E-5</v>
      </c>
      <c r="S71" s="83">
        <v>2.4476899124744E-4</v>
      </c>
      <c r="T71" s="83">
        <v>2.8075853049907646E-4</v>
      </c>
      <c r="U71" s="83">
        <v>3.0270196876058759E-4</v>
      </c>
      <c r="V71" s="83">
        <v>3.2406726434459839E-4</v>
      </c>
      <c r="W71" s="83">
        <v>1.6284385919826743E-3</v>
      </c>
      <c r="X71" s="83">
        <v>1.743388498669652E-3</v>
      </c>
      <c r="Y71" s="83">
        <v>1.9401920637000449E-3</v>
      </c>
      <c r="Z71" s="83">
        <v>2.2328148268796282E-3</v>
      </c>
      <c r="AA71" s="83">
        <v>2.5210581454647015E-3</v>
      </c>
      <c r="AB71" s="83">
        <v>2.9327756486612886E-3</v>
      </c>
      <c r="AC71" s="83">
        <v>3.4381438370798701E-3</v>
      </c>
      <c r="AD71" s="83">
        <v>3.5873544509383059E-3</v>
      </c>
      <c r="AE71" s="83">
        <v>3.8146084125469729E-3</v>
      </c>
      <c r="AF71" s="83">
        <v>3.9871560245054146E-3</v>
      </c>
      <c r="AG71" s="83">
        <v>4.132615621321032E-3</v>
      </c>
      <c r="AH71" s="83">
        <v>4.2088524037620836E-3</v>
      </c>
      <c r="AI71" s="83">
        <v>4.3131549223006946E-3</v>
      </c>
      <c r="AJ71" s="83">
        <v>4.514849988512361E-3</v>
      </c>
      <c r="AK71" s="83">
        <v>4.7477757369696529E-3</v>
      </c>
      <c r="AL71" s="83">
        <v>4.7207034722485533E-3</v>
      </c>
      <c r="AM71" s="83">
        <v>4.6584631462662021E-3</v>
      </c>
      <c r="AN71" s="83">
        <v>4.6556156062208844E-3</v>
      </c>
      <c r="AO71" s="83">
        <v>4.6618822476186027E-3</v>
      </c>
      <c r="AP71" s="83">
        <v>4.6696885948313066E-3</v>
      </c>
      <c r="AQ71" s="83">
        <v>4.0904210968988825E-3</v>
      </c>
      <c r="AR71" s="83">
        <v>4.0599504493350523E-3</v>
      </c>
      <c r="AS71" s="83">
        <v>3.9893795138799476E-3</v>
      </c>
      <c r="AT71" s="83">
        <v>3.8870363196261502E-3</v>
      </c>
      <c r="AU71" s="83">
        <v>3.7869534315240218E-3</v>
      </c>
      <c r="AV71" s="83">
        <v>3.6421382142319443E-3</v>
      </c>
      <c r="AW71" s="83">
        <v>3.4740916429637967E-3</v>
      </c>
      <c r="AX71" s="83">
        <v>3.4361986538972503E-3</v>
      </c>
      <c r="AY71" s="83">
        <v>3.3677192576602329E-3</v>
      </c>
      <c r="AZ71" s="83">
        <v>3.3203250110804823E-3</v>
      </c>
    </row>
    <row r="72" spans="1:52" ht="12" customHeight="1" x14ac:dyDescent="0.35">
      <c r="A72" s="82" t="s">
        <v>42</v>
      </c>
      <c r="B72" s="83">
        <v>9.5990127079231709</v>
      </c>
      <c r="C72" s="83">
        <v>10.395562342435722</v>
      </c>
      <c r="D72" s="83">
        <v>7.3954051163041035</v>
      </c>
      <c r="E72" s="83">
        <v>6.9096892943115602</v>
      </c>
      <c r="F72" s="83">
        <v>9.2608247505853196</v>
      </c>
      <c r="G72" s="83">
        <v>6.7391874833051268</v>
      </c>
      <c r="H72" s="83">
        <v>6.8159140863464547</v>
      </c>
      <c r="I72" s="83">
        <v>5.4809536597323083</v>
      </c>
      <c r="J72" s="83">
        <v>5.0650061166114702</v>
      </c>
      <c r="K72" s="83">
        <v>3.0726080314229098</v>
      </c>
      <c r="L72" s="83">
        <v>3.042487959789872</v>
      </c>
      <c r="M72" s="83">
        <v>2.3000094456827598</v>
      </c>
      <c r="N72" s="83">
        <v>1.8071869652538011</v>
      </c>
      <c r="O72" s="83">
        <v>1.1118181485899346</v>
      </c>
      <c r="P72" s="83">
        <v>0.8831445601313318</v>
      </c>
      <c r="Q72" s="83">
        <v>2.4902723987913222</v>
      </c>
      <c r="R72" s="83">
        <v>2.6773707485848379</v>
      </c>
      <c r="S72" s="83">
        <v>2.7659256904668901</v>
      </c>
      <c r="T72" s="83">
        <v>2.7695371320411324</v>
      </c>
      <c r="U72" s="83">
        <v>2.752133825430287</v>
      </c>
      <c r="V72" s="83">
        <v>2.7540891002403325</v>
      </c>
      <c r="W72" s="83">
        <v>2.4511456635322184</v>
      </c>
      <c r="X72" s="83">
        <v>2.4414562103354416</v>
      </c>
      <c r="Y72" s="83">
        <v>2.4523336973185872</v>
      </c>
      <c r="Z72" s="83">
        <v>2.3564413781622853</v>
      </c>
      <c r="AA72" s="83">
        <v>2.3604247414787278</v>
      </c>
      <c r="AB72" s="83">
        <v>2.2972331648714963</v>
      </c>
      <c r="AC72" s="83">
        <v>2.2077205857809585</v>
      </c>
      <c r="AD72" s="83">
        <v>2.1329077168225772</v>
      </c>
      <c r="AE72" s="83">
        <v>2.1218606040358599</v>
      </c>
      <c r="AF72" s="83">
        <v>2.1318681667961488</v>
      </c>
      <c r="AG72" s="83">
        <v>2.1385934413516354</v>
      </c>
      <c r="AH72" s="83">
        <v>2.0798431678487206</v>
      </c>
      <c r="AI72" s="83">
        <v>2.028102682890375</v>
      </c>
      <c r="AJ72" s="83">
        <v>1.9660831666980068</v>
      </c>
      <c r="AK72" s="83">
        <v>1.7838637392906549</v>
      </c>
      <c r="AL72" s="83">
        <v>1.7381890068137633</v>
      </c>
      <c r="AM72" s="83">
        <v>1.7106453075411256</v>
      </c>
      <c r="AN72" s="83">
        <v>1.7088382132100914</v>
      </c>
      <c r="AO72" s="83">
        <v>1.7127539309093567</v>
      </c>
      <c r="AP72" s="83">
        <v>1.7187092650865572</v>
      </c>
      <c r="AQ72" s="83">
        <v>1.3963819018893782</v>
      </c>
      <c r="AR72" s="83">
        <v>1.3688727682365824</v>
      </c>
      <c r="AS72" s="83">
        <v>1.3634335536202282</v>
      </c>
      <c r="AT72" s="83">
        <v>1.2932798852183638</v>
      </c>
      <c r="AU72" s="83">
        <v>1.2770913373218951</v>
      </c>
      <c r="AV72" s="83">
        <v>1.2277880723499031</v>
      </c>
      <c r="AW72" s="83">
        <v>1.1666355409214546</v>
      </c>
      <c r="AX72" s="83">
        <v>1.1314265624527544</v>
      </c>
      <c r="AY72" s="83">
        <v>1.1198902977126506</v>
      </c>
      <c r="AZ72" s="83">
        <v>1.1182509090518384</v>
      </c>
    </row>
    <row r="73" spans="1:52" ht="12" customHeight="1" x14ac:dyDescent="0.35">
      <c r="A73" s="82" t="s">
        <v>48</v>
      </c>
      <c r="B73" s="83">
        <v>20.704787222550912</v>
      </c>
      <c r="C73" s="83">
        <v>18.560808067786969</v>
      </c>
      <c r="D73" s="83">
        <v>17.163778999230892</v>
      </c>
      <c r="E73" s="83">
        <v>13.198442359936971</v>
      </c>
      <c r="F73" s="83">
        <v>14.823014029911119</v>
      </c>
      <c r="G73" s="83">
        <v>12.902321160955896</v>
      </c>
      <c r="H73" s="83">
        <v>14.81642904319825</v>
      </c>
      <c r="I73" s="83">
        <v>11.272356661544615</v>
      </c>
      <c r="J73" s="83">
        <v>8.2971604875992195</v>
      </c>
      <c r="K73" s="83">
        <v>6.6277993364463024</v>
      </c>
      <c r="L73" s="83">
        <v>7.5322193550289684</v>
      </c>
      <c r="M73" s="83">
        <v>5.2937593137105381</v>
      </c>
      <c r="N73" s="83">
        <v>3.155533901703004</v>
      </c>
      <c r="O73" s="83">
        <v>2.0467237492827191</v>
      </c>
      <c r="P73" s="83">
        <v>0.718502980098362</v>
      </c>
      <c r="Q73" s="83">
        <v>0.7905889638415321</v>
      </c>
      <c r="R73" s="83">
        <v>0.7378246550001113</v>
      </c>
      <c r="S73" s="83">
        <v>0.75898217409353175</v>
      </c>
      <c r="T73" s="83">
        <v>0.76635941434665733</v>
      </c>
      <c r="U73" s="83">
        <v>0.76489803417762581</v>
      </c>
      <c r="V73" s="83">
        <v>0.76388918337135392</v>
      </c>
      <c r="W73" s="83">
        <v>0.7078057013895348</v>
      </c>
      <c r="X73" s="83">
        <v>0.70585184952937485</v>
      </c>
      <c r="Y73" s="83">
        <v>0.69181093923386205</v>
      </c>
      <c r="Z73" s="83">
        <v>0.66179727466511451</v>
      </c>
      <c r="AA73" s="83">
        <v>0.60365922978231812</v>
      </c>
      <c r="AB73" s="83">
        <v>0.55252135924826906</v>
      </c>
      <c r="AC73" s="83">
        <v>0.46604619640815731</v>
      </c>
      <c r="AD73" s="83">
        <v>0.42568741269805643</v>
      </c>
      <c r="AE73" s="83">
        <v>0.39341803996154429</v>
      </c>
      <c r="AF73" s="83">
        <v>0.3866136855255376</v>
      </c>
      <c r="AG73" s="83">
        <v>0.36196605779963315</v>
      </c>
      <c r="AH73" s="83">
        <v>0.35911360525248093</v>
      </c>
      <c r="AI73" s="83">
        <v>0.33685458680626762</v>
      </c>
      <c r="AJ73" s="83">
        <v>0.31087535586544551</v>
      </c>
      <c r="AK73" s="83">
        <v>0.24352997207866317</v>
      </c>
      <c r="AL73" s="83">
        <v>0.24058731467722727</v>
      </c>
      <c r="AM73" s="83">
        <v>0.23092104547831613</v>
      </c>
      <c r="AN73" s="83">
        <v>0.22825152379440575</v>
      </c>
      <c r="AO73" s="83">
        <v>0.22586040376738936</v>
      </c>
      <c r="AP73" s="83">
        <v>0.22400787908949363</v>
      </c>
      <c r="AQ73" s="83">
        <v>0.17390459305738976</v>
      </c>
      <c r="AR73" s="83">
        <v>0.16984557042602938</v>
      </c>
      <c r="AS73" s="83">
        <v>0.16160738250564585</v>
      </c>
      <c r="AT73" s="83">
        <v>0.14763721229501794</v>
      </c>
      <c r="AU73" s="83">
        <v>0.12404863467986726</v>
      </c>
      <c r="AV73" s="83">
        <v>0.10501433552701245</v>
      </c>
      <c r="AW73" s="83">
        <v>7.8875048985881158E-2</v>
      </c>
      <c r="AX73" s="83">
        <v>6.6418291404339747E-2</v>
      </c>
      <c r="AY73" s="83">
        <v>5.8207733730320677E-2</v>
      </c>
      <c r="AZ73" s="83">
        <v>5.534210793171309E-2</v>
      </c>
    </row>
    <row r="74" spans="1:52" ht="12" customHeight="1" x14ac:dyDescent="0.35">
      <c r="A74" s="82" t="s">
        <v>60</v>
      </c>
      <c r="B74" s="83">
        <v>0.59005346693868754</v>
      </c>
      <c r="C74" s="83">
        <v>0.67164538866699686</v>
      </c>
      <c r="D74" s="83">
        <v>0.22188689336918938</v>
      </c>
      <c r="E74" s="83">
        <v>0.29593498740140506</v>
      </c>
      <c r="F74" s="83">
        <v>0.30367018251833822</v>
      </c>
      <c r="G74" s="83">
        <v>0.14310049598585864</v>
      </c>
      <c r="H74" s="83">
        <v>0.22125049981700315</v>
      </c>
      <c r="I74" s="83">
        <v>0.43009670786630866</v>
      </c>
      <c r="J74" s="83">
        <v>0.35473141707121358</v>
      </c>
      <c r="K74" s="83">
        <v>0.31649605015673993</v>
      </c>
      <c r="L74" s="83">
        <v>0.2076965161250845</v>
      </c>
      <c r="M74" s="83">
        <v>0</v>
      </c>
      <c r="N74" s="83">
        <v>7.8471001318739658E-2</v>
      </c>
      <c r="O74" s="83">
        <v>0</v>
      </c>
      <c r="P74" s="83">
        <v>0</v>
      </c>
      <c r="Q74" s="83">
        <v>0</v>
      </c>
      <c r="R74" s="83">
        <v>4.6318341048065697E-6</v>
      </c>
      <c r="S74" s="83">
        <v>1.1502786024728769E-5</v>
      </c>
      <c r="T74" s="83">
        <v>1.274042126330514E-5</v>
      </c>
      <c r="U74" s="83">
        <v>1.3310467803613727E-5</v>
      </c>
      <c r="V74" s="83">
        <v>1.3918475236915587E-5</v>
      </c>
      <c r="W74" s="83">
        <v>4.8538813952682803E-5</v>
      </c>
      <c r="X74" s="83">
        <v>5.1441236693981849E-5</v>
      </c>
      <c r="Y74" s="83">
        <v>5.6209594427699883E-5</v>
      </c>
      <c r="Z74" s="83">
        <v>6.3003401486553767E-5</v>
      </c>
      <c r="AA74" s="83">
        <v>6.8785855697607023E-5</v>
      </c>
      <c r="AB74" s="83">
        <v>7.5852346342125069E-5</v>
      </c>
      <c r="AC74" s="83">
        <v>8.3195418445176979E-5</v>
      </c>
      <c r="AD74" s="83">
        <v>8.5289681018390162E-5</v>
      </c>
      <c r="AE74" s="83">
        <v>8.8453201327056604E-5</v>
      </c>
      <c r="AF74" s="83">
        <v>9.0678148864250382E-5</v>
      </c>
      <c r="AG74" s="83">
        <v>9.25113872783832E-5</v>
      </c>
      <c r="AH74" s="83">
        <v>9.3378687321780531E-5</v>
      </c>
      <c r="AI74" s="83">
        <v>9.4419087706551201E-5</v>
      </c>
      <c r="AJ74" s="83">
        <v>9.6267075003982902E-5</v>
      </c>
      <c r="AK74" s="83">
        <v>9.7979233983119601E-5</v>
      </c>
      <c r="AL74" s="83">
        <v>9.4204129021267338E-5</v>
      </c>
      <c r="AM74" s="83">
        <v>8.8565011176615504E-5</v>
      </c>
      <c r="AN74" s="83">
        <v>8.731828202422825E-5</v>
      </c>
      <c r="AO74" s="83">
        <v>8.6513513689919367E-5</v>
      </c>
      <c r="AP74" s="83">
        <v>8.5846508378421097E-5</v>
      </c>
      <c r="AQ74" s="83">
        <v>5.5203554238214107E-5</v>
      </c>
      <c r="AR74" s="83">
        <v>5.250583815598279E-5</v>
      </c>
      <c r="AS74" s="83">
        <v>4.7891860277968131E-5</v>
      </c>
      <c r="AT74" s="83">
        <v>4.1565882587910287E-5</v>
      </c>
      <c r="AU74" s="83">
        <v>3.6138002373339215E-5</v>
      </c>
      <c r="AV74" s="83">
        <v>2.9613727298579884E-5</v>
      </c>
      <c r="AW74" s="83">
        <v>2.2800800536476083E-5</v>
      </c>
      <c r="AX74" s="83">
        <v>2.0802724659654533E-5</v>
      </c>
      <c r="AY74" s="83">
        <v>1.7719793778331704E-5</v>
      </c>
      <c r="AZ74" s="83">
        <v>1.5601152159299719E-5</v>
      </c>
    </row>
    <row r="75" spans="1:52" ht="12" customHeight="1" x14ac:dyDescent="0.35">
      <c r="A75" s="82" t="s">
        <v>43</v>
      </c>
      <c r="B75" s="83">
        <v>26.786149124787986</v>
      </c>
      <c r="C75" s="83">
        <v>28.809603545364979</v>
      </c>
      <c r="D75" s="83">
        <v>30.106015074797529</v>
      </c>
      <c r="E75" s="83">
        <v>29.783616398898985</v>
      </c>
      <c r="F75" s="83">
        <v>36.715878062330468</v>
      </c>
      <c r="G75" s="83">
        <v>38.27371247825279</v>
      </c>
      <c r="H75" s="83">
        <v>33.253857898813578</v>
      </c>
      <c r="I75" s="83">
        <v>25.789836081662912</v>
      </c>
      <c r="J75" s="83">
        <v>31.288033080917977</v>
      </c>
      <c r="K75" s="83">
        <v>19.652264463776991</v>
      </c>
      <c r="L75" s="83">
        <v>15.83248345569684</v>
      </c>
      <c r="M75" s="83">
        <v>11.877722642112142</v>
      </c>
      <c r="N75" s="83">
        <v>9.7592671136290488</v>
      </c>
      <c r="O75" s="83">
        <v>7.6674178985240404</v>
      </c>
      <c r="P75" s="83">
        <v>7.3288537968612903</v>
      </c>
      <c r="Q75" s="83">
        <v>7.1116995871035975</v>
      </c>
      <c r="R75" s="83">
        <v>7.5835773974403899</v>
      </c>
      <c r="S75" s="83">
        <v>7.3504084956132072</v>
      </c>
      <c r="T75" s="83">
        <v>7.4348919049365909</v>
      </c>
      <c r="U75" s="83">
        <v>7.4542453708776497</v>
      </c>
      <c r="V75" s="83">
        <v>7.5233017792119012</v>
      </c>
      <c r="W75" s="83">
        <v>7.5090488537753695</v>
      </c>
      <c r="X75" s="83">
        <v>7.52477485598176</v>
      </c>
      <c r="Y75" s="83">
        <v>7.5296122266214898</v>
      </c>
      <c r="Z75" s="83">
        <v>7.3583910836366657</v>
      </c>
      <c r="AA75" s="83">
        <v>7.1806103926032456</v>
      </c>
      <c r="AB75" s="83">
        <v>7.0347973827200647</v>
      </c>
      <c r="AC75" s="83">
        <v>6.8899178944922745</v>
      </c>
      <c r="AD75" s="83">
        <v>6.854729628177739</v>
      </c>
      <c r="AE75" s="83">
        <v>6.8296793837208059</v>
      </c>
      <c r="AF75" s="83">
        <v>6.8490630068152818</v>
      </c>
      <c r="AG75" s="83">
        <v>6.8311866157049854</v>
      </c>
      <c r="AH75" s="83">
        <v>6.7227990714203552</v>
      </c>
      <c r="AI75" s="83">
        <v>6.6627742528640947</v>
      </c>
      <c r="AJ75" s="83">
        <v>6.5269904498231996</v>
      </c>
      <c r="AK75" s="83">
        <v>6.4293766228431748</v>
      </c>
      <c r="AL75" s="83">
        <v>6.3231345592336625</v>
      </c>
      <c r="AM75" s="83">
        <v>6.2981567962381506</v>
      </c>
      <c r="AN75" s="83">
        <v>6.2824526231576776</v>
      </c>
      <c r="AO75" s="83">
        <v>6.2457809477936923</v>
      </c>
      <c r="AP75" s="83">
        <v>6.2273203295957424</v>
      </c>
      <c r="AQ75" s="83">
        <v>5.8863061055977628</v>
      </c>
      <c r="AR75" s="83">
        <v>5.8435243916425552</v>
      </c>
      <c r="AS75" s="83">
        <v>5.8074450465080147</v>
      </c>
      <c r="AT75" s="83">
        <v>5.6504277396195395</v>
      </c>
      <c r="AU75" s="83">
        <v>5.4980285961625972</v>
      </c>
      <c r="AV75" s="83">
        <v>5.3466127235268592</v>
      </c>
      <c r="AW75" s="83">
        <v>5.2066816116734644</v>
      </c>
      <c r="AX75" s="83">
        <v>5.1758945254881361</v>
      </c>
      <c r="AY75" s="83">
        <v>5.1506010579034607</v>
      </c>
      <c r="AZ75" s="83">
        <v>5.1596773325137439</v>
      </c>
    </row>
    <row r="76" spans="1:52" ht="12" customHeight="1" x14ac:dyDescent="0.35">
      <c r="A76" s="82" t="s">
        <v>49</v>
      </c>
      <c r="B76" s="83">
        <v>2.1962668768624436</v>
      </c>
      <c r="C76" s="83">
        <v>2.0421867620098508</v>
      </c>
      <c r="D76" s="83">
        <v>1.9983380574659997</v>
      </c>
      <c r="E76" s="83">
        <v>0</v>
      </c>
      <c r="F76" s="83">
        <v>0</v>
      </c>
      <c r="G76" s="83">
        <v>1.7584679440401604E-3</v>
      </c>
      <c r="H76" s="83">
        <v>0</v>
      </c>
      <c r="I76" s="83">
        <v>0</v>
      </c>
      <c r="J76" s="83">
        <v>0</v>
      </c>
      <c r="K76" s="83">
        <v>0</v>
      </c>
      <c r="L76" s="83">
        <v>0</v>
      </c>
      <c r="M76" s="83">
        <v>0</v>
      </c>
      <c r="N76" s="83">
        <v>0</v>
      </c>
      <c r="O76" s="83">
        <v>0</v>
      </c>
      <c r="P76" s="83">
        <v>0</v>
      </c>
      <c r="Q76" s="83">
        <v>0</v>
      </c>
      <c r="R76" s="83">
        <v>0</v>
      </c>
      <c r="S76" s="83">
        <v>0</v>
      </c>
      <c r="T76" s="83">
        <v>0</v>
      </c>
      <c r="U76" s="83">
        <v>0</v>
      </c>
      <c r="V76" s="83">
        <v>0</v>
      </c>
      <c r="W76" s="83">
        <v>0</v>
      </c>
      <c r="X76" s="83">
        <v>0</v>
      </c>
      <c r="Y76" s="83">
        <v>0</v>
      </c>
      <c r="Z76" s="83">
        <v>0</v>
      </c>
      <c r="AA76" s="83">
        <v>0</v>
      </c>
      <c r="AB76" s="83">
        <v>0</v>
      </c>
      <c r="AC76" s="83">
        <v>0</v>
      </c>
      <c r="AD76" s="83">
        <v>0</v>
      </c>
      <c r="AE76" s="83">
        <v>0</v>
      </c>
      <c r="AF76" s="83">
        <v>0</v>
      </c>
      <c r="AG76" s="83">
        <v>0</v>
      </c>
      <c r="AH76" s="83">
        <v>0</v>
      </c>
      <c r="AI76" s="83">
        <v>0</v>
      </c>
      <c r="AJ76" s="83">
        <v>0</v>
      </c>
      <c r="AK76" s="83">
        <v>0</v>
      </c>
      <c r="AL76" s="83">
        <v>0</v>
      </c>
      <c r="AM76" s="83">
        <v>0</v>
      </c>
      <c r="AN76" s="83">
        <v>0</v>
      </c>
      <c r="AO76" s="83">
        <v>0</v>
      </c>
      <c r="AP76" s="83">
        <v>0</v>
      </c>
      <c r="AQ76" s="83">
        <v>0</v>
      </c>
      <c r="AR76" s="83">
        <v>0</v>
      </c>
      <c r="AS76" s="83">
        <v>0</v>
      </c>
      <c r="AT76" s="83">
        <v>0</v>
      </c>
      <c r="AU76" s="83">
        <v>0</v>
      </c>
      <c r="AV76" s="83">
        <v>0</v>
      </c>
      <c r="AW76" s="83">
        <v>0</v>
      </c>
      <c r="AX76" s="83">
        <v>0</v>
      </c>
      <c r="AY76" s="83">
        <v>0</v>
      </c>
      <c r="AZ76" s="83">
        <v>0</v>
      </c>
    </row>
    <row r="77" spans="1:52" ht="12" customHeight="1" x14ac:dyDescent="0.35">
      <c r="A77" s="82" t="s">
        <v>52</v>
      </c>
      <c r="B77" s="83">
        <v>263.27829561203981</v>
      </c>
      <c r="C77" s="83">
        <v>253.6299492206071</v>
      </c>
      <c r="D77" s="83">
        <v>260.747088186827</v>
      </c>
      <c r="E77" s="83">
        <v>316.48346710253134</v>
      </c>
      <c r="F77" s="83">
        <v>314.33972119478369</v>
      </c>
      <c r="G77" s="83">
        <v>315.76464751450021</v>
      </c>
      <c r="H77" s="83">
        <v>283.80030225268672</v>
      </c>
      <c r="I77" s="83">
        <v>299.60717480931692</v>
      </c>
      <c r="J77" s="83">
        <v>317.16827129541582</v>
      </c>
      <c r="K77" s="83">
        <v>398.21762459053969</v>
      </c>
      <c r="L77" s="83">
        <v>323.82454723872218</v>
      </c>
      <c r="M77" s="83">
        <v>336.28572637171095</v>
      </c>
      <c r="N77" s="83">
        <v>327.40273251189143</v>
      </c>
      <c r="O77" s="83">
        <v>344.66890431497535</v>
      </c>
      <c r="P77" s="83">
        <v>367.66602557147723</v>
      </c>
      <c r="Q77" s="83">
        <v>409.97803895895572</v>
      </c>
      <c r="R77" s="83">
        <v>428.41183983284805</v>
      </c>
      <c r="S77" s="83">
        <v>441.34567533374013</v>
      </c>
      <c r="T77" s="83">
        <v>440.38286840832995</v>
      </c>
      <c r="U77" s="83">
        <v>437.73374680055588</v>
      </c>
      <c r="V77" s="83">
        <v>438.30716193071851</v>
      </c>
      <c r="W77" s="83">
        <v>428.53111301047824</v>
      </c>
      <c r="X77" s="83">
        <v>432.44922867984923</v>
      </c>
      <c r="Y77" s="83">
        <v>434.19037240196809</v>
      </c>
      <c r="Z77" s="83">
        <v>434.6423323501694</v>
      </c>
      <c r="AA77" s="83">
        <v>435.20133269691905</v>
      </c>
      <c r="AB77" s="83">
        <v>432.5837709436654</v>
      </c>
      <c r="AC77" s="83">
        <v>431.87231301793094</v>
      </c>
      <c r="AD77" s="83">
        <v>433.14995830132574</v>
      </c>
      <c r="AE77" s="83">
        <v>433.47542147190177</v>
      </c>
      <c r="AF77" s="83">
        <v>432.81749300165939</v>
      </c>
      <c r="AG77" s="83">
        <v>433.68503706674784</v>
      </c>
      <c r="AH77" s="83">
        <v>435.20847231707353</v>
      </c>
      <c r="AI77" s="83">
        <v>436.79671166137547</v>
      </c>
      <c r="AJ77" s="83">
        <v>436.61747685657656</v>
      </c>
      <c r="AK77" s="83">
        <v>434.44218766658315</v>
      </c>
      <c r="AL77" s="83">
        <v>436.47809547970974</v>
      </c>
      <c r="AM77" s="83">
        <v>438.29083184133907</v>
      </c>
      <c r="AN77" s="83">
        <v>440.27441834038478</v>
      </c>
      <c r="AO77" s="83">
        <v>442.60807093511369</v>
      </c>
      <c r="AP77" s="83">
        <v>444.867363660146</v>
      </c>
      <c r="AQ77" s="83">
        <v>433.96860989036696</v>
      </c>
      <c r="AR77" s="83">
        <v>435.27875564159012</v>
      </c>
      <c r="AS77" s="83">
        <v>434.67615454462288</v>
      </c>
      <c r="AT77" s="83">
        <v>432.61595560132616</v>
      </c>
      <c r="AU77" s="83">
        <v>430.06785985502199</v>
      </c>
      <c r="AV77" s="83">
        <v>425.03429674645702</v>
      </c>
      <c r="AW77" s="83">
        <v>421.03936225994431</v>
      </c>
      <c r="AX77" s="83">
        <v>420.58772127986595</v>
      </c>
      <c r="AY77" s="83">
        <v>418.75656836583795</v>
      </c>
      <c r="AZ77" s="83">
        <v>417.51829101184865</v>
      </c>
    </row>
    <row r="78" spans="1:52" ht="12" customHeight="1" x14ac:dyDescent="0.35">
      <c r="A78" s="82" t="s">
        <v>28</v>
      </c>
      <c r="B78" s="83">
        <v>4.8842095684640974</v>
      </c>
      <c r="C78" s="83">
        <v>4.3752569317570016</v>
      </c>
      <c r="D78" s="83">
        <v>4.0618808580892001</v>
      </c>
      <c r="E78" s="83">
        <v>6.3957421279430564</v>
      </c>
      <c r="F78" s="83">
        <v>21.873195878827342</v>
      </c>
      <c r="G78" s="83">
        <v>23.734603432254641</v>
      </c>
      <c r="H78" s="83">
        <v>41.474551295468864</v>
      </c>
      <c r="I78" s="83">
        <v>50.622904913364628</v>
      </c>
      <c r="J78" s="83">
        <v>58.634175617072678</v>
      </c>
      <c r="K78" s="83">
        <v>57.884704522605553</v>
      </c>
      <c r="L78" s="83">
        <v>54.357706847378502</v>
      </c>
      <c r="M78" s="83">
        <v>57.396191614483747</v>
      </c>
      <c r="N78" s="83">
        <v>60.821359261825982</v>
      </c>
      <c r="O78" s="83">
        <v>57.373876914787814</v>
      </c>
      <c r="P78" s="83">
        <v>56.917481158790331</v>
      </c>
      <c r="Q78" s="83">
        <v>55.042080820579329</v>
      </c>
      <c r="R78" s="83">
        <v>57.580851393855141</v>
      </c>
      <c r="S78" s="83">
        <v>60.902813043445818</v>
      </c>
      <c r="T78" s="83">
        <v>60.848988710808882</v>
      </c>
      <c r="U78" s="83">
        <v>60.610432261227032</v>
      </c>
      <c r="V78" s="83">
        <v>60.830572351555453</v>
      </c>
      <c r="W78" s="83">
        <v>60.537016543375913</v>
      </c>
      <c r="X78" s="83">
        <v>61.055780578074177</v>
      </c>
      <c r="Y78" s="83">
        <v>61.145772411337994</v>
      </c>
      <c r="Z78" s="83">
        <v>61.047349843527442</v>
      </c>
      <c r="AA78" s="83">
        <v>61.15097464520214</v>
      </c>
      <c r="AB78" s="83">
        <v>60.830495213312091</v>
      </c>
      <c r="AC78" s="83">
        <v>60.873344697295863</v>
      </c>
      <c r="AD78" s="83">
        <v>61.22130338368904</v>
      </c>
      <c r="AE78" s="83">
        <v>61.501571855379261</v>
      </c>
      <c r="AF78" s="83">
        <v>61.653546886211807</v>
      </c>
      <c r="AG78" s="83">
        <v>61.864276093890929</v>
      </c>
      <c r="AH78" s="83">
        <v>62.215455585746533</v>
      </c>
      <c r="AI78" s="83">
        <v>62.467535597583506</v>
      </c>
      <c r="AJ78" s="83">
        <v>62.655580649220951</v>
      </c>
      <c r="AK78" s="83">
        <v>62.519455066792915</v>
      </c>
      <c r="AL78" s="83">
        <v>62.864282636676712</v>
      </c>
      <c r="AM78" s="83">
        <v>63.010072598435592</v>
      </c>
      <c r="AN78" s="83">
        <v>63.206380144056197</v>
      </c>
      <c r="AO78" s="83">
        <v>63.475951132163175</v>
      </c>
      <c r="AP78" s="83">
        <v>63.666423754229683</v>
      </c>
      <c r="AQ78" s="83">
        <v>62.407695526951159</v>
      </c>
      <c r="AR78" s="83">
        <v>62.632592811422661</v>
      </c>
      <c r="AS78" s="83">
        <v>62.858679657376321</v>
      </c>
      <c r="AT78" s="83">
        <v>63.051534211929606</v>
      </c>
      <c r="AU78" s="83">
        <v>62.887985263175949</v>
      </c>
      <c r="AV78" s="83">
        <v>62.324491978796658</v>
      </c>
      <c r="AW78" s="83">
        <v>60.796024079852252</v>
      </c>
      <c r="AX78" s="83">
        <v>60.799833933763118</v>
      </c>
      <c r="AY78" s="83">
        <v>60.630432244370603</v>
      </c>
      <c r="AZ78" s="83">
        <v>60.491568729487419</v>
      </c>
    </row>
    <row r="79" spans="1:52" ht="12" customHeight="1" x14ac:dyDescent="0.35">
      <c r="A79" s="82" t="s">
        <v>29</v>
      </c>
      <c r="B79" s="83">
        <v>0</v>
      </c>
      <c r="C79" s="83">
        <v>0</v>
      </c>
      <c r="D79" s="83">
        <v>0</v>
      </c>
      <c r="E79" s="83">
        <v>0</v>
      </c>
      <c r="F79" s="83">
        <v>0</v>
      </c>
      <c r="G79" s="83">
        <v>0</v>
      </c>
      <c r="H79" s="83">
        <v>0</v>
      </c>
      <c r="I79" s="83">
        <v>0</v>
      </c>
      <c r="J79" s="83">
        <v>0</v>
      </c>
      <c r="K79" s="83">
        <v>0</v>
      </c>
      <c r="L79" s="83">
        <v>0</v>
      </c>
      <c r="M79" s="83">
        <v>0</v>
      </c>
      <c r="N79" s="83">
        <v>0</v>
      </c>
      <c r="O79" s="83">
        <v>0</v>
      </c>
      <c r="P79" s="83">
        <v>0</v>
      </c>
      <c r="Q79" s="83">
        <v>0</v>
      </c>
      <c r="R79" s="83">
        <v>1.9012760995355091E-3</v>
      </c>
      <c r="S79" s="83">
        <v>6.4972942596278425E-3</v>
      </c>
      <c r="T79" s="83">
        <v>8.3622538195961861E-3</v>
      </c>
      <c r="U79" s="83">
        <v>1.0272665914131555E-2</v>
      </c>
      <c r="V79" s="83">
        <v>1.2453630002876054E-2</v>
      </c>
      <c r="W79" s="83">
        <v>0.14128007170946599</v>
      </c>
      <c r="X79" s="83">
        <v>0.15765346147286824</v>
      </c>
      <c r="Y79" s="83">
        <v>0.19076552741665084</v>
      </c>
      <c r="Z79" s="83">
        <v>0.25409329129091296</v>
      </c>
      <c r="AA79" s="83">
        <v>0.33180605588654477</v>
      </c>
      <c r="AB79" s="83">
        <v>0.45719522208573998</v>
      </c>
      <c r="AC79" s="83">
        <v>0.66907455953842421</v>
      </c>
      <c r="AD79" s="83">
        <v>0.73998139451378531</v>
      </c>
      <c r="AE79" s="83">
        <v>0.8686503705801113</v>
      </c>
      <c r="AF79" s="83">
        <v>0.96662239464597921</v>
      </c>
      <c r="AG79" s="83">
        <v>1.0656323885558432</v>
      </c>
      <c r="AH79" s="83">
        <v>1.1345644965263091</v>
      </c>
      <c r="AI79" s="83">
        <v>1.2081772823517707</v>
      </c>
      <c r="AJ79" s="83">
        <v>1.3802222199999739</v>
      </c>
      <c r="AK79" s="83">
        <v>1.5780629103915813</v>
      </c>
      <c r="AL79" s="83">
        <v>1.6271739073804148</v>
      </c>
      <c r="AM79" s="83">
        <v>1.691899854186331</v>
      </c>
      <c r="AN79" s="83">
        <v>1.72566522086848</v>
      </c>
      <c r="AO79" s="83">
        <v>1.7596775070318351</v>
      </c>
      <c r="AP79" s="83">
        <v>1.7937136523004662</v>
      </c>
      <c r="AQ79" s="83">
        <v>2.3719275317481094</v>
      </c>
      <c r="AR79" s="83">
        <v>2.4437005826364788</v>
      </c>
      <c r="AS79" s="83">
        <v>2.5589548634505173</v>
      </c>
      <c r="AT79" s="83">
        <v>2.714700352927069</v>
      </c>
      <c r="AU79" s="83">
        <v>2.841395544700426</v>
      </c>
      <c r="AV79" s="83">
        <v>3.0008867403635158</v>
      </c>
      <c r="AW79" s="83">
        <v>3.1682425820250861</v>
      </c>
      <c r="AX79" s="83">
        <v>3.2177164598836416</v>
      </c>
      <c r="AY79" s="83">
        <v>3.2943746554065414</v>
      </c>
      <c r="AZ79" s="83">
        <v>3.3406950898058914</v>
      </c>
    </row>
    <row r="80" spans="1:52" ht="12" customHeight="1" x14ac:dyDescent="0.35">
      <c r="A80" s="79" t="s">
        <v>932</v>
      </c>
      <c r="B80" s="80">
        <v>35.735643323920229</v>
      </c>
      <c r="C80" s="80">
        <v>40.195584505332356</v>
      </c>
      <c r="D80" s="80">
        <v>41.526864249878408</v>
      </c>
      <c r="E80" s="80">
        <v>39.977064013424197</v>
      </c>
      <c r="F80" s="80">
        <v>41.238534289395702</v>
      </c>
      <c r="G80" s="80">
        <v>47.996034205732599</v>
      </c>
      <c r="H80" s="80">
        <v>50.938723703345865</v>
      </c>
      <c r="I80" s="80">
        <v>48.666793727777844</v>
      </c>
      <c r="J80" s="80">
        <v>48.818820747106017</v>
      </c>
      <c r="K80" s="80">
        <v>39.475509237198331</v>
      </c>
      <c r="L80" s="80">
        <v>37.924731947579687</v>
      </c>
      <c r="M80" s="80">
        <v>36.067773325754814</v>
      </c>
      <c r="N80" s="80">
        <v>35.272123180545648</v>
      </c>
      <c r="O80" s="80">
        <v>33.334679859103538</v>
      </c>
      <c r="P80" s="80">
        <v>30.333705501804808</v>
      </c>
      <c r="Q80" s="80">
        <v>31.240772187727959</v>
      </c>
      <c r="R80" s="80">
        <v>32.541770081745142</v>
      </c>
      <c r="S80" s="80">
        <v>33.469274779803911</v>
      </c>
      <c r="T80" s="80">
        <v>33.779985122083026</v>
      </c>
      <c r="U80" s="80">
        <v>33.852114878354485</v>
      </c>
      <c r="V80" s="80">
        <v>33.975056187117637</v>
      </c>
      <c r="W80" s="80">
        <v>33.962069789408048</v>
      </c>
      <c r="X80" s="80">
        <v>34.291991337446646</v>
      </c>
      <c r="Y80" s="80">
        <v>34.432385474033119</v>
      </c>
      <c r="Z80" s="80">
        <v>34.543089369352046</v>
      </c>
      <c r="AA80" s="80">
        <v>34.734832378683969</v>
      </c>
      <c r="AB80" s="80">
        <v>34.899867212651323</v>
      </c>
      <c r="AC80" s="80">
        <v>35.140684461247432</v>
      </c>
      <c r="AD80" s="80">
        <v>35.35044438763726</v>
      </c>
      <c r="AE80" s="80">
        <v>35.587757203135915</v>
      </c>
      <c r="AF80" s="80">
        <v>35.810991461283962</v>
      </c>
      <c r="AG80" s="80">
        <v>36.025131223777471</v>
      </c>
      <c r="AH80" s="80">
        <v>36.326581244570363</v>
      </c>
      <c r="AI80" s="80">
        <v>36.559442726066102</v>
      </c>
      <c r="AJ80" s="80">
        <v>36.731820747632526</v>
      </c>
      <c r="AK80" s="80">
        <v>36.927845912867184</v>
      </c>
      <c r="AL80" s="80">
        <v>37.247825827111335</v>
      </c>
      <c r="AM80" s="80">
        <v>37.485687197836448</v>
      </c>
      <c r="AN80" s="80">
        <v>37.726033787337158</v>
      </c>
      <c r="AO80" s="80">
        <v>37.990479744031269</v>
      </c>
      <c r="AP80" s="80">
        <v>38.242053439924</v>
      </c>
      <c r="AQ80" s="80">
        <v>38.685967899717895</v>
      </c>
      <c r="AR80" s="80">
        <v>38.956569786601435</v>
      </c>
      <c r="AS80" s="80">
        <v>39.236512975786248</v>
      </c>
      <c r="AT80" s="80">
        <v>39.542840333704397</v>
      </c>
      <c r="AU80" s="80">
        <v>39.796106222232879</v>
      </c>
      <c r="AV80" s="80">
        <v>40.107130950046155</v>
      </c>
      <c r="AW80" s="80">
        <v>40.33438919759778</v>
      </c>
      <c r="AX80" s="80">
        <v>40.581884185898147</v>
      </c>
      <c r="AY80" s="80">
        <v>40.858987126445513</v>
      </c>
      <c r="AZ80" s="80">
        <v>41.163856441741629</v>
      </c>
    </row>
    <row r="81" spans="1:52" ht="12" customHeight="1" x14ac:dyDescent="0.35">
      <c r="A81" s="79" t="s">
        <v>933</v>
      </c>
      <c r="B81" s="80">
        <v>0</v>
      </c>
      <c r="C81" s="80">
        <v>0</v>
      </c>
      <c r="D81" s="80">
        <v>0</v>
      </c>
      <c r="E81" s="80">
        <v>0</v>
      </c>
      <c r="F81" s="80">
        <v>0</v>
      </c>
      <c r="G81" s="80">
        <v>0</v>
      </c>
      <c r="H81" s="80">
        <v>0</v>
      </c>
      <c r="I81" s="80">
        <v>0</v>
      </c>
      <c r="J81" s="80">
        <v>0</v>
      </c>
      <c r="K81" s="80">
        <v>0</v>
      </c>
      <c r="L81" s="80">
        <v>0</v>
      </c>
      <c r="M81" s="80">
        <v>0</v>
      </c>
      <c r="N81" s="80">
        <v>0</v>
      </c>
      <c r="O81" s="80">
        <v>0</v>
      </c>
      <c r="P81" s="80">
        <v>0</v>
      </c>
      <c r="Q81" s="80">
        <v>0</v>
      </c>
      <c r="R81" s="80">
        <v>8.5514511371187468E-3</v>
      </c>
      <c r="S81" s="80">
        <v>2.5553218943399847E-2</v>
      </c>
      <c r="T81" s="80">
        <v>3.1486315204827357E-2</v>
      </c>
      <c r="U81" s="80">
        <v>3.6856881567862598E-2</v>
      </c>
      <c r="V81" s="80">
        <v>4.2009849873480713E-2</v>
      </c>
      <c r="W81" s="80">
        <v>0.27164266375759416</v>
      </c>
      <c r="X81" s="80">
        <v>0.30116056851548312</v>
      </c>
      <c r="Y81" s="80">
        <v>0.34561016025096869</v>
      </c>
      <c r="Z81" s="80">
        <v>0.43263886295973425</v>
      </c>
      <c r="AA81" s="80">
        <v>0.50046514017526877</v>
      </c>
      <c r="AB81" s="80">
        <v>0.59211147005222398</v>
      </c>
      <c r="AC81" s="80">
        <v>0.7128219712886722</v>
      </c>
      <c r="AD81" s="80">
        <v>0.76095125031176869</v>
      </c>
      <c r="AE81" s="80">
        <v>0.84368346969244978</v>
      </c>
      <c r="AF81" s="80">
        <v>0.9047897624749317</v>
      </c>
      <c r="AG81" s="80">
        <v>0.97078261651780817</v>
      </c>
      <c r="AH81" s="80">
        <v>1.0120214094375175</v>
      </c>
      <c r="AI81" s="80">
        <v>1.0637702713276209</v>
      </c>
      <c r="AJ81" s="80">
        <v>1.1653858882206996</v>
      </c>
      <c r="AK81" s="80">
        <v>1.300194018668545</v>
      </c>
      <c r="AL81" s="80">
        <v>1.3272017448120623</v>
      </c>
      <c r="AM81" s="80">
        <v>1.3650606567025061</v>
      </c>
      <c r="AN81" s="80">
        <v>1.3866263397002205</v>
      </c>
      <c r="AO81" s="80">
        <v>1.4081707471155382</v>
      </c>
      <c r="AP81" s="80">
        <v>1.4304538444448256</v>
      </c>
      <c r="AQ81" s="80">
        <v>1.7702289023031377</v>
      </c>
      <c r="AR81" s="80">
        <v>1.8262805476479518</v>
      </c>
      <c r="AS81" s="80">
        <v>1.9077005270353526</v>
      </c>
      <c r="AT81" s="80">
        <v>2.0458343736191766</v>
      </c>
      <c r="AU81" s="80">
        <v>2.1495349635201539</v>
      </c>
      <c r="AV81" s="80">
        <v>2.2843135234500624</v>
      </c>
      <c r="AW81" s="80">
        <v>2.4514345511565074</v>
      </c>
      <c r="AX81" s="80">
        <v>2.5256979324852136</v>
      </c>
      <c r="AY81" s="80">
        <v>2.6492111420618638</v>
      </c>
      <c r="AZ81" s="80">
        <v>2.7452232348938765</v>
      </c>
    </row>
    <row r="82" spans="1:52" ht="12" customHeight="1" x14ac:dyDescent="0.35">
      <c r="A82" s="183" t="s">
        <v>934</v>
      </c>
      <c r="B82" s="184">
        <v>480.79822877647933</v>
      </c>
      <c r="C82" s="184">
        <v>540.80363573202976</v>
      </c>
      <c r="D82" s="184">
        <v>558.71507886408313</v>
      </c>
      <c r="E82" s="184">
        <v>537.86359448222004</v>
      </c>
      <c r="F82" s="184">
        <v>554.83579976319515</v>
      </c>
      <c r="G82" s="184">
        <v>645.75326167319884</v>
      </c>
      <c r="H82" s="184">
        <v>685.34510238716075</v>
      </c>
      <c r="I82" s="184">
        <v>654.77786456647993</v>
      </c>
      <c r="J82" s="184">
        <v>656.82328238522723</v>
      </c>
      <c r="K82" s="184">
        <v>531.11552377147507</v>
      </c>
      <c r="L82" s="184">
        <v>510.25089381877058</v>
      </c>
      <c r="M82" s="184">
        <v>485.26680697327129</v>
      </c>
      <c r="N82" s="184">
        <v>474.56188759978261</v>
      </c>
      <c r="O82" s="184">
        <v>448.49493509355318</v>
      </c>
      <c r="P82" s="184">
        <v>408.11891212639233</v>
      </c>
      <c r="Q82" s="184">
        <v>420.32286357119739</v>
      </c>
      <c r="R82" s="184">
        <v>438.08407906252455</v>
      </c>
      <c r="S82" s="184">
        <v>451.37258627993043</v>
      </c>
      <c r="T82" s="184">
        <v>456.59324256585313</v>
      </c>
      <c r="U82" s="184">
        <v>458.77167840804901</v>
      </c>
      <c r="V82" s="184">
        <v>460.66634493435538</v>
      </c>
      <c r="W82" s="184">
        <v>459.48986708051638</v>
      </c>
      <c r="X82" s="184">
        <v>463.68757703865441</v>
      </c>
      <c r="Y82" s="184">
        <v>465.98620527524929</v>
      </c>
      <c r="Z82" s="184">
        <v>466.89783810434636</v>
      </c>
      <c r="AA82" s="184">
        <v>468.64773831210351</v>
      </c>
      <c r="AB82" s="184">
        <v>470.61594079774602</v>
      </c>
      <c r="AC82" s="184">
        <v>472.40891744798324</v>
      </c>
      <c r="AD82" s="184">
        <v>474.80378267575003</v>
      </c>
      <c r="AE82" s="184">
        <v>477.1755601958011</v>
      </c>
      <c r="AF82" s="184">
        <v>479.57518084679913</v>
      </c>
      <c r="AG82" s="184">
        <v>479.73705823117126</v>
      </c>
      <c r="AH82" s="184">
        <v>482.42145211895433</v>
      </c>
      <c r="AI82" s="184">
        <v>484.99054676801751</v>
      </c>
      <c r="AJ82" s="184">
        <v>486.57199478284861</v>
      </c>
      <c r="AK82" s="184">
        <v>487.87604299809334</v>
      </c>
      <c r="AL82" s="184">
        <v>490.4001818799527</v>
      </c>
      <c r="AM82" s="184">
        <v>492.3516643497847</v>
      </c>
      <c r="AN82" s="184">
        <v>495.12490579675705</v>
      </c>
      <c r="AO82" s="184">
        <v>498.30787770466543</v>
      </c>
      <c r="AP82" s="184">
        <v>501.31017386908167</v>
      </c>
      <c r="AQ82" s="184">
        <v>501.89971785083048</v>
      </c>
      <c r="AR82" s="184">
        <v>505.04144377252817</v>
      </c>
      <c r="AS82" s="184">
        <v>507.66660466739688</v>
      </c>
      <c r="AT82" s="184">
        <v>509.93253889218164</v>
      </c>
      <c r="AU82" s="184">
        <v>511.56436974250448</v>
      </c>
      <c r="AV82" s="184">
        <v>514.18864567709215</v>
      </c>
      <c r="AW82" s="184">
        <v>516.57661421454077</v>
      </c>
      <c r="AX82" s="184">
        <v>519.85027534136054</v>
      </c>
      <c r="AY82" s="184">
        <v>522.87012839810006</v>
      </c>
      <c r="AZ82" s="184">
        <v>526.34626318081871</v>
      </c>
    </row>
    <row r="83" spans="1:52" ht="12" customHeight="1" x14ac:dyDescent="0.35">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row>
    <row r="84" spans="1:52" ht="12" customHeight="1" x14ac:dyDescent="0.35">
      <c r="A84" s="133" t="s">
        <v>66</v>
      </c>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row>
    <row r="85" spans="1:52" ht="12" customHeight="1" x14ac:dyDescent="0.35">
      <c r="A85" s="214" t="s">
        <v>315</v>
      </c>
      <c r="B85" s="215">
        <v>1</v>
      </c>
      <c r="C85" s="215">
        <v>1</v>
      </c>
      <c r="D85" s="215">
        <v>1</v>
      </c>
      <c r="E85" s="215">
        <v>1</v>
      </c>
      <c r="F85" s="215">
        <v>1</v>
      </c>
      <c r="G85" s="215">
        <v>1</v>
      </c>
      <c r="H85" s="215">
        <v>1</v>
      </c>
      <c r="I85" s="215">
        <v>1</v>
      </c>
      <c r="J85" s="215">
        <v>1</v>
      </c>
      <c r="K85" s="215">
        <v>1</v>
      </c>
      <c r="L85" s="215">
        <v>1</v>
      </c>
      <c r="M85" s="215">
        <v>1</v>
      </c>
      <c r="N85" s="215">
        <v>1</v>
      </c>
      <c r="O85" s="215">
        <v>1</v>
      </c>
      <c r="P85" s="215">
        <v>1</v>
      </c>
      <c r="Q85" s="215">
        <v>1</v>
      </c>
      <c r="R85" s="215">
        <v>1</v>
      </c>
      <c r="S85" s="215">
        <v>1</v>
      </c>
      <c r="T85" s="215">
        <v>1</v>
      </c>
      <c r="U85" s="215">
        <v>1</v>
      </c>
      <c r="V85" s="215">
        <v>1</v>
      </c>
      <c r="W85" s="215">
        <v>1</v>
      </c>
      <c r="X85" s="215">
        <v>1</v>
      </c>
      <c r="Y85" s="215">
        <v>1</v>
      </c>
      <c r="Z85" s="215">
        <v>1</v>
      </c>
      <c r="AA85" s="215">
        <v>1</v>
      </c>
      <c r="AB85" s="215">
        <v>1</v>
      </c>
      <c r="AC85" s="215">
        <v>1</v>
      </c>
      <c r="AD85" s="215">
        <v>1</v>
      </c>
      <c r="AE85" s="215">
        <v>1</v>
      </c>
      <c r="AF85" s="215">
        <v>1</v>
      </c>
      <c r="AG85" s="215">
        <v>1</v>
      </c>
      <c r="AH85" s="215">
        <v>1</v>
      </c>
      <c r="AI85" s="215">
        <v>1</v>
      </c>
      <c r="AJ85" s="215">
        <v>1</v>
      </c>
      <c r="AK85" s="215">
        <v>1</v>
      </c>
      <c r="AL85" s="215">
        <v>1</v>
      </c>
      <c r="AM85" s="215">
        <v>1</v>
      </c>
      <c r="AN85" s="215">
        <v>1</v>
      </c>
      <c r="AO85" s="215">
        <v>1</v>
      </c>
      <c r="AP85" s="215">
        <v>1</v>
      </c>
      <c r="AQ85" s="215">
        <v>1</v>
      </c>
      <c r="AR85" s="215">
        <v>1</v>
      </c>
      <c r="AS85" s="215">
        <v>1</v>
      </c>
      <c r="AT85" s="215">
        <v>1</v>
      </c>
      <c r="AU85" s="215">
        <v>1</v>
      </c>
      <c r="AV85" s="215">
        <v>1</v>
      </c>
      <c r="AW85" s="215">
        <v>1</v>
      </c>
      <c r="AX85" s="215">
        <v>1</v>
      </c>
      <c r="AY85" s="215">
        <v>1</v>
      </c>
      <c r="AZ85" s="215">
        <v>1</v>
      </c>
    </row>
    <row r="86" spans="1:52" ht="12" customHeight="1" x14ac:dyDescent="0.35">
      <c r="A86" s="64" t="s">
        <v>40</v>
      </c>
      <c r="B86" s="88">
        <v>1.0783487679907302E-2</v>
      </c>
      <c r="C86" s="88">
        <v>1.0786179433863603E-2</v>
      </c>
      <c r="D86" s="88">
        <v>1.0726223611415254E-2</v>
      </c>
      <c r="E86" s="88">
        <v>1.0757435655110599E-2</v>
      </c>
      <c r="F86" s="88">
        <v>1.0787261718216848E-2</v>
      </c>
      <c r="G86" s="88">
        <v>1.1114495276283122E-2</v>
      </c>
      <c r="H86" s="88">
        <v>1.10904980149644E-2</v>
      </c>
      <c r="I86" s="88">
        <v>1.1174160497308263E-2</v>
      </c>
      <c r="J86" s="88">
        <v>1.1009238370941109E-2</v>
      </c>
      <c r="K86" s="88">
        <v>1.0984196269238114E-2</v>
      </c>
      <c r="L86" s="88">
        <v>1.0989272087817217E-2</v>
      </c>
      <c r="M86" s="88">
        <v>1.109096525230371E-2</v>
      </c>
      <c r="N86" s="88">
        <v>1.1041653077356179E-2</v>
      </c>
      <c r="O86" s="88">
        <v>1.0977023622267533E-2</v>
      </c>
      <c r="P86" s="88">
        <v>1.1057287284955915E-2</v>
      </c>
      <c r="Q86" s="88">
        <v>1.1012158249064248E-2</v>
      </c>
      <c r="R86" s="88">
        <v>9.0188948634876594E-3</v>
      </c>
      <c r="S86" s="88">
        <v>7.3401797578342047E-3</v>
      </c>
      <c r="T86" s="88">
        <v>5.9145786689011508E-3</v>
      </c>
      <c r="U86" s="88">
        <v>4.7282262544122242E-3</v>
      </c>
      <c r="V86" s="88">
        <v>7.9227488324791727E-3</v>
      </c>
      <c r="W86" s="88">
        <v>7.0523762384121945E-3</v>
      </c>
      <c r="X86" s="88">
        <v>5.8359799115044412E-3</v>
      </c>
      <c r="Y86" s="88">
        <v>6.0336976820330145E-3</v>
      </c>
      <c r="Z86" s="88">
        <v>7.6254823949945495E-3</v>
      </c>
      <c r="AA86" s="88">
        <v>6.4060103266222537E-3</v>
      </c>
      <c r="AB86" s="88">
        <v>5.8141676617689117E-3</v>
      </c>
      <c r="AC86" s="88">
        <v>6.1737919355144989E-3</v>
      </c>
      <c r="AD86" s="88">
        <v>6.7291492639098734E-3</v>
      </c>
      <c r="AE86" s="88">
        <v>6.6865334703992627E-3</v>
      </c>
      <c r="AF86" s="88">
        <v>6.9332788823637612E-3</v>
      </c>
      <c r="AG86" s="88">
        <v>7.138511203533004E-3</v>
      </c>
      <c r="AH86" s="88">
        <v>7.2590623861393568E-3</v>
      </c>
      <c r="AI86" s="88">
        <v>7.3614176290814045E-3</v>
      </c>
      <c r="AJ86" s="88">
        <v>7.9196752792185018E-3</v>
      </c>
      <c r="AK86" s="88">
        <v>8.0010796504758359E-3</v>
      </c>
      <c r="AL86" s="88">
        <v>8.0117470284060063E-3</v>
      </c>
      <c r="AM86" s="88">
        <v>7.9322603949438467E-3</v>
      </c>
      <c r="AN86" s="88">
        <v>7.9286757977036562E-3</v>
      </c>
      <c r="AO86" s="88">
        <v>7.8893317907725198E-3</v>
      </c>
      <c r="AP86" s="88">
        <v>7.8822787397511106E-3</v>
      </c>
      <c r="AQ86" s="88">
        <v>8.0611323520246529E-3</v>
      </c>
      <c r="AR86" s="88">
        <v>8.0524982126966519E-3</v>
      </c>
      <c r="AS86" s="88">
        <v>8.0463331315250401E-3</v>
      </c>
      <c r="AT86" s="88">
        <v>8.1075494520716617E-3</v>
      </c>
      <c r="AU86" s="88">
        <v>8.0678067638409665E-3</v>
      </c>
      <c r="AV86" s="88">
        <v>8.0924954331115344E-3</v>
      </c>
      <c r="AW86" s="88">
        <v>8.1350480556480875E-3</v>
      </c>
      <c r="AX86" s="88">
        <v>8.2283154161685267E-3</v>
      </c>
      <c r="AY86" s="88">
        <v>8.1682978848886343E-3</v>
      </c>
      <c r="AZ86" s="88">
        <v>8.1412764642025733E-3</v>
      </c>
    </row>
    <row r="87" spans="1:52" ht="12" customHeight="1" x14ac:dyDescent="0.35">
      <c r="A87" s="72" t="s">
        <v>41</v>
      </c>
      <c r="B87" s="89">
        <v>1.9692982569265185E-2</v>
      </c>
      <c r="C87" s="89">
        <v>1.9697756218643829E-2</v>
      </c>
      <c r="D87" s="89">
        <v>1.9588467813519937E-2</v>
      </c>
      <c r="E87" s="89">
        <v>1.9645570832909517E-2</v>
      </c>
      <c r="F87" s="89">
        <v>1.9699959474987511E-2</v>
      </c>
      <c r="G87" s="89">
        <v>2.0311383499507896E-2</v>
      </c>
      <c r="H87" s="89">
        <v>2.0267635133536126E-2</v>
      </c>
      <c r="I87" s="89">
        <v>2.0420014952793927E-2</v>
      </c>
      <c r="J87" s="89">
        <v>2.0120445704350013E-2</v>
      </c>
      <c r="K87" s="89">
        <v>2.0071472577438167E-2</v>
      </c>
      <c r="L87" s="89">
        <v>2.0081238425442887E-2</v>
      </c>
      <c r="M87" s="89">
        <v>2.0265351298888051E-2</v>
      </c>
      <c r="N87" s="89">
        <v>2.0178402501908707E-2</v>
      </c>
      <c r="O87" s="89">
        <v>2.0066749936026671E-2</v>
      </c>
      <c r="P87" s="89">
        <v>2.0206748894043471E-2</v>
      </c>
      <c r="Q87" s="89">
        <v>2.012216379714999E-2</v>
      </c>
      <c r="R87" s="89">
        <v>2.0252920410241557E-2</v>
      </c>
      <c r="S87" s="89">
        <v>2.0255698487337524E-2</v>
      </c>
      <c r="T87" s="89">
        <v>2.0325252205437436E-2</v>
      </c>
      <c r="U87" s="89">
        <v>2.0386013534689384E-2</v>
      </c>
      <c r="V87" s="89">
        <v>2.0321713080143522E-2</v>
      </c>
      <c r="W87" s="89">
        <v>2.0256861767740594E-2</v>
      </c>
      <c r="X87" s="89">
        <v>2.0250980323060063E-2</v>
      </c>
      <c r="Y87" s="89">
        <v>2.0190593250417072E-2</v>
      </c>
      <c r="Z87" s="89">
        <v>2.0027517980070485E-2</v>
      </c>
      <c r="AA87" s="89">
        <v>1.9948214916582687E-2</v>
      </c>
      <c r="AB87" s="89">
        <v>1.9914626654671291E-2</v>
      </c>
      <c r="AC87" s="89">
        <v>1.9827311690676388E-2</v>
      </c>
      <c r="AD87" s="89">
        <v>1.9802370720572181E-2</v>
      </c>
      <c r="AE87" s="89">
        <v>1.9782548141230295E-2</v>
      </c>
      <c r="AF87" s="89">
        <v>1.9770743182673939E-2</v>
      </c>
      <c r="AG87" s="89">
        <v>1.9533441539106355E-2</v>
      </c>
      <c r="AH87" s="89">
        <v>1.9493244195659166E-2</v>
      </c>
      <c r="AI87" s="89">
        <v>1.9431875245240472E-2</v>
      </c>
      <c r="AJ87" s="89">
        <v>1.9294876474198051E-2</v>
      </c>
      <c r="AK87" s="89">
        <v>1.9225000160078498E-2</v>
      </c>
      <c r="AL87" s="89">
        <v>1.9131145489278727E-2</v>
      </c>
      <c r="AM87" s="89">
        <v>1.8988998618850717E-2</v>
      </c>
      <c r="AN87" s="89">
        <v>1.8924966148866202E-2</v>
      </c>
      <c r="AO87" s="89">
        <v>1.882368482851534E-2</v>
      </c>
      <c r="AP87" s="89">
        <v>1.8756665170362272E-2</v>
      </c>
      <c r="AQ87" s="89">
        <v>1.8607261336651436E-2</v>
      </c>
      <c r="AR87" s="89">
        <v>1.8551140041564631E-2</v>
      </c>
      <c r="AS87" s="89">
        <v>1.847654911098244E-2</v>
      </c>
      <c r="AT87" s="89">
        <v>1.8331747162861324E-2</v>
      </c>
      <c r="AU87" s="89">
        <v>1.8220940758175572E-2</v>
      </c>
      <c r="AV87" s="89">
        <v>1.8166641603378952E-2</v>
      </c>
      <c r="AW87" s="89">
        <v>1.8078674783815845E-2</v>
      </c>
      <c r="AX87" s="89">
        <v>1.8049048911050265E-2</v>
      </c>
      <c r="AY87" s="89">
        <v>1.8013477961191252E-2</v>
      </c>
      <c r="AZ87" s="89">
        <v>1.7987759786137529E-2</v>
      </c>
    </row>
    <row r="88" spans="1:52" ht="12" customHeight="1" x14ac:dyDescent="0.35">
      <c r="A88" s="72" t="s">
        <v>44</v>
      </c>
      <c r="B88" s="89">
        <v>1.1721248754634215E-2</v>
      </c>
      <c r="C88" s="89">
        <v>1.1724167825227592E-2</v>
      </c>
      <c r="D88" s="89">
        <v>1.1659007793011439E-2</v>
      </c>
      <c r="E88" s="89">
        <v>1.1692939028106289E-2</v>
      </c>
      <c r="F88" s="89">
        <v>1.1725355026549589E-2</v>
      </c>
      <c r="G88" s="89">
        <v>1.2081704014354926E-2</v>
      </c>
      <c r="H88" s="89">
        <v>1.2055623497513738E-2</v>
      </c>
      <c r="I88" s="89">
        <v>1.2146542161727024E-2</v>
      </c>
      <c r="J88" s="89">
        <v>1.1967354833053015E-2</v>
      </c>
      <c r="K88" s="89">
        <v>1.1939980677687555E-2</v>
      </c>
      <c r="L88" s="89">
        <v>1.1945521536647829E-2</v>
      </c>
      <c r="M88" s="89">
        <v>1.2055981980822189E-2</v>
      </c>
      <c r="N88" s="89">
        <v>1.2002122903287463E-2</v>
      </c>
      <c r="O88" s="89">
        <v>1.1931725943646526E-2</v>
      </c>
      <c r="P88" s="89">
        <v>1.2019513422767509E-2</v>
      </c>
      <c r="Q88" s="89">
        <v>1.1970356525119009E-2</v>
      </c>
      <c r="R88" s="89">
        <v>1.2011164441451443E-2</v>
      </c>
      <c r="S88" s="89">
        <v>1.1998516800616749E-2</v>
      </c>
      <c r="T88" s="89">
        <v>1.2046962883199112E-2</v>
      </c>
      <c r="U88" s="89">
        <v>1.2103557051783129E-2</v>
      </c>
      <c r="V88" s="89">
        <v>1.2081584340113012E-2</v>
      </c>
      <c r="W88" s="89">
        <v>1.201816844195586E-2</v>
      </c>
      <c r="X88" s="89">
        <v>1.2009904509899952E-2</v>
      </c>
      <c r="Y88" s="89">
        <v>1.1954017630736898E-2</v>
      </c>
      <c r="Z88" s="89">
        <v>1.1824980239571544E-2</v>
      </c>
      <c r="AA88" s="89">
        <v>1.1722843726582485E-2</v>
      </c>
      <c r="AB88" s="89">
        <v>1.1688801045392966E-2</v>
      </c>
      <c r="AC88" s="89">
        <v>1.1563566210787884E-2</v>
      </c>
      <c r="AD88" s="89">
        <v>1.1513093963730067E-2</v>
      </c>
      <c r="AE88" s="89">
        <v>1.1458285670426439E-2</v>
      </c>
      <c r="AF88" s="89">
        <v>1.1420141513724115E-2</v>
      </c>
      <c r="AG88" s="89">
        <v>1.1121336903308156E-2</v>
      </c>
      <c r="AH88" s="89">
        <v>1.1065231238202756E-2</v>
      </c>
      <c r="AI88" s="89">
        <v>1.0982648995382913E-2</v>
      </c>
      <c r="AJ88" s="89">
        <v>1.0841412805918356E-2</v>
      </c>
      <c r="AK88" s="89">
        <v>1.0746392600956294E-2</v>
      </c>
      <c r="AL88" s="89">
        <v>1.0661689776323974E-2</v>
      </c>
      <c r="AM88" s="89">
        <v>1.0548933998996882E-2</v>
      </c>
      <c r="AN88" s="89">
        <v>1.0506389558739129E-2</v>
      </c>
      <c r="AO88" s="89">
        <v>1.0454890279006626E-2</v>
      </c>
      <c r="AP88" s="89">
        <v>1.0425342442290797E-2</v>
      </c>
      <c r="AQ88" s="89">
        <v>1.0405152281920628E-2</v>
      </c>
      <c r="AR88" s="89">
        <v>1.0391142146663274E-2</v>
      </c>
      <c r="AS88" s="89">
        <v>1.0381846236714998E-2</v>
      </c>
      <c r="AT88" s="89">
        <v>1.0366925502952214E-2</v>
      </c>
      <c r="AU88" s="89">
        <v>1.0364171280595738E-2</v>
      </c>
      <c r="AV88" s="89">
        <v>1.0379989259967717E-2</v>
      </c>
      <c r="AW88" s="89">
        <v>1.0403384012680995E-2</v>
      </c>
      <c r="AX88" s="89">
        <v>1.0417351643134752E-2</v>
      </c>
      <c r="AY88" s="89">
        <v>1.0439940894249735E-2</v>
      </c>
      <c r="AZ88" s="89">
        <v>1.0454171492869464E-2</v>
      </c>
    </row>
    <row r="89" spans="1:52" ht="12" customHeight="1" x14ac:dyDescent="0.35">
      <c r="A89" s="72" t="s">
        <v>45</v>
      </c>
      <c r="B89" s="89">
        <v>2.9067534598725509E-2</v>
      </c>
      <c r="C89" s="89">
        <v>2.9074891864994536E-2</v>
      </c>
      <c r="D89" s="89">
        <v>2.8913131721718197E-2</v>
      </c>
      <c r="E89" s="89">
        <v>2.8997192025507018E-2</v>
      </c>
      <c r="F89" s="89">
        <v>2.9077647247876311E-2</v>
      </c>
      <c r="G89" s="89">
        <v>2.9949850034055418E-2</v>
      </c>
      <c r="H89" s="89">
        <v>2.98851098216175E-2</v>
      </c>
      <c r="I89" s="89">
        <v>3.011091702295168E-2</v>
      </c>
      <c r="J89" s="89">
        <v>2.9665206552085856E-2</v>
      </c>
      <c r="K89" s="89">
        <v>2.9600018950210912E-2</v>
      </c>
      <c r="L89" s="89">
        <v>2.9613346618809665E-2</v>
      </c>
      <c r="M89" s="89">
        <v>2.9888610081437669E-2</v>
      </c>
      <c r="N89" s="89">
        <v>2.9759564920455426E-2</v>
      </c>
      <c r="O89" s="89">
        <v>2.9589328559182667E-2</v>
      </c>
      <c r="P89" s="89">
        <v>2.9795757072649739E-2</v>
      </c>
      <c r="Q89" s="89">
        <v>2.9675658855435556E-2</v>
      </c>
      <c r="R89" s="89">
        <v>2.9765200393463483E-2</v>
      </c>
      <c r="S89" s="89">
        <v>2.9752681997059147E-2</v>
      </c>
      <c r="T89" s="89">
        <v>2.9855817324819175E-2</v>
      </c>
      <c r="U89" s="89">
        <v>2.9973156835008164E-2</v>
      </c>
      <c r="V89" s="89">
        <v>2.9904898611690704E-2</v>
      </c>
      <c r="W89" s="89">
        <v>2.9793128040830692E-2</v>
      </c>
      <c r="X89" s="89">
        <v>2.9785389435644134E-2</v>
      </c>
      <c r="Y89" s="89">
        <v>2.9656614058268475E-2</v>
      </c>
      <c r="Z89" s="89">
        <v>2.9402090442916473E-2</v>
      </c>
      <c r="AA89" s="89">
        <v>2.9213524638322653E-2</v>
      </c>
      <c r="AB89" s="89">
        <v>2.9194767191240339E-2</v>
      </c>
      <c r="AC89" s="89">
        <v>2.8981360911216159E-2</v>
      </c>
      <c r="AD89" s="89">
        <v>2.8895928991449549E-2</v>
      </c>
      <c r="AE89" s="89">
        <v>2.883724832500675E-2</v>
      </c>
      <c r="AF89" s="89">
        <v>2.8792515825777482E-2</v>
      </c>
      <c r="AG89" s="89">
        <v>2.8366685056276673E-2</v>
      </c>
      <c r="AH89" s="89">
        <v>2.8300836837096766E-2</v>
      </c>
      <c r="AI89" s="89">
        <v>2.8208606691949172E-2</v>
      </c>
      <c r="AJ89" s="89">
        <v>2.8067100637314064E-2</v>
      </c>
      <c r="AK89" s="89">
        <v>2.8007137041047091E-2</v>
      </c>
      <c r="AL89" s="89">
        <v>2.792336255004783E-2</v>
      </c>
      <c r="AM89" s="89">
        <v>2.782542933072505E-2</v>
      </c>
      <c r="AN89" s="89">
        <v>2.778302432860439E-2</v>
      </c>
      <c r="AO89" s="89">
        <v>2.7734605670485041E-2</v>
      </c>
      <c r="AP89" s="89">
        <v>2.7707162991218844E-2</v>
      </c>
      <c r="AQ89" s="89">
        <v>2.788846237934918E-2</v>
      </c>
      <c r="AR89" s="89">
        <v>2.7898984857108743E-2</v>
      </c>
      <c r="AS89" s="89">
        <v>2.7930425276713591E-2</v>
      </c>
      <c r="AT89" s="89">
        <v>2.7981240856344423E-2</v>
      </c>
      <c r="AU89" s="89">
        <v>2.8042165305387924E-2</v>
      </c>
      <c r="AV89" s="89">
        <v>2.8134776441732668E-2</v>
      </c>
      <c r="AW89" s="89">
        <v>2.8261406986441619E-2</v>
      </c>
      <c r="AX89" s="89">
        <v>2.8319289453174933E-2</v>
      </c>
      <c r="AY89" s="89">
        <v>2.8404070680876747E-2</v>
      </c>
      <c r="AZ89" s="89">
        <v>2.8460755219586908E-2</v>
      </c>
    </row>
    <row r="90" spans="1:52" ht="12" customHeight="1" x14ac:dyDescent="0.35">
      <c r="A90" s="74" t="s">
        <v>46</v>
      </c>
      <c r="B90" s="90">
        <v>8.7379076761586516E-2</v>
      </c>
      <c r="C90" s="90">
        <v>8.6348147101587516E-2</v>
      </c>
      <c r="D90" s="90">
        <v>8.860655248222879E-2</v>
      </c>
      <c r="E90" s="90">
        <v>8.8864289091192122E-2</v>
      </c>
      <c r="F90" s="90">
        <v>8.9110751015513731E-2</v>
      </c>
      <c r="G90" s="90">
        <v>9.1800778001395092E-2</v>
      </c>
      <c r="H90" s="90">
        <v>9.1602470498657218E-2</v>
      </c>
      <c r="I90" s="90">
        <v>9.229397168470746E-2</v>
      </c>
      <c r="J90" s="90">
        <v>9.0930054467172977E-2</v>
      </c>
      <c r="K90" s="90">
        <v>9.0726274523392422E-2</v>
      </c>
      <c r="L90" s="90">
        <v>9.0767731901559873E-2</v>
      </c>
      <c r="M90" s="90">
        <v>9.0126091655685886E-2</v>
      </c>
      <c r="N90" s="90">
        <v>8.9684324688269812E-2</v>
      </c>
      <c r="O90" s="90">
        <v>8.9211329211551074E-2</v>
      </c>
      <c r="P90" s="90">
        <v>8.9904660226844485E-2</v>
      </c>
      <c r="Q90" s="90">
        <v>8.9569727051658846E-2</v>
      </c>
      <c r="R90" s="90">
        <v>9.0106516741085843E-2</v>
      </c>
      <c r="S90" s="90">
        <v>9.0239357582164101E-2</v>
      </c>
      <c r="T90" s="90">
        <v>9.0649506657098117E-2</v>
      </c>
      <c r="U90" s="90">
        <v>9.1126659307573951E-2</v>
      </c>
      <c r="V90" s="90">
        <v>9.1003737643457053E-2</v>
      </c>
      <c r="W90" s="90">
        <v>9.0835103204107551E-2</v>
      </c>
      <c r="X90" s="90">
        <v>9.0828214187078621E-2</v>
      </c>
      <c r="Y90" s="90">
        <v>9.0466029895400354E-2</v>
      </c>
      <c r="Z90" s="90">
        <v>8.9565344641414149E-2</v>
      </c>
      <c r="AA90" s="90">
        <v>8.8918320816174484E-2</v>
      </c>
      <c r="AB90" s="90">
        <v>8.8505706160459163E-2</v>
      </c>
      <c r="AC90" s="90">
        <v>8.741613650134139E-2</v>
      </c>
      <c r="AD90" s="90">
        <v>8.6971621459183288E-2</v>
      </c>
      <c r="AE90" s="90">
        <v>8.6466100046062297E-2</v>
      </c>
      <c r="AF90" s="90">
        <v>8.6124156246369071E-2</v>
      </c>
      <c r="AG90" s="90">
        <v>8.3614212896963441E-2</v>
      </c>
      <c r="AH90" s="90">
        <v>8.3166290775661803E-2</v>
      </c>
      <c r="AI90" s="90">
        <v>8.2522485918627139E-2</v>
      </c>
      <c r="AJ90" s="90">
        <v>8.1482340752432422E-2</v>
      </c>
      <c r="AK90" s="90">
        <v>8.0891590916813472E-2</v>
      </c>
      <c r="AL90" s="90">
        <v>8.0364692639107088E-2</v>
      </c>
      <c r="AM90" s="90">
        <v>7.968583195433955E-2</v>
      </c>
      <c r="AN90" s="90">
        <v>7.943930638421913E-2</v>
      </c>
      <c r="AO90" s="90">
        <v>7.9158345866701327E-2</v>
      </c>
      <c r="AP90" s="90">
        <v>7.9002227347031481E-2</v>
      </c>
      <c r="AQ90" s="90">
        <v>7.9180590565486181E-2</v>
      </c>
      <c r="AR90" s="90">
        <v>7.9137022649788835E-2</v>
      </c>
      <c r="AS90" s="90">
        <v>7.9144694490143525E-2</v>
      </c>
      <c r="AT90" s="90">
        <v>7.9152654542238146E-2</v>
      </c>
      <c r="AU90" s="90">
        <v>7.9235269593671526E-2</v>
      </c>
      <c r="AV90" s="90">
        <v>7.9416578477732508E-2</v>
      </c>
      <c r="AW90" s="90">
        <v>7.9665938654280524E-2</v>
      </c>
      <c r="AX90" s="90">
        <v>7.9789778013580795E-2</v>
      </c>
      <c r="AY90" s="90">
        <v>7.9986763738014874E-2</v>
      </c>
      <c r="AZ90" s="90">
        <v>8.010705802528191E-2</v>
      </c>
    </row>
    <row r="91" spans="1:52" ht="12" customHeight="1" x14ac:dyDescent="0.35">
      <c r="A91" s="91" t="s">
        <v>927</v>
      </c>
      <c r="B91" s="92">
        <v>0.59228787932661364</v>
      </c>
      <c r="C91" s="92">
        <v>0.56760810237119996</v>
      </c>
      <c r="D91" s="92">
        <v>0.5689042448688969</v>
      </c>
      <c r="E91" s="92">
        <v>0.58267839062001037</v>
      </c>
      <c r="F91" s="92">
        <v>0.59013988743751289</v>
      </c>
      <c r="G91" s="92">
        <v>0.54246129089529826</v>
      </c>
      <c r="H91" s="92">
        <v>0.52252693172995202</v>
      </c>
      <c r="I91" s="92">
        <v>0.54846293589541584</v>
      </c>
      <c r="J91" s="92">
        <v>0.52704222033392967</v>
      </c>
      <c r="K91" s="92">
        <v>0.55105803633556516</v>
      </c>
      <c r="L91" s="92">
        <v>0.57078382655091076</v>
      </c>
      <c r="M91" s="92">
        <v>0.56896953565664232</v>
      </c>
      <c r="N91" s="92">
        <v>0.57597509103890387</v>
      </c>
      <c r="O91" s="92">
        <v>0.58543875746705343</v>
      </c>
      <c r="P91" s="92">
        <v>0.60925912258511028</v>
      </c>
      <c r="Q91" s="92">
        <v>0.60945216737725039</v>
      </c>
      <c r="R91" s="92">
        <v>0.61090455723978898</v>
      </c>
      <c r="S91" s="92">
        <v>0.6121354022433162</v>
      </c>
      <c r="T91" s="92">
        <v>0.61334419784854455</v>
      </c>
      <c r="U91" s="92">
        <v>0.61408958320963702</v>
      </c>
      <c r="V91" s="92">
        <v>0.61214599939595271</v>
      </c>
      <c r="W91" s="92">
        <v>0.61425985606245836</v>
      </c>
      <c r="X91" s="92">
        <v>0.61550401873910321</v>
      </c>
      <c r="Y91" s="92">
        <v>0.61624274267032531</v>
      </c>
      <c r="Z91" s="92">
        <v>0.61639081852609923</v>
      </c>
      <c r="AA91" s="92">
        <v>0.61839033624143913</v>
      </c>
      <c r="AB91" s="92">
        <v>0.6198852148297227</v>
      </c>
      <c r="AC91" s="92">
        <v>0.62093319524217294</v>
      </c>
      <c r="AD91" s="92">
        <v>0.62109799755056094</v>
      </c>
      <c r="AE91" s="92">
        <v>0.62161669943665643</v>
      </c>
      <c r="AF91" s="92">
        <v>0.62205417086676806</v>
      </c>
      <c r="AG91" s="92">
        <v>0.62471380300258716</v>
      </c>
      <c r="AH91" s="92">
        <v>0.625170060470843</v>
      </c>
      <c r="AI91" s="92">
        <v>0.62585752405369244</v>
      </c>
      <c r="AJ91" s="92">
        <v>0.62657496145478531</v>
      </c>
      <c r="AK91" s="92">
        <v>0.62761322317933332</v>
      </c>
      <c r="AL91" s="92">
        <v>0.62821736826755625</v>
      </c>
      <c r="AM91" s="92">
        <v>0.62916097582669117</v>
      </c>
      <c r="AN91" s="92">
        <v>0.62960925477228535</v>
      </c>
      <c r="AO91" s="92">
        <v>0.62999017452046302</v>
      </c>
      <c r="AP91" s="92">
        <v>0.63028860577942203</v>
      </c>
      <c r="AQ91" s="92">
        <v>0.630845115782528</v>
      </c>
      <c r="AR91" s="92">
        <v>0.63099872244312327</v>
      </c>
      <c r="AS91" s="92">
        <v>0.6310416126125159</v>
      </c>
      <c r="AT91" s="92">
        <v>0.6311127247864361</v>
      </c>
      <c r="AU91" s="92">
        <v>0.6311619058734127</v>
      </c>
      <c r="AV91" s="92">
        <v>0.63130925614335065</v>
      </c>
      <c r="AW91" s="92">
        <v>0.63095414625705804</v>
      </c>
      <c r="AX91" s="92">
        <v>0.63064746818400008</v>
      </c>
      <c r="AY91" s="92">
        <v>0.63023949675492874</v>
      </c>
      <c r="AZ91" s="92">
        <v>0.63012900012454254</v>
      </c>
    </row>
    <row r="92" spans="1:52" ht="12" customHeight="1" x14ac:dyDescent="0.35">
      <c r="A92" s="91" t="s">
        <v>928</v>
      </c>
      <c r="B92" s="92">
        <v>6.4638530780434855E-2</v>
      </c>
      <c r="C92" s="92">
        <v>7.6183374860844824E-2</v>
      </c>
      <c r="D92" s="92">
        <v>7.7340954619399327E-2</v>
      </c>
      <c r="E92" s="92">
        <v>6.9513136461008276E-2</v>
      </c>
      <c r="F92" s="92">
        <v>6.5342661359869325E-2</v>
      </c>
      <c r="G92" s="92">
        <v>8.0554951504672109E-2</v>
      </c>
      <c r="H92" s="92">
        <v>9.0031878373390425E-2</v>
      </c>
      <c r="I92" s="92">
        <v>7.9156999702168149E-2</v>
      </c>
      <c r="J92" s="92">
        <v>8.2532069041714187E-2</v>
      </c>
      <c r="K92" s="92">
        <v>6.8810106964756326E-2</v>
      </c>
      <c r="L92" s="92">
        <v>6.0676779939394514E-2</v>
      </c>
      <c r="M92" s="92">
        <v>5.6901003407535462E-2</v>
      </c>
      <c r="N92" s="92">
        <v>5.7130809218799657E-2</v>
      </c>
      <c r="O92" s="92">
        <v>5.2037092167791336E-2</v>
      </c>
      <c r="P92" s="92">
        <v>4.5933975717161346E-2</v>
      </c>
      <c r="Q92" s="92">
        <v>4.6117946102984517E-2</v>
      </c>
      <c r="R92" s="92">
        <v>4.5855427586923438E-2</v>
      </c>
      <c r="S92" s="92">
        <v>4.5979104208872072E-2</v>
      </c>
      <c r="T92" s="92">
        <v>4.6086430799878557E-2</v>
      </c>
      <c r="U92" s="92">
        <v>4.6210454473769827E-2</v>
      </c>
      <c r="V92" s="92">
        <v>4.6088976038793521E-2</v>
      </c>
      <c r="W92" s="92">
        <v>4.6263644904072421E-2</v>
      </c>
      <c r="X92" s="92">
        <v>4.6278467805000535E-2</v>
      </c>
      <c r="Y92" s="92">
        <v>4.6235131242676128E-2</v>
      </c>
      <c r="Z92" s="92">
        <v>4.626719238576342E-2</v>
      </c>
      <c r="AA92" s="92">
        <v>4.6437877061481843E-2</v>
      </c>
      <c r="AB92" s="92">
        <v>4.6508817066229793E-2</v>
      </c>
      <c r="AC92" s="92">
        <v>4.6662010398102735E-2</v>
      </c>
      <c r="AD92" s="92">
        <v>4.6689389024251716E-2</v>
      </c>
      <c r="AE92" s="92">
        <v>4.6799774236525239E-2</v>
      </c>
      <c r="AF92" s="92">
        <v>4.6835322683686217E-2</v>
      </c>
      <c r="AG92" s="92">
        <v>4.7073676905043979E-2</v>
      </c>
      <c r="AH92" s="92">
        <v>4.7127422373350374E-2</v>
      </c>
      <c r="AI92" s="92">
        <v>4.7206427577810864E-2</v>
      </c>
      <c r="AJ92" s="92">
        <v>4.7335797827598523E-2</v>
      </c>
      <c r="AK92" s="92">
        <v>4.7375620198065925E-2</v>
      </c>
      <c r="AL92" s="92">
        <v>4.7485801472722688E-2</v>
      </c>
      <c r="AM92" s="92">
        <v>4.7585446679951432E-2</v>
      </c>
      <c r="AN92" s="92">
        <v>4.7609533467710588E-2</v>
      </c>
      <c r="AO92" s="92">
        <v>4.7696738811990526E-2</v>
      </c>
      <c r="AP92" s="92">
        <v>4.773660931353018E-2</v>
      </c>
      <c r="AQ92" s="92">
        <v>4.7936463496949959E-2</v>
      </c>
      <c r="AR92" s="92">
        <v>4.8014406766455443E-2</v>
      </c>
      <c r="AS92" s="92">
        <v>4.8138810249307336E-2</v>
      </c>
      <c r="AT92" s="92">
        <v>4.8325694233290577E-2</v>
      </c>
      <c r="AU92" s="92">
        <v>4.8507577288365571E-2</v>
      </c>
      <c r="AV92" s="92">
        <v>4.863852367591532E-2</v>
      </c>
      <c r="AW92" s="92">
        <v>4.8884351632786788E-2</v>
      </c>
      <c r="AX92" s="92">
        <v>4.9020841414471245E-2</v>
      </c>
      <c r="AY92" s="92">
        <v>4.9227968754634796E-2</v>
      </c>
      <c r="AZ92" s="92">
        <v>4.9371754089215056E-2</v>
      </c>
    </row>
    <row r="93" spans="1:52" ht="12" customHeight="1" x14ac:dyDescent="0.35">
      <c r="A93" s="91" t="s">
        <v>929</v>
      </c>
      <c r="B93" s="92">
        <v>0.11009879122476078</v>
      </c>
      <c r="C93" s="92">
        <v>0.11097102754890434</v>
      </c>
      <c r="D93" s="92">
        <v>0.10532391639890633</v>
      </c>
      <c r="E93" s="92">
        <v>0.10791507119441437</v>
      </c>
      <c r="F93" s="92">
        <v>0.10897630010234674</v>
      </c>
      <c r="G93" s="92">
        <v>0.11909214070440412</v>
      </c>
      <c r="H93" s="92">
        <v>0.11900854426679101</v>
      </c>
      <c r="I93" s="92">
        <v>0.11520861349197377</v>
      </c>
      <c r="J93" s="92">
        <v>0.13182643697835453</v>
      </c>
      <c r="K93" s="92">
        <v>0.13768238074281308</v>
      </c>
      <c r="L93" s="92">
        <v>0.13536759261734899</v>
      </c>
      <c r="M93" s="92">
        <v>0.14526968892531464</v>
      </c>
      <c r="N93" s="92">
        <v>0.13853099688627843</v>
      </c>
      <c r="O93" s="92">
        <v>0.14090843016750068</v>
      </c>
      <c r="P93" s="92">
        <v>0.12900159302243783</v>
      </c>
      <c r="Q93" s="92">
        <v>0.12904692525875175</v>
      </c>
      <c r="R93" s="92">
        <v>0.12936955606195127</v>
      </c>
      <c r="S93" s="92">
        <v>0.12946376701296761</v>
      </c>
      <c r="T93" s="92">
        <v>0.12882919693264086</v>
      </c>
      <c r="U93" s="92">
        <v>0.12830952760464767</v>
      </c>
      <c r="V93" s="92">
        <v>0.12763613140664673</v>
      </c>
      <c r="W93" s="92">
        <v>0.1264613289746909</v>
      </c>
      <c r="X93" s="92">
        <v>0.12644089211088672</v>
      </c>
      <c r="Y93" s="92">
        <v>0.12621299718704071</v>
      </c>
      <c r="Z93" s="92">
        <v>0.12588728909780145</v>
      </c>
      <c r="AA93" s="92">
        <v>0.12586589313054758</v>
      </c>
      <c r="AB93" s="92">
        <v>0.12530156582210056</v>
      </c>
      <c r="AC93" s="92">
        <v>0.12507618189753147</v>
      </c>
      <c r="AD93" s="92">
        <v>0.12489509784020544</v>
      </c>
      <c r="AE93" s="92">
        <v>0.12480963330567085</v>
      </c>
      <c r="AF93" s="92">
        <v>0.12446664878942607</v>
      </c>
      <c r="AG93" s="92">
        <v>0.12480153079051445</v>
      </c>
      <c r="AH93" s="92">
        <v>0.12472945077433215</v>
      </c>
      <c r="AI93" s="92">
        <v>0.12465580073975986</v>
      </c>
      <c r="AJ93" s="92">
        <v>0.12458707000102169</v>
      </c>
      <c r="AK93" s="92">
        <v>0.12414386968939126</v>
      </c>
      <c r="AL93" s="92">
        <v>0.12416567644254424</v>
      </c>
      <c r="AM93" s="92">
        <v>0.12418935779805687</v>
      </c>
      <c r="AN93" s="92">
        <v>0.12411509642181907</v>
      </c>
      <c r="AO93" s="92">
        <v>0.12410243425752275</v>
      </c>
      <c r="AP93" s="92">
        <v>0.12403419116397943</v>
      </c>
      <c r="AQ93" s="92">
        <v>0.12247755429671002</v>
      </c>
      <c r="AR93" s="92">
        <v>0.12227490339470362</v>
      </c>
      <c r="AS93" s="92">
        <v>0.12201759419794812</v>
      </c>
      <c r="AT93" s="92">
        <v>0.12158851628556047</v>
      </c>
      <c r="AU93" s="92">
        <v>0.12123475259552066</v>
      </c>
      <c r="AV93" s="92">
        <v>0.12047452155651407</v>
      </c>
      <c r="AW93" s="92">
        <v>0.11989163472224017</v>
      </c>
      <c r="AX93" s="92">
        <v>0.11961169652515584</v>
      </c>
      <c r="AY93" s="92">
        <v>0.11932845337840535</v>
      </c>
      <c r="AZ93" s="92">
        <v>0.11896707998499845</v>
      </c>
    </row>
    <row r="94" spans="1:52" ht="12" customHeight="1" x14ac:dyDescent="0.35">
      <c r="A94" s="93" t="s">
        <v>934</v>
      </c>
      <c r="B94" s="94">
        <v>7.4330468304072028E-2</v>
      </c>
      <c r="C94" s="94">
        <v>8.7606352774733789E-2</v>
      </c>
      <c r="D94" s="94">
        <v>8.8937500690903837E-2</v>
      </c>
      <c r="E94" s="94">
        <v>7.9935975091741537E-2</v>
      </c>
      <c r="F94" s="94">
        <v>7.5140176617127061E-2</v>
      </c>
      <c r="G94" s="94">
        <v>9.2633406070028998E-2</v>
      </c>
      <c r="H94" s="94">
        <v>0.10353130866357767</v>
      </c>
      <c r="I94" s="94">
        <v>9.1025844590953864E-2</v>
      </c>
      <c r="J94" s="94">
        <v>9.4906973718398485E-2</v>
      </c>
      <c r="K94" s="94">
        <v>7.912753295889835E-2</v>
      </c>
      <c r="L94" s="94">
        <v>6.9774690322068261E-2</v>
      </c>
      <c r="M94" s="94">
        <v>6.5432771741369938E-2</v>
      </c>
      <c r="N94" s="94">
        <v>6.5697034764740453E-2</v>
      </c>
      <c r="O94" s="94">
        <v>5.9839562924980057E-2</v>
      </c>
      <c r="P94" s="94">
        <v>5.2821341774029494E-2</v>
      </c>
      <c r="Q94" s="94">
        <v>5.3032896782585714E-2</v>
      </c>
      <c r="R94" s="94">
        <v>5.2715762261606472E-2</v>
      </c>
      <c r="S94" s="94">
        <v>5.2835291909832258E-2</v>
      </c>
      <c r="T94" s="94">
        <v>5.2948056679481027E-2</v>
      </c>
      <c r="U94" s="94">
        <v>5.3072821728478603E-2</v>
      </c>
      <c r="V94" s="94">
        <v>5.2894210650723555E-2</v>
      </c>
      <c r="W94" s="94">
        <v>5.3059532365731653E-2</v>
      </c>
      <c r="X94" s="94">
        <v>5.3066152977822481E-2</v>
      </c>
      <c r="Y94" s="94">
        <v>5.3008176383102047E-2</v>
      </c>
      <c r="Z94" s="94">
        <v>5.3009284291368641E-2</v>
      </c>
      <c r="AA94" s="94">
        <v>5.3096979142246821E-2</v>
      </c>
      <c r="AB94" s="94">
        <v>5.3186333568414151E-2</v>
      </c>
      <c r="AC94" s="94">
        <v>5.3366445212656557E-2</v>
      </c>
      <c r="AD94" s="94">
        <v>5.3405351186136936E-2</v>
      </c>
      <c r="AE94" s="94">
        <v>5.3543177368022284E-2</v>
      </c>
      <c r="AF94" s="94">
        <v>5.3603022009211375E-2</v>
      </c>
      <c r="AG94" s="94">
        <v>5.3636801702666978E-2</v>
      </c>
      <c r="AH94" s="94">
        <v>5.3688400948714708E-2</v>
      </c>
      <c r="AI94" s="94">
        <v>5.3773213148455679E-2</v>
      </c>
      <c r="AJ94" s="94">
        <v>5.3896764767512838E-2</v>
      </c>
      <c r="AK94" s="94">
        <v>5.3996086563838135E-2</v>
      </c>
      <c r="AL94" s="94">
        <v>5.403851633401318E-2</v>
      </c>
      <c r="AM94" s="94">
        <v>5.4082765397444554E-2</v>
      </c>
      <c r="AN94" s="94">
        <v>5.4083753120052314E-2</v>
      </c>
      <c r="AO94" s="94">
        <v>5.4149793974543024E-2</v>
      </c>
      <c r="AP94" s="94">
        <v>5.4166917052413957E-2</v>
      </c>
      <c r="AQ94" s="94">
        <v>5.4598267508379941E-2</v>
      </c>
      <c r="AR94" s="94">
        <v>5.4681179487895644E-2</v>
      </c>
      <c r="AS94" s="94">
        <v>5.4822134694149066E-2</v>
      </c>
      <c r="AT94" s="94">
        <v>5.5032947178245015E-2</v>
      </c>
      <c r="AU94" s="94">
        <v>5.5165410541029407E-2</v>
      </c>
      <c r="AV94" s="94">
        <v>5.5387217408296593E-2</v>
      </c>
      <c r="AW94" s="94">
        <v>5.572541489504803E-2</v>
      </c>
      <c r="AX94" s="94">
        <v>5.5916210439263439E-2</v>
      </c>
      <c r="AY94" s="94">
        <v>5.6191529952809814E-2</v>
      </c>
      <c r="AZ94" s="94">
        <v>5.6381144813165716E-2</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315</v>
      </c>
      <c r="B97" s="221">
        <v>269.53182206674541</v>
      </c>
      <c r="C97" s="221">
        <v>262.63032111550058</v>
      </c>
      <c r="D97" s="221">
        <v>262.75425888698987</v>
      </c>
      <c r="E97" s="221">
        <v>263.64589092808268</v>
      </c>
      <c r="F97" s="221">
        <v>262.22756227237755</v>
      </c>
      <c r="G97" s="221">
        <v>260.99901540197874</v>
      </c>
      <c r="H97" s="221">
        <v>258.07388970835956</v>
      </c>
      <c r="I97" s="221">
        <v>254.43410079581329</v>
      </c>
      <c r="J97" s="221">
        <v>255.44781996971057</v>
      </c>
      <c r="K97" s="221">
        <v>258.52685281705709</v>
      </c>
      <c r="L97" s="221">
        <v>258.03761040975905</v>
      </c>
      <c r="M97" s="221">
        <v>256.97022118534471</v>
      </c>
      <c r="N97" s="221">
        <v>256.55624878541801</v>
      </c>
      <c r="O97" s="221">
        <v>256.95122827573874</v>
      </c>
      <c r="P97" s="221">
        <v>253.34071845915039</v>
      </c>
      <c r="Q97" s="221">
        <v>250.26738599123385</v>
      </c>
      <c r="R97" s="221">
        <v>249.14141921932691</v>
      </c>
      <c r="S97" s="221">
        <v>249.08830265376162</v>
      </c>
      <c r="T97" s="221">
        <v>247.45337123614581</v>
      </c>
      <c r="U97" s="221">
        <v>245.25185306178557</v>
      </c>
      <c r="V97" s="221">
        <v>244.85482054127573</v>
      </c>
      <c r="W97" s="221">
        <v>241.93318656586149</v>
      </c>
      <c r="X97" s="221">
        <v>241.26878443879869</v>
      </c>
      <c r="Y97" s="221">
        <v>240.5872067771443</v>
      </c>
      <c r="Z97" s="221">
        <v>239.66960802573249</v>
      </c>
      <c r="AA97" s="221">
        <v>238.22809906175067</v>
      </c>
      <c r="AB97" s="221">
        <v>236.95145167736837</v>
      </c>
      <c r="AC97" s="221">
        <v>235.40542277537008</v>
      </c>
      <c r="AD97" s="221">
        <v>234.8250759642294</v>
      </c>
      <c r="AE97" s="221">
        <v>233.83911783603031</v>
      </c>
      <c r="AF97" s="221">
        <v>233.23625571241189</v>
      </c>
      <c r="AG97" s="221">
        <v>231.74611660617489</v>
      </c>
      <c r="AH97" s="221">
        <v>231.31731029749591</v>
      </c>
      <c r="AI97" s="221">
        <v>230.68269614592694</v>
      </c>
      <c r="AJ97" s="221">
        <v>229.68763011477142</v>
      </c>
      <c r="AK97" s="221">
        <v>228.49217545296136</v>
      </c>
      <c r="AL97" s="221">
        <v>228.03560194498712</v>
      </c>
      <c r="AM97" s="221">
        <v>227.36022708259318</v>
      </c>
      <c r="AN97" s="221">
        <v>227.11388786742282</v>
      </c>
      <c r="AO97" s="221">
        <v>226.83754058684005</v>
      </c>
      <c r="AP97" s="221">
        <v>226.62175636533925</v>
      </c>
      <c r="AQ97" s="221">
        <v>223.51101175293834</v>
      </c>
      <c r="AR97" s="221">
        <v>223.01956987896432</v>
      </c>
      <c r="AS97" s="221">
        <v>222.18291058194549</v>
      </c>
      <c r="AT97" s="221">
        <v>220.84841385594007</v>
      </c>
      <c r="AU97" s="221">
        <v>219.62113632676366</v>
      </c>
      <c r="AV97" s="221">
        <v>218.39256250621335</v>
      </c>
      <c r="AW97" s="221">
        <v>216.67039014409195</v>
      </c>
      <c r="AX97" s="221">
        <v>215.83805875332735</v>
      </c>
      <c r="AY97" s="221">
        <v>214.70551463824657</v>
      </c>
      <c r="AZ97" s="221">
        <v>213.97436285648755</v>
      </c>
    </row>
    <row r="98" spans="1:52" ht="12" customHeight="1" x14ac:dyDescent="0.35">
      <c r="A98" s="64" t="s">
        <v>40</v>
      </c>
      <c r="B98" s="97">
        <v>2.9064930825997162</v>
      </c>
      <c r="C98" s="97">
        <v>2.8327777683250059</v>
      </c>
      <c r="D98" s="97">
        <v>2.8183609356735477</v>
      </c>
      <c r="E98" s="97">
        <v>2.8361537073931569</v>
      </c>
      <c r="F98" s="97">
        <v>2.8287173439621429</v>
      </c>
      <c r="G98" s="97">
        <v>2.9008723237998377</v>
      </c>
      <c r="H98" s="97">
        <v>2.8621679615247033</v>
      </c>
      <c r="I98" s="97">
        <v>2.8430874782807258</v>
      </c>
      <c r="J98" s="97">
        <v>2.8122859413837942</v>
      </c>
      <c r="K98" s="97">
        <v>2.839709692210989</v>
      </c>
      <c r="L98" s="97">
        <v>2.8356455096830184</v>
      </c>
      <c r="M98" s="97">
        <v>2.8500477940434563</v>
      </c>
      <c r="N98" s="97">
        <v>2.8328050939164684</v>
      </c>
      <c r="O98" s="97">
        <v>2.8205597025534415</v>
      </c>
      <c r="P98" s="97">
        <v>2.8012611049799601</v>
      </c>
      <c r="Q98" s="97">
        <v>2.7559840591151117</v>
      </c>
      <c r="R98" s="97">
        <v>2.2469802660792131</v>
      </c>
      <c r="S98" s="97">
        <v>1.8283529170524206</v>
      </c>
      <c r="T98" s="97">
        <v>1.4635824310609857</v>
      </c>
      <c r="U98" s="97">
        <v>1.1596062505899838</v>
      </c>
      <c r="V98" s="97">
        <v>1.9399232435702896</v>
      </c>
      <c r="W98" s="97">
        <v>1.7062038562204258</v>
      </c>
      <c r="X98" s="97">
        <v>1.4080397792579245</v>
      </c>
      <c r="Y98" s="97">
        <v>1.4516304718580533</v>
      </c>
      <c r="Z98" s="97">
        <v>1.8275963766154675</v>
      </c>
      <c r="AA98" s="97">
        <v>1.5260916626811638</v>
      </c>
      <c r="AB98" s="97">
        <v>1.377675467751754</v>
      </c>
      <c r="AC98" s="97">
        <v>1.4533441007069612</v>
      </c>
      <c r="AD98" s="97">
        <v>1.5801729870722745</v>
      </c>
      <c r="AE98" s="97">
        <v>1.5635730880992538</v>
      </c>
      <c r="AF98" s="97">
        <v>1.6170920063324596</v>
      </c>
      <c r="AG98" s="97">
        <v>1.6543222497684451</v>
      </c>
      <c r="AH98" s="97">
        <v>1.6791467864434788</v>
      </c>
      <c r="AI98" s="97">
        <v>1.6981516661326557</v>
      </c>
      <c r="AJ98" s="97">
        <v>1.8190514461622385</v>
      </c>
      <c r="AK98" s="97">
        <v>1.8281840953096433</v>
      </c>
      <c r="AL98" s="97">
        <v>1.8269635562535254</v>
      </c>
      <c r="AM98" s="97">
        <v>1.8034805246726933</v>
      </c>
      <c r="AN98" s="97">
        <v>1.800712386056817</v>
      </c>
      <c r="AO98" s="97">
        <v>1.789596620292409</v>
      </c>
      <c r="AP98" s="97">
        <v>1.7862958521635697</v>
      </c>
      <c r="AQ98" s="97">
        <v>1.8017518478753733</v>
      </c>
      <c r="AR98" s="97">
        <v>1.7958646878467366</v>
      </c>
      <c r="AS98" s="97">
        <v>1.7877577146741732</v>
      </c>
      <c r="AT98" s="97">
        <v>1.7905394367486225</v>
      </c>
      <c r="AU98" s="97">
        <v>1.7718608891395031</v>
      </c>
      <c r="AV98" s="97">
        <v>1.7673408147070573</v>
      </c>
      <c r="AW98" s="97">
        <v>1.7626240360582077</v>
      </c>
      <c r="AX98" s="97">
        <v>1.7759836262358919</v>
      </c>
      <c r="AY98" s="97">
        <v>1.7537786010935155</v>
      </c>
      <c r="AZ98" s="97">
        <v>1.7420244442662631</v>
      </c>
    </row>
    <row r="99" spans="1:52" ht="12" customHeight="1" x14ac:dyDescent="0.35">
      <c r="A99" s="72" t="s">
        <v>41</v>
      </c>
      <c r="B99" s="98">
        <v>5.3078854738227026</v>
      </c>
      <c r="C99" s="98">
        <v>5.1732280409572766</v>
      </c>
      <c r="D99" s="98">
        <v>5.1469533430730872</v>
      </c>
      <c r="E99" s="98">
        <v>5.1794740250331852</v>
      </c>
      <c r="F99" s="98">
        <v>5.1658723499906012</v>
      </c>
      <c r="G99" s="98">
        <v>5.3012510948235576</v>
      </c>
      <c r="H99" s="98">
        <v>5.2305474341014762</v>
      </c>
      <c r="I99" s="98">
        <v>5.1955481427511856</v>
      </c>
      <c r="J99" s="98">
        <v>5.1397239919951394</v>
      </c>
      <c r="K99" s="98">
        <v>5.1890146368489534</v>
      </c>
      <c r="L99" s="98">
        <v>5.1817147773699155</v>
      </c>
      <c r="M99" s="98">
        <v>5.2075918056739745</v>
      </c>
      <c r="N99" s="98">
        <v>5.1768952523719918</v>
      </c>
      <c r="O99" s="98">
        <v>5.1561760435641544</v>
      </c>
      <c r="P99" s="98">
        <v>5.1191922825406158</v>
      </c>
      <c r="Q99" s="98">
        <v>5.0359213340001681</v>
      </c>
      <c r="R99" s="98">
        <v>5.0458413343436535</v>
      </c>
      <c r="S99" s="98">
        <v>5.0454575552772694</v>
      </c>
      <c r="T99" s="98">
        <v>5.0295521794604019</v>
      </c>
      <c r="U99" s="98">
        <v>4.9997075959252122</v>
      </c>
      <c r="V99" s="98">
        <v>4.9758694093298379</v>
      </c>
      <c r="W99" s="98">
        <v>4.9008071172936516</v>
      </c>
      <c r="X99" s="98">
        <v>4.8859294062387315</v>
      </c>
      <c r="Y99" s="98">
        <v>4.8575984332913063</v>
      </c>
      <c r="Z99" s="98">
        <v>4.7999873840118035</v>
      </c>
      <c r="AA99" s="98">
        <v>4.7522253192527524</v>
      </c>
      <c r="AB99" s="98">
        <v>4.7187996954371769</v>
      </c>
      <c r="AC99" s="98">
        <v>4.6674566910427124</v>
      </c>
      <c r="AD99" s="98">
        <v>4.6500932087301958</v>
      </c>
      <c r="AE99" s="98">
        <v>4.6259336058940939</v>
      </c>
      <c r="AF99" s="98">
        <v>4.6112541125785631</v>
      </c>
      <c r="AG99" s="98">
        <v>4.5267992206416414</v>
      </c>
      <c r="AH99" s="98">
        <v>4.509124816312152</v>
      </c>
      <c r="AI99" s="98">
        <v>4.482597372743367</v>
      </c>
      <c r="AJ99" s="98">
        <v>4.4317944507158069</v>
      </c>
      <c r="AK99" s="98">
        <v>4.3927621096598672</v>
      </c>
      <c r="AL99" s="98">
        <v>4.3625822775447993</v>
      </c>
      <c r="AM99" s="98">
        <v>4.3173430380529476</v>
      </c>
      <c r="AN99" s="98">
        <v>4.2981226398283718</v>
      </c>
      <c r="AO99" s="98">
        <v>4.2699183712822339</v>
      </c>
      <c r="AP99" s="98">
        <v>4.2506684044640828</v>
      </c>
      <c r="AQ99" s="98">
        <v>4.1589278073062941</v>
      </c>
      <c r="AR99" s="98">
        <v>4.1372672728341762</v>
      </c>
      <c r="AS99" s="98">
        <v>4.1051734589883351</v>
      </c>
      <c r="AT99" s="98">
        <v>4.048537284126053</v>
      </c>
      <c r="AU99" s="98">
        <v>4.0017037142531624</v>
      </c>
      <c r="AV99" s="98">
        <v>3.9674594118939144</v>
      </c>
      <c r="AW99" s="98">
        <v>3.9171135186975361</v>
      </c>
      <c r="AX99" s="98">
        <v>3.8956716793049462</v>
      </c>
      <c r="AY99" s="98">
        <v>3.8675930560822809</v>
      </c>
      <c r="AZ99" s="98">
        <v>3.8489194394543267</v>
      </c>
    </row>
    <row r="100" spans="1:52" ht="12" customHeight="1" x14ac:dyDescent="0.35">
      <c r="A100" s="72" t="s">
        <v>44</v>
      </c>
      <c r="B100" s="98">
        <v>3.1592495337341298</v>
      </c>
      <c r="C100" s="98">
        <v>3.0791219607515425</v>
      </c>
      <c r="D100" s="98">
        <v>3.0634539520103607</v>
      </c>
      <c r="E100" s="98">
        <v>3.0827953276328315</v>
      </c>
      <c r="F100" s="98">
        <v>3.0747112653902673</v>
      </c>
      <c r="G100" s="98">
        <v>3.1533128521247695</v>
      </c>
      <c r="H100" s="98">
        <v>3.1112416488628685</v>
      </c>
      <c r="I100" s="98">
        <v>3.0904945326974493</v>
      </c>
      <c r="J100" s="98">
        <v>3.0570347029073726</v>
      </c>
      <c r="K100" s="98">
        <v>3.0868056272990358</v>
      </c>
      <c r="L100" s="98">
        <v>3.0823938324149194</v>
      </c>
      <c r="M100" s="98">
        <v>3.0980283562184079</v>
      </c>
      <c r="N100" s="98">
        <v>3.0792196295289824</v>
      </c>
      <c r="O100" s="98">
        <v>3.0658716366694727</v>
      </c>
      <c r="P100" s="98">
        <v>3.0450321660533226</v>
      </c>
      <c r="Q100" s="98">
        <v>2.9957898369246436</v>
      </c>
      <c r="R100" s="98">
        <v>2.9924785554199262</v>
      </c>
      <c r="S100" s="98">
        <v>2.9886901842282683</v>
      </c>
      <c r="T100" s="98">
        <v>2.9810615786043395</v>
      </c>
      <c r="U100" s="98">
        <v>2.9684197955888547</v>
      </c>
      <c r="V100" s="98">
        <v>2.9582341654526587</v>
      </c>
      <c r="W100" s="98">
        <v>2.9075937878476554</v>
      </c>
      <c r="X100" s="98">
        <v>2.8976150623296073</v>
      </c>
      <c r="Y100" s="98">
        <v>2.8759837115437268</v>
      </c>
      <c r="Z100" s="98">
        <v>2.8340883789301441</v>
      </c>
      <c r="AA100" s="98">
        <v>2.7927107765817145</v>
      </c>
      <c r="AB100" s="98">
        <v>2.7696783760738044</v>
      </c>
      <c r="AC100" s="98">
        <v>2.7221261926415061</v>
      </c>
      <c r="AD100" s="98">
        <v>2.7035631646162241</v>
      </c>
      <c r="AE100" s="98">
        <v>2.6793954130857456</v>
      </c>
      <c r="AF100" s="98">
        <v>2.6635910463668884</v>
      </c>
      <c r="AG100" s="98">
        <v>2.5773266388106078</v>
      </c>
      <c r="AH100" s="98">
        <v>2.5595795278408922</v>
      </c>
      <c r="AI100" s="98">
        <v>2.5335070810792861</v>
      </c>
      <c r="AJ100" s="98">
        <v>2.4901384144873218</v>
      </c>
      <c r="AK100" s="98">
        <v>2.4554666236641114</v>
      </c>
      <c r="AL100" s="98">
        <v>2.431244845894752</v>
      </c>
      <c r="AM100" s="98">
        <v>2.3984080294912191</v>
      </c>
      <c r="AN100" s="98">
        <v>2.3861469801349409</v>
      </c>
      <c r="AO100" s="98">
        <v>2.3715615979951252</v>
      </c>
      <c r="AP100" s="98">
        <v>2.3626094149820558</v>
      </c>
      <c r="AQ100" s="98">
        <v>2.3256661139754744</v>
      </c>
      <c r="AR100" s="98">
        <v>2.3174280521000217</v>
      </c>
      <c r="AS100" s="98">
        <v>2.3066688140875558</v>
      </c>
      <c r="AT100" s="98">
        <v>2.2895190538896903</v>
      </c>
      <c r="AU100" s="98">
        <v>2.2761910737296458</v>
      </c>
      <c r="AV100" s="98">
        <v>2.2669124532713232</v>
      </c>
      <c r="AW100" s="98">
        <v>2.2541052728464002</v>
      </c>
      <c r="AX100" s="98">
        <v>2.24846095600499</v>
      </c>
      <c r="AY100" s="98">
        <v>2.2415128824927653</v>
      </c>
      <c r="AZ100" s="98">
        <v>2.2369246843791988</v>
      </c>
    </row>
    <row r="101" spans="1:52" ht="12" customHeight="1" x14ac:dyDescent="0.35">
      <c r="A101" s="72" t="s">
        <v>45</v>
      </c>
      <c r="B101" s="98">
        <v>7.8346255633826489</v>
      </c>
      <c r="C101" s="98">
        <v>7.6359481869019712</v>
      </c>
      <c r="D101" s="98">
        <v>7.5970484976419828</v>
      </c>
      <c r="E101" s="98">
        <v>7.6449905259774926</v>
      </c>
      <c r="F101" s="98">
        <v>7.6249605544267132</v>
      </c>
      <c r="G101" s="98">
        <v>7.8168813703253832</v>
      </c>
      <c r="H101" s="98">
        <v>7.712566536026328</v>
      </c>
      <c r="I101" s="98">
        <v>7.6612440968720579</v>
      </c>
      <c r="J101" s="98">
        <v>7.5779123426815067</v>
      </c>
      <c r="K101" s="98">
        <v>7.6523997425232766</v>
      </c>
      <c r="L101" s="98">
        <v>7.6413571977535648</v>
      </c>
      <c r="M101" s="98">
        <v>7.6804827435495602</v>
      </c>
      <c r="N101" s="98">
        <v>7.6350023414781605</v>
      </c>
      <c r="O101" s="98">
        <v>7.6030143171363811</v>
      </c>
      <c r="P101" s="98">
        <v>7.5484785038193971</v>
      </c>
      <c r="Q101" s="98">
        <v>7.4268495693174676</v>
      </c>
      <c r="R101" s="98">
        <v>7.4157442693751596</v>
      </c>
      <c r="S101" s="98">
        <v>7.4110450580445919</v>
      </c>
      <c r="T101" s="98">
        <v>7.3879226480370335</v>
      </c>
      <c r="U101" s="98">
        <v>7.3509722558972763</v>
      </c>
      <c r="V101" s="98">
        <v>7.3223585828705726</v>
      </c>
      <c r="W101" s="98">
        <v>7.2079464046828905</v>
      </c>
      <c r="X101" s="98">
        <v>7.1862847031740955</v>
      </c>
      <c r="Y101" s="98">
        <v>7.1350019387466022</v>
      </c>
      <c r="Z101" s="98">
        <v>7.0467874915909272</v>
      </c>
      <c r="AA101" s="98">
        <v>6.9594824414812217</v>
      </c>
      <c r="AB101" s="98">
        <v>6.917742467347205</v>
      </c>
      <c r="AC101" s="98">
        <v>6.8223695179104258</v>
      </c>
      <c r="AD101" s="98">
        <v>6.7854887204741194</v>
      </c>
      <c r="AE101" s="98">
        <v>6.7432767091381205</v>
      </c>
      <c r="AF101" s="98">
        <v>6.7154585837447032</v>
      </c>
      <c r="AG101" s="98">
        <v>6.573869102782532</v>
      </c>
      <c r="AH101" s="98">
        <v>6.5464734563255149</v>
      </c>
      <c r="AI101" s="98">
        <v>6.5072374462188725</v>
      </c>
      <c r="AJ101" s="98">
        <v>6.4466658295774586</v>
      </c>
      <c r="AK101" s="98">
        <v>6.3994116707180648</v>
      </c>
      <c r="AL101" s="98">
        <v>6.3675207874282673</v>
      </c>
      <c r="AM101" s="98">
        <v>6.3263959313042966</v>
      </c>
      <c r="AN101" s="98">
        <v>6.3099106719845368</v>
      </c>
      <c r="AO101" s="98">
        <v>6.291249739438654</v>
      </c>
      <c r="AP101" s="98">
        <v>6.2790459409707404</v>
      </c>
      <c r="AQ101" s="98">
        <v>6.2333784426420928</v>
      </c>
      <c r="AR101" s="98">
        <v>6.2220196028921313</v>
      </c>
      <c r="AS101" s="98">
        <v>6.2056631817717651</v>
      </c>
      <c r="AT101" s="98">
        <v>6.1796126608446924</v>
      </c>
      <c r="AU101" s="98">
        <v>6.1586522094322431</v>
      </c>
      <c r="AV101" s="98">
        <v>6.1444259226494413</v>
      </c>
      <c r="AW101" s="98">
        <v>6.1234100777732712</v>
      </c>
      <c r="AX101" s="98">
        <v>6.1123804608468557</v>
      </c>
      <c r="AY101" s="98">
        <v>6.0985106133587736</v>
      </c>
      <c r="AZ101" s="98">
        <v>6.0898719645255612</v>
      </c>
    </row>
    <row r="102" spans="1:52" ht="12" customHeight="1" x14ac:dyDescent="0.35">
      <c r="A102" s="74" t="s">
        <v>46</v>
      </c>
      <c r="B102" s="99">
        <v>23.551441770060425</v>
      </c>
      <c r="C102" s="99">
        <v>22.677641601018411</v>
      </c>
      <c r="D102" s="99">
        <v>23.281749029999201</v>
      </c>
      <c r="E102" s="99">
        <v>23.428704669138046</v>
      </c>
      <c r="F102" s="99">
        <v>23.367295011058957</v>
      </c>
      <c r="G102" s="99">
        <v>23.959912671499747</v>
      </c>
      <c r="H102" s="99">
        <v>23.640205868483722</v>
      </c>
      <c r="I102" s="99">
        <v>23.482733694472799</v>
      </c>
      <c r="J102" s="99">
        <v>23.227884183366385</v>
      </c>
      <c r="K102" s="99">
        <v>23.455178220348987</v>
      </c>
      <c r="L102" s="99">
        <v>23.42148864219217</v>
      </c>
      <c r="M102" s="99">
        <v>23.159721707332253</v>
      </c>
      <c r="N102" s="99">
        <v>23.009073916875955</v>
      </c>
      <c r="O102" s="99">
        <v>22.922960617019339</v>
      </c>
      <c r="P102" s="99">
        <v>22.776511214694587</v>
      </c>
      <c r="Q102" s="99">
        <v>22.416381453166963</v>
      </c>
      <c r="R102" s="99">
        <v>22.449265461784165</v>
      </c>
      <c r="S102" s="99">
        <v>22.477568412707107</v>
      </c>
      <c r="T102" s="99">
        <v>22.431526023192372</v>
      </c>
      <c r="U102" s="99">
        <v>22.348982058512522</v>
      </c>
      <c r="V102" s="99">
        <v>22.282703849274018</v>
      </c>
      <c r="W102" s="99">
        <v>21.976025970208632</v>
      </c>
      <c r="X102" s="99">
        <v>21.914012829663307</v>
      </c>
      <c r="Y102" s="99">
        <v>21.764969440752001</v>
      </c>
      <c r="Z102" s="99">
        <v>21.466091042897371</v>
      </c>
      <c r="AA102" s="99">
        <v>21.182842539800141</v>
      </c>
      <c r="AB102" s="99">
        <v>20.971555556451403</v>
      </c>
      <c r="AC102" s="99">
        <v>20.578232570487732</v>
      </c>
      <c r="AD102" s="99">
        <v>20.423117615884923</v>
      </c>
      <c r="AE102" s="99">
        <v>20.219156557493147</v>
      </c>
      <c r="AF102" s="99">
        <v>20.087275729293854</v>
      </c>
      <c r="AG102" s="99">
        <v>19.377269131953216</v>
      </c>
      <c r="AH102" s="99">
        <v>19.23780268964553</v>
      </c>
      <c r="AI102" s="99">
        <v>19.036509544373196</v>
      </c>
      <c r="AJ102" s="99">
        <v>18.715485743630467</v>
      </c>
      <c r="AK102" s="99">
        <v>18.48309558443372</v>
      </c>
      <c r="AL102" s="99">
        <v>18.326011061082657</v>
      </c>
      <c r="AM102" s="99">
        <v>18.117388848403998</v>
      </c>
      <c r="AN102" s="99">
        <v>18.041769722411392</v>
      </c>
      <c r="AO102" s="99">
        <v>17.956084493324983</v>
      </c>
      <c r="AP102" s="99">
        <v>17.90362351815811</v>
      </c>
      <c r="AQ102" s="99">
        <v>17.697733908486981</v>
      </c>
      <c r="AR102" s="99">
        <v>17.649104752857763</v>
      </c>
      <c r="AS102" s="99">
        <v>17.584598578938952</v>
      </c>
      <c r="AT102" s="99">
        <v>17.480738208140465</v>
      </c>
      <c r="AU102" s="99">
        <v>17.401739945319605</v>
      </c>
      <c r="AV102" s="99">
        <v>17.343990079227797</v>
      </c>
      <c r="AW102" s="99">
        <v>17.261250009418259</v>
      </c>
      <c r="AX102" s="99">
        <v>17.221670794810201</v>
      </c>
      <c r="AY102" s="99">
        <v>17.173599272618326</v>
      </c>
      <c r="AZ102" s="99">
        <v>17.140856701267371</v>
      </c>
    </row>
    <row r="103" spans="1:52" ht="12" customHeight="1" x14ac:dyDescent="0.35">
      <c r="A103" s="91" t="s">
        <v>927</v>
      </c>
      <c r="B103" s="100">
        <v>159.64043130295076</v>
      </c>
      <c r="C103" s="100">
        <v>149.07109819350816</v>
      </c>
      <c r="D103" s="100">
        <v>149.48201323818964</v>
      </c>
      <c r="E103" s="100">
        <v>153.62076341955401</v>
      </c>
      <c r="F103" s="100">
        <v>154.7509440824343</v>
      </c>
      <c r="G103" s="100">
        <v>141.58186281735922</v>
      </c>
      <c r="H103" s="100">
        <v>134.85055774892317</v>
      </c>
      <c r="I103" s="100">
        <v>139.5476739143819</v>
      </c>
      <c r="J103" s="100">
        <v>134.6317862162982</v>
      </c>
      <c r="K103" s="100">
        <v>142.46329985338116</v>
      </c>
      <c r="L103" s="100">
        <v>147.28369466373542</v>
      </c>
      <c r="M103" s="100">
        <v>146.20822742541023</v>
      </c>
      <c r="N103" s="100">
        <v>147.77000875078082</v>
      </c>
      <c r="O103" s="100">
        <v>150.4292078113817</v>
      </c>
      <c r="P103" s="100">
        <v>154.35014384350342</v>
      </c>
      <c r="Q103" s="100">
        <v>152.52600081619636</v>
      </c>
      <c r="R103" s="100">
        <v>152.20162839827555</v>
      </c>
      <c r="S103" s="100">
        <v>152.47576833906524</v>
      </c>
      <c r="T103" s="100">
        <v>151.77408948575197</v>
      </c>
      <c r="U103" s="100">
        <v>150.60660822810306</v>
      </c>
      <c r="V103" s="100">
        <v>149.88689882715587</v>
      </c>
      <c r="W103" s="100">
        <v>148.60984435667794</v>
      </c>
      <c r="X103" s="100">
        <v>148.50190641837898</v>
      </c>
      <c r="Y103" s="100">
        <v>148.26012015574008</v>
      </c>
      <c r="Z103" s="100">
        <v>147.7301458668106</v>
      </c>
      <c r="AA103" s="100">
        <v>147.31795428095486</v>
      </c>
      <c r="AB103" s="100">
        <v>146.88270152724016</v>
      </c>
      <c r="AC103" s="100">
        <v>146.17104134124514</v>
      </c>
      <c r="AD103" s="100">
        <v>145.84938445604126</v>
      </c>
      <c r="AE103" s="100">
        <v>145.35830062841254</v>
      </c>
      <c r="AF103" s="100">
        <v>145.08558566325388</v>
      </c>
      <c r="AG103" s="100">
        <v>144.77499783612453</v>
      </c>
      <c r="AH103" s="100">
        <v>144.61265686663825</v>
      </c>
      <c r="AI103" s="100">
        <v>144.37450105192008</v>
      </c>
      <c r="AJ103" s="100">
        <v>143.91651798580392</v>
      </c>
      <c r="AK103" s="100">
        <v>143.40471070729083</v>
      </c>
      <c r="AL103" s="100">
        <v>143.25592572518784</v>
      </c>
      <c r="AM103" s="100">
        <v>143.04618233546242</v>
      </c>
      <c r="AN103" s="100">
        <v>142.99300568864447</v>
      </c>
      <c r="AO103" s="100">
        <v>142.90542178209594</v>
      </c>
      <c r="AP103" s="100">
        <v>142.83711085879352</v>
      </c>
      <c r="AQ103" s="100">
        <v>141.00083008795238</v>
      </c>
      <c r="AR103" s="100">
        <v>140.72506367344133</v>
      </c>
      <c r="AS103" s="100">
        <v>140.20666218857332</v>
      </c>
      <c r="AT103" s="100">
        <v>139.38024423338484</v>
      </c>
      <c r="AU103" s="100">
        <v>138.61649497408476</v>
      </c>
      <c r="AV103" s="100">
        <v>137.87324618303776</v>
      </c>
      <c r="AW103" s="100">
        <v>136.70908103254922</v>
      </c>
      <c r="AX103" s="100">
        <v>136.11772529053539</v>
      </c>
      <c r="AY103" s="100">
        <v>135.3158954961165</v>
      </c>
      <c r="AZ103" s="100">
        <v>134.83145131904453</v>
      </c>
    </row>
    <row r="104" spans="1:52" ht="12" customHeight="1" x14ac:dyDescent="0.35">
      <c r="A104" s="91" t="s">
        <v>928</v>
      </c>
      <c r="B104" s="100">
        <v>17.422140976968013</v>
      </c>
      <c r="C104" s="100">
        <v>20.008064203366231</v>
      </c>
      <c r="D104" s="100">
        <v>20.321665212632592</v>
      </c>
      <c r="E104" s="100">
        <v>18.326852793467914</v>
      </c>
      <c r="F104" s="100">
        <v>17.134646800788015</v>
      </c>
      <c r="G104" s="100">
        <v>21.024763028473565</v>
      </c>
      <c r="H104" s="100">
        <v>23.234877049570802</v>
      </c>
      <c r="I104" s="100">
        <v>20.140240040915618</v>
      </c>
      <c r="J104" s="100">
        <v>21.08263711429553</v>
      </c>
      <c r="K104" s="100">
        <v>17.78926039560351</v>
      </c>
      <c r="L104" s="100">
        <v>15.656891302920167</v>
      </c>
      <c r="M104" s="100">
        <v>14.621863431302438</v>
      </c>
      <c r="N104" s="100">
        <v>14.657266103250619</v>
      </c>
      <c r="O104" s="100">
        <v>13.370994748411809</v>
      </c>
      <c r="P104" s="100">
        <v>11.636946409870824</v>
      </c>
      <c r="Q104" s="100">
        <v>11.541817818478544</v>
      </c>
      <c r="R104" s="100">
        <v>11.424486307915179</v>
      </c>
      <c r="S104" s="100">
        <v>11.45285702492837</v>
      </c>
      <c r="T104" s="100">
        <v>11.404242669671294</v>
      </c>
      <c r="U104" s="100">
        <v>11.333199590519328</v>
      </c>
      <c r="V104" s="100">
        <v>11.285107956909945</v>
      </c>
      <c r="W104" s="100">
        <v>11.192711033793719</v>
      </c>
      <c r="X104" s="100">
        <v>11.165549673002559</v>
      </c>
      <c r="Y104" s="100">
        <v>11.123581080650126</v>
      </c>
      <c r="Z104" s="100">
        <v>11.088839863547074</v>
      </c>
      <c r="AA104" s="100">
        <v>11.062807176820094</v>
      </c>
      <c r="AB104" s="100">
        <v>11.020331719640314</v>
      </c>
      <c r="AC104" s="100">
        <v>10.984490285314088</v>
      </c>
      <c r="AD104" s="100">
        <v>10.963839324343368</v>
      </c>
      <c r="AE104" s="100">
        <v>10.943617922394441</v>
      </c>
      <c r="AF104" s="100">
        <v>10.923695297825564</v>
      </c>
      <c r="AG104" s="100">
        <v>10.909141817117723</v>
      </c>
      <c r="AH104" s="100">
        <v>10.90138858465744</v>
      </c>
      <c r="AI104" s="100">
        <v>10.889705989066849</v>
      </c>
      <c r="AJ104" s="100">
        <v>10.872447222613051</v>
      </c>
      <c r="AK104" s="100">
        <v>10.824958522489339</v>
      </c>
      <c r="AL104" s="100">
        <v>10.828453322672473</v>
      </c>
      <c r="AM104" s="100">
        <v>10.819037962980387</v>
      </c>
      <c r="AN104" s="100">
        <v>10.812786245405935</v>
      </c>
      <c r="AO104" s="100">
        <v>10.819410926124808</v>
      </c>
      <c r="AP104" s="100">
        <v>10.818154245558221</v>
      </c>
      <c r="AQ104" s="100">
        <v>10.714327456061081</v>
      </c>
      <c r="AR104" s="100">
        <v>10.708152345048529</v>
      </c>
      <c r="AS104" s="100">
        <v>10.695620973143093</v>
      </c>
      <c r="AT104" s="100">
        <v>10.672652919909375</v>
      </c>
      <c r="AU104" s="100">
        <v>10.65328924452916</v>
      </c>
      <c r="AV104" s="100">
        <v>10.622291822102275</v>
      </c>
      <c r="AW104" s="100">
        <v>10.591791540216892</v>
      </c>
      <c r="AX104" s="100">
        <v>10.580563249354189</v>
      </c>
      <c r="AY104" s="100">
        <v>10.569516366059386</v>
      </c>
      <c r="AZ104" s="100">
        <v>10.564289624346975</v>
      </c>
    </row>
    <row r="105" spans="1:52" ht="12" customHeight="1" x14ac:dyDescent="0.35">
      <c r="A105" s="91" t="s">
        <v>929</v>
      </c>
      <c r="B105" s="100">
        <v>29.67512780615597</v>
      </c>
      <c r="C105" s="100">
        <v>29.144356599685807</v>
      </c>
      <c r="D105" s="100">
        <v>27.674307596469916</v>
      </c>
      <c r="E105" s="100">
        <v>28.45136508961885</v>
      </c>
      <c r="F105" s="100">
        <v>28.576589521301436</v>
      </c>
      <c r="G105" s="100">
        <v>31.082931465963387</v>
      </c>
      <c r="H105" s="100">
        <v>30.712997927460254</v>
      </c>
      <c r="I105" s="100">
        <v>29.312999977762754</v>
      </c>
      <c r="J105" s="100">
        <v>33.674775940495103</v>
      </c>
      <c r="K105" s="100">
        <v>35.594592581799255</v>
      </c>
      <c r="L105" s="100">
        <v>34.92993012590248</v>
      </c>
      <c r="M105" s="100">
        <v>37.329984094664326</v>
      </c>
      <c r="N105" s="100">
        <v>35.540992901648018</v>
      </c>
      <c r="O105" s="100">
        <v>36.206594205945457</v>
      </c>
      <c r="P105" s="100">
        <v>32.681356258679315</v>
      </c>
      <c r="Q105" s="100">
        <v>32.29623665471393</v>
      </c>
      <c r="R105" s="100">
        <v>32.231314801048818</v>
      </c>
      <c r="S105" s="100">
        <v>32.247909980422151</v>
      </c>
      <c r="T105" s="100">
        <v>31.87921909462732</v>
      </c>
      <c r="U105" s="100">
        <v>31.468149410522177</v>
      </c>
      <c r="V105" s="100">
        <v>31.252322050157179</v>
      </c>
      <c r="W105" s="100">
        <v>30.595192296200679</v>
      </c>
      <c r="X105" s="100">
        <v>30.506240342950928</v>
      </c>
      <c r="Y105" s="100">
        <v>30.365232452201703</v>
      </c>
      <c r="Z105" s="100">
        <v>30.171357233492142</v>
      </c>
      <c r="AA105" s="100">
        <v>29.984792457199813</v>
      </c>
      <c r="AB105" s="100">
        <v>29.690387918994055</v>
      </c>
      <c r="AC105" s="100">
        <v>29.443611478717489</v>
      </c>
      <c r="AD105" s="100">
        <v>29.328500837886107</v>
      </c>
      <c r="AE105" s="100">
        <v>29.185374549636503</v>
      </c>
      <c r="AF105" s="100">
        <v>29.030135124717539</v>
      </c>
      <c r="AG105" s="100">
        <v>28.922270107207687</v>
      </c>
      <c r="AH105" s="100">
        <v>28.85208106800243</v>
      </c>
      <c r="AI105" s="100">
        <v>28.755936204877241</v>
      </c>
      <c r="AJ105" s="100">
        <v>28.616108851477811</v>
      </c>
      <c r="AK105" s="100">
        <v>28.365902854477962</v>
      </c>
      <c r="AL105" s="100">
        <v>28.314194768482079</v>
      </c>
      <c r="AM105" s="100">
        <v>28.235720590207624</v>
      </c>
      <c r="AN105" s="100">
        <v>28.188262091399391</v>
      </c>
      <c r="AO105" s="100">
        <v>28.151090967816465</v>
      </c>
      <c r="AP105" s="100">
        <v>28.108846250935262</v>
      </c>
      <c r="AQ105" s="100">
        <v>27.375082077883096</v>
      </c>
      <c r="AR105" s="100">
        <v>27.269696362078719</v>
      </c>
      <c r="AS105" s="100">
        <v>27.110224221106819</v>
      </c>
      <c r="AT105" s="100">
        <v>26.852630964763168</v>
      </c>
      <c r="AU105" s="100">
        <v>26.625714127322311</v>
      </c>
      <c r="AV105" s="100">
        <v>26.310739479437149</v>
      </c>
      <c r="AW105" s="100">
        <v>25.976967270280742</v>
      </c>
      <c r="AX105" s="100">
        <v>25.816756382181747</v>
      </c>
      <c r="AY105" s="100">
        <v>25.620476993596533</v>
      </c>
      <c r="AZ105" s="100">
        <v>25.455905140686838</v>
      </c>
    </row>
    <row r="106" spans="1:52" ht="12" customHeight="1" x14ac:dyDescent="0.35">
      <c r="A106" s="93" t="s">
        <v>934</v>
      </c>
      <c r="B106" s="101">
        <v>20.034426557071001</v>
      </c>
      <c r="C106" s="101">
        <v>23.008084560986163</v>
      </c>
      <c r="D106" s="101">
        <v>23.36870708129959</v>
      </c>
      <c r="E106" s="101">
        <v>21.074791370267221</v>
      </c>
      <c r="F106" s="101">
        <v>19.703825343025134</v>
      </c>
      <c r="G106" s="101">
        <v>24.177227777609247</v>
      </c>
      <c r="H106" s="101">
        <v>26.718727533406277</v>
      </c>
      <c r="I106" s="101">
        <v>23.160078917678792</v>
      </c>
      <c r="J106" s="101">
        <v>24.243779536287512</v>
      </c>
      <c r="K106" s="101">
        <v>20.456592067041946</v>
      </c>
      <c r="L106" s="101">
        <v>18.004494357787436</v>
      </c>
      <c r="M106" s="101">
        <v>16.814273827150007</v>
      </c>
      <c r="N106" s="101">
        <v>16.854984795567006</v>
      </c>
      <c r="O106" s="101">
        <v>15.375849193056983</v>
      </c>
      <c r="P106" s="101">
        <v>13.381796675008966</v>
      </c>
      <c r="Q106" s="101">
        <v>13.272404449320643</v>
      </c>
      <c r="R106" s="101">
        <v>13.13367982508527</v>
      </c>
      <c r="S106" s="101">
        <v>13.160653182036137</v>
      </c>
      <c r="T106" s="101">
        <v>13.102175125740109</v>
      </c>
      <c r="U106" s="101">
        <v>13.016207876127176</v>
      </c>
      <c r="V106" s="101">
        <v>12.951402456555352</v>
      </c>
      <c r="W106" s="101">
        <v>12.83686174293592</v>
      </c>
      <c r="X106" s="101">
        <v>12.803206223802567</v>
      </c>
      <c r="Y106" s="101">
        <v>12.75308909236071</v>
      </c>
      <c r="Z106" s="101">
        <v>12.70471438783694</v>
      </c>
      <c r="AA106" s="101">
        <v>12.649192406978882</v>
      </c>
      <c r="AB106" s="101">
        <v>12.60257894843248</v>
      </c>
      <c r="AC106" s="101">
        <v>12.562750597304042</v>
      </c>
      <c r="AD106" s="101">
        <v>12.540915649180956</v>
      </c>
      <c r="AE106" s="101">
        <v>12.520489361876434</v>
      </c>
      <c r="AF106" s="101">
        <v>12.502168148298466</v>
      </c>
      <c r="AG106" s="101">
        <v>12.43012050176854</v>
      </c>
      <c r="AH106" s="101">
        <v>12.419056501630214</v>
      </c>
      <c r="AI106" s="101">
        <v>12.404549789515366</v>
      </c>
      <c r="AJ106" s="101">
        <v>12.379420170303336</v>
      </c>
      <c r="AK106" s="101">
        <v>12.337683284917794</v>
      </c>
      <c r="AL106" s="101">
        <v>12.322705600440713</v>
      </c>
      <c r="AM106" s="101">
        <v>12.296269822017608</v>
      </c>
      <c r="AN106" s="101">
        <v>12.28317144155694</v>
      </c>
      <c r="AO106" s="101">
        <v>12.283206088469429</v>
      </c>
      <c r="AP106" s="101">
        <v>12.275401879313696</v>
      </c>
      <c r="AQ106" s="101">
        <v>12.20331401075558</v>
      </c>
      <c r="AR106" s="101">
        <v>12.194973129864932</v>
      </c>
      <c r="AS106" s="101">
        <v>12.180541450661494</v>
      </c>
      <c r="AT106" s="101">
        <v>12.153939094133145</v>
      </c>
      <c r="AU106" s="101">
        <v>12.115490148953306</v>
      </c>
      <c r="AV106" s="101">
        <v>12.096156339886644</v>
      </c>
      <c r="AW106" s="101">
        <v>12.074047386251449</v>
      </c>
      <c r="AX106" s="101">
        <v>12.068846314053159</v>
      </c>
      <c r="AY106" s="101">
        <v>12.06463135682848</v>
      </c>
      <c r="AZ106" s="101">
        <v>12.064119538516492</v>
      </c>
    </row>
    <row r="107" spans="1:52" ht="12" customHeight="1" x14ac:dyDescent="0.35">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c r="AG107" s="187"/>
      <c r="AH107" s="187"/>
      <c r="AI107" s="187"/>
      <c r="AJ107" s="187"/>
      <c r="AK107" s="187"/>
      <c r="AL107" s="187"/>
      <c r="AM107" s="187"/>
      <c r="AN107" s="187"/>
      <c r="AO107" s="187"/>
      <c r="AP107" s="187"/>
      <c r="AQ107" s="187"/>
      <c r="AR107" s="187"/>
      <c r="AS107" s="187"/>
      <c r="AT107" s="187"/>
      <c r="AU107" s="187"/>
      <c r="AV107" s="187"/>
      <c r="AW107" s="187"/>
      <c r="AX107" s="187"/>
      <c r="AY107" s="187"/>
      <c r="AZ107" s="187"/>
    </row>
    <row r="108" spans="1:52" ht="12" customHeight="1" x14ac:dyDescent="0.35">
      <c r="A108" s="130" t="s">
        <v>68</v>
      </c>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row>
    <row r="109" spans="1:52" ht="12" customHeight="1" x14ac:dyDescent="0.35">
      <c r="A109" s="197" t="s">
        <v>315</v>
      </c>
      <c r="B109" s="198">
        <v>2490.7684659796355</v>
      </c>
      <c r="C109" s="198">
        <v>2439.5321931850772</v>
      </c>
      <c r="D109" s="198">
        <v>2481.4362564178723</v>
      </c>
      <c r="E109" s="198">
        <v>2648.8433890722736</v>
      </c>
      <c r="F109" s="198">
        <v>2922.5459088527164</v>
      </c>
      <c r="G109" s="198">
        <v>2772.0912514614215</v>
      </c>
      <c r="H109" s="198">
        <v>2662.2017108496475</v>
      </c>
      <c r="I109" s="198">
        <v>2934.2787613843593</v>
      </c>
      <c r="J109" s="198">
        <v>2811.8725273824875</v>
      </c>
      <c r="K109" s="198">
        <v>2694.6547310446304</v>
      </c>
      <c r="L109" s="198">
        <v>2941.3740796502593</v>
      </c>
      <c r="M109" s="198">
        <v>2995.3659316600033</v>
      </c>
      <c r="N109" s="198">
        <v>2922.2132630351698</v>
      </c>
      <c r="O109" s="198">
        <v>3027.3724051193308</v>
      </c>
      <c r="P109" s="198">
        <v>3165.33521454425</v>
      </c>
      <c r="Q109" s="198">
        <v>3286.8570968997769</v>
      </c>
      <c r="R109" s="198">
        <v>3452.3051063254234</v>
      </c>
      <c r="S109" s="198">
        <v>3542.5579289235729</v>
      </c>
      <c r="T109" s="198">
        <v>3576.9404872304831</v>
      </c>
      <c r="U109" s="198">
        <v>3587.8151143205228</v>
      </c>
      <c r="V109" s="198">
        <v>3618.9420469414868</v>
      </c>
      <c r="W109" s="198">
        <v>3622.6382890573664</v>
      </c>
      <c r="X109" s="198">
        <v>3658.6605972609891</v>
      </c>
      <c r="Y109" s="198">
        <v>3688.5141281036495</v>
      </c>
      <c r="Z109" s="198">
        <v>3712.7513985994101</v>
      </c>
      <c r="AA109" s="198">
        <v>3734.7038850847862</v>
      </c>
      <c r="AB109" s="198">
        <v>3760.7630565811805</v>
      </c>
      <c r="AC109" s="198">
        <v>3787.7352707170321</v>
      </c>
      <c r="AD109" s="198">
        <v>3815.0665149203451</v>
      </c>
      <c r="AE109" s="198">
        <v>3839.9299158629246</v>
      </c>
      <c r="AF109" s="198">
        <v>3865.0656198671322</v>
      </c>
      <c r="AG109" s="198">
        <v>3890.2107683435988</v>
      </c>
      <c r="AH109" s="198">
        <v>3916.393156396196</v>
      </c>
      <c r="AI109" s="198">
        <v>3943.4810511855299</v>
      </c>
      <c r="AJ109" s="198">
        <v>3969.9743757184406</v>
      </c>
      <c r="AK109" s="198">
        <v>3994.7295244144257</v>
      </c>
      <c r="AL109" s="198">
        <v>4020.4670202041016</v>
      </c>
      <c r="AM109" s="198">
        <v>4045.8481044232467</v>
      </c>
      <c r="AN109" s="198">
        <v>4073.1550753104775</v>
      </c>
      <c r="AO109" s="198">
        <v>4099.5866453418121</v>
      </c>
      <c r="AP109" s="198">
        <v>4127.0530782341093</v>
      </c>
      <c r="AQ109" s="198">
        <v>4162.1409145343823</v>
      </c>
      <c r="AR109" s="198">
        <v>4191.8216640335004</v>
      </c>
      <c r="AS109" s="198">
        <v>4218.9087389092383</v>
      </c>
      <c r="AT109" s="198">
        <v>4249.0835350296402</v>
      </c>
      <c r="AU109" s="198">
        <v>4276.5703711607639</v>
      </c>
      <c r="AV109" s="198">
        <v>4306.9075356970689</v>
      </c>
      <c r="AW109" s="198">
        <v>4336.0841336630674</v>
      </c>
      <c r="AX109" s="198">
        <v>4365.3141582469707</v>
      </c>
      <c r="AY109" s="198">
        <v>4391.8818766950462</v>
      </c>
      <c r="AZ109" s="198">
        <v>4421.2405234675325</v>
      </c>
    </row>
    <row r="110" spans="1:52" ht="12" customHeight="1" x14ac:dyDescent="0.35">
      <c r="A110" s="64" t="s">
        <v>40</v>
      </c>
      <c r="B110" s="65">
        <v>31.99708367401864</v>
      </c>
      <c r="C110" s="65">
        <v>31.086769292754159</v>
      </c>
      <c r="D110" s="65">
        <v>31.376639544024094</v>
      </c>
      <c r="E110" s="65">
        <v>33.77555496278454</v>
      </c>
      <c r="F110" s="65">
        <v>37.364475658921691</v>
      </c>
      <c r="G110" s="65">
        <v>36.225169181048493</v>
      </c>
      <c r="H110" s="65">
        <v>34.522534083899757</v>
      </c>
      <c r="I110" s="65">
        <v>38.354533593036152</v>
      </c>
      <c r="J110" s="65">
        <v>36.206544218324254</v>
      </c>
      <c r="K110" s="65">
        <v>35.150143798775872</v>
      </c>
      <c r="L110" s="65">
        <v>38.518502793839161</v>
      </c>
      <c r="M110" s="65">
        <v>39.825312499326927</v>
      </c>
      <c r="N110" s="65">
        <v>38.595355593657544</v>
      </c>
      <c r="O110" s="65">
        <v>39.970112651764943</v>
      </c>
      <c r="P110" s="65">
        <v>42.429839748485911</v>
      </c>
      <c r="Q110" s="65">
        <v>43.844818748321877</v>
      </c>
      <c r="R110" s="65">
        <v>37.970938615412777</v>
      </c>
      <c r="S110" s="65">
        <v>31.970122907823441</v>
      </c>
      <c r="T110" s="65">
        <v>26.297359303643738</v>
      </c>
      <c r="U110" s="65">
        <v>21.395594587119824</v>
      </c>
      <c r="V110" s="65">
        <v>35.580280243927739</v>
      </c>
      <c r="W110" s="65">
        <v>32.513581386498416</v>
      </c>
      <c r="X110" s="65">
        <v>28.413692258722062</v>
      </c>
      <c r="Y110" s="65">
        <v>30.378718995865501</v>
      </c>
      <c r="Z110" s="65">
        <v>38.579433896254208</v>
      </c>
      <c r="AA110" s="65">
        <v>34.077686634178697</v>
      </c>
      <c r="AB110" s="65">
        <v>33.464515918462737</v>
      </c>
      <c r="AC110" s="65">
        <v>37.330781755439183</v>
      </c>
      <c r="AD110" s="65">
        <v>40.661106424021334</v>
      </c>
      <c r="AE110" s="65">
        <v>42.564680100300379</v>
      </c>
      <c r="AF110" s="65">
        <v>44.977240947027198</v>
      </c>
      <c r="AG110" s="65">
        <v>46.958739015960127</v>
      </c>
      <c r="AH110" s="65">
        <v>48.471043106674671</v>
      </c>
      <c r="AI110" s="65">
        <v>50.036090786110094</v>
      </c>
      <c r="AJ110" s="65">
        <v>53.840592835607332</v>
      </c>
      <c r="AK110" s="65">
        <v>54.152636483699723</v>
      </c>
      <c r="AL110" s="65">
        <v>54.480951975777828</v>
      </c>
      <c r="AM110" s="65">
        <v>54.805301153441576</v>
      </c>
      <c r="AN110" s="65">
        <v>55.146410615707595</v>
      </c>
      <c r="AO110" s="65">
        <v>55.485935208836416</v>
      </c>
      <c r="AP110" s="65">
        <v>55.837551421911925</v>
      </c>
      <c r="AQ110" s="65">
        <v>56.26300881115047</v>
      </c>
      <c r="AR110" s="65">
        <v>56.642904788047062</v>
      </c>
      <c r="AS110" s="65">
        <v>56.986297961203007</v>
      </c>
      <c r="AT110" s="65">
        <v>57.35284893662341</v>
      </c>
      <c r="AU110" s="65">
        <v>57.711298895060885</v>
      </c>
      <c r="AV110" s="65">
        <v>58.097523635652507</v>
      </c>
      <c r="AW110" s="65">
        <v>58.468253383058659</v>
      </c>
      <c r="AX110" s="65">
        <v>58.827925004154473</v>
      </c>
      <c r="AY110" s="65">
        <v>59.170976407306696</v>
      </c>
      <c r="AZ110" s="65">
        <v>59.553281812555788</v>
      </c>
    </row>
    <row r="111" spans="1:52" ht="12" customHeight="1" x14ac:dyDescent="0.35">
      <c r="A111" s="72" t="s">
        <v>41</v>
      </c>
      <c r="B111" s="73">
        <v>94.475629119757301</v>
      </c>
      <c r="C111" s="73">
        <v>92.025067685009432</v>
      </c>
      <c r="D111" s="73">
        <v>93.088592060129926</v>
      </c>
      <c r="E111" s="73">
        <v>99.703185399271959</v>
      </c>
      <c r="F111" s="73">
        <v>108.05023993350672</v>
      </c>
      <c r="G111" s="73">
        <v>103.96275532322727</v>
      </c>
      <c r="H111" s="73">
        <v>101.1399271670042</v>
      </c>
      <c r="I111" s="73">
        <v>111.96094748943655</v>
      </c>
      <c r="J111" s="73">
        <v>105.46891374487078</v>
      </c>
      <c r="K111" s="73">
        <v>103.06289782522492</v>
      </c>
      <c r="L111" s="73">
        <v>110.69526699291944</v>
      </c>
      <c r="M111" s="73">
        <v>113.76501650452727</v>
      </c>
      <c r="N111" s="73">
        <v>109.92753707367962</v>
      </c>
      <c r="O111" s="73">
        <v>113.75471173551941</v>
      </c>
      <c r="P111" s="73">
        <v>120.88206328812727</v>
      </c>
      <c r="Q111" s="73">
        <v>124.62290184654456</v>
      </c>
      <c r="R111" s="73">
        <v>131.69927647190028</v>
      </c>
      <c r="S111" s="73">
        <v>135.38330035005603</v>
      </c>
      <c r="T111" s="73">
        <v>137.26094892343019</v>
      </c>
      <c r="U111" s="73">
        <v>138.34693920366209</v>
      </c>
      <c r="V111" s="73">
        <v>139.19842162645497</v>
      </c>
      <c r="W111" s="73">
        <v>139.85377877783</v>
      </c>
      <c r="X111" s="73">
        <v>141.44427382005077</v>
      </c>
      <c r="Y111" s="73">
        <v>142.5612113440026</v>
      </c>
      <c r="Z111" s="73">
        <v>143.25908102176533</v>
      </c>
      <c r="AA111" s="73">
        <v>144.34228280353437</v>
      </c>
      <c r="AB111" s="73">
        <v>145.4920406848087</v>
      </c>
      <c r="AC111" s="73">
        <v>146.44024967322864</v>
      </c>
      <c r="AD111" s="73">
        <v>147.38460925249757</v>
      </c>
      <c r="AE111" s="73">
        <v>148.31901465946143</v>
      </c>
      <c r="AF111" s="73">
        <v>149.24072968785586</v>
      </c>
      <c r="AG111" s="73">
        <v>150.12422778023662</v>
      </c>
      <c r="AH111" s="73">
        <v>151.06325535760701</v>
      </c>
      <c r="AI111" s="73">
        <v>152.01631770975408</v>
      </c>
      <c r="AJ111" s="73">
        <v>152.77423540095356</v>
      </c>
      <c r="AK111" s="73">
        <v>153.70625193112537</v>
      </c>
      <c r="AL111" s="73">
        <v>154.66722051531676</v>
      </c>
      <c r="AM111" s="73">
        <v>155.61407218930287</v>
      </c>
      <c r="AN111" s="73">
        <v>156.61624328740245</v>
      </c>
      <c r="AO111" s="73">
        <v>157.58860250594844</v>
      </c>
      <c r="AP111" s="73">
        <v>158.59919991511964</v>
      </c>
      <c r="AQ111" s="73">
        <v>159.80893239430432</v>
      </c>
      <c r="AR111" s="73">
        <v>160.88763510089854</v>
      </c>
      <c r="AS111" s="73">
        <v>161.89316001338588</v>
      </c>
      <c r="AT111" s="73">
        <v>162.94316366936411</v>
      </c>
      <c r="AU111" s="73">
        <v>163.95822020024116</v>
      </c>
      <c r="AV111" s="73">
        <v>165.05755088095538</v>
      </c>
      <c r="AW111" s="73">
        <v>166.11118746653952</v>
      </c>
      <c r="AX111" s="73">
        <v>167.18868500862573</v>
      </c>
      <c r="AY111" s="73">
        <v>168.17798561975044</v>
      </c>
      <c r="AZ111" s="73">
        <v>169.26608887354794</v>
      </c>
    </row>
    <row r="112" spans="1:52" ht="12" customHeight="1" x14ac:dyDescent="0.35">
      <c r="A112" s="72" t="s">
        <v>44</v>
      </c>
      <c r="B112" s="73">
        <v>8.6898148658323642</v>
      </c>
      <c r="C112" s="73">
        <v>8.4425850777945026</v>
      </c>
      <c r="D112" s="73">
        <v>8.5213156347794641</v>
      </c>
      <c r="E112" s="73">
        <v>9.1728204837348883</v>
      </c>
      <c r="F112" s="73">
        <v>10.147502025647254</v>
      </c>
      <c r="G112" s="73">
        <v>9.8386629862523272</v>
      </c>
      <c r="H112" s="73">
        <v>9.3762323590565924</v>
      </c>
      <c r="I112" s="73">
        <v>10.416962495118012</v>
      </c>
      <c r="J112" s="73">
        <v>9.8336528695850305</v>
      </c>
      <c r="K112" s="73">
        <v>9.5466058745066071</v>
      </c>
      <c r="L112" s="73">
        <v>10.461453783283272</v>
      </c>
      <c r="M112" s="73">
        <v>10.816295650745232</v>
      </c>
      <c r="N112" s="73">
        <v>10.48201683393941</v>
      </c>
      <c r="O112" s="73">
        <v>10.855246377218181</v>
      </c>
      <c r="P112" s="73">
        <v>11.523788420330566</v>
      </c>
      <c r="Q112" s="73">
        <v>11.907983873479701</v>
      </c>
      <c r="R112" s="73">
        <v>12.556098785990223</v>
      </c>
      <c r="S112" s="73">
        <v>12.904117053584711</v>
      </c>
      <c r="T112" s="73">
        <v>13.096503349129916</v>
      </c>
      <c r="U112" s="73">
        <v>13.22300972530129</v>
      </c>
      <c r="V112" s="73">
        <v>13.324899907191279</v>
      </c>
      <c r="W112" s="73">
        <v>13.395707428043439</v>
      </c>
      <c r="X112" s="73">
        <v>13.551107362133404</v>
      </c>
      <c r="Y112" s="73">
        <v>13.659591457215713</v>
      </c>
      <c r="Z112" s="73">
        <v>13.730402805875615</v>
      </c>
      <c r="AA112" s="73">
        <v>13.837630763626855</v>
      </c>
      <c r="AB112" s="73">
        <v>13.986691648907547</v>
      </c>
      <c r="AC112" s="73">
        <v>14.079612882294413</v>
      </c>
      <c r="AD112" s="73">
        <v>14.171016027069411</v>
      </c>
      <c r="AE112" s="73">
        <v>14.261125571546311</v>
      </c>
      <c r="AF112" s="73">
        <v>14.348590551623483</v>
      </c>
      <c r="AG112" s="73">
        <v>14.432744970989697</v>
      </c>
      <c r="AH112" s="73">
        <v>14.522733328383753</v>
      </c>
      <c r="AI112" s="73">
        <v>14.612564643068065</v>
      </c>
      <c r="AJ112" s="73">
        <v>14.684145446825715</v>
      </c>
      <c r="AK112" s="73">
        <v>14.769792706445241</v>
      </c>
      <c r="AL112" s="73">
        <v>14.859606778048562</v>
      </c>
      <c r="AM112" s="73">
        <v>14.948699659718642</v>
      </c>
      <c r="AN112" s="73">
        <v>15.042721387722212</v>
      </c>
      <c r="AO112" s="73">
        <v>15.134429002188782</v>
      </c>
      <c r="AP112" s="73">
        <v>15.230396663037048</v>
      </c>
      <c r="AQ112" s="73">
        <v>15.341502134208477</v>
      </c>
      <c r="AR112" s="73">
        <v>15.443807456072683</v>
      </c>
      <c r="AS112" s="73">
        <v>15.538674859339988</v>
      </c>
      <c r="AT112" s="73">
        <v>15.638225900026166</v>
      </c>
      <c r="AU112" s="73">
        <v>15.73450489165263</v>
      </c>
      <c r="AV112" s="73">
        <v>15.837965023643571</v>
      </c>
      <c r="AW112" s="73">
        <v>15.937842895573588</v>
      </c>
      <c r="AX112" s="73">
        <v>16.03955371978418</v>
      </c>
      <c r="AY112" s="73">
        <v>16.13278624167479</v>
      </c>
      <c r="AZ112" s="73">
        <v>16.235983350969192</v>
      </c>
    </row>
    <row r="113" spans="1:52" ht="12" customHeight="1" x14ac:dyDescent="0.35">
      <c r="A113" s="72" t="s">
        <v>45</v>
      </c>
      <c r="B113" s="73">
        <v>117.62866570679493</v>
      </c>
      <c r="C113" s="73">
        <v>114.28257177262569</v>
      </c>
      <c r="D113" s="73">
        <v>115.34761472052527</v>
      </c>
      <c r="E113" s="73">
        <v>124.16626349522851</v>
      </c>
      <c r="F113" s="73">
        <v>137.36019361813504</v>
      </c>
      <c r="G113" s="73">
        <v>133.12472140967756</v>
      </c>
      <c r="H113" s="73">
        <v>126.86761090409738</v>
      </c>
      <c r="I113" s="73">
        <v>140.95246160988384</v>
      </c>
      <c r="J113" s="73">
        <v>133.05231528459288</v>
      </c>
      <c r="K113" s="73">
        <v>129.18087934223314</v>
      </c>
      <c r="L113" s="73">
        <v>141.55850136809318</v>
      </c>
      <c r="M113" s="73">
        <v>146.36782869858573</v>
      </c>
      <c r="N113" s="73">
        <v>141.86630901624395</v>
      </c>
      <c r="O113" s="73">
        <v>146.93981793984744</v>
      </c>
      <c r="P113" s="73">
        <v>155.9302724396363</v>
      </c>
      <c r="Q113" s="73">
        <v>161.13915376423103</v>
      </c>
      <c r="R113" s="73">
        <v>169.83781823415973</v>
      </c>
      <c r="S113" s="73">
        <v>174.55326804867391</v>
      </c>
      <c r="T113" s="73">
        <v>177.01402294958211</v>
      </c>
      <c r="U113" s="73">
        <v>178.50318716299472</v>
      </c>
      <c r="V113" s="73">
        <v>179.73668897136636</v>
      </c>
      <c r="W113" s="73">
        <v>180.55927961924942</v>
      </c>
      <c r="X113" s="73">
        <v>182.65059031273583</v>
      </c>
      <c r="Y113" s="73">
        <v>184.0139050760979</v>
      </c>
      <c r="Z113" s="73">
        <v>184.94233084922504</v>
      </c>
      <c r="AA113" s="73">
        <v>186.39426310152552</v>
      </c>
      <c r="AB113" s="73">
        <v>188.46384109568834</v>
      </c>
      <c r="AC113" s="73">
        <v>189.70979966886981</v>
      </c>
      <c r="AD113" s="73">
        <v>190.94352029436544</v>
      </c>
      <c r="AE113" s="73">
        <v>192.16332804071854</v>
      </c>
      <c r="AF113" s="73">
        <v>193.32718157959664</v>
      </c>
      <c r="AG113" s="73">
        <v>194.44030165904212</v>
      </c>
      <c r="AH113" s="73">
        <v>195.65773284748852</v>
      </c>
      <c r="AI113" s="73">
        <v>196.85999656226949</v>
      </c>
      <c r="AJ113" s="73">
        <v>197.80810765559929</v>
      </c>
      <c r="AK113" s="73">
        <v>198.94607074873815</v>
      </c>
      <c r="AL113" s="73">
        <v>200.16056805095334</v>
      </c>
      <c r="AM113" s="73">
        <v>201.34746092819796</v>
      </c>
      <c r="AN113" s="73">
        <v>202.60784702759253</v>
      </c>
      <c r="AO113" s="73">
        <v>203.85009386436263</v>
      </c>
      <c r="AP113" s="73">
        <v>205.14051254043079</v>
      </c>
      <c r="AQ113" s="73">
        <v>206.7013694259696</v>
      </c>
      <c r="AR113" s="73">
        <v>208.09426710448986</v>
      </c>
      <c r="AS113" s="73">
        <v>209.35222278583385</v>
      </c>
      <c r="AT113" s="73">
        <v>210.70422781960878</v>
      </c>
      <c r="AU113" s="73">
        <v>212.00078022974219</v>
      </c>
      <c r="AV113" s="73">
        <v>213.41610038675509</v>
      </c>
      <c r="AW113" s="73">
        <v>214.77098969416883</v>
      </c>
      <c r="AX113" s="73">
        <v>216.10713003832586</v>
      </c>
      <c r="AY113" s="73">
        <v>217.33645885567338</v>
      </c>
      <c r="AZ113" s="73">
        <v>218.72993363906906</v>
      </c>
    </row>
    <row r="114" spans="1:52" ht="12" customHeight="1" x14ac:dyDescent="0.35">
      <c r="A114" s="74" t="s">
        <v>46</v>
      </c>
      <c r="B114" s="75">
        <v>251.19540815757824</v>
      </c>
      <c r="C114" s="75">
        <v>241.12325063640796</v>
      </c>
      <c r="D114" s="75">
        <v>251.33882106443792</v>
      </c>
      <c r="E114" s="75">
        <v>270.55475603128747</v>
      </c>
      <c r="F114" s="75">
        <v>299.30361043291941</v>
      </c>
      <c r="G114" s="75">
        <v>290.13265719133898</v>
      </c>
      <c r="H114" s="75">
        <v>276.49595065424961</v>
      </c>
      <c r="I114" s="75">
        <v>307.18940671612967</v>
      </c>
      <c r="J114" s="75">
        <v>289.97973220824753</v>
      </c>
      <c r="K114" s="75">
        <v>281.52906302506341</v>
      </c>
      <c r="L114" s="75">
        <v>308.50594531345246</v>
      </c>
      <c r="M114" s="75">
        <v>313.63367120942388</v>
      </c>
      <c r="N114" s="75">
        <v>303.80028447550251</v>
      </c>
      <c r="O114" s="75">
        <v>314.83276047734853</v>
      </c>
      <c r="P114" s="75">
        <v>334.48518251122465</v>
      </c>
      <c r="Q114" s="75">
        <v>345.82643258698073</v>
      </c>
      <c r="R114" s="75">
        <v>365.50859317427739</v>
      </c>
      <c r="S114" s="75">
        <v>376.0505756416315</v>
      </c>
      <c r="T114" s="75">
        <v>381.6131934438402</v>
      </c>
      <c r="U114" s="75">
        <v>385.18298659118</v>
      </c>
      <c r="V114" s="75">
        <v>388.09631448852178</v>
      </c>
      <c r="W114" s="75">
        <v>390.13892731015125</v>
      </c>
      <c r="X114" s="75">
        <v>394.69739026992477</v>
      </c>
      <c r="Y114" s="75">
        <v>397.83051868920148</v>
      </c>
      <c r="Z114" s="75">
        <v>399.89773627284126</v>
      </c>
      <c r="AA114" s="75">
        <v>403.0712298239863</v>
      </c>
      <c r="AB114" s="75">
        <v>406.6622813228833</v>
      </c>
      <c r="AC114" s="75">
        <v>409.37932785606876</v>
      </c>
      <c r="AD114" s="75">
        <v>412.04480168733835</v>
      </c>
      <c r="AE114" s="75">
        <v>414.66239249550301</v>
      </c>
      <c r="AF114" s="75">
        <v>417.19938729368295</v>
      </c>
      <c r="AG114" s="75">
        <v>419.66112564353756</v>
      </c>
      <c r="AH114" s="75">
        <v>422.28230577139277</v>
      </c>
      <c r="AI114" s="75">
        <v>424.88879904275751</v>
      </c>
      <c r="AJ114" s="75">
        <v>426.95151030250003</v>
      </c>
      <c r="AK114" s="75">
        <v>429.41789815755516</v>
      </c>
      <c r="AL114" s="75">
        <v>432.0131293618557</v>
      </c>
      <c r="AM114" s="75">
        <v>434.58117275336679</v>
      </c>
      <c r="AN114" s="75">
        <v>437.28639643781946</v>
      </c>
      <c r="AO114" s="75">
        <v>439.92283065117084</v>
      </c>
      <c r="AP114" s="75">
        <v>442.67079364523329</v>
      </c>
      <c r="AQ114" s="75">
        <v>445.89325011688561</v>
      </c>
      <c r="AR114" s="75">
        <v>448.8284593354926</v>
      </c>
      <c r="AS114" s="75">
        <v>451.53317361653916</v>
      </c>
      <c r="AT114" s="75">
        <v>454.37452706699366</v>
      </c>
      <c r="AU114" s="75">
        <v>457.12028209612436</v>
      </c>
      <c r="AV114" s="75">
        <v>460.08286814271327</v>
      </c>
      <c r="AW114" s="75">
        <v>462.93815049321262</v>
      </c>
      <c r="AX114" s="75">
        <v>465.83812290809817</v>
      </c>
      <c r="AY114" s="75">
        <v>468.48326937483671</v>
      </c>
      <c r="AZ114" s="75">
        <v>471.43442281199771</v>
      </c>
    </row>
    <row r="115" spans="1:52" ht="12" customHeight="1" x14ac:dyDescent="0.35">
      <c r="A115" s="91" t="s">
        <v>927</v>
      </c>
      <c r="B115" s="102">
        <v>1367.4718437348822</v>
      </c>
      <c r="C115" s="102">
        <v>1281.2803733882686</v>
      </c>
      <c r="D115" s="102">
        <v>1302.4763700225067</v>
      </c>
      <c r="E115" s="102">
        <v>1435.9485240089232</v>
      </c>
      <c r="F115" s="102">
        <v>1611.9224439099326</v>
      </c>
      <c r="G115" s="102">
        <v>1383.7647076212429</v>
      </c>
      <c r="H115" s="102">
        <v>1265.5656429414328</v>
      </c>
      <c r="I115" s="102">
        <v>1488.8065818583259</v>
      </c>
      <c r="J115" s="102">
        <v>1368.3891798039169</v>
      </c>
      <c r="K115" s="102">
        <v>1386.9635769510694</v>
      </c>
      <c r="L115" s="102">
        <v>1571.5889963240718</v>
      </c>
      <c r="M115" s="102">
        <v>1599.6306556409893</v>
      </c>
      <c r="N115" s="102">
        <v>1581.3664586975497</v>
      </c>
      <c r="O115" s="102">
        <v>1669.9356787761269</v>
      </c>
      <c r="P115" s="102">
        <v>1824.5958819731941</v>
      </c>
      <c r="Q115" s="102">
        <v>1890.2525155449005</v>
      </c>
      <c r="R115" s="102">
        <v>1991.329362031566</v>
      </c>
      <c r="S115" s="102">
        <v>2047.7516896622685</v>
      </c>
      <c r="T115" s="102">
        <v>2071.1199421488923</v>
      </c>
      <c r="U115" s="102">
        <v>2078.9339785572606</v>
      </c>
      <c r="V115" s="102">
        <v>2088.0646580054381</v>
      </c>
      <c r="W115" s="102">
        <v>2092.4823459987674</v>
      </c>
      <c r="X115" s="102">
        <v>2116.7514042970652</v>
      </c>
      <c r="Y115" s="102">
        <v>2134.4935287232452</v>
      </c>
      <c r="Z115" s="102">
        <v>2144.1917989826197</v>
      </c>
      <c r="AA115" s="102">
        <v>2160.097336586934</v>
      </c>
      <c r="AB115" s="102">
        <v>2175.8725559677473</v>
      </c>
      <c r="AC115" s="102">
        <v>2189.8739959421368</v>
      </c>
      <c r="AD115" s="102">
        <v>2204.4704815963983</v>
      </c>
      <c r="AE115" s="102">
        <v>2218.2706074098714</v>
      </c>
      <c r="AF115" s="102">
        <v>2232.2538115143307</v>
      </c>
      <c r="AG115" s="102">
        <v>2246.5250088881453</v>
      </c>
      <c r="AH115" s="102">
        <v>2261.4812818072683</v>
      </c>
      <c r="AI115" s="102">
        <v>2277.1445428828383</v>
      </c>
      <c r="AJ115" s="102">
        <v>2291.8436263481267</v>
      </c>
      <c r="AK115" s="102">
        <v>2307.3636486913942</v>
      </c>
      <c r="AL115" s="102">
        <v>2322.2039040297564</v>
      </c>
      <c r="AM115" s="102">
        <v>2337.4023813697895</v>
      </c>
      <c r="AN115" s="102">
        <v>2353.9229198604398</v>
      </c>
      <c r="AO115" s="102">
        <v>2369.2020231306165</v>
      </c>
      <c r="AP115" s="102">
        <v>2385.5167700659445</v>
      </c>
      <c r="AQ115" s="102">
        <v>2406.449232236735</v>
      </c>
      <c r="AR115" s="102">
        <v>2424.0754675095804</v>
      </c>
      <c r="AS115" s="102">
        <v>2440.1291763734312</v>
      </c>
      <c r="AT115" s="102">
        <v>2458.3712120139958</v>
      </c>
      <c r="AU115" s="102">
        <v>2474.2943361748594</v>
      </c>
      <c r="AV115" s="102">
        <v>2491.8908816739372</v>
      </c>
      <c r="AW115" s="102">
        <v>2508.8480089348936</v>
      </c>
      <c r="AX115" s="102">
        <v>2525.9436444389253</v>
      </c>
      <c r="AY115" s="102">
        <v>2541.2194377288261</v>
      </c>
      <c r="AZ115" s="102">
        <v>2557.9760158863323</v>
      </c>
    </row>
    <row r="116" spans="1:52" ht="12" customHeight="1" x14ac:dyDescent="0.35">
      <c r="A116" s="91" t="s">
        <v>928</v>
      </c>
      <c r="B116" s="102">
        <v>182.97782838485233</v>
      </c>
      <c r="C116" s="102">
        <v>206.32030857696222</v>
      </c>
      <c r="D116" s="102">
        <v>213.33526645567929</v>
      </c>
      <c r="E116" s="102">
        <v>204.39153961808992</v>
      </c>
      <c r="F116" s="102">
        <v>211.28635951863805</v>
      </c>
      <c r="G116" s="102">
        <v>248.92106827611755</v>
      </c>
      <c r="H116" s="102">
        <v>266.86711438474782</v>
      </c>
      <c r="I116" s="102">
        <v>255.41234273070896</v>
      </c>
      <c r="J116" s="102">
        <v>257.27806105546443</v>
      </c>
      <c r="K116" s="102">
        <v>207.36710372324387</v>
      </c>
      <c r="L116" s="102">
        <v>199.74204328487104</v>
      </c>
      <c r="M116" s="102">
        <v>191.01262508410508</v>
      </c>
      <c r="N116" s="102">
        <v>185.96687795844011</v>
      </c>
      <c r="O116" s="102">
        <v>176.00740236087188</v>
      </c>
      <c r="P116" s="102">
        <v>159.8076207813204</v>
      </c>
      <c r="Q116" s="102">
        <v>169.92619429332916</v>
      </c>
      <c r="R116" s="102">
        <v>177.51287849579029</v>
      </c>
      <c r="S116" s="102">
        <v>182.69878846453344</v>
      </c>
      <c r="T116" s="102">
        <v>184.79854771178444</v>
      </c>
      <c r="U116" s="102">
        <v>185.70287458494545</v>
      </c>
      <c r="V116" s="102">
        <v>186.57992701756586</v>
      </c>
      <c r="W116" s="102">
        <v>186.95233151861231</v>
      </c>
      <c r="X116" s="102">
        <v>188.74768128362331</v>
      </c>
      <c r="Y116" s="102">
        <v>189.7819926243688</v>
      </c>
      <c r="Z116" s="102">
        <v>190.48402516275993</v>
      </c>
      <c r="AA116" s="102">
        <v>191.79064012629885</v>
      </c>
      <c r="AB116" s="102">
        <v>192.98202484005085</v>
      </c>
      <c r="AC116" s="102">
        <v>194.06793112588764</v>
      </c>
      <c r="AD116" s="102">
        <v>195.17736189381051</v>
      </c>
      <c r="AE116" s="102">
        <v>196.26391444610775</v>
      </c>
      <c r="AF116" s="102">
        <v>197.32992970292537</v>
      </c>
      <c r="AG116" s="102">
        <v>198.39191872978176</v>
      </c>
      <c r="AH116" s="102">
        <v>199.61539242962525</v>
      </c>
      <c r="AI116" s="102">
        <v>200.83616229828274</v>
      </c>
      <c r="AJ116" s="102">
        <v>201.83443153288368</v>
      </c>
      <c r="AK116" s="102">
        <v>202.89105803756144</v>
      </c>
      <c r="AL116" s="102">
        <v>204.36052439984584</v>
      </c>
      <c r="AM116" s="102">
        <v>205.5741821078125</v>
      </c>
      <c r="AN116" s="102">
        <v>206.89356025853681</v>
      </c>
      <c r="AO116" s="102">
        <v>208.42399000735043</v>
      </c>
      <c r="AP116" s="102">
        <v>209.84968927801154</v>
      </c>
      <c r="AQ116" s="102">
        <v>211.63709975465744</v>
      </c>
      <c r="AR116" s="102">
        <v>213.20382462222923</v>
      </c>
      <c r="AS116" s="102">
        <v>214.59509656191793</v>
      </c>
      <c r="AT116" s="102">
        <v>216.13130701700729</v>
      </c>
      <c r="AU116" s="102">
        <v>217.65667384130859</v>
      </c>
      <c r="AV116" s="102">
        <v>219.39953558100623</v>
      </c>
      <c r="AW116" s="102">
        <v>221.03161491988698</v>
      </c>
      <c r="AX116" s="102">
        <v>222.67542205606847</v>
      </c>
      <c r="AY116" s="102">
        <v>224.20358805573738</v>
      </c>
      <c r="AZ116" s="102">
        <v>225.93041384341558</v>
      </c>
    </row>
    <row r="117" spans="1:52" ht="12" customHeight="1" x14ac:dyDescent="0.35">
      <c r="A117" s="91" t="s">
        <v>929</v>
      </c>
      <c r="B117" s="102">
        <v>190.8496280865505</v>
      </c>
      <c r="C117" s="102">
        <v>188.17249362921743</v>
      </c>
      <c r="D117" s="102">
        <v>179.74161509711408</v>
      </c>
      <c r="E117" s="102">
        <v>196.91960321376405</v>
      </c>
      <c r="F117" s="102">
        <v>223.64986999277426</v>
      </c>
      <c r="G117" s="102">
        <v>232.16967128810279</v>
      </c>
      <c r="H117" s="102">
        <v>223.33849280006041</v>
      </c>
      <c r="I117" s="102">
        <v>238.52501029320143</v>
      </c>
      <c r="J117" s="102">
        <v>266.50057089389787</v>
      </c>
      <c r="K117" s="102">
        <v>263.65130981524192</v>
      </c>
      <c r="L117" s="102">
        <v>292.32997975228449</v>
      </c>
      <c r="M117" s="102">
        <v>324.05250040144671</v>
      </c>
      <c r="N117" s="102">
        <v>300.71575823839112</v>
      </c>
      <c r="O117" s="102">
        <v>318.94561542691736</v>
      </c>
      <c r="P117" s="102">
        <v>301.28308956601978</v>
      </c>
      <c r="Q117" s="102">
        <v>311.36456931633825</v>
      </c>
      <c r="R117" s="102">
        <v>327.73937516672328</v>
      </c>
      <c r="S117" s="102">
        <v>336.13782944984439</v>
      </c>
      <c r="T117" s="102">
        <v>337.80559681285922</v>
      </c>
      <c r="U117" s="102">
        <v>337.3881199432289</v>
      </c>
      <c r="V117" s="102">
        <v>338.13957854980418</v>
      </c>
      <c r="W117" s="102">
        <v>336.07086284181412</v>
      </c>
      <c r="X117" s="102">
        <v>339.32472797196294</v>
      </c>
      <c r="Y117" s="102">
        <v>341.26944147291209</v>
      </c>
      <c r="Z117" s="102">
        <v>342.18825914607214</v>
      </c>
      <c r="AA117" s="102">
        <v>343.85949764446963</v>
      </c>
      <c r="AB117" s="102">
        <v>344.9748891022814</v>
      </c>
      <c r="AC117" s="102">
        <v>346.53055277108484</v>
      </c>
      <c r="AD117" s="102">
        <v>348.40271417496365</v>
      </c>
      <c r="AE117" s="102">
        <v>350.15722650368167</v>
      </c>
      <c r="AF117" s="102">
        <v>351.67588736809171</v>
      </c>
      <c r="AG117" s="102">
        <v>353.53106205507629</v>
      </c>
      <c r="AH117" s="102">
        <v>355.51631882739775</v>
      </c>
      <c r="AI117" s="102">
        <v>357.65363907724799</v>
      </c>
      <c r="AJ117" s="102">
        <v>359.46968541429425</v>
      </c>
      <c r="AK117" s="102">
        <v>361.25885324234218</v>
      </c>
      <c r="AL117" s="102">
        <v>363.50041614235187</v>
      </c>
      <c r="AM117" s="102">
        <v>365.70096158902101</v>
      </c>
      <c r="AN117" s="102">
        <v>367.95195042228806</v>
      </c>
      <c r="AO117" s="102">
        <v>370.22649614336086</v>
      </c>
      <c r="AP117" s="102">
        <v>372.52831811066085</v>
      </c>
      <c r="AQ117" s="102">
        <v>375.9855192691432</v>
      </c>
      <c r="AR117" s="102">
        <v>378.50467987385366</v>
      </c>
      <c r="AS117" s="102">
        <v>380.84417986353952</v>
      </c>
      <c r="AT117" s="102">
        <v>383.50328734493399</v>
      </c>
      <c r="AU117" s="102">
        <v>385.98946621923216</v>
      </c>
      <c r="AV117" s="102">
        <v>388.69811001084253</v>
      </c>
      <c r="AW117" s="102">
        <v>391.37210327154224</v>
      </c>
      <c r="AX117" s="102">
        <v>393.84478307089233</v>
      </c>
      <c r="AY117" s="102">
        <v>396.20470338685612</v>
      </c>
      <c r="AZ117" s="102">
        <v>398.84748539460185</v>
      </c>
    </row>
    <row r="118" spans="1:52" ht="12" customHeight="1" x14ac:dyDescent="0.35">
      <c r="A118" s="93" t="s">
        <v>934</v>
      </c>
      <c r="B118" s="103">
        <v>245.48256424936864</v>
      </c>
      <c r="C118" s="103">
        <v>276.79877312603719</v>
      </c>
      <c r="D118" s="103">
        <v>286.21002181867567</v>
      </c>
      <c r="E118" s="103">
        <v>274.21114185918924</v>
      </c>
      <c r="F118" s="103">
        <v>283.46121376224113</v>
      </c>
      <c r="G118" s="103">
        <v>333.95183818441313</v>
      </c>
      <c r="H118" s="103">
        <v>358.02820555509885</v>
      </c>
      <c r="I118" s="103">
        <v>342.66051459851917</v>
      </c>
      <c r="J118" s="103">
        <v>345.16355730358799</v>
      </c>
      <c r="K118" s="103">
        <v>278.20315068927152</v>
      </c>
      <c r="L118" s="103">
        <v>267.97339003744406</v>
      </c>
      <c r="M118" s="103">
        <v>256.26202597085347</v>
      </c>
      <c r="N118" s="103">
        <v>249.49266514776559</v>
      </c>
      <c r="O118" s="103">
        <v>236.13105937371623</v>
      </c>
      <c r="P118" s="103">
        <v>214.39747581591072</v>
      </c>
      <c r="Q118" s="103">
        <v>227.97252692565095</v>
      </c>
      <c r="R118" s="103">
        <v>238.15076534960366</v>
      </c>
      <c r="S118" s="103">
        <v>245.10823734515731</v>
      </c>
      <c r="T118" s="103">
        <v>247.93437258732078</v>
      </c>
      <c r="U118" s="103">
        <v>249.13842396483003</v>
      </c>
      <c r="V118" s="103">
        <v>250.22127813121659</v>
      </c>
      <c r="W118" s="103">
        <v>250.67147417639956</v>
      </c>
      <c r="X118" s="103">
        <v>253.07972968477074</v>
      </c>
      <c r="Y118" s="103">
        <v>254.52521972074032</v>
      </c>
      <c r="Z118" s="103">
        <v>255.47833046199662</v>
      </c>
      <c r="AA118" s="103">
        <v>257.23331760023149</v>
      </c>
      <c r="AB118" s="103">
        <v>258.86421600035021</v>
      </c>
      <c r="AC118" s="103">
        <v>260.32301904202194</v>
      </c>
      <c r="AD118" s="103">
        <v>261.81090356988102</v>
      </c>
      <c r="AE118" s="103">
        <v>263.26762663573453</v>
      </c>
      <c r="AF118" s="103">
        <v>264.71286122199842</v>
      </c>
      <c r="AG118" s="103">
        <v>266.14563960082955</v>
      </c>
      <c r="AH118" s="103">
        <v>267.78309292035772</v>
      </c>
      <c r="AI118" s="103">
        <v>269.43293818320114</v>
      </c>
      <c r="AJ118" s="103">
        <v>270.76804078164946</v>
      </c>
      <c r="AK118" s="103">
        <v>272.22331441556383</v>
      </c>
      <c r="AL118" s="103">
        <v>274.22069895019564</v>
      </c>
      <c r="AM118" s="103">
        <v>275.8738726725955</v>
      </c>
      <c r="AN118" s="103">
        <v>277.68702601296826</v>
      </c>
      <c r="AO118" s="103">
        <v>279.75224482797711</v>
      </c>
      <c r="AP118" s="103">
        <v>281.67984659375884</v>
      </c>
      <c r="AQ118" s="103">
        <v>284.06100039132815</v>
      </c>
      <c r="AR118" s="103">
        <v>286.14061824283704</v>
      </c>
      <c r="AS118" s="103">
        <v>288.03675687404797</v>
      </c>
      <c r="AT118" s="103">
        <v>290.06473526108721</v>
      </c>
      <c r="AU118" s="103">
        <v>292.10480861254251</v>
      </c>
      <c r="AV118" s="103">
        <v>294.42700036156316</v>
      </c>
      <c r="AW118" s="103">
        <v>296.60598260419118</v>
      </c>
      <c r="AX118" s="103">
        <v>298.84889200209682</v>
      </c>
      <c r="AY118" s="103">
        <v>300.95267102438447</v>
      </c>
      <c r="AZ118" s="103">
        <v>303.26689785504237</v>
      </c>
    </row>
    <row r="120" spans="1:52" ht="12" customHeight="1" x14ac:dyDescent="0.35">
      <c r="A120" s="133" t="s">
        <v>69</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customHeight="1" x14ac:dyDescent="0.35">
      <c r="A121" s="214" t="s">
        <v>315</v>
      </c>
      <c r="B121" s="221">
        <v>0.38506794624518481</v>
      </c>
      <c r="C121" s="221">
        <v>0.39518691036942327</v>
      </c>
      <c r="D121" s="221">
        <v>0.39500050583615193</v>
      </c>
      <c r="E121" s="221">
        <v>0.39366464163583548</v>
      </c>
      <c r="F121" s="221">
        <v>0.39579388326524917</v>
      </c>
      <c r="G121" s="221">
        <v>0.39765692223441756</v>
      </c>
      <c r="H121" s="221">
        <v>0.40216414488211694</v>
      </c>
      <c r="I121" s="221">
        <v>0.40791727542156547</v>
      </c>
      <c r="J121" s="221">
        <v>0.4062984964337169</v>
      </c>
      <c r="K121" s="221">
        <v>0.40145951586858314</v>
      </c>
      <c r="L121" s="221">
        <v>0.40222068793053328</v>
      </c>
      <c r="M121" s="221">
        <v>0.40389141081100238</v>
      </c>
      <c r="N121" s="221">
        <v>0.40454311934445181</v>
      </c>
      <c r="O121" s="221">
        <v>0.40392126500982289</v>
      </c>
      <c r="P121" s="221">
        <v>0.40967778808797928</v>
      </c>
      <c r="Q121" s="221">
        <v>0.41470871148428268</v>
      </c>
      <c r="R121" s="221">
        <v>0.41542458157582768</v>
      </c>
      <c r="S121" s="221">
        <v>0.41467312807979911</v>
      </c>
      <c r="T121" s="221">
        <v>0.41479380332637017</v>
      </c>
      <c r="U121" s="221">
        <v>0.41505498468829066</v>
      </c>
      <c r="V121" s="221">
        <v>0.41553086104208692</v>
      </c>
      <c r="W121" s="221">
        <v>0.41832368310724066</v>
      </c>
      <c r="X121" s="221">
        <v>0.41871090053378329</v>
      </c>
      <c r="Y121" s="221">
        <v>0.41958625659013082</v>
      </c>
      <c r="Z121" s="221">
        <v>0.42152753414023691</v>
      </c>
      <c r="AA121" s="221">
        <v>0.42313549832337605</v>
      </c>
      <c r="AB121" s="221">
        <v>0.42502002388622329</v>
      </c>
      <c r="AC121" s="221">
        <v>0.42788770351064481</v>
      </c>
      <c r="AD121" s="221">
        <v>0.42911403502219519</v>
      </c>
      <c r="AE121" s="221">
        <v>0.43087296524880292</v>
      </c>
      <c r="AF121" s="221">
        <v>0.43200567035800741</v>
      </c>
      <c r="AG121" s="221">
        <v>0.43494339239200264</v>
      </c>
      <c r="AH121" s="221">
        <v>0.43585310132841004</v>
      </c>
      <c r="AI121" s="221">
        <v>0.4372325368513334</v>
      </c>
      <c r="AJ121" s="221">
        <v>0.43974741118555782</v>
      </c>
      <c r="AK121" s="221">
        <v>0.4421200103901069</v>
      </c>
      <c r="AL121" s="221">
        <v>0.44302608516333036</v>
      </c>
      <c r="AM121" s="221">
        <v>0.44441944591410393</v>
      </c>
      <c r="AN121" s="221">
        <v>0.44492109149364228</v>
      </c>
      <c r="AO121" s="221">
        <v>0.44549119562106554</v>
      </c>
      <c r="AP121" s="221">
        <v>0.44593098926014862</v>
      </c>
      <c r="AQ121" s="221">
        <v>0.45277109146903521</v>
      </c>
      <c r="AR121" s="221">
        <v>0.45385137322612207</v>
      </c>
      <c r="AS121" s="221">
        <v>0.45559345645423466</v>
      </c>
      <c r="AT121" s="221">
        <v>0.45856965756146623</v>
      </c>
      <c r="AU121" s="221">
        <v>0.46117121165306252</v>
      </c>
      <c r="AV121" s="221">
        <v>0.46393016656943292</v>
      </c>
      <c r="AW121" s="221">
        <v>0.46775266382433894</v>
      </c>
      <c r="AX121" s="221">
        <v>0.46954255231614617</v>
      </c>
      <c r="AY121" s="221">
        <v>0.4719844347956616</v>
      </c>
      <c r="AZ121" s="221">
        <v>0.4735943230622402</v>
      </c>
    </row>
    <row r="122" spans="1:52" ht="12" customHeight="1" x14ac:dyDescent="0.35">
      <c r="A122" s="64" t="s">
        <v>40</v>
      </c>
      <c r="B122" s="97">
        <v>0.45872790585135204</v>
      </c>
      <c r="C122" s="97">
        <v>0.46687857743963307</v>
      </c>
      <c r="D122" s="97">
        <v>0.46564410623848934</v>
      </c>
      <c r="E122" s="97">
        <v>0.46662055264400371</v>
      </c>
      <c r="F122" s="97">
        <v>0.46908917680240864</v>
      </c>
      <c r="G122" s="97">
        <v>0.46754315314516676</v>
      </c>
      <c r="H122" s="97">
        <v>0.47023397983022375</v>
      </c>
      <c r="I122" s="97">
        <v>0.47716933805841882</v>
      </c>
      <c r="J122" s="97">
        <v>0.47520323271295012</v>
      </c>
      <c r="K122" s="97">
        <v>0.47675740989599008</v>
      </c>
      <c r="L122" s="97">
        <v>0.47930793070579703</v>
      </c>
      <c r="M122" s="97">
        <v>0.48417747271811534</v>
      </c>
      <c r="N122" s="97">
        <v>0.48389803686714233</v>
      </c>
      <c r="O122" s="97">
        <v>0.48582699568162147</v>
      </c>
      <c r="P122" s="97">
        <v>0.49664435876432184</v>
      </c>
      <c r="Q122" s="97">
        <v>0.50235204098252639</v>
      </c>
      <c r="R122" s="97">
        <v>0.50661848164969125</v>
      </c>
      <c r="S122" s="97">
        <v>0.50983135610807684</v>
      </c>
      <c r="T122" s="97">
        <v>0.51559520866316411</v>
      </c>
      <c r="U122" s="97">
        <v>0.52348192265804661</v>
      </c>
      <c r="V122" s="97">
        <v>0.5156501302436507</v>
      </c>
      <c r="W122" s="97">
        <v>0.53237397375961648</v>
      </c>
      <c r="X122" s="97">
        <v>0.55719348296904003</v>
      </c>
      <c r="Y122" s="97">
        <v>0.57273762448608956</v>
      </c>
      <c r="Z122" s="97">
        <v>0.57440552091645813</v>
      </c>
      <c r="AA122" s="97">
        <v>0.60270633798107642</v>
      </c>
      <c r="AB122" s="97">
        <v>0.65047470861032941</v>
      </c>
      <c r="AC122" s="97">
        <v>0.68307011291735187</v>
      </c>
      <c r="AD122" s="97">
        <v>0.67965675122411517</v>
      </c>
      <c r="AE122" s="97">
        <v>0.71428955322701126</v>
      </c>
      <c r="AF122" s="97">
        <v>0.72508132045870544</v>
      </c>
      <c r="AG122" s="97">
        <v>0.73547579880874581</v>
      </c>
      <c r="AH122" s="97">
        <v>0.74311443002085953</v>
      </c>
      <c r="AI122" s="97">
        <v>0.75362384157260898</v>
      </c>
      <c r="AJ122" s="97">
        <v>0.7530400004512724</v>
      </c>
      <c r="AK122" s="97">
        <v>0.7490724145211185</v>
      </c>
      <c r="AL122" s="97">
        <v>0.74932505415952777</v>
      </c>
      <c r="AM122" s="97">
        <v>0.75894287095816937</v>
      </c>
      <c r="AN122" s="97">
        <v>0.7597463794250443</v>
      </c>
      <c r="AO122" s="97">
        <v>0.76426108244258006</v>
      </c>
      <c r="AP122" s="97">
        <v>0.76542417777178362</v>
      </c>
      <c r="AQ122" s="97">
        <v>0.75925701346234042</v>
      </c>
      <c r="AR122" s="97">
        <v>0.76159789645147136</v>
      </c>
      <c r="AS122" s="97">
        <v>0.76480335103297392</v>
      </c>
      <c r="AT122" s="97">
        <v>0.76344092223547022</v>
      </c>
      <c r="AU122" s="97">
        <v>0.77138631070758568</v>
      </c>
      <c r="AV122" s="97">
        <v>0.77332530801370114</v>
      </c>
      <c r="AW122" s="97">
        <v>0.7753156792183884</v>
      </c>
      <c r="AX122" s="97">
        <v>0.76901011330002622</v>
      </c>
      <c r="AY122" s="97">
        <v>0.77849207198160464</v>
      </c>
      <c r="AZ122" s="97">
        <v>0.78356592628769806</v>
      </c>
    </row>
    <row r="123" spans="1:52" ht="12" customHeight="1" x14ac:dyDescent="0.35">
      <c r="A123" s="72" t="s">
        <v>41</v>
      </c>
      <c r="B123" s="98">
        <v>0.74167272136153362</v>
      </c>
      <c r="C123" s="98">
        <v>0.75680742596891659</v>
      </c>
      <c r="D123" s="98">
        <v>0.75646793292714898</v>
      </c>
      <c r="E123" s="98">
        <v>0.75424859255596732</v>
      </c>
      <c r="F123" s="98">
        <v>0.7427935758169445</v>
      </c>
      <c r="G123" s="98">
        <v>0.73424212884828211</v>
      </c>
      <c r="H123" s="98">
        <v>0.75384481017905347</v>
      </c>
      <c r="I123" s="98">
        <v>0.76222157479177932</v>
      </c>
      <c r="J123" s="98">
        <v>0.75741946647806291</v>
      </c>
      <c r="K123" s="98">
        <v>0.76500054232388848</v>
      </c>
      <c r="L123" s="98">
        <v>0.75379404647844928</v>
      </c>
      <c r="M123" s="98">
        <v>0.75695372258059612</v>
      </c>
      <c r="N123" s="98">
        <v>0.75417586194863639</v>
      </c>
      <c r="O123" s="98">
        <v>0.75635072129970393</v>
      </c>
      <c r="P123" s="98">
        <v>0.77426232666241424</v>
      </c>
      <c r="Q123" s="98">
        <v>0.78142178650927785</v>
      </c>
      <c r="R123" s="98">
        <v>0.78248992325705968</v>
      </c>
      <c r="S123" s="98">
        <v>0.78236030158096048</v>
      </c>
      <c r="T123" s="98">
        <v>0.78312592089984878</v>
      </c>
      <c r="U123" s="98">
        <v>0.78507803340592242</v>
      </c>
      <c r="V123" s="98">
        <v>0.7864944294561701</v>
      </c>
      <c r="W123" s="98">
        <v>0.79724080742195758</v>
      </c>
      <c r="X123" s="98">
        <v>0.79933984642650113</v>
      </c>
      <c r="Y123" s="98">
        <v>0.80319704206092246</v>
      </c>
      <c r="Z123" s="98">
        <v>0.8121291671743891</v>
      </c>
      <c r="AA123" s="98">
        <v>0.81980925875888611</v>
      </c>
      <c r="AB123" s="98">
        <v>0.82565855620643269</v>
      </c>
      <c r="AC123" s="98">
        <v>0.83434720380908645</v>
      </c>
      <c r="AD123" s="98">
        <v>0.83715437787477875</v>
      </c>
      <c r="AE123" s="98">
        <v>0.84127996802071625</v>
      </c>
      <c r="AF123" s="98">
        <v>0.84371728146028002</v>
      </c>
      <c r="AG123" s="98">
        <v>0.85927390922172153</v>
      </c>
      <c r="AH123" s="98">
        <v>0.86243936989230263</v>
      </c>
      <c r="AI123" s="98">
        <v>0.86737761370713351</v>
      </c>
      <c r="AJ123" s="98">
        <v>0.8770486897903732</v>
      </c>
      <c r="AK123" s="98">
        <v>0.88486694647276187</v>
      </c>
      <c r="AL123" s="98">
        <v>0.89086131538680535</v>
      </c>
      <c r="AM123" s="98">
        <v>0.90018191717181228</v>
      </c>
      <c r="AN123" s="98">
        <v>0.90396942171956973</v>
      </c>
      <c r="AO123" s="98">
        <v>0.90974403602129239</v>
      </c>
      <c r="AP123" s="98">
        <v>0.91363549967458113</v>
      </c>
      <c r="AQ123" s="98">
        <v>0.93428742482113225</v>
      </c>
      <c r="AR123" s="98">
        <v>0.93899422245988984</v>
      </c>
      <c r="AS123" s="98">
        <v>0.94620445006146625</v>
      </c>
      <c r="AT123" s="98">
        <v>0.95927324432485073</v>
      </c>
      <c r="AU123" s="98">
        <v>0.97035124036570741</v>
      </c>
      <c r="AV123" s="98">
        <v>0.97869599991986334</v>
      </c>
      <c r="AW123" s="98">
        <v>0.99117618726044754</v>
      </c>
      <c r="AX123" s="98">
        <v>0.99635020026691246</v>
      </c>
      <c r="AY123" s="98">
        <v>1.0033410927235691</v>
      </c>
      <c r="AZ123" s="98">
        <v>1.0079876846804139</v>
      </c>
    </row>
    <row r="124" spans="1:52" ht="12" customHeight="1" x14ac:dyDescent="0.35">
      <c r="A124" s="72" t="s">
        <v>44</v>
      </c>
      <c r="B124" s="98">
        <v>0.11461478684314773</v>
      </c>
      <c r="C124" s="98">
        <v>0.11665125535131253</v>
      </c>
      <c r="D124" s="98">
        <v>0.11634282041894345</v>
      </c>
      <c r="E124" s="98">
        <v>0.11658678767381765</v>
      </c>
      <c r="F124" s="98">
        <v>0.1172035810804728</v>
      </c>
      <c r="G124" s="98">
        <v>0.11681777154133637</v>
      </c>
      <c r="H124" s="98">
        <v>0.11749004635090841</v>
      </c>
      <c r="I124" s="98">
        <v>0.11922275865562804</v>
      </c>
      <c r="J124" s="98">
        <v>0.11873159225863143</v>
      </c>
      <c r="K124" s="98">
        <v>0.1191198120332196</v>
      </c>
      <c r="L124" s="98">
        <v>0.11975704427597846</v>
      </c>
      <c r="M124" s="98">
        <v>0.12097362402282624</v>
      </c>
      <c r="N124" s="98">
        <v>0.12090372861005606</v>
      </c>
      <c r="O124" s="98">
        <v>0.12138563236821262</v>
      </c>
      <c r="P124" s="98">
        <v>0.12408837514654457</v>
      </c>
      <c r="Q124" s="98">
        <v>0.125514380808498</v>
      </c>
      <c r="R124" s="98">
        <v>0.12579188686678436</v>
      </c>
      <c r="S124" s="98">
        <v>0.12588954448097572</v>
      </c>
      <c r="T124" s="98">
        <v>0.12606610398323378</v>
      </c>
      <c r="U124" s="98">
        <v>0.12638422644482153</v>
      </c>
      <c r="V124" s="98">
        <v>0.12663732286061544</v>
      </c>
      <c r="W124" s="98">
        <v>0.12871075759059494</v>
      </c>
      <c r="X124" s="98">
        <v>0.12913006683912667</v>
      </c>
      <c r="Y124" s="98">
        <v>0.12998511464774565</v>
      </c>
      <c r="Z124" s="98">
        <v>0.13182959933955821</v>
      </c>
      <c r="AA124" s="98">
        <v>0.13373714578140852</v>
      </c>
      <c r="AB124" s="98">
        <v>0.13523168310435488</v>
      </c>
      <c r="AC124" s="98">
        <v>0.13754636281440458</v>
      </c>
      <c r="AD124" s="98">
        <v>0.13844572346048659</v>
      </c>
      <c r="AE124" s="98">
        <v>0.13965616303404879</v>
      </c>
      <c r="AF124" s="98">
        <v>0.14043337488589924</v>
      </c>
      <c r="AG124" s="98">
        <v>0.14509469911551531</v>
      </c>
      <c r="AH124" s="98">
        <v>0.14606350778103458</v>
      </c>
      <c r="AI124" s="98">
        <v>0.14752039139288547</v>
      </c>
      <c r="AJ124" s="98">
        <v>0.15003009494326294</v>
      </c>
      <c r="AK124" s="98">
        <v>0.15211235477856785</v>
      </c>
      <c r="AL124" s="98">
        <v>0.15357979001346186</v>
      </c>
      <c r="AM124" s="98">
        <v>0.15566046414470128</v>
      </c>
      <c r="AN124" s="98">
        <v>0.15639575503693531</v>
      </c>
      <c r="AO124" s="98">
        <v>0.15730611906872216</v>
      </c>
      <c r="AP124" s="98">
        <v>0.15785141696737018</v>
      </c>
      <c r="AQ124" s="98">
        <v>0.16039150212605932</v>
      </c>
      <c r="AR124" s="98">
        <v>0.16091700788216476</v>
      </c>
      <c r="AS124" s="98">
        <v>0.16162805015969323</v>
      </c>
      <c r="AT124" s="98">
        <v>0.16279743225010238</v>
      </c>
      <c r="AU124" s="98">
        <v>0.16371371599381357</v>
      </c>
      <c r="AV124" s="98">
        <v>0.16435750514738551</v>
      </c>
      <c r="AW124" s="98">
        <v>0.16526218144942756</v>
      </c>
      <c r="AX124" s="98">
        <v>0.16561299398996537</v>
      </c>
      <c r="AY124" s="98">
        <v>0.16606892151618941</v>
      </c>
      <c r="AZ124" s="98">
        <v>0.1663609237290104</v>
      </c>
    </row>
    <row r="125" spans="1:52" ht="12" customHeight="1" x14ac:dyDescent="0.35">
      <c r="A125" s="72" t="s">
        <v>45</v>
      </c>
      <c r="B125" s="98">
        <v>0.62561763555143213</v>
      </c>
      <c r="C125" s="98">
        <v>0.63673378545270887</v>
      </c>
      <c r="D125" s="98">
        <v>0.63505013360294915</v>
      </c>
      <c r="E125" s="98">
        <v>0.63638186463725677</v>
      </c>
      <c r="F125" s="98">
        <v>0.63974863340593668</v>
      </c>
      <c r="G125" s="98">
        <v>0.63762462986374802</v>
      </c>
      <c r="H125" s="98">
        <v>0.64129565218956053</v>
      </c>
      <c r="I125" s="98">
        <v>0.65075784274565762</v>
      </c>
      <c r="J125" s="98">
        <v>0.64807407135692008</v>
      </c>
      <c r="K125" s="98">
        <v>0.65019687440616425</v>
      </c>
      <c r="L125" s="98">
        <v>0.65367610509127216</v>
      </c>
      <c r="M125" s="98">
        <v>0.660320290348129</v>
      </c>
      <c r="N125" s="98">
        <v>0.65994174901111657</v>
      </c>
      <c r="O125" s="98">
        <v>0.66257532308511458</v>
      </c>
      <c r="P125" s="98">
        <v>0.67732752018387987</v>
      </c>
      <c r="Q125" s="98">
        <v>0.68511431900810271</v>
      </c>
      <c r="R125" s="98">
        <v>0.68660760884215788</v>
      </c>
      <c r="S125" s="98">
        <v>0.68673755188369068</v>
      </c>
      <c r="T125" s="98">
        <v>0.68754203110030221</v>
      </c>
      <c r="U125" s="98">
        <v>0.68895216236486267</v>
      </c>
      <c r="V125" s="98">
        <v>0.69010640497683173</v>
      </c>
      <c r="W125" s="98">
        <v>0.69982779902110204</v>
      </c>
      <c r="X125" s="98">
        <v>0.70179446959376779</v>
      </c>
      <c r="Y125" s="98">
        <v>0.70582799515727557</v>
      </c>
      <c r="Z125" s="98">
        <v>0.71414795222810967</v>
      </c>
      <c r="AA125" s="98">
        <v>0.72288942423044966</v>
      </c>
      <c r="AB125" s="98">
        <v>0.72955231732039683</v>
      </c>
      <c r="AC125" s="98">
        <v>0.73947105333492325</v>
      </c>
      <c r="AD125" s="98">
        <v>0.74325676148411446</v>
      </c>
      <c r="AE125" s="98">
        <v>0.74772627484770982</v>
      </c>
      <c r="AF125" s="98">
        <v>0.75049167834053743</v>
      </c>
      <c r="AG125" s="98">
        <v>0.76636789899922575</v>
      </c>
      <c r="AH125" s="98">
        <v>0.76939896358526305</v>
      </c>
      <c r="AI125" s="98">
        <v>0.77376405704470019</v>
      </c>
      <c r="AJ125" s="98">
        <v>0.78066035407087386</v>
      </c>
      <c r="AK125" s="98">
        <v>0.7861753846766556</v>
      </c>
      <c r="AL125" s="98">
        <v>0.78988452202003512</v>
      </c>
      <c r="AM125" s="98">
        <v>0.79485473037477217</v>
      </c>
      <c r="AN125" s="98">
        <v>0.79657888676351807</v>
      </c>
      <c r="AO125" s="98">
        <v>0.79870789241941553</v>
      </c>
      <c r="AP125" s="98">
        <v>0.79999445421016102</v>
      </c>
      <c r="AQ125" s="98">
        <v>0.80627035915737311</v>
      </c>
      <c r="AR125" s="98">
        <v>0.80757445058157218</v>
      </c>
      <c r="AS125" s="98">
        <v>0.80942641780835556</v>
      </c>
      <c r="AT125" s="98">
        <v>0.81267392606760691</v>
      </c>
      <c r="AU125" s="98">
        <v>0.81525314020385498</v>
      </c>
      <c r="AV125" s="98">
        <v>0.81709165747518364</v>
      </c>
      <c r="AW125" s="98">
        <v>0.81978583198959087</v>
      </c>
      <c r="AX125" s="98">
        <v>0.82081672243305204</v>
      </c>
      <c r="AY125" s="98">
        <v>0.82229760946289898</v>
      </c>
      <c r="AZ125" s="98">
        <v>0.82323560802213924</v>
      </c>
    </row>
    <row r="126" spans="1:52" ht="12" customHeight="1" x14ac:dyDescent="0.35">
      <c r="A126" s="74" t="s">
        <v>46</v>
      </c>
      <c r="B126" s="99">
        <v>0.44443500147113046</v>
      </c>
      <c r="C126" s="99">
        <v>0.45235778063648374</v>
      </c>
      <c r="D126" s="99">
        <v>0.45153171779876738</v>
      </c>
      <c r="E126" s="99">
        <v>0.45247858428470711</v>
      </c>
      <c r="F126" s="99">
        <v>0.45487240183898142</v>
      </c>
      <c r="G126" s="99">
        <v>0.45336843343171923</v>
      </c>
      <c r="H126" s="99">
        <v>0.45597809387979837</v>
      </c>
      <c r="I126" s="99">
        <v>0.46270439838147831</v>
      </c>
      <c r="J126" s="99">
        <v>0.46079714515566361</v>
      </c>
      <c r="K126" s="99">
        <v>0.46230520925395163</v>
      </c>
      <c r="L126" s="99">
        <v>0.46477867970982317</v>
      </c>
      <c r="M126" s="99">
        <v>0.46923119316990108</v>
      </c>
      <c r="N126" s="99">
        <v>0.4689478458453249</v>
      </c>
      <c r="O126" s="99">
        <v>0.47085889267943681</v>
      </c>
      <c r="P126" s="99">
        <v>0.48152339037248043</v>
      </c>
      <c r="Q126" s="99">
        <v>0.48714614445769433</v>
      </c>
      <c r="R126" s="99">
        <v>0.48811753655803525</v>
      </c>
      <c r="S126" s="99">
        <v>0.48779707867579197</v>
      </c>
      <c r="T126" s="99">
        <v>0.48817831215336732</v>
      </c>
      <c r="U126" s="99">
        <v>0.48898690140694284</v>
      </c>
      <c r="V126" s="99">
        <v>0.48966824876333387</v>
      </c>
      <c r="W126" s="99">
        <v>0.49596730853794657</v>
      </c>
      <c r="X126" s="99">
        <v>0.49731965479707663</v>
      </c>
      <c r="Y126" s="99">
        <v>0.50024455203770168</v>
      </c>
      <c r="Z126" s="99">
        <v>0.50691952812694352</v>
      </c>
      <c r="AA126" s="99">
        <v>0.51358677938944663</v>
      </c>
      <c r="AB126" s="99">
        <v>0.51927335729201451</v>
      </c>
      <c r="AC126" s="99">
        <v>0.52903510145127419</v>
      </c>
      <c r="AD126" s="99">
        <v>0.53288988597127318</v>
      </c>
      <c r="AE126" s="99">
        <v>0.5381145383430691</v>
      </c>
      <c r="AF126" s="99">
        <v>0.54144114742830129</v>
      </c>
      <c r="AG126" s="99">
        <v>0.56114906175716173</v>
      </c>
      <c r="AH126" s="99">
        <v>0.56507931428508862</v>
      </c>
      <c r="AI126" s="99">
        <v>0.57086799359155749</v>
      </c>
      <c r="AJ126" s="99">
        <v>0.58040433227395172</v>
      </c>
      <c r="AK126" s="99">
        <v>0.58752933718633515</v>
      </c>
      <c r="AL126" s="99">
        <v>0.59235826405457992</v>
      </c>
      <c r="AM126" s="99">
        <v>0.59906407469486644</v>
      </c>
      <c r="AN126" s="99">
        <v>0.60128804956233728</v>
      </c>
      <c r="AO126" s="99">
        <v>0.60391921294535789</v>
      </c>
      <c r="AP126" s="99">
        <v>0.60543724350079597</v>
      </c>
      <c r="AQ126" s="99">
        <v>0.61259588052736036</v>
      </c>
      <c r="AR126" s="99">
        <v>0.61406102894251258</v>
      </c>
      <c r="AS126" s="99">
        <v>0.61609147965952449</v>
      </c>
      <c r="AT126" s="99">
        <v>0.61952457398907146</v>
      </c>
      <c r="AU126" s="99">
        <v>0.62212623695617186</v>
      </c>
      <c r="AV126" s="99">
        <v>0.62403931946073354</v>
      </c>
      <c r="AW126" s="99">
        <v>0.62685755421837119</v>
      </c>
      <c r="AX126" s="99">
        <v>0.62798203907110972</v>
      </c>
      <c r="AY126" s="99">
        <v>0.62943804008928705</v>
      </c>
      <c r="AZ126" s="99">
        <v>0.63039513650204382</v>
      </c>
    </row>
    <row r="127" spans="1:52" ht="12" customHeight="1" x14ac:dyDescent="0.35">
      <c r="A127" s="91" t="s">
        <v>927</v>
      </c>
      <c r="B127" s="100">
        <v>0.35693534676925531</v>
      </c>
      <c r="C127" s="100">
        <v>0.36567189721987753</v>
      </c>
      <c r="D127" s="100">
        <v>0.36443930269451558</v>
      </c>
      <c r="E127" s="100">
        <v>0.36625206895952406</v>
      </c>
      <c r="F127" s="100">
        <v>0.36991071288333682</v>
      </c>
      <c r="G127" s="100">
        <v>0.3659270557926097</v>
      </c>
      <c r="H127" s="100">
        <v>0.36587976112315285</v>
      </c>
      <c r="I127" s="100">
        <v>0.37736509251515937</v>
      </c>
      <c r="J127" s="100">
        <v>0.37515765357545083</v>
      </c>
      <c r="K127" s="100">
        <v>0.37497848145365298</v>
      </c>
      <c r="L127" s="100">
        <v>0.37651429036264233</v>
      </c>
      <c r="M127" s="100">
        <v>0.37909271302460634</v>
      </c>
      <c r="N127" s="100">
        <v>0.38008587668832661</v>
      </c>
      <c r="O127" s="100">
        <v>0.38058278788492783</v>
      </c>
      <c r="P127" s="100">
        <v>0.38760320397151088</v>
      </c>
      <c r="Q127" s="100">
        <v>0.39132945186701468</v>
      </c>
      <c r="R127" s="100">
        <v>0.39224078826096398</v>
      </c>
      <c r="S127" s="100">
        <v>0.39157840034138353</v>
      </c>
      <c r="T127" s="100">
        <v>0.39158093082577494</v>
      </c>
      <c r="U127" s="100">
        <v>0.39163774914603339</v>
      </c>
      <c r="V127" s="100">
        <v>0.39166122920948315</v>
      </c>
      <c r="W127" s="100">
        <v>0.39336629786690303</v>
      </c>
      <c r="X127" s="100">
        <v>0.39357826579297667</v>
      </c>
      <c r="Y127" s="100">
        <v>0.39401506574321887</v>
      </c>
      <c r="Z127" s="100">
        <v>0.39494584313224607</v>
      </c>
      <c r="AA127" s="100">
        <v>0.39576183881616145</v>
      </c>
      <c r="AB127" s="100">
        <v>0.3966939672829296</v>
      </c>
      <c r="AC127" s="100">
        <v>0.39840468476978441</v>
      </c>
      <c r="AD127" s="100">
        <v>0.39922227378592473</v>
      </c>
      <c r="AE127" s="100">
        <v>0.4004218789876311</v>
      </c>
      <c r="AF127" s="100">
        <v>0.4010956412065102</v>
      </c>
      <c r="AG127" s="100">
        <v>0.4020589755044614</v>
      </c>
      <c r="AH127" s="100">
        <v>0.4025767445840634</v>
      </c>
      <c r="AI127" s="100">
        <v>0.40341109202272013</v>
      </c>
      <c r="AJ127" s="100">
        <v>0.40516090629554091</v>
      </c>
      <c r="AK127" s="100">
        <v>0.40688975341051575</v>
      </c>
      <c r="AL127" s="100">
        <v>0.40732700674075267</v>
      </c>
      <c r="AM127" s="100">
        <v>0.40808927818539875</v>
      </c>
      <c r="AN127" s="100">
        <v>0.40838819833509871</v>
      </c>
      <c r="AO127" s="100">
        <v>0.40866493417745731</v>
      </c>
      <c r="AP127" s="100">
        <v>0.40895038130343198</v>
      </c>
      <c r="AQ127" s="100">
        <v>0.41496920575306573</v>
      </c>
      <c r="AR127" s="100">
        <v>0.41593791687322268</v>
      </c>
      <c r="AS127" s="100">
        <v>0.41757276545792582</v>
      </c>
      <c r="AT127" s="100">
        <v>0.42038825192601492</v>
      </c>
      <c r="AU127" s="100">
        <v>0.42274370393597377</v>
      </c>
      <c r="AV127" s="100">
        <v>0.4251810782051077</v>
      </c>
      <c r="AW127" s="100">
        <v>0.42893859234802151</v>
      </c>
      <c r="AX127" s="100">
        <v>0.43082059155310576</v>
      </c>
      <c r="AY127" s="100">
        <v>0.4333248323122218</v>
      </c>
      <c r="AZ127" s="100">
        <v>0.43483985941774905</v>
      </c>
    </row>
    <row r="128" spans="1:52" ht="12" customHeight="1" x14ac:dyDescent="0.35">
      <c r="A128" s="91" t="s">
        <v>928</v>
      </c>
      <c r="B128" s="100">
        <v>0.43763394685315932</v>
      </c>
      <c r="C128" s="100">
        <v>0.43871023708954926</v>
      </c>
      <c r="D128" s="100">
        <v>0.43908404323603023</v>
      </c>
      <c r="E128" s="100">
        <v>0.43698462585082148</v>
      </c>
      <c r="F128" s="100">
        <v>0.43790749399560747</v>
      </c>
      <c r="G128" s="100">
        <v>0.44327214389566472</v>
      </c>
      <c r="H128" s="100">
        <v>0.44777633629876901</v>
      </c>
      <c r="I128" s="100">
        <v>0.44856283085787818</v>
      </c>
      <c r="J128" s="100">
        <v>0.4504323851225342</v>
      </c>
      <c r="K128" s="100">
        <v>0.448979238555546</v>
      </c>
      <c r="L128" s="100">
        <v>0.45015399278562229</v>
      </c>
      <c r="M128" s="100">
        <v>0.45264411651789122</v>
      </c>
      <c r="N128" s="100">
        <v>0.45062796113389347</v>
      </c>
      <c r="O128" s="100">
        <v>0.45128280177687619</v>
      </c>
      <c r="P128" s="100">
        <v>0.45028362941473754</v>
      </c>
      <c r="Q128" s="100">
        <v>0.46489268135191553</v>
      </c>
      <c r="R128" s="100">
        <v>0.46582429940947517</v>
      </c>
      <c r="S128" s="100">
        <v>0.46511901394936095</v>
      </c>
      <c r="T128" s="100">
        <v>0.46499258132378735</v>
      </c>
      <c r="U128" s="100">
        <v>0.46489402615431707</v>
      </c>
      <c r="V128" s="100">
        <v>0.46482503945915665</v>
      </c>
      <c r="W128" s="100">
        <v>0.46663629941644491</v>
      </c>
      <c r="X128" s="100">
        <v>0.46676125340726382</v>
      </c>
      <c r="Y128" s="100">
        <v>0.46693100285458339</v>
      </c>
      <c r="Z128" s="100">
        <v>0.46742882555976506</v>
      </c>
      <c r="AA128" s="100">
        <v>0.46792725195448792</v>
      </c>
      <c r="AB128" s="100">
        <v>0.46893752261224347</v>
      </c>
      <c r="AC128" s="100">
        <v>0.46982975516278574</v>
      </c>
      <c r="AD128" s="100">
        <v>0.47019916960869373</v>
      </c>
      <c r="AE128" s="100">
        <v>0.47056827683434838</v>
      </c>
      <c r="AF128" s="100">
        <v>0.47092529666143734</v>
      </c>
      <c r="AG128" s="100">
        <v>0.47120019477794994</v>
      </c>
      <c r="AH128" s="100">
        <v>0.47138330572706372</v>
      </c>
      <c r="AI128" s="100">
        <v>0.47170827244773578</v>
      </c>
      <c r="AJ128" s="100">
        <v>0.47230347640432407</v>
      </c>
      <c r="AK128" s="100">
        <v>0.47398084479273622</v>
      </c>
      <c r="AL128" s="100">
        <v>0.47422673052067227</v>
      </c>
      <c r="AM128" s="100">
        <v>0.47454554487535711</v>
      </c>
      <c r="AN128" s="100">
        <v>0.4746845495879275</v>
      </c>
      <c r="AO128" s="100">
        <v>0.47485178558617797</v>
      </c>
      <c r="AP128" s="100">
        <v>0.47498988556632299</v>
      </c>
      <c r="AQ128" s="100">
        <v>0.48027250110840625</v>
      </c>
      <c r="AR128" s="100">
        <v>0.48076659025048768</v>
      </c>
      <c r="AS128" s="100">
        <v>0.4813952364675092</v>
      </c>
      <c r="AT128" s="100">
        <v>0.48266924161765307</v>
      </c>
      <c r="AU128" s="100">
        <v>0.48387030451004159</v>
      </c>
      <c r="AV128" s="100">
        <v>0.48589494903336916</v>
      </c>
      <c r="AW128" s="100">
        <v>0.48775654594389101</v>
      </c>
      <c r="AX128" s="100">
        <v>0.48859720140802154</v>
      </c>
      <c r="AY128" s="100">
        <v>0.48944925074609841</v>
      </c>
      <c r="AZ128" s="100">
        <v>0.49018327216854257</v>
      </c>
    </row>
    <row r="129" spans="1:52" ht="12" customHeight="1" x14ac:dyDescent="0.35">
      <c r="A129" s="91" t="s">
        <v>929</v>
      </c>
      <c r="B129" s="100">
        <v>0.26798641379109273</v>
      </c>
      <c r="C129" s="100">
        <v>0.27468979815313599</v>
      </c>
      <c r="D129" s="100">
        <v>0.27165404016929046</v>
      </c>
      <c r="E129" s="100">
        <v>0.27119206470791102</v>
      </c>
      <c r="F129" s="100">
        <v>0.2779356956130517</v>
      </c>
      <c r="G129" s="100">
        <v>0.27965552846864566</v>
      </c>
      <c r="H129" s="100">
        <v>0.28349658267823252</v>
      </c>
      <c r="I129" s="100">
        <v>0.28781915994371288</v>
      </c>
      <c r="J129" s="100">
        <v>0.2921091871229351</v>
      </c>
      <c r="K129" s="100">
        <v>0.28529239592165179</v>
      </c>
      <c r="L129" s="100">
        <v>0.29530635597102373</v>
      </c>
      <c r="M129" s="100">
        <v>0.30078425716886353</v>
      </c>
      <c r="N129" s="100">
        <v>0.30051222127869243</v>
      </c>
      <c r="O129" s="100">
        <v>0.30200249406734825</v>
      </c>
      <c r="P129" s="100">
        <v>0.30227511255557793</v>
      </c>
      <c r="Q129" s="100">
        <v>0.3044274896517643</v>
      </c>
      <c r="R129" s="100">
        <v>0.30484533539147479</v>
      </c>
      <c r="S129" s="100">
        <v>0.30391916263327884</v>
      </c>
      <c r="T129" s="100">
        <v>0.30406965857293144</v>
      </c>
      <c r="U129" s="100">
        <v>0.30419106898462223</v>
      </c>
      <c r="V129" s="100">
        <v>0.30418936763292476</v>
      </c>
      <c r="W129" s="100">
        <v>0.30687435670191021</v>
      </c>
      <c r="X129" s="100">
        <v>0.30712848842461493</v>
      </c>
      <c r="Y129" s="100">
        <v>0.30758356405681453</v>
      </c>
      <c r="Z129" s="100">
        <v>0.30861234925452485</v>
      </c>
      <c r="AA129" s="100">
        <v>0.3095253692840092</v>
      </c>
      <c r="AB129" s="100">
        <v>0.31114613093483362</v>
      </c>
      <c r="AC129" s="100">
        <v>0.31298037311810029</v>
      </c>
      <c r="AD129" s="100">
        <v>0.31376662198552419</v>
      </c>
      <c r="AE129" s="100">
        <v>0.31480450162439388</v>
      </c>
      <c r="AF129" s="100">
        <v>0.31580730466167906</v>
      </c>
      <c r="AG129" s="100">
        <v>0.31671400734363486</v>
      </c>
      <c r="AH129" s="100">
        <v>0.31720818717622229</v>
      </c>
      <c r="AI129" s="100">
        <v>0.31811406394156105</v>
      </c>
      <c r="AJ129" s="100">
        <v>0.31959861386412874</v>
      </c>
      <c r="AK129" s="100">
        <v>0.32206684025559906</v>
      </c>
      <c r="AL129" s="100">
        <v>0.32259389749084688</v>
      </c>
      <c r="AM129" s="100">
        <v>0.32346343991672388</v>
      </c>
      <c r="AN129" s="100">
        <v>0.3238310956464871</v>
      </c>
      <c r="AO129" s="100">
        <v>0.32418002563537646</v>
      </c>
      <c r="AP129" s="100">
        <v>0.32452299271480001</v>
      </c>
      <c r="AQ129" s="100">
        <v>0.33394621371126942</v>
      </c>
      <c r="AR129" s="100">
        <v>0.33515428876082037</v>
      </c>
      <c r="AS129" s="100">
        <v>0.33705611597043605</v>
      </c>
      <c r="AT129" s="100">
        <v>0.34039766948487693</v>
      </c>
      <c r="AU129" s="100">
        <v>0.34333247827265856</v>
      </c>
      <c r="AV129" s="100">
        <v>0.34753958933371099</v>
      </c>
      <c r="AW129" s="100">
        <v>0.3521434003644982</v>
      </c>
      <c r="AX129" s="100">
        <v>0.35416928863509367</v>
      </c>
      <c r="AY129" s="100">
        <v>0.3568228361045106</v>
      </c>
      <c r="AZ129" s="100">
        <v>0.35912232342659717</v>
      </c>
    </row>
    <row r="130" spans="1:52" ht="12" customHeight="1" x14ac:dyDescent="0.35">
      <c r="A130" s="93" t="s">
        <v>934</v>
      </c>
      <c r="B130" s="101">
        <v>0.51057293799535242</v>
      </c>
      <c r="C130" s="101">
        <v>0.51182860993780754</v>
      </c>
      <c r="D130" s="101">
        <v>0.51226471710870203</v>
      </c>
      <c r="E130" s="101">
        <v>0.50981539682595811</v>
      </c>
      <c r="F130" s="101">
        <v>0.51089207632820888</v>
      </c>
      <c r="G130" s="101">
        <v>0.51715083454494204</v>
      </c>
      <c r="H130" s="101">
        <v>0.52240572568189725</v>
      </c>
      <c r="I130" s="101">
        <v>0.52332330266752425</v>
      </c>
      <c r="J130" s="101">
        <v>0.52550444930962326</v>
      </c>
      <c r="K130" s="101">
        <v>0.52380911164813737</v>
      </c>
      <c r="L130" s="101">
        <v>0.52517965824989243</v>
      </c>
      <c r="M130" s="101">
        <v>0.52808480260420632</v>
      </c>
      <c r="N130" s="101">
        <v>0.52573262132287568</v>
      </c>
      <c r="O130" s="101">
        <v>0.52649660207302185</v>
      </c>
      <c r="P130" s="101">
        <v>0.52533090098386059</v>
      </c>
      <c r="Q130" s="101">
        <v>0.54237479491056828</v>
      </c>
      <c r="R130" s="101">
        <v>0.54361885476238481</v>
      </c>
      <c r="S130" s="101">
        <v>0.54302863043868388</v>
      </c>
      <c r="T130" s="101">
        <v>0.543009290269034</v>
      </c>
      <c r="U130" s="101">
        <v>0.54305537087500166</v>
      </c>
      <c r="V130" s="101">
        <v>0.54317247370626331</v>
      </c>
      <c r="W130" s="101">
        <v>0.54554298611436935</v>
      </c>
      <c r="X130" s="101">
        <v>0.5457979515023178</v>
      </c>
      <c r="Y130" s="101">
        <v>0.5462076276923199</v>
      </c>
      <c r="Z130" s="101">
        <v>0.54718250891729359</v>
      </c>
      <c r="AA130" s="101">
        <v>0.54888415449670391</v>
      </c>
      <c r="AB130" s="101">
        <v>0.55005407500975589</v>
      </c>
      <c r="AC130" s="101">
        <v>0.551054413723437</v>
      </c>
      <c r="AD130" s="101">
        <v>0.55140863051774647</v>
      </c>
      <c r="AE130" s="101">
        <v>0.55172068436972554</v>
      </c>
      <c r="AF130" s="101">
        <v>0.55197364624788881</v>
      </c>
      <c r="AG130" s="101">
        <v>0.55477398511203146</v>
      </c>
      <c r="AH130" s="101">
        <v>0.55508122979226138</v>
      </c>
      <c r="AI130" s="101">
        <v>0.55554265949863413</v>
      </c>
      <c r="AJ130" s="101">
        <v>0.55648093948047728</v>
      </c>
      <c r="AK130" s="101">
        <v>0.55797639241045438</v>
      </c>
      <c r="AL130" s="101">
        <v>0.55917740058531096</v>
      </c>
      <c r="AM130" s="101">
        <v>0.56031875719750701</v>
      </c>
      <c r="AN130" s="101">
        <v>0.56084237080765131</v>
      </c>
      <c r="AO130" s="101">
        <v>0.56140441952591258</v>
      </c>
      <c r="AP130" s="101">
        <v>0.56188735293315673</v>
      </c>
      <c r="AQ130" s="101">
        <v>0.56597162797320777</v>
      </c>
      <c r="AR130" s="101">
        <v>0.56656858911506558</v>
      </c>
      <c r="AS130" s="101">
        <v>0.56737385170875732</v>
      </c>
      <c r="AT130" s="101">
        <v>0.56882962576039398</v>
      </c>
      <c r="AU130" s="101">
        <v>0.57100303674310471</v>
      </c>
      <c r="AV130" s="101">
        <v>0.57260502120550871</v>
      </c>
      <c r="AW130" s="101">
        <v>0.57417617143815769</v>
      </c>
      <c r="AX130" s="101">
        <v>0.57487493260604161</v>
      </c>
      <c r="AY130" s="101">
        <v>0.57557824530233392</v>
      </c>
      <c r="AZ130" s="101">
        <v>0.57617374543962396</v>
      </c>
    </row>
    <row r="132" spans="1:52" ht="12" customHeight="1" x14ac:dyDescent="0.35">
      <c r="A132" s="130" t="s">
        <v>70</v>
      </c>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row>
    <row r="133" spans="1:52" ht="12" customHeight="1" x14ac:dyDescent="0.35">
      <c r="A133" s="197" t="s">
        <v>315</v>
      </c>
      <c r="B133" s="198">
        <v>3866.5767455491005</v>
      </c>
      <c r="C133" s="198">
        <v>3795.8461307542084</v>
      </c>
      <c r="D133" s="198">
        <v>3481.8887093422318</v>
      </c>
      <c r="E133" s="198">
        <v>3665.5906812393246</v>
      </c>
      <c r="F133" s="198">
        <v>4234.6108795304526</v>
      </c>
      <c r="G133" s="198">
        <v>4064.130686840454</v>
      </c>
      <c r="H133" s="198">
        <v>4045.3819998294593</v>
      </c>
      <c r="I133" s="198">
        <v>3534.0442498639436</v>
      </c>
      <c r="J133" s="198">
        <v>3394.8722485469525</v>
      </c>
      <c r="K133" s="198">
        <v>2899.6893756150484</v>
      </c>
      <c r="L133" s="198">
        <v>2975.3863407594072</v>
      </c>
      <c r="M133" s="198">
        <v>2890.2141996098803</v>
      </c>
      <c r="N133" s="198">
        <v>2353.7659460689592</v>
      </c>
      <c r="O133" s="198">
        <v>2239.7766545588975</v>
      </c>
      <c r="P133" s="198">
        <v>2129.5973503257328</v>
      </c>
      <c r="Q133" s="198">
        <v>2165.0292365449013</v>
      </c>
      <c r="R133" s="198">
        <v>2272.4428827100637</v>
      </c>
      <c r="S133" s="198">
        <v>2313.9879501177729</v>
      </c>
      <c r="T133" s="198">
        <v>2337.3418214843668</v>
      </c>
      <c r="U133" s="198">
        <v>2339.3100956128874</v>
      </c>
      <c r="V133" s="198">
        <v>2344.737971636911</v>
      </c>
      <c r="W133" s="198">
        <v>2286.3156144534296</v>
      </c>
      <c r="X133" s="198">
        <v>2298.3426216856483</v>
      </c>
      <c r="Y133" s="198">
        <v>2303.9858502295529</v>
      </c>
      <c r="Z133" s="198">
        <v>2279.5055808755096</v>
      </c>
      <c r="AA133" s="198">
        <v>2267.6833612350533</v>
      </c>
      <c r="AB133" s="198">
        <v>2252.1985396045175</v>
      </c>
      <c r="AC133" s="198">
        <v>2221.0303163344015</v>
      </c>
      <c r="AD133" s="198">
        <v>2214.0296535881057</v>
      </c>
      <c r="AE133" s="198">
        <v>2210.3543021321457</v>
      </c>
      <c r="AF133" s="198">
        <v>2212.7578142959965</v>
      </c>
      <c r="AG133" s="198">
        <v>2201.5053300435129</v>
      </c>
      <c r="AH133" s="198">
        <v>2202.1921534918192</v>
      </c>
      <c r="AI133" s="198">
        <v>2193.4350619051979</v>
      </c>
      <c r="AJ133" s="198">
        <v>2181.634198470937</v>
      </c>
      <c r="AK133" s="198">
        <v>2154.7058633342858</v>
      </c>
      <c r="AL133" s="198">
        <v>2154.2769770759282</v>
      </c>
      <c r="AM133" s="198">
        <v>2150.6725685663187</v>
      </c>
      <c r="AN133" s="198">
        <v>2158.7225492577727</v>
      </c>
      <c r="AO133" s="198">
        <v>2163.2498337360503</v>
      </c>
      <c r="AP133" s="198">
        <v>2170.7900608279128</v>
      </c>
      <c r="AQ133" s="198">
        <v>2096.3234209487227</v>
      </c>
      <c r="AR133" s="198">
        <v>2095.6932296533</v>
      </c>
      <c r="AS133" s="198">
        <v>2093.1906212303797</v>
      </c>
      <c r="AT133" s="198">
        <v>2073.4874545472157</v>
      </c>
      <c r="AU133" s="198">
        <v>2060.8312339478789</v>
      </c>
      <c r="AV133" s="198">
        <v>2045.7341724473174</v>
      </c>
      <c r="AW133" s="198">
        <v>2020.5574519193458</v>
      </c>
      <c r="AX133" s="198">
        <v>2015.1436724023238</v>
      </c>
      <c r="AY133" s="198">
        <v>2009.9541063541089</v>
      </c>
      <c r="AZ133" s="198">
        <v>2011.5989431254811</v>
      </c>
    </row>
    <row r="134" spans="1:52" ht="12" customHeight="1" x14ac:dyDescent="0.35">
      <c r="A134" s="64" t="s">
        <v>40</v>
      </c>
      <c r="B134" s="65">
        <v>0</v>
      </c>
      <c r="C134" s="65">
        <v>0</v>
      </c>
      <c r="D134" s="65">
        <v>0</v>
      </c>
      <c r="E134" s="65">
        <v>0</v>
      </c>
      <c r="F134" s="65">
        <v>0</v>
      </c>
      <c r="G134" s="65">
        <v>0</v>
      </c>
      <c r="H134" s="65">
        <v>0</v>
      </c>
      <c r="I134" s="65">
        <v>0</v>
      </c>
      <c r="J134" s="65">
        <v>0</v>
      </c>
      <c r="K134" s="65">
        <v>0</v>
      </c>
      <c r="L134" s="65">
        <v>0</v>
      </c>
      <c r="M134" s="65">
        <v>0</v>
      </c>
      <c r="N134" s="65">
        <v>0</v>
      </c>
      <c r="O134" s="65">
        <v>0</v>
      </c>
      <c r="P134" s="65">
        <v>0</v>
      </c>
      <c r="Q134" s="65">
        <v>0</v>
      </c>
      <c r="R134" s="65">
        <v>0</v>
      </c>
      <c r="S134" s="65">
        <v>0</v>
      </c>
      <c r="T134" s="65">
        <v>0</v>
      </c>
      <c r="U134" s="65">
        <v>0</v>
      </c>
      <c r="V134" s="65">
        <v>0</v>
      </c>
      <c r="W134" s="65">
        <v>0</v>
      </c>
      <c r="X134" s="65">
        <v>0</v>
      </c>
      <c r="Y134" s="65">
        <v>0</v>
      </c>
      <c r="Z134" s="65">
        <v>0</v>
      </c>
      <c r="AA134" s="65">
        <v>0</v>
      </c>
      <c r="AB134" s="65">
        <v>0</v>
      </c>
      <c r="AC134" s="65">
        <v>0</v>
      </c>
      <c r="AD134" s="65">
        <v>0</v>
      </c>
      <c r="AE134" s="65">
        <v>0</v>
      </c>
      <c r="AF134" s="65">
        <v>0</v>
      </c>
      <c r="AG134" s="65">
        <v>0</v>
      </c>
      <c r="AH134" s="65">
        <v>0</v>
      </c>
      <c r="AI134" s="65">
        <v>0</v>
      </c>
      <c r="AJ134" s="65">
        <v>0</v>
      </c>
      <c r="AK134" s="65">
        <v>0</v>
      </c>
      <c r="AL134" s="65">
        <v>0</v>
      </c>
      <c r="AM134" s="65">
        <v>0</v>
      </c>
      <c r="AN134" s="65">
        <v>0</v>
      </c>
      <c r="AO134" s="65">
        <v>0</v>
      </c>
      <c r="AP134" s="65">
        <v>0</v>
      </c>
      <c r="AQ134" s="65">
        <v>0</v>
      </c>
      <c r="AR134" s="65">
        <v>0</v>
      </c>
      <c r="AS134" s="65">
        <v>0</v>
      </c>
      <c r="AT134" s="65">
        <v>0</v>
      </c>
      <c r="AU134" s="65">
        <v>0</v>
      </c>
      <c r="AV134" s="65">
        <v>0</v>
      </c>
      <c r="AW134" s="65">
        <v>0</v>
      </c>
      <c r="AX134" s="65">
        <v>0</v>
      </c>
      <c r="AY134" s="65">
        <v>0</v>
      </c>
      <c r="AZ134" s="65">
        <v>0</v>
      </c>
    </row>
    <row r="135" spans="1:52" ht="12" customHeight="1" x14ac:dyDescent="0.35">
      <c r="A135" s="72" t="s">
        <v>41</v>
      </c>
      <c r="B135" s="73">
        <v>94.819638537909</v>
      </c>
      <c r="C135" s="73">
        <v>87.554876583762336</v>
      </c>
      <c r="D135" s="73">
        <v>86.603108304082127</v>
      </c>
      <c r="E135" s="73">
        <v>98.141189898631978</v>
      </c>
      <c r="F135" s="73">
        <v>139.4674805629561</v>
      </c>
      <c r="G135" s="73">
        <v>147.93301738682194</v>
      </c>
      <c r="H135" s="73">
        <v>111.80464127415021</v>
      </c>
      <c r="I135" s="73">
        <v>128.33843733554383</v>
      </c>
      <c r="J135" s="73">
        <v>124.16282733917733</v>
      </c>
      <c r="K135" s="73">
        <v>111.02620143815464</v>
      </c>
      <c r="L135" s="73">
        <v>150.17774079138383</v>
      </c>
      <c r="M135" s="73">
        <v>162.54251816834076</v>
      </c>
      <c r="N135" s="73">
        <v>162.21805663517091</v>
      </c>
      <c r="O135" s="73">
        <v>169.24628879673696</v>
      </c>
      <c r="P135" s="73">
        <v>172.68609837517511</v>
      </c>
      <c r="Q135" s="73">
        <v>179.86398363273096</v>
      </c>
      <c r="R135" s="73">
        <v>190.51395924298959</v>
      </c>
      <c r="S135" s="73">
        <v>193.75633607527746</v>
      </c>
      <c r="T135" s="73">
        <v>195.34268297765306</v>
      </c>
      <c r="U135" s="73">
        <v>194.24800310653615</v>
      </c>
      <c r="V135" s="73">
        <v>193.43284963828006</v>
      </c>
      <c r="W135" s="73">
        <v>182.88902878746049</v>
      </c>
      <c r="X135" s="73">
        <v>182.44055532165603</v>
      </c>
      <c r="Y135" s="73">
        <v>179.78956420011957</v>
      </c>
      <c r="Z135" s="73">
        <v>171.00638681863865</v>
      </c>
      <c r="AA135" s="73">
        <v>165.14751754000176</v>
      </c>
      <c r="AB135" s="73">
        <v>161.16458553867585</v>
      </c>
      <c r="AC135" s="73">
        <v>153.81144021720704</v>
      </c>
      <c r="AD135" s="73">
        <v>152.41785162536775</v>
      </c>
      <c r="AE135" s="73">
        <v>149.67455560422042</v>
      </c>
      <c r="AF135" s="73">
        <v>148.54039997716478</v>
      </c>
      <c r="AG135" s="73">
        <v>136.7794996053382</v>
      </c>
      <c r="AH135" s="73">
        <v>135.26578294595734</v>
      </c>
      <c r="AI135" s="73">
        <v>131.96415327067913</v>
      </c>
      <c r="AJ135" s="73">
        <v>125.4817418338254</v>
      </c>
      <c r="AK135" s="73">
        <v>121.95156118572967</v>
      </c>
      <c r="AL135" s="73">
        <v>119.91343246167101</v>
      </c>
      <c r="AM135" s="73">
        <v>116.03391778694336</v>
      </c>
      <c r="AN135" s="73">
        <v>115.44768756360108</v>
      </c>
      <c r="AO135" s="73">
        <v>113.17720415471753</v>
      </c>
      <c r="AP135" s="73">
        <v>112.25838093533332</v>
      </c>
      <c r="AQ135" s="73">
        <v>105.93648303115526</v>
      </c>
      <c r="AR135" s="73">
        <v>105.00124366466179</v>
      </c>
      <c r="AS135" s="73">
        <v>103.21346272284359</v>
      </c>
      <c r="AT135" s="73">
        <v>99.647174869489859</v>
      </c>
      <c r="AU135" s="73">
        <v>97.484140706998275</v>
      </c>
      <c r="AV135" s="73">
        <v>96.05815494920482</v>
      </c>
      <c r="AW135" s="73">
        <v>93.640415493868048</v>
      </c>
      <c r="AX135" s="73">
        <v>92.933234204383993</v>
      </c>
      <c r="AY135" s="73">
        <v>91.545225875049468</v>
      </c>
      <c r="AZ135" s="73">
        <v>90.877758908635045</v>
      </c>
    </row>
    <row r="136" spans="1:52" ht="12" customHeight="1" x14ac:dyDescent="0.35">
      <c r="A136" s="72" t="s">
        <v>44</v>
      </c>
      <c r="B136" s="73">
        <v>0</v>
      </c>
      <c r="C136" s="73">
        <v>0</v>
      </c>
      <c r="D136" s="73">
        <v>0</v>
      </c>
      <c r="E136" s="73">
        <v>0</v>
      </c>
      <c r="F136" s="73">
        <v>0</v>
      </c>
      <c r="G136" s="73">
        <v>0</v>
      </c>
      <c r="H136" s="73">
        <v>0</v>
      </c>
      <c r="I136" s="73">
        <v>0</v>
      </c>
      <c r="J136" s="73">
        <v>0</v>
      </c>
      <c r="K136" s="73">
        <v>0</v>
      </c>
      <c r="L136" s="73">
        <v>0</v>
      </c>
      <c r="M136" s="73">
        <v>0</v>
      </c>
      <c r="N136" s="73">
        <v>0</v>
      </c>
      <c r="O136" s="73">
        <v>0</v>
      </c>
      <c r="P136" s="73">
        <v>0</v>
      </c>
      <c r="Q136" s="73">
        <v>0</v>
      </c>
      <c r="R136" s="73">
        <v>0</v>
      </c>
      <c r="S136" s="73">
        <v>0</v>
      </c>
      <c r="T136" s="73">
        <v>0</v>
      </c>
      <c r="U136" s="73">
        <v>0</v>
      </c>
      <c r="V136" s="73">
        <v>0</v>
      </c>
      <c r="W136" s="73">
        <v>0</v>
      </c>
      <c r="X136" s="73">
        <v>0</v>
      </c>
      <c r="Y136" s="73">
        <v>0</v>
      </c>
      <c r="Z136" s="73">
        <v>0</v>
      </c>
      <c r="AA136" s="73">
        <v>0</v>
      </c>
      <c r="AB136" s="73">
        <v>0</v>
      </c>
      <c r="AC136" s="73">
        <v>0</v>
      </c>
      <c r="AD136" s="73">
        <v>0</v>
      </c>
      <c r="AE136" s="73">
        <v>0</v>
      </c>
      <c r="AF136" s="73">
        <v>0</v>
      </c>
      <c r="AG136" s="73">
        <v>0</v>
      </c>
      <c r="AH136" s="73">
        <v>0</v>
      </c>
      <c r="AI136" s="73">
        <v>0</v>
      </c>
      <c r="AJ136" s="73">
        <v>0</v>
      </c>
      <c r="AK136" s="73">
        <v>0</v>
      </c>
      <c r="AL136" s="73">
        <v>0</v>
      </c>
      <c r="AM136" s="73">
        <v>0</v>
      </c>
      <c r="AN136" s="73">
        <v>0</v>
      </c>
      <c r="AO136" s="73">
        <v>0</v>
      </c>
      <c r="AP136" s="73">
        <v>0</v>
      </c>
      <c r="AQ136" s="73">
        <v>0</v>
      </c>
      <c r="AR136" s="73">
        <v>0</v>
      </c>
      <c r="AS136" s="73">
        <v>0</v>
      </c>
      <c r="AT136" s="73">
        <v>0</v>
      </c>
      <c r="AU136" s="73">
        <v>0</v>
      </c>
      <c r="AV136" s="73">
        <v>0</v>
      </c>
      <c r="AW136" s="73">
        <v>0</v>
      </c>
      <c r="AX136" s="73">
        <v>0</v>
      </c>
      <c r="AY136" s="73">
        <v>0</v>
      </c>
      <c r="AZ136" s="73">
        <v>0</v>
      </c>
    </row>
    <row r="137" spans="1:52" ht="12" customHeight="1" x14ac:dyDescent="0.35">
      <c r="A137" s="72" t="s">
        <v>45</v>
      </c>
      <c r="B137" s="73">
        <v>0</v>
      </c>
      <c r="C137" s="73">
        <v>0</v>
      </c>
      <c r="D137" s="73">
        <v>0</v>
      </c>
      <c r="E137" s="73">
        <v>0</v>
      </c>
      <c r="F137" s="73">
        <v>0</v>
      </c>
      <c r="G137" s="73">
        <v>0</v>
      </c>
      <c r="H137" s="73">
        <v>0</v>
      </c>
      <c r="I137" s="73">
        <v>0</v>
      </c>
      <c r="J137" s="73">
        <v>0</v>
      </c>
      <c r="K137" s="73">
        <v>0</v>
      </c>
      <c r="L137" s="73">
        <v>0</v>
      </c>
      <c r="M137" s="73">
        <v>0</v>
      </c>
      <c r="N137" s="73">
        <v>0</v>
      </c>
      <c r="O137" s="73">
        <v>0</v>
      </c>
      <c r="P137" s="73">
        <v>0</v>
      </c>
      <c r="Q137" s="73">
        <v>0</v>
      </c>
      <c r="R137" s="73">
        <v>0</v>
      </c>
      <c r="S137" s="73">
        <v>0</v>
      </c>
      <c r="T137" s="73">
        <v>0</v>
      </c>
      <c r="U137" s="73">
        <v>0</v>
      </c>
      <c r="V137" s="73">
        <v>0</v>
      </c>
      <c r="W137" s="73">
        <v>0</v>
      </c>
      <c r="X137" s="73">
        <v>0</v>
      </c>
      <c r="Y137" s="73">
        <v>0</v>
      </c>
      <c r="Z137" s="73">
        <v>0</v>
      </c>
      <c r="AA137" s="73">
        <v>0</v>
      </c>
      <c r="AB137" s="73">
        <v>0</v>
      </c>
      <c r="AC137" s="73">
        <v>0</v>
      </c>
      <c r="AD137" s="73">
        <v>0</v>
      </c>
      <c r="AE137" s="73">
        <v>0</v>
      </c>
      <c r="AF137" s="73">
        <v>0</v>
      </c>
      <c r="AG137" s="73">
        <v>0</v>
      </c>
      <c r="AH137" s="73">
        <v>0</v>
      </c>
      <c r="AI137" s="73">
        <v>0</v>
      </c>
      <c r="AJ137" s="73">
        <v>0</v>
      </c>
      <c r="AK137" s="73">
        <v>0</v>
      </c>
      <c r="AL137" s="73">
        <v>0</v>
      </c>
      <c r="AM137" s="73">
        <v>0</v>
      </c>
      <c r="AN137" s="73">
        <v>0</v>
      </c>
      <c r="AO137" s="73">
        <v>0</v>
      </c>
      <c r="AP137" s="73">
        <v>0</v>
      </c>
      <c r="AQ137" s="73">
        <v>0</v>
      </c>
      <c r="AR137" s="73">
        <v>0</v>
      </c>
      <c r="AS137" s="73">
        <v>0</v>
      </c>
      <c r="AT137" s="73">
        <v>0</v>
      </c>
      <c r="AU137" s="73">
        <v>0</v>
      </c>
      <c r="AV137" s="73">
        <v>0</v>
      </c>
      <c r="AW137" s="73">
        <v>0</v>
      </c>
      <c r="AX137" s="73">
        <v>0</v>
      </c>
      <c r="AY137" s="73">
        <v>0</v>
      </c>
      <c r="AZ137" s="73">
        <v>0</v>
      </c>
    </row>
    <row r="138" spans="1:52" ht="12" customHeight="1" x14ac:dyDescent="0.35">
      <c r="A138" s="74" t="s">
        <v>46</v>
      </c>
      <c r="B138" s="75">
        <v>0</v>
      </c>
      <c r="C138" s="75">
        <v>0</v>
      </c>
      <c r="D138" s="75">
        <v>0</v>
      </c>
      <c r="E138" s="75">
        <v>0</v>
      </c>
      <c r="F138" s="75">
        <v>0</v>
      </c>
      <c r="G138" s="75">
        <v>0</v>
      </c>
      <c r="H138" s="75">
        <v>0</v>
      </c>
      <c r="I138" s="75">
        <v>0</v>
      </c>
      <c r="J138" s="75">
        <v>0</v>
      </c>
      <c r="K138" s="75">
        <v>0</v>
      </c>
      <c r="L138" s="75">
        <v>0</v>
      </c>
      <c r="M138" s="75">
        <v>0</v>
      </c>
      <c r="N138" s="75">
        <v>0</v>
      </c>
      <c r="O138" s="75">
        <v>0</v>
      </c>
      <c r="P138" s="75">
        <v>0</v>
      </c>
      <c r="Q138" s="75">
        <v>0</v>
      </c>
      <c r="R138" s="75">
        <v>0</v>
      </c>
      <c r="S138" s="75">
        <v>0</v>
      </c>
      <c r="T138" s="75">
        <v>0</v>
      </c>
      <c r="U138" s="75">
        <v>0</v>
      </c>
      <c r="V138" s="75">
        <v>0</v>
      </c>
      <c r="W138" s="75">
        <v>0</v>
      </c>
      <c r="X138" s="75">
        <v>0</v>
      </c>
      <c r="Y138" s="75">
        <v>0</v>
      </c>
      <c r="Z138" s="75">
        <v>0</v>
      </c>
      <c r="AA138" s="75">
        <v>0</v>
      </c>
      <c r="AB138" s="75">
        <v>0</v>
      </c>
      <c r="AC138" s="75">
        <v>0</v>
      </c>
      <c r="AD138" s="75">
        <v>0</v>
      </c>
      <c r="AE138" s="75">
        <v>0</v>
      </c>
      <c r="AF138" s="75">
        <v>0</v>
      </c>
      <c r="AG138" s="75">
        <v>0</v>
      </c>
      <c r="AH138" s="75">
        <v>0</v>
      </c>
      <c r="AI138" s="75">
        <v>0</v>
      </c>
      <c r="AJ138" s="75">
        <v>0</v>
      </c>
      <c r="AK138" s="75">
        <v>0</v>
      </c>
      <c r="AL138" s="75">
        <v>0</v>
      </c>
      <c r="AM138" s="75">
        <v>0</v>
      </c>
      <c r="AN138" s="75">
        <v>0</v>
      </c>
      <c r="AO138" s="75">
        <v>0</v>
      </c>
      <c r="AP138" s="75">
        <v>0</v>
      </c>
      <c r="AQ138" s="75">
        <v>0</v>
      </c>
      <c r="AR138" s="75">
        <v>0</v>
      </c>
      <c r="AS138" s="75">
        <v>0</v>
      </c>
      <c r="AT138" s="75">
        <v>0</v>
      </c>
      <c r="AU138" s="75">
        <v>0</v>
      </c>
      <c r="AV138" s="75">
        <v>0</v>
      </c>
      <c r="AW138" s="75">
        <v>0</v>
      </c>
      <c r="AX138" s="75">
        <v>0</v>
      </c>
      <c r="AY138" s="75">
        <v>0</v>
      </c>
      <c r="AZ138" s="75">
        <v>0</v>
      </c>
    </row>
    <row r="139" spans="1:52" ht="12" customHeight="1" x14ac:dyDescent="0.35">
      <c r="A139" s="91" t="s">
        <v>927</v>
      </c>
      <c r="B139" s="102">
        <v>2579.3116637249973</v>
      </c>
      <c r="C139" s="102">
        <v>2583.6558657439014</v>
      </c>
      <c r="D139" s="102">
        <v>2366.2846052758514</v>
      </c>
      <c r="E139" s="102">
        <v>2507.4781048382179</v>
      </c>
      <c r="F139" s="102">
        <v>2929.0627939045094</v>
      </c>
      <c r="G139" s="102">
        <v>2712.2049459429486</v>
      </c>
      <c r="H139" s="102">
        <v>2754.2921137030571</v>
      </c>
      <c r="I139" s="102">
        <v>2195.3069049932892</v>
      </c>
      <c r="J139" s="102">
        <v>1986.1149336419458</v>
      </c>
      <c r="K139" s="102">
        <v>1664.9371385680106</v>
      </c>
      <c r="L139" s="102">
        <v>1369.8666068105531</v>
      </c>
      <c r="M139" s="102">
        <v>1088.6798276282798</v>
      </c>
      <c r="N139" s="102">
        <v>731.55192073032856</v>
      </c>
      <c r="O139" s="102">
        <v>484.30631716937228</v>
      </c>
      <c r="P139" s="102">
        <v>530.23707809555276</v>
      </c>
      <c r="Q139" s="102">
        <v>583.33462700173379</v>
      </c>
      <c r="R139" s="102">
        <v>599.01462103052631</v>
      </c>
      <c r="S139" s="102">
        <v>595.96071048619331</v>
      </c>
      <c r="T139" s="102">
        <v>602.693131681306</v>
      </c>
      <c r="U139" s="102">
        <v>603.30389102584127</v>
      </c>
      <c r="V139" s="102">
        <v>605.41582161176893</v>
      </c>
      <c r="W139" s="102">
        <v>582.79337037434402</v>
      </c>
      <c r="X139" s="102">
        <v>583.55659011891885</v>
      </c>
      <c r="Y139" s="102">
        <v>584.61116248908422</v>
      </c>
      <c r="Z139" s="102">
        <v>574.68205414021747</v>
      </c>
      <c r="AA139" s="102">
        <v>565.20134604129248</v>
      </c>
      <c r="AB139" s="102">
        <v>553.91872959402201</v>
      </c>
      <c r="AC139" s="102">
        <v>539.49273388135452</v>
      </c>
      <c r="AD139" s="102">
        <v>533.48976323343777</v>
      </c>
      <c r="AE139" s="102">
        <v>531.23180025839838</v>
      </c>
      <c r="AF139" s="102">
        <v>532.8822634150838</v>
      </c>
      <c r="AG139" s="102">
        <v>531.85766773542298</v>
      </c>
      <c r="AH139" s="102">
        <v>528.61112439548413</v>
      </c>
      <c r="AI139" s="102">
        <v>524.537489717629</v>
      </c>
      <c r="AJ139" s="102">
        <v>519.7197614084057</v>
      </c>
      <c r="AK139" s="102">
        <v>505.05696747861612</v>
      </c>
      <c r="AL139" s="102">
        <v>502.12052645638511</v>
      </c>
      <c r="AM139" s="102">
        <v>501.80953805613279</v>
      </c>
      <c r="AN139" s="102">
        <v>503.16056321497962</v>
      </c>
      <c r="AO139" s="102">
        <v>503.76657376928398</v>
      </c>
      <c r="AP139" s="102">
        <v>505.16037345009948</v>
      </c>
      <c r="AQ139" s="102">
        <v>479.98349239480183</v>
      </c>
      <c r="AR139" s="102">
        <v>479.57185028894088</v>
      </c>
      <c r="AS139" s="102">
        <v>479.51529503939048</v>
      </c>
      <c r="AT139" s="102">
        <v>473.62598544338732</v>
      </c>
      <c r="AU139" s="102">
        <v>466.30187304352341</v>
      </c>
      <c r="AV139" s="102">
        <v>458.80021426988731</v>
      </c>
      <c r="AW139" s="102">
        <v>449.37760046368174</v>
      </c>
      <c r="AX139" s="102">
        <v>446.92590057476991</v>
      </c>
      <c r="AY139" s="102">
        <v>446.17635054769249</v>
      </c>
      <c r="AZ139" s="102">
        <v>448.52891980621223</v>
      </c>
    </row>
    <row r="140" spans="1:52" ht="12" customHeight="1" x14ac:dyDescent="0.35">
      <c r="A140" s="91" t="s">
        <v>928</v>
      </c>
      <c r="B140" s="102">
        <v>0</v>
      </c>
      <c r="C140" s="102">
        <v>0</v>
      </c>
      <c r="D140" s="102">
        <v>0</v>
      </c>
      <c r="E140" s="102">
        <v>0</v>
      </c>
      <c r="F140" s="102">
        <v>0</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v>0</v>
      </c>
      <c r="AK140" s="102">
        <v>0</v>
      </c>
      <c r="AL140" s="102">
        <v>0</v>
      </c>
      <c r="AM140" s="102">
        <v>0</v>
      </c>
      <c r="AN140" s="102">
        <v>0</v>
      </c>
      <c r="AO140" s="102">
        <v>0</v>
      </c>
      <c r="AP140" s="102">
        <v>0</v>
      </c>
      <c r="AQ140" s="102">
        <v>0</v>
      </c>
      <c r="AR140" s="102">
        <v>0</v>
      </c>
      <c r="AS140" s="102">
        <v>0</v>
      </c>
      <c r="AT140" s="102">
        <v>0</v>
      </c>
      <c r="AU140" s="102">
        <v>0</v>
      </c>
      <c r="AV140" s="102">
        <v>0</v>
      </c>
      <c r="AW140" s="102">
        <v>0</v>
      </c>
      <c r="AX140" s="102">
        <v>0</v>
      </c>
      <c r="AY140" s="102">
        <v>0</v>
      </c>
      <c r="AZ140" s="102">
        <v>0</v>
      </c>
    </row>
    <row r="141" spans="1:52" ht="12" customHeight="1" x14ac:dyDescent="0.35">
      <c r="A141" s="91" t="s">
        <v>929</v>
      </c>
      <c r="B141" s="102">
        <v>1192.4454432861939</v>
      </c>
      <c r="C141" s="102">
        <v>1124.6353884265443</v>
      </c>
      <c r="D141" s="102">
        <v>1029.0009957622985</v>
      </c>
      <c r="E141" s="102">
        <v>1059.9713865024746</v>
      </c>
      <c r="F141" s="102">
        <v>1166.0806050629869</v>
      </c>
      <c r="G141" s="102">
        <v>1203.9927235106834</v>
      </c>
      <c r="H141" s="102">
        <v>1179.2852448522524</v>
      </c>
      <c r="I141" s="102">
        <v>1210.3989075351105</v>
      </c>
      <c r="J141" s="102">
        <v>1284.5944875658292</v>
      </c>
      <c r="K141" s="102">
        <v>1123.726035608883</v>
      </c>
      <c r="L141" s="102">
        <v>1455.3419931574706</v>
      </c>
      <c r="M141" s="102">
        <v>1638.9918538132597</v>
      </c>
      <c r="N141" s="102">
        <v>1459.9959687034595</v>
      </c>
      <c r="O141" s="102">
        <v>1586.2240485927884</v>
      </c>
      <c r="P141" s="102">
        <v>1426.6741738550047</v>
      </c>
      <c r="Q141" s="102">
        <v>1401.8306259104368</v>
      </c>
      <c r="R141" s="102">
        <v>1482.914302436548</v>
      </c>
      <c r="S141" s="102">
        <v>1524.2709035563021</v>
      </c>
      <c r="T141" s="102">
        <v>1539.3060068254076</v>
      </c>
      <c r="U141" s="102">
        <v>1541.7582014805103</v>
      </c>
      <c r="V141" s="102">
        <v>1545.889300386862</v>
      </c>
      <c r="W141" s="102">
        <v>1520.6332152916252</v>
      </c>
      <c r="X141" s="102">
        <v>1532.3454762450735</v>
      </c>
      <c r="Y141" s="102">
        <v>1539.5851235403493</v>
      </c>
      <c r="Z141" s="102">
        <v>1533.8171399166538</v>
      </c>
      <c r="AA141" s="102">
        <v>1537.3344976537589</v>
      </c>
      <c r="AB141" s="102">
        <v>1537.1152244718196</v>
      </c>
      <c r="AC141" s="102">
        <v>1527.7261422358397</v>
      </c>
      <c r="AD141" s="102">
        <v>1528.1220387293001</v>
      </c>
      <c r="AE141" s="102">
        <v>1529.4479462695269</v>
      </c>
      <c r="AF141" s="102">
        <v>1531.3351509037477</v>
      </c>
      <c r="AG141" s="102">
        <v>1532.8681627027518</v>
      </c>
      <c r="AH141" s="102">
        <v>1538.3152461503778</v>
      </c>
      <c r="AI141" s="102">
        <v>1536.9334189168899</v>
      </c>
      <c r="AJ141" s="102">
        <v>1536.4326952287058</v>
      </c>
      <c r="AK141" s="102">
        <v>1527.6973346699401</v>
      </c>
      <c r="AL141" s="102">
        <v>1532.243018157872</v>
      </c>
      <c r="AM141" s="102">
        <v>1532.8291127232426</v>
      </c>
      <c r="AN141" s="102">
        <v>1540.1142984791923</v>
      </c>
      <c r="AO141" s="102">
        <v>1546.3060558120485</v>
      </c>
      <c r="AP141" s="102">
        <v>1553.3713064424801</v>
      </c>
      <c r="AQ141" s="102">
        <v>1510.4034455227654</v>
      </c>
      <c r="AR141" s="102">
        <v>1511.1201356996974</v>
      </c>
      <c r="AS141" s="102">
        <v>1510.4618634681456</v>
      </c>
      <c r="AT141" s="102">
        <v>1500.2142942343385</v>
      </c>
      <c r="AU141" s="102">
        <v>1497.0452201973571</v>
      </c>
      <c r="AV141" s="102">
        <v>1490.8758032282253</v>
      </c>
      <c r="AW141" s="102">
        <v>1477.539435961796</v>
      </c>
      <c r="AX141" s="102">
        <v>1475.2845376231699</v>
      </c>
      <c r="AY141" s="102">
        <v>1472.232529931367</v>
      </c>
      <c r="AZ141" s="102">
        <v>1472.1922644106337</v>
      </c>
    </row>
    <row r="142" spans="1:52" ht="12" customHeight="1" x14ac:dyDescent="0.35">
      <c r="A142" s="93" t="s">
        <v>934</v>
      </c>
      <c r="B142" s="103">
        <v>0</v>
      </c>
      <c r="C142" s="103">
        <v>0</v>
      </c>
      <c r="D142" s="103">
        <v>0</v>
      </c>
      <c r="E142" s="103">
        <v>0</v>
      </c>
      <c r="F142" s="103">
        <v>0</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row>
    <row r="143" spans="1:52" ht="12" customHeight="1" x14ac:dyDescent="0.35">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187"/>
    </row>
    <row r="144" spans="1:52" ht="12" customHeight="1" x14ac:dyDescent="0.35">
      <c r="A144" s="133" t="s">
        <v>71</v>
      </c>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row>
    <row r="145" spans="1:52" ht="12" customHeight="1" x14ac:dyDescent="0.35">
      <c r="A145" s="214" t="s">
        <v>315</v>
      </c>
      <c r="B145" s="215">
        <v>1</v>
      </c>
      <c r="C145" s="215">
        <v>1</v>
      </c>
      <c r="D145" s="215">
        <v>1</v>
      </c>
      <c r="E145" s="215">
        <v>1</v>
      </c>
      <c r="F145" s="215">
        <v>1</v>
      </c>
      <c r="G145" s="215">
        <v>1</v>
      </c>
      <c r="H145" s="215">
        <v>1</v>
      </c>
      <c r="I145" s="215">
        <v>1</v>
      </c>
      <c r="J145" s="215">
        <v>1</v>
      </c>
      <c r="K145" s="215">
        <v>1</v>
      </c>
      <c r="L145" s="215">
        <v>1</v>
      </c>
      <c r="M145" s="215">
        <v>1</v>
      </c>
      <c r="N145" s="215">
        <v>1</v>
      </c>
      <c r="O145" s="215">
        <v>1</v>
      </c>
      <c r="P145" s="215">
        <v>1</v>
      </c>
      <c r="Q145" s="215">
        <v>1</v>
      </c>
      <c r="R145" s="215">
        <v>1</v>
      </c>
      <c r="S145" s="215">
        <v>1</v>
      </c>
      <c r="T145" s="215">
        <v>1</v>
      </c>
      <c r="U145" s="215">
        <v>1</v>
      </c>
      <c r="V145" s="215">
        <v>1</v>
      </c>
      <c r="W145" s="215">
        <v>1</v>
      </c>
      <c r="X145" s="215">
        <v>1</v>
      </c>
      <c r="Y145" s="215">
        <v>1</v>
      </c>
      <c r="Z145" s="215">
        <v>1</v>
      </c>
      <c r="AA145" s="215">
        <v>1</v>
      </c>
      <c r="AB145" s="215">
        <v>1</v>
      </c>
      <c r="AC145" s="215">
        <v>1</v>
      </c>
      <c r="AD145" s="215">
        <v>1</v>
      </c>
      <c r="AE145" s="215">
        <v>1</v>
      </c>
      <c r="AF145" s="215">
        <v>1</v>
      </c>
      <c r="AG145" s="215">
        <v>1</v>
      </c>
      <c r="AH145" s="215">
        <v>1</v>
      </c>
      <c r="AI145" s="215">
        <v>1</v>
      </c>
      <c r="AJ145" s="215">
        <v>1</v>
      </c>
      <c r="AK145" s="215">
        <v>1</v>
      </c>
      <c r="AL145" s="215">
        <v>1</v>
      </c>
      <c r="AM145" s="215">
        <v>1</v>
      </c>
      <c r="AN145" s="215">
        <v>1</v>
      </c>
      <c r="AO145" s="215">
        <v>1</v>
      </c>
      <c r="AP145" s="215">
        <v>1</v>
      </c>
      <c r="AQ145" s="215">
        <v>1</v>
      </c>
      <c r="AR145" s="215">
        <v>1</v>
      </c>
      <c r="AS145" s="215">
        <v>1</v>
      </c>
      <c r="AT145" s="215">
        <v>1</v>
      </c>
      <c r="AU145" s="215">
        <v>1</v>
      </c>
      <c r="AV145" s="215">
        <v>1</v>
      </c>
      <c r="AW145" s="215">
        <v>1</v>
      </c>
      <c r="AX145" s="215">
        <v>1</v>
      </c>
      <c r="AY145" s="215">
        <v>1</v>
      </c>
      <c r="AZ145" s="215">
        <v>1</v>
      </c>
    </row>
    <row r="146" spans="1:52" ht="12" customHeight="1" x14ac:dyDescent="0.35">
      <c r="A146" s="64" t="s">
        <v>40</v>
      </c>
      <c r="B146" s="88">
        <v>0</v>
      </c>
      <c r="C146" s="88">
        <v>0</v>
      </c>
      <c r="D146" s="88">
        <v>0</v>
      </c>
      <c r="E146" s="88">
        <v>0</v>
      </c>
      <c r="F146" s="88">
        <v>0</v>
      </c>
      <c r="G146" s="88">
        <v>0</v>
      </c>
      <c r="H146" s="88">
        <v>0</v>
      </c>
      <c r="I146" s="88">
        <v>0</v>
      </c>
      <c r="J146" s="88">
        <v>0</v>
      </c>
      <c r="K146" s="88">
        <v>0</v>
      </c>
      <c r="L146" s="88">
        <v>0</v>
      </c>
      <c r="M146" s="88">
        <v>0</v>
      </c>
      <c r="N146" s="88">
        <v>0</v>
      </c>
      <c r="O146" s="88">
        <v>0</v>
      </c>
      <c r="P146" s="88">
        <v>0</v>
      </c>
      <c r="Q146" s="88">
        <v>0</v>
      </c>
      <c r="R146" s="88">
        <v>0</v>
      </c>
      <c r="S146" s="88">
        <v>0</v>
      </c>
      <c r="T146" s="88">
        <v>0</v>
      </c>
      <c r="U146" s="88">
        <v>0</v>
      </c>
      <c r="V146" s="88">
        <v>0</v>
      </c>
      <c r="W146" s="88">
        <v>0</v>
      </c>
      <c r="X146" s="88">
        <v>0</v>
      </c>
      <c r="Y146" s="88">
        <v>0</v>
      </c>
      <c r="Z146" s="88">
        <v>0</v>
      </c>
      <c r="AA146" s="88">
        <v>0</v>
      </c>
      <c r="AB146" s="88">
        <v>0</v>
      </c>
      <c r="AC146" s="88">
        <v>0</v>
      </c>
      <c r="AD146" s="88">
        <v>0</v>
      </c>
      <c r="AE146" s="88">
        <v>0</v>
      </c>
      <c r="AF146" s="88">
        <v>0</v>
      </c>
      <c r="AG146" s="88">
        <v>0</v>
      </c>
      <c r="AH146" s="88">
        <v>0</v>
      </c>
      <c r="AI146" s="88">
        <v>0</v>
      </c>
      <c r="AJ146" s="88">
        <v>0</v>
      </c>
      <c r="AK146" s="88">
        <v>0</v>
      </c>
      <c r="AL146" s="88">
        <v>0</v>
      </c>
      <c r="AM146" s="88">
        <v>0</v>
      </c>
      <c r="AN146" s="88">
        <v>0</v>
      </c>
      <c r="AO146" s="88">
        <v>0</v>
      </c>
      <c r="AP146" s="88">
        <v>0</v>
      </c>
      <c r="AQ146" s="88">
        <v>0</v>
      </c>
      <c r="AR146" s="88">
        <v>0</v>
      </c>
      <c r="AS146" s="88">
        <v>0</v>
      </c>
      <c r="AT146" s="88">
        <v>0</v>
      </c>
      <c r="AU146" s="88">
        <v>0</v>
      </c>
      <c r="AV146" s="88">
        <v>0</v>
      </c>
      <c r="AW146" s="88">
        <v>0</v>
      </c>
      <c r="AX146" s="88">
        <v>0</v>
      </c>
      <c r="AY146" s="88">
        <v>0</v>
      </c>
      <c r="AZ146" s="88">
        <v>0</v>
      </c>
    </row>
    <row r="147" spans="1:52" ht="12" customHeight="1" x14ac:dyDescent="0.35">
      <c r="A147" s="72" t="s">
        <v>41</v>
      </c>
      <c r="B147" s="89">
        <v>2.4522890602664986E-2</v>
      </c>
      <c r="C147" s="89">
        <v>2.306597095029397E-2</v>
      </c>
      <c r="D147" s="89">
        <v>2.487245157253818E-2</v>
      </c>
      <c r="E147" s="89">
        <v>2.6773635801979601E-2</v>
      </c>
      <c r="F147" s="89">
        <v>3.2935134899200164E-2</v>
      </c>
      <c r="G147" s="89">
        <v>3.6399670381128513E-2</v>
      </c>
      <c r="H147" s="89">
        <v>2.7637597952149772E-2</v>
      </c>
      <c r="I147" s="89">
        <v>3.631489258814026E-2</v>
      </c>
      <c r="J147" s="89">
        <v>3.65736376066347E-2</v>
      </c>
      <c r="K147" s="89">
        <v>3.828899825334052E-2</v>
      </c>
      <c r="L147" s="89">
        <v>5.0473358277585555E-2</v>
      </c>
      <c r="M147" s="89">
        <v>5.6238917582745483E-2</v>
      </c>
      <c r="N147" s="89">
        <v>6.8918516263731494E-2</v>
      </c>
      <c r="O147" s="89">
        <v>7.5563913237620739E-2</v>
      </c>
      <c r="P147" s="89">
        <v>8.1088614403451373E-2</v>
      </c>
      <c r="Q147" s="89">
        <v>8.3076930600609333E-2</v>
      </c>
      <c r="R147" s="89">
        <v>8.3836632679536033E-2</v>
      </c>
      <c r="S147" s="89">
        <v>8.3732646950653314E-2</v>
      </c>
      <c r="T147" s="89">
        <v>8.3574717733667855E-2</v>
      </c>
      <c r="U147" s="89">
        <v>8.3036448853371941E-2</v>
      </c>
      <c r="V147" s="89">
        <v>8.2496574021548558E-2</v>
      </c>
      <c r="W147" s="89">
        <v>7.9992905455086194E-2</v>
      </c>
      <c r="X147" s="89">
        <v>7.9379181154396669E-2</v>
      </c>
      <c r="Y147" s="89">
        <v>7.8034144255793331E-2</v>
      </c>
      <c r="Z147" s="89">
        <v>7.5019069158391238E-2</v>
      </c>
      <c r="AA147" s="89">
        <v>7.2826533176156089E-2</v>
      </c>
      <c r="AB147" s="89">
        <v>7.1558782542757576E-2</v>
      </c>
      <c r="AC147" s="89">
        <v>6.9252292094354725E-2</v>
      </c>
      <c r="AD147" s="89">
        <v>6.8841829366809063E-2</v>
      </c>
      <c r="AE147" s="89">
        <v>6.7715187316278555E-2</v>
      </c>
      <c r="AF147" s="89">
        <v>6.7129081645305996E-2</v>
      </c>
      <c r="AG147" s="89">
        <v>6.2129987939949588E-2</v>
      </c>
      <c r="AH147" s="89">
        <v>6.142324262280132E-2</v>
      </c>
      <c r="AI147" s="89">
        <v>6.0163236907527257E-2</v>
      </c>
      <c r="AJ147" s="89">
        <v>5.7517315195083116E-2</v>
      </c>
      <c r="AK147" s="89">
        <v>5.659777664363734E-2</v>
      </c>
      <c r="AL147" s="89">
        <v>5.5662959655463383E-2</v>
      </c>
      <c r="AM147" s="89">
        <v>5.395238656170423E-2</v>
      </c>
      <c r="AN147" s="89">
        <v>5.3479632018155886E-2</v>
      </c>
      <c r="AO147" s="89">
        <v>5.2318138381295669E-2</v>
      </c>
      <c r="AP147" s="89">
        <v>5.1713144887221084E-2</v>
      </c>
      <c r="AQ147" s="89">
        <v>5.0534417529529918E-2</v>
      </c>
      <c r="AR147" s="89">
        <v>5.0103346319457558E-2</v>
      </c>
      <c r="AS147" s="89">
        <v>4.930915592492699E-2</v>
      </c>
      <c r="AT147" s="89">
        <v>4.8057765987906426E-2</v>
      </c>
      <c r="AU147" s="89">
        <v>4.7303310965571173E-2</v>
      </c>
      <c r="AV147" s="89">
        <v>4.695534553948922E-2</v>
      </c>
      <c r="AW147" s="89">
        <v>4.6343851992388621E-2</v>
      </c>
      <c r="AX147" s="89">
        <v>4.6117423525239273E-2</v>
      </c>
      <c r="AY147" s="89">
        <v>4.5545928429731646E-2</v>
      </c>
      <c r="AZ147" s="89">
        <v>4.5176877438320565E-2</v>
      </c>
    </row>
    <row r="148" spans="1:52" ht="12" customHeight="1" x14ac:dyDescent="0.35">
      <c r="A148" s="72" t="s">
        <v>44</v>
      </c>
      <c r="B148" s="89">
        <v>0</v>
      </c>
      <c r="C148" s="89">
        <v>0</v>
      </c>
      <c r="D148" s="89">
        <v>0</v>
      </c>
      <c r="E148" s="89">
        <v>0</v>
      </c>
      <c r="F148" s="89">
        <v>0</v>
      </c>
      <c r="G148" s="89">
        <v>0</v>
      </c>
      <c r="H148" s="89">
        <v>0</v>
      </c>
      <c r="I148" s="89">
        <v>0</v>
      </c>
      <c r="J148" s="89">
        <v>0</v>
      </c>
      <c r="K148" s="89">
        <v>0</v>
      </c>
      <c r="L148" s="89">
        <v>0</v>
      </c>
      <c r="M148" s="89">
        <v>0</v>
      </c>
      <c r="N148" s="89">
        <v>0</v>
      </c>
      <c r="O148" s="89">
        <v>0</v>
      </c>
      <c r="P148" s="89">
        <v>0</v>
      </c>
      <c r="Q148" s="89">
        <v>0</v>
      </c>
      <c r="R148" s="89">
        <v>0</v>
      </c>
      <c r="S148" s="89">
        <v>0</v>
      </c>
      <c r="T148" s="89">
        <v>0</v>
      </c>
      <c r="U148" s="89">
        <v>0</v>
      </c>
      <c r="V148" s="89">
        <v>0</v>
      </c>
      <c r="W148" s="89">
        <v>0</v>
      </c>
      <c r="X148" s="89">
        <v>0</v>
      </c>
      <c r="Y148" s="89">
        <v>0</v>
      </c>
      <c r="Z148" s="89">
        <v>0</v>
      </c>
      <c r="AA148" s="89">
        <v>0</v>
      </c>
      <c r="AB148" s="89">
        <v>0</v>
      </c>
      <c r="AC148" s="89">
        <v>0</v>
      </c>
      <c r="AD148" s="89">
        <v>0</v>
      </c>
      <c r="AE148" s="89">
        <v>0</v>
      </c>
      <c r="AF148" s="89">
        <v>0</v>
      </c>
      <c r="AG148" s="89">
        <v>0</v>
      </c>
      <c r="AH148" s="89">
        <v>0</v>
      </c>
      <c r="AI148" s="89">
        <v>0</v>
      </c>
      <c r="AJ148" s="89">
        <v>0</v>
      </c>
      <c r="AK148" s="89">
        <v>0</v>
      </c>
      <c r="AL148" s="89">
        <v>0</v>
      </c>
      <c r="AM148" s="89">
        <v>0</v>
      </c>
      <c r="AN148" s="89">
        <v>0</v>
      </c>
      <c r="AO148" s="89">
        <v>0</v>
      </c>
      <c r="AP148" s="89">
        <v>0</v>
      </c>
      <c r="AQ148" s="89">
        <v>0</v>
      </c>
      <c r="AR148" s="89">
        <v>0</v>
      </c>
      <c r="AS148" s="89">
        <v>0</v>
      </c>
      <c r="AT148" s="89">
        <v>0</v>
      </c>
      <c r="AU148" s="89">
        <v>0</v>
      </c>
      <c r="AV148" s="89">
        <v>0</v>
      </c>
      <c r="AW148" s="89">
        <v>0</v>
      </c>
      <c r="AX148" s="89">
        <v>0</v>
      </c>
      <c r="AY148" s="89">
        <v>0</v>
      </c>
      <c r="AZ148" s="89">
        <v>0</v>
      </c>
    </row>
    <row r="149" spans="1:52" ht="12" customHeight="1" x14ac:dyDescent="0.35">
      <c r="A149" s="72" t="s">
        <v>45</v>
      </c>
      <c r="B149" s="89">
        <v>0</v>
      </c>
      <c r="C149" s="89">
        <v>0</v>
      </c>
      <c r="D149" s="89">
        <v>0</v>
      </c>
      <c r="E149" s="89">
        <v>0</v>
      </c>
      <c r="F149" s="89">
        <v>0</v>
      </c>
      <c r="G149" s="89">
        <v>0</v>
      </c>
      <c r="H149" s="89">
        <v>0</v>
      </c>
      <c r="I149" s="89">
        <v>0</v>
      </c>
      <c r="J149" s="89">
        <v>0</v>
      </c>
      <c r="K149" s="89">
        <v>0</v>
      </c>
      <c r="L149" s="89">
        <v>0</v>
      </c>
      <c r="M149" s="89">
        <v>0</v>
      </c>
      <c r="N149" s="89">
        <v>0</v>
      </c>
      <c r="O149" s="89">
        <v>0</v>
      </c>
      <c r="P149" s="89">
        <v>0</v>
      </c>
      <c r="Q149" s="89">
        <v>0</v>
      </c>
      <c r="R149" s="89">
        <v>0</v>
      </c>
      <c r="S149" s="89">
        <v>0</v>
      </c>
      <c r="T149" s="89">
        <v>0</v>
      </c>
      <c r="U149" s="89">
        <v>0</v>
      </c>
      <c r="V149" s="89">
        <v>0</v>
      </c>
      <c r="W149" s="89">
        <v>0</v>
      </c>
      <c r="X149" s="89">
        <v>0</v>
      </c>
      <c r="Y149" s="89">
        <v>0</v>
      </c>
      <c r="Z149" s="89">
        <v>0</v>
      </c>
      <c r="AA149" s="89">
        <v>0</v>
      </c>
      <c r="AB149" s="89">
        <v>0</v>
      </c>
      <c r="AC149" s="89">
        <v>0</v>
      </c>
      <c r="AD149" s="89">
        <v>0</v>
      </c>
      <c r="AE149" s="89">
        <v>0</v>
      </c>
      <c r="AF149" s="89">
        <v>0</v>
      </c>
      <c r="AG149" s="89">
        <v>0</v>
      </c>
      <c r="AH149" s="89">
        <v>0</v>
      </c>
      <c r="AI149" s="89">
        <v>0</v>
      </c>
      <c r="AJ149" s="89">
        <v>0</v>
      </c>
      <c r="AK149" s="89">
        <v>0</v>
      </c>
      <c r="AL149" s="89">
        <v>0</v>
      </c>
      <c r="AM149" s="89">
        <v>0</v>
      </c>
      <c r="AN149" s="89">
        <v>0</v>
      </c>
      <c r="AO149" s="89">
        <v>0</v>
      </c>
      <c r="AP149" s="89">
        <v>0</v>
      </c>
      <c r="AQ149" s="89">
        <v>0</v>
      </c>
      <c r="AR149" s="89">
        <v>0</v>
      </c>
      <c r="AS149" s="89">
        <v>0</v>
      </c>
      <c r="AT149" s="89">
        <v>0</v>
      </c>
      <c r="AU149" s="89">
        <v>0</v>
      </c>
      <c r="AV149" s="89">
        <v>0</v>
      </c>
      <c r="AW149" s="89">
        <v>0</v>
      </c>
      <c r="AX149" s="89">
        <v>0</v>
      </c>
      <c r="AY149" s="89">
        <v>0</v>
      </c>
      <c r="AZ149" s="89">
        <v>0</v>
      </c>
    </row>
    <row r="150" spans="1:52" ht="12" customHeight="1" x14ac:dyDescent="0.35">
      <c r="A150" s="74" t="s">
        <v>46</v>
      </c>
      <c r="B150" s="90">
        <v>0</v>
      </c>
      <c r="C150" s="90">
        <v>0</v>
      </c>
      <c r="D150" s="90">
        <v>0</v>
      </c>
      <c r="E150" s="90">
        <v>0</v>
      </c>
      <c r="F150" s="90">
        <v>0</v>
      </c>
      <c r="G150" s="90">
        <v>0</v>
      </c>
      <c r="H150" s="90">
        <v>0</v>
      </c>
      <c r="I150" s="90">
        <v>0</v>
      </c>
      <c r="J150" s="90">
        <v>0</v>
      </c>
      <c r="K150" s="90">
        <v>0</v>
      </c>
      <c r="L150" s="90">
        <v>0</v>
      </c>
      <c r="M150" s="90">
        <v>0</v>
      </c>
      <c r="N150" s="90">
        <v>0</v>
      </c>
      <c r="O150" s="90">
        <v>0</v>
      </c>
      <c r="P150" s="90">
        <v>0</v>
      </c>
      <c r="Q150" s="90">
        <v>0</v>
      </c>
      <c r="R150" s="90">
        <v>0</v>
      </c>
      <c r="S150" s="90">
        <v>0</v>
      </c>
      <c r="T150" s="90">
        <v>0</v>
      </c>
      <c r="U150" s="90">
        <v>0</v>
      </c>
      <c r="V150" s="90">
        <v>0</v>
      </c>
      <c r="W150" s="90">
        <v>0</v>
      </c>
      <c r="X150" s="90">
        <v>0</v>
      </c>
      <c r="Y150" s="90">
        <v>0</v>
      </c>
      <c r="Z150" s="90">
        <v>0</v>
      </c>
      <c r="AA150" s="90">
        <v>0</v>
      </c>
      <c r="AB150" s="90">
        <v>0</v>
      </c>
      <c r="AC150" s="90">
        <v>0</v>
      </c>
      <c r="AD150" s="90">
        <v>0</v>
      </c>
      <c r="AE150" s="90">
        <v>0</v>
      </c>
      <c r="AF150" s="90">
        <v>0</v>
      </c>
      <c r="AG150" s="90">
        <v>0</v>
      </c>
      <c r="AH150" s="90">
        <v>0</v>
      </c>
      <c r="AI150" s="90">
        <v>0</v>
      </c>
      <c r="AJ150" s="90">
        <v>0</v>
      </c>
      <c r="AK150" s="90">
        <v>0</v>
      </c>
      <c r="AL150" s="90">
        <v>0</v>
      </c>
      <c r="AM150" s="90">
        <v>0</v>
      </c>
      <c r="AN150" s="90">
        <v>0</v>
      </c>
      <c r="AO150" s="90">
        <v>0</v>
      </c>
      <c r="AP150" s="90">
        <v>0</v>
      </c>
      <c r="AQ150" s="90">
        <v>0</v>
      </c>
      <c r="AR150" s="90">
        <v>0</v>
      </c>
      <c r="AS150" s="90">
        <v>0</v>
      </c>
      <c r="AT150" s="90">
        <v>0</v>
      </c>
      <c r="AU150" s="90">
        <v>0</v>
      </c>
      <c r="AV150" s="90">
        <v>0</v>
      </c>
      <c r="AW150" s="90">
        <v>0</v>
      </c>
      <c r="AX150" s="90">
        <v>0</v>
      </c>
      <c r="AY150" s="90">
        <v>0</v>
      </c>
      <c r="AZ150" s="90">
        <v>0</v>
      </c>
    </row>
    <row r="151" spans="1:52" ht="12" customHeight="1" x14ac:dyDescent="0.35">
      <c r="A151" s="91" t="s">
        <v>927</v>
      </c>
      <c r="B151" s="92">
        <v>0.66707887453523285</v>
      </c>
      <c r="C151" s="92">
        <v>0.68065347665463638</v>
      </c>
      <c r="D151" s="92">
        <v>0.67959800062732889</v>
      </c>
      <c r="E151" s="92">
        <v>0.68405840228468917</v>
      </c>
      <c r="F151" s="92">
        <v>0.69169585523506083</v>
      </c>
      <c r="G151" s="92">
        <v>0.66735180409552164</v>
      </c>
      <c r="H151" s="92">
        <v>0.68084846222660045</v>
      </c>
      <c r="I151" s="92">
        <v>0.62118829017995625</v>
      </c>
      <c r="J151" s="92">
        <v>0.58503377689455849</v>
      </c>
      <c r="K151" s="92">
        <v>0.57417775592424047</v>
      </c>
      <c r="L151" s="92">
        <v>0.4603995750215491</v>
      </c>
      <c r="M151" s="92">
        <v>0.37667790427963066</v>
      </c>
      <c r="N151" s="92">
        <v>0.31080062227601624</v>
      </c>
      <c r="O151" s="92">
        <v>0.21622973709615334</v>
      </c>
      <c r="P151" s="92">
        <v>0.24898466276474765</v>
      </c>
      <c r="Q151" s="92">
        <v>0.26943498829265616</v>
      </c>
      <c r="R151" s="92">
        <v>0.26359941787234498</v>
      </c>
      <c r="S151" s="92">
        <v>0.25754702415622399</v>
      </c>
      <c r="T151" s="92">
        <v>0.25785408284807737</v>
      </c>
      <c r="U151" s="92">
        <v>0.2578982120229677</v>
      </c>
      <c r="V151" s="92">
        <v>0.25820190952471989</v>
      </c>
      <c r="W151" s="92">
        <v>0.25490503878383719</v>
      </c>
      <c r="X151" s="92">
        <v>0.25390321904700497</v>
      </c>
      <c r="Y151" s="92">
        <v>0.25373904203050451</v>
      </c>
      <c r="Z151" s="92">
        <v>0.25210820230564834</v>
      </c>
      <c r="AA151" s="92">
        <v>0.24924173969926103</v>
      </c>
      <c r="AB151" s="92">
        <v>0.24594578135695322</v>
      </c>
      <c r="AC151" s="92">
        <v>0.24290201259915073</v>
      </c>
      <c r="AD151" s="92">
        <v>0.24095872535801516</v>
      </c>
      <c r="AE151" s="92">
        <v>0.24033784979447098</v>
      </c>
      <c r="AF151" s="92">
        <v>0.24082267836646362</v>
      </c>
      <c r="AG151" s="92">
        <v>0.24158818081303976</v>
      </c>
      <c r="AH151" s="92">
        <v>0.2400386013351799</v>
      </c>
      <c r="AI151" s="92">
        <v>0.23913973968393687</v>
      </c>
      <c r="AJ151" s="92">
        <v>0.23822497913383769</v>
      </c>
      <c r="AK151" s="92">
        <v>0.23439717507292107</v>
      </c>
      <c r="AL151" s="92">
        <v>0.23308076528670421</v>
      </c>
      <c r="AM151" s="92">
        <v>0.23332679525021749</v>
      </c>
      <c r="AN151" s="92">
        <v>0.23308255309973941</v>
      </c>
      <c r="AO151" s="92">
        <v>0.2328748930951039</v>
      </c>
      <c r="AP151" s="92">
        <v>0.23270807369434771</v>
      </c>
      <c r="AQ151" s="92">
        <v>0.22896442772059383</v>
      </c>
      <c r="AR151" s="92">
        <v>0.22883685622646147</v>
      </c>
      <c r="AS151" s="92">
        <v>0.22908343376654863</v>
      </c>
      <c r="AT151" s="92">
        <v>0.22841999087320849</v>
      </c>
      <c r="AU151" s="92">
        <v>0.22626883044189963</v>
      </c>
      <c r="AV151" s="92">
        <v>0.22427166757498279</v>
      </c>
      <c r="AW151" s="92">
        <v>0.22240278297299287</v>
      </c>
      <c r="AX151" s="92">
        <v>0.2217836408864951</v>
      </c>
      <c r="AY151" s="92">
        <v>0.22198335232490438</v>
      </c>
      <c r="AZ151" s="92">
        <v>0.22297134393465107</v>
      </c>
    </row>
    <row r="152" spans="1:52" ht="12" customHeight="1" x14ac:dyDescent="0.35">
      <c r="A152" s="91" t="s">
        <v>928</v>
      </c>
      <c r="B152" s="92">
        <v>0</v>
      </c>
      <c r="C152" s="92">
        <v>0</v>
      </c>
      <c r="D152" s="92">
        <v>0</v>
      </c>
      <c r="E152" s="92">
        <v>0</v>
      </c>
      <c r="F152" s="92">
        <v>0</v>
      </c>
      <c r="G152" s="92">
        <v>0</v>
      </c>
      <c r="H152" s="92">
        <v>0</v>
      </c>
      <c r="I152" s="92">
        <v>0</v>
      </c>
      <c r="J152" s="92">
        <v>0</v>
      </c>
      <c r="K152" s="92">
        <v>0</v>
      </c>
      <c r="L152" s="92">
        <v>0</v>
      </c>
      <c r="M152" s="92">
        <v>0</v>
      </c>
      <c r="N152" s="92">
        <v>0</v>
      </c>
      <c r="O152" s="92">
        <v>0</v>
      </c>
      <c r="P152" s="92">
        <v>0</v>
      </c>
      <c r="Q152" s="92">
        <v>0</v>
      </c>
      <c r="R152" s="92">
        <v>0</v>
      </c>
      <c r="S152" s="92">
        <v>0</v>
      </c>
      <c r="T152" s="92">
        <v>0</v>
      </c>
      <c r="U152" s="92">
        <v>0</v>
      </c>
      <c r="V152" s="92">
        <v>0</v>
      </c>
      <c r="W152" s="92">
        <v>0</v>
      </c>
      <c r="X152" s="92">
        <v>0</v>
      </c>
      <c r="Y152" s="92">
        <v>0</v>
      </c>
      <c r="Z152" s="92">
        <v>0</v>
      </c>
      <c r="AA152" s="92">
        <v>0</v>
      </c>
      <c r="AB152" s="92">
        <v>0</v>
      </c>
      <c r="AC152" s="92">
        <v>0</v>
      </c>
      <c r="AD152" s="92">
        <v>0</v>
      </c>
      <c r="AE152" s="92">
        <v>0</v>
      </c>
      <c r="AF152" s="92">
        <v>0</v>
      </c>
      <c r="AG152" s="92">
        <v>0</v>
      </c>
      <c r="AH152" s="92">
        <v>0</v>
      </c>
      <c r="AI152" s="92">
        <v>0</v>
      </c>
      <c r="AJ152" s="92">
        <v>0</v>
      </c>
      <c r="AK152" s="92">
        <v>0</v>
      </c>
      <c r="AL152" s="92">
        <v>0</v>
      </c>
      <c r="AM152" s="92">
        <v>0</v>
      </c>
      <c r="AN152" s="92">
        <v>0</v>
      </c>
      <c r="AO152" s="92">
        <v>0</v>
      </c>
      <c r="AP152" s="92">
        <v>0</v>
      </c>
      <c r="AQ152" s="92">
        <v>0</v>
      </c>
      <c r="AR152" s="92">
        <v>0</v>
      </c>
      <c r="AS152" s="92">
        <v>0</v>
      </c>
      <c r="AT152" s="92">
        <v>0</v>
      </c>
      <c r="AU152" s="92">
        <v>0</v>
      </c>
      <c r="AV152" s="92">
        <v>0</v>
      </c>
      <c r="AW152" s="92">
        <v>0</v>
      </c>
      <c r="AX152" s="92">
        <v>0</v>
      </c>
      <c r="AY152" s="92">
        <v>0</v>
      </c>
      <c r="AZ152" s="92">
        <v>0</v>
      </c>
    </row>
    <row r="153" spans="1:52" ht="12" customHeight="1" x14ac:dyDescent="0.35">
      <c r="A153" s="91" t="s">
        <v>929</v>
      </c>
      <c r="B153" s="92">
        <v>0.30839823486210211</v>
      </c>
      <c r="C153" s="92">
        <v>0.29628055239506956</v>
      </c>
      <c r="D153" s="92">
        <v>0.29552954780013302</v>
      </c>
      <c r="E153" s="92">
        <v>0.28916796191333116</v>
      </c>
      <c r="F153" s="92">
        <v>0.27536900986573898</v>
      </c>
      <c r="G153" s="92">
        <v>0.29624852552334979</v>
      </c>
      <c r="H153" s="92">
        <v>0.29151393982124985</v>
      </c>
      <c r="I153" s="92">
        <v>0.34249681723190351</v>
      </c>
      <c r="J153" s="92">
        <v>0.37839258549880683</v>
      </c>
      <c r="K153" s="92">
        <v>0.38753324582241888</v>
      </c>
      <c r="L153" s="92">
        <v>0.48912706670086548</v>
      </c>
      <c r="M153" s="92">
        <v>0.56708317813762388</v>
      </c>
      <c r="N153" s="92">
        <v>0.62028086146025219</v>
      </c>
      <c r="O153" s="92">
        <v>0.70820634966622598</v>
      </c>
      <c r="P153" s="92">
        <v>0.66992672283180088</v>
      </c>
      <c r="Q153" s="92">
        <v>0.64748808110673461</v>
      </c>
      <c r="R153" s="92">
        <v>0.65256394944811913</v>
      </c>
      <c r="S153" s="92">
        <v>0.6587203288931226</v>
      </c>
      <c r="T153" s="92">
        <v>0.6585711994182547</v>
      </c>
      <c r="U153" s="92">
        <v>0.6590653391236605</v>
      </c>
      <c r="V153" s="92">
        <v>0.65930151645373158</v>
      </c>
      <c r="W153" s="92">
        <v>0.66510205576107673</v>
      </c>
      <c r="X153" s="92">
        <v>0.66671759979859846</v>
      </c>
      <c r="Y153" s="92">
        <v>0.66822681371370229</v>
      </c>
      <c r="Z153" s="92">
        <v>0.67287272853596047</v>
      </c>
      <c r="AA153" s="92">
        <v>0.67793172712458283</v>
      </c>
      <c r="AB153" s="92">
        <v>0.68249543610028918</v>
      </c>
      <c r="AC153" s="92">
        <v>0.68784569530649442</v>
      </c>
      <c r="AD153" s="92">
        <v>0.69019944527517574</v>
      </c>
      <c r="AE153" s="92">
        <v>0.69194696288925051</v>
      </c>
      <c r="AF153" s="92">
        <v>0.69204823998823028</v>
      </c>
      <c r="AG153" s="92">
        <v>0.69628183124701071</v>
      </c>
      <c r="AH153" s="92">
        <v>0.69853815604201874</v>
      </c>
      <c r="AI153" s="92">
        <v>0.7006970234085359</v>
      </c>
      <c r="AJ153" s="92">
        <v>0.70425770567107915</v>
      </c>
      <c r="AK153" s="92">
        <v>0.70900504828344169</v>
      </c>
      <c r="AL153" s="92">
        <v>0.7112562750578324</v>
      </c>
      <c r="AM153" s="92">
        <v>0.71272081818807831</v>
      </c>
      <c r="AN153" s="92">
        <v>0.71343781488210478</v>
      </c>
      <c r="AO153" s="92">
        <v>0.71480696852360026</v>
      </c>
      <c r="AP153" s="92">
        <v>0.71557878141843123</v>
      </c>
      <c r="AQ153" s="92">
        <v>0.72050115474987619</v>
      </c>
      <c r="AR153" s="92">
        <v>0.721059797454081</v>
      </c>
      <c r="AS153" s="92">
        <v>0.72160741030852438</v>
      </c>
      <c r="AT153" s="92">
        <v>0.72352224313888502</v>
      </c>
      <c r="AU153" s="92">
        <v>0.72642785859252912</v>
      </c>
      <c r="AV153" s="92">
        <v>0.72877298688552805</v>
      </c>
      <c r="AW153" s="92">
        <v>0.73125336503461846</v>
      </c>
      <c r="AX153" s="92">
        <v>0.73209893558826566</v>
      </c>
      <c r="AY153" s="92">
        <v>0.732470719245364</v>
      </c>
      <c r="AZ153" s="92">
        <v>0.73185177862702833</v>
      </c>
    </row>
    <row r="154" spans="1:52" ht="12" customHeight="1" x14ac:dyDescent="0.35">
      <c r="A154" s="93" t="s">
        <v>934</v>
      </c>
      <c r="B154" s="94">
        <v>0</v>
      </c>
      <c r="C154" s="94">
        <v>0</v>
      </c>
      <c r="D154" s="94">
        <v>0</v>
      </c>
      <c r="E154" s="94">
        <v>0</v>
      </c>
      <c r="F154" s="94">
        <v>0</v>
      </c>
      <c r="G154" s="94">
        <v>0</v>
      </c>
      <c r="H154" s="94">
        <v>0</v>
      </c>
      <c r="I154" s="94">
        <v>0</v>
      </c>
      <c r="J154" s="94">
        <v>0</v>
      </c>
      <c r="K154" s="94">
        <v>0</v>
      </c>
      <c r="L154" s="94">
        <v>0</v>
      </c>
      <c r="M154" s="94">
        <v>0</v>
      </c>
      <c r="N154" s="94">
        <v>0</v>
      </c>
      <c r="O154" s="94">
        <v>0</v>
      </c>
      <c r="P154" s="94">
        <v>0</v>
      </c>
      <c r="Q154" s="94">
        <v>0</v>
      </c>
      <c r="R154" s="94">
        <v>0</v>
      </c>
      <c r="S154" s="94">
        <v>0</v>
      </c>
      <c r="T154" s="94">
        <v>0</v>
      </c>
      <c r="U154" s="94">
        <v>0</v>
      </c>
      <c r="V154" s="94">
        <v>0</v>
      </c>
      <c r="W154" s="94">
        <v>0</v>
      </c>
      <c r="X154" s="94">
        <v>0</v>
      </c>
      <c r="Y154" s="94">
        <v>0</v>
      </c>
      <c r="Z154" s="94">
        <v>0</v>
      </c>
      <c r="AA154" s="94">
        <v>0</v>
      </c>
      <c r="AB154" s="94">
        <v>0</v>
      </c>
      <c r="AC154" s="94">
        <v>0</v>
      </c>
      <c r="AD154" s="94">
        <v>0</v>
      </c>
      <c r="AE154" s="94">
        <v>0</v>
      </c>
      <c r="AF154" s="94">
        <v>0</v>
      </c>
      <c r="AG154" s="94">
        <v>0</v>
      </c>
      <c r="AH154" s="94">
        <v>0</v>
      </c>
      <c r="AI154" s="94">
        <v>0</v>
      </c>
      <c r="AJ154" s="94">
        <v>0</v>
      </c>
      <c r="AK154" s="94">
        <v>0</v>
      </c>
      <c r="AL154" s="94">
        <v>0</v>
      </c>
      <c r="AM154" s="94">
        <v>0</v>
      </c>
      <c r="AN154" s="94">
        <v>0</v>
      </c>
      <c r="AO154" s="94">
        <v>0</v>
      </c>
      <c r="AP154" s="94">
        <v>0</v>
      </c>
      <c r="AQ154" s="94">
        <v>0</v>
      </c>
      <c r="AR154" s="94">
        <v>0</v>
      </c>
      <c r="AS154" s="94">
        <v>0</v>
      </c>
      <c r="AT154" s="94">
        <v>0</v>
      </c>
      <c r="AU154" s="94">
        <v>0</v>
      </c>
      <c r="AV154" s="94">
        <v>0</v>
      </c>
      <c r="AW154" s="94">
        <v>0</v>
      </c>
      <c r="AX154" s="94">
        <v>0</v>
      </c>
      <c r="AY154" s="94">
        <v>0</v>
      </c>
      <c r="AZ154" s="94">
        <v>0</v>
      </c>
    </row>
    <row r="155" spans="1:52" ht="12" customHeight="1" x14ac:dyDescent="0.35">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row>
    <row r="156" spans="1:52" ht="12" customHeight="1" x14ac:dyDescent="0.35">
      <c r="A156" s="133" t="s">
        <v>793</v>
      </c>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row>
    <row r="157" spans="1:52" ht="12" customHeight="1" x14ac:dyDescent="0.35">
      <c r="A157" s="214" t="s">
        <v>315</v>
      </c>
      <c r="B157" s="221">
        <v>161.11674960432308</v>
      </c>
      <c r="C157" s="221">
        <v>161.49142310899671</v>
      </c>
      <c r="D157" s="221">
        <v>145.63279284269478</v>
      </c>
      <c r="E157" s="221">
        <v>143.62667346965819</v>
      </c>
      <c r="F157" s="221">
        <v>150.38329033842729</v>
      </c>
      <c r="G157" s="221">
        <v>152.16247313891239</v>
      </c>
      <c r="H157" s="221">
        <v>157.7124561706278</v>
      </c>
      <c r="I157" s="221">
        <v>125.00230712534685</v>
      </c>
      <c r="J157" s="221">
        <v>125.30696848739494</v>
      </c>
      <c r="K157" s="221">
        <v>111.6852361175108</v>
      </c>
      <c r="L157" s="221">
        <v>104.9882072396085</v>
      </c>
      <c r="M157" s="221">
        <v>100.144605551054</v>
      </c>
      <c r="N157" s="221">
        <v>83.598557469438632</v>
      </c>
      <c r="O157" s="221">
        <v>76.786749128936421</v>
      </c>
      <c r="P157" s="221">
        <v>69.827292720194166</v>
      </c>
      <c r="Q157" s="221">
        <v>68.364455428107959</v>
      </c>
      <c r="R157" s="221">
        <v>68.127418157207543</v>
      </c>
      <c r="S157" s="221">
        <v>67.468857889442489</v>
      </c>
      <c r="T157" s="221">
        <v>67.071211351507685</v>
      </c>
      <c r="U157" s="221">
        <v>66.370588953701343</v>
      </c>
      <c r="V157" s="221">
        <v>65.921128078423592</v>
      </c>
      <c r="W157" s="221">
        <v>63.873263691169527</v>
      </c>
      <c r="X157" s="221">
        <v>63.461166560309522</v>
      </c>
      <c r="Y157" s="221">
        <v>63.055379071060656</v>
      </c>
      <c r="Z157" s="221">
        <v>62.027417963823069</v>
      </c>
      <c r="AA157" s="221">
        <v>61.206660801729875</v>
      </c>
      <c r="AB157" s="221">
        <v>60.311407758090567</v>
      </c>
      <c r="AC157" s="221">
        <v>59.063766374039069</v>
      </c>
      <c r="AD157" s="221">
        <v>58.478807759194957</v>
      </c>
      <c r="AE157" s="221">
        <v>57.996929923375525</v>
      </c>
      <c r="AF157" s="221">
        <v>57.684949869470678</v>
      </c>
      <c r="AG157" s="221">
        <v>57.041614918437681</v>
      </c>
      <c r="AH157" s="221">
        <v>56.691402634636432</v>
      </c>
      <c r="AI157" s="221">
        <v>56.101246955822113</v>
      </c>
      <c r="AJ157" s="221">
        <v>55.505386027873918</v>
      </c>
      <c r="AK157" s="221">
        <v>54.489411594407144</v>
      </c>
      <c r="AL157" s="221">
        <v>54.132363631162917</v>
      </c>
      <c r="AM157" s="221">
        <v>53.712117002442874</v>
      </c>
      <c r="AN157" s="221">
        <v>53.554080711448911</v>
      </c>
      <c r="AO157" s="221">
        <v>53.323747661833032</v>
      </c>
      <c r="AP157" s="221">
        <v>53.155355269612905</v>
      </c>
      <c r="AQ157" s="221">
        <v>50.970526708966716</v>
      </c>
      <c r="AR157" s="221">
        <v>50.603614691812801</v>
      </c>
      <c r="AS157" s="221">
        <v>50.222320892540537</v>
      </c>
      <c r="AT157" s="221">
        <v>49.420341541186581</v>
      </c>
      <c r="AU157" s="221">
        <v>48.807114002326678</v>
      </c>
      <c r="AV157" s="221">
        <v>48.125373027609477</v>
      </c>
      <c r="AW157" s="221">
        <v>47.226889003120014</v>
      </c>
      <c r="AX157" s="221">
        <v>46.78358449842171</v>
      </c>
      <c r="AY157" s="221">
        <v>46.377396642638381</v>
      </c>
      <c r="AZ157" s="221">
        <v>46.106853626663359</v>
      </c>
    </row>
    <row r="158" spans="1:52" ht="12" customHeight="1" x14ac:dyDescent="0.35">
      <c r="A158" s="64" t="s">
        <v>40</v>
      </c>
      <c r="B158" s="97">
        <v>0</v>
      </c>
      <c r="C158" s="97">
        <v>0</v>
      </c>
      <c r="D158" s="97">
        <v>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row>
    <row r="159" spans="1:52" ht="12" customHeight="1" x14ac:dyDescent="0.35">
      <c r="A159" s="72" t="s">
        <v>41</v>
      </c>
      <c r="B159" s="98">
        <v>3.951048424803782</v>
      </c>
      <c r="C159" s="98">
        <v>3.7249564741537506</v>
      </c>
      <c r="D159" s="98">
        <v>3.622244587353411</v>
      </c>
      <c r="E159" s="98">
        <v>3.8454082469264743</v>
      </c>
      <c r="F159" s="98">
        <v>4.952893953881687</v>
      </c>
      <c r="G159" s="98">
        <v>5.5386638666337316</v>
      </c>
      <c r="H159" s="98">
        <v>4.3587934556898533</v>
      </c>
      <c r="I159" s="98">
        <v>4.5394453565266906</v>
      </c>
      <c r="J159" s="98">
        <v>4.5829316550439767</v>
      </c>
      <c r="K159" s="98">
        <v>4.2763158106272945</v>
      </c>
      <c r="L159" s="98">
        <v>5.2991073989261617</v>
      </c>
      <c r="M159" s="98">
        <v>5.6320242179422815</v>
      </c>
      <c r="N159" s="98">
        <v>5.7614885425819979</v>
      </c>
      <c r="O159" s="98">
        <v>5.8023072489779022</v>
      </c>
      <c r="P159" s="98">
        <v>5.6621984142247515</v>
      </c>
      <c r="Q159" s="98">
        <v>5.6795091191493734</v>
      </c>
      <c r="R159" s="98">
        <v>5.7115733314509622</v>
      </c>
      <c r="S159" s="98">
        <v>5.6493460578204884</v>
      </c>
      <c r="T159" s="98">
        <v>5.6054575567574352</v>
      </c>
      <c r="U159" s="98">
        <v>5.5111780150221943</v>
      </c>
      <c r="V159" s="98">
        <v>5.4382672221056554</v>
      </c>
      <c r="W159" s="98">
        <v>5.1094079435555146</v>
      </c>
      <c r="X159" s="98">
        <v>5.0374954366601488</v>
      </c>
      <c r="Y159" s="98">
        <v>4.9204725465348789</v>
      </c>
      <c r="Z159" s="98">
        <v>4.6532391579444825</v>
      </c>
      <c r="AA159" s="98">
        <v>4.4574689134789134</v>
      </c>
      <c r="AB159" s="98">
        <v>4.3158109126087849</v>
      </c>
      <c r="AC159" s="98">
        <v>4.09030120112768</v>
      </c>
      <c r="AD159" s="98">
        <v>4.0257881053329285</v>
      </c>
      <c r="AE159" s="98">
        <v>3.9272729735304552</v>
      </c>
      <c r="AF159" s="98">
        <v>3.8723377094930802</v>
      </c>
      <c r="AG159" s="98">
        <v>3.5439948469577818</v>
      </c>
      <c r="AH159" s="98">
        <v>3.4821697786541916</v>
      </c>
      <c r="AI159" s="98">
        <v>3.3752326114108184</v>
      </c>
      <c r="AJ159" s="98">
        <v>3.1925207831899862</v>
      </c>
      <c r="AK159" s="98">
        <v>3.0839795468634779</v>
      </c>
      <c r="AL159" s="98">
        <v>3.0131675728562946</v>
      </c>
      <c r="AM159" s="98">
        <v>2.8978968995632837</v>
      </c>
      <c r="AN159" s="98">
        <v>2.8640525295189079</v>
      </c>
      <c r="AO159" s="98">
        <v>2.7897992091810719</v>
      </c>
      <c r="AP159" s="98">
        <v>2.748830588589203</v>
      </c>
      <c r="AQ159" s="98">
        <v>2.5757658784109809</v>
      </c>
      <c r="AR159" s="98">
        <v>2.5354104319202873</v>
      </c>
      <c r="AS159" s="98">
        <v>2.4764202518019998</v>
      </c>
      <c r="AT159" s="98">
        <v>2.3750312088287555</v>
      </c>
      <c r="AU159" s="98">
        <v>2.308738090984142</v>
      </c>
      <c r="AV159" s="98">
        <v>2.2597435197282172</v>
      </c>
      <c r="AW159" s="98">
        <v>2.1886759540215595</v>
      </c>
      <c r="AX159" s="98">
        <v>2.1575383803425328</v>
      </c>
      <c r="AY159" s="98">
        <v>2.1123015882428842</v>
      </c>
      <c r="AZ159" s="98">
        <v>2.0829636753583571</v>
      </c>
    </row>
    <row r="160" spans="1:52" ht="12" customHeight="1" x14ac:dyDescent="0.35">
      <c r="A160" s="72" t="s">
        <v>44</v>
      </c>
      <c r="B160" s="98">
        <v>0</v>
      </c>
      <c r="C160" s="98">
        <v>0</v>
      </c>
      <c r="D160" s="98">
        <v>0</v>
      </c>
      <c r="E160" s="98">
        <v>0</v>
      </c>
      <c r="F160" s="98">
        <v>0</v>
      </c>
      <c r="G160" s="98">
        <v>0</v>
      </c>
      <c r="H160" s="98">
        <v>0</v>
      </c>
      <c r="I160" s="98">
        <v>0</v>
      </c>
      <c r="J160" s="98">
        <v>0</v>
      </c>
      <c r="K160" s="98">
        <v>0</v>
      </c>
      <c r="L160" s="98">
        <v>0</v>
      </c>
      <c r="M160" s="98">
        <v>0</v>
      </c>
      <c r="N160" s="98">
        <v>0</v>
      </c>
      <c r="O160" s="98">
        <v>0</v>
      </c>
      <c r="P160" s="98">
        <v>0</v>
      </c>
      <c r="Q160" s="98">
        <v>0</v>
      </c>
      <c r="R160" s="98">
        <v>0</v>
      </c>
      <c r="S160" s="98">
        <v>0</v>
      </c>
      <c r="T160" s="98">
        <v>0</v>
      </c>
      <c r="U160" s="98">
        <v>0</v>
      </c>
      <c r="V160" s="98">
        <v>0</v>
      </c>
      <c r="W160" s="98">
        <v>0</v>
      </c>
      <c r="X160" s="98">
        <v>0</v>
      </c>
      <c r="Y160" s="98">
        <v>0</v>
      </c>
      <c r="Z160" s="98">
        <v>0</v>
      </c>
      <c r="AA160" s="98">
        <v>0</v>
      </c>
      <c r="AB160" s="98">
        <v>0</v>
      </c>
      <c r="AC160" s="98">
        <v>0</v>
      </c>
      <c r="AD160" s="98">
        <v>0</v>
      </c>
      <c r="AE160" s="98">
        <v>0</v>
      </c>
      <c r="AF160" s="98">
        <v>0</v>
      </c>
      <c r="AG160" s="98">
        <v>0</v>
      </c>
      <c r="AH160" s="98">
        <v>0</v>
      </c>
      <c r="AI160" s="98">
        <v>0</v>
      </c>
      <c r="AJ160" s="98">
        <v>0</v>
      </c>
      <c r="AK160" s="98">
        <v>0</v>
      </c>
      <c r="AL160" s="98">
        <v>0</v>
      </c>
      <c r="AM160" s="98">
        <v>0</v>
      </c>
      <c r="AN160" s="98">
        <v>0</v>
      </c>
      <c r="AO160" s="98">
        <v>0</v>
      </c>
      <c r="AP160" s="98">
        <v>0</v>
      </c>
      <c r="AQ160" s="98">
        <v>0</v>
      </c>
      <c r="AR160" s="98">
        <v>0</v>
      </c>
      <c r="AS160" s="98">
        <v>0</v>
      </c>
      <c r="AT160" s="98">
        <v>0</v>
      </c>
      <c r="AU160" s="98">
        <v>0</v>
      </c>
      <c r="AV160" s="98">
        <v>0</v>
      </c>
      <c r="AW160" s="98">
        <v>0</v>
      </c>
      <c r="AX160" s="98">
        <v>0</v>
      </c>
      <c r="AY160" s="98">
        <v>0</v>
      </c>
      <c r="AZ160" s="98">
        <v>0</v>
      </c>
    </row>
    <row r="161" spans="1:52" ht="12" customHeight="1" x14ac:dyDescent="0.35">
      <c r="A161" s="72" t="s">
        <v>45</v>
      </c>
      <c r="B161" s="98">
        <v>0</v>
      </c>
      <c r="C161" s="98">
        <v>0</v>
      </c>
      <c r="D161" s="98">
        <v>0</v>
      </c>
      <c r="E161" s="98">
        <v>0</v>
      </c>
      <c r="F161" s="98">
        <v>0</v>
      </c>
      <c r="G161" s="98">
        <v>0</v>
      </c>
      <c r="H161" s="98">
        <v>0</v>
      </c>
      <c r="I161" s="98">
        <v>0</v>
      </c>
      <c r="J161" s="98">
        <v>0</v>
      </c>
      <c r="K161" s="98">
        <v>0</v>
      </c>
      <c r="L161" s="98">
        <v>0</v>
      </c>
      <c r="M161" s="98">
        <v>0</v>
      </c>
      <c r="N161" s="98">
        <v>0</v>
      </c>
      <c r="O161" s="98">
        <v>0</v>
      </c>
      <c r="P161" s="98">
        <v>0</v>
      </c>
      <c r="Q161" s="98">
        <v>0</v>
      </c>
      <c r="R161" s="98">
        <v>0</v>
      </c>
      <c r="S161" s="98">
        <v>0</v>
      </c>
      <c r="T161" s="98">
        <v>0</v>
      </c>
      <c r="U161" s="98">
        <v>0</v>
      </c>
      <c r="V161" s="98">
        <v>0</v>
      </c>
      <c r="W161" s="98">
        <v>0</v>
      </c>
      <c r="X161" s="98">
        <v>0</v>
      </c>
      <c r="Y161" s="98">
        <v>0</v>
      </c>
      <c r="Z161" s="98">
        <v>0</v>
      </c>
      <c r="AA161" s="98">
        <v>0</v>
      </c>
      <c r="AB161" s="98">
        <v>0</v>
      </c>
      <c r="AC161" s="98">
        <v>0</v>
      </c>
      <c r="AD161" s="98">
        <v>0</v>
      </c>
      <c r="AE161" s="98">
        <v>0</v>
      </c>
      <c r="AF161" s="98">
        <v>0</v>
      </c>
      <c r="AG161" s="98">
        <v>0</v>
      </c>
      <c r="AH161" s="98">
        <v>0</v>
      </c>
      <c r="AI161" s="98">
        <v>0</v>
      </c>
      <c r="AJ161" s="98">
        <v>0</v>
      </c>
      <c r="AK161" s="98">
        <v>0</v>
      </c>
      <c r="AL161" s="98">
        <v>0</v>
      </c>
      <c r="AM161" s="98">
        <v>0</v>
      </c>
      <c r="AN161" s="98">
        <v>0</v>
      </c>
      <c r="AO161" s="98">
        <v>0</v>
      </c>
      <c r="AP161" s="98">
        <v>0</v>
      </c>
      <c r="AQ161" s="98">
        <v>0</v>
      </c>
      <c r="AR161" s="98">
        <v>0</v>
      </c>
      <c r="AS161" s="98">
        <v>0</v>
      </c>
      <c r="AT161" s="98">
        <v>0</v>
      </c>
      <c r="AU161" s="98">
        <v>0</v>
      </c>
      <c r="AV161" s="98">
        <v>0</v>
      </c>
      <c r="AW161" s="98">
        <v>0</v>
      </c>
      <c r="AX161" s="98">
        <v>0</v>
      </c>
      <c r="AY161" s="98">
        <v>0</v>
      </c>
      <c r="AZ161" s="98">
        <v>0</v>
      </c>
    </row>
    <row r="162" spans="1:52" ht="12" customHeight="1" x14ac:dyDescent="0.35">
      <c r="A162" s="74" t="s">
        <v>46</v>
      </c>
      <c r="B162" s="99">
        <v>0</v>
      </c>
      <c r="C162" s="99">
        <v>0</v>
      </c>
      <c r="D162" s="99">
        <v>0</v>
      </c>
      <c r="E162" s="99">
        <v>0</v>
      </c>
      <c r="F162" s="99">
        <v>0</v>
      </c>
      <c r="G162" s="99">
        <v>0</v>
      </c>
      <c r="H162" s="99">
        <v>0</v>
      </c>
      <c r="I162" s="99">
        <v>0</v>
      </c>
      <c r="J162" s="99">
        <v>0</v>
      </c>
      <c r="K162" s="99">
        <v>0</v>
      </c>
      <c r="L162" s="99">
        <v>0</v>
      </c>
      <c r="M162" s="99">
        <v>0</v>
      </c>
      <c r="N162" s="99">
        <v>0</v>
      </c>
      <c r="O162" s="99">
        <v>0</v>
      </c>
      <c r="P162" s="99">
        <v>0</v>
      </c>
      <c r="Q162" s="99">
        <v>0</v>
      </c>
      <c r="R162" s="99">
        <v>0</v>
      </c>
      <c r="S162" s="99">
        <v>0</v>
      </c>
      <c r="T162" s="99">
        <v>0</v>
      </c>
      <c r="U162" s="99">
        <v>0</v>
      </c>
      <c r="V162" s="99">
        <v>0</v>
      </c>
      <c r="W162" s="99">
        <v>0</v>
      </c>
      <c r="X162" s="99">
        <v>0</v>
      </c>
      <c r="Y162" s="99">
        <v>0</v>
      </c>
      <c r="Z162" s="99">
        <v>0</v>
      </c>
      <c r="AA162" s="99">
        <v>0</v>
      </c>
      <c r="AB162" s="99">
        <v>0</v>
      </c>
      <c r="AC162" s="99">
        <v>0</v>
      </c>
      <c r="AD162" s="99">
        <v>0</v>
      </c>
      <c r="AE162" s="99">
        <v>0</v>
      </c>
      <c r="AF162" s="99">
        <v>0</v>
      </c>
      <c r="AG162" s="99">
        <v>0</v>
      </c>
      <c r="AH162" s="99">
        <v>0</v>
      </c>
      <c r="AI162" s="99">
        <v>0</v>
      </c>
      <c r="AJ162" s="99">
        <v>0</v>
      </c>
      <c r="AK162" s="99">
        <v>0</v>
      </c>
      <c r="AL162" s="99">
        <v>0</v>
      </c>
      <c r="AM162" s="99">
        <v>0</v>
      </c>
      <c r="AN162" s="99">
        <v>0</v>
      </c>
      <c r="AO162" s="99">
        <v>0</v>
      </c>
      <c r="AP162" s="99">
        <v>0</v>
      </c>
      <c r="AQ162" s="99">
        <v>0</v>
      </c>
      <c r="AR162" s="99">
        <v>0</v>
      </c>
      <c r="AS162" s="99">
        <v>0</v>
      </c>
      <c r="AT162" s="99">
        <v>0</v>
      </c>
      <c r="AU162" s="99">
        <v>0</v>
      </c>
      <c r="AV162" s="99">
        <v>0</v>
      </c>
      <c r="AW162" s="99">
        <v>0</v>
      </c>
      <c r="AX162" s="99">
        <v>0</v>
      </c>
      <c r="AY162" s="99">
        <v>0</v>
      </c>
      <c r="AZ162" s="99">
        <v>0</v>
      </c>
    </row>
    <row r="163" spans="1:52" ht="12" customHeight="1" x14ac:dyDescent="0.35">
      <c r="A163" s="91" t="s">
        <v>927</v>
      </c>
      <c r="B163" s="100">
        <v>107.47757999482674</v>
      </c>
      <c r="C163" s="100">
        <v>109.91969858904351</v>
      </c>
      <c r="D163" s="100">
        <v>98.971754841669338</v>
      </c>
      <c r="E163" s="100">
        <v>98.249032779119148</v>
      </c>
      <c r="F163" s="100">
        <v>104.01949862370093</v>
      </c>
      <c r="G163" s="100">
        <v>101.54590096488954</v>
      </c>
      <c r="H163" s="100">
        <v>107.37828325775207</v>
      </c>
      <c r="I163" s="100">
        <v>77.649969431743969</v>
      </c>
      <c r="J163" s="100">
        <v>73.308809045388074</v>
      </c>
      <c r="K163" s="100">
        <v>64.127178243821291</v>
      </c>
      <c r="L163" s="100">
        <v>48.336525995390069</v>
      </c>
      <c r="M163" s="100">
        <v>37.722260143881286</v>
      </c>
      <c r="N163" s="100">
        <v>25.982483682878826</v>
      </c>
      <c r="O163" s="100">
        <v>16.603578576618204</v>
      </c>
      <c r="P163" s="100">
        <v>17.385924929712861</v>
      </c>
      <c r="Q163" s="100">
        <v>18.419776247906078</v>
      </c>
      <c r="R163" s="100">
        <v>17.958347767385735</v>
      </c>
      <c r="S163" s="100">
        <v>17.376403572645089</v>
      </c>
      <c r="T163" s="100">
        <v>17.294585688552573</v>
      </c>
      <c r="U163" s="100">
        <v>17.116856222070904</v>
      </c>
      <c r="V163" s="100">
        <v>17.020961147872601</v>
      </c>
      <c r="W163" s="100">
        <v>16.281616758447832</v>
      </c>
      <c r="X163" s="100">
        <v>16.112994474140734</v>
      </c>
      <c r="Y163" s="100">
        <v>15.999611480361253</v>
      </c>
      <c r="Z163" s="100">
        <v>15.637620836520515</v>
      </c>
      <c r="AA163" s="100">
        <v>15.255254619405724</v>
      </c>
      <c r="AB163" s="100">
        <v>14.833336305801394</v>
      </c>
      <c r="AC163" s="100">
        <v>14.346707723940133</v>
      </c>
      <c r="AD163" s="100">
        <v>14.090978978112021</v>
      </c>
      <c r="AE163" s="100">
        <v>13.938857432464689</v>
      </c>
      <c r="AF163" s="100">
        <v>13.891844129001113</v>
      </c>
      <c r="AG163" s="100">
        <v>13.780579978783308</v>
      </c>
      <c r="AH163" s="100">
        <v>13.608124996147662</v>
      </c>
      <c r="AI163" s="100">
        <v>13.416037592959558</v>
      </c>
      <c r="AJ163" s="100">
        <v>13.222769428305872</v>
      </c>
      <c r="AK163" s="100">
        <v>12.772164149114705</v>
      </c>
      <c r="AL163" s="100">
        <v>12.617212741929606</v>
      </c>
      <c r="AM163" s="100">
        <v>12.532476126284713</v>
      </c>
      <c r="AN163" s="100">
        <v>12.482521861134021</v>
      </c>
      <c r="AO163" s="100">
        <v>12.417762036179663</v>
      </c>
      <c r="AP163" s="100">
        <v>12.369680331330315</v>
      </c>
      <c r="AQ163" s="100">
        <v>11.670437478535808</v>
      </c>
      <c r="AR163" s="100">
        <v>11.579972099769618</v>
      </c>
      <c r="AS163" s="100">
        <v>11.505101721788662</v>
      </c>
      <c r="AT163" s="100">
        <v>11.288593963788685</v>
      </c>
      <c r="AU163" s="100">
        <v>11.04352860255092</v>
      </c>
      <c r="AV163" s="100">
        <v>10.793157661570076</v>
      </c>
      <c r="AW163" s="100">
        <v>10.503391545450524</v>
      </c>
      <c r="AX163" s="100">
        <v>10.375833703780961</v>
      </c>
      <c r="AY163" s="100">
        <v>10.295009978834633</v>
      </c>
      <c r="AZ163" s="100">
        <v>10.28050711773537</v>
      </c>
    </row>
    <row r="164" spans="1:52" ht="12" customHeight="1" x14ac:dyDescent="0.35">
      <c r="A164" s="91" t="s">
        <v>928</v>
      </c>
      <c r="B164" s="100">
        <v>0</v>
      </c>
      <c r="C164" s="100">
        <v>0</v>
      </c>
      <c r="D164" s="100">
        <v>0</v>
      </c>
      <c r="E164" s="100">
        <v>0</v>
      </c>
      <c r="F164" s="100">
        <v>0</v>
      </c>
      <c r="G164" s="100">
        <v>0</v>
      </c>
      <c r="H164" s="100">
        <v>0</v>
      </c>
      <c r="I164" s="100">
        <v>0</v>
      </c>
      <c r="J164" s="100">
        <v>0</v>
      </c>
      <c r="K164" s="100">
        <v>0</v>
      </c>
      <c r="L164" s="100">
        <v>0</v>
      </c>
      <c r="M164" s="100">
        <v>0</v>
      </c>
      <c r="N164" s="100">
        <v>0</v>
      </c>
      <c r="O164" s="100">
        <v>0</v>
      </c>
      <c r="P164" s="100">
        <v>0</v>
      </c>
      <c r="Q164" s="100">
        <v>0</v>
      </c>
      <c r="R164" s="100">
        <v>0</v>
      </c>
      <c r="S164" s="100">
        <v>0</v>
      </c>
      <c r="T164" s="100">
        <v>0</v>
      </c>
      <c r="U164" s="100">
        <v>0</v>
      </c>
      <c r="V164" s="100">
        <v>0</v>
      </c>
      <c r="W164" s="100">
        <v>0</v>
      </c>
      <c r="X164" s="100">
        <v>0</v>
      </c>
      <c r="Y164" s="100">
        <v>0</v>
      </c>
      <c r="Z164" s="100">
        <v>0</v>
      </c>
      <c r="AA164" s="100">
        <v>0</v>
      </c>
      <c r="AB164" s="100">
        <v>0</v>
      </c>
      <c r="AC164" s="100">
        <v>0</v>
      </c>
      <c r="AD164" s="100">
        <v>0</v>
      </c>
      <c r="AE164" s="100">
        <v>0</v>
      </c>
      <c r="AF164" s="100">
        <v>0</v>
      </c>
      <c r="AG164" s="100">
        <v>0</v>
      </c>
      <c r="AH164" s="100">
        <v>0</v>
      </c>
      <c r="AI164" s="100">
        <v>0</v>
      </c>
      <c r="AJ164" s="100">
        <v>0</v>
      </c>
      <c r="AK164" s="100">
        <v>0</v>
      </c>
      <c r="AL164" s="100">
        <v>0</v>
      </c>
      <c r="AM164" s="100">
        <v>0</v>
      </c>
      <c r="AN164" s="100">
        <v>0</v>
      </c>
      <c r="AO164" s="100">
        <v>0</v>
      </c>
      <c r="AP164" s="100">
        <v>0</v>
      </c>
      <c r="AQ164" s="100">
        <v>0</v>
      </c>
      <c r="AR164" s="100">
        <v>0</v>
      </c>
      <c r="AS164" s="100">
        <v>0</v>
      </c>
      <c r="AT164" s="100">
        <v>0</v>
      </c>
      <c r="AU164" s="100">
        <v>0</v>
      </c>
      <c r="AV164" s="100">
        <v>0</v>
      </c>
      <c r="AW164" s="100">
        <v>0</v>
      </c>
      <c r="AX164" s="100">
        <v>0</v>
      </c>
      <c r="AY164" s="100">
        <v>0</v>
      </c>
      <c r="AZ164" s="100">
        <v>0</v>
      </c>
    </row>
    <row r="165" spans="1:52" ht="12" customHeight="1" x14ac:dyDescent="0.35">
      <c r="A165" s="91" t="s">
        <v>929</v>
      </c>
      <c r="B165" s="100">
        <v>49.688121184692527</v>
      </c>
      <c r="C165" s="100">
        <v>47.84676804579945</v>
      </c>
      <c r="D165" s="100">
        <v>43.038793413672039</v>
      </c>
      <c r="E165" s="100">
        <v>41.532232443612571</v>
      </c>
      <c r="F165" s="100">
        <v>41.410897760844676</v>
      </c>
      <c r="G165" s="100">
        <v>45.077908307389109</v>
      </c>
      <c r="H165" s="100">
        <v>45.975379457185895</v>
      </c>
      <c r="I165" s="100">
        <v>42.812892337076185</v>
      </c>
      <c r="J165" s="100">
        <v>47.41522778696288</v>
      </c>
      <c r="K165" s="100">
        <v>43.281742063062211</v>
      </c>
      <c r="L165" s="100">
        <v>51.35257384529227</v>
      </c>
      <c r="M165" s="100">
        <v>56.790321189230426</v>
      </c>
      <c r="N165" s="100">
        <v>51.854585243977787</v>
      </c>
      <c r="O165" s="100">
        <v>54.38086330334032</v>
      </c>
      <c r="P165" s="100">
        <v>46.779169376256533</v>
      </c>
      <c r="Q165" s="100">
        <v>44.265170061052501</v>
      </c>
      <c r="R165" s="100">
        <v>44.457497058370848</v>
      </c>
      <c r="S165" s="100">
        <v>44.443108258976913</v>
      </c>
      <c r="T165" s="100">
        <v>44.171168106197683</v>
      </c>
      <c r="U165" s="100">
        <v>43.742554716608247</v>
      </c>
      <c r="V165" s="100">
        <v>43.461899708445337</v>
      </c>
      <c r="W165" s="100">
        <v>42.482238989166191</v>
      </c>
      <c r="X165" s="100">
        <v>42.310676649508643</v>
      </c>
      <c r="Y165" s="100">
        <v>42.135295044164522</v>
      </c>
      <c r="Z165" s="100">
        <v>41.736557969358081</v>
      </c>
      <c r="AA165" s="100">
        <v>41.493937268845237</v>
      </c>
      <c r="AB165" s="100">
        <v>41.162260539680382</v>
      </c>
      <c r="AC165" s="100">
        <v>40.626757448971247</v>
      </c>
      <c r="AD165" s="100">
        <v>40.362040675749995</v>
      </c>
      <c r="AE165" s="100">
        <v>40.130799517380389</v>
      </c>
      <c r="AF165" s="100">
        <v>39.920768030976475</v>
      </c>
      <c r="AG165" s="100">
        <v>39.717040092696593</v>
      </c>
      <c r="AH165" s="100">
        <v>39.60110785983457</v>
      </c>
      <c r="AI165" s="100">
        <v>39.309976751451742</v>
      </c>
      <c r="AJ165" s="100">
        <v>39.09009581637806</v>
      </c>
      <c r="AK165" s="100">
        <v>38.633267898428961</v>
      </c>
      <c r="AL165" s="100">
        <v>38.501983316377014</v>
      </c>
      <c r="AM165" s="100">
        <v>38.281743976594875</v>
      </c>
      <c r="AN165" s="100">
        <v>38.207506320795993</v>
      </c>
      <c r="AO165" s="100">
        <v>38.116186416472289</v>
      </c>
      <c r="AP165" s="100">
        <v>38.036844349693389</v>
      </c>
      <c r="AQ165" s="100">
        <v>36.724323352019923</v>
      </c>
      <c r="AR165" s="100">
        <v>36.488232160122891</v>
      </c>
      <c r="AS165" s="100">
        <v>36.240798918949871</v>
      </c>
      <c r="AT165" s="100">
        <v>35.756716368569137</v>
      </c>
      <c r="AU165" s="100">
        <v>35.454847308791614</v>
      </c>
      <c r="AV165" s="100">
        <v>35.072471846311181</v>
      </c>
      <c r="AW165" s="100">
        <v>34.534821503647926</v>
      </c>
      <c r="AX165" s="100">
        <v>34.250212414298218</v>
      </c>
      <c r="AY165" s="100">
        <v>33.97008507556086</v>
      </c>
      <c r="AZ165" s="100">
        <v>33.743382833569633</v>
      </c>
    </row>
    <row r="166" spans="1:52" ht="12" customHeight="1" x14ac:dyDescent="0.35">
      <c r="A166" s="93" t="s">
        <v>934</v>
      </c>
      <c r="B166" s="101">
        <v>0</v>
      </c>
      <c r="C166" s="101">
        <v>0</v>
      </c>
      <c r="D166" s="101">
        <v>0</v>
      </c>
      <c r="E166" s="101">
        <v>0</v>
      </c>
      <c r="F166" s="101">
        <v>0</v>
      </c>
      <c r="G166" s="101">
        <v>0</v>
      </c>
      <c r="H166" s="101">
        <v>0</v>
      </c>
      <c r="I166" s="101">
        <v>0</v>
      </c>
      <c r="J166" s="101">
        <v>0</v>
      </c>
      <c r="K166" s="101">
        <v>0</v>
      </c>
      <c r="L166" s="101">
        <v>0</v>
      </c>
      <c r="M166" s="101">
        <v>0</v>
      </c>
      <c r="N166" s="101">
        <v>0</v>
      </c>
      <c r="O166" s="101">
        <v>0</v>
      </c>
      <c r="P166" s="101">
        <v>0</v>
      </c>
      <c r="Q166" s="101">
        <v>0</v>
      </c>
      <c r="R166" s="101">
        <v>0</v>
      </c>
      <c r="S166" s="101">
        <v>0</v>
      </c>
      <c r="T166" s="101">
        <v>0</v>
      </c>
      <c r="U166" s="101">
        <v>0</v>
      </c>
      <c r="V166" s="101">
        <v>0</v>
      </c>
      <c r="W166" s="101">
        <v>0</v>
      </c>
      <c r="X166" s="101">
        <v>0</v>
      </c>
      <c r="Y166" s="101">
        <v>0</v>
      </c>
      <c r="Z166" s="101">
        <v>0</v>
      </c>
      <c r="AA166" s="101">
        <v>0</v>
      </c>
      <c r="AB166" s="101">
        <v>0</v>
      </c>
      <c r="AC166" s="101">
        <v>0</v>
      </c>
      <c r="AD166" s="101">
        <v>0</v>
      </c>
      <c r="AE166" s="101">
        <v>0</v>
      </c>
      <c r="AF166" s="101">
        <v>0</v>
      </c>
      <c r="AG166" s="101">
        <v>0</v>
      </c>
      <c r="AH166" s="101">
        <v>0</v>
      </c>
      <c r="AI166" s="101">
        <v>0</v>
      </c>
      <c r="AJ166" s="101">
        <v>0</v>
      </c>
      <c r="AK166" s="101">
        <v>0</v>
      </c>
      <c r="AL166" s="101">
        <v>0</v>
      </c>
      <c r="AM166" s="101">
        <v>0</v>
      </c>
      <c r="AN166" s="101">
        <v>0</v>
      </c>
      <c r="AO166" s="101">
        <v>0</v>
      </c>
      <c r="AP166" s="101">
        <v>0</v>
      </c>
      <c r="AQ166" s="101">
        <v>0</v>
      </c>
      <c r="AR166" s="101">
        <v>0</v>
      </c>
      <c r="AS166" s="101">
        <v>0</v>
      </c>
      <c r="AT166" s="101">
        <v>0</v>
      </c>
      <c r="AU166" s="101">
        <v>0</v>
      </c>
      <c r="AV166" s="101">
        <v>0</v>
      </c>
      <c r="AW166" s="101">
        <v>0</v>
      </c>
      <c r="AX166" s="101">
        <v>0</v>
      </c>
      <c r="AY166" s="101">
        <v>0</v>
      </c>
      <c r="AZ166" s="101">
        <v>0</v>
      </c>
    </row>
    <row r="167" spans="1:52" ht="12" customHeight="1" x14ac:dyDescent="0.35">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row>
    <row r="168" spans="1:52" ht="12" customHeight="1" x14ac:dyDescent="0.35">
      <c r="A168" s="130" t="s">
        <v>73</v>
      </c>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row>
    <row r="169" spans="1:52" ht="12" customHeight="1" x14ac:dyDescent="0.35">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row>
    <row r="170" spans="1:52" ht="12" customHeight="1" x14ac:dyDescent="0.35">
      <c r="A170" s="62" t="s">
        <v>808</v>
      </c>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row>
    <row r="171" spans="1:52" ht="12" customHeight="1" x14ac:dyDescent="0.35">
      <c r="A171" s="113" t="s">
        <v>75</v>
      </c>
      <c r="B171" s="362">
        <v>149346.67450655403</v>
      </c>
      <c r="C171" s="362">
        <v>157021.90867482772</v>
      </c>
      <c r="D171" s="362">
        <v>156064.43426105918</v>
      </c>
      <c r="E171" s="362">
        <v>155175.49544490629</v>
      </c>
      <c r="F171" s="362">
        <v>153918.41107474925</v>
      </c>
      <c r="G171" s="362">
        <v>163442.76978783327</v>
      </c>
      <c r="H171" s="362">
        <v>173794.98262965467</v>
      </c>
      <c r="I171" s="362">
        <v>169497.94263290448</v>
      </c>
      <c r="J171" s="362">
        <v>177994.16998480522</v>
      </c>
      <c r="K171" s="362">
        <v>172499.09783728968</v>
      </c>
      <c r="L171" s="362">
        <v>174249.47386489657</v>
      </c>
      <c r="M171" s="362">
        <v>174387.47422771278</v>
      </c>
      <c r="N171" s="362">
        <v>176160.06641074925</v>
      </c>
      <c r="O171" s="362">
        <v>173684.86585312345</v>
      </c>
      <c r="P171" s="362">
        <v>167652.99434214603</v>
      </c>
      <c r="Q171" s="362">
        <v>165593.97270197567</v>
      </c>
      <c r="R171" s="362">
        <v>161362.11340838741</v>
      </c>
      <c r="S171" s="362">
        <v>156893.29708573807</v>
      </c>
      <c r="T171" s="362">
        <v>158725.73760401818</v>
      </c>
      <c r="U171" s="362">
        <v>161617.6192518746</v>
      </c>
      <c r="V171" s="362">
        <v>166007.3234067446</v>
      </c>
      <c r="W171" s="362">
        <v>164280.14429696096</v>
      </c>
      <c r="X171" s="362">
        <v>163256.54630158789</v>
      </c>
      <c r="Y171" s="362">
        <v>166954.25576579024</v>
      </c>
      <c r="Z171" s="362">
        <v>168770.44799870165</v>
      </c>
      <c r="AA171" s="362">
        <v>168354.40755183875</v>
      </c>
      <c r="AB171" s="362">
        <v>166877.47621227734</v>
      </c>
      <c r="AC171" s="362">
        <v>165508.94697349306</v>
      </c>
      <c r="AD171" s="362">
        <v>164991.99997347893</v>
      </c>
      <c r="AE171" s="362">
        <v>164683.16797290102</v>
      </c>
      <c r="AF171" s="362">
        <v>165495.03516565604</v>
      </c>
      <c r="AG171" s="362">
        <v>165352.84731409163</v>
      </c>
      <c r="AH171" s="362">
        <v>163955.23568595838</v>
      </c>
      <c r="AI171" s="362">
        <v>165192.60131783041</v>
      </c>
      <c r="AJ171" s="362">
        <v>166366.74335605028</v>
      </c>
      <c r="AK171" s="362">
        <v>167146.92684206387</v>
      </c>
      <c r="AL171" s="362">
        <v>167604.86028367808</v>
      </c>
      <c r="AM171" s="362">
        <v>167843.45508927724</v>
      </c>
      <c r="AN171" s="362">
        <v>168640.52909778379</v>
      </c>
      <c r="AO171" s="362">
        <v>169532.83922688256</v>
      </c>
      <c r="AP171" s="362">
        <v>169289.36552940233</v>
      </c>
      <c r="AQ171" s="362">
        <v>166640.47494083815</v>
      </c>
      <c r="AR171" s="362">
        <v>166250.57867663546</v>
      </c>
      <c r="AS171" s="362">
        <v>166300.4762050733</v>
      </c>
      <c r="AT171" s="362">
        <v>166170.25025793124</v>
      </c>
      <c r="AU171" s="362">
        <v>165238.85042483106</v>
      </c>
      <c r="AV171" s="362">
        <v>164404.95036252643</v>
      </c>
      <c r="AW171" s="362">
        <v>163092.36523202781</v>
      </c>
      <c r="AX171" s="362">
        <v>163353.37782416402</v>
      </c>
      <c r="AY171" s="362">
        <v>162434.01053734956</v>
      </c>
      <c r="AZ171" s="362">
        <v>162683.03305687488</v>
      </c>
    </row>
    <row r="172" spans="1:52" ht="12" customHeight="1" x14ac:dyDescent="0.35">
      <c r="A172" s="115" t="s">
        <v>76</v>
      </c>
      <c r="B172" s="363">
        <v>11743.175558528797</v>
      </c>
      <c r="C172" s="363">
        <v>16859.126579407202</v>
      </c>
      <c r="D172" s="363">
        <v>16105.691535905731</v>
      </c>
      <c r="E172" s="363">
        <v>15541.462484907208</v>
      </c>
      <c r="F172" s="363">
        <v>14618.026869227513</v>
      </c>
      <c r="G172" s="363">
        <v>15226.525230840869</v>
      </c>
      <c r="H172" s="363">
        <v>16191.520838584207</v>
      </c>
      <c r="I172" s="363">
        <v>15212.454670619614</v>
      </c>
      <c r="J172" s="363">
        <v>14709.419409652181</v>
      </c>
      <c r="K172" s="363">
        <v>14100.542881094052</v>
      </c>
      <c r="L172" s="363">
        <v>13939.369254061101</v>
      </c>
      <c r="M172" s="363">
        <v>13719.653624471739</v>
      </c>
      <c r="N172" s="363">
        <v>13869.333843428063</v>
      </c>
      <c r="O172" s="363">
        <v>13832.658408832318</v>
      </c>
      <c r="P172" s="363">
        <v>14227.998007541455</v>
      </c>
      <c r="Q172" s="363">
        <v>14594.163182098746</v>
      </c>
      <c r="R172" s="363">
        <v>14298.260096969316</v>
      </c>
      <c r="S172" s="363">
        <v>13878.286479065333</v>
      </c>
      <c r="T172" s="363">
        <v>13529.991958723673</v>
      </c>
      <c r="U172" s="363">
        <v>13207.123974746897</v>
      </c>
      <c r="V172" s="363">
        <v>13138.633483502224</v>
      </c>
      <c r="W172" s="363">
        <v>11468.226112176066</v>
      </c>
      <c r="X172" s="363">
        <v>11245.672760186319</v>
      </c>
      <c r="Y172" s="363">
        <v>11242.288183498602</v>
      </c>
      <c r="Z172" s="363">
        <v>11511.106764491731</v>
      </c>
      <c r="AA172" s="363">
        <v>11405.097403984302</v>
      </c>
      <c r="AB172" s="363">
        <v>11248.028532660752</v>
      </c>
      <c r="AC172" s="363">
        <v>11192.403831394477</v>
      </c>
      <c r="AD172" s="363">
        <v>11330.735364634844</v>
      </c>
      <c r="AE172" s="363">
        <v>11327.669147964056</v>
      </c>
      <c r="AF172" s="363">
        <v>11377.938760598097</v>
      </c>
      <c r="AG172" s="363">
        <v>11451.509706518067</v>
      </c>
      <c r="AH172" s="363">
        <v>11432.107842638723</v>
      </c>
      <c r="AI172" s="363">
        <v>11466.56422091716</v>
      </c>
      <c r="AJ172" s="363">
        <v>11526.317995140796</v>
      </c>
      <c r="AK172" s="363">
        <v>11592.792094477563</v>
      </c>
      <c r="AL172" s="363">
        <v>11519.821581765815</v>
      </c>
      <c r="AM172" s="363">
        <v>11547.396365267788</v>
      </c>
      <c r="AN172" s="363">
        <v>11535.817003424962</v>
      </c>
      <c r="AO172" s="363">
        <v>11486.12496121263</v>
      </c>
      <c r="AP172" s="363">
        <v>11450.315668306781</v>
      </c>
      <c r="AQ172" s="363">
        <v>11591.212524859337</v>
      </c>
      <c r="AR172" s="363">
        <v>11519.515223825139</v>
      </c>
      <c r="AS172" s="363">
        <v>11572.220785559126</v>
      </c>
      <c r="AT172" s="363">
        <v>11528.320705837941</v>
      </c>
      <c r="AU172" s="363">
        <v>11536.392894183185</v>
      </c>
      <c r="AV172" s="363">
        <v>11517.752174311849</v>
      </c>
      <c r="AW172" s="363">
        <v>11544.428667304373</v>
      </c>
      <c r="AX172" s="363">
        <v>11534.408692341442</v>
      </c>
      <c r="AY172" s="363">
        <v>11615.470475122866</v>
      </c>
      <c r="AZ172" s="363">
        <v>11615.21681459359</v>
      </c>
    </row>
    <row r="173" spans="1:52" ht="12" customHeight="1" x14ac:dyDescent="0.35">
      <c r="A173" s="115" t="s">
        <v>77</v>
      </c>
      <c r="B173" s="363">
        <v>3579.9229025409895</v>
      </c>
      <c r="C173" s="363">
        <v>3651.6015178685648</v>
      </c>
      <c r="D173" s="363">
        <v>3673.3068003204153</v>
      </c>
      <c r="E173" s="363">
        <v>3614.5470511607182</v>
      </c>
      <c r="F173" s="363">
        <v>3552.1327840865461</v>
      </c>
      <c r="G173" s="363">
        <v>3713.1616651238951</v>
      </c>
      <c r="H173" s="363">
        <v>3802.3520334801119</v>
      </c>
      <c r="I173" s="363">
        <v>3680.274629334072</v>
      </c>
      <c r="J173" s="363">
        <v>3724.6228743532802</v>
      </c>
      <c r="K173" s="363">
        <v>3652.7034835815184</v>
      </c>
      <c r="L173" s="363">
        <v>3576.9512835205369</v>
      </c>
      <c r="M173" s="363">
        <v>3570.3609291817002</v>
      </c>
      <c r="N173" s="363">
        <v>3540.0966486536981</v>
      </c>
      <c r="O173" s="363">
        <v>3509.5017994239356</v>
      </c>
      <c r="P173" s="363">
        <v>3461.3630295118974</v>
      </c>
      <c r="Q173" s="363">
        <v>3464.4298838712525</v>
      </c>
      <c r="R173" s="363">
        <v>3469.5025113440929</v>
      </c>
      <c r="S173" s="363">
        <v>3461.6721991288296</v>
      </c>
      <c r="T173" s="363">
        <v>3448.6092940204503</v>
      </c>
      <c r="U173" s="363">
        <v>3427.3908466138032</v>
      </c>
      <c r="V173" s="363">
        <v>3389.3333370037267</v>
      </c>
      <c r="W173" s="363">
        <v>3359.0035527057762</v>
      </c>
      <c r="X173" s="363">
        <v>3345.6226949445181</v>
      </c>
      <c r="Y173" s="363">
        <v>3356.9578560000054</v>
      </c>
      <c r="Z173" s="363">
        <v>3308.596557223058</v>
      </c>
      <c r="AA173" s="363">
        <v>3271.6231549935924</v>
      </c>
      <c r="AB173" s="363">
        <v>3246.0501679321724</v>
      </c>
      <c r="AC173" s="363">
        <v>3220.2484665266556</v>
      </c>
      <c r="AD173" s="363">
        <v>3203.4822892470897</v>
      </c>
      <c r="AE173" s="363">
        <v>3171.9031889888388</v>
      </c>
      <c r="AF173" s="363">
        <v>3181.0575545693878</v>
      </c>
      <c r="AG173" s="363">
        <v>3157.1345494461848</v>
      </c>
      <c r="AH173" s="363">
        <v>3133.9519022824834</v>
      </c>
      <c r="AI173" s="363">
        <v>3113.6261554076641</v>
      </c>
      <c r="AJ173" s="363">
        <v>3106.7388597255404</v>
      </c>
      <c r="AK173" s="363">
        <v>3103.7560954909391</v>
      </c>
      <c r="AL173" s="363">
        <v>3100.5076631242805</v>
      </c>
      <c r="AM173" s="363">
        <v>3078.1524917647116</v>
      </c>
      <c r="AN173" s="363">
        <v>3076.2713208156233</v>
      </c>
      <c r="AO173" s="363">
        <v>3067.652797644716</v>
      </c>
      <c r="AP173" s="363">
        <v>3065.5158061643451</v>
      </c>
      <c r="AQ173" s="363">
        <v>3056.0072452325999</v>
      </c>
      <c r="AR173" s="363">
        <v>3050.0089837514365</v>
      </c>
      <c r="AS173" s="363">
        <v>3040.7711033335818</v>
      </c>
      <c r="AT173" s="363">
        <v>3036.8965464519461</v>
      </c>
      <c r="AU173" s="363">
        <v>3018.4115899037461</v>
      </c>
      <c r="AV173" s="363">
        <v>3010.0258979521332</v>
      </c>
      <c r="AW173" s="363">
        <v>2999.3217936289052</v>
      </c>
      <c r="AX173" s="363">
        <v>3012.174837469644</v>
      </c>
      <c r="AY173" s="363">
        <v>2992.6834936316809</v>
      </c>
      <c r="AZ173" s="363">
        <v>2983.5295701766772</v>
      </c>
    </row>
    <row r="174" spans="1:52" ht="12" customHeight="1" x14ac:dyDescent="0.35">
      <c r="A174" s="115" t="s">
        <v>78</v>
      </c>
      <c r="B174" s="363">
        <v>3797.3193853735593</v>
      </c>
      <c r="C174" s="363">
        <v>3813.0387045894586</v>
      </c>
      <c r="D174" s="363">
        <v>3867.1860218040133</v>
      </c>
      <c r="E174" s="363">
        <v>3838.5753710652853</v>
      </c>
      <c r="F174" s="363">
        <v>3797.1644101712654</v>
      </c>
      <c r="G174" s="363">
        <v>3938.563649329828</v>
      </c>
      <c r="H174" s="363">
        <v>3991.1697418306189</v>
      </c>
      <c r="I174" s="363">
        <v>3919.5528477348162</v>
      </c>
      <c r="J174" s="363">
        <v>3928.0638493935348</v>
      </c>
      <c r="K174" s="363">
        <v>3897.7138861905114</v>
      </c>
      <c r="L174" s="363">
        <v>3849.4153446389091</v>
      </c>
      <c r="M174" s="363">
        <v>3838.5786226455566</v>
      </c>
      <c r="N174" s="363">
        <v>3808.1015664472416</v>
      </c>
      <c r="O174" s="363">
        <v>3788.4003063654454</v>
      </c>
      <c r="P174" s="363">
        <v>3776.4187645424113</v>
      </c>
      <c r="Q174" s="363">
        <v>3771.6135937920249</v>
      </c>
      <c r="R174" s="363">
        <v>3776.1747487326325</v>
      </c>
      <c r="S174" s="363">
        <v>3779.4553447415797</v>
      </c>
      <c r="T174" s="363">
        <v>3769.8978876187398</v>
      </c>
      <c r="U174" s="363">
        <v>3757.1810170947538</v>
      </c>
      <c r="V174" s="363">
        <v>3749.12897837025</v>
      </c>
      <c r="W174" s="363">
        <v>3759.0272017662023</v>
      </c>
      <c r="X174" s="363">
        <v>3761.9474420930305</v>
      </c>
      <c r="Y174" s="363">
        <v>3766.5857303125131</v>
      </c>
      <c r="Z174" s="363">
        <v>3786.4914208242467</v>
      </c>
      <c r="AA174" s="363">
        <v>3804.2462416765393</v>
      </c>
      <c r="AB174" s="363">
        <v>3821.1914466635722</v>
      </c>
      <c r="AC174" s="363">
        <v>3847.7728828620129</v>
      </c>
      <c r="AD174" s="363">
        <v>3855.9714198679671</v>
      </c>
      <c r="AE174" s="363">
        <v>3871.6699580540908</v>
      </c>
      <c r="AF174" s="363">
        <v>3879.7272151750058</v>
      </c>
      <c r="AG174" s="363">
        <v>3935.5807967704523</v>
      </c>
      <c r="AH174" s="363">
        <v>3945.5040465354145</v>
      </c>
      <c r="AI174" s="363">
        <v>3959.424780239588</v>
      </c>
      <c r="AJ174" s="363">
        <v>3983.9675890258409</v>
      </c>
      <c r="AK174" s="363">
        <v>3998.1902062052313</v>
      </c>
      <c r="AL174" s="363">
        <v>4006.963080835953</v>
      </c>
      <c r="AM174" s="363">
        <v>4019.3386494348488</v>
      </c>
      <c r="AN174" s="363">
        <v>4021.4362041575505</v>
      </c>
      <c r="AO174" s="363">
        <v>4025.2695310434133</v>
      </c>
      <c r="AP174" s="363">
        <v>4026.3529285252566</v>
      </c>
      <c r="AQ174" s="363">
        <v>4034.9504472193294</v>
      </c>
      <c r="AR174" s="363">
        <v>4035.4065196779848</v>
      </c>
      <c r="AS174" s="363">
        <v>4035.4975410075658</v>
      </c>
      <c r="AT174" s="363">
        <v>4036.5105278802725</v>
      </c>
      <c r="AU174" s="363">
        <v>4036.3171875718299</v>
      </c>
      <c r="AV174" s="363">
        <v>4036.3709715021259</v>
      </c>
      <c r="AW174" s="363">
        <v>4036.2346423631302</v>
      </c>
      <c r="AX174" s="363">
        <v>4034.9578708714362</v>
      </c>
      <c r="AY174" s="363">
        <v>4033.4993584910821</v>
      </c>
      <c r="AZ174" s="363">
        <v>4032.5713711422964</v>
      </c>
    </row>
    <row r="175" spans="1:52" ht="12" customHeight="1" x14ac:dyDescent="0.35">
      <c r="A175" s="115" t="s">
        <v>79</v>
      </c>
      <c r="B175" s="363">
        <v>130226.25666011068</v>
      </c>
      <c r="C175" s="363">
        <v>132698.1418729625</v>
      </c>
      <c r="D175" s="363">
        <v>132418.24990302903</v>
      </c>
      <c r="E175" s="363">
        <v>132180.91053777307</v>
      </c>
      <c r="F175" s="363">
        <v>131951.08701126394</v>
      </c>
      <c r="G175" s="363">
        <v>140564.51924253866</v>
      </c>
      <c r="H175" s="363">
        <v>149809.94001575973</v>
      </c>
      <c r="I175" s="363">
        <v>146685.66048521598</v>
      </c>
      <c r="J175" s="363">
        <v>155632.06385140624</v>
      </c>
      <c r="K175" s="363">
        <v>150848.1375864236</v>
      </c>
      <c r="L175" s="363">
        <v>152883.73798267602</v>
      </c>
      <c r="M175" s="363">
        <v>153258.88105141377</v>
      </c>
      <c r="N175" s="363">
        <v>154942.53435222025</v>
      </c>
      <c r="O175" s="363">
        <v>152554.30533850176</v>
      </c>
      <c r="P175" s="363">
        <v>146187.21454055028</v>
      </c>
      <c r="Q175" s="363">
        <v>143763.76604221365</v>
      </c>
      <c r="R175" s="363">
        <v>139818.17605134138</v>
      </c>
      <c r="S175" s="363">
        <v>135773.88306280234</v>
      </c>
      <c r="T175" s="363">
        <v>137977.23846365532</v>
      </c>
      <c r="U175" s="363">
        <v>141225.92341341914</v>
      </c>
      <c r="V175" s="363">
        <v>145730.22760786841</v>
      </c>
      <c r="W175" s="363">
        <v>145693.88743031293</v>
      </c>
      <c r="X175" s="363">
        <v>144903.30340436404</v>
      </c>
      <c r="Y175" s="363">
        <v>148588.4239959791</v>
      </c>
      <c r="Z175" s="363">
        <v>150164.25325616263</v>
      </c>
      <c r="AA175" s="363">
        <v>149873.44075118433</v>
      </c>
      <c r="AB175" s="363">
        <v>148562.20606502084</v>
      </c>
      <c r="AC175" s="363">
        <v>147248.52179270991</v>
      </c>
      <c r="AD175" s="363">
        <v>146601.81089972903</v>
      </c>
      <c r="AE175" s="363">
        <v>146311.92567789403</v>
      </c>
      <c r="AF175" s="363">
        <v>147056.31163531356</v>
      </c>
      <c r="AG175" s="363">
        <v>146808.62226135691</v>
      </c>
      <c r="AH175" s="363">
        <v>145443.67189450175</v>
      </c>
      <c r="AI175" s="363">
        <v>146652.98616126599</v>
      </c>
      <c r="AJ175" s="363">
        <v>147749.7189121581</v>
      </c>
      <c r="AK175" s="363">
        <v>148452.18844589015</v>
      </c>
      <c r="AL175" s="363">
        <v>148977.56795795204</v>
      </c>
      <c r="AM175" s="363">
        <v>149198.56758280989</v>
      </c>
      <c r="AN175" s="363">
        <v>150007.00456938564</v>
      </c>
      <c r="AO175" s="363">
        <v>150953.79193698178</v>
      </c>
      <c r="AP175" s="363">
        <v>150747.18112640595</v>
      </c>
      <c r="AQ175" s="363">
        <v>147958.30472352688</v>
      </c>
      <c r="AR175" s="363">
        <v>147645.64794938089</v>
      </c>
      <c r="AS175" s="363">
        <v>147651.98677517302</v>
      </c>
      <c r="AT175" s="363">
        <v>147568.52247776109</v>
      </c>
      <c r="AU175" s="363">
        <v>146647.7287531723</v>
      </c>
      <c r="AV175" s="363">
        <v>145840.80131876032</v>
      </c>
      <c r="AW175" s="363">
        <v>144512.3801287314</v>
      </c>
      <c r="AX175" s="363">
        <v>144771.83642348149</v>
      </c>
      <c r="AY175" s="363">
        <v>143792.35721010395</v>
      </c>
      <c r="AZ175" s="363">
        <v>144051.7153009623</v>
      </c>
    </row>
    <row r="176" spans="1:52" ht="12" customHeight="1" x14ac:dyDescent="0.35">
      <c r="A176" s="364" t="s">
        <v>80</v>
      </c>
      <c r="B176" s="365">
        <v>0</v>
      </c>
      <c r="C176" s="365">
        <v>0</v>
      </c>
      <c r="D176" s="365">
        <v>0</v>
      </c>
      <c r="E176" s="365">
        <v>0</v>
      </c>
      <c r="F176" s="365">
        <v>0</v>
      </c>
      <c r="G176" s="365">
        <v>0</v>
      </c>
      <c r="H176" s="365">
        <v>0</v>
      </c>
      <c r="I176" s="365">
        <v>0</v>
      </c>
      <c r="J176" s="365">
        <v>0</v>
      </c>
      <c r="K176" s="365">
        <v>0</v>
      </c>
      <c r="L176" s="365">
        <v>0</v>
      </c>
      <c r="M176" s="365">
        <v>0</v>
      </c>
      <c r="N176" s="365">
        <v>0</v>
      </c>
      <c r="O176" s="365">
        <v>0</v>
      </c>
      <c r="P176" s="365">
        <v>0</v>
      </c>
      <c r="Q176" s="365">
        <v>0</v>
      </c>
      <c r="R176" s="365">
        <v>0</v>
      </c>
      <c r="S176" s="365">
        <v>0</v>
      </c>
      <c r="T176" s="365">
        <v>0</v>
      </c>
      <c r="U176" s="365">
        <v>0</v>
      </c>
      <c r="V176" s="365">
        <v>0</v>
      </c>
      <c r="W176" s="365">
        <v>0</v>
      </c>
      <c r="X176" s="365">
        <v>0</v>
      </c>
      <c r="Y176" s="365">
        <v>0</v>
      </c>
      <c r="Z176" s="365">
        <v>0</v>
      </c>
      <c r="AA176" s="365">
        <v>0</v>
      </c>
      <c r="AB176" s="365">
        <v>0</v>
      </c>
      <c r="AC176" s="365">
        <v>0</v>
      </c>
      <c r="AD176" s="365">
        <v>0</v>
      </c>
      <c r="AE176" s="365">
        <v>0</v>
      </c>
      <c r="AF176" s="365">
        <v>0</v>
      </c>
      <c r="AG176" s="365">
        <v>0</v>
      </c>
      <c r="AH176" s="365">
        <v>0</v>
      </c>
      <c r="AI176" s="365">
        <v>0</v>
      </c>
      <c r="AJ176" s="365">
        <v>0</v>
      </c>
      <c r="AK176" s="365">
        <v>0</v>
      </c>
      <c r="AL176" s="365">
        <v>0</v>
      </c>
      <c r="AM176" s="365">
        <v>0</v>
      </c>
      <c r="AN176" s="365">
        <v>0</v>
      </c>
      <c r="AO176" s="365">
        <v>0</v>
      </c>
      <c r="AP176" s="365">
        <v>0</v>
      </c>
      <c r="AQ176" s="365">
        <v>0</v>
      </c>
      <c r="AR176" s="365">
        <v>0</v>
      </c>
      <c r="AS176" s="365">
        <v>0</v>
      </c>
      <c r="AT176" s="365">
        <v>0</v>
      </c>
      <c r="AU176" s="365">
        <v>0</v>
      </c>
      <c r="AV176" s="365">
        <v>0</v>
      </c>
      <c r="AW176" s="365">
        <v>0</v>
      </c>
      <c r="AX176" s="365">
        <v>0</v>
      </c>
      <c r="AY176" s="365">
        <v>0</v>
      </c>
      <c r="AZ176" s="365">
        <v>0</v>
      </c>
    </row>
    <row r="177" spans="1:52" ht="12" customHeight="1" x14ac:dyDescent="0.35">
      <c r="A177" s="115" t="s">
        <v>81</v>
      </c>
      <c r="B177" s="363">
        <v>0</v>
      </c>
      <c r="C177" s="363">
        <v>0</v>
      </c>
      <c r="D177" s="363">
        <v>0</v>
      </c>
      <c r="E177" s="363">
        <v>0</v>
      </c>
      <c r="F177" s="363">
        <v>0</v>
      </c>
      <c r="G177" s="363">
        <v>0</v>
      </c>
      <c r="H177" s="363">
        <v>0</v>
      </c>
      <c r="I177" s="363">
        <v>0</v>
      </c>
      <c r="J177" s="363">
        <v>0</v>
      </c>
      <c r="K177" s="363">
        <v>0</v>
      </c>
      <c r="L177" s="363">
        <v>0</v>
      </c>
      <c r="M177" s="363">
        <v>0</v>
      </c>
      <c r="N177" s="363">
        <v>0</v>
      </c>
      <c r="O177" s="363">
        <v>0</v>
      </c>
      <c r="P177" s="363">
        <v>0</v>
      </c>
      <c r="Q177" s="363">
        <v>0</v>
      </c>
      <c r="R177" s="363">
        <v>0</v>
      </c>
      <c r="S177" s="363">
        <v>0</v>
      </c>
      <c r="T177" s="363">
        <v>0</v>
      </c>
      <c r="U177" s="363">
        <v>0</v>
      </c>
      <c r="V177" s="363">
        <v>0</v>
      </c>
      <c r="W177" s="363">
        <v>0</v>
      </c>
      <c r="X177" s="363">
        <v>0</v>
      </c>
      <c r="Y177" s="363">
        <v>0</v>
      </c>
      <c r="Z177" s="363">
        <v>0</v>
      </c>
      <c r="AA177" s="363">
        <v>0</v>
      </c>
      <c r="AB177" s="363">
        <v>0</v>
      </c>
      <c r="AC177" s="363">
        <v>0</v>
      </c>
      <c r="AD177" s="363">
        <v>0</v>
      </c>
      <c r="AE177" s="363">
        <v>0</v>
      </c>
      <c r="AF177" s="363">
        <v>0</v>
      </c>
      <c r="AG177" s="363">
        <v>0</v>
      </c>
      <c r="AH177" s="363">
        <v>0</v>
      </c>
      <c r="AI177" s="363">
        <v>0</v>
      </c>
      <c r="AJ177" s="363">
        <v>0</v>
      </c>
      <c r="AK177" s="363">
        <v>0</v>
      </c>
      <c r="AL177" s="363">
        <v>0</v>
      </c>
      <c r="AM177" s="363">
        <v>0</v>
      </c>
      <c r="AN177" s="363">
        <v>0</v>
      </c>
      <c r="AO177" s="363">
        <v>0</v>
      </c>
      <c r="AP177" s="363">
        <v>0</v>
      </c>
      <c r="AQ177" s="363">
        <v>0</v>
      </c>
      <c r="AR177" s="363">
        <v>0</v>
      </c>
      <c r="AS177" s="363">
        <v>0</v>
      </c>
      <c r="AT177" s="363">
        <v>0</v>
      </c>
      <c r="AU177" s="363">
        <v>0</v>
      </c>
      <c r="AV177" s="363">
        <v>0</v>
      </c>
      <c r="AW177" s="363">
        <v>0</v>
      </c>
      <c r="AX177" s="363">
        <v>0</v>
      </c>
      <c r="AY177" s="363">
        <v>0</v>
      </c>
      <c r="AZ177" s="363">
        <v>0</v>
      </c>
    </row>
    <row r="178" spans="1:52" ht="12" customHeight="1" x14ac:dyDescent="0.35">
      <c r="A178" s="115" t="s">
        <v>82</v>
      </c>
      <c r="B178" s="363">
        <v>0</v>
      </c>
      <c r="C178" s="363">
        <v>0</v>
      </c>
      <c r="D178" s="363">
        <v>0</v>
      </c>
      <c r="E178" s="363">
        <v>0</v>
      </c>
      <c r="F178" s="363">
        <v>0</v>
      </c>
      <c r="G178" s="363">
        <v>0</v>
      </c>
      <c r="H178" s="363">
        <v>0</v>
      </c>
      <c r="I178" s="363">
        <v>0</v>
      </c>
      <c r="J178" s="363">
        <v>0</v>
      </c>
      <c r="K178" s="363">
        <v>0</v>
      </c>
      <c r="L178" s="363">
        <v>0</v>
      </c>
      <c r="M178" s="363">
        <v>0</v>
      </c>
      <c r="N178" s="363">
        <v>0</v>
      </c>
      <c r="O178" s="363">
        <v>0</v>
      </c>
      <c r="P178" s="363">
        <v>0</v>
      </c>
      <c r="Q178" s="363">
        <v>0</v>
      </c>
      <c r="R178" s="363">
        <v>0</v>
      </c>
      <c r="S178" s="363">
        <v>0</v>
      </c>
      <c r="T178" s="363">
        <v>0</v>
      </c>
      <c r="U178" s="363">
        <v>0</v>
      </c>
      <c r="V178" s="363">
        <v>0</v>
      </c>
      <c r="W178" s="363">
        <v>0</v>
      </c>
      <c r="X178" s="363">
        <v>0</v>
      </c>
      <c r="Y178" s="363">
        <v>0</v>
      </c>
      <c r="Z178" s="363">
        <v>0</v>
      </c>
      <c r="AA178" s="363">
        <v>0</v>
      </c>
      <c r="AB178" s="363">
        <v>0</v>
      </c>
      <c r="AC178" s="363">
        <v>0</v>
      </c>
      <c r="AD178" s="363">
        <v>0</v>
      </c>
      <c r="AE178" s="363">
        <v>0</v>
      </c>
      <c r="AF178" s="363">
        <v>0</v>
      </c>
      <c r="AG178" s="363">
        <v>0</v>
      </c>
      <c r="AH178" s="363">
        <v>0</v>
      </c>
      <c r="AI178" s="363">
        <v>0</v>
      </c>
      <c r="AJ178" s="363">
        <v>0</v>
      </c>
      <c r="AK178" s="363">
        <v>0</v>
      </c>
      <c r="AL178" s="363">
        <v>0</v>
      </c>
      <c r="AM178" s="363">
        <v>0</v>
      </c>
      <c r="AN178" s="363">
        <v>0</v>
      </c>
      <c r="AO178" s="363">
        <v>0</v>
      </c>
      <c r="AP178" s="363">
        <v>0</v>
      </c>
      <c r="AQ178" s="363">
        <v>0</v>
      </c>
      <c r="AR178" s="363">
        <v>0</v>
      </c>
      <c r="AS178" s="363">
        <v>0</v>
      </c>
      <c r="AT178" s="363">
        <v>0</v>
      </c>
      <c r="AU178" s="363">
        <v>0</v>
      </c>
      <c r="AV178" s="363">
        <v>0</v>
      </c>
      <c r="AW178" s="363">
        <v>0</v>
      </c>
      <c r="AX178" s="363">
        <v>0</v>
      </c>
      <c r="AY178" s="363">
        <v>0</v>
      </c>
      <c r="AZ178" s="363">
        <v>0</v>
      </c>
    </row>
    <row r="179" spans="1:52" ht="12" customHeight="1" x14ac:dyDescent="0.35">
      <c r="A179" s="119" t="s">
        <v>83</v>
      </c>
      <c r="B179" s="366">
        <v>0</v>
      </c>
      <c r="C179" s="366">
        <v>0</v>
      </c>
      <c r="D179" s="366">
        <v>0</v>
      </c>
      <c r="E179" s="366">
        <v>0</v>
      </c>
      <c r="F179" s="366">
        <v>0</v>
      </c>
      <c r="G179" s="366">
        <v>0</v>
      </c>
      <c r="H179" s="366">
        <v>0</v>
      </c>
      <c r="I179" s="366">
        <v>0</v>
      </c>
      <c r="J179" s="366">
        <v>0</v>
      </c>
      <c r="K179" s="366">
        <v>0</v>
      </c>
      <c r="L179" s="366">
        <v>0</v>
      </c>
      <c r="M179" s="366">
        <v>0</v>
      </c>
      <c r="N179" s="366">
        <v>0</v>
      </c>
      <c r="O179" s="366">
        <v>0</v>
      </c>
      <c r="P179" s="366">
        <v>0</v>
      </c>
      <c r="Q179" s="366">
        <v>0</v>
      </c>
      <c r="R179" s="366">
        <v>0</v>
      </c>
      <c r="S179" s="366">
        <v>0</v>
      </c>
      <c r="T179" s="366">
        <v>0</v>
      </c>
      <c r="U179" s="366">
        <v>0</v>
      </c>
      <c r="V179" s="366">
        <v>0</v>
      </c>
      <c r="W179" s="366">
        <v>0</v>
      </c>
      <c r="X179" s="366">
        <v>0</v>
      </c>
      <c r="Y179" s="366">
        <v>0</v>
      </c>
      <c r="Z179" s="366">
        <v>0</v>
      </c>
      <c r="AA179" s="366">
        <v>0</v>
      </c>
      <c r="AB179" s="366">
        <v>0</v>
      </c>
      <c r="AC179" s="366">
        <v>0</v>
      </c>
      <c r="AD179" s="366">
        <v>0</v>
      </c>
      <c r="AE179" s="366">
        <v>0</v>
      </c>
      <c r="AF179" s="366">
        <v>0</v>
      </c>
      <c r="AG179" s="366">
        <v>0</v>
      </c>
      <c r="AH179" s="366">
        <v>0</v>
      </c>
      <c r="AI179" s="366">
        <v>0</v>
      </c>
      <c r="AJ179" s="366">
        <v>0</v>
      </c>
      <c r="AK179" s="366">
        <v>0</v>
      </c>
      <c r="AL179" s="366">
        <v>0</v>
      </c>
      <c r="AM179" s="366">
        <v>0</v>
      </c>
      <c r="AN179" s="366">
        <v>0</v>
      </c>
      <c r="AO179" s="366">
        <v>0</v>
      </c>
      <c r="AP179" s="366">
        <v>0</v>
      </c>
      <c r="AQ179" s="366">
        <v>0</v>
      </c>
      <c r="AR179" s="366">
        <v>0</v>
      </c>
      <c r="AS179" s="366">
        <v>0</v>
      </c>
      <c r="AT179" s="366">
        <v>0</v>
      </c>
      <c r="AU179" s="366">
        <v>0</v>
      </c>
      <c r="AV179" s="366">
        <v>0</v>
      </c>
      <c r="AW179" s="366">
        <v>0</v>
      </c>
      <c r="AX179" s="366">
        <v>0</v>
      </c>
      <c r="AY179" s="366">
        <v>0</v>
      </c>
      <c r="AZ179" s="366">
        <v>0</v>
      </c>
    </row>
    <row r="180" spans="1:52" ht="12" customHeight="1" x14ac:dyDescent="0.35">
      <c r="A180" s="134" t="s">
        <v>84</v>
      </c>
      <c r="B180" s="367">
        <v>554.09663082220641</v>
      </c>
      <c r="C180" s="367">
        <v>597.88187444576158</v>
      </c>
      <c r="D180" s="367">
        <v>593.95586934399489</v>
      </c>
      <c r="E180" s="367">
        <v>588.57543691904175</v>
      </c>
      <c r="F180" s="367">
        <v>586.96503807968577</v>
      </c>
      <c r="G180" s="367">
        <v>626.21987112137629</v>
      </c>
      <c r="H180" s="367">
        <v>673.43109690815447</v>
      </c>
      <c r="I180" s="367">
        <v>666.17620084238956</v>
      </c>
      <c r="J180" s="367">
        <v>696.79267572497076</v>
      </c>
      <c r="K180" s="367">
        <v>667.23860967493476</v>
      </c>
      <c r="L180" s="367">
        <v>675.28711643311055</v>
      </c>
      <c r="M180" s="367">
        <v>678.62911672528969</v>
      </c>
      <c r="N180" s="367">
        <v>686.63331041329809</v>
      </c>
      <c r="O180" s="367">
        <v>675.94487490341658</v>
      </c>
      <c r="P180" s="367">
        <v>661.76884379989235</v>
      </c>
      <c r="Q180" s="367">
        <v>661.66820756970685</v>
      </c>
      <c r="R180" s="367">
        <v>647.67277120764618</v>
      </c>
      <c r="S180" s="367">
        <v>629.87019227403584</v>
      </c>
      <c r="T180" s="367">
        <v>641.43695764219581</v>
      </c>
      <c r="U180" s="367">
        <v>658.9863327603839</v>
      </c>
      <c r="V180" s="367">
        <v>677.9826635218742</v>
      </c>
      <c r="W180" s="367">
        <v>679.03104418557689</v>
      </c>
      <c r="X180" s="367">
        <v>676.65838612868822</v>
      </c>
      <c r="Y180" s="367">
        <v>693.94486100185622</v>
      </c>
      <c r="Z180" s="367">
        <v>704.17959702500684</v>
      </c>
      <c r="AA180" s="367">
        <v>706.69416502458807</v>
      </c>
      <c r="AB180" s="367">
        <v>704.26863828416958</v>
      </c>
      <c r="AC180" s="367">
        <v>703.08043469086078</v>
      </c>
      <c r="AD180" s="367">
        <v>702.6166149249409</v>
      </c>
      <c r="AE180" s="367">
        <v>704.25842133213166</v>
      </c>
      <c r="AF180" s="367">
        <v>709.55964654876368</v>
      </c>
      <c r="AG180" s="367">
        <v>713.50860042711815</v>
      </c>
      <c r="AH180" s="367">
        <v>708.7893053706033</v>
      </c>
      <c r="AI180" s="367">
        <v>716.10313247479871</v>
      </c>
      <c r="AJ180" s="367">
        <v>724.31738388749693</v>
      </c>
      <c r="AK180" s="367">
        <v>731.52144711613403</v>
      </c>
      <c r="AL180" s="367">
        <v>734.99426779907913</v>
      </c>
      <c r="AM180" s="367">
        <v>738.22698562094877</v>
      </c>
      <c r="AN180" s="367">
        <v>742.5372824238176</v>
      </c>
      <c r="AO180" s="367">
        <v>747.37558337254336</v>
      </c>
      <c r="AP180" s="367">
        <v>747.0128563318043</v>
      </c>
      <c r="AQ180" s="367">
        <v>745.55823283121731</v>
      </c>
      <c r="AR180" s="367">
        <v>745.4528710949528</v>
      </c>
      <c r="AS180" s="367">
        <v>748.48455162233734</v>
      </c>
      <c r="AT180" s="367">
        <v>752.41767580148655</v>
      </c>
      <c r="AU180" s="367">
        <v>752.38136542095003</v>
      </c>
      <c r="AV180" s="367">
        <v>752.79555528750689</v>
      </c>
      <c r="AW180" s="367">
        <v>752.72105765613264</v>
      </c>
      <c r="AX180" s="367">
        <v>756.83305700434414</v>
      </c>
      <c r="AY180" s="367">
        <v>756.54326257540095</v>
      </c>
      <c r="AZ180" s="367">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875</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111516.80415978713</v>
      </c>
      <c r="C3" s="23">
        <v>110958.4524990677</v>
      </c>
      <c r="D3" s="23">
        <v>107785.84929653506</v>
      </c>
      <c r="E3" s="23">
        <v>99481.003720130539</v>
      </c>
      <c r="F3" s="23">
        <v>100158.73625790994</v>
      </c>
      <c r="G3" s="23">
        <v>97304.87139449871</v>
      </c>
      <c r="H3" s="23">
        <v>97035.254832790437</v>
      </c>
      <c r="I3" s="23">
        <v>96113.710476105567</v>
      </c>
      <c r="J3" s="23">
        <v>89374.132127959165</v>
      </c>
      <c r="K3" s="23">
        <v>80375.222324961782</v>
      </c>
      <c r="L3" s="23">
        <v>81078.300000000017</v>
      </c>
      <c r="M3" s="23">
        <v>80643.01369732694</v>
      </c>
      <c r="N3" s="23">
        <v>78261.986252212868</v>
      </c>
      <c r="O3" s="23">
        <v>75523.940294807471</v>
      </c>
      <c r="P3" s="23">
        <v>76099.772840203368</v>
      </c>
      <c r="Q3" s="23">
        <v>76675.982029248698</v>
      </c>
      <c r="R3" s="23">
        <v>77305.238405230659</v>
      </c>
      <c r="S3" s="23">
        <v>78273.535828291759</v>
      </c>
      <c r="T3" s="23">
        <v>79354.727151009807</v>
      </c>
      <c r="U3" s="23">
        <v>80256.962016887031</v>
      </c>
      <c r="V3" s="23">
        <v>80902.853693343015</v>
      </c>
      <c r="W3" s="23">
        <v>81557.419648641197</v>
      </c>
      <c r="X3" s="23">
        <v>82141.142220221504</v>
      </c>
      <c r="Y3" s="23">
        <v>82681.223517695413</v>
      </c>
      <c r="Z3" s="23">
        <v>83196.809832766754</v>
      </c>
      <c r="AA3" s="23">
        <v>83716.151185629002</v>
      </c>
      <c r="AB3" s="23">
        <v>84294.502336832054</v>
      </c>
      <c r="AC3" s="23">
        <v>84913.644294255209</v>
      </c>
      <c r="AD3" s="23">
        <v>85562.639588824866</v>
      </c>
      <c r="AE3" s="23">
        <v>86226.830489405154</v>
      </c>
      <c r="AF3" s="23">
        <v>86893.605427562055</v>
      </c>
      <c r="AG3" s="23">
        <v>87562.685412137711</v>
      </c>
      <c r="AH3" s="23">
        <v>88247.233802429997</v>
      </c>
      <c r="AI3" s="23">
        <v>88951.131526482175</v>
      </c>
      <c r="AJ3" s="23">
        <v>89671.646586261006</v>
      </c>
      <c r="AK3" s="23">
        <v>90402.472333173151</v>
      </c>
      <c r="AL3" s="23">
        <v>91160.567100402957</v>
      </c>
      <c r="AM3" s="23">
        <v>91952.412360910821</v>
      </c>
      <c r="AN3" s="23">
        <v>92764.771407327469</v>
      </c>
      <c r="AO3" s="23">
        <v>93589.663970055699</v>
      </c>
      <c r="AP3" s="23">
        <v>94424.610721083998</v>
      </c>
      <c r="AQ3" s="23">
        <v>95264.123204525153</v>
      </c>
      <c r="AR3" s="23">
        <v>96112.821510413894</v>
      </c>
      <c r="AS3" s="23">
        <v>96980.492659172771</v>
      </c>
      <c r="AT3" s="23">
        <v>97874.740696793917</v>
      </c>
      <c r="AU3" s="23">
        <v>98816.24818839955</v>
      </c>
      <c r="AV3" s="23">
        <v>99784.0932964026</v>
      </c>
      <c r="AW3" s="23">
        <v>100773.60402221163</v>
      </c>
      <c r="AX3" s="23">
        <v>101778.7132032056</v>
      </c>
      <c r="AY3" s="23">
        <v>102799.64467365024</v>
      </c>
      <c r="AZ3" s="23">
        <v>103840.82977276188</v>
      </c>
    </row>
    <row r="4" spans="1:52" ht="12" customHeight="1" x14ac:dyDescent="0.35">
      <c r="A4" s="188" t="s">
        <v>876</v>
      </c>
      <c r="B4" s="189">
        <v>56304.406483113686</v>
      </c>
      <c r="C4" s="189">
        <v>56865.14534733857</v>
      </c>
      <c r="D4" s="189">
        <v>54589.688558092792</v>
      </c>
      <c r="E4" s="189">
        <v>50645.327534523254</v>
      </c>
      <c r="F4" s="189">
        <v>50410.81600617525</v>
      </c>
      <c r="G4" s="189">
        <v>47186.785470792718</v>
      </c>
      <c r="H4" s="189">
        <v>47147.590547954365</v>
      </c>
      <c r="I4" s="189">
        <v>47670.148873062055</v>
      </c>
      <c r="J4" s="189">
        <v>44133.068150788538</v>
      </c>
      <c r="K4" s="189">
        <v>41050.663636905789</v>
      </c>
      <c r="L4" s="189">
        <v>42133.400000000009</v>
      </c>
      <c r="M4" s="189">
        <v>42472.832208481421</v>
      </c>
      <c r="N4" s="189">
        <v>42299.16429897234</v>
      </c>
      <c r="O4" s="189">
        <v>41558.546212730667</v>
      </c>
      <c r="P4" s="189">
        <v>42823.541654217595</v>
      </c>
      <c r="Q4" s="189">
        <v>44119.897496149882</v>
      </c>
      <c r="R4" s="189">
        <v>44997.324944034321</v>
      </c>
      <c r="S4" s="189">
        <v>46034.474052630903</v>
      </c>
      <c r="T4" s="189">
        <v>47051.715076951179</v>
      </c>
      <c r="U4" s="189">
        <v>47927.669732441907</v>
      </c>
      <c r="V4" s="189">
        <v>48612.3651845407</v>
      </c>
      <c r="W4" s="189">
        <v>49095.125687494627</v>
      </c>
      <c r="X4" s="189">
        <v>49519.548405449386</v>
      </c>
      <c r="Y4" s="189">
        <v>49908.31189269849</v>
      </c>
      <c r="Z4" s="189">
        <v>50273.121999372612</v>
      </c>
      <c r="AA4" s="189">
        <v>50631.294081423235</v>
      </c>
      <c r="AB4" s="189">
        <v>51009.062505095433</v>
      </c>
      <c r="AC4" s="189">
        <v>51400.134365181249</v>
      </c>
      <c r="AD4" s="189">
        <v>51803.73469986378</v>
      </c>
      <c r="AE4" s="189">
        <v>52215.216517755078</v>
      </c>
      <c r="AF4" s="189">
        <v>52631.595248713173</v>
      </c>
      <c r="AG4" s="189">
        <v>53052.325722667476</v>
      </c>
      <c r="AH4" s="189">
        <v>53482.434200298114</v>
      </c>
      <c r="AI4" s="189">
        <v>53924.368005134471</v>
      </c>
      <c r="AJ4" s="189">
        <v>54377.518739135085</v>
      </c>
      <c r="AK4" s="189">
        <v>54838.64518278122</v>
      </c>
      <c r="AL4" s="189">
        <v>55317.137932724778</v>
      </c>
      <c r="AM4" s="189">
        <v>55816.141447951755</v>
      </c>
      <c r="AN4" s="189">
        <v>56328.34959821064</v>
      </c>
      <c r="AO4" s="189">
        <v>56849.305804337557</v>
      </c>
      <c r="AP4" s="189">
        <v>57378.30908204757</v>
      </c>
      <c r="AQ4" s="189">
        <v>57912.289288582084</v>
      </c>
      <c r="AR4" s="189">
        <v>58453.14640057271</v>
      </c>
      <c r="AS4" s="189">
        <v>59005.60631590071</v>
      </c>
      <c r="AT4" s="189">
        <v>59573.18509553538</v>
      </c>
      <c r="AU4" s="189">
        <v>60166.597828740982</v>
      </c>
      <c r="AV4" s="189">
        <v>60774.617718181777</v>
      </c>
      <c r="AW4" s="189">
        <v>61394.449188979866</v>
      </c>
      <c r="AX4" s="189">
        <v>62022.491708849644</v>
      </c>
      <c r="AY4" s="189">
        <v>62658.64796155339</v>
      </c>
      <c r="AZ4" s="189">
        <v>63305.095138369026</v>
      </c>
    </row>
    <row r="5" spans="1:52" ht="10.5" x14ac:dyDescent="0.35">
      <c r="A5" s="177" t="s">
        <v>877</v>
      </c>
      <c r="B5" s="170">
        <v>3166.5853244432155</v>
      </c>
      <c r="C5" s="170">
        <v>3111.799947738999</v>
      </c>
      <c r="D5" s="170">
        <v>2890.2465510974757</v>
      </c>
      <c r="E5" s="170">
        <v>2687.6788689759087</v>
      </c>
      <c r="F5" s="170">
        <v>2529.7061927732534</v>
      </c>
      <c r="G5" s="170">
        <v>2355.8159136727199</v>
      </c>
      <c r="H5" s="170">
        <v>2362.9251765021836</v>
      </c>
      <c r="I5" s="170">
        <v>2356.2115362528143</v>
      </c>
      <c r="J5" s="170">
        <v>2095.2642891194646</v>
      </c>
      <c r="K5" s="170">
        <v>1443.1416448330358</v>
      </c>
      <c r="L5" s="170">
        <v>2241.4926328715028</v>
      </c>
      <c r="M5" s="170">
        <v>2120.8634587608512</v>
      </c>
      <c r="N5" s="170">
        <v>1937.3739556731573</v>
      </c>
      <c r="O5" s="170">
        <v>1950.5941642033383</v>
      </c>
      <c r="P5" s="170">
        <v>2140.2233270031952</v>
      </c>
      <c r="Q5" s="170">
        <v>2422.0012806024329</v>
      </c>
      <c r="R5" s="170">
        <v>2480.809598415035</v>
      </c>
      <c r="S5" s="170">
        <v>2534.6496133992073</v>
      </c>
      <c r="T5" s="170">
        <v>2584.0775562265317</v>
      </c>
      <c r="U5" s="170">
        <v>2626.9637750934539</v>
      </c>
      <c r="V5" s="170">
        <v>2661.8548649392928</v>
      </c>
      <c r="W5" s="170">
        <v>2683.5783626193261</v>
      </c>
      <c r="X5" s="170">
        <v>2701.932462157075</v>
      </c>
      <c r="Y5" s="170">
        <v>2718.4818613834132</v>
      </c>
      <c r="Z5" s="170">
        <v>2733.8105910567706</v>
      </c>
      <c r="AA5" s="170">
        <v>2748.8089354365734</v>
      </c>
      <c r="AB5" s="170">
        <v>2763.8741814975047</v>
      </c>
      <c r="AC5" s="170">
        <v>2779.1776409323943</v>
      </c>
      <c r="AD5" s="170">
        <v>2795.4768522269437</v>
      </c>
      <c r="AE5" s="170">
        <v>2812.9853685698381</v>
      </c>
      <c r="AF5" s="170">
        <v>2831.8982768311421</v>
      </c>
      <c r="AG5" s="170">
        <v>2852.0962748439529</v>
      </c>
      <c r="AH5" s="170">
        <v>2873.6954303524717</v>
      </c>
      <c r="AI5" s="170">
        <v>2896.7326177025175</v>
      </c>
      <c r="AJ5" s="170">
        <v>2921.182410194805</v>
      </c>
      <c r="AK5" s="170">
        <v>2946.7831387596061</v>
      </c>
      <c r="AL5" s="170">
        <v>2973.8614969152568</v>
      </c>
      <c r="AM5" s="170">
        <v>3002.4218789456595</v>
      </c>
      <c r="AN5" s="170">
        <v>3032.308854341803</v>
      </c>
      <c r="AO5" s="170">
        <v>3063.5102780052689</v>
      </c>
      <c r="AP5" s="170">
        <v>3096.3300771256331</v>
      </c>
      <c r="AQ5" s="170">
        <v>3130.6926913568968</v>
      </c>
      <c r="AR5" s="170">
        <v>3166.45424504006</v>
      </c>
      <c r="AS5" s="170">
        <v>3203.5675818133705</v>
      </c>
      <c r="AT5" s="170">
        <v>3241.8648503409627</v>
      </c>
      <c r="AU5" s="170">
        <v>3281.5115785011558</v>
      </c>
      <c r="AV5" s="170">
        <v>3322.3720889270799</v>
      </c>
      <c r="AW5" s="170">
        <v>3364.3372896591145</v>
      </c>
      <c r="AX5" s="170">
        <v>3407.0305395179853</v>
      </c>
      <c r="AY5" s="170">
        <v>3450.2482814168775</v>
      </c>
      <c r="AZ5" s="170">
        <v>3493.7953233613894</v>
      </c>
    </row>
    <row r="6" spans="1:52" ht="10.5" x14ac:dyDescent="0.35">
      <c r="A6" s="177" t="s">
        <v>878</v>
      </c>
      <c r="B6" s="170">
        <v>53137.821158670471</v>
      </c>
      <c r="C6" s="170">
        <v>53753.345399599573</v>
      </c>
      <c r="D6" s="170">
        <v>51699.442006995319</v>
      </c>
      <c r="E6" s="170">
        <v>47957.648665547342</v>
      </c>
      <c r="F6" s="170">
        <v>47881.109813401999</v>
      </c>
      <c r="G6" s="170">
        <v>44830.969557119999</v>
      </c>
      <c r="H6" s="170">
        <v>44784.665371452182</v>
      </c>
      <c r="I6" s="170">
        <v>45313.937336809242</v>
      </c>
      <c r="J6" s="170">
        <v>42037.803861669076</v>
      </c>
      <c r="K6" s="170">
        <v>39607.521992072754</v>
      </c>
      <c r="L6" s="170">
        <v>39891.907367128508</v>
      </c>
      <c r="M6" s="170">
        <v>40351.968749720567</v>
      </c>
      <c r="N6" s="170">
        <v>40361.790343299181</v>
      </c>
      <c r="O6" s="170">
        <v>39607.952048527331</v>
      </c>
      <c r="P6" s="170">
        <v>40683.318327214402</v>
      </c>
      <c r="Q6" s="170">
        <v>41697.896215547451</v>
      </c>
      <c r="R6" s="170">
        <v>42516.515345619286</v>
      </c>
      <c r="S6" s="170">
        <v>43499.824439231699</v>
      </c>
      <c r="T6" s="170">
        <v>44467.637520724646</v>
      </c>
      <c r="U6" s="170">
        <v>45300.705957348451</v>
      </c>
      <c r="V6" s="170">
        <v>45950.51031960141</v>
      </c>
      <c r="W6" s="170">
        <v>46411.547324875297</v>
      </c>
      <c r="X6" s="170">
        <v>46817.615943292309</v>
      </c>
      <c r="Y6" s="170">
        <v>47189.830031315076</v>
      </c>
      <c r="Z6" s="170">
        <v>47539.311408315843</v>
      </c>
      <c r="AA6" s="170">
        <v>47882.485145986662</v>
      </c>
      <c r="AB6" s="170">
        <v>48245.188323597926</v>
      </c>
      <c r="AC6" s="170">
        <v>48620.956724248856</v>
      </c>
      <c r="AD6" s="170">
        <v>49008.257847636836</v>
      </c>
      <c r="AE6" s="170">
        <v>49402.231149185238</v>
      </c>
      <c r="AF6" s="170">
        <v>49799.696971882033</v>
      </c>
      <c r="AG6" s="170">
        <v>50200.22944782352</v>
      </c>
      <c r="AH6" s="170">
        <v>50608.738769945645</v>
      </c>
      <c r="AI6" s="170">
        <v>51027.635387431954</v>
      </c>
      <c r="AJ6" s="170">
        <v>51456.336328940277</v>
      </c>
      <c r="AK6" s="170">
        <v>51891.862044021611</v>
      </c>
      <c r="AL6" s="170">
        <v>52343.276435809523</v>
      </c>
      <c r="AM6" s="170">
        <v>52813.719569006098</v>
      </c>
      <c r="AN6" s="170">
        <v>53296.040743868834</v>
      </c>
      <c r="AO6" s="170">
        <v>53785.795526332287</v>
      </c>
      <c r="AP6" s="170">
        <v>54281.979004921937</v>
      </c>
      <c r="AQ6" s="170">
        <v>54781.596597225187</v>
      </c>
      <c r="AR6" s="170">
        <v>55286.692155532648</v>
      </c>
      <c r="AS6" s="170">
        <v>55802.038734087342</v>
      </c>
      <c r="AT6" s="170">
        <v>56331.320245194416</v>
      </c>
      <c r="AU6" s="170">
        <v>56885.086250239823</v>
      </c>
      <c r="AV6" s="170">
        <v>57452.245629254699</v>
      </c>
      <c r="AW6" s="170">
        <v>58030.111899320749</v>
      </c>
      <c r="AX6" s="170">
        <v>58615.461169331662</v>
      </c>
      <c r="AY6" s="170">
        <v>59208.399680136514</v>
      </c>
      <c r="AZ6" s="170">
        <v>59811.299815007638</v>
      </c>
    </row>
    <row r="7" spans="1:52" ht="10.5" x14ac:dyDescent="0.35">
      <c r="A7" s="190" t="s">
        <v>879</v>
      </c>
      <c r="B7" s="191">
        <v>55212.397676673456</v>
      </c>
      <c r="C7" s="191">
        <v>54093.307151729132</v>
      </c>
      <c r="D7" s="191">
        <v>53196.160738442268</v>
      </c>
      <c r="E7" s="191">
        <v>48835.676185607292</v>
      </c>
      <c r="F7" s="191">
        <v>49747.9202517347</v>
      </c>
      <c r="G7" s="191">
        <v>50118.085923705999</v>
      </c>
      <c r="H7" s="191">
        <v>49887.664284836079</v>
      </c>
      <c r="I7" s="191">
        <v>48443.561603043519</v>
      </c>
      <c r="J7" s="191">
        <v>45241.063977170634</v>
      </c>
      <c r="K7" s="191">
        <v>39324.558688055993</v>
      </c>
      <c r="L7" s="191">
        <v>38944.9</v>
      </c>
      <c r="M7" s="191">
        <v>38170.181488845512</v>
      </c>
      <c r="N7" s="191">
        <v>35962.821953240535</v>
      </c>
      <c r="O7" s="191">
        <v>33965.394082076804</v>
      </c>
      <c r="P7" s="191">
        <v>33276.231185985773</v>
      </c>
      <c r="Q7" s="191">
        <v>32556.084533098812</v>
      </c>
      <c r="R7" s="191">
        <v>32307.913461196345</v>
      </c>
      <c r="S7" s="191">
        <v>32239.061775660855</v>
      </c>
      <c r="T7" s="191">
        <v>32303.012074058621</v>
      </c>
      <c r="U7" s="191">
        <v>32329.292284445117</v>
      </c>
      <c r="V7" s="191">
        <v>32290.488508802311</v>
      </c>
      <c r="W7" s="191">
        <v>32462.293961146577</v>
      </c>
      <c r="X7" s="191">
        <v>32621.593814772121</v>
      </c>
      <c r="Y7" s="191">
        <v>32772.911624996923</v>
      </c>
      <c r="Z7" s="191">
        <v>32923.687833394142</v>
      </c>
      <c r="AA7" s="191">
        <v>33084.857104205767</v>
      </c>
      <c r="AB7" s="191">
        <v>33285.439831736629</v>
      </c>
      <c r="AC7" s="191">
        <v>33513.509929073953</v>
      </c>
      <c r="AD7" s="191">
        <v>33758.904888961086</v>
      </c>
      <c r="AE7" s="191">
        <v>34011.613971650077</v>
      </c>
      <c r="AF7" s="191">
        <v>34262.010178848883</v>
      </c>
      <c r="AG7" s="191">
        <v>34510.359689470235</v>
      </c>
      <c r="AH7" s="191">
        <v>34764.799602131883</v>
      </c>
      <c r="AI7" s="191">
        <v>35026.763521347712</v>
      </c>
      <c r="AJ7" s="191">
        <v>35294.127847125921</v>
      </c>
      <c r="AK7" s="191">
        <v>35563.827150391939</v>
      </c>
      <c r="AL7" s="191">
        <v>35843.42916767818</v>
      </c>
      <c r="AM7" s="191">
        <v>36136.270912959058</v>
      </c>
      <c r="AN7" s="191">
        <v>36436.42180911683</v>
      </c>
      <c r="AO7" s="191">
        <v>36740.358165718135</v>
      </c>
      <c r="AP7" s="191">
        <v>37046.301639036421</v>
      </c>
      <c r="AQ7" s="191">
        <v>37351.833915943062</v>
      </c>
      <c r="AR7" s="191">
        <v>37659.675109841177</v>
      </c>
      <c r="AS7" s="191">
        <v>37974.886343272061</v>
      </c>
      <c r="AT7" s="191">
        <v>38301.555601258544</v>
      </c>
      <c r="AU7" s="191">
        <v>38649.650359658568</v>
      </c>
      <c r="AV7" s="191">
        <v>39009.475578220816</v>
      </c>
      <c r="AW7" s="191">
        <v>39379.154833231769</v>
      </c>
      <c r="AX7" s="191">
        <v>39756.221494355952</v>
      </c>
      <c r="AY7" s="191">
        <v>40140.996712096858</v>
      </c>
      <c r="AZ7" s="191">
        <v>40535.734634392851</v>
      </c>
    </row>
    <row r="8" spans="1:52" ht="12" customHeight="1" x14ac:dyDescent="0.3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3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35">
      <c r="A10" s="24" t="s">
        <v>880</v>
      </c>
      <c r="B10" s="25">
        <v>38033.699999999997</v>
      </c>
      <c r="C10" s="25">
        <v>36439.200000000004</v>
      </c>
      <c r="D10" s="25">
        <v>37506.47</v>
      </c>
      <c r="E10" s="25">
        <v>38790.699999999997</v>
      </c>
      <c r="F10" s="25">
        <v>40135.749999999993</v>
      </c>
      <c r="G10" s="25">
        <v>39102.140000000007</v>
      </c>
      <c r="H10" s="25">
        <v>41607.33</v>
      </c>
      <c r="I10" s="25">
        <v>41457.22</v>
      </c>
      <c r="J10" s="25">
        <v>39955.979999999996</v>
      </c>
      <c r="K10" s="25">
        <v>34734.240000000005</v>
      </c>
      <c r="L10" s="25">
        <v>36910.65</v>
      </c>
      <c r="M10" s="25">
        <v>37305.909999999996</v>
      </c>
      <c r="N10" s="25">
        <v>40675.165429346191</v>
      </c>
      <c r="O10" s="25">
        <v>48910.964164151999</v>
      </c>
      <c r="P10" s="25">
        <v>38277.048600106449</v>
      </c>
      <c r="Q10" s="25">
        <v>37963.072859562279</v>
      </c>
      <c r="R10" s="25">
        <v>38319.154891484075</v>
      </c>
      <c r="S10" s="25">
        <v>38839.853893650004</v>
      </c>
      <c r="T10" s="25">
        <v>39436.956536430022</v>
      </c>
      <c r="U10" s="25">
        <v>39991.528567815527</v>
      </c>
      <c r="V10" s="25">
        <v>40482.85827057049</v>
      </c>
      <c r="W10" s="25">
        <v>40751.596158635482</v>
      </c>
      <c r="X10" s="25">
        <v>41011.622141900581</v>
      </c>
      <c r="Y10" s="25">
        <v>41156.849092742865</v>
      </c>
      <c r="Z10" s="25">
        <v>41238.226513134621</v>
      </c>
      <c r="AA10" s="25">
        <v>41428.521119982332</v>
      </c>
      <c r="AB10" s="25">
        <v>41573.656568993851</v>
      </c>
      <c r="AC10" s="25">
        <v>41763.052918686022</v>
      </c>
      <c r="AD10" s="25">
        <v>41945.265155586654</v>
      </c>
      <c r="AE10" s="25">
        <v>42124.233665574138</v>
      </c>
      <c r="AF10" s="25">
        <v>42310.28721128888</v>
      </c>
      <c r="AG10" s="25">
        <v>42551.181328929051</v>
      </c>
      <c r="AH10" s="25">
        <v>42791.805610859949</v>
      </c>
      <c r="AI10" s="25">
        <v>43091.594040064287</v>
      </c>
      <c r="AJ10" s="25">
        <v>43315.886426288693</v>
      </c>
      <c r="AK10" s="25">
        <v>43614.500161091222</v>
      </c>
      <c r="AL10" s="25">
        <v>43952.506885966061</v>
      </c>
      <c r="AM10" s="25">
        <v>44258.299925003914</v>
      </c>
      <c r="AN10" s="25">
        <v>44627.39612722052</v>
      </c>
      <c r="AO10" s="25">
        <v>44955.358553770355</v>
      </c>
      <c r="AP10" s="25">
        <v>45289.046389422627</v>
      </c>
      <c r="AQ10" s="25">
        <v>45752.198468287213</v>
      </c>
      <c r="AR10" s="25">
        <v>46168.430589185031</v>
      </c>
      <c r="AS10" s="25">
        <v>46558.012049427351</v>
      </c>
      <c r="AT10" s="25">
        <v>47025.000354807467</v>
      </c>
      <c r="AU10" s="25">
        <v>47424.016940509791</v>
      </c>
      <c r="AV10" s="25">
        <v>47941.744838257495</v>
      </c>
      <c r="AW10" s="25">
        <v>48366.002907501956</v>
      </c>
      <c r="AX10" s="25">
        <v>48946.313074064623</v>
      </c>
      <c r="AY10" s="25">
        <v>49440.407298404862</v>
      </c>
      <c r="AZ10" s="25">
        <v>49954.15748592875</v>
      </c>
    </row>
    <row r="11" spans="1:52" ht="12" customHeight="1" x14ac:dyDescent="0.35">
      <c r="A11" s="169" t="s">
        <v>881</v>
      </c>
      <c r="B11" s="170">
        <v>90403.56</v>
      </c>
      <c r="C11" s="170">
        <v>88778.540000000008</v>
      </c>
      <c r="D11" s="170">
        <v>91262.11</v>
      </c>
      <c r="E11" s="170">
        <v>93340.03</v>
      </c>
      <c r="F11" s="170">
        <v>97732.89</v>
      </c>
      <c r="G11" s="170">
        <v>98426.31</v>
      </c>
      <c r="H11" s="170">
        <v>102095.13</v>
      </c>
      <c r="I11" s="170">
        <v>101934.53</v>
      </c>
      <c r="J11" s="170">
        <v>98395.609999999986</v>
      </c>
      <c r="K11" s="170">
        <v>88346.599999999991</v>
      </c>
      <c r="L11" s="170">
        <v>94977.95</v>
      </c>
      <c r="M11" s="170">
        <v>94449.300000000017</v>
      </c>
      <c r="N11" s="170">
        <v>93044.703683228756</v>
      </c>
      <c r="O11" s="170">
        <v>90850.774836177879</v>
      </c>
      <c r="P11" s="170">
        <v>91985.16016070763</v>
      </c>
      <c r="Q11" s="170">
        <v>91974.756072006989</v>
      </c>
      <c r="R11" s="170">
        <v>92492.216881467291</v>
      </c>
      <c r="S11" s="170">
        <v>95048.382276526696</v>
      </c>
      <c r="T11" s="170">
        <v>96809.746114140318</v>
      </c>
      <c r="U11" s="170">
        <v>98224.283810867084</v>
      </c>
      <c r="V11" s="170">
        <v>99382.848885638654</v>
      </c>
      <c r="W11" s="170">
        <v>100073.3575093281</v>
      </c>
      <c r="X11" s="170">
        <v>100847.49727054143</v>
      </c>
      <c r="Y11" s="170">
        <v>101227.76820326688</v>
      </c>
      <c r="Z11" s="170">
        <v>101534.1873108413</v>
      </c>
      <c r="AA11" s="170">
        <v>102088.46912006283</v>
      </c>
      <c r="AB11" s="170">
        <v>102689.03818938081</v>
      </c>
      <c r="AC11" s="170">
        <v>103379.76966684739</v>
      </c>
      <c r="AD11" s="170">
        <v>103977.0355154459</v>
      </c>
      <c r="AE11" s="170">
        <v>104570.50372022156</v>
      </c>
      <c r="AF11" s="170">
        <v>105074.04074646119</v>
      </c>
      <c r="AG11" s="170">
        <v>105543.05493299769</v>
      </c>
      <c r="AH11" s="170">
        <v>106148.59298562324</v>
      </c>
      <c r="AI11" s="170">
        <v>106637.62667235672</v>
      </c>
      <c r="AJ11" s="170">
        <v>107034.66251538009</v>
      </c>
      <c r="AK11" s="170">
        <v>107517.53261169133</v>
      </c>
      <c r="AL11" s="170">
        <v>108090.43191931485</v>
      </c>
      <c r="AM11" s="170">
        <v>108796.34513733338</v>
      </c>
      <c r="AN11" s="170">
        <v>109472.00485233057</v>
      </c>
      <c r="AO11" s="170">
        <v>109980.20986195026</v>
      </c>
      <c r="AP11" s="170">
        <v>110589.76765301132</v>
      </c>
      <c r="AQ11" s="170">
        <v>111345.57166502028</v>
      </c>
      <c r="AR11" s="170">
        <v>112075.69982139478</v>
      </c>
      <c r="AS11" s="170">
        <v>112717.90750084003</v>
      </c>
      <c r="AT11" s="170">
        <v>113374.26491612828</v>
      </c>
      <c r="AU11" s="170">
        <v>114072.97104999585</v>
      </c>
      <c r="AV11" s="170">
        <v>114945.93121523719</v>
      </c>
      <c r="AW11" s="170">
        <v>115634.18881748614</v>
      </c>
      <c r="AX11" s="170">
        <v>116304.71438067667</v>
      </c>
      <c r="AY11" s="170">
        <v>117113.32367628223</v>
      </c>
      <c r="AZ11" s="170">
        <v>117885.74591968524</v>
      </c>
    </row>
    <row r="12" spans="1:52" ht="12" customHeight="1" x14ac:dyDescent="0.35">
      <c r="A12" s="26" t="s">
        <v>882</v>
      </c>
      <c r="B12" s="27">
        <v>8228.7317857062808</v>
      </c>
      <c r="C12" s="27">
        <v>8086.6883857118455</v>
      </c>
      <c r="D12" s="27">
        <v>7944.9732639391477</v>
      </c>
      <c r="E12" s="27">
        <v>7544.943014288604</v>
      </c>
      <c r="F12" s="27">
        <v>7665.3489312171978</v>
      </c>
      <c r="G12" s="27">
        <v>7731.8562784914375</v>
      </c>
      <c r="H12" s="27">
        <v>7883.6428847969764</v>
      </c>
      <c r="I12" s="27">
        <v>7839.670627026012</v>
      </c>
      <c r="J12" s="27">
        <v>7599.1089426737117</v>
      </c>
      <c r="K12" s="27">
        <v>6942.3745676926928</v>
      </c>
      <c r="L12" s="27">
        <v>6933.2367735131902</v>
      </c>
      <c r="M12" s="27">
        <v>6789.3360798737176</v>
      </c>
      <c r="N12" s="27">
        <v>6676.6094323345542</v>
      </c>
      <c r="O12" s="27">
        <v>6634.4939023796242</v>
      </c>
      <c r="P12" s="27">
        <v>6855.1324521642691</v>
      </c>
      <c r="Q12" s="27">
        <v>7010.2363556369874</v>
      </c>
      <c r="R12" s="27">
        <v>6924.0687906122475</v>
      </c>
      <c r="S12" s="27">
        <v>6940.8450188050001</v>
      </c>
      <c r="T12" s="27">
        <v>6933.7113814492277</v>
      </c>
      <c r="U12" s="27">
        <v>6912.4653068588941</v>
      </c>
      <c r="V12" s="27">
        <v>6883.6169207551557</v>
      </c>
      <c r="W12" s="27">
        <v>6889.1290338730687</v>
      </c>
      <c r="X12" s="27">
        <v>6906.05926763351</v>
      </c>
      <c r="Y12" s="27">
        <v>6912.3308598870408</v>
      </c>
      <c r="Z12" s="27">
        <v>6907.4760778133186</v>
      </c>
      <c r="AA12" s="27">
        <v>6918.161601319387</v>
      </c>
      <c r="AB12" s="27">
        <v>6940.1167466647721</v>
      </c>
      <c r="AC12" s="27">
        <v>6964.0649522369331</v>
      </c>
      <c r="AD12" s="27">
        <v>6989.9747976801009</v>
      </c>
      <c r="AE12" s="27">
        <v>7018.4358839871511</v>
      </c>
      <c r="AF12" s="27">
        <v>7045.4528332047748</v>
      </c>
      <c r="AG12" s="27">
        <v>7070.9900908142563</v>
      </c>
      <c r="AH12" s="27">
        <v>7096.9884001914916</v>
      </c>
      <c r="AI12" s="27">
        <v>7126.5147081763134</v>
      </c>
      <c r="AJ12" s="27">
        <v>7152.1713472546799</v>
      </c>
      <c r="AK12" s="27">
        <v>7177.8951462402829</v>
      </c>
      <c r="AL12" s="27">
        <v>7209.2914694469764</v>
      </c>
      <c r="AM12" s="27">
        <v>7239.3982263965845</v>
      </c>
      <c r="AN12" s="27">
        <v>7272.5069138155686</v>
      </c>
      <c r="AO12" s="27">
        <v>7304.6828491094439</v>
      </c>
      <c r="AP12" s="27">
        <v>7336.4904252032247</v>
      </c>
      <c r="AQ12" s="27">
        <v>7366.9002570494358</v>
      </c>
      <c r="AR12" s="27">
        <v>7395.9458359816372</v>
      </c>
      <c r="AS12" s="27">
        <v>7422.8584017157636</v>
      </c>
      <c r="AT12" s="27">
        <v>7453.1261939639353</v>
      </c>
      <c r="AU12" s="27">
        <v>7485.4231112383304</v>
      </c>
      <c r="AV12" s="27">
        <v>7520.2296853185226</v>
      </c>
      <c r="AW12" s="27">
        <v>7557.7320096113308</v>
      </c>
      <c r="AX12" s="27">
        <v>7595.7759134384332</v>
      </c>
      <c r="AY12" s="27">
        <v>7633.0119029549769</v>
      </c>
      <c r="AZ12" s="27">
        <v>7673.1931653495376</v>
      </c>
    </row>
    <row r="13" spans="1:52" ht="12" customHeight="1" x14ac:dyDescent="0.3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3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35">
      <c r="A15" s="31" t="s">
        <v>8</v>
      </c>
      <c r="B15" s="32">
        <v>0</v>
      </c>
      <c r="C15" s="32">
        <v>0</v>
      </c>
      <c r="D15" s="32">
        <v>0</v>
      </c>
      <c r="E15" s="32">
        <v>0</v>
      </c>
      <c r="F15" s="32">
        <v>0</v>
      </c>
      <c r="G15" s="32">
        <v>22.412482810125717</v>
      </c>
      <c r="H15" s="32">
        <v>18.272405158082265</v>
      </c>
      <c r="I15" s="32">
        <v>17.162795781415976</v>
      </c>
      <c r="J15" s="32">
        <v>22.146963852821802</v>
      </c>
      <c r="K15" s="32">
        <v>13.758851389383951</v>
      </c>
      <c r="L15" s="32">
        <v>11.200000000000001</v>
      </c>
      <c r="M15" s="32">
        <v>12.909627547347473</v>
      </c>
      <c r="N15" s="32">
        <v>7.2367428800271618</v>
      </c>
      <c r="O15" s="32">
        <v>4.2078576026770351</v>
      </c>
      <c r="P15" s="32">
        <v>5.5733466970043146</v>
      </c>
      <c r="Q15" s="32">
        <v>6.9723042046886938</v>
      </c>
      <c r="R15" s="32">
        <v>4.8819781891344451</v>
      </c>
      <c r="S15" s="32">
        <v>5.3474026050022267</v>
      </c>
      <c r="T15" s="32">
        <v>14.131983940011503</v>
      </c>
      <c r="U15" s="32">
        <v>20.450616549204803</v>
      </c>
      <c r="V15" s="32">
        <v>22.750163749787706</v>
      </c>
      <c r="W15" s="32">
        <v>20.487668377578935</v>
      </c>
      <c r="X15" s="32">
        <v>28.374247577550165</v>
      </c>
      <c r="Y15" s="32">
        <v>30.533062358233483</v>
      </c>
      <c r="Z15" s="32">
        <v>30.352687324637465</v>
      </c>
      <c r="AA15" s="32">
        <v>27.329939594943713</v>
      </c>
      <c r="AB15" s="32">
        <v>24.609466638219352</v>
      </c>
      <c r="AC15" s="32">
        <v>22.161040977167417</v>
      </c>
      <c r="AD15" s="32">
        <v>19.957457882220673</v>
      </c>
      <c r="AE15" s="32">
        <v>22.733556337697078</v>
      </c>
      <c r="AF15" s="32">
        <v>25.181220668510985</v>
      </c>
      <c r="AG15" s="32">
        <v>24.381828883542468</v>
      </c>
      <c r="AH15" s="32">
        <v>33.121879533240254</v>
      </c>
      <c r="AI15" s="32">
        <v>38.506971307564349</v>
      </c>
      <c r="AJ15" s="32">
        <v>47.150562640638995</v>
      </c>
      <c r="AK15" s="32">
        <v>52.29624341464794</v>
      </c>
      <c r="AL15" s="32">
        <v>52.293513028098097</v>
      </c>
      <c r="AM15" s="32">
        <v>59.320850414677864</v>
      </c>
      <c r="AN15" s="32">
        <v>65.162003656664368</v>
      </c>
      <c r="AO15" s="32">
        <v>68.73200071190044</v>
      </c>
      <c r="AP15" s="32">
        <v>72.897190929419125</v>
      </c>
      <c r="AQ15" s="32">
        <v>72.497724082681927</v>
      </c>
      <c r="AR15" s="32">
        <v>75.357064469233762</v>
      </c>
      <c r="AS15" s="32">
        <v>78.328557275639412</v>
      </c>
      <c r="AT15" s="32">
        <v>84.869633813664436</v>
      </c>
      <c r="AU15" s="32">
        <v>84.204623125351731</v>
      </c>
      <c r="AV15" s="32">
        <v>87.82703740762345</v>
      </c>
      <c r="AW15" s="32">
        <v>100.64290143600581</v>
      </c>
      <c r="AX15" s="32">
        <v>99.962631834683975</v>
      </c>
      <c r="AY15" s="32">
        <v>111.98682238530428</v>
      </c>
      <c r="AZ15" s="32">
        <v>121.65967942422334</v>
      </c>
    </row>
    <row r="16" spans="1:52" ht="12" hidden="1" customHeight="1" x14ac:dyDescent="0.3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3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3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3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35">
      <c r="A20" s="38" t="s">
        <v>12</v>
      </c>
      <c r="B20" s="39">
        <v>35196.291940055249</v>
      </c>
      <c r="C20" s="39">
        <v>34488.527480000004</v>
      </c>
      <c r="D20" s="39">
        <v>34874.289739999993</v>
      </c>
      <c r="E20" s="39">
        <v>36003.128069999992</v>
      </c>
      <c r="F20" s="39">
        <v>36016.474399999999</v>
      </c>
      <c r="G20" s="39">
        <v>36796.705494734953</v>
      </c>
      <c r="H20" s="39">
        <v>37530.602549999996</v>
      </c>
      <c r="I20" s="39">
        <v>38499.208330000001</v>
      </c>
      <c r="J20" s="39">
        <v>35709.598979999995</v>
      </c>
      <c r="K20" s="39">
        <v>33029.635689999996</v>
      </c>
      <c r="L20" s="39">
        <v>34621.251592475892</v>
      </c>
      <c r="M20" s="39">
        <v>33360.008543531003</v>
      </c>
      <c r="N20" s="39">
        <v>33246.978264558798</v>
      </c>
      <c r="O20" s="39">
        <v>33979.032175804954</v>
      </c>
      <c r="P20" s="39">
        <v>33315.535749217765</v>
      </c>
      <c r="Q20" s="39">
        <v>33383.973301283724</v>
      </c>
      <c r="R20" s="39">
        <v>33590.684883084541</v>
      </c>
      <c r="S20" s="39">
        <v>34221.00308559314</v>
      </c>
      <c r="T20" s="39">
        <v>34439.686008971024</v>
      </c>
      <c r="U20" s="39">
        <v>34553.635894765146</v>
      </c>
      <c r="V20" s="39">
        <v>34692.926356769953</v>
      </c>
      <c r="W20" s="39">
        <v>34875.478636198233</v>
      </c>
      <c r="X20" s="39">
        <v>35045.77181011418</v>
      </c>
      <c r="Y20" s="39">
        <v>35039.138042017461</v>
      </c>
      <c r="Z20" s="39">
        <v>35030.212993771551</v>
      </c>
      <c r="AA20" s="39">
        <v>35146.459179590034</v>
      </c>
      <c r="AB20" s="39">
        <v>35205.488783113942</v>
      </c>
      <c r="AC20" s="39">
        <v>35334.133317074884</v>
      </c>
      <c r="AD20" s="39">
        <v>35479.11637740452</v>
      </c>
      <c r="AE20" s="39">
        <v>35549.878163889356</v>
      </c>
      <c r="AF20" s="39">
        <v>35617.601118439692</v>
      </c>
      <c r="AG20" s="39">
        <v>35722.916457021318</v>
      </c>
      <c r="AH20" s="39">
        <v>35808.666802042877</v>
      </c>
      <c r="AI20" s="39">
        <v>35891.979554393278</v>
      </c>
      <c r="AJ20" s="39">
        <v>35894.306730689568</v>
      </c>
      <c r="AK20" s="39">
        <v>35983.918265079403</v>
      </c>
      <c r="AL20" s="39">
        <v>36160.042809448867</v>
      </c>
      <c r="AM20" s="39">
        <v>36281.814571688497</v>
      </c>
      <c r="AN20" s="39">
        <v>36477.673408498995</v>
      </c>
      <c r="AO20" s="39">
        <v>36630.787767505964</v>
      </c>
      <c r="AP20" s="39">
        <v>36787.233549523</v>
      </c>
      <c r="AQ20" s="39">
        <v>37041.682793337488</v>
      </c>
      <c r="AR20" s="39">
        <v>37167.458911358648</v>
      </c>
      <c r="AS20" s="39">
        <v>37148.086127076516</v>
      </c>
      <c r="AT20" s="39">
        <v>37356.906850276755</v>
      </c>
      <c r="AU20" s="39">
        <v>37556.172613518924</v>
      </c>
      <c r="AV20" s="39">
        <v>37838.748699827018</v>
      </c>
      <c r="AW20" s="39">
        <v>38036.124760226077</v>
      </c>
      <c r="AX20" s="39">
        <v>38301.212655386858</v>
      </c>
      <c r="AY20" s="39">
        <v>38547.373090328227</v>
      </c>
      <c r="AZ20" s="39">
        <v>38772.080729239402</v>
      </c>
    </row>
    <row r="21" spans="1:52" ht="12" customHeight="1" x14ac:dyDescent="0.35">
      <c r="A21" s="40" t="s">
        <v>13</v>
      </c>
      <c r="B21" s="41">
        <v>1552.1301095023596</v>
      </c>
      <c r="C21" s="41">
        <v>1385.7989399999999</v>
      </c>
      <c r="D21" s="41">
        <v>1417.8159499999999</v>
      </c>
      <c r="E21" s="41">
        <v>1502.7137599999996</v>
      </c>
      <c r="F21" s="41">
        <v>1387.5085899999999</v>
      </c>
      <c r="G21" s="41">
        <v>1429.2015650141359</v>
      </c>
      <c r="H21" s="41">
        <v>1401.2981499999996</v>
      </c>
      <c r="I21" s="41">
        <v>1248.4201599999999</v>
      </c>
      <c r="J21" s="41">
        <v>1211.5325099999995</v>
      </c>
      <c r="K21" s="41">
        <v>1172.2870499999999</v>
      </c>
      <c r="L21" s="41">
        <v>1143.1178294398935</v>
      </c>
      <c r="M21" s="41">
        <v>1096.4359881573289</v>
      </c>
      <c r="N21" s="41">
        <v>1078.5393293350151</v>
      </c>
      <c r="O21" s="41">
        <v>1071.0666997747351</v>
      </c>
      <c r="P21" s="41">
        <v>1086.8957191733646</v>
      </c>
      <c r="Q21" s="41">
        <v>1061.6530634814728</v>
      </c>
      <c r="R21" s="41">
        <v>1085.305747490587</v>
      </c>
      <c r="S21" s="41">
        <v>1116.634648423721</v>
      </c>
      <c r="T21" s="41">
        <v>1092.4994892466318</v>
      </c>
      <c r="U21" s="41">
        <v>1074.0719929354209</v>
      </c>
      <c r="V21" s="41">
        <v>1057.0929707703619</v>
      </c>
      <c r="W21" s="41">
        <v>1046.1877443265475</v>
      </c>
      <c r="X21" s="41">
        <v>1017.5402011644758</v>
      </c>
      <c r="Y21" s="41">
        <v>996.53040010773964</v>
      </c>
      <c r="Z21" s="41">
        <v>975.6632556621588</v>
      </c>
      <c r="AA21" s="41">
        <v>956.1947475354898</v>
      </c>
      <c r="AB21" s="41">
        <v>939.57037855191129</v>
      </c>
      <c r="AC21" s="41">
        <v>923.0925679572108</v>
      </c>
      <c r="AD21" s="41">
        <v>907.1227665539252</v>
      </c>
      <c r="AE21" s="41">
        <v>885.03875127031074</v>
      </c>
      <c r="AF21" s="41">
        <v>862.85056179274409</v>
      </c>
      <c r="AG21" s="41">
        <v>840.95657695507566</v>
      </c>
      <c r="AH21" s="41">
        <v>806.76682792491329</v>
      </c>
      <c r="AI21" s="41">
        <v>745.71233293845626</v>
      </c>
      <c r="AJ21" s="41">
        <v>691.64900712577753</v>
      </c>
      <c r="AK21" s="41">
        <v>622.3196327349475</v>
      </c>
      <c r="AL21" s="41">
        <v>581.67944971099507</v>
      </c>
      <c r="AM21" s="41">
        <v>501.14652017703116</v>
      </c>
      <c r="AN21" s="41">
        <v>482.57674276576506</v>
      </c>
      <c r="AO21" s="41">
        <v>471.30896652680127</v>
      </c>
      <c r="AP21" s="41">
        <v>413.39652743999955</v>
      </c>
      <c r="AQ21" s="41">
        <v>413.27148599000338</v>
      </c>
      <c r="AR21" s="41">
        <v>371.9635359884</v>
      </c>
      <c r="AS21" s="41">
        <v>357.36257676396116</v>
      </c>
      <c r="AT21" s="41">
        <v>323.73113323540008</v>
      </c>
      <c r="AU21" s="41">
        <v>305.46989668436493</v>
      </c>
      <c r="AV21" s="41">
        <v>303.54837778260128</v>
      </c>
      <c r="AW21" s="41">
        <v>273.37195822894921</v>
      </c>
      <c r="AX21" s="41">
        <v>252.64515038733461</v>
      </c>
      <c r="AY21" s="41">
        <v>229.8413231010995</v>
      </c>
      <c r="AZ21" s="41">
        <v>210.65025025446474</v>
      </c>
    </row>
    <row r="22" spans="1:52" ht="12" customHeight="1" x14ac:dyDescent="0.35">
      <c r="A22" s="283" t="s">
        <v>16</v>
      </c>
      <c r="B22" s="284">
        <v>2380.2352120054188</v>
      </c>
      <c r="C22" s="284">
        <v>2357.62833</v>
      </c>
      <c r="D22" s="284">
        <v>2247.5326399999999</v>
      </c>
      <c r="E22" s="284">
        <v>2306.4139199999991</v>
      </c>
      <c r="F22" s="284">
        <v>2024.50494</v>
      </c>
      <c r="G22" s="284">
        <v>1898.8003773031671</v>
      </c>
      <c r="H22" s="284">
        <v>1905.3700799999997</v>
      </c>
      <c r="I22" s="284">
        <v>1753.4401299999995</v>
      </c>
      <c r="J22" s="284">
        <v>1628.36222</v>
      </c>
      <c r="K22" s="284">
        <v>1281.4487299999998</v>
      </c>
      <c r="L22" s="284">
        <v>1141.2076059512094</v>
      </c>
      <c r="M22" s="284">
        <v>1017.5473394219347</v>
      </c>
      <c r="N22" s="284">
        <v>903.29314428253031</v>
      </c>
      <c r="O22" s="284">
        <v>805.03782871616943</v>
      </c>
      <c r="P22" s="284">
        <v>690.25203170789757</v>
      </c>
      <c r="Q22" s="284">
        <v>721.50441647947821</v>
      </c>
      <c r="R22" s="284">
        <v>718.36227424504477</v>
      </c>
      <c r="S22" s="284">
        <v>727.73652898012574</v>
      </c>
      <c r="T22" s="284">
        <v>717.95246872210816</v>
      </c>
      <c r="U22" s="284">
        <v>703.25866797087724</v>
      </c>
      <c r="V22" s="284">
        <v>690.98500813714975</v>
      </c>
      <c r="W22" s="284">
        <v>680.61307038218354</v>
      </c>
      <c r="X22" s="284">
        <v>660.89877193702387</v>
      </c>
      <c r="Y22" s="284">
        <v>644.15693608258164</v>
      </c>
      <c r="Z22" s="284">
        <v>627.4567184603037</v>
      </c>
      <c r="AA22" s="284">
        <v>612.20117022908244</v>
      </c>
      <c r="AB22" s="284">
        <v>597.78390843640682</v>
      </c>
      <c r="AC22" s="284">
        <v>583.75706865044208</v>
      </c>
      <c r="AD22" s="284">
        <v>570.06219680066738</v>
      </c>
      <c r="AE22" s="284">
        <v>553.66313318921664</v>
      </c>
      <c r="AF22" s="284">
        <v>537.10382525395141</v>
      </c>
      <c r="AG22" s="284">
        <v>514.40457769967918</v>
      </c>
      <c r="AH22" s="284">
        <v>500.04993190308949</v>
      </c>
      <c r="AI22" s="284">
        <v>470.42369165930063</v>
      </c>
      <c r="AJ22" s="284">
        <v>420.26812744860285</v>
      </c>
      <c r="AK22" s="284">
        <v>386.03405912626306</v>
      </c>
      <c r="AL22" s="284">
        <v>365.07154671245706</v>
      </c>
      <c r="AM22" s="284">
        <v>315.82640137806891</v>
      </c>
      <c r="AN22" s="284">
        <v>312.21629752820422</v>
      </c>
      <c r="AO22" s="284">
        <v>306.00766422675304</v>
      </c>
      <c r="AP22" s="284">
        <v>281.03738199655129</v>
      </c>
      <c r="AQ22" s="284">
        <v>261.57817182168179</v>
      </c>
      <c r="AR22" s="284">
        <v>242.92937991745933</v>
      </c>
      <c r="AS22" s="284">
        <v>236.20914811031034</v>
      </c>
      <c r="AT22" s="284">
        <v>225.84203742623959</v>
      </c>
      <c r="AU22" s="284">
        <v>202.51831676889864</v>
      </c>
      <c r="AV22" s="284">
        <v>201.80459089558914</v>
      </c>
      <c r="AW22" s="284">
        <v>194.6595890757736</v>
      </c>
      <c r="AX22" s="284">
        <v>184.29584769309329</v>
      </c>
      <c r="AY22" s="284">
        <v>171.54180016055537</v>
      </c>
      <c r="AZ22" s="284">
        <v>157.87803938843845</v>
      </c>
    </row>
    <row r="23" spans="1:52" ht="12" customHeight="1" x14ac:dyDescent="0.35">
      <c r="A23" s="42" t="s">
        <v>17</v>
      </c>
      <c r="B23" s="43">
        <v>0</v>
      </c>
      <c r="C23" s="43">
        <v>0</v>
      </c>
      <c r="D23" s="43">
        <v>0</v>
      </c>
      <c r="E23" s="43">
        <v>0</v>
      </c>
      <c r="F23" s="43">
        <v>0</v>
      </c>
      <c r="G23" s="43">
        <v>0</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42" t="s">
        <v>18</v>
      </c>
      <c r="B24" s="43">
        <v>205.57389826491317</v>
      </c>
      <c r="C24" s="43">
        <v>228.63501999999997</v>
      </c>
      <c r="D24" s="43">
        <v>230.84164999999999</v>
      </c>
      <c r="E24" s="43">
        <v>255.41033999999982</v>
      </c>
      <c r="F24" s="43">
        <v>223.51159000000001</v>
      </c>
      <c r="G24" s="43">
        <v>205.78985224202759</v>
      </c>
      <c r="H24" s="43">
        <v>220.02929999999995</v>
      </c>
      <c r="I24" s="43">
        <v>213.24882999999988</v>
      </c>
      <c r="J24" s="43">
        <v>210.18396000000001</v>
      </c>
      <c r="K24" s="43">
        <v>181.46490999999997</v>
      </c>
      <c r="L24" s="43">
        <v>192.61883574199558</v>
      </c>
      <c r="M24" s="43">
        <v>182.64552041439094</v>
      </c>
      <c r="N24" s="43">
        <v>159.53059626701275</v>
      </c>
      <c r="O24" s="43">
        <v>151.97866198667703</v>
      </c>
      <c r="P24" s="43">
        <v>149.75348333006809</v>
      </c>
      <c r="Q24" s="43">
        <v>144.97126364838209</v>
      </c>
      <c r="R24" s="43">
        <v>142.54490254498938</v>
      </c>
      <c r="S24" s="43">
        <v>143.99356063672178</v>
      </c>
      <c r="T24" s="43">
        <v>143.65219579019282</v>
      </c>
      <c r="U24" s="43">
        <v>142.03957984148326</v>
      </c>
      <c r="V24" s="43">
        <v>140.55748484096881</v>
      </c>
      <c r="W24" s="43">
        <v>139.00611666016167</v>
      </c>
      <c r="X24" s="43">
        <v>135.61099368032313</v>
      </c>
      <c r="Y24" s="43">
        <v>132.65694746989917</v>
      </c>
      <c r="Z24" s="43">
        <v>129.78120762869426</v>
      </c>
      <c r="AA24" s="43">
        <v>127.2636624408734</v>
      </c>
      <c r="AB24" s="43">
        <v>125.02171254816488</v>
      </c>
      <c r="AC24" s="43">
        <v>122.83535082070773</v>
      </c>
      <c r="AD24" s="43">
        <v>120.87003071661931</v>
      </c>
      <c r="AE24" s="43">
        <v>118.26808510357895</v>
      </c>
      <c r="AF24" s="43">
        <v>115.7066941365584</v>
      </c>
      <c r="AG24" s="43">
        <v>114.10681390565257</v>
      </c>
      <c r="AH24" s="43">
        <v>112.64939011718172</v>
      </c>
      <c r="AI24" s="43">
        <v>106.16019142696203</v>
      </c>
      <c r="AJ24" s="43">
        <v>98.167160366569135</v>
      </c>
      <c r="AK24" s="43">
        <v>90.992743037933636</v>
      </c>
      <c r="AL24" s="43">
        <v>88.130276658641392</v>
      </c>
      <c r="AM24" s="43">
        <v>77.463689640557959</v>
      </c>
      <c r="AN24" s="43">
        <v>77.263364717995103</v>
      </c>
      <c r="AO24" s="43">
        <v>76.522088450975787</v>
      </c>
      <c r="AP24" s="43">
        <v>70.464036894475257</v>
      </c>
      <c r="AQ24" s="43">
        <v>69.229139706595745</v>
      </c>
      <c r="AR24" s="43">
        <v>64.179004712146778</v>
      </c>
      <c r="AS24" s="43">
        <v>63.745418794967591</v>
      </c>
      <c r="AT24" s="43">
        <v>61.950785636164483</v>
      </c>
      <c r="AU24" s="43">
        <v>59.936453362015726</v>
      </c>
      <c r="AV24" s="43">
        <v>59.873141016964617</v>
      </c>
      <c r="AW24" s="43">
        <v>59.010165694759301</v>
      </c>
      <c r="AX24" s="43">
        <v>57.300593161425027</v>
      </c>
      <c r="AY24" s="43">
        <v>54.550118864687612</v>
      </c>
      <c r="AZ24" s="43">
        <v>51.018161413695985</v>
      </c>
    </row>
    <row r="25" spans="1:52" ht="12" customHeight="1" x14ac:dyDescent="0.35">
      <c r="A25" s="42" t="s">
        <v>19</v>
      </c>
      <c r="B25" s="43">
        <v>284.77483815650089</v>
      </c>
      <c r="C25" s="43">
        <v>278.40055999999993</v>
      </c>
      <c r="D25" s="43">
        <v>252.71096999999995</v>
      </c>
      <c r="E25" s="43">
        <v>341.80092999999999</v>
      </c>
      <c r="F25" s="43">
        <v>290.66681999999992</v>
      </c>
      <c r="G25" s="43">
        <v>315.34547351749166</v>
      </c>
      <c r="H25" s="43">
        <v>240.47470999999993</v>
      </c>
      <c r="I25" s="43">
        <v>262.97762999999998</v>
      </c>
      <c r="J25" s="43">
        <v>246.74592999999996</v>
      </c>
      <c r="K25" s="43">
        <v>230.39857000000001</v>
      </c>
      <c r="L25" s="43">
        <v>244.47765756033431</v>
      </c>
      <c r="M25" s="43">
        <v>200.53355076008629</v>
      </c>
      <c r="N25" s="43">
        <v>162.86824721282122</v>
      </c>
      <c r="O25" s="43">
        <v>159.13787123559933</v>
      </c>
      <c r="P25" s="43">
        <v>148.79579146851663</v>
      </c>
      <c r="Q25" s="43">
        <v>180.07959364319274</v>
      </c>
      <c r="R25" s="43">
        <v>180.38488660076419</v>
      </c>
      <c r="S25" s="43">
        <v>184.79064181167735</v>
      </c>
      <c r="T25" s="43">
        <v>182.76905882731344</v>
      </c>
      <c r="U25" s="43">
        <v>178.92322616906037</v>
      </c>
      <c r="V25" s="43">
        <v>175.112338812795</v>
      </c>
      <c r="W25" s="43">
        <v>172.61690992721361</v>
      </c>
      <c r="X25" s="43">
        <v>168.30710045229964</v>
      </c>
      <c r="Y25" s="43">
        <v>164.41654008213681</v>
      </c>
      <c r="Z25" s="43">
        <v>160.37338671372285</v>
      </c>
      <c r="AA25" s="43">
        <v>156.7333308684083</v>
      </c>
      <c r="AB25" s="43">
        <v>153.61235263307739</v>
      </c>
      <c r="AC25" s="43">
        <v>150.71941522616538</v>
      </c>
      <c r="AD25" s="43">
        <v>148.04802926505081</v>
      </c>
      <c r="AE25" s="43">
        <v>144.68597380717165</v>
      </c>
      <c r="AF25" s="43">
        <v>141.18652111788455</v>
      </c>
      <c r="AG25" s="43">
        <v>134.90183122140519</v>
      </c>
      <c r="AH25" s="43">
        <v>132.48012271722106</v>
      </c>
      <c r="AI25" s="43">
        <v>128.77166518043299</v>
      </c>
      <c r="AJ25" s="43">
        <v>122.31014262064572</v>
      </c>
      <c r="AK25" s="43">
        <v>109.19606098535179</v>
      </c>
      <c r="AL25" s="43">
        <v>100.55466404982833</v>
      </c>
      <c r="AM25" s="43">
        <v>94.741242179495273</v>
      </c>
      <c r="AN25" s="43">
        <v>94.086588572980929</v>
      </c>
      <c r="AO25" s="43">
        <v>93.539579538983347</v>
      </c>
      <c r="AP25" s="43">
        <v>89.307814161223391</v>
      </c>
      <c r="AQ25" s="43">
        <v>85.220970664797932</v>
      </c>
      <c r="AR25" s="43">
        <v>81.332905347931856</v>
      </c>
      <c r="AS25" s="43">
        <v>80.224350497599545</v>
      </c>
      <c r="AT25" s="43">
        <v>77.352606221419805</v>
      </c>
      <c r="AU25" s="43">
        <v>70.710515497331798</v>
      </c>
      <c r="AV25" s="43">
        <v>70.333392212265963</v>
      </c>
      <c r="AW25" s="43">
        <v>68.233513235375284</v>
      </c>
      <c r="AX25" s="43">
        <v>64.901186059609032</v>
      </c>
      <c r="AY25" s="43">
        <v>60.982728556117195</v>
      </c>
      <c r="AZ25" s="43">
        <v>56.924229652027002</v>
      </c>
    </row>
    <row r="26" spans="1:52" ht="12" customHeight="1" x14ac:dyDescent="0.35">
      <c r="A26" s="42" t="s">
        <v>20</v>
      </c>
      <c r="B26" s="43">
        <v>1887.832198796875</v>
      </c>
      <c r="C26" s="43">
        <v>1849.4860299999998</v>
      </c>
      <c r="D26" s="43">
        <v>1763.98002</v>
      </c>
      <c r="E26" s="43">
        <v>1701.7668099999996</v>
      </c>
      <c r="F26" s="43">
        <v>1509.2291400000001</v>
      </c>
      <c r="G26" s="43">
        <v>1376.7096268525474</v>
      </c>
      <c r="H26" s="43">
        <v>1437.8585599999999</v>
      </c>
      <c r="I26" s="43">
        <v>1268.7984899999997</v>
      </c>
      <c r="J26" s="43">
        <v>1170.43199</v>
      </c>
      <c r="K26" s="43">
        <v>868.58620999999982</v>
      </c>
      <c r="L26" s="43">
        <v>703.15569274335871</v>
      </c>
      <c r="M26" s="43">
        <v>633.41272251771431</v>
      </c>
      <c r="N26" s="43">
        <v>579.9386173383092</v>
      </c>
      <c r="O26" s="43">
        <v>492.96537188039827</v>
      </c>
      <c r="P26" s="43">
        <v>390.74772401736266</v>
      </c>
      <c r="Q26" s="43">
        <v>395.54552984536002</v>
      </c>
      <c r="R26" s="43">
        <v>394.54338498238059</v>
      </c>
      <c r="S26" s="43">
        <v>398.03955932133556</v>
      </c>
      <c r="T26" s="43">
        <v>390.62350693947275</v>
      </c>
      <c r="U26" s="43">
        <v>381.40963055328365</v>
      </c>
      <c r="V26" s="43">
        <v>374.44660141992136</v>
      </c>
      <c r="W26" s="43">
        <v>368.13128644210667</v>
      </c>
      <c r="X26" s="43">
        <v>356.14519240482122</v>
      </c>
      <c r="Y26" s="43">
        <v>346.26810650326627</v>
      </c>
      <c r="Z26" s="43">
        <v>336.50656061128655</v>
      </c>
      <c r="AA26" s="43">
        <v>327.42770660556323</v>
      </c>
      <c r="AB26" s="43">
        <v>318.39042879956821</v>
      </c>
      <c r="AC26" s="43">
        <v>309.46199137631146</v>
      </c>
      <c r="AD26" s="43">
        <v>300.42179909976835</v>
      </c>
      <c r="AE26" s="43">
        <v>290.00965141039507</v>
      </c>
      <c r="AF26" s="43">
        <v>279.53193971569971</v>
      </c>
      <c r="AG26" s="43">
        <v>264.71519601071032</v>
      </c>
      <c r="AH26" s="43">
        <v>254.29331313170658</v>
      </c>
      <c r="AI26" s="43">
        <v>234.91758576272736</v>
      </c>
      <c r="AJ26" s="43">
        <v>199.21793322869701</v>
      </c>
      <c r="AK26" s="43">
        <v>185.3813992444332</v>
      </c>
      <c r="AL26" s="43">
        <v>175.97662222030272</v>
      </c>
      <c r="AM26" s="43">
        <v>143.26701636130932</v>
      </c>
      <c r="AN26" s="43">
        <v>140.51285576311474</v>
      </c>
      <c r="AO26" s="43">
        <v>135.59322217835179</v>
      </c>
      <c r="AP26" s="43">
        <v>120.9678912804858</v>
      </c>
      <c r="AQ26" s="43">
        <v>106.83044985306206</v>
      </c>
      <c r="AR26" s="43">
        <v>97.174300934321195</v>
      </c>
      <c r="AS26" s="43">
        <v>91.996576639065509</v>
      </c>
      <c r="AT26" s="43">
        <v>86.35008783757867</v>
      </c>
      <c r="AU26" s="43">
        <v>71.682885957838138</v>
      </c>
      <c r="AV26" s="43">
        <v>71.4102685935447</v>
      </c>
      <c r="AW26" s="43">
        <v>67.233035486043889</v>
      </c>
      <c r="AX26" s="43">
        <v>61.920177451572606</v>
      </c>
      <c r="AY26" s="43">
        <v>55.858811295732103</v>
      </c>
      <c r="AZ26" s="43">
        <v>49.805024986446377</v>
      </c>
    </row>
    <row r="27" spans="1:52" ht="12" customHeight="1" x14ac:dyDescent="0.35">
      <c r="A27" s="42" t="s">
        <v>21</v>
      </c>
      <c r="B27" s="43">
        <v>2.0542767871298175</v>
      </c>
      <c r="C27" s="43">
        <v>1.1067199999999999</v>
      </c>
      <c r="D27" s="43">
        <v>0</v>
      </c>
      <c r="E27" s="43">
        <v>7.4358399999998221</v>
      </c>
      <c r="F27" s="43">
        <v>1.0973899999999999</v>
      </c>
      <c r="G27" s="43">
        <v>0.95542469110049222</v>
      </c>
      <c r="H27" s="43">
        <v>7.0075099999999999</v>
      </c>
      <c r="I27" s="43">
        <v>8.4151799999999977</v>
      </c>
      <c r="J27" s="43">
        <v>1.0003399999999998</v>
      </c>
      <c r="K27" s="43">
        <v>0.99903999999999971</v>
      </c>
      <c r="L27" s="43">
        <v>0.95541990552068179</v>
      </c>
      <c r="M27" s="43">
        <v>0.9555457297430574</v>
      </c>
      <c r="N27" s="43">
        <v>0.95568346438713159</v>
      </c>
      <c r="O27" s="43">
        <v>0.95592361349470034</v>
      </c>
      <c r="P27" s="43">
        <v>0.95503289195020968</v>
      </c>
      <c r="Q27" s="43">
        <v>0.90802934254332501</v>
      </c>
      <c r="R27" s="43">
        <v>0.88910011691066637</v>
      </c>
      <c r="S27" s="43">
        <v>0.91276721039109177</v>
      </c>
      <c r="T27" s="43">
        <v>0.9077071651291293</v>
      </c>
      <c r="U27" s="43">
        <v>0.88623140705002867</v>
      </c>
      <c r="V27" s="43">
        <v>0.86858306346463621</v>
      </c>
      <c r="W27" s="43">
        <v>0.85875735270152764</v>
      </c>
      <c r="X27" s="43">
        <v>0.83548539957993662</v>
      </c>
      <c r="Y27" s="43">
        <v>0.81534202727935379</v>
      </c>
      <c r="Z27" s="43">
        <v>0.7955635066000768</v>
      </c>
      <c r="AA27" s="43">
        <v>0.77647031423746182</v>
      </c>
      <c r="AB27" s="43">
        <v>0.75941445559641274</v>
      </c>
      <c r="AC27" s="43">
        <v>0.74031122725754528</v>
      </c>
      <c r="AD27" s="43">
        <v>0.72233771922894763</v>
      </c>
      <c r="AE27" s="43">
        <v>0.69942286807092524</v>
      </c>
      <c r="AF27" s="43">
        <v>0.67867028380872108</v>
      </c>
      <c r="AG27" s="43">
        <v>0.6807365619111142</v>
      </c>
      <c r="AH27" s="43">
        <v>0.62710593698009021</v>
      </c>
      <c r="AI27" s="43">
        <v>0.57424928917827733</v>
      </c>
      <c r="AJ27" s="43">
        <v>0.57289123269101982</v>
      </c>
      <c r="AK27" s="43">
        <v>0.46385585854444267</v>
      </c>
      <c r="AL27" s="43">
        <v>0.40998378368459015</v>
      </c>
      <c r="AM27" s="43">
        <v>0.35445319670632952</v>
      </c>
      <c r="AN27" s="43">
        <v>0.35348847411340267</v>
      </c>
      <c r="AO27" s="43">
        <v>0.35277405844216553</v>
      </c>
      <c r="AP27" s="43">
        <v>0.29763966036682787</v>
      </c>
      <c r="AQ27" s="43">
        <v>0.29761159722601649</v>
      </c>
      <c r="AR27" s="43">
        <v>0.24316892305950694</v>
      </c>
      <c r="AS27" s="43">
        <v>0.24280217867770579</v>
      </c>
      <c r="AT27" s="43">
        <v>0.18855773107661916</v>
      </c>
      <c r="AU27" s="43">
        <v>0.18846195171299432</v>
      </c>
      <c r="AV27" s="43">
        <v>0.18778907281383561</v>
      </c>
      <c r="AW27" s="43">
        <v>0.18287465959511312</v>
      </c>
      <c r="AX27" s="43">
        <v>0.1738910204866112</v>
      </c>
      <c r="AY27" s="43">
        <v>0.1501414440184497</v>
      </c>
      <c r="AZ27" s="43">
        <v>0.13062333626907957</v>
      </c>
    </row>
    <row r="28" spans="1:52" ht="12" customHeight="1" x14ac:dyDescent="0.35">
      <c r="A28" s="283" t="s">
        <v>22</v>
      </c>
      <c r="B28" s="284">
        <v>9787.7198312015407</v>
      </c>
      <c r="C28" s="284">
        <v>9436.0755800000024</v>
      </c>
      <c r="D28" s="284">
        <v>9516.6899599999979</v>
      </c>
      <c r="E28" s="284">
        <v>9741.6608999999971</v>
      </c>
      <c r="F28" s="284">
        <v>8583.575380000002</v>
      </c>
      <c r="G28" s="284">
        <v>9085.7997319468723</v>
      </c>
      <c r="H28" s="284">
        <v>8710.5350400000007</v>
      </c>
      <c r="I28" s="284">
        <v>8880.8870399999978</v>
      </c>
      <c r="J28" s="284">
        <v>7833.8021800000006</v>
      </c>
      <c r="K28" s="284">
        <v>7279.8363399999971</v>
      </c>
      <c r="L28" s="284">
        <v>7843.8095965658786</v>
      </c>
      <c r="M28" s="284">
        <v>7008.4932455896478</v>
      </c>
      <c r="N28" s="284">
        <v>7238.239171670938</v>
      </c>
      <c r="O28" s="284">
        <v>7720.4175671688863</v>
      </c>
      <c r="P28" s="284">
        <v>7366.6078448381768</v>
      </c>
      <c r="Q28" s="284">
        <v>7102.8669696366214</v>
      </c>
      <c r="R28" s="284">
        <v>7183.642043888005</v>
      </c>
      <c r="S28" s="284">
        <v>7373.362163791513</v>
      </c>
      <c r="T28" s="284">
        <v>7354.4689212379035</v>
      </c>
      <c r="U28" s="284">
        <v>7277.6321180804844</v>
      </c>
      <c r="V28" s="284">
        <v>7258.1189619133847</v>
      </c>
      <c r="W28" s="284">
        <v>7248.4106684103444</v>
      </c>
      <c r="X28" s="284">
        <v>7173.3570038026501</v>
      </c>
      <c r="Y28" s="284">
        <v>7110.4977689027237</v>
      </c>
      <c r="Z28" s="284">
        <v>7041.6525559034289</v>
      </c>
      <c r="AA28" s="284">
        <v>6998.8205936573013</v>
      </c>
      <c r="AB28" s="284">
        <v>6981.019544222735</v>
      </c>
      <c r="AC28" s="284">
        <v>6968.4513401663535</v>
      </c>
      <c r="AD28" s="284">
        <v>6953.7994635527921</v>
      </c>
      <c r="AE28" s="284">
        <v>6917.1164869698659</v>
      </c>
      <c r="AF28" s="284">
        <v>6871.0943262510064</v>
      </c>
      <c r="AG28" s="284">
        <v>6833.8239847549748</v>
      </c>
      <c r="AH28" s="284">
        <v>6774.2284400306417</v>
      </c>
      <c r="AI28" s="284">
        <v>6699.3658064817164</v>
      </c>
      <c r="AJ28" s="284">
        <v>6498.3959809442777</v>
      </c>
      <c r="AK28" s="284">
        <v>6345.8833521655242</v>
      </c>
      <c r="AL28" s="284">
        <v>6223.4529765673133</v>
      </c>
      <c r="AM28" s="284">
        <v>6037.078653802464</v>
      </c>
      <c r="AN28" s="284">
        <v>6026.517879953567</v>
      </c>
      <c r="AO28" s="284">
        <v>6019.0799124824443</v>
      </c>
      <c r="AP28" s="284">
        <v>5937.8053686692547</v>
      </c>
      <c r="AQ28" s="284">
        <v>5915.6048819434145</v>
      </c>
      <c r="AR28" s="284">
        <v>5843.5211416540933</v>
      </c>
      <c r="AS28" s="284">
        <v>5813.2855500969581</v>
      </c>
      <c r="AT28" s="284">
        <v>5647.6954306662101</v>
      </c>
      <c r="AU28" s="284">
        <v>5542.6392580552565</v>
      </c>
      <c r="AV28" s="284">
        <v>5539.7678246799414</v>
      </c>
      <c r="AW28" s="284">
        <v>5449.2947997881374</v>
      </c>
      <c r="AX28" s="284">
        <v>5352.6608554716559</v>
      </c>
      <c r="AY28" s="284">
        <v>5159.5077997633725</v>
      </c>
      <c r="AZ28" s="284">
        <v>4959.0315413389981</v>
      </c>
    </row>
    <row r="29" spans="1:52" ht="12" customHeight="1" x14ac:dyDescent="0.35">
      <c r="A29" s="42" t="s">
        <v>23</v>
      </c>
      <c r="B29" s="43">
        <v>9763.4771748985731</v>
      </c>
      <c r="C29" s="43">
        <v>9414.4675000000025</v>
      </c>
      <c r="D29" s="43">
        <v>9496.1842899999974</v>
      </c>
      <c r="E29" s="43">
        <v>9741.6608999999971</v>
      </c>
      <c r="F29" s="43">
        <v>8583.575380000002</v>
      </c>
      <c r="G29" s="43">
        <v>9085.7758657729664</v>
      </c>
      <c r="H29" s="43">
        <v>8710.5350400000007</v>
      </c>
      <c r="I29" s="43">
        <v>8880.7860999999975</v>
      </c>
      <c r="J29" s="43">
        <v>7833.8021800000006</v>
      </c>
      <c r="K29" s="43">
        <v>7279.8363399999971</v>
      </c>
      <c r="L29" s="43">
        <v>7843.8095965658786</v>
      </c>
      <c r="M29" s="43">
        <v>7008.4932455896478</v>
      </c>
      <c r="N29" s="43">
        <v>7238.239171670938</v>
      </c>
      <c r="O29" s="43">
        <v>7720.4175671688863</v>
      </c>
      <c r="P29" s="43">
        <v>7366.6078448381768</v>
      </c>
      <c r="Q29" s="43">
        <v>7102.8669696366214</v>
      </c>
      <c r="R29" s="43">
        <v>7183.642043888005</v>
      </c>
      <c r="S29" s="43">
        <v>7373.362163791513</v>
      </c>
      <c r="T29" s="43">
        <v>7354.4689212379035</v>
      </c>
      <c r="U29" s="43">
        <v>7277.6321180804844</v>
      </c>
      <c r="V29" s="43">
        <v>7258.1189619133847</v>
      </c>
      <c r="W29" s="43">
        <v>7248.4106684103444</v>
      </c>
      <c r="X29" s="43">
        <v>7173.3570038026501</v>
      </c>
      <c r="Y29" s="43">
        <v>7110.4977689027237</v>
      </c>
      <c r="Z29" s="43">
        <v>7041.6525559034289</v>
      </c>
      <c r="AA29" s="43">
        <v>6998.8205936573013</v>
      </c>
      <c r="AB29" s="43">
        <v>6981.019544222735</v>
      </c>
      <c r="AC29" s="43">
        <v>6968.4513401663535</v>
      </c>
      <c r="AD29" s="43">
        <v>6953.7994635527921</v>
      </c>
      <c r="AE29" s="43">
        <v>6917.1164869698659</v>
      </c>
      <c r="AF29" s="43">
        <v>6871.0943262510064</v>
      </c>
      <c r="AG29" s="43">
        <v>6833.8239847549748</v>
      </c>
      <c r="AH29" s="43">
        <v>6774.2284400306417</v>
      </c>
      <c r="AI29" s="43">
        <v>6699.3658064817164</v>
      </c>
      <c r="AJ29" s="43">
        <v>6498.3959809442777</v>
      </c>
      <c r="AK29" s="43">
        <v>6345.8833521655242</v>
      </c>
      <c r="AL29" s="43">
        <v>6223.4529765673133</v>
      </c>
      <c r="AM29" s="43">
        <v>6037.078653802464</v>
      </c>
      <c r="AN29" s="43">
        <v>6026.517879953567</v>
      </c>
      <c r="AO29" s="43">
        <v>6019.0799124824443</v>
      </c>
      <c r="AP29" s="43">
        <v>5937.8053686692547</v>
      </c>
      <c r="AQ29" s="43">
        <v>5915.6048819434145</v>
      </c>
      <c r="AR29" s="43">
        <v>5843.5211416540933</v>
      </c>
      <c r="AS29" s="43">
        <v>5813.2855500969581</v>
      </c>
      <c r="AT29" s="43">
        <v>5647.6954306662101</v>
      </c>
      <c r="AU29" s="43">
        <v>5542.6392580552565</v>
      </c>
      <c r="AV29" s="43">
        <v>5539.7678246799414</v>
      </c>
      <c r="AW29" s="43">
        <v>5449.2947997881374</v>
      </c>
      <c r="AX29" s="43">
        <v>5352.6608554716559</v>
      </c>
      <c r="AY29" s="43">
        <v>5159.5077997633725</v>
      </c>
      <c r="AZ29" s="43">
        <v>4959.0315413389981</v>
      </c>
    </row>
    <row r="30" spans="1:52" ht="12" customHeight="1" x14ac:dyDescent="0.35">
      <c r="A30" s="42" t="s">
        <v>24</v>
      </c>
      <c r="B30" s="43">
        <v>24.242656302967301</v>
      </c>
      <c r="C30" s="43">
        <v>21.608080000000005</v>
      </c>
      <c r="D30" s="43">
        <v>20.505669999999995</v>
      </c>
      <c r="E30" s="43">
        <v>0</v>
      </c>
      <c r="F30" s="43">
        <v>0</v>
      </c>
      <c r="G30" s="43">
        <v>2.3866173905153696E-2</v>
      </c>
      <c r="H30" s="43">
        <v>0</v>
      </c>
      <c r="I30" s="43">
        <v>0.10094000000000002</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c r="AI30" s="43">
        <v>0</v>
      </c>
      <c r="AJ30" s="43">
        <v>0</v>
      </c>
      <c r="AK30" s="43">
        <v>0</v>
      </c>
      <c r="AL30" s="43">
        <v>0</v>
      </c>
      <c r="AM30" s="43">
        <v>0</v>
      </c>
      <c r="AN30" s="43">
        <v>0</v>
      </c>
      <c r="AO30" s="43">
        <v>0</v>
      </c>
      <c r="AP30" s="43">
        <v>0</v>
      </c>
      <c r="AQ30" s="43">
        <v>0</v>
      </c>
      <c r="AR30" s="43">
        <v>0</v>
      </c>
      <c r="AS30" s="43">
        <v>0</v>
      </c>
      <c r="AT30" s="43">
        <v>0</v>
      </c>
      <c r="AU30" s="43">
        <v>0</v>
      </c>
      <c r="AV30" s="43">
        <v>0</v>
      </c>
      <c r="AW30" s="43">
        <v>0</v>
      </c>
      <c r="AX30" s="43">
        <v>0</v>
      </c>
      <c r="AY30" s="43">
        <v>0</v>
      </c>
      <c r="AZ30" s="43">
        <v>0</v>
      </c>
    </row>
    <row r="31" spans="1:52" ht="12" customHeight="1" x14ac:dyDescent="0.35">
      <c r="A31" s="283" t="s">
        <v>25</v>
      </c>
      <c r="B31" s="284">
        <v>9695.0593794016568</v>
      </c>
      <c r="C31" s="284">
        <v>9301.0456299999987</v>
      </c>
      <c r="D31" s="284">
        <v>9551.451909999998</v>
      </c>
      <c r="E31" s="284">
        <v>9978.600709999997</v>
      </c>
      <c r="F31" s="284">
        <v>10166.09348</v>
      </c>
      <c r="G31" s="284">
        <v>10512.748349177702</v>
      </c>
      <c r="H31" s="284">
        <v>11353.129619999998</v>
      </c>
      <c r="I31" s="284">
        <v>11743.033159999999</v>
      </c>
      <c r="J31" s="284">
        <v>10994.849289999998</v>
      </c>
      <c r="K31" s="284">
        <v>10878.273869999999</v>
      </c>
      <c r="L31" s="284">
        <v>11678.03260516336</v>
      </c>
      <c r="M31" s="284">
        <v>11270.227766718419</v>
      </c>
      <c r="N31" s="284">
        <v>10903.063431848115</v>
      </c>
      <c r="O31" s="284">
        <v>11548.319420622447</v>
      </c>
      <c r="P31" s="284">
        <v>11621.144918655686</v>
      </c>
      <c r="Q31" s="284">
        <v>12049.887220153531</v>
      </c>
      <c r="R31" s="284">
        <v>12124.517701746665</v>
      </c>
      <c r="S31" s="284">
        <v>12312.088969707816</v>
      </c>
      <c r="T31" s="284">
        <v>12459.359054442883</v>
      </c>
      <c r="U31" s="284">
        <v>12549.692754847216</v>
      </c>
      <c r="V31" s="284">
        <v>12668.071130434393</v>
      </c>
      <c r="W31" s="284">
        <v>12798.800606726687</v>
      </c>
      <c r="X31" s="284">
        <v>12928.509022381018</v>
      </c>
      <c r="Y31" s="284">
        <v>13024.552778209971</v>
      </c>
      <c r="Z31" s="284">
        <v>13106.923936918734</v>
      </c>
      <c r="AA31" s="284">
        <v>13213.984526358747</v>
      </c>
      <c r="AB31" s="284">
        <v>13309.028325596575</v>
      </c>
      <c r="AC31" s="284">
        <v>13410.459257184037</v>
      </c>
      <c r="AD31" s="284">
        <v>13502.26606784298</v>
      </c>
      <c r="AE31" s="284">
        <v>13586.364971038376</v>
      </c>
      <c r="AF31" s="284">
        <v>13672.481730578427</v>
      </c>
      <c r="AG31" s="284">
        <v>13808.139655067464</v>
      </c>
      <c r="AH31" s="284">
        <v>13909.168253498192</v>
      </c>
      <c r="AI31" s="284">
        <v>14065.031249235519</v>
      </c>
      <c r="AJ31" s="284">
        <v>14294.390100176863</v>
      </c>
      <c r="AK31" s="284">
        <v>14465.92417448201</v>
      </c>
      <c r="AL31" s="284">
        <v>14640.439536225558</v>
      </c>
      <c r="AM31" s="284">
        <v>14912.887687716409</v>
      </c>
      <c r="AN31" s="284">
        <v>15041.811493398374</v>
      </c>
      <c r="AO31" s="284">
        <v>15133.193511867348</v>
      </c>
      <c r="AP31" s="284">
        <v>15284.133479196746</v>
      </c>
      <c r="AQ31" s="284">
        <v>15433.607055926139</v>
      </c>
      <c r="AR31" s="284">
        <v>15518.20369188404</v>
      </c>
      <c r="AS31" s="284">
        <v>15479.574487783302</v>
      </c>
      <c r="AT31" s="284">
        <v>15685.461546241067</v>
      </c>
      <c r="AU31" s="284">
        <v>15883.131146032205</v>
      </c>
      <c r="AV31" s="284">
        <v>16038.401722046574</v>
      </c>
      <c r="AW31" s="284">
        <v>16222.88595103739</v>
      </c>
      <c r="AX31" s="284">
        <v>16453.082014416006</v>
      </c>
      <c r="AY31" s="284">
        <v>16698.845731938341</v>
      </c>
      <c r="AZ31" s="284">
        <v>16934.6563148973</v>
      </c>
    </row>
    <row r="32" spans="1:52" ht="12" customHeight="1" x14ac:dyDescent="0.35">
      <c r="A32" s="42" t="s">
        <v>26</v>
      </c>
      <c r="B32" s="43">
        <v>9695.0593794016568</v>
      </c>
      <c r="C32" s="43">
        <v>9301.0456299999987</v>
      </c>
      <c r="D32" s="43">
        <v>9551.451909999998</v>
      </c>
      <c r="E32" s="43">
        <v>9978.600709999997</v>
      </c>
      <c r="F32" s="43">
        <v>10166.09348</v>
      </c>
      <c r="G32" s="43">
        <v>10512.748349177702</v>
      </c>
      <c r="H32" s="43">
        <v>11353.129619999998</v>
      </c>
      <c r="I32" s="43">
        <v>11743.033159999999</v>
      </c>
      <c r="J32" s="43">
        <v>10994.849289999998</v>
      </c>
      <c r="K32" s="43">
        <v>10878.273869999999</v>
      </c>
      <c r="L32" s="43">
        <v>11678.008720406911</v>
      </c>
      <c r="M32" s="43">
        <v>11270.203882151063</v>
      </c>
      <c r="N32" s="43">
        <v>10903.039547160504</v>
      </c>
      <c r="O32" s="43">
        <v>11548.29553625379</v>
      </c>
      <c r="P32" s="43">
        <v>11621.121034245887</v>
      </c>
      <c r="Q32" s="43">
        <v>12049.863335535831</v>
      </c>
      <c r="R32" s="43">
        <v>12124.493439220894</v>
      </c>
      <c r="S32" s="43">
        <v>12312.058527949062</v>
      </c>
      <c r="T32" s="43">
        <v>12459.314391452097</v>
      </c>
      <c r="U32" s="43">
        <v>12549.510763736444</v>
      </c>
      <c r="V32" s="43">
        <v>12667.129656948551</v>
      </c>
      <c r="W32" s="43">
        <v>12797.826097429481</v>
      </c>
      <c r="X32" s="43">
        <v>12927.492593645489</v>
      </c>
      <c r="Y32" s="43">
        <v>13023.535622095465</v>
      </c>
      <c r="Z32" s="43">
        <v>13105.822063574555</v>
      </c>
      <c r="AA32" s="43">
        <v>13212.721852112038</v>
      </c>
      <c r="AB32" s="43">
        <v>13307.723707552144</v>
      </c>
      <c r="AC32" s="43">
        <v>13409.144117407499</v>
      </c>
      <c r="AD32" s="43">
        <v>13500.954121057175</v>
      </c>
      <c r="AE32" s="43">
        <v>13585.187785278546</v>
      </c>
      <c r="AF32" s="43">
        <v>13671.570418721398</v>
      </c>
      <c r="AG32" s="43">
        <v>13807.206006091634</v>
      </c>
      <c r="AH32" s="43">
        <v>13908.224690101746</v>
      </c>
      <c r="AI32" s="43">
        <v>14064.089944875681</v>
      </c>
      <c r="AJ32" s="43">
        <v>14293.462339518701</v>
      </c>
      <c r="AK32" s="43">
        <v>14465.02564049049</v>
      </c>
      <c r="AL32" s="43">
        <v>14639.546222622248</v>
      </c>
      <c r="AM32" s="43">
        <v>14912.00111957748</v>
      </c>
      <c r="AN32" s="43">
        <v>15040.931153800282</v>
      </c>
      <c r="AO32" s="43">
        <v>15132.31886142252</v>
      </c>
      <c r="AP32" s="43">
        <v>15283.276058873533</v>
      </c>
      <c r="AQ32" s="43">
        <v>15432.761262664766</v>
      </c>
      <c r="AR32" s="43">
        <v>15517.368916231109</v>
      </c>
      <c r="AS32" s="43">
        <v>15478.744050187515</v>
      </c>
      <c r="AT32" s="43">
        <v>15684.641914587744</v>
      </c>
      <c r="AU32" s="43">
        <v>15882.32999717096</v>
      </c>
      <c r="AV32" s="43">
        <v>16037.606563832287</v>
      </c>
      <c r="AW32" s="43">
        <v>16222.093316190651</v>
      </c>
      <c r="AX32" s="43">
        <v>16452.291196821348</v>
      </c>
      <c r="AY32" s="43">
        <v>16698.053554708593</v>
      </c>
      <c r="AZ32" s="43">
        <v>16933.849943619272</v>
      </c>
    </row>
    <row r="33" spans="1:52" ht="12" customHeight="1" x14ac:dyDescent="0.35">
      <c r="A33" s="42" t="s">
        <v>27</v>
      </c>
      <c r="B33" s="43">
        <v>0</v>
      </c>
      <c r="C33" s="43">
        <v>0</v>
      </c>
      <c r="D33" s="43">
        <v>0</v>
      </c>
      <c r="E33" s="43">
        <v>0</v>
      </c>
      <c r="F33" s="43">
        <v>0</v>
      </c>
      <c r="G33" s="43">
        <v>0</v>
      </c>
      <c r="H33" s="43">
        <v>0</v>
      </c>
      <c r="I33" s="43">
        <v>0</v>
      </c>
      <c r="J33" s="43">
        <v>0</v>
      </c>
      <c r="K33" s="43">
        <v>0</v>
      </c>
      <c r="L33" s="43">
        <v>2.3884756448672231E-2</v>
      </c>
      <c r="M33" s="43">
        <v>2.3884567355645647E-2</v>
      </c>
      <c r="N33" s="43">
        <v>2.3884687611255385E-2</v>
      </c>
      <c r="O33" s="43">
        <v>2.3884368657476687E-2</v>
      </c>
      <c r="P33" s="43">
        <v>2.388440979777124E-2</v>
      </c>
      <c r="Q33" s="43">
        <v>2.3884617700298875E-2</v>
      </c>
      <c r="R33" s="43">
        <v>2.4262525769792886E-2</v>
      </c>
      <c r="S33" s="43">
        <v>3.0441758754657315E-2</v>
      </c>
      <c r="T33" s="43">
        <v>4.4662990786132291E-2</v>
      </c>
      <c r="U33" s="43">
        <v>0.18199111077159938</v>
      </c>
      <c r="V33" s="43">
        <v>0.94147348584148083</v>
      </c>
      <c r="W33" s="43">
        <v>0.97450929720586787</v>
      </c>
      <c r="X33" s="43">
        <v>1.0164287355282902</v>
      </c>
      <c r="Y33" s="43">
        <v>1.0171561145049628</v>
      </c>
      <c r="Z33" s="43">
        <v>1.1018733441804034</v>
      </c>
      <c r="AA33" s="43">
        <v>1.2626742467090539</v>
      </c>
      <c r="AB33" s="43">
        <v>1.3046180444308784</v>
      </c>
      <c r="AC33" s="43">
        <v>1.3151397765380988</v>
      </c>
      <c r="AD33" s="43">
        <v>1.3119467858046958</v>
      </c>
      <c r="AE33" s="43">
        <v>1.1771857598297275</v>
      </c>
      <c r="AF33" s="43">
        <v>0.91131185702951822</v>
      </c>
      <c r="AG33" s="43">
        <v>0.93364897583020545</v>
      </c>
      <c r="AH33" s="43">
        <v>0.94356339644504017</v>
      </c>
      <c r="AI33" s="43">
        <v>0.9413043598372316</v>
      </c>
      <c r="AJ33" s="43">
        <v>0.92776065816169739</v>
      </c>
      <c r="AK33" s="43">
        <v>0.8985339915199364</v>
      </c>
      <c r="AL33" s="43">
        <v>0.89331360330979126</v>
      </c>
      <c r="AM33" s="43">
        <v>0.88656813892861674</v>
      </c>
      <c r="AN33" s="43">
        <v>0.8803395980923111</v>
      </c>
      <c r="AO33" s="43">
        <v>0.87465044482837617</v>
      </c>
      <c r="AP33" s="43">
        <v>0.85742032321205852</v>
      </c>
      <c r="AQ33" s="43">
        <v>0.84579326137244748</v>
      </c>
      <c r="AR33" s="43">
        <v>0.83477565293103417</v>
      </c>
      <c r="AS33" s="43">
        <v>0.83043759578720022</v>
      </c>
      <c r="AT33" s="43">
        <v>0.81963165332396781</v>
      </c>
      <c r="AU33" s="43">
        <v>0.80114886124496154</v>
      </c>
      <c r="AV33" s="43">
        <v>0.79515821428620825</v>
      </c>
      <c r="AW33" s="43">
        <v>0.7926348467389206</v>
      </c>
      <c r="AX33" s="43">
        <v>0.79081759465780666</v>
      </c>
      <c r="AY33" s="43">
        <v>0.79217722974834071</v>
      </c>
      <c r="AZ33" s="43">
        <v>0.80637127802932418</v>
      </c>
    </row>
    <row r="34" spans="1:52" ht="12" customHeight="1" x14ac:dyDescent="0.35">
      <c r="A34" s="283" t="s">
        <v>28</v>
      </c>
      <c r="B34" s="284">
        <v>451.8223131547179</v>
      </c>
      <c r="C34" s="284">
        <v>482.03106999999994</v>
      </c>
      <c r="D34" s="284">
        <v>472.23781999999994</v>
      </c>
      <c r="E34" s="284">
        <v>719.96326999999974</v>
      </c>
      <c r="F34" s="284">
        <v>1500.48253</v>
      </c>
      <c r="G34" s="284">
        <v>1535.050025563613</v>
      </c>
      <c r="H34" s="284">
        <v>1650.9388399999998</v>
      </c>
      <c r="I34" s="284">
        <v>2271.2893499999996</v>
      </c>
      <c r="J34" s="284">
        <v>2185.124929999999</v>
      </c>
      <c r="K34" s="284">
        <v>1790.9509799999996</v>
      </c>
      <c r="L34" s="284">
        <v>1986.8376991017153</v>
      </c>
      <c r="M34" s="284">
        <v>2256.71238930453</v>
      </c>
      <c r="N34" s="284">
        <v>2547.6379595916824</v>
      </c>
      <c r="O34" s="284">
        <v>2286.3865192691737</v>
      </c>
      <c r="P34" s="284">
        <v>2272.2554472699107</v>
      </c>
      <c r="Q34" s="284">
        <v>2377.3455220748233</v>
      </c>
      <c r="R34" s="284">
        <v>2361.5744394461549</v>
      </c>
      <c r="S34" s="284">
        <v>2409.7980410750033</v>
      </c>
      <c r="T34" s="284">
        <v>2422.8456211376729</v>
      </c>
      <c r="U34" s="284">
        <v>2431.3376208967038</v>
      </c>
      <c r="V34" s="284">
        <v>2467.816314538421</v>
      </c>
      <c r="W34" s="284">
        <v>2500.8798205395074</v>
      </c>
      <c r="X34" s="284">
        <v>2541.1105179378123</v>
      </c>
      <c r="Y34" s="284">
        <v>2570.9821806214454</v>
      </c>
      <c r="Z34" s="284">
        <v>2602.9481459580124</v>
      </c>
      <c r="AA34" s="284">
        <v>2641.204292494635</v>
      </c>
      <c r="AB34" s="284">
        <v>2681.320274443885</v>
      </c>
      <c r="AC34" s="284">
        <v>2721.2894866108636</v>
      </c>
      <c r="AD34" s="284">
        <v>2758.1412327399003</v>
      </c>
      <c r="AE34" s="284">
        <v>2798.8110347548827</v>
      </c>
      <c r="AF34" s="284">
        <v>2835.5239868283943</v>
      </c>
      <c r="AG34" s="284">
        <v>2858.7211858693122</v>
      </c>
      <c r="AH34" s="284">
        <v>2922.712040024353</v>
      </c>
      <c r="AI34" s="284">
        <v>3004.8273994885644</v>
      </c>
      <c r="AJ34" s="284">
        <v>3078.8214158866836</v>
      </c>
      <c r="AK34" s="284">
        <v>3217.223366038108</v>
      </c>
      <c r="AL34" s="284">
        <v>3315.4643683342192</v>
      </c>
      <c r="AM34" s="284">
        <v>3442.8942858968248</v>
      </c>
      <c r="AN34" s="284">
        <v>3470.48234788745</v>
      </c>
      <c r="AO34" s="284">
        <v>3494.9883184397504</v>
      </c>
      <c r="AP34" s="284">
        <v>3609.4356398175655</v>
      </c>
      <c r="AQ34" s="284">
        <v>3664.6713780788914</v>
      </c>
      <c r="AR34" s="284">
        <v>3788.8643602252755</v>
      </c>
      <c r="AS34" s="284">
        <v>3836.3775088172861</v>
      </c>
      <c r="AT34" s="284">
        <v>3983.8630494841536</v>
      </c>
      <c r="AU34" s="284">
        <v>4073.5072824349295</v>
      </c>
      <c r="AV34" s="284">
        <v>4109.989669247354</v>
      </c>
      <c r="AW34" s="284">
        <v>4181.3843336834043</v>
      </c>
      <c r="AX34" s="284">
        <v>4255.2339445938605</v>
      </c>
      <c r="AY34" s="284">
        <v>4394.5041712677439</v>
      </c>
      <c r="AZ34" s="284">
        <v>4540.3971437667742</v>
      </c>
    </row>
    <row r="35" spans="1:52" ht="12" customHeight="1" x14ac:dyDescent="0.35">
      <c r="A35" s="49" t="s">
        <v>29</v>
      </c>
      <c r="B35" s="50">
        <v>11329.325094789556</v>
      </c>
      <c r="C35" s="50">
        <v>11525.94793</v>
      </c>
      <c r="D35" s="50">
        <v>11668.561459999999</v>
      </c>
      <c r="E35" s="50">
        <v>11753.775509999999</v>
      </c>
      <c r="F35" s="50">
        <v>12354.309479999996</v>
      </c>
      <c r="G35" s="50">
        <v>12335.105445729456</v>
      </c>
      <c r="H35" s="50">
        <v>12509.330819999999</v>
      </c>
      <c r="I35" s="50">
        <v>12602.138490000003</v>
      </c>
      <c r="J35" s="50">
        <v>11855.92785</v>
      </c>
      <c r="K35" s="50">
        <v>10626.838720000002</v>
      </c>
      <c r="L35" s="50">
        <v>10828.24625625384</v>
      </c>
      <c r="M35" s="50">
        <v>10710.591814339137</v>
      </c>
      <c r="N35" s="50">
        <v>10576.205227830509</v>
      </c>
      <c r="O35" s="50">
        <v>10547.80414025354</v>
      </c>
      <c r="P35" s="50">
        <v>10278.379787572729</v>
      </c>
      <c r="Q35" s="50">
        <v>10070.716109457795</v>
      </c>
      <c r="R35" s="50">
        <v>10117.282676268082</v>
      </c>
      <c r="S35" s="50">
        <v>10281.382733614962</v>
      </c>
      <c r="T35" s="50">
        <v>10392.560454183824</v>
      </c>
      <c r="U35" s="50">
        <v>10517.642740034451</v>
      </c>
      <c r="V35" s="50">
        <v>10550.841970976249</v>
      </c>
      <c r="W35" s="50">
        <v>10600.586725812967</v>
      </c>
      <c r="X35" s="50">
        <v>10724.356292891198</v>
      </c>
      <c r="Y35" s="50">
        <v>10692.417978093001</v>
      </c>
      <c r="Z35" s="50">
        <v>10675.568380868908</v>
      </c>
      <c r="AA35" s="50">
        <v>10724.053849314783</v>
      </c>
      <c r="AB35" s="50">
        <v>10696.766351862427</v>
      </c>
      <c r="AC35" s="50">
        <v>10727.08359650597</v>
      </c>
      <c r="AD35" s="50">
        <v>10787.724649914251</v>
      </c>
      <c r="AE35" s="50">
        <v>10808.883786666709</v>
      </c>
      <c r="AF35" s="50">
        <v>10838.54668773517</v>
      </c>
      <c r="AG35" s="50">
        <v>10866.870476674816</v>
      </c>
      <c r="AH35" s="50">
        <v>10895.741308661689</v>
      </c>
      <c r="AI35" s="50">
        <v>10906.619074589726</v>
      </c>
      <c r="AJ35" s="50">
        <v>10910.782099107368</v>
      </c>
      <c r="AK35" s="50">
        <v>10946.533680532548</v>
      </c>
      <c r="AL35" s="50">
        <v>11033.934931898324</v>
      </c>
      <c r="AM35" s="50">
        <v>11071.981022717699</v>
      </c>
      <c r="AN35" s="50">
        <v>11144.068646965634</v>
      </c>
      <c r="AO35" s="50">
        <v>11206.209393962867</v>
      </c>
      <c r="AP35" s="50">
        <v>11261.425152402884</v>
      </c>
      <c r="AQ35" s="50">
        <v>11352.949819577358</v>
      </c>
      <c r="AR35" s="50">
        <v>11401.976801689383</v>
      </c>
      <c r="AS35" s="50">
        <v>11425.276855504702</v>
      </c>
      <c r="AT35" s="50">
        <v>11490.313653223684</v>
      </c>
      <c r="AU35" s="50">
        <v>11548.906713543263</v>
      </c>
      <c r="AV35" s="50">
        <v>11645.236515174958</v>
      </c>
      <c r="AW35" s="50">
        <v>11714.528128412427</v>
      </c>
      <c r="AX35" s="50">
        <v>11803.294842824911</v>
      </c>
      <c r="AY35" s="50">
        <v>11893.132264097108</v>
      </c>
      <c r="AZ35" s="50">
        <v>11969.467439593427</v>
      </c>
    </row>
    <row r="36" spans="1:52" ht="12" customHeight="1" x14ac:dyDescent="0.35">
      <c r="A36" s="38" t="s">
        <v>31</v>
      </c>
      <c r="B36" s="39">
        <v>35196.291940055249</v>
      </c>
      <c r="C36" s="39">
        <v>34488.527479999997</v>
      </c>
      <c r="D36" s="39">
        <v>34874.28974</v>
      </c>
      <c r="E36" s="39">
        <v>36003.128069999992</v>
      </c>
      <c r="F36" s="39">
        <v>36016.474399999992</v>
      </c>
      <c r="G36" s="39">
        <v>36796.705494734939</v>
      </c>
      <c r="H36" s="39">
        <v>37530.602549999989</v>
      </c>
      <c r="I36" s="39">
        <v>38499.208329999987</v>
      </c>
      <c r="J36" s="39">
        <v>35709.598980000002</v>
      </c>
      <c r="K36" s="39">
        <v>33029.635689999996</v>
      </c>
      <c r="L36" s="39">
        <v>34621.251592475899</v>
      </c>
      <c r="M36" s="39">
        <v>33360.008543530996</v>
      </c>
      <c r="N36" s="39">
        <v>33246.978264558791</v>
      </c>
      <c r="O36" s="39">
        <v>33979.032175804954</v>
      </c>
      <c r="P36" s="39">
        <v>33315.535749217757</v>
      </c>
      <c r="Q36" s="39">
        <v>33383.973301283731</v>
      </c>
      <c r="R36" s="39">
        <v>33590.684883084534</v>
      </c>
      <c r="S36" s="39">
        <v>34221.00308559314</v>
      </c>
      <c r="T36" s="39">
        <v>34439.686008971024</v>
      </c>
      <c r="U36" s="39">
        <v>34553.635894765161</v>
      </c>
      <c r="V36" s="39">
        <v>34692.92635676996</v>
      </c>
      <c r="W36" s="39">
        <v>34875.478636198241</v>
      </c>
      <c r="X36" s="39">
        <v>35045.77181011418</v>
      </c>
      <c r="Y36" s="39">
        <v>35039.138042017454</v>
      </c>
      <c r="Z36" s="39">
        <v>35030.212993771544</v>
      </c>
      <c r="AA36" s="39">
        <v>35146.459179590049</v>
      </c>
      <c r="AB36" s="39">
        <v>35205.488783113942</v>
      </c>
      <c r="AC36" s="39">
        <v>35334.133317074877</v>
      </c>
      <c r="AD36" s="39">
        <v>35479.11637740452</v>
      </c>
      <c r="AE36" s="39">
        <v>35549.878163889363</v>
      </c>
      <c r="AF36" s="39">
        <v>35617.601118439692</v>
      </c>
      <c r="AG36" s="39">
        <v>35722.916457021325</v>
      </c>
      <c r="AH36" s="39">
        <v>35808.666802042877</v>
      </c>
      <c r="AI36" s="39">
        <v>35891.979554393271</v>
      </c>
      <c r="AJ36" s="39">
        <v>35894.306730689575</v>
      </c>
      <c r="AK36" s="39">
        <v>35983.918265079403</v>
      </c>
      <c r="AL36" s="39">
        <v>36160.042809448867</v>
      </c>
      <c r="AM36" s="39">
        <v>36281.814571688497</v>
      </c>
      <c r="AN36" s="39">
        <v>36477.673408499002</v>
      </c>
      <c r="AO36" s="39">
        <v>36630.787767505972</v>
      </c>
      <c r="AP36" s="39">
        <v>36787.233549523</v>
      </c>
      <c r="AQ36" s="39">
        <v>37041.682793337488</v>
      </c>
      <c r="AR36" s="39">
        <v>37167.458911358648</v>
      </c>
      <c r="AS36" s="39">
        <v>37148.086127076524</v>
      </c>
      <c r="AT36" s="39">
        <v>37356.906850276755</v>
      </c>
      <c r="AU36" s="39">
        <v>37556.172613518916</v>
      </c>
      <c r="AV36" s="39">
        <v>37838.748699827011</v>
      </c>
      <c r="AW36" s="39">
        <v>38036.12476022607</v>
      </c>
      <c r="AX36" s="39">
        <v>38301.212655386844</v>
      </c>
      <c r="AY36" s="39">
        <v>38547.373090328227</v>
      </c>
      <c r="AZ36" s="39">
        <v>38772.080729239402</v>
      </c>
    </row>
    <row r="37" spans="1:52" ht="12" customHeight="1" x14ac:dyDescent="0.35">
      <c r="A37" s="51" t="s">
        <v>877</v>
      </c>
      <c r="B37" s="25">
        <v>11634.541961801444</v>
      </c>
      <c r="C37" s="25">
        <v>11145.128774202665</v>
      </c>
      <c r="D37" s="25">
        <v>11284.768798974741</v>
      </c>
      <c r="E37" s="25">
        <v>11594.144626817775</v>
      </c>
      <c r="F37" s="25">
        <v>11371.146452556284</v>
      </c>
      <c r="G37" s="25">
        <v>11378.228040935355</v>
      </c>
      <c r="H37" s="25">
        <v>11835.316597187437</v>
      </c>
      <c r="I37" s="25">
        <v>12421.109411619647</v>
      </c>
      <c r="J37" s="25">
        <v>11705.663050055151</v>
      </c>
      <c r="K37" s="25">
        <v>10574.408632793433</v>
      </c>
      <c r="L37" s="25">
        <v>11237.204854966094</v>
      </c>
      <c r="M37" s="25">
        <v>11037.648080751056</v>
      </c>
      <c r="N37" s="25">
        <v>11431.039586039582</v>
      </c>
      <c r="O37" s="25">
        <v>11980.104016588588</v>
      </c>
      <c r="P37" s="25">
        <v>10954.796865059319</v>
      </c>
      <c r="Q37" s="25">
        <v>10902.750466038968</v>
      </c>
      <c r="R37" s="25">
        <v>10978.906926157808</v>
      </c>
      <c r="S37" s="25">
        <v>11115.845622068196</v>
      </c>
      <c r="T37" s="25">
        <v>11220.281107164245</v>
      </c>
      <c r="U37" s="25">
        <v>11292.114255223849</v>
      </c>
      <c r="V37" s="25">
        <v>11343.075354373679</v>
      </c>
      <c r="W37" s="25">
        <v>11411.206222756809</v>
      </c>
      <c r="X37" s="25">
        <v>11483.677851716679</v>
      </c>
      <c r="Y37" s="25">
        <v>11485.228778479917</v>
      </c>
      <c r="Z37" s="25">
        <v>11486.258218464629</v>
      </c>
      <c r="AA37" s="25">
        <v>11528.656751820412</v>
      </c>
      <c r="AB37" s="25">
        <v>11518.889700005308</v>
      </c>
      <c r="AC37" s="25">
        <v>11548.253235916529</v>
      </c>
      <c r="AD37" s="25">
        <v>11582.401272977129</v>
      </c>
      <c r="AE37" s="25">
        <v>11597.515651264182</v>
      </c>
      <c r="AF37" s="25">
        <v>11621.253182957353</v>
      </c>
      <c r="AG37" s="25">
        <v>11674.661384161243</v>
      </c>
      <c r="AH37" s="25">
        <v>11701.435880984705</v>
      </c>
      <c r="AI37" s="25">
        <v>11739.497030219138</v>
      </c>
      <c r="AJ37" s="25">
        <v>11760.826728456623</v>
      </c>
      <c r="AK37" s="25">
        <v>11816.749679005434</v>
      </c>
      <c r="AL37" s="25">
        <v>11879.503402068402</v>
      </c>
      <c r="AM37" s="25">
        <v>11939.049029417272</v>
      </c>
      <c r="AN37" s="25">
        <v>12018.531981996601</v>
      </c>
      <c r="AO37" s="25">
        <v>12085.472764678763</v>
      </c>
      <c r="AP37" s="25">
        <v>12159.931025934869</v>
      </c>
      <c r="AQ37" s="25">
        <v>12267.287816321083</v>
      </c>
      <c r="AR37" s="25">
        <v>12283.506842438615</v>
      </c>
      <c r="AS37" s="25">
        <v>12146.116700210074</v>
      </c>
      <c r="AT37" s="25">
        <v>12255.576984807614</v>
      </c>
      <c r="AU37" s="25">
        <v>12340.693933004235</v>
      </c>
      <c r="AV37" s="25">
        <v>12460.949865927083</v>
      </c>
      <c r="AW37" s="25">
        <v>12552.306634656929</v>
      </c>
      <c r="AX37" s="25">
        <v>12684.693645929136</v>
      </c>
      <c r="AY37" s="25">
        <v>12789.461777572291</v>
      </c>
      <c r="AZ37" s="25">
        <v>12890.433267783703</v>
      </c>
    </row>
    <row r="38" spans="1:52" ht="12" customHeight="1" x14ac:dyDescent="0.35">
      <c r="A38" s="177" t="s">
        <v>878</v>
      </c>
      <c r="B38" s="170">
        <v>21854.191770090329</v>
      </c>
      <c r="C38" s="170">
        <v>21655.462400669814</v>
      </c>
      <c r="D38" s="170">
        <v>21936.150923736735</v>
      </c>
      <c r="E38" s="170">
        <v>22776.287164602636</v>
      </c>
      <c r="F38" s="170">
        <v>23050.532042278712</v>
      </c>
      <c r="G38" s="170">
        <v>23753.368770269299</v>
      </c>
      <c r="H38" s="170">
        <v>24033.619312098352</v>
      </c>
      <c r="I38" s="170">
        <v>24431.727163971955</v>
      </c>
      <c r="J38" s="170">
        <v>22563.234329690717</v>
      </c>
      <c r="K38" s="170">
        <v>21102.210670167533</v>
      </c>
      <c r="L38" s="170">
        <v>22058.8184762649</v>
      </c>
      <c r="M38" s="170">
        <v>21114.331377443788</v>
      </c>
      <c r="N38" s="170">
        <v>20658.279637608535</v>
      </c>
      <c r="O38" s="170">
        <v>20645.16130854388</v>
      </c>
      <c r="P38" s="170">
        <v>21167.006700521873</v>
      </c>
      <c r="Q38" s="170">
        <v>21263.420626388823</v>
      </c>
      <c r="R38" s="170">
        <v>21411.291969092163</v>
      </c>
      <c r="S38" s="170">
        <v>21908.81390934985</v>
      </c>
      <c r="T38" s="170">
        <v>22032.377623049644</v>
      </c>
      <c r="U38" s="170">
        <v>22086.311963912645</v>
      </c>
      <c r="V38" s="170">
        <v>22173.228197298093</v>
      </c>
      <c r="W38" s="170">
        <v>22295.369293310789</v>
      </c>
      <c r="X38" s="170">
        <v>22397.246115573289</v>
      </c>
      <c r="Y38" s="170">
        <v>22389.295222236386</v>
      </c>
      <c r="Z38" s="170">
        <v>22380.949243424962</v>
      </c>
      <c r="AA38" s="170">
        <v>22465.297002217663</v>
      </c>
      <c r="AB38" s="170">
        <v>22536.7774491893</v>
      </c>
      <c r="AC38" s="170">
        <v>22638.445215735926</v>
      </c>
      <c r="AD38" s="170">
        <v>22748.86956160509</v>
      </c>
      <c r="AE38" s="170">
        <v>22804.445649552763</v>
      </c>
      <c r="AF38" s="170">
        <v>22847.514661563891</v>
      </c>
      <c r="AG38" s="170">
        <v>22900.872056144173</v>
      </c>
      <c r="AH38" s="170">
        <v>22958.219866555264</v>
      </c>
      <c r="AI38" s="170">
        <v>23000.116829759834</v>
      </c>
      <c r="AJ38" s="170">
        <v>22981.736382560997</v>
      </c>
      <c r="AK38" s="170">
        <v>23017.390018217837</v>
      </c>
      <c r="AL38" s="170">
        <v>23129.185684757947</v>
      </c>
      <c r="AM38" s="170">
        <v>23191.269108696881</v>
      </c>
      <c r="AN38" s="170">
        <v>23307.495691623692</v>
      </c>
      <c r="AO38" s="170">
        <v>23391.585444644479</v>
      </c>
      <c r="AP38" s="170">
        <v>23473.31902984692</v>
      </c>
      <c r="AQ38" s="170">
        <v>23621.672013928033</v>
      </c>
      <c r="AR38" s="170">
        <v>23729.935910603279</v>
      </c>
      <c r="AS38" s="170">
        <v>23845.809070191041</v>
      </c>
      <c r="AT38" s="170">
        <v>23946.695795225278</v>
      </c>
      <c r="AU38" s="170">
        <v>24062.983967679738</v>
      </c>
      <c r="AV38" s="170">
        <v>24225.040761020075</v>
      </c>
      <c r="AW38" s="170">
        <v>24331.879528353827</v>
      </c>
      <c r="AX38" s="170">
        <v>24465.955983820255</v>
      </c>
      <c r="AY38" s="170">
        <v>24604.541232025549</v>
      </c>
      <c r="AZ38" s="170">
        <v>24727.383084097706</v>
      </c>
    </row>
    <row r="39" spans="1:52" ht="12" customHeight="1" x14ac:dyDescent="0.35">
      <c r="A39" s="52" t="s">
        <v>883</v>
      </c>
      <c r="B39" s="27">
        <v>1707.5582081634773</v>
      </c>
      <c r="C39" s="27">
        <v>1687.9363051275227</v>
      </c>
      <c r="D39" s="27">
        <v>1653.3700172885196</v>
      </c>
      <c r="E39" s="27">
        <v>1632.6962785795793</v>
      </c>
      <c r="F39" s="27">
        <v>1594.7959051649993</v>
      </c>
      <c r="G39" s="27">
        <v>1665.1086835302879</v>
      </c>
      <c r="H39" s="27">
        <v>1661.6666407141988</v>
      </c>
      <c r="I39" s="27">
        <v>1646.3717544083843</v>
      </c>
      <c r="J39" s="27">
        <v>1440.7016002541325</v>
      </c>
      <c r="K39" s="27">
        <v>1353.0163870390311</v>
      </c>
      <c r="L39" s="27">
        <v>1325.2282612449042</v>
      </c>
      <c r="M39" s="27">
        <v>1208.0290853361537</v>
      </c>
      <c r="N39" s="27">
        <v>1157.6590409106725</v>
      </c>
      <c r="O39" s="27">
        <v>1353.7668506724851</v>
      </c>
      <c r="P39" s="27">
        <v>1193.7321836365645</v>
      </c>
      <c r="Q39" s="27">
        <v>1217.8022088559376</v>
      </c>
      <c r="R39" s="27">
        <v>1200.4859878345626</v>
      </c>
      <c r="S39" s="27">
        <v>1196.3435541750941</v>
      </c>
      <c r="T39" s="27">
        <v>1187.0272787571341</v>
      </c>
      <c r="U39" s="27">
        <v>1175.2096756286599</v>
      </c>
      <c r="V39" s="27">
        <v>1176.6228050981911</v>
      </c>
      <c r="W39" s="27">
        <v>1168.9031201306404</v>
      </c>
      <c r="X39" s="27">
        <v>1164.847842824207</v>
      </c>
      <c r="Y39" s="27">
        <v>1164.6140413011512</v>
      </c>
      <c r="Z39" s="27">
        <v>1163.0055318819507</v>
      </c>
      <c r="AA39" s="27">
        <v>1152.5054255519726</v>
      </c>
      <c r="AB39" s="27">
        <v>1149.8216339193384</v>
      </c>
      <c r="AC39" s="27">
        <v>1147.4348654224218</v>
      </c>
      <c r="AD39" s="27">
        <v>1147.8455428223008</v>
      </c>
      <c r="AE39" s="27">
        <v>1147.9168630724193</v>
      </c>
      <c r="AF39" s="27">
        <v>1148.833273918448</v>
      </c>
      <c r="AG39" s="27">
        <v>1147.3830167159097</v>
      </c>
      <c r="AH39" s="27">
        <v>1149.0110545029092</v>
      </c>
      <c r="AI39" s="27">
        <v>1152.3656944143033</v>
      </c>
      <c r="AJ39" s="27">
        <v>1151.743619671957</v>
      </c>
      <c r="AK39" s="27">
        <v>1149.7785678561336</v>
      </c>
      <c r="AL39" s="27">
        <v>1151.3537226225153</v>
      </c>
      <c r="AM39" s="27">
        <v>1151.4964335743432</v>
      </c>
      <c r="AN39" s="27">
        <v>1151.6457348787105</v>
      </c>
      <c r="AO39" s="27">
        <v>1153.7295581827243</v>
      </c>
      <c r="AP39" s="27">
        <v>1153.9834937412106</v>
      </c>
      <c r="AQ39" s="27">
        <v>1152.722963088373</v>
      </c>
      <c r="AR39" s="27">
        <v>1154.016158316756</v>
      </c>
      <c r="AS39" s="27">
        <v>1156.1603566754104</v>
      </c>
      <c r="AT39" s="27">
        <v>1154.6340702438613</v>
      </c>
      <c r="AU39" s="27">
        <v>1152.4947128349447</v>
      </c>
      <c r="AV39" s="27">
        <v>1152.7580728798596</v>
      </c>
      <c r="AW39" s="27">
        <v>1151.9385972153095</v>
      </c>
      <c r="AX39" s="27">
        <v>1150.5630256374593</v>
      </c>
      <c r="AY39" s="27">
        <v>1153.3700807303794</v>
      </c>
      <c r="AZ39" s="27">
        <v>1154.2643773579882</v>
      </c>
    </row>
    <row r="41" spans="1:52" ht="12" customHeight="1" x14ac:dyDescent="0.35">
      <c r="A41" s="133" t="s">
        <v>32</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row>
    <row r="42" spans="1:52" ht="12" customHeight="1" x14ac:dyDescent="0.35">
      <c r="A42" s="38" t="s">
        <v>33</v>
      </c>
      <c r="B42" s="39">
        <v>36935.601182965365</v>
      </c>
      <c r="C42" s="39">
        <v>35360.450298134754</v>
      </c>
      <c r="D42" s="39">
        <v>35349.656495995368</v>
      </c>
      <c r="E42" s="39">
        <v>36789.387712840617</v>
      </c>
      <c r="F42" s="39">
        <v>32654.938852870881</v>
      </c>
      <c r="G42" s="39">
        <v>33574.785570019259</v>
      </c>
      <c r="H42" s="39">
        <v>32674.985780608011</v>
      </c>
      <c r="I42" s="39">
        <v>32014.535838334054</v>
      </c>
      <c r="J42" s="39">
        <v>28665.61656166134</v>
      </c>
      <c r="K42" s="39">
        <v>26456.541810953393</v>
      </c>
      <c r="L42" s="39">
        <v>26981.332066466974</v>
      </c>
      <c r="M42" s="39">
        <v>24216.722906471408</v>
      </c>
      <c r="N42" s="39">
        <v>24342.000399586104</v>
      </c>
      <c r="O42" s="39">
        <v>25339.449502880499</v>
      </c>
      <c r="P42" s="39">
        <v>24170.778591011727</v>
      </c>
      <c r="Q42" s="39">
        <v>23534.127584006816</v>
      </c>
      <c r="R42" s="39">
        <v>23810.12384298036</v>
      </c>
      <c r="S42" s="39">
        <v>24411.215456210524</v>
      </c>
      <c r="T42" s="39">
        <v>24183.121194912666</v>
      </c>
      <c r="U42" s="39">
        <v>23845.702736759242</v>
      </c>
      <c r="V42" s="39">
        <v>23684.66416426616</v>
      </c>
      <c r="W42" s="39">
        <v>23610.283387001011</v>
      </c>
      <c r="X42" s="39">
        <v>23214.517558726038</v>
      </c>
      <c r="Y42" s="39">
        <v>22924.518752349755</v>
      </c>
      <c r="Z42" s="39">
        <v>22634.440025760432</v>
      </c>
      <c r="AA42" s="39">
        <v>22430.894142522266</v>
      </c>
      <c r="AB42" s="39">
        <v>22293.668145736789</v>
      </c>
      <c r="AC42" s="39">
        <v>22168.13901097887</v>
      </c>
      <c r="AD42" s="39">
        <v>22038.669350029253</v>
      </c>
      <c r="AE42" s="39">
        <v>21798.213253257582</v>
      </c>
      <c r="AF42" s="39">
        <v>21537.343002622547</v>
      </c>
      <c r="AG42" s="39">
        <v>21295.180615300229</v>
      </c>
      <c r="AH42" s="39">
        <v>20931.39350430802</v>
      </c>
      <c r="AI42" s="39">
        <v>20389.541598936357</v>
      </c>
      <c r="AJ42" s="39">
        <v>19492.991940110376</v>
      </c>
      <c r="AK42" s="39">
        <v>18739.387789852426</v>
      </c>
      <c r="AL42" s="39">
        <v>18238.385429323171</v>
      </c>
      <c r="AM42" s="39">
        <v>17282.935637826402</v>
      </c>
      <c r="AN42" s="39">
        <v>17133.643204108546</v>
      </c>
      <c r="AO42" s="39">
        <v>17024.533633709798</v>
      </c>
      <c r="AP42" s="39">
        <v>16505.092253869083</v>
      </c>
      <c r="AQ42" s="39">
        <v>16392.942803798498</v>
      </c>
      <c r="AR42" s="39">
        <v>15985.876789874475</v>
      </c>
      <c r="AS42" s="39">
        <v>15815.430638113145</v>
      </c>
      <c r="AT42" s="39">
        <v>15241.40642098581</v>
      </c>
      <c r="AU42" s="39">
        <v>14853.998644770321</v>
      </c>
      <c r="AV42" s="39">
        <v>14812.05464040249</v>
      </c>
      <c r="AW42" s="39">
        <v>14392.910164344421</v>
      </c>
      <c r="AX42" s="39">
        <v>14058.360166266026</v>
      </c>
      <c r="AY42" s="39">
        <v>13421.384956965128</v>
      </c>
      <c r="AZ42" s="39">
        <v>12794.951126479993</v>
      </c>
    </row>
    <row r="43" spans="1:52" ht="12" customHeight="1" x14ac:dyDescent="0.35">
      <c r="A43" s="51" t="s">
        <v>877</v>
      </c>
      <c r="B43" s="25">
        <v>2256.6116715288413</v>
      </c>
      <c r="C43" s="25">
        <v>1568.698874359791</v>
      </c>
      <c r="D43" s="25">
        <v>1569.826360194455</v>
      </c>
      <c r="E43" s="25">
        <v>1861.7058352822603</v>
      </c>
      <c r="F43" s="25">
        <v>927.14063269999099</v>
      </c>
      <c r="G43" s="25">
        <v>1117.7343739297262</v>
      </c>
      <c r="H43" s="25">
        <v>690.08816647232402</v>
      </c>
      <c r="I43" s="25">
        <v>760.34876295616402</v>
      </c>
      <c r="J43" s="25">
        <v>435.30120979446656</v>
      </c>
      <c r="K43" s="25">
        <v>527.21156489956172</v>
      </c>
      <c r="L43" s="25">
        <v>386.85339516953422</v>
      </c>
      <c r="M43" s="25">
        <v>319.88608103467965</v>
      </c>
      <c r="N43" s="25">
        <v>406.97753230385774</v>
      </c>
      <c r="O43" s="25">
        <v>759.25577657661574</v>
      </c>
      <c r="P43" s="25">
        <v>698.61304298309267</v>
      </c>
      <c r="Q43" s="25">
        <v>469.35535629866524</v>
      </c>
      <c r="R43" s="25">
        <v>482.23337838163775</v>
      </c>
      <c r="S43" s="25">
        <v>495.23967616135366</v>
      </c>
      <c r="T43" s="25">
        <v>491.36119266741758</v>
      </c>
      <c r="U43" s="25">
        <v>479.72220560964473</v>
      </c>
      <c r="V43" s="25">
        <v>467.2431482948395</v>
      </c>
      <c r="W43" s="25">
        <v>467.98036328493339</v>
      </c>
      <c r="X43" s="25">
        <v>459.92067272210431</v>
      </c>
      <c r="Y43" s="25">
        <v>453.69109745814814</v>
      </c>
      <c r="Z43" s="25">
        <v>447.24895271066157</v>
      </c>
      <c r="AA43" s="25">
        <v>443.67695114369508</v>
      </c>
      <c r="AB43" s="25">
        <v>440.4971184981045</v>
      </c>
      <c r="AC43" s="25">
        <v>439.08970698455562</v>
      </c>
      <c r="AD43" s="25">
        <v>437.34160368739157</v>
      </c>
      <c r="AE43" s="25">
        <v>433.17098865540856</v>
      </c>
      <c r="AF43" s="25">
        <v>428.30862278780171</v>
      </c>
      <c r="AG43" s="25">
        <v>429.4530304526246</v>
      </c>
      <c r="AH43" s="25">
        <v>422.53991749434203</v>
      </c>
      <c r="AI43" s="25">
        <v>418.99537548175374</v>
      </c>
      <c r="AJ43" s="25">
        <v>414.16263072636843</v>
      </c>
      <c r="AK43" s="25">
        <v>409.96863010201201</v>
      </c>
      <c r="AL43" s="25">
        <v>408.8587339489585</v>
      </c>
      <c r="AM43" s="25">
        <v>406.83620957282284</v>
      </c>
      <c r="AN43" s="25">
        <v>404.35780085302645</v>
      </c>
      <c r="AO43" s="25">
        <v>403.57927433461589</v>
      </c>
      <c r="AP43" s="25">
        <v>402.34169045236558</v>
      </c>
      <c r="AQ43" s="25">
        <v>402.38526892979507</v>
      </c>
      <c r="AR43" s="25">
        <v>400.62926330201935</v>
      </c>
      <c r="AS43" s="25">
        <v>399.67924641504095</v>
      </c>
      <c r="AT43" s="25">
        <v>398.19345277478789</v>
      </c>
      <c r="AU43" s="25">
        <v>397.70884576698313</v>
      </c>
      <c r="AV43" s="25">
        <v>397.31366699759042</v>
      </c>
      <c r="AW43" s="25">
        <v>393.04436650582323</v>
      </c>
      <c r="AX43" s="25">
        <v>393.03777450343114</v>
      </c>
      <c r="AY43" s="25">
        <v>387.57513993508456</v>
      </c>
      <c r="AZ43" s="25">
        <v>381.23431687325683</v>
      </c>
    </row>
    <row r="44" spans="1:52" ht="12" customHeight="1" x14ac:dyDescent="0.35">
      <c r="A44" s="177" t="s">
        <v>878</v>
      </c>
      <c r="B44" s="170">
        <v>34221.624348337791</v>
      </c>
      <c r="C44" s="170">
        <v>33344.138696241025</v>
      </c>
      <c r="D44" s="170">
        <v>33336.393848939588</v>
      </c>
      <c r="E44" s="170">
        <v>34481.916663215219</v>
      </c>
      <c r="F44" s="170">
        <v>31331.578058641535</v>
      </c>
      <c r="G44" s="170">
        <v>32044.384752782415</v>
      </c>
      <c r="H44" s="170">
        <v>31592.415632585082</v>
      </c>
      <c r="I44" s="170">
        <v>30870.95362543919</v>
      </c>
      <c r="J44" s="170">
        <v>27907.856873555138</v>
      </c>
      <c r="K44" s="170">
        <v>25619.146963966239</v>
      </c>
      <c r="L44" s="170">
        <v>26279.394455922087</v>
      </c>
      <c r="M44" s="170">
        <v>23632.163968520588</v>
      </c>
      <c r="N44" s="170">
        <v>23673.597314376035</v>
      </c>
      <c r="O44" s="170">
        <v>24270.35475516193</v>
      </c>
      <c r="P44" s="170">
        <v>23199.504216320202</v>
      </c>
      <c r="Q44" s="170">
        <v>22786.230894012842</v>
      </c>
      <c r="R44" s="170">
        <v>23051.439592587212</v>
      </c>
      <c r="S44" s="170">
        <v>23639.347633110803</v>
      </c>
      <c r="T44" s="170">
        <v>23420.94032787536</v>
      </c>
      <c r="U44" s="170">
        <v>23101.239966346242</v>
      </c>
      <c r="V44" s="170">
        <v>22960.315635479419</v>
      </c>
      <c r="W44" s="170">
        <v>22891.307392557479</v>
      </c>
      <c r="X44" s="170">
        <v>22508.155020941704</v>
      </c>
      <c r="Y44" s="170">
        <v>22227.132084058885</v>
      </c>
      <c r="Z44" s="170">
        <v>21955.321436698323</v>
      </c>
      <c r="AA44" s="170">
        <v>21767.068956026</v>
      </c>
      <c r="AB44" s="170">
        <v>21640.378614817451</v>
      </c>
      <c r="AC44" s="170">
        <v>21523.856805377531</v>
      </c>
      <c r="AD44" s="170">
        <v>21404.158471896975</v>
      </c>
      <c r="AE44" s="170">
        <v>21169.891851717402</v>
      </c>
      <c r="AF44" s="170">
        <v>20917.928401718884</v>
      </c>
      <c r="AG44" s="170">
        <v>20682.571104347437</v>
      </c>
      <c r="AH44" s="170">
        <v>20329.808841503829</v>
      </c>
      <c r="AI44" s="170">
        <v>19793.305446580569</v>
      </c>
      <c r="AJ44" s="170">
        <v>18909.205910016681</v>
      </c>
      <c r="AK44" s="170">
        <v>18166.968321074626</v>
      </c>
      <c r="AL44" s="170">
        <v>17670.741740773286</v>
      </c>
      <c r="AM44" s="170">
        <v>16721.279956545786</v>
      </c>
      <c r="AN44" s="170">
        <v>16579.78033594197</v>
      </c>
      <c r="AO44" s="170">
        <v>16473.327632729754</v>
      </c>
      <c r="AP44" s="170">
        <v>15958.47849742265</v>
      </c>
      <c r="AQ44" s="170">
        <v>15850.698842767319</v>
      </c>
      <c r="AR44" s="170">
        <v>15447.786040201698</v>
      </c>
      <c r="AS44" s="170">
        <v>15279.203253286849</v>
      </c>
      <c r="AT44" s="170">
        <v>14710.90282100291</v>
      </c>
      <c r="AU44" s="170">
        <v>14328.401841807512</v>
      </c>
      <c r="AV44" s="170">
        <v>14289.169616201212</v>
      </c>
      <c r="AW44" s="170">
        <v>13876.774010858455</v>
      </c>
      <c r="AX44" s="170">
        <v>13545.722280477266</v>
      </c>
      <c r="AY44" s="170">
        <v>12915.549689601754</v>
      </c>
      <c r="AZ44" s="170">
        <v>12297.647922949287</v>
      </c>
    </row>
    <row r="45" spans="1:52" ht="12" customHeight="1" x14ac:dyDescent="0.35">
      <c r="A45" s="52" t="s">
        <v>883</v>
      </c>
      <c r="B45" s="27">
        <v>457.36516309872832</v>
      </c>
      <c r="C45" s="27">
        <v>447.61272753393814</v>
      </c>
      <c r="D45" s="27">
        <v>443.43628686132331</v>
      </c>
      <c r="E45" s="27">
        <v>445.76521434314037</v>
      </c>
      <c r="F45" s="27">
        <v>396.22016152935458</v>
      </c>
      <c r="G45" s="27">
        <v>412.6664433071183</v>
      </c>
      <c r="H45" s="27">
        <v>392.48198155060635</v>
      </c>
      <c r="I45" s="27">
        <v>383.2334499387008</v>
      </c>
      <c r="J45" s="27">
        <v>322.45847831173643</v>
      </c>
      <c r="K45" s="27">
        <v>310.18328208759448</v>
      </c>
      <c r="L45" s="27">
        <v>315.08421537535139</v>
      </c>
      <c r="M45" s="27">
        <v>264.67285691614006</v>
      </c>
      <c r="N45" s="27">
        <v>261.42555290621084</v>
      </c>
      <c r="O45" s="27">
        <v>309.8389711419552</v>
      </c>
      <c r="P45" s="27">
        <v>272.66133170843403</v>
      </c>
      <c r="Q45" s="27">
        <v>278.54133369531053</v>
      </c>
      <c r="R45" s="27">
        <v>276.45087201150761</v>
      </c>
      <c r="S45" s="27">
        <v>276.62814693836822</v>
      </c>
      <c r="T45" s="27">
        <v>270.81967436988936</v>
      </c>
      <c r="U45" s="27">
        <v>264.7405648033556</v>
      </c>
      <c r="V45" s="27">
        <v>257.10538049190137</v>
      </c>
      <c r="W45" s="27">
        <v>250.99563115859934</v>
      </c>
      <c r="X45" s="27">
        <v>246.44186506223292</v>
      </c>
      <c r="Y45" s="27">
        <v>243.6955708327211</v>
      </c>
      <c r="Z45" s="27">
        <v>231.86963635144693</v>
      </c>
      <c r="AA45" s="27">
        <v>220.14823535257199</v>
      </c>
      <c r="AB45" s="27">
        <v>212.79241242123192</v>
      </c>
      <c r="AC45" s="27">
        <v>205.19249861678443</v>
      </c>
      <c r="AD45" s="27">
        <v>197.16927444488309</v>
      </c>
      <c r="AE45" s="27">
        <v>195.15041288477022</v>
      </c>
      <c r="AF45" s="27">
        <v>191.10597811586015</v>
      </c>
      <c r="AG45" s="27">
        <v>183.15648050016847</v>
      </c>
      <c r="AH45" s="27">
        <v>179.04474530984908</v>
      </c>
      <c r="AI45" s="27">
        <v>177.24077687403334</v>
      </c>
      <c r="AJ45" s="27">
        <v>169.62339936732508</v>
      </c>
      <c r="AK45" s="27">
        <v>162.45083867578714</v>
      </c>
      <c r="AL45" s="27">
        <v>158.784954600926</v>
      </c>
      <c r="AM45" s="27">
        <v>154.81947170779259</v>
      </c>
      <c r="AN45" s="27">
        <v>149.50506731354773</v>
      </c>
      <c r="AO45" s="27">
        <v>147.62672664542535</v>
      </c>
      <c r="AP45" s="27">
        <v>144.27206599406841</v>
      </c>
      <c r="AQ45" s="27">
        <v>139.85869210138452</v>
      </c>
      <c r="AR45" s="27">
        <v>137.46148637075868</v>
      </c>
      <c r="AS45" s="27">
        <v>136.54813841125568</v>
      </c>
      <c r="AT45" s="27">
        <v>132.31014720811257</v>
      </c>
      <c r="AU45" s="27">
        <v>127.88795719582664</v>
      </c>
      <c r="AV45" s="27">
        <v>125.57135720368811</v>
      </c>
      <c r="AW45" s="27">
        <v>123.09178698014419</v>
      </c>
      <c r="AX45" s="27">
        <v>119.60011128532776</v>
      </c>
      <c r="AY45" s="27">
        <v>118.26012742828881</v>
      </c>
      <c r="AZ45" s="27">
        <v>116.06888665744988</v>
      </c>
    </row>
    <row r="46" spans="1:52" ht="12" customHeight="1" x14ac:dyDescent="0.35">
      <c r="A46" s="42"/>
      <c r="B46" s="179"/>
      <c r="C46" s="179"/>
      <c r="D46" s="179"/>
      <c r="E46" s="179"/>
      <c r="F46" s="179"/>
      <c r="G46" s="179"/>
      <c r="H46" s="179"/>
      <c r="I46" s="179"/>
      <c r="J46" s="179"/>
      <c r="K46" s="179"/>
      <c r="L46" s="179"/>
      <c r="M46" s="179"/>
      <c r="N46" s="179"/>
      <c r="O46" s="179"/>
      <c r="P46" s="179"/>
      <c r="Q46" s="179"/>
      <c r="R46" s="179"/>
      <c r="S46" s="179"/>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row>
    <row r="47" spans="1:52" ht="12" customHeight="1" x14ac:dyDescent="0.35">
      <c r="A47" s="56" t="s">
        <v>36</v>
      </c>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row>
    <row r="48" spans="1:52" ht="10.5" x14ac:dyDescent="0.35">
      <c r="A48" s="24" t="s">
        <v>877</v>
      </c>
      <c r="B48" s="25">
        <v>83.257356619082969</v>
      </c>
      <c r="C48" s="25">
        <v>85.397043506416125</v>
      </c>
      <c r="D48" s="25">
        <v>77.059945953257554</v>
      </c>
      <c r="E48" s="25">
        <v>69.286681317323712</v>
      </c>
      <c r="F48" s="25">
        <v>63.028750995639889</v>
      </c>
      <c r="G48" s="25">
        <v>60.247748938362953</v>
      </c>
      <c r="H48" s="25">
        <v>56.791079276228096</v>
      </c>
      <c r="I48" s="25">
        <v>56.83476934181342</v>
      </c>
      <c r="J48" s="25">
        <v>52.439316696010579</v>
      </c>
      <c r="K48" s="25">
        <v>41.548099075524199</v>
      </c>
      <c r="L48" s="25">
        <v>60.727530749837861</v>
      </c>
      <c r="M48" s="25">
        <v>56.850602458453665</v>
      </c>
      <c r="N48" s="25">
        <v>47.630389089343119</v>
      </c>
      <c r="O48" s="25">
        <v>39.880509360986487</v>
      </c>
      <c r="P48" s="25">
        <v>55.914011275081521</v>
      </c>
      <c r="Q48" s="25">
        <v>63.798873435830686</v>
      </c>
      <c r="R48" s="25">
        <v>64.740717937032628</v>
      </c>
      <c r="S48" s="25">
        <v>65.258989396291256</v>
      </c>
      <c r="T48" s="25">
        <v>65.52426412112915</v>
      </c>
      <c r="U48" s="25">
        <v>65.688006164575256</v>
      </c>
      <c r="V48" s="25">
        <v>65.752641455021987</v>
      </c>
      <c r="W48" s="25">
        <v>65.852104348817292</v>
      </c>
      <c r="X48" s="25">
        <v>65.882116362243963</v>
      </c>
      <c r="Y48" s="25">
        <v>66.051748890144253</v>
      </c>
      <c r="Z48" s="25">
        <v>66.293117386753664</v>
      </c>
      <c r="AA48" s="25">
        <v>66.350641083124074</v>
      </c>
      <c r="AB48" s="25">
        <v>66.48138291397818</v>
      </c>
      <c r="AC48" s="25">
        <v>66.546323764776972</v>
      </c>
      <c r="AD48" s="25">
        <v>66.645826217994866</v>
      </c>
      <c r="AE48" s="25">
        <v>66.778315563013763</v>
      </c>
      <c r="AF48" s="25">
        <v>66.931672259496239</v>
      </c>
      <c r="AG48" s="25">
        <v>67.027428752134625</v>
      </c>
      <c r="AH48" s="25">
        <v>67.155273990662565</v>
      </c>
      <c r="AI48" s="25">
        <v>67.222684197045226</v>
      </c>
      <c r="AJ48" s="25">
        <v>67.439054148547228</v>
      </c>
      <c r="AK48" s="25">
        <v>67.564299209565405</v>
      </c>
      <c r="AL48" s="25">
        <v>67.660793606855776</v>
      </c>
      <c r="AM48" s="25">
        <v>67.838617480411358</v>
      </c>
      <c r="AN48" s="25">
        <v>67.94725028763763</v>
      </c>
      <c r="AO48" s="25">
        <v>68.14560881192962</v>
      </c>
      <c r="AP48" s="25">
        <v>68.368188866277151</v>
      </c>
      <c r="AQ48" s="25">
        <v>68.427153146026683</v>
      </c>
      <c r="AR48" s="25">
        <v>68.584836101875268</v>
      </c>
      <c r="AS48" s="25">
        <v>68.808083524106848</v>
      </c>
      <c r="AT48" s="25">
        <v>68.939177583855994</v>
      </c>
      <c r="AU48" s="25">
        <v>69.195141833252734</v>
      </c>
      <c r="AV48" s="25">
        <v>69.300191307927292</v>
      </c>
      <c r="AW48" s="25">
        <v>69.559961282996142</v>
      </c>
      <c r="AX48" s="25">
        <v>69.607501066781722</v>
      </c>
      <c r="AY48" s="25">
        <v>69.786000357812512</v>
      </c>
      <c r="AZ48" s="25">
        <v>69.940031004336987</v>
      </c>
    </row>
    <row r="49" spans="1:52" ht="10.5" x14ac:dyDescent="0.35">
      <c r="A49" s="169" t="s">
        <v>878</v>
      </c>
      <c r="B49" s="170">
        <v>587.78460890998622</v>
      </c>
      <c r="C49" s="170">
        <v>605.47678976923441</v>
      </c>
      <c r="D49" s="170">
        <v>566.49404672974708</v>
      </c>
      <c r="E49" s="170">
        <v>513.79508519064484</v>
      </c>
      <c r="F49" s="170">
        <v>489.91807991559443</v>
      </c>
      <c r="G49" s="170">
        <v>455.4774994320116</v>
      </c>
      <c r="H49" s="170">
        <v>438.6562353312267</v>
      </c>
      <c r="I49" s="170">
        <v>444.53962103724069</v>
      </c>
      <c r="J49" s="170">
        <v>427.23251435373066</v>
      </c>
      <c r="K49" s="170">
        <v>448.31970887473608</v>
      </c>
      <c r="L49" s="170">
        <v>420.01230145658553</v>
      </c>
      <c r="M49" s="170">
        <v>427.23417484005239</v>
      </c>
      <c r="N49" s="170">
        <v>433.78922975251913</v>
      </c>
      <c r="O49" s="170">
        <v>435.96713533757298</v>
      </c>
      <c r="P49" s="170">
        <v>442.28132294531446</v>
      </c>
      <c r="Q49" s="170">
        <v>453.36240068853448</v>
      </c>
      <c r="R49" s="170">
        <v>459.67668176994835</v>
      </c>
      <c r="S49" s="170">
        <v>457.65980858755222</v>
      </c>
      <c r="T49" s="170">
        <v>459.33017392997345</v>
      </c>
      <c r="U49" s="170">
        <v>461.19660230433351</v>
      </c>
      <c r="V49" s="170">
        <v>462.35855416539079</v>
      </c>
      <c r="W49" s="170">
        <v>463.7752592696728</v>
      </c>
      <c r="X49" s="170">
        <v>464.2417234975668</v>
      </c>
      <c r="Y49" s="170">
        <v>466.17475490082114</v>
      </c>
      <c r="Z49" s="170">
        <v>468.20989725142402</v>
      </c>
      <c r="AA49" s="170">
        <v>469.02931896915482</v>
      </c>
      <c r="AB49" s="170">
        <v>469.81828999725712</v>
      </c>
      <c r="AC49" s="170">
        <v>470.31403611108055</v>
      </c>
      <c r="AD49" s="170">
        <v>471.33732563818484</v>
      </c>
      <c r="AE49" s="170">
        <v>472.42988597779862</v>
      </c>
      <c r="AF49" s="170">
        <v>473.94862344778761</v>
      </c>
      <c r="AG49" s="170">
        <v>475.63744937734009</v>
      </c>
      <c r="AH49" s="170">
        <v>476.77258215565882</v>
      </c>
      <c r="AI49" s="170">
        <v>478.51435726541411</v>
      </c>
      <c r="AJ49" s="170">
        <v>480.74460291353176</v>
      </c>
      <c r="AK49" s="170">
        <v>482.6362806467431</v>
      </c>
      <c r="AL49" s="170">
        <v>484.25448493796068</v>
      </c>
      <c r="AM49" s="170">
        <v>485.43652364736573</v>
      </c>
      <c r="AN49" s="170">
        <v>486.84630208208159</v>
      </c>
      <c r="AO49" s="170">
        <v>489.04976262407098</v>
      </c>
      <c r="AP49" s="170">
        <v>490.84088118566416</v>
      </c>
      <c r="AQ49" s="170">
        <v>491.99618609021951</v>
      </c>
      <c r="AR49" s="170">
        <v>493.29776431142704</v>
      </c>
      <c r="AS49" s="170">
        <v>495.05921438145469</v>
      </c>
      <c r="AT49" s="170">
        <v>496.86161393740502</v>
      </c>
      <c r="AU49" s="170">
        <v>498.67278573211053</v>
      </c>
      <c r="AV49" s="170">
        <v>499.81974152416848</v>
      </c>
      <c r="AW49" s="170">
        <v>501.84216703343594</v>
      </c>
      <c r="AX49" s="170">
        <v>503.98181605500139</v>
      </c>
      <c r="AY49" s="170">
        <v>505.56501874882224</v>
      </c>
      <c r="AZ49" s="170">
        <v>507.36668244655016</v>
      </c>
    </row>
    <row r="50" spans="1:52" ht="10.5" x14ac:dyDescent="0.35">
      <c r="A50" s="26" t="s">
        <v>883</v>
      </c>
      <c r="B50" s="27">
        <v>6709.7092376470646</v>
      </c>
      <c r="C50" s="27">
        <v>6689.1791264400836</v>
      </c>
      <c r="D50" s="27">
        <v>6695.5745439560369</v>
      </c>
      <c r="E50" s="27">
        <v>6472.6368500229028</v>
      </c>
      <c r="F50" s="27">
        <v>6489.9746506171277</v>
      </c>
      <c r="G50" s="27">
        <v>6482.0250297622633</v>
      </c>
      <c r="H50" s="27">
        <v>6327.9964622751695</v>
      </c>
      <c r="I50" s="27">
        <v>6179.2853179369649</v>
      </c>
      <c r="J50" s="27">
        <v>5953.4695868240533</v>
      </c>
      <c r="K50" s="27">
        <v>5664.4248022943484</v>
      </c>
      <c r="L50" s="27">
        <v>5617.1311138226065</v>
      </c>
      <c r="M50" s="27">
        <v>5622.0786597966562</v>
      </c>
      <c r="N50" s="27">
        <v>5386.3899510242454</v>
      </c>
      <c r="O50" s="27">
        <v>5119.515456920426</v>
      </c>
      <c r="P50" s="27">
        <v>4854.2068907041994</v>
      </c>
      <c r="Q50" s="27">
        <v>4644.0780141343175</v>
      </c>
      <c r="R50" s="27">
        <v>4666.0301100705237</v>
      </c>
      <c r="S50" s="27">
        <v>4644.832392643083</v>
      </c>
      <c r="T50" s="27">
        <v>4658.8342515212844</v>
      </c>
      <c r="U50" s="27">
        <v>4676.9554492181505</v>
      </c>
      <c r="V50" s="27">
        <v>4690.9188702005713</v>
      </c>
      <c r="W50" s="27">
        <v>4712.1042154288516</v>
      </c>
      <c r="X50" s="27">
        <v>4723.6191510343815</v>
      </c>
      <c r="Y50" s="27">
        <v>4741.2243842639919</v>
      </c>
      <c r="Z50" s="27">
        <v>4766.384633476242</v>
      </c>
      <c r="AA50" s="27">
        <v>4782.3192071570047</v>
      </c>
      <c r="AB50" s="27">
        <v>4796.0922051826701</v>
      </c>
      <c r="AC50" s="27">
        <v>4812.3488449528386</v>
      </c>
      <c r="AD50" s="27">
        <v>4829.6175402757262</v>
      </c>
      <c r="AE50" s="27">
        <v>4846.0389941367093</v>
      </c>
      <c r="AF50" s="27">
        <v>4862.9961749760341</v>
      </c>
      <c r="AG50" s="27">
        <v>4880.5555157405415</v>
      </c>
      <c r="AH50" s="27">
        <v>4898.5284520394389</v>
      </c>
      <c r="AI50" s="27">
        <v>4914.9921042274973</v>
      </c>
      <c r="AJ50" s="27">
        <v>4934.7430498394542</v>
      </c>
      <c r="AK50" s="27">
        <v>4954.6317445191371</v>
      </c>
      <c r="AL50" s="27">
        <v>4971.8379842988543</v>
      </c>
      <c r="AM50" s="27">
        <v>4991.6125322678809</v>
      </c>
      <c r="AN50" s="27">
        <v>5010.1598033408018</v>
      </c>
      <c r="AO50" s="27">
        <v>5029.6992935425478</v>
      </c>
      <c r="AP50" s="27">
        <v>5049.5944916346325</v>
      </c>
      <c r="AQ50" s="27">
        <v>5070.2239222257485</v>
      </c>
      <c r="AR50" s="27">
        <v>5091.9349526094447</v>
      </c>
      <c r="AS50" s="27">
        <v>5115.9384011008915</v>
      </c>
      <c r="AT50" s="27">
        <v>5138.9919618264121</v>
      </c>
      <c r="AU50" s="27">
        <v>5163.3220708167382</v>
      </c>
      <c r="AV50" s="27">
        <v>5187.2718268668877</v>
      </c>
      <c r="AW50" s="27">
        <v>5210.4460416368893</v>
      </c>
      <c r="AX50" s="27">
        <v>5233.9908321965258</v>
      </c>
      <c r="AY50" s="27">
        <v>5258.8673019829857</v>
      </c>
      <c r="AZ50" s="27">
        <v>5282.7726033854278</v>
      </c>
    </row>
    <row r="51" spans="1:52" ht="12" customHeight="1" x14ac:dyDescent="0.35">
      <c r="A51" s="56" t="s">
        <v>37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row>
    <row r="52" spans="1:52" ht="12" customHeight="1" x14ac:dyDescent="0.35">
      <c r="A52" s="24" t="s">
        <v>877</v>
      </c>
      <c r="B52" s="58">
        <v>0.30590087111696851</v>
      </c>
      <c r="C52" s="58">
        <v>0.30585547361639837</v>
      </c>
      <c r="D52" s="58">
        <v>0.30087525696165862</v>
      </c>
      <c r="E52" s="58">
        <v>0.29888980159723272</v>
      </c>
      <c r="F52" s="58">
        <v>0.28331715372345817</v>
      </c>
      <c r="G52" s="58">
        <v>0.29098734854244174</v>
      </c>
      <c r="H52" s="58">
        <v>0.28445268170746446</v>
      </c>
      <c r="I52" s="58">
        <v>0.29961269500510762</v>
      </c>
      <c r="J52" s="58">
        <v>0.29296398311479666</v>
      </c>
      <c r="K52" s="58">
        <v>0.30443759911814483</v>
      </c>
      <c r="L52" s="58">
        <v>0.30444342906359256</v>
      </c>
      <c r="M52" s="58">
        <v>0.29586861922818819</v>
      </c>
      <c r="N52" s="58">
        <v>0.28103240553245179</v>
      </c>
      <c r="O52" s="58">
        <v>0.24493698338028447</v>
      </c>
      <c r="P52" s="58">
        <v>0.28619753261302527</v>
      </c>
      <c r="Q52" s="58">
        <v>0.28719357114140309</v>
      </c>
      <c r="R52" s="58">
        <v>0.28651224060783564</v>
      </c>
      <c r="S52" s="58">
        <v>0.28619689591277131</v>
      </c>
      <c r="T52" s="58">
        <v>0.28451184098852739</v>
      </c>
      <c r="U52" s="58">
        <v>0.28236265678305533</v>
      </c>
      <c r="V52" s="58">
        <v>0.28019452773223935</v>
      </c>
      <c r="W52" s="58">
        <v>0.2800186323582497</v>
      </c>
      <c r="X52" s="58">
        <v>0.28001033004700593</v>
      </c>
      <c r="Y52" s="58">
        <v>0.27905996284115669</v>
      </c>
      <c r="Z52" s="58">
        <v>0.27853424333866994</v>
      </c>
      <c r="AA52" s="58">
        <v>0.27827825952154889</v>
      </c>
      <c r="AB52" s="58">
        <v>0.27707184430335241</v>
      </c>
      <c r="AC52" s="58">
        <v>0.27651841589266335</v>
      </c>
      <c r="AD52" s="58">
        <v>0.27613131613341296</v>
      </c>
      <c r="AE52" s="58">
        <v>0.27531695278630564</v>
      </c>
      <c r="AF52" s="58">
        <v>0.27466731967389402</v>
      </c>
      <c r="AG52" s="58">
        <v>0.27436750331121951</v>
      </c>
      <c r="AH52" s="58">
        <v>0.27345038878226369</v>
      </c>
      <c r="AI52" s="58">
        <v>0.27243125467357682</v>
      </c>
      <c r="AJ52" s="58">
        <v>0.27151301055491966</v>
      </c>
      <c r="AK52" s="58">
        <v>0.27093626283369016</v>
      </c>
      <c r="AL52" s="58">
        <v>0.27028045141747081</v>
      </c>
      <c r="AM52" s="58">
        <v>0.26975841931678574</v>
      </c>
      <c r="AN52" s="58">
        <v>0.26930838509455152</v>
      </c>
      <c r="AO52" s="58">
        <v>0.26883275216732017</v>
      </c>
      <c r="AP52" s="58">
        <v>0.26849607124372687</v>
      </c>
      <c r="AQ52" s="58">
        <v>0.26812455416375369</v>
      </c>
      <c r="AR52" s="58">
        <v>0.26605857478109796</v>
      </c>
      <c r="AS52" s="58">
        <v>0.26088134277115183</v>
      </c>
      <c r="AT52" s="58">
        <v>0.2606183283857158</v>
      </c>
      <c r="AU52" s="58">
        <v>0.26022034254257281</v>
      </c>
      <c r="AV52" s="58">
        <v>0.25991857217477093</v>
      </c>
      <c r="AW52" s="58">
        <v>0.25952747550097766</v>
      </c>
      <c r="AX52" s="58">
        <v>0.25915524273983415</v>
      </c>
      <c r="AY52" s="58">
        <v>0.25868439352409883</v>
      </c>
      <c r="AZ52" s="58">
        <v>0.25804525421962571</v>
      </c>
    </row>
    <row r="53" spans="1:52" ht="12" customHeight="1" x14ac:dyDescent="0.35">
      <c r="A53" s="169" t="s">
        <v>878</v>
      </c>
      <c r="B53" s="180">
        <v>0.24174038909629586</v>
      </c>
      <c r="C53" s="180">
        <v>0.24392676879648856</v>
      </c>
      <c r="D53" s="180">
        <v>0.2403642752039892</v>
      </c>
      <c r="E53" s="180">
        <v>0.24401414017761336</v>
      </c>
      <c r="F53" s="180">
        <v>0.23585235269599325</v>
      </c>
      <c r="G53" s="180">
        <v>0.24133149734323373</v>
      </c>
      <c r="H53" s="180">
        <v>0.23540416973951991</v>
      </c>
      <c r="I53" s="180">
        <v>0.2396805789360284</v>
      </c>
      <c r="J53" s="180">
        <v>0.22931139234454381</v>
      </c>
      <c r="K53" s="180">
        <v>0.23885707735405251</v>
      </c>
      <c r="L53" s="180">
        <v>0.2322519961345228</v>
      </c>
      <c r="M53" s="180">
        <v>0.22355201549872561</v>
      </c>
      <c r="N53" s="180">
        <v>0.22202531492754032</v>
      </c>
      <c r="O53" s="180">
        <v>0.22724254521517551</v>
      </c>
      <c r="P53" s="180">
        <v>0.2301132776584931</v>
      </c>
      <c r="Q53" s="180">
        <v>0.23118757292209291</v>
      </c>
      <c r="R53" s="180">
        <v>0.23149290492768321</v>
      </c>
      <c r="S53" s="180">
        <v>0.23050170223423663</v>
      </c>
      <c r="T53" s="180">
        <v>0.22758429298092675</v>
      </c>
      <c r="U53" s="180">
        <v>0.22485592266002469</v>
      </c>
      <c r="V53" s="180">
        <v>0.22310920290495156</v>
      </c>
      <c r="W53" s="180">
        <v>0.22279025954767812</v>
      </c>
      <c r="X53" s="180">
        <v>0.22209025232910515</v>
      </c>
      <c r="Y53" s="180">
        <v>0.22117740635433494</v>
      </c>
      <c r="Z53" s="180">
        <v>0.22042771834975075</v>
      </c>
      <c r="AA53" s="180">
        <v>0.22005714451254019</v>
      </c>
      <c r="AB53" s="180">
        <v>0.21946624339422291</v>
      </c>
      <c r="AC53" s="180">
        <v>0.21898332032167211</v>
      </c>
      <c r="AD53" s="180">
        <v>0.21878744136945241</v>
      </c>
      <c r="AE53" s="180">
        <v>0.21807722864724904</v>
      </c>
      <c r="AF53" s="180">
        <v>0.2174420484760255</v>
      </c>
      <c r="AG53" s="180">
        <v>0.21698132644239285</v>
      </c>
      <c r="AH53" s="180">
        <v>0.21628378879845089</v>
      </c>
      <c r="AI53" s="180">
        <v>0.21568481545850146</v>
      </c>
      <c r="AJ53" s="180">
        <v>0.21471302699962913</v>
      </c>
      <c r="AK53" s="180">
        <v>0.21408034075100188</v>
      </c>
      <c r="AL53" s="180">
        <v>0.2139799543221638</v>
      </c>
      <c r="AM53" s="180">
        <v>0.21316220760378113</v>
      </c>
      <c r="AN53" s="180">
        <v>0.21290827479649921</v>
      </c>
      <c r="AO53" s="180">
        <v>0.21268904172856321</v>
      </c>
      <c r="AP53" s="180">
        <v>0.21225579479918322</v>
      </c>
      <c r="AQ53" s="180">
        <v>0.21214738638185904</v>
      </c>
      <c r="AR53" s="180">
        <v>0.2117313204237814</v>
      </c>
      <c r="AS53" s="180">
        <v>0.21155297857186828</v>
      </c>
      <c r="AT53" s="180">
        <v>0.2112180909216082</v>
      </c>
      <c r="AU53" s="180">
        <v>0.21094378226664601</v>
      </c>
      <c r="AV53" s="180">
        <v>0.21075161604161952</v>
      </c>
      <c r="AW53" s="180">
        <v>0.21042115465313296</v>
      </c>
      <c r="AX53" s="180">
        <v>0.21036082771108311</v>
      </c>
      <c r="AY53" s="180">
        <v>0.21009173388363545</v>
      </c>
      <c r="AZ53" s="180">
        <v>0.20975719236610935</v>
      </c>
    </row>
    <row r="54" spans="1:52" ht="12" customHeight="1" x14ac:dyDescent="0.35">
      <c r="A54" s="26" t="s">
        <v>883</v>
      </c>
      <c r="B54" s="59">
        <v>0.20751171050800216</v>
      </c>
      <c r="C54" s="59">
        <v>0.20873022733383575</v>
      </c>
      <c r="D54" s="59">
        <v>0.20810265338372863</v>
      </c>
      <c r="E54" s="59">
        <v>0.21639610471379056</v>
      </c>
      <c r="F54" s="59">
        <v>0.2080526169748359</v>
      </c>
      <c r="G54" s="59">
        <v>0.21535691088339362</v>
      </c>
      <c r="H54" s="59">
        <v>0.21077396135213078</v>
      </c>
      <c r="I54" s="59">
        <v>0.21000521995564211</v>
      </c>
      <c r="J54" s="59">
        <v>0.18958822818866289</v>
      </c>
      <c r="K54" s="59">
        <v>0.19489244981615964</v>
      </c>
      <c r="L54" s="59">
        <v>0.19114135353167641</v>
      </c>
      <c r="M54" s="59">
        <v>0.17793037067604159</v>
      </c>
      <c r="N54" s="59">
        <v>0.17339025932896057</v>
      </c>
      <c r="O54" s="59">
        <v>0.20404975429805181</v>
      </c>
      <c r="P54" s="59">
        <v>0.17413699763885454</v>
      </c>
      <c r="Q54" s="59">
        <v>0.17371771037030628</v>
      </c>
      <c r="R54" s="59">
        <v>0.17337869165341033</v>
      </c>
      <c r="S54" s="59">
        <v>0.17236281042636906</v>
      </c>
      <c r="T54" s="59">
        <v>0.17119652282224521</v>
      </c>
      <c r="U54" s="59">
        <v>0.17001310291750152</v>
      </c>
      <c r="V54" s="59">
        <v>0.17093089558056226</v>
      </c>
      <c r="W54" s="59">
        <v>0.16967357040102979</v>
      </c>
      <c r="X54" s="59">
        <v>0.16867040922794799</v>
      </c>
      <c r="Y54" s="59">
        <v>0.16848354989190767</v>
      </c>
      <c r="Z54" s="59">
        <v>0.16836910020108536</v>
      </c>
      <c r="AA54" s="59">
        <v>0.16659128421229338</v>
      </c>
      <c r="AB54" s="59">
        <v>0.1656775636334808</v>
      </c>
      <c r="AC54" s="59">
        <v>0.1647651010282225</v>
      </c>
      <c r="AD54" s="59">
        <v>0.16421311607636391</v>
      </c>
      <c r="AE54" s="59">
        <v>0.16355736264420948</v>
      </c>
      <c r="AF54" s="59">
        <v>0.16306024624905147</v>
      </c>
      <c r="AG54" s="59">
        <v>0.1622662458835073</v>
      </c>
      <c r="AH54" s="59">
        <v>0.16190121636269075</v>
      </c>
      <c r="AI54" s="59">
        <v>0.16170115990810824</v>
      </c>
      <c r="AJ54" s="59">
        <v>0.16103412009473839</v>
      </c>
      <c r="AK54" s="59">
        <v>0.16018324932739889</v>
      </c>
      <c r="AL54" s="59">
        <v>0.15970414395117188</v>
      </c>
      <c r="AM54" s="59">
        <v>0.15905968943326126</v>
      </c>
      <c r="AN54" s="59">
        <v>0.15835608663237311</v>
      </c>
      <c r="AO54" s="59">
        <v>0.15794382617492861</v>
      </c>
      <c r="AP54" s="59">
        <v>0.15729366861529634</v>
      </c>
      <c r="AQ54" s="59">
        <v>0.15647326865669517</v>
      </c>
      <c r="AR54" s="59">
        <v>0.15603361407846053</v>
      </c>
      <c r="AS54" s="59">
        <v>0.15575675758656107</v>
      </c>
      <c r="AT54" s="59">
        <v>0.15491943114809528</v>
      </c>
      <c r="AU54" s="59">
        <v>0.15396520620252352</v>
      </c>
      <c r="AV54" s="59">
        <v>0.15328761502196511</v>
      </c>
      <c r="AW54" s="59">
        <v>0.1524185556924173</v>
      </c>
      <c r="AX54" s="59">
        <v>0.15147406120839943</v>
      </c>
      <c r="AY54" s="59">
        <v>0.15110287988465915</v>
      </c>
      <c r="AZ54" s="59">
        <v>0.15042816627768393</v>
      </c>
    </row>
    <row r="55" spans="1:52" ht="12" customHeight="1" x14ac:dyDescent="0.35">
      <c r="A55" s="56" t="s">
        <v>38</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row>
    <row r="56" spans="1:52" ht="12" customHeight="1" x14ac:dyDescent="0.35">
      <c r="A56" s="24" t="s">
        <v>877</v>
      </c>
      <c r="B56" s="58">
        <v>5.9331899645021162E-2</v>
      </c>
      <c r="C56" s="58">
        <v>4.3049761640205901E-2</v>
      </c>
      <c r="D56" s="58">
        <v>4.1854814921117742E-2</v>
      </c>
      <c r="E56" s="58">
        <v>4.7993612780441203E-2</v>
      </c>
      <c r="F56" s="58">
        <v>2.3100119785976123E-2</v>
      </c>
      <c r="G56" s="58">
        <v>2.858499237969395E-2</v>
      </c>
      <c r="H56" s="58">
        <v>1.6585735409417619E-2</v>
      </c>
      <c r="I56" s="58">
        <v>1.8340563186729934E-2</v>
      </c>
      <c r="J56" s="58">
        <v>1.0894519663751623E-2</v>
      </c>
      <c r="K56" s="58">
        <v>1.5178439629010498E-2</v>
      </c>
      <c r="L56" s="58">
        <v>1.0480806899080189E-2</v>
      </c>
      <c r="M56" s="58">
        <v>8.5746757292525407E-3</v>
      </c>
      <c r="N56" s="58">
        <v>1.0005553216760438E-2</v>
      </c>
      <c r="O56" s="58">
        <v>1.5523222442077562E-2</v>
      </c>
      <c r="P56" s="58">
        <v>1.825148668806063E-2</v>
      </c>
      <c r="Q56" s="58">
        <v>1.2363471156167019E-2</v>
      </c>
      <c r="R56" s="58">
        <v>1.258465589200162E-2</v>
      </c>
      <c r="S56" s="58">
        <v>1.2750812027187395E-2</v>
      </c>
      <c r="T56" s="58">
        <v>1.2459409544281669E-2</v>
      </c>
      <c r="U56" s="58">
        <v>1.1995595637114923E-2</v>
      </c>
      <c r="V56" s="58">
        <v>1.154175293582241E-2</v>
      </c>
      <c r="W56" s="58">
        <v>1.1483730881686357E-2</v>
      </c>
      <c r="X56" s="58">
        <v>1.1214398472968824E-2</v>
      </c>
      <c r="Y56" s="58">
        <v>1.1023465290936155E-2</v>
      </c>
      <c r="Z56" s="58">
        <v>1.0845494351417127E-2</v>
      </c>
      <c r="AA56" s="58">
        <v>1.0709456653273948E-2</v>
      </c>
      <c r="AB56" s="58">
        <v>1.0595582752435414E-2</v>
      </c>
      <c r="AC56" s="58">
        <v>1.0513831635811613E-2</v>
      </c>
      <c r="AD56" s="58">
        <v>1.0426483229159952E-2</v>
      </c>
      <c r="AE56" s="58">
        <v>1.0283177899314898E-2</v>
      </c>
      <c r="AF56" s="58">
        <v>1.012303746956187E-2</v>
      </c>
      <c r="AG56" s="58">
        <v>1.0092622978733956E-2</v>
      </c>
      <c r="AH56" s="58">
        <v>9.8743184930506281E-3</v>
      </c>
      <c r="AI56" s="58">
        <v>9.7233668147015864E-3</v>
      </c>
      <c r="AJ56" s="58">
        <v>9.5614488100377523E-3</v>
      </c>
      <c r="AK56" s="58">
        <v>9.399824108674475E-3</v>
      </c>
      <c r="AL56" s="58">
        <v>9.3022847367895227E-3</v>
      </c>
      <c r="AM56" s="58">
        <v>9.1923144418608587E-3</v>
      </c>
      <c r="AN56" s="58">
        <v>9.0607527201522747E-3</v>
      </c>
      <c r="AO56" s="58">
        <v>8.9773341225140371E-3</v>
      </c>
      <c r="AP56" s="58">
        <v>8.8838631529749666E-3</v>
      </c>
      <c r="AQ56" s="58">
        <v>8.7948837957744341E-3</v>
      </c>
      <c r="AR56" s="58">
        <v>8.67755863020102E-3</v>
      </c>
      <c r="AS56" s="58">
        <v>8.5845427848321738E-3</v>
      </c>
      <c r="AT56" s="58">
        <v>8.4676969648141576E-3</v>
      </c>
      <c r="AU56" s="58">
        <v>8.3862327871947646E-3</v>
      </c>
      <c r="AV56" s="58">
        <v>8.2874260905192228E-3</v>
      </c>
      <c r="AW56" s="58">
        <v>8.1264595558476239E-3</v>
      </c>
      <c r="AX56" s="58">
        <v>8.0299771283833758E-3</v>
      </c>
      <c r="AY56" s="58">
        <v>7.8392384107157063E-3</v>
      </c>
      <c r="AZ56" s="58">
        <v>7.6316834485827163E-3</v>
      </c>
    </row>
    <row r="57" spans="1:52" ht="12" customHeight="1" x14ac:dyDescent="0.35">
      <c r="A57" s="169" t="s">
        <v>878</v>
      </c>
      <c r="B57" s="180">
        <v>0.37854288424413585</v>
      </c>
      <c r="C57" s="180">
        <v>0.37558782444767647</v>
      </c>
      <c r="D57" s="180">
        <v>0.36528186614291064</v>
      </c>
      <c r="E57" s="180">
        <v>0.36942260103425312</v>
      </c>
      <c r="F57" s="180">
        <v>0.32058376723170201</v>
      </c>
      <c r="G57" s="180">
        <v>0.32556726705270589</v>
      </c>
      <c r="H57" s="180">
        <v>0.30944096581869363</v>
      </c>
      <c r="I57" s="180">
        <v>0.30285079673628934</v>
      </c>
      <c r="J57" s="180">
        <v>0.28362908541910703</v>
      </c>
      <c r="K57" s="180">
        <v>0.28998452644432543</v>
      </c>
      <c r="L57" s="180">
        <v>0.27668942587118472</v>
      </c>
      <c r="M57" s="180">
        <v>0.25021004886770559</v>
      </c>
      <c r="N57" s="180">
        <v>0.25443250800145417</v>
      </c>
      <c r="O57" s="180">
        <v>0.26714526980013364</v>
      </c>
      <c r="P57" s="180">
        <v>0.25220920609137665</v>
      </c>
      <c r="Q57" s="180">
        <v>0.24774440147656945</v>
      </c>
      <c r="R57" s="180">
        <v>0.24922572265868179</v>
      </c>
      <c r="S57" s="180">
        <v>0.24870857416948183</v>
      </c>
      <c r="T57" s="180">
        <v>0.24192750490494705</v>
      </c>
      <c r="U57" s="180">
        <v>0.23518868318580122</v>
      </c>
      <c r="V57" s="180">
        <v>0.23102895411964092</v>
      </c>
      <c r="W57" s="180">
        <v>0.22874527209126286</v>
      </c>
      <c r="X57" s="180">
        <v>0.22319002087438577</v>
      </c>
      <c r="Y57" s="180">
        <v>0.21957544336477389</v>
      </c>
      <c r="Z57" s="180">
        <v>0.21623575288472366</v>
      </c>
      <c r="AA57" s="180">
        <v>0.21321770366079718</v>
      </c>
      <c r="AB57" s="180">
        <v>0.21073698806008787</v>
      </c>
      <c r="AC57" s="180">
        <v>0.20820182589630942</v>
      </c>
      <c r="AD57" s="180">
        <v>0.20585467132997234</v>
      </c>
      <c r="AE57" s="180">
        <v>0.20244611146138741</v>
      </c>
      <c r="AF57" s="180">
        <v>0.19907798589561126</v>
      </c>
      <c r="AG57" s="180">
        <v>0.19596335464685416</v>
      </c>
      <c r="AH57" s="180">
        <v>0.19152216972162125</v>
      </c>
      <c r="AI57" s="180">
        <v>0.18561277162886741</v>
      </c>
      <c r="AJ57" s="180">
        <v>0.17666432037658425</v>
      </c>
      <c r="AK57" s="180">
        <v>0.16896749655413104</v>
      </c>
      <c r="AL57" s="180">
        <v>0.16348109103647382</v>
      </c>
      <c r="AM57" s="180">
        <v>0.15369339783830563</v>
      </c>
      <c r="AN57" s="180">
        <v>0.15145223985170306</v>
      </c>
      <c r="AO57" s="180">
        <v>0.14978447171002365</v>
      </c>
      <c r="AP57" s="180">
        <v>0.14430339113736357</v>
      </c>
      <c r="AQ57" s="180">
        <v>0.14235589800062867</v>
      </c>
      <c r="AR57" s="180">
        <v>0.13783350061449073</v>
      </c>
      <c r="AS57" s="180">
        <v>0.13555258070393988</v>
      </c>
      <c r="AT57" s="180">
        <v>0.12975522118609284</v>
      </c>
      <c r="AU57" s="180">
        <v>0.12560733458522499</v>
      </c>
      <c r="AV57" s="180">
        <v>0.12431209582742539</v>
      </c>
      <c r="AW57" s="180">
        <v>0.12000580583274707</v>
      </c>
      <c r="AX57" s="180">
        <v>0.11646752543616415</v>
      </c>
      <c r="AY57" s="180">
        <v>0.11028249633920524</v>
      </c>
      <c r="AZ57" s="180">
        <v>0.10431836204631212</v>
      </c>
    </row>
    <row r="58" spans="1:52" ht="12" customHeight="1" x14ac:dyDescent="0.35">
      <c r="A58" s="26" t="s">
        <v>883</v>
      </c>
      <c r="B58" s="59">
        <v>5.5581488740852447E-2</v>
      </c>
      <c r="C58" s="59">
        <v>5.5351796209287991E-2</v>
      </c>
      <c r="D58" s="59">
        <v>5.5813439785128482E-2</v>
      </c>
      <c r="E58" s="59">
        <v>5.9081322880630213E-2</v>
      </c>
      <c r="F58" s="59">
        <v>5.1689774997162187E-2</v>
      </c>
      <c r="G58" s="59">
        <v>5.33722340979201E-2</v>
      </c>
      <c r="H58" s="59">
        <v>4.9784343010701171E-2</v>
      </c>
      <c r="I58" s="59">
        <v>4.8883871296526757E-2</v>
      </c>
      <c r="J58" s="59">
        <v>4.2433722261952585E-2</v>
      </c>
      <c r="K58" s="59">
        <v>4.4679709955592943E-2</v>
      </c>
      <c r="L58" s="59">
        <v>4.5445471670469549E-2</v>
      </c>
      <c r="M58" s="59">
        <v>3.8983613979684299E-2</v>
      </c>
      <c r="N58" s="59">
        <v>3.915543593730933E-2</v>
      </c>
      <c r="O58" s="59">
        <v>4.6701221781336455E-2</v>
      </c>
      <c r="P58" s="59">
        <v>3.9774772203322012E-2</v>
      </c>
      <c r="Q58" s="59">
        <v>3.9733515328813869E-2</v>
      </c>
      <c r="R58" s="59">
        <v>3.9926072425265864E-2</v>
      </c>
      <c r="S58" s="59">
        <v>3.9855110752205651E-2</v>
      </c>
      <c r="T58" s="59">
        <v>3.9058400252201565E-2</v>
      </c>
      <c r="U58" s="59">
        <v>3.829900810361634E-2</v>
      </c>
      <c r="V58" s="59">
        <v>3.7350332456283178E-2</v>
      </c>
      <c r="W58" s="59">
        <v>3.6433579618625547E-2</v>
      </c>
      <c r="X58" s="59">
        <v>3.5684875485680681E-2</v>
      </c>
      <c r="Y58" s="59">
        <v>3.5255194777627223E-2</v>
      </c>
      <c r="Z58" s="59">
        <v>3.3567924628245586E-2</v>
      </c>
      <c r="AA58" s="59">
        <v>3.1821782727738931E-2</v>
      </c>
      <c r="AB58" s="59">
        <v>3.0661215104701812E-2</v>
      </c>
      <c r="AC58" s="59">
        <v>2.9464472262119609E-2</v>
      </c>
      <c r="AD58" s="59">
        <v>2.8207437101249851E-2</v>
      </c>
      <c r="AE58" s="59">
        <v>2.7805399395328792E-2</v>
      </c>
      <c r="AF58" s="59">
        <v>2.7124726066604227E-2</v>
      </c>
      <c r="AG58" s="59">
        <v>2.5902522581399513E-2</v>
      </c>
      <c r="AH58" s="59">
        <v>2.5228270812027546E-2</v>
      </c>
      <c r="AI58" s="59">
        <v>2.487061124994009E-2</v>
      </c>
      <c r="AJ58" s="59">
        <v>2.3716350060941152E-2</v>
      </c>
      <c r="AK58" s="59">
        <v>2.2632099712528879E-2</v>
      </c>
      <c r="AL58" s="59">
        <v>2.2025042998172241E-2</v>
      </c>
      <c r="AM58" s="59">
        <v>2.1385682465054016E-2</v>
      </c>
      <c r="AN58" s="59">
        <v>2.0557569636617767E-2</v>
      </c>
      <c r="AO58" s="59">
        <v>2.0209874911054266E-2</v>
      </c>
      <c r="AP58" s="59">
        <v>1.9664997516857251E-2</v>
      </c>
      <c r="AQ58" s="59">
        <v>1.8984740830114106E-2</v>
      </c>
      <c r="AR58" s="59">
        <v>1.8586059094970901E-2</v>
      </c>
      <c r="AS58" s="59">
        <v>1.8395627536111039E-2</v>
      </c>
      <c r="AT58" s="59">
        <v>1.775230202264207E-2</v>
      </c>
      <c r="AU58" s="59">
        <v>1.7084933649751943E-2</v>
      </c>
      <c r="AV58" s="59">
        <v>1.6697808771564068E-2</v>
      </c>
      <c r="AW58" s="59">
        <v>1.6286868444608211E-2</v>
      </c>
      <c r="AX58" s="59">
        <v>1.5745608170684901E-2</v>
      </c>
      <c r="AY58" s="59">
        <v>1.5493245514592559E-2</v>
      </c>
      <c r="AZ58" s="59">
        <v>1.5126543038378284E-2</v>
      </c>
    </row>
    <row r="59" spans="1:52" ht="12" customHeight="1" x14ac:dyDescent="0.35">
      <c r="A59" s="181"/>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row>
    <row r="60" spans="1:52" ht="12" customHeight="1" x14ac:dyDescent="0.35">
      <c r="A60" s="130" t="s">
        <v>39</v>
      </c>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row>
    <row r="61" spans="1:52" ht="12" customHeight="1" x14ac:dyDescent="0.35">
      <c r="A61" s="197" t="s">
        <v>877</v>
      </c>
      <c r="B61" s="198">
        <v>11634.541961801444</v>
      </c>
      <c r="C61" s="198">
        <v>11145.128774202663</v>
      </c>
      <c r="D61" s="198">
        <v>11284.768798974741</v>
      </c>
      <c r="E61" s="198">
        <v>11594.144626817775</v>
      </c>
      <c r="F61" s="198">
        <v>11371.146452556282</v>
      </c>
      <c r="G61" s="198">
        <v>11378.228040935355</v>
      </c>
      <c r="H61" s="198">
        <v>11835.316597187439</v>
      </c>
      <c r="I61" s="198">
        <v>12421.109411619647</v>
      </c>
      <c r="J61" s="198">
        <v>11705.663050055151</v>
      </c>
      <c r="K61" s="198">
        <v>10574.408632793433</v>
      </c>
      <c r="L61" s="198">
        <v>11237.204854966094</v>
      </c>
      <c r="M61" s="198">
        <v>11037.64808075106</v>
      </c>
      <c r="N61" s="198">
        <v>11431.039586039584</v>
      </c>
      <c r="O61" s="198">
        <v>11980.10401658859</v>
      </c>
      <c r="P61" s="198">
        <v>10954.796865059317</v>
      </c>
      <c r="Q61" s="198">
        <v>10902.750466038964</v>
      </c>
      <c r="R61" s="198">
        <v>10978.906926157808</v>
      </c>
      <c r="S61" s="198">
        <v>11115.8456220682</v>
      </c>
      <c r="T61" s="198">
        <v>11220.281107164243</v>
      </c>
      <c r="U61" s="198">
        <v>11292.114255223849</v>
      </c>
      <c r="V61" s="198">
        <v>11343.075354373681</v>
      </c>
      <c r="W61" s="198">
        <v>11411.206222756809</v>
      </c>
      <c r="X61" s="198">
        <v>11483.67785171668</v>
      </c>
      <c r="Y61" s="198">
        <v>11485.228778479912</v>
      </c>
      <c r="Z61" s="198">
        <v>11486.258218464629</v>
      </c>
      <c r="AA61" s="198">
        <v>11528.656751820412</v>
      </c>
      <c r="AB61" s="198">
        <v>11518.889700005308</v>
      </c>
      <c r="AC61" s="198">
        <v>11548.253235916529</v>
      </c>
      <c r="AD61" s="198">
        <v>11582.401272977131</v>
      </c>
      <c r="AE61" s="198">
        <v>11597.515651264182</v>
      </c>
      <c r="AF61" s="198">
        <v>11621.253182957353</v>
      </c>
      <c r="AG61" s="198">
        <v>11674.66138416124</v>
      </c>
      <c r="AH61" s="198">
        <v>11701.435880984707</v>
      </c>
      <c r="AI61" s="198">
        <v>11739.497030219138</v>
      </c>
      <c r="AJ61" s="198">
        <v>11760.826728456621</v>
      </c>
      <c r="AK61" s="198">
        <v>11816.74967900543</v>
      </c>
      <c r="AL61" s="198">
        <v>11879.503402068403</v>
      </c>
      <c r="AM61" s="198">
        <v>11939.049029417272</v>
      </c>
      <c r="AN61" s="198">
        <v>12018.531981996601</v>
      </c>
      <c r="AO61" s="198">
        <v>12085.472764678761</v>
      </c>
      <c r="AP61" s="198">
        <v>12159.931025934864</v>
      </c>
      <c r="AQ61" s="198">
        <v>12267.287816321081</v>
      </c>
      <c r="AR61" s="198">
        <v>12283.506842438615</v>
      </c>
      <c r="AS61" s="198">
        <v>12146.116700210072</v>
      </c>
      <c r="AT61" s="198">
        <v>12255.576984807616</v>
      </c>
      <c r="AU61" s="198">
        <v>12340.69393300423</v>
      </c>
      <c r="AV61" s="198">
        <v>12460.949865927083</v>
      </c>
      <c r="AW61" s="198">
        <v>12552.306634656927</v>
      </c>
      <c r="AX61" s="198">
        <v>12684.693645929136</v>
      </c>
      <c r="AY61" s="198">
        <v>12789.461777572295</v>
      </c>
      <c r="AZ61" s="198">
        <v>12890.433267783701</v>
      </c>
    </row>
    <row r="62" spans="1:52" ht="12" customHeight="1" x14ac:dyDescent="0.35">
      <c r="A62" s="357" t="s">
        <v>40</v>
      </c>
      <c r="B62" s="358">
        <v>58.640468441665085</v>
      </c>
      <c r="C62" s="358">
        <v>56.067491799292704</v>
      </c>
      <c r="D62" s="358">
        <v>56.746090914575248</v>
      </c>
      <c r="E62" s="358">
        <v>58.629244452456028</v>
      </c>
      <c r="F62" s="358">
        <v>57.490067849194389</v>
      </c>
      <c r="G62" s="358">
        <v>57.472440614851457</v>
      </c>
      <c r="H62" s="358">
        <v>59.595000554367765</v>
      </c>
      <c r="I62" s="358">
        <v>62.513288601257834</v>
      </c>
      <c r="J62" s="358">
        <v>58.776456625498426</v>
      </c>
      <c r="K62" s="358">
        <v>52.947665065526252</v>
      </c>
      <c r="L62" s="358">
        <v>55.958942628233224</v>
      </c>
      <c r="M62" s="358">
        <v>55.020801188688836</v>
      </c>
      <c r="N62" s="358">
        <v>57.324179206781309</v>
      </c>
      <c r="O62" s="358">
        <v>59.834393301308623</v>
      </c>
      <c r="P62" s="358">
        <v>54.778862135870583</v>
      </c>
      <c r="Q62" s="358">
        <v>54.341408706756333</v>
      </c>
      <c r="R62" s="358">
        <v>44.299803940691369</v>
      </c>
      <c r="S62" s="358">
        <v>36.078436020440058</v>
      </c>
      <c r="T62" s="358">
        <v>29.376546841067</v>
      </c>
      <c r="U62" s="358">
        <v>41.729407733784484</v>
      </c>
      <c r="V62" s="358">
        <v>32.579500793440033</v>
      </c>
      <c r="W62" s="358">
        <v>25.735828537251695</v>
      </c>
      <c r="X62" s="358">
        <v>40.418800118890012</v>
      </c>
      <c r="Y62" s="358">
        <v>29.086247109984718</v>
      </c>
      <c r="Z62" s="358">
        <v>21.263712195710731</v>
      </c>
      <c r="AA62" s="358">
        <v>27.495491443128753</v>
      </c>
      <c r="AB62" s="358">
        <v>18.649324175196512</v>
      </c>
      <c r="AC62" s="358">
        <v>14.597134127223992</v>
      </c>
      <c r="AD62" s="358">
        <v>22.993524229567306</v>
      </c>
      <c r="AE62" s="358">
        <v>15.135517546320163</v>
      </c>
      <c r="AF62" s="358">
        <v>14.25583306162962</v>
      </c>
      <c r="AG62" s="358">
        <v>14.933195074078828</v>
      </c>
      <c r="AH62" s="358">
        <v>15.413922400611368</v>
      </c>
      <c r="AI62" s="358">
        <v>16.416799305543417</v>
      </c>
      <c r="AJ62" s="358">
        <v>18.202782935354087</v>
      </c>
      <c r="AK62" s="358">
        <v>19.091373842466023</v>
      </c>
      <c r="AL62" s="358">
        <v>22.171998737573816</v>
      </c>
      <c r="AM62" s="358">
        <v>22.63519453139298</v>
      </c>
      <c r="AN62" s="358">
        <v>23.556346863076254</v>
      </c>
      <c r="AO62" s="358">
        <v>23.90478399036067</v>
      </c>
      <c r="AP62" s="358">
        <v>24.470519893014071</v>
      </c>
      <c r="AQ62" s="358">
        <v>25.105100397125607</v>
      </c>
      <c r="AR62" s="358">
        <v>29.11197077346602</v>
      </c>
      <c r="AS62" s="358">
        <v>38.006404746002588</v>
      </c>
      <c r="AT62" s="358">
        <v>38.40122804082926</v>
      </c>
      <c r="AU62" s="358">
        <v>38.414904403929363</v>
      </c>
      <c r="AV62" s="358">
        <v>38.369249267460653</v>
      </c>
      <c r="AW62" s="358">
        <v>38.612114590509123</v>
      </c>
      <c r="AX62" s="358">
        <v>39.102112508457488</v>
      </c>
      <c r="AY62" s="358">
        <v>39.528031942408354</v>
      </c>
      <c r="AZ62" s="358">
        <v>39.789688514231322</v>
      </c>
    </row>
    <row r="63" spans="1:52" ht="12" customHeight="1" x14ac:dyDescent="0.35">
      <c r="A63" s="74" t="s">
        <v>41</v>
      </c>
      <c r="B63" s="75">
        <v>140.73712425999619</v>
      </c>
      <c r="C63" s="75">
        <v>134.56198031830249</v>
      </c>
      <c r="D63" s="75">
        <v>136.19061819498063</v>
      </c>
      <c r="E63" s="75">
        <v>140.7101866858944</v>
      </c>
      <c r="F63" s="75">
        <v>137.97616283806653</v>
      </c>
      <c r="G63" s="75">
        <v>137.93385747564352</v>
      </c>
      <c r="H63" s="75">
        <v>143.02800133048262</v>
      </c>
      <c r="I63" s="75">
        <v>150.03189264301875</v>
      </c>
      <c r="J63" s="75">
        <v>141.06349590119626</v>
      </c>
      <c r="K63" s="75">
        <v>127.07439615726301</v>
      </c>
      <c r="L63" s="75">
        <v>134.30146230775975</v>
      </c>
      <c r="M63" s="75">
        <v>132.04992285285317</v>
      </c>
      <c r="N63" s="75">
        <v>137.57803009627514</v>
      </c>
      <c r="O63" s="75">
        <v>143.6025439231407</v>
      </c>
      <c r="P63" s="75">
        <v>131.46926912608939</v>
      </c>
      <c r="Q63" s="75">
        <v>130.41938089621519</v>
      </c>
      <c r="R63" s="75">
        <v>131.47627466341916</v>
      </c>
      <c r="S63" s="75">
        <v>133.29484222274536</v>
      </c>
      <c r="T63" s="75">
        <v>135.12250864010295</v>
      </c>
      <c r="U63" s="75">
        <v>136.53909946975367</v>
      </c>
      <c r="V63" s="75">
        <v>135.89714696149449</v>
      </c>
      <c r="W63" s="75">
        <v>136.81145200217384</v>
      </c>
      <c r="X63" s="75">
        <v>136.81188480646577</v>
      </c>
      <c r="Y63" s="75">
        <v>135.4086737347792</v>
      </c>
      <c r="Z63" s="75">
        <v>135.09570066328516</v>
      </c>
      <c r="AA63" s="75">
        <v>134.92695372645218</v>
      </c>
      <c r="AB63" s="75">
        <v>134.07386002619563</v>
      </c>
      <c r="AC63" s="75">
        <v>134.14757161696815</v>
      </c>
      <c r="AD63" s="75">
        <v>134.077539364318</v>
      </c>
      <c r="AE63" s="75">
        <v>134.04420923549955</v>
      </c>
      <c r="AF63" s="75">
        <v>134.00526122489956</v>
      </c>
      <c r="AG63" s="75">
        <v>134.31240547282056</v>
      </c>
      <c r="AH63" s="75">
        <v>133.49461564448231</v>
      </c>
      <c r="AI63" s="75">
        <v>131.61075657066297</v>
      </c>
      <c r="AJ63" s="75">
        <v>131.50801991714539</v>
      </c>
      <c r="AK63" s="75">
        <v>131.52502189431064</v>
      </c>
      <c r="AL63" s="75">
        <v>131.18636398701133</v>
      </c>
      <c r="AM63" s="75">
        <v>131.41126344562255</v>
      </c>
      <c r="AN63" s="75">
        <v>131.66916799160171</v>
      </c>
      <c r="AO63" s="75">
        <v>131.83132252633683</v>
      </c>
      <c r="AP63" s="75">
        <v>131.95297013717723</v>
      </c>
      <c r="AQ63" s="75">
        <v>132.7064244661135</v>
      </c>
      <c r="AR63" s="75">
        <v>131.59528374532641</v>
      </c>
      <c r="AS63" s="75">
        <v>128.45330017543645</v>
      </c>
      <c r="AT63" s="75">
        <v>128.68467698267986</v>
      </c>
      <c r="AU63" s="75">
        <v>128.60972893783716</v>
      </c>
      <c r="AV63" s="75">
        <v>128.49570707088239</v>
      </c>
      <c r="AW63" s="75">
        <v>128.7835981029879</v>
      </c>
      <c r="AX63" s="75">
        <v>129.32226550582993</v>
      </c>
      <c r="AY63" s="75">
        <v>129.70309329893976</v>
      </c>
      <c r="AZ63" s="75">
        <v>130.17006070737</v>
      </c>
    </row>
    <row r="64" spans="1:52" ht="12" customHeight="1" x14ac:dyDescent="0.35">
      <c r="A64" s="68" t="s">
        <v>42</v>
      </c>
      <c r="B64" s="69">
        <v>1.8777052182216918</v>
      </c>
      <c r="C64" s="69">
        <v>1.4461081477654421</v>
      </c>
      <c r="D64" s="69">
        <v>1.0855926281115638</v>
      </c>
      <c r="E64" s="69">
        <v>1.6207866456679729</v>
      </c>
      <c r="F64" s="69">
        <v>1.4421567199689336</v>
      </c>
      <c r="G64" s="69">
        <v>1.4960331756034613</v>
      </c>
      <c r="H64" s="69">
        <v>1.3254322870770416</v>
      </c>
      <c r="I64" s="69">
        <v>1.3719807170066181</v>
      </c>
      <c r="J64" s="69">
        <v>1.1965421345781699</v>
      </c>
      <c r="K64" s="69">
        <v>1.0447954374834532</v>
      </c>
      <c r="L64" s="69">
        <v>1.0943515061955473</v>
      </c>
      <c r="M64" s="69">
        <v>0.88422097512092113</v>
      </c>
      <c r="N64" s="69">
        <v>0.74991611293812688</v>
      </c>
      <c r="O64" s="69">
        <v>0.92020374537217198</v>
      </c>
      <c r="P64" s="69">
        <v>0.71834193674878233</v>
      </c>
      <c r="Q64" s="69">
        <v>1.1731454363666691</v>
      </c>
      <c r="R64" s="69">
        <v>1.1604656710852557</v>
      </c>
      <c r="S64" s="69">
        <v>1.1783904649669938</v>
      </c>
      <c r="T64" s="69">
        <v>1.1826457702603006</v>
      </c>
      <c r="U64" s="69">
        <v>1.165611708439896</v>
      </c>
      <c r="V64" s="69">
        <v>0.96202051432236424</v>
      </c>
      <c r="W64" s="69">
        <v>0.96895602899622979</v>
      </c>
      <c r="X64" s="69">
        <v>0.91419546855560263</v>
      </c>
      <c r="Y64" s="69">
        <v>0.73361722217520375</v>
      </c>
      <c r="Z64" s="69">
        <v>0.72227748815053561</v>
      </c>
      <c r="AA64" s="69">
        <v>0.69314167701690454</v>
      </c>
      <c r="AB64" s="69">
        <v>0.63457550299917431</v>
      </c>
      <c r="AC64" s="69">
        <v>0.6263038137520226</v>
      </c>
      <c r="AD64" s="69">
        <v>0.62145464871322653</v>
      </c>
      <c r="AE64" s="69">
        <v>0.62014061480170224</v>
      </c>
      <c r="AF64" s="69">
        <v>0.61601140185788528</v>
      </c>
      <c r="AG64" s="69">
        <v>0.60745019224276975</v>
      </c>
      <c r="AH64" s="69">
        <v>0.56366227451751583</v>
      </c>
      <c r="AI64" s="69">
        <v>0.45566178750148789</v>
      </c>
      <c r="AJ64" s="69">
        <v>0.44559920716161888</v>
      </c>
      <c r="AK64" s="69">
        <v>0.43074185420576649</v>
      </c>
      <c r="AL64" s="69">
        <v>0.40664299099299761</v>
      </c>
      <c r="AM64" s="69">
        <v>0.4003490868936162</v>
      </c>
      <c r="AN64" s="69">
        <v>0.39431681112355915</v>
      </c>
      <c r="AO64" s="69">
        <v>0.38743792461452009</v>
      </c>
      <c r="AP64" s="69">
        <v>0.38169132544358497</v>
      </c>
      <c r="AQ64" s="69">
        <v>0.37822085980807868</v>
      </c>
      <c r="AR64" s="69">
        <v>0.35328878997906854</v>
      </c>
      <c r="AS64" s="69">
        <v>0.28899307062182611</v>
      </c>
      <c r="AT64" s="69">
        <v>0.28422659372214681</v>
      </c>
      <c r="AU64" s="69">
        <v>0.27552176371965476</v>
      </c>
      <c r="AV64" s="69">
        <v>0.26665027190911539</v>
      </c>
      <c r="AW64" s="69">
        <v>0.26211600831285725</v>
      </c>
      <c r="AX64" s="69">
        <v>0.25850206776270074</v>
      </c>
      <c r="AY64" s="69">
        <v>0.25409036823458847</v>
      </c>
      <c r="AZ64" s="69">
        <v>0.25026112573739784</v>
      </c>
    </row>
    <row r="65" spans="1:52" ht="12" customHeight="1" x14ac:dyDescent="0.35">
      <c r="A65" s="68" t="s">
        <v>43</v>
      </c>
      <c r="B65" s="69">
        <v>36.178186287369932</v>
      </c>
      <c r="C65" s="69">
        <v>34.06981631956959</v>
      </c>
      <c r="D65" s="69">
        <v>34.744612575404766</v>
      </c>
      <c r="E65" s="69">
        <v>38.718527780152847</v>
      </c>
      <c r="F65" s="69">
        <v>34.499964047965236</v>
      </c>
      <c r="G65" s="69">
        <v>35.76100509540597</v>
      </c>
      <c r="H65" s="69">
        <v>34.718440116509512</v>
      </c>
      <c r="I65" s="69">
        <v>36.231680005025233</v>
      </c>
      <c r="J65" s="69">
        <v>34.188495639178591</v>
      </c>
      <c r="K65" s="69">
        <v>31.018417257443186</v>
      </c>
      <c r="L65" s="69">
        <v>33.25189499777143</v>
      </c>
      <c r="M65" s="69">
        <v>32.007176147318511</v>
      </c>
      <c r="N65" s="69">
        <v>35.730900693753682</v>
      </c>
      <c r="O65" s="69">
        <v>35.532050198587626</v>
      </c>
      <c r="P65" s="69">
        <v>33.930338042552791</v>
      </c>
      <c r="Q65" s="69">
        <v>32.570755417880754</v>
      </c>
      <c r="R65" s="69">
        <v>32.896726602801749</v>
      </c>
      <c r="S65" s="69">
        <v>33.65582135073106</v>
      </c>
      <c r="T65" s="69">
        <v>33.846022310551874</v>
      </c>
      <c r="U65" s="69">
        <v>33.743410123264773</v>
      </c>
      <c r="V65" s="69">
        <v>31.155580053628388</v>
      </c>
      <c r="W65" s="69">
        <v>31.228743289995929</v>
      </c>
      <c r="X65" s="69">
        <v>30.316826890232857</v>
      </c>
      <c r="Y65" s="69">
        <v>29.50375787974658</v>
      </c>
      <c r="Z65" s="69">
        <v>28.718621657429495</v>
      </c>
      <c r="AA65" s="69">
        <v>27.69532336190267</v>
      </c>
      <c r="AB65" s="69">
        <v>26.566452346914854</v>
      </c>
      <c r="AC65" s="69">
        <v>25.997982183299673</v>
      </c>
      <c r="AD65" s="69">
        <v>25.250959333341441</v>
      </c>
      <c r="AE65" s="69">
        <v>24.72025688982329</v>
      </c>
      <c r="AF65" s="69">
        <v>24.098812145883521</v>
      </c>
      <c r="AG65" s="69">
        <v>23.694253533394477</v>
      </c>
      <c r="AH65" s="69">
        <v>22.401040056824119</v>
      </c>
      <c r="AI65" s="69">
        <v>21.449814211027832</v>
      </c>
      <c r="AJ65" s="69">
        <v>20.8082823359846</v>
      </c>
      <c r="AK65" s="69">
        <v>20.087831082468494</v>
      </c>
      <c r="AL65" s="69">
        <v>19.517143404757221</v>
      </c>
      <c r="AM65" s="69">
        <v>19.154614037291903</v>
      </c>
      <c r="AN65" s="69">
        <v>18.723410720977153</v>
      </c>
      <c r="AO65" s="69">
        <v>18.390280606104902</v>
      </c>
      <c r="AP65" s="69">
        <v>18.032216727743467</v>
      </c>
      <c r="AQ65" s="69">
        <v>17.860319489554794</v>
      </c>
      <c r="AR65" s="69">
        <v>17.253592781785603</v>
      </c>
      <c r="AS65" s="69">
        <v>16.735568315708541</v>
      </c>
      <c r="AT65" s="69">
        <v>16.387213955836362</v>
      </c>
      <c r="AU65" s="69">
        <v>15.947167198292181</v>
      </c>
      <c r="AV65" s="69">
        <v>15.578663789715554</v>
      </c>
      <c r="AW65" s="69">
        <v>15.37816863907346</v>
      </c>
      <c r="AX65" s="69">
        <v>15.09478145267683</v>
      </c>
      <c r="AY65" s="69">
        <v>14.876862169104854</v>
      </c>
      <c r="AZ65" s="69">
        <v>14.667903678312506</v>
      </c>
    </row>
    <row r="66" spans="1:52" ht="12" customHeight="1" x14ac:dyDescent="0.35">
      <c r="A66" s="68" t="s">
        <v>27</v>
      </c>
      <c r="B66" s="69">
        <v>0</v>
      </c>
      <c r="C66" s="69">
        <v>0</v>
      </c>
      <c r="D66" s="69">
        <v>0</v>
      </c>
      <c r="E66" s="69">
        <v>0</v>
      </c>
      <c r="F66" s="69">
        <v>0</v>
      </c>
      <c r="G66" s="69">
        <v>0</v>
      </c>
      <c r="H66" s="69">
        <v>0</v>
      </c>
      <c r="I66" s="69">
        <v>0</v>
      </c>
      <c r="J66" s="69">
        <v>0</v>
      </c>
      <c r="K66" s="69">
        <v>0</v>
      </c>
      <c r="L66" s="69">
        <v>3.9289674206319401E-3</v>
      </c>
      <c r="M66" s="69">
        <v>4.0584634534609624E-3</v>
      </c>
      <c r="N66" s="69">
        <v>4.0685678815579997E-3</v>
      </c>
      <c r="O66" s="69">
        <v>3.9274657903800494E-3</v>
      </c>
      <c r="P66" s="69">
        <v>3.6753829500547788E-3</v>
      </c>
      <c r="Q66" s="69">
        <v>3.1183479144098192E-3</v>
      </c>
      <c r="R66" s="69">
        <v>3.2802337994219089E-3</v>
      </c>
      <c r="S66" s="69">
        <v>3.6863242709238926E-3</v>
      </c>
      <c r="T66" s="69">
        <v>4.5448147391727008E-3</v>
      </c>
      <c r="U66" s="69">
        <v>4.7120860941040218E-2</v>
      </c>
      <c r="V66" s="69">
        <v>0.26171830165813575</v>
      </c>
      <c r="W66" s="69">
        <v>0.24586203940859314</v>
      </c>
      <c r="X66" s="69">
        <v>0.2401299690800528</v>
      </c>
      <c r="Y66" s="69">
        <v>0.24330923628544335</v>
      </c>
      <c r="Z66" s="69">
        <v>0.22998778260848954</v>
      </c>
      <c r="AA66" s="69">
        <v>0.22593104425916946</v>
      </c>
      <c r="AB66" s="69">
        <v>0.21881559824927646</v>
      </c>
      <c r="AC66" s="69">
        <v>0.20428946497179368</v>
      </c>
      <c r="AD66" s="69">
        <v>0.1909459607802883</v>
      </c>
      <c r="AE66" s="69">
        <v>0.13800213045650825</v>
      </c>
      <c r="AF66" s="69">
        <v>0.10518587411622465</v>
      </c>
      <c r="AG66" s="69">
        <v>0.10589603641784374</v>
      </c>
      <c r="AH66" s="69">
        <v>0.10629770211191812</v>
      </c>
      <c r="AI66" s="69">
        <v>0.10369746947715019</v>
      </c>
      <c r="AJ66" s="69">
        <v>0.10283645326332491</v>
      </c>
      <c r="AK66" s="69">
        <v>9.9919758984637758E-2</v>
      </c>
      <c r="AL66" s="69">
        <v>9.9151060801655963E-2</v>
      </c>
      <c r="AM66" s="69">
        <v>9.8390817781515066E-2</v>
      </c>
      <c r="AN66" s="69">
        <v>9.7463568053855282E-2</v>
      </c>
      <c r="AO66" s="69">
        <v>9.6045487752428868E-2</v>
      </c>
      <c r="AP66" s="69">
        <v>9.4816759640139664E-2</v>
      </c>
      <c r="AQ66" s="69">
        <v>9.4197192914843131E-2</v>
      </c>
      <c r="AR66" s="69">
        <v>9.196659663718898E-2</v>
      </c>
      <c r="AS66" s="69">
        <v>8.8842263770247384E-2</v>
      </c>
      <c r="AT66" s="69">
        <v>8.8228338216987348E-2</v>
      </c>
      <c r="AU66" s="69">
        <v>8.6461106607281776E-2</v>
      </c>
      <c r="AV66" s="69">
        <v>8.499363197128236E-2</v>
      </c>
      <c r="AW66" s="69">
        <v>8.4655767906389442E-2</v>
      </c>
      <c r="AX66" s="69">
        <v>8.4308425726923805E-2</v>
      </c>
      <c r="AY66" s="69">
        <v>8.4062298909801811E-2</v>
      </c>
      <c r="AZ66" s="69">
        <v>8.4475957990219896E-2</v>
      </c>
    </row>
    <row r="67" spans="1:52" ht="12" customHeight="1" x14ac:dyDescent="0.35">
      <c r="A67" s="70" t="s">
        <v>29</v>
      </c>
      <c r="B67" s="71">
        <v>102.68123275440456</v>
      </c>
      <c r="C67" s="71">
        <v>99.046055850967463</v>
      </c>
      <c r="D67" s="71">
        <v>100.36041299146427</v>
      </c>
      <c r="E67" s="71">
        <v>100.37087226007358</v>
      </c>
      <c r="F67" s="71">
        <v>102.03404207013239</v>
      </c>
      <c r="G67" s="71">
        <v>100.67681920463407</v>
      </c>
      <c r="H67" s="71">
        <v>106.98412892689606</v>
      </c>
      <c r="I67" s="71">
        <v>112.42823192098692</v>
      </c>
      <c r="J67" s="71">
        <v>105.67845812743946</v>
      </c>
      <c r="K67" s="71">
        <v>95.011183462336362</v>
      </c>
      <c r="L67" s="71">
        <v>99.951286836372134</v>
      </c>
      <c r="M67" s="71">
        <v>99.154467266960296</v>
      </c>
      <c r="N67" s="71">
        <v>101.09314472170178</v>
      </c>
      <c r="O67" s="71">
        <v>107.14636251339056</v>
      </c>
      <c r="P67" s="71">
        <v>96.816913763837761</v>
      </c>
      <c r="Q67" s="71">
        <v>96.672361694053365</v>
      </c>
      <c r="R67" s="71">
        <v>97.41580215573272</v>
      </c>
      <c r="S67" s="71">
        <v>98.456944082776388</v>
      </c>
      <c r="T67" s="71">
        <v>100.08929574455159</v>
      </c>
      <c r="U67" s="71">
        <v>101.58295677710795</v>
      </c>
      <c r="V67" s="71">
        <v>103.51782809188562</v>
      </c>
      <c r="W67" s="71">
        <v>104.36789064377312</v>
      </c>
      <c r="X67" s="71">
        <v>105.34073247859725</v>
      </c>
      <c r="Y67" s="71">
        <v>104.92798939657192</v>
      </c>
      <c r="Z67" s="71">
        <v>105.42481373509663</v>
      </c>
      <c r="AA67" s="71">
        <v>106.31255764327342</v>
      </c>
      <c r="AB67" s="71">
        <v>106.6540165780323</v>
      </c>
      <c r="AC67" s="71">
        <v>107.31899615494466</v>
      </c>
      <c r="AD67" s="71">
        <v>108.01417942148302</v>
      </c>
      <c r="AE67" s="71">
        <v>108.56580960041806</v>
      </c>
      <c r="AF67" s="71">
        <v>109.18525180304192</v>
      </c>
      <c r="AG67" s="71">
        <v>109.90480571076547</v>
      </c>
      <c r="AH67" s="71">
        <v>110.42361561102877</v>
      </c>
      <c r="AI67" s="71">
        <v>109.60158310265649</v>
      </c>
      <c r="AJ67" s="71">
        <v>110.15130192073582</v>
      </c>
      <c r="AK67" s="71">
        <v>110.90652919865173</v>
      </c>
      <c r="AL67" s="71">
        <v>111.16342653045946</v>
      </c>
      <c r="AM67" s="71">
        <v>111.7579095036555</v>
      </c>
      <c r="AN67" s="71">
        <v>112.4539768914471</v>
      </c>
      <c r="AO67" s="71">
        <v>112.95755850786497</v>
      </c>
      <c r="AP67" s="71">
        <v>113.44424532435006</v>
      </c>
      <c r="AQ67" s="71">
        <v>114.37368692383575</v>
      </c>
      <c r="AR67" s="71">
        <v>113.89643557692455</v>
      </c>
      <c r="AS67" s="71">
        <v>111.33989652533585</v>
      </c>
      <c r="AT67" s="71">
        <v>111.92500809490437</v>
      </c>
      <c r="AU67" s="71">
        <v>112.30057886921807</v>
      </c>
      <c r="AV67" s="71">
        <v>112.56539937728644</v>
      </c>
      <c r="AW67" s="71">
        <v>113.05865768769523</v>
      </c>
      <c r="AX67" s="71">
        <v>113.88467355966348</v>
      </c>
      <c r="AY67" s="71">
        <v>114.48807846269054</v>
      </c>
      <c r="AZ67" s="71">
        <v>115.16741994532988</v>
      </c>
    </row>
    <row r="68" spans="1:52" ht="12" customHeight="1" x14ac:dyDescent="0.35">
      <c r="A68" s="72" t="s">
        <v>44</v>
      </c>
      <c r="B68" s="73">
        <v>82.096655818331101</v>
      </c>
      <c r="C68" s="73">
        <v>78.494488519009778</v>
      </c>
      <c r="D68" s="73">
        <v>79.444527280405353</v>
      </c>
      <c r="E68" s="73">
        <v>82.080942233438407</v>
      </c>
      <c r="F68" s="73">
        <v>80.486094988872154</v>
      </c>
      <c r="G68" s="73">
        <v>80.461416860792028</v>
      </c>
      <c r="H68" s="73">
        <v>83.43300077611481</v>
      </c>
      <c r="I68" s="73">
        <v>87.518604041760952</v>
      </c>
      <c r="J68" s="73">
        <v>82.287039275697779</v>
      </c>
      <c r="K68" s="73">
        <v>74.12673109173673</v>
      </c>
      <c r="L68" s="73">
        <v>78.342519679526532</v>
      </c>
      <c r="M68" s="73">
        <v>77.029121664164364</v>
      </c>
      <c r="N68" s="73">
        <v>80.253850889493833</v>
      </c>
      <c r="O68" s="73">
        <v>83.768150621832092</v>
      </c>
      <c r="P68" s="73">
        <v>76.690406990218804</v>
      </c>
      <c r="Q68" s="73">
        <v>76.077972189458876</v>
      </c>
      <c r="R68" s="73">
        <v>76.695769090483864</v>
      </c>
      <c r="S68" s="73">
        <v>77.638426416005501</v>
      </c>
      <c r="T68" s="73">
        <v>78.594537381241707</v>
      </c>
      <c r="U68" s="73">
        <v>79.270460367520045</v>
      </c>
      <c r="V68" s="73">
        <v>79.849231093152582</v>
      </c>
      <c r="W68" s="73">
        <v>79.614027454881082</v>
      </c>
      <c r="X68" s="73">
        <v>79.881050954817965</v>
      </c>
      <c r="Y68" s="73">
        <v>79.81867219277683</v>
      </c>
      <c r="Z68" s="73">
        <v>79.72459758567517</v>
      </c>
      <c r="AA68" s="73">
        <v>79.72148801151657</v>
      </c>
      <c r="AB68" s="73">
        <v>79.622068710677482</v>
      </c>
      <c r="AC68" s="73">
        <v>78.311166347984482</v>
      </c>
      <c r="AD68" s="73">
        <v>75.234425408986681</v>
      </c>
      <c r="AE68" s="73">
        <v>74.944010848515845</v>
      </c>
      <c r="AF68" s="73">
        <v>74.167950869525484</v>
      </c>
      <c r="AG68" s="73">
        <v>74.455284176358802</v>
      </c>
      <c r="AH68" s="73">
        <v>73.868750857975911</v>
      </c>
      <c r="AI68" s="73">
        <v>73.169758996265045</v>
      </c>
      <c r="AJ68" s="73">
        <v>72.21738856473732</v>
      </c>
      <c r="AK68" s="73">
        <v>71.786413931611932</v>
      </c>
      <c r="AL68" s="73">
        <v>70.332739783793087</v>
      </c>
      <c r="AM68" s="73">
        <v>70.229179349205651</v>
      </c>
      <c r="AN68" s="73">
        <v>70.209775131191151</v>
      </c>
      <c r="AO68" s="73">
        <v>70.324353558431</v>
      </c>
      <c r="AP68" s="73">
        <v>70.416072136029356</v>
      </c>
      <c r="AQ68" s="73">
        <v>70.754865306068098</v>
      </c>
      <c r="AR68" s="73">
        <v>70.055580850383052</v>
      </c>
      <c r="AS68" s="73">
        <v>68.120183833734046</v>
      </c>
      <c r="AT68" s="73">
        <v>68.534310173891853</v>
      </c>
      <c r="AU68" s="73">
        <v>68.684811236034093</v>
      </c>
      <c r="AV68" s="73">
        <v>69.332240803951649</v>
      </c>
      <c r="AW68" s="73">
        <v>69.574607382204519</v>
      </c>
      <c r="AX68" s="73">
        <v>70.05929748935425</v>
      </c>
      <c r="AY68" s="73">
        <v>70.327961595242058</v>
      </c>
      <c r="AZ68" s="73">
        <v>70.754226248221485</v>
      </c>
    </row>
    <row r="69" spans="1:52" ht="12" customHeight="1" x14ac:dyDescent="0.35">
      <c r="A69" s="72" t="s">
        <v>45</v>
      </c>
      <c r="B69" s="73">
        <v>469.12374753332068</v>
      </c>
      <c r="C69" s="73">
        <v>448.53993439434163</v>
      </c>
      <c r="D69" s="73">
        <v>453.96872731660198</v>
      </c>
      <c r="E69" s="73">
        <v>469.03395561964822</v>
      </c>
      <c r="F69" s="73">
        <v>459.92054279355511</v>
      </c>
      <c r="G69" s="73">
        <v>459.77952491881166</v>
      </c>
      <c r="H69" s="73">
        <v>476.76000443494212</v>
      </c>
      <c r="I69" s="73">
        <v>500.10630881006279</v>
      </c>
      <c r="J69" s="73">
        <v>470.21165300398752</v>
      </c>
      <c r="K69" s="73">
        <v>423.58132052421001</v>
      </c>
      <c r="L69" s="73">
        <v>447.67154102586579</v>
      </c>
      <c r="M69" s="73">
        <v>440.16640950951086</v>
      </c>
      <c r="N69" s="73">
        <v>458.59343365425059</v>
      </c>
      <c r="O69" s="73">
        <v>478.67514641046898</v>
      </c>
      <c r="P69" s="73">
        <v>438.23089708696466</v>
      </c>
      <c r="Q69" s="73">
        <v>434.73126965405066</v>
      </c>
      <c r="R69" s="73">
        <v>435.48467263503534</v>
      </c>
      <c r="S69" s="73">
        <v>441.27855429926427</v>
      </c>
      <c r="T69" s="73">
        <v>447.13527099855708</v>
      </c>
      <c r="U69" s="73">
        <v>451.76188789290671</v>
      </c>
      <c r="V69" s="73">
        <v>446.71532286323969</v>
      </c>
      <c r="W69" s="73">
        <v>449.67686108334647</v>
      </c>
      <c r="X69" s="73">
        <v>448.10211795363637</v>
      </c>
      <c r="Y69" s="73">
        <v>439.47444689718026</v>
      </c>
      <c r="Z69" s="73">
        <v>436.88226621717183</v>
      </c>
      <c r="AA69" s="73">
        <v>434.5854270847193</v>
      </c>
      <c r="AB69" s="73">
        <v>416.67644460348299</v>
      </c>
      <c r="AC69" s="73">
        <v>415.47457772282525</v>
      </c>
      <c r="AD69" s="73">
        <v>413.75624147190615</v>
      </c>
      <c r="AE69" s="73">
        <v>412.28485560858542</v>
      </c>
      <c r="AF69" s="73">
        <v>410.6385961409236</v>
      </c>
      <c r="AG69" s="73">
        <v>410.98123836550531</v>
      </c>
      <c r="AH69" s="73">
        <v>406.45723342650348</v>
      </c>
      <c r="AI69" s="73">
        <v>397.54363467229149</v>
      </c>
      <c r="AJ69" s="73">
        <v>396.81630856209443</v>
      </c>
      <c r="AK69" s="73">
        <v>397.00247219812604</v>
      </c>
      <c r="AL69" s="73">
        <v>413.31845878822713</v>
      </c>
      <c r="AM69" s="73">
        <v>414.7742125272033</v>
      </c>
      <c r="AN69" s="73">
        <v>416.80568887030722</v>
      </c>
      <c r="AO69" s="73">
        <v>418.63410476407472</v>
      </c>
      <c r="AP69" s="73">
        <v>420.58551273311315</v>
      </c>
      <c r="AQ69" s="73">
        <v>424.21257188945708</v>
      </c>
      <c r="AR69" s="73">
        <v>425.58546067204838</v>
      </c>
      <c r="AS69" s="73">
        <v>424.92502084973648</v>
      </c>
      <c r="AT69" s="73">
        <v>428.16539736332453</v>
      </c>
      <c r="AU69" s="73">
        <v>430.69362193257388</v>
      </c>
      <c r="AV69" s="73">
        <v>433.91277573484371</v>
      </c>
      <c r="AW69" s="73">
        <v>437.05127977965282</v>
      </c>
      <c r="AX69" s="73">
        <v>441.44524919995138</v>
      </c>
      <c r="AY69" s="73">
        <v>444.99452579192683</v>
      </c>
      <c r="AZ69" s="73">
        <v>448.86442600112935</v>
      </c>
    </row>
    <row r="70" spans="1:52" ht="12" customHeight="1" x14ac:dyDescent="0.35">
      <c r="A70" s="72" t="s">
        <v>46</v>
      </c>
      <c r="B70" s="73">
        <v>234.56187376666034</v>
      </c>
      <c r="C70" s="73">
        <v>224.26996719717081</v>
      </c>
      <c r="D70" s="73">
        <v>226.98436365830099</v>
      </c>
      <c r="E70" s="73">
        <v>234.51697780982403</v>
      </c>
      <c r="F70" s="73">
        <v>229.96027139677756</v>
      </c>
      <c r="G70" s="73">
        <v>229.88976245940583</v>
      </c>
      <c r="H70" s="73">
        <v>238.38000221747106</v>
      </c>
      <c r="I70" s="73">
        <v>250.05315440503139</v>
      </c>
      <c r="J70" s="73">
        <v>235.10582650199376</v>
      </c>
      <c r="K70" s="73">
        <v>211.79066026210504</v>
      </c>
      <c r="L70" s="73">
        <v>223.8357705129329</v>
      </c>
      <c r="M70" s="73">
        <v>220.08320475475543</v>
      </c>
      <c r="N70" s="73">
        <v>229.29671682712529</v>
      </c>
      <c r="O70" s="73">
        <v>239.33757320523452</v>
      </c>
      <c r="P70" s="73">
        <v>219.11544854348227</v>
      </c>
      <c r="Q70" s="73">
        <v>217.36563482702536</v>
      </c>
      <c r="R70" s="73">
        <v>218.5646352724759</v>
      </c>
      <c r="S70" s="73">
        <v>221.5502620011622</v>
      </c>
      <c r="T70" s="73">
        <v>224.68068252878612</v>
      </c>
      <c r="U70" s="73">
        <v>227.25705347360898</v>
      </c>
      <c r="V70" s="73">
        <v>225.61268797585913</v>
      </c>
      <c r="W70" s="73">
        <v>227.09148214198083</v>
      </c>
      <c r="X70" s="73">
        <v>226.35738094483003</v>
      </c>
      <c r="Y70" s="73">
        <v>221.81734521844453</v>
      </c>
      <c r="Z70" s="73">
        <v>220.33363047931343</v>
      </c>
      <c r="AA70" s="73">
        <v>218.79477058474154</v>
      </c>
      <c r="AB70" s="73">
        <v>209.86498882695147</v>
      </c>
      <c r="AC70" s="73">
        <v>208.68384637044682</v>
      </c>
      <c r="AD70" s="73">
        <v>207.00203922375675</v>
      </c>
      <c r="AE70" s="73">
        <v>205.43215559543412</v>
      </c>
      <c r="AF70" s="73">
        <v>203.69558717942783</v>
      </c>
      <c r="AG70" s="73">
        <v>203.29918926323515</v>
      </c>
      <c r="AH70" s="73">
        <v>198.75117943635323</v>
      </c>
      <c r="AI70" s="73">
        <v>190.47237566029662</v>
      </c>
      <c r="AJ70" s="73">
        <v>189.1047831135572</v>
      </c>
      <c r="AK70" s="73">
        <v>188.20914640939338</v>
      </c>
      <c r="AL70" s="73">
        <v>192.93767418613643</v>
      </c>
      <c r="AM70" s="73">
        <v>193.10407153179557</v>
      </c>
      <c r="AN70" s="73">
        <v>193.53729060238692</v>
      </c>
      <c r="AO70" s="73">
        <v>194.00078283197411</v>
      </c>
      <c r="AP70" s="73">
        <v>194.57925365445001</v>
      </c>
      <c r="AQ70" s="73">
        <v>196.08079812023871</v>
      </c>
      <c r="AR70" s="73">
        <v>196.08417786402117</v>
      </c>
      <c r="AS70" s="73">
        <v>194.83077846078967</v>
      </c>
      <c r="AT70" s="73">
        <v>196.09030660757762</v>
      </c>
      <c r="AU70" s="73">
        <v>197.02545991135244</v>
      </c>
      <c r="AV70" s="73">
        <v>198.22192499440328</v>
      </c>
      <c r="AW70" s="73">
        <v>199.49108953053792</v>
      </c>
      <c r="AX70" s="73">
        <v>201.30258779082268</v>
      </c>
      <c r="AY70" s="73">
        <v>202.78442424838801</v>
      </c>
      <c r="AZ70" s="73">
        <v>204.38937671750358</v>
      </c>
    </row>
    <row r="71" spans="1:52" ht="12" customHeight="1" x14ac:dyDescent="0.35">
      <c r="A71" s="359" t="s">
        <v>884</v>
      </c>
      <c r="B71" s="360">
        <v>329.46914393081789</v>
      </c>
      <c r="C71" s="360">
        <v>332.19912024762016</v>
      </c>
      <c r="D71" s="360">
        <v>335.16889948729045</v>
      </c>
      <c r="E71" s="360">
        <v>338.48967584478976</v>
      </c>
      <c r="F71" s="360">
        <v>356.1551304136571</v>
      </c>
      <c r="G71" s="360">
        <v>347.34157226993079</v>
      </c>
      <c r="H71" s="360">
        <v>364.87694353427884</v>
      </c>
      <c r="I71" s="360">
        <v>369.94682776316125</v>
      </c>
      <c r="J71" s="360">
        <v>349.22079805461755</v>
      </c>
      <c r="K71" s="360">
        <v>307.80261043514633</v>
      </c>
      <c r="L71" s="360">
        <v>322.57375732458706</v>
      </c>
      <c r="M71" s="360">
        <v>318.74508488973726</v>
      </c>
      <c r="N71" s="360">
        <v>324.32207883365072</v>
      </c>
      <c r="O71" s="360">
        <v>327.19144507622286</v>
      </c>
      <c r="P71" s="360">
        <v>307.19052219251665</v>
      </c>
      <c r="Q71" s="360">
        <v>297.95321568692674</v>
      </c>
      <c r="R71" s="360">
        <v>300.80920723048524</v>
      </c>
      <c r="S71" s="360">
        <v>304.6466115652147</v>
      </c>
      <c r="T71" s="360">
        <v>309.23180924280956</v>
      </c>
      <c r="U71" s="360">
        <v>313.05153511257413</v>
      </c>
      <c r="V71" s="360">
        <v>316.4739706323648</v>
      </c>
      <c r="W71" s="360">
        <v>318.75282271318321</v>
      </c>
      <c r="X71" s="360">
        <v>320.92132709979211</v>
      </c>
      <c r="Y71" s="360">
        <v>322.04787506817064</v>
      </c>
      <c r="Z71" s="360">
        <v>322.71422307236742</v>
      </c>
      <c r="AA71" s="360">
        <v>324.20440940757993</v>
      </c>
      <c r="AB71" s="360">
        <v>325.29570680365271</v>
      </c>
      <c r="AC71" s="360">
        <v>326.70052802503875</v>
      </c>
      <c r="AD71" s="360">
        <v>327.99721364482309</v>
      </c>
      <c r="AE71" s="360">
        <v>329.20122305026507</v>
      </c>
      <c r="AF71" s="360">
        <v>330.45384444684652</v>
      </c>
      <c r="AG71" s="360">
        <v>332.08979038085937</v>
      </c>
      <c r="AH71" s="360">
        <v>333.50953517561487</v>
      </c>
      <c r="AI71" s="360">
        <v>335.51579822213495</v>
      </c>
      <c r="AJ71" s="360">
        <v>336.4444776994809</v>
      </c>
      <c r="AK71" s="360">
        <v>338.37717978878555</v>
      </c>
      <c r="AL71" s="360">
        <v>339.93948167099592</v>
      </c>
      <c r="AM71" s="360">
        <v>341.9114321338227</v>
      </c>
      <c r="AN71" s="360">
        <v>344.35909544510434</v>
      </c>
      <c r="AO71" s="360">
        <v>346.61508693975321</v>
      </c>
      <c r="AP71" s="360">
        <v>348.89879889834623</v>
      </c>
      <c r="AQ71" s="360">
        <v>352.22169319196445</v>
      </c>
      <c r="AR71" s="360">
        <v>353.01331708435413</v>
      </c>
      <c r="AS71" s="360">
        <v>350.48985351699122</v>
      </c>
      <c r="AT71" s="360">
        <v>353.80860187140803</v>
      </c>
      <c r="AU71" s="360">
        <v>356.10497134683703</v>
      </c>
      <c r="AV71" s="360">
        <v>359.72251235106245</v>
      </c>
      <c r="AW71" s="360">
        <v>362.36534129808859</v>
      </c>
      <c r="AX71" s="360">
        <v>366.0606927141597</v>
      </c>
      <c r="AY71" s="360">
        <v>368.87338423594656</v>
      </c>
      <c r="AZ71" s="360">
        <v>371.9329254315756</v>
      </c>
    </row>
    <row r="72" spans="1:52" ht="12" customHeight="1" x14ac:dyDescent="0.35">
      <c r="A72" s="105" t="s">
        <v>885</v>
      </c>
      <c r="B72" s="106">
        <v>9587.7592948710608</v>
      </c>
      <c r="C72" s="106">
        <v>9132.7755245099961</v>
      </c>
      <c r="D72" s="106">
        <v>9251.4457954841655</v>
      </c>
      <c r="E72" s="106">
        <v>9518.4843645166384</v>
      </c>
      <c r="F72" s="106">
        <v>9257.7023369124818</v>
      </c>
      <c r="G72" s="106">
        <v>9293.4793057360766</v>
      </c>
      <c r="H72" s="106">
        <v>9658.4059920413874</v>
      </c>
      <c r="I72" s="106">
        <v>10178.835273659444</v>
      </c>
      <c r="J72" s="106">
        <v>9592.9515627930123</v>
      </c>
      <c r="K72" s="106">
        <v>8693.0794482904566</v>
      </c>
      <c r="L72" s="106">
        <v>9257.6902896547745</v>
      </c>
      <c r="M72" s="106">
        <v>9086.2311250252696</v>
      </c>
      <c r="N72" s="106">
        <v>9422.9555657905639</v>
      </c>
      <c r="O72" s="106">
        <v>9920.6026638810017</v>
      </c>
      <c r="P72" s="106">
        <v>9044.6758541119198</v>
      </c>
      <c r="Q72" s="106">
        <v>9029.7433269964749</v>
      </c>
      <c r="R72" s="106">
        <v>9103.1116605109983</v>
      </c>
      <c r="S72" s="106">
        <v>9224.3977861614203</v>
      </c>
      <c r="T72" s="106">
        <v>9309.4137455108066</v>
      </c>
      <c r="U72" s="106">
        <v>9347.9870442619304</v>
      </c>
      <c r="V72" s="106">
        <v>9404.2878764285724</v>
      </c>
      <c r="W72" s="106">
        <v>9466.9451528858699</v>
      </c>
      <c r="X72" s="106">
        <v>9519.9484450672608</v>
      </c>
      <c r="Y72" s="106">
        <v>9544.1217327684844</v>
      </c>
      <c r="Z72" s="106">
        <v>9555.4870360004115</v>
      </c>
      <c r="AA72" s="106">
        <v>9591.0691923891027</v>
      </c>
      <c r="AB72" s="106">
        <v>9614.6475826692858</v>
      </c>
      <c r="AC72" s="106">
        <v>9647.4025756665542</v>
      </c>
      <c r="AD72" s="106">
        <v>9675.7982058795715</v>
      </c>
      <c r="AE72" s="106">
        <v>9698.5531516755946</v>
      </c>
      <c r="AF72" s="106">
        <v>9723.6472548630845</v>
      </c>
      <c r="AG72" s="106">
        <v>9770.85004790108</v>
      </c>
      <c r="AH72" s="106">
        <v>9803.633294641164</v>
      </c>
      <c r="AI72" s="106">
        <v>9854.4642823677368</v>
      </c>
      <c r="AJ72" s="106">
        <v>9875.058673138803</v>
      </c>
      <c r="AK72" s="106">
        <v>9925.5365556646084</v>
      </c>
      <c r="AL72" s="106">
        <v>9962.4857961013586</v>
      </c>
      <c r="AM72" s="106">
        <v>10013.829335805607</v>
      </c>
      <c r="AN72" s="106">
        <v>10082.230974301909</v>
      </c>
      <c r="AO72" s="106">
        <v>10139.229287408316</v>
      </c>
      <c r="AP72" s="106">
        <v>10203.409526602636</v>
      </c>
      <c r="AQ72" s="106">
        <v>10293.54585559209</v>
      </c>
      <c r="AR72" s="106">
        <v>10306.438240184258</v>
      </c>
      <c r="AS72" s="106">
        <v>10183.313493328998</v>
      </c>
      <c r="AT72" s="106">
        <v>10276.955739340883</v>
      </c>
      <c r="AU72" s="106">
        <v>10352.303533214877</v>
      </c>
      <c r="AV72" s="106">
        <v>10456.441444448676</v>
      </c>
      <c r="AW72" s="106">
        <v>10534.911158574983</v>
      </c>
      <c r="AX72" s="106">
        <v>10648.772320593929</v>
      </c>
      <c r="AY72" s="106">
        <v>10739.64357749503</v>
      </c>
      <c r="AZ72" s="106">
        <v>10825.345179584492</v>
      </c>
    </row>
    <row r="73" spans="1:52" ht="12" customHeight="1" x14ac:dyDescent="0.35">
      <c r="A73" s="79" t="s">
        <v>886</v>
      </c>
      <c r="B73" s="80">
        <v>7165.4744004706117</v>
      </c>
      <c r="C73" s="80">
        <v>6703.8465694290253</v>
      </c>
      <c r="D73" s="80">
        <v>6805.8487921333081</v>
      </c>
      <c r="E73" s="80">
        <v>7032.18407969904</v>
      </c>
      <c r="F73" s="80">
        <v>6685.1322535470335</v>
      </c>
      <c r="G73" s="80">
        <v>6757.7346106839641</v>
      </c>
      <c r="H73" s="80">
        <v>7018.2818552317922</v>
      </c>
      <c r="I73" s="80">
        <v>7489.2265037226152</v>
      </c>
      <c r="J73" s="80">
        <v>7059.821065521428</v>
      </c>
      <c r="K73" s="80">
        <v>6477.0329209493175</v>
      </c>
      <c r="L73" s="80">
        <v>6951.0301229088673</v>
      </c>
      <c r="M73" s="80">
        <v>6804.8327570679903</v>
      </c>
      <c r="N73" s="80">
        <v>7074.4125484528422</v>
      </c>
      <c r="O73" s="80">
        <v>7556.4478113304413</v>
      </c>
      <c r="P73" s="80">
        <v>6840.5860962813358</v>
      </c>
      <c r="Q73" s="80">
        <v>6893.2243675468753</v>
      </c>
      <c r="R73" s="80">
        <v>6948.16158896651</v>
      </c>
      <c r="S73" s="80">
        <v>7042.6764475647478</v>
      </c>
      <c r="T73" s="80">
        <v>7100.5338634842728</v>
      </c>
      <c r="U73" s="80">
        <v>7119.0507780548041</v>
      </c>
      <c r="V73" s="80">
        <v>7157.6589548630727</v>
      </c>
      <c r="W73" s="80">
        <v>7205.2615710139298</v>
      </c>
      <c r="X73" s="80">
        <v>7243.1148459395026</v>
      </c>
      <c r="Y73" s="80">
        <v>7262.4248074913603</v>
      </c>
      <c r="Z73" s="80">
        <v>7270.1182950807797</v>
      </c>
      <c r="AA73" s="80">
        <v>7295.2411252078164</v>
      </c>
      <c r="AB73" s="80">
        <v>7310.9909248579943</v>
      </c>
      <c r="AC73" s="80">
        <v>7333.3312141985962</v>
      </c>
      <c r="AD73" s="80">
        <v>7351.8913377537301</v>
      </c>
      <c r="AE73" s="80">
        <v>7365.6119947096377</v>
      </c>
      <c r="AF73" s="80">
        <v>7381.4037692328911</v>
      </c>
      <c r="AG73" s="80">
        <v>7415.8614781744027</v>
      </c>
      <c r="AH73" s="80">
        <v>7435.0022329744543</v>
      </c>
      <c r="AI73" s="80">
        <v>7470.6832198386001</v>
      </c>
      <c r="AJ73" s="80">
        <v>7482.8027191364417</v>
      </c>
      <c r="AK73" s="80">
        <v>7519.1041876542258</v>
      </c>
      <c r="AL73" s="80">
        <v>7542.3009094016652</v>
      </c>
      <c r="AM73" s="80">
        <v>7576.6889118962627</v>
      </c>
      <c r="AN73" s="80">
        <v>7626.5194334770258</v>
      </c>
      <c r="AO73" s="80">
        <v>7665.3268706224735</v>
      </c>
      <c r="AP73" s="80">
        <v>7710.9707283914759</v>
      </c>
      <c r="AQ73" s="80">
        <v>7773.7269230952816</v>
      </c>
      <c r="AR73" s="80">
        <v>7777.3154006045434</v>
      </c>
      <c r="AS73" s="80">
        <v>7654.8452820254879</v>
      </c>
      <c r="AT73" s="80">
        <v>7723.5894160494554</v>
      </c>
      <c r="AU73" s="80">
        <v>7778.0636239225578</v>
      </c>
      <c r="AV73" s="80">
        <v>7852.9315879112237</v>
      </c>
      <c r="AW73" s="80">
        <v>7909.7894859869466</v>
      </c>
      <c r="AX73" s="80">
        <v>7993.0222710401322</v>
      </c>
      <c r="AY73" s="80">
        <v>8059.4729318399704</v>
      </c>
      <c r="AZ73" s="80">
        <v>8122.0327146864965</v>
      </c>
    </row>
    <row r="74" spans="1:52" ht="12" customHeight="1" x14ac:dyDescent="0.35">
      <c r="A74" s="82" t="s">
        <v>13</v>
      </c>
      <c r="B74" s="83">
        <v>314.45077999836735</v>
      </c>
      <c r="C74" s="83">
        <v>269.05540163326003</v>
      </c>
      <c r="D74" s="83">
        <v>256.04923286073341</v>
      </c>
      <c r="E74" s="83">
        <v>132.96454979994371</v>
      </c>
      <c r="F74" s="83">
        <v>62.036227673583255</v>
      </c>
      <c r="G74" s="83">
        <v>51.465768711946041</v>
      </c>
      <c r="H74" s="83">
        <v>44.677385554083699</v>
      </c>
      <c r="I74" s="83">
        <v>43.921398800140366</v>
      </c>
      <c r="J74" s="83">
        <v>42.49923916068078</v>
      </c>
      <c r="K74" s="83">
        <v>39.043298408724738</v>
      </c>
      <c r="L74" s="83">
        <v>23.599752652307615</v>
      </c>
      <c r="M74" s="83">
        <v>22.711060299368551</v>
      </c>
      <c r="N74" s="83">
        <v>20.066965197314012</v>
      </c>
      <c r="O74" s="83">
        <v>41.230340137027468</v>
      </c>
      <c r="P74" s="83">
        <v>24.166847342629925</v>
      </c>
      <c r="Q74" s="83">
        <v>24.986603856932046</v>
      </c>
      <c r="R74" s="83">
        <v>26.770760084141607</v>
      </c>
      <c r="S74" s="83">
        <v>26.814715162246195</v>
      </c>
      <c r="T74" s="83">
        <v>26.308199300900064</v>
      </c>
      <c r="U74" s="83">
        <v>24.562071077916841</v>
      </c>
      <c r="V74" s="83">
        <v>23.592234026180375</v>
      </c>
      <c r="W74" s="83">
        <v>23.150047998532752</v>
      </c>
      <c r="X74" s="83">
        <v>22.313743790565436</v>
      </c>
      <c r="Y74" s="83">
        <v>21.457189091357531</v>
      </c>
      <c r="Z74" s="83">
        <v>20.644317271813609</v>
      </c>
      <c r="AA74" s="83">
        <v>20.009756270706916</v>
      </c>
      <c r="AB74" s="83">
        <v>19.49465929792694</v>
      </c>
      <c r="AC74" s="83">
        <v>19.116795205434084</v>
      </c>
      <c r="AD74" s="83">
        <v>18.781716259076941</v>
      </c>
      <c r="AE74" s="83">
        <v>18.205702281453682</v>
      </c>
      <c r="AF74" s="83">
        <v>17.551314372586358</v>
      </c>
      <c r="AG74" s="83">
        <v>17.71805768812321</v>
      </c>
      <c r="AH74" s="83">
        <v>17.570805824709794</v>
      </c>
      <c r="AI74" s="83">
        <v>17.614422468239443</v>
      </c>
      <c r="AJ74" s="83">
        <v>17.473595614682569</v>
      </c>
      <c r="AK74" s="83">
        <v>17.438917731092324</v>
      </c>
      <c r="AL74" s="83">
        <v>17.504319102636472</v>
      </c>
      <c r="AM74" s="83">
        <v>17.382826106060438</v>
      </c>
      <c r="AN74" s="83">
        <v>17.337677076503713</v>
      </c>
      <c r="AO74" s="83">
        <v>17.28971579794457</v>
      </c>
      <c r="AP74" s="83">
        <v>17.237447139312017</v>
      </c>
      <c r="AQ74" s="83">
        <v>17.256172012590969</v>
      </c>
      <c r="AR74" s="83">
        <v>17.223686538471867</v>
      </c>
      <c r="AS74" s="83">
        <v>17.195366829570236</v>
      </c>
      <c r="AT74" s="83">
        <v>17.121312789552505</v>
      </c>
      <c r="AU74" s="83">
        <v>17.129653800835612</v>
      </c>
      <c r="AV74" s="83">
        <v>17.097599238912647</v>
      </c>
      <c r="AW74" s="83">
        <v>16.923593785920016</v>
      </c>
      <c r="AX74" s="83">
        <v>16.885524285435995</v>
      </c>
      <c r="AY74" s="83">
        <v>16.072255382311972</v>
      </c>
      <c r="AZ74" s="83">
        <v>14.999310250647754</v>
      </c>
    </row>
    <row r="75" spans="1:52" ht="12" customHeight="1" x14ac:dyDescent="0.35">
      <c r="A75" s="82" t="s">
        <v>17</v>
      </c>
      <c r="B75" s="83">
        <v>0</v>
      </c>
      <c r="C75" s="83">
        <v>0</v>
      </c>
      <c r="D75" s="83">
        <v>0</v>
      </c>
      <c r="E75" s="83">
        <v>0</v>
      </c>
      <c r="F75" s="83">
        <v>0</v>
      </c>
      <c r="G75" s="83">
        <v>0</v>
      </c>
      <c r="H75" s="83">
        <v>0</v>
      </c>
      <c r="I75" s="83">
        <v>0</v>
      </c>
      <c r="J75" s="83">
        <v>0</v>
      </c>
      <c r="K75" s="83">
        <v>0</v>
      </c>
      <c r="L75" s="83">
        <v>0</v>
      </c>
      <c r="M75" s="83">
        <v>0</v>
      </c>
      <c r="N75" s="83">
        <v>0</v>
      </c>
      <c r="O75" s="83">
        <v>0</v>
      </c>
      <c r="P75" s="83">
        <v>0</v>
      </c>
      <c r="Q75" s="83">
        <v>0</v>
      </c>
      <c r="R75" s="83">
        <v>0</v>
      </c>
      <c r="S75" s="83">
        <v>0</v>
      </c>
      <c r="T75" s="83">
        <v>0</v>
      </c>
      <c r="U75" s="83">
        <v>0</v>
      </c>
      <c r="V75" s="83">
        <v>0</v>
      </c>
      <c r="W75" s="83">
        <v>0</v>
      </c>
      <c r="X75" s="83">
        <v>0</v>
      </c>
      <c r="Y75" s="83">
        <v>0</v>
      </c>
      <c r="Z75" s="83">
        <v>0</v>
      </c>
      <c r="AA75" s="83">
        <v>0</v>
      </c>
      <c r="AB75" s="83">
        <v>0</v>
      </c>
      <c r="AC75" s="83">
        <v>0</v>
      </c>
      <c r="AD75" s="83">
        <v>0</v>
      </c>
      <c r="AE75" s="83">
        <v>0</v>
      </c>
      <c r="AF75" s="83">
        <v>0</v>
      </c>
      <c r="AG75" s="83">
        <v>0</v>
      </c>
      <c r="AH75" s="83">
        <v>0</v>
      </c>
      <c r="AI75" s="83">
        <v>0</v>
      </c>
      <c r="AJ75" s="83">
        <v>0</v>
      </c>
      <c r="AK75" s="83">
        <v>0</v>
      </c>
      <c r="AL75" s="83">
        <v>0</v>
      </c>
      <c r="AM75" s="83">
        <v>0</v>
      </c>
      <c r="AN75" s="83">
        <v>0</v>
      </c>
      <c r="AO75" s="83">
        <v>0</v>
      </c>
      <c r="AP75" s="83">
        <v>0</v>
      </c>
      <c r="AQ75" s="83">
        <v>0</v>
      </c>
      <c r="AR75" s="83">
        <v>0</v>
      </c>
      <c r="AS75" s="83">
        <v>0</v>
      </c>
      <c r="AT75" s="83">
        <v>0</v>
      </c>
      <c r="AU75" s="83">
        <v>0</v>
      </c>
      <c r="AV75" s="83">
        <v>0</v>
      </c>
      <c r="AW75" s="83">
        <v>0</v>
      </c>
      <c r="AX75" s="83">
        <v>0</v>
      </c>
      <c r="AY75" s="83">
        <v>0</v>
      </c>
      <c r="AZ75" s="83">
        <v>0</v>
      </c>
    </row>
    <row r="76" spans="1:52" ht="12" customHeight="1" x14ac:dyDescent="0.35">
      <c r="A76" s="82" t="s">
        <v>18</v>
      </c>
      <c r="B76" s="83">
        <v>0</v>
      </c>
      <c r="C76" s="83">
        <v>0</v>
      </c>
      <c r="D76" s="83">
        <v>0</v>
      </c>
      <c r="E76" s="83">
        <v>0</v>
      </c>
      <c r="F76" s="83">
        <v>0</v>
      </c>
      <c r="G76" s="83">
        <v>0.9077300323036942</v>
      </c>
      <c r="H76" s="83">
        <v>0</v>
      </c>
      <c r="I76" s="83">
        <v>0</v>
      </c>
      <c r="J76" s="83">
        <v>0</v>
      </c>
      <c r="K76" s="83">
        <v>0</v>
      </c>
      <c r="L76" s="83">
        <v>0</v>
      </c>
      <c r="M76" s="83">
        <v>0</v>
      </c>
      <c r="N76" s="83">
        <v>0</v>
      </c>
      <c r="O76" s="83">
        <v>0.44147057459807226</v>
      </c>
      <c r="P76" s="83">
        <v>1.1400381215166997</v>
      </c>
      <c r="Q76" s="83">
        <v>0</v>
      </c>
      <c r="R76" s="83">
        <v>3.5366680952770781E-5</v>
      </c>
      <c r="S76" s="83">
        <v>3.5204666017244011E-3</v>
      </c>
      <c r="T76" s="83">
        <v>6.2145796447559245E-3</v>
      </c>
      <c r="U76" s="83">
        <v>8.3867237717386647E-3</v>
      </c>
      <c r="V76" s="83">
        <v>1.0194971814608303E-2</v>
      </c>
      <c r="W76" s="83">
        <v>1.1758553705341946E-2</v>
      </c>
      <c r="X76" s="83">
        <v>1.2558487149964527E-2</v>
      </c>
      <c r="Y76" s="83">
        <v>1.331882380283129E-2</v>
      </c>
      <c r="Z76" s="83">
        <v>1.3977980594565257E-2</v>
      </c>
      <c r="AA76" s="83">
        <v>1.4816006603242522E-2</v>
      </c>
      <c r="AB76" s="83">
        <v>1.5750933304380682E-2</v>
      </c>
      <c r="AC76" s="83">
        <v>1.6802343294603506E-2</v>
      </c>
      <c r="AD76" s="83">
        <v>1.8002267374480498E-2</v>
      </c>
      <c r="AE76" s="83">
        <v>1.8943166508991353E-2</v>
      </c>
      <c r="AF76" s="83">
        <v>1.9826107092947472E-2</v>
      </c>
      <c r="AG76" s="83">
        <v>2.0087687447040682E-2</v>
      </c>
      <c r="AH76" s="83">
        <v>2.1051421705337962E-2</v>
      </c>
      <c r="AI76" s="83">
        <v>2.1516691927944601E-2</v>
      </c>
      <c r="AJ76" s="83">
        <v>2.2098998398420954E-2</v>
      </c>
      <c r="AK76" s="83">
        <v>2.2303883467031854E-2</v>
      </c>
      <c r="AL76" s="83">
        <v>2.3208870368183521E-2</v>
      </c>
      <c r="AM76" s="83">
        <v>2.3264218400388066E-2</v>
      </c>
      <c r="AN76" s="83">
        <v>2.3515071110096479E-2</v>
      </c>
      <c r="AO76" s="83">
        <v>2.3529504776992168E-2</v>
      </c>
      <c r="AP76" s="83">
        <v>2.3525316276588586E-2</v>
      </c>
      <c r="AQ76" s="83">
        <v>2.3614199759935225E-2</v>
      </c>
      <c r="AR76" s="83">
        <v>2.4431317912386119E-2</v>
      </c>
      <c r="AS76" s="83">
        <v>2.5302815486921353E-2</v>
      </c>
      <c r="AT76" s="83">
        <v>2.5250292273944732E-2</v>
      </c>
      <c r="AU76" s="83">
        <v>2.5316461867217414E-2</v>
      </c>
      <c r="AV76" s="83">
        <v>2.5266055915259916E-2</v>
      </c>
      <c r="AW76" s="83">
        <v>2.2296205076865052E-2</v>
      </c>
      <c r="AX76" s="83">
        <v>1.9854699083955811E-2</v>
      </c>
      <c r="AY76" s="83">
        <v>1.7666614119359606E-2</v>
      </c>
      <c r="AZ76" s="83">
        <v>1.5924197378609516E-2</v>
      </c>
    </row>
    <row r="77" spans="1:52" ht="12" customHeight="1" x14ac:dyDescent="0.35">
      <c r="A77" s="82" t="s">
        <v>42</v>
      </c>
      <c r="B77" s="83">
        <v>0</v>
      </c>
      <c r="C77" s="83">
        <v>9.785883015646718E-2</v>
      </c>
      <c r="D77" s="83">
        <v>2.354645969512234E-2</v>
      </c>
      <c r="E77" s="83">
        <v>2.2269711450061425</v>
      </c>
      <c r="F77" s="83">
        <v>0.49349869952990688</v>
      </c>
      <c r="G77" s="83">
        <v>2.9484144923491797</v>
      </c>
      <c r="H77" s="83">
        <v>0.63885933654462002</v>
      </c>
      <c r="I77" s="83">
        <v>0.72147061757070807</v>
      </c>
      <c r="J77" s="83">
        <v>0.76950399962688931</v>
      </c>
      <c r="K77" s="83">
        <v>0.77690633108386065</v>
      </c>
      <c r="L77" s="83">
        <v>0.76218756743625449</v>
      </c>
      <c r="M77" s="83">
        <v>0</v>
      </c>
      <c r="N77" s="83">
        <v>0</v>
      </c>
      <c r="O77" s="83">
        <v>1.0291290166375477</v>
      </c>
      <c r="P77" s="83">
        <v>2.5544780278791408</v>
      </c>
      <c r="Q77" s="83">
        <v>0</v>
      </c>
      <c r="R77" s="83">
        <v>2.0398601085809334E-5</v>
      </c>
      <c r="S77" s="83">
        <v>2.7240510685592732E-3</v>
      </c>
      <c r="T77" s="83">
        <v>4.6623024792966606E-3</v>
      </c>
      <c r="U77" s="83">
        <v>6.1638033095365074E-3</v>
      </c>
      <c r="V77" s="83">
        <v>7.3744832851408053E-3</v>
      </c>
      <c r="W77" s="83">
        <v>8.4557457579135884E-3</v>
      </c>
      <c r="X77" s="83">
        <v>8.9814841708769667E-3</v>
      </c>
      <c r="Y77" s="83">
        <v>9.4870901230301972E-3</v>
      </c>
      <c r="Z77" s="83">
        <v>9.9269276549829363E-3</v>
      </c>
      <c r="AA77" s="83">
        <v>1.0490956643529351E-2</v>
      </c>
      <c r="AB77" s="83">
        <v>1.1125845894360862E-2</v>
      </c>
      <c r="AC77" s="83">
        <v>1.1852453357311254E-2</v>
      </c>
      <c r="AD77" s="83">
        <v>1.2666345181077289E-2</v>
      </c>
      <c r="AE77" s="83">
        <v>1.328723084918944E-2</v>
      </c>
      <c r="AF77" s="83">
        <v>1.3857140594002545E-2</v>
      </c>
      <c r="AG77" s="83">
        <v>1.3990872932444639E-2</v>
      </c>
      <c r="AH77" s="83">
        <v>1.4608791867885183E-2</v>
      </c>
      <c r="AI77" s="83">
        <v>1.492279231457002E-2</v>
      </c>
      <c r="AJ77" s="83">
        <v>1.5196387455225656E-2</v>
      </c>
      <c r="AK77" s="83">
        <v>1.5274204265312865E-2</v>
      </c>
      <c r="AL77" s="83">
        <v>1.5785849046644103E-2</v>
      </c>
      <c r="AM77" s="83">
        <v>1.5799324145480059E-2</v>
      </c>
      <c r="AN77" s="83">
        <v>1.5951311310045038E-2</v>
      </c>
      <c r="AO77" s="83">
        <v>1.5986871011485205E-2</v>
      </c>
      <c r="AP77" s="83">
        <v>1.5969572613435866E-2</v>
      </c>
      <c r="AQ77" s="83">
        <v>1.6041383667380997E-2</v>
      </c>
      <c r="AR77" s="83">
        <v>1.6545946548674625E-2</v>
      </c>
      <c r="AS77" s="83">
        <v>1.7024308615391028E-2</v>
      </c>
      <c r="AT77" s="83">
        <v>1.6981369097337523E-2</v>
      </c>
      <c r="AU77" s="83">
        <v>1.7004714102131387E-2</v>
      </c>
      <c r="AV77" s="83">
        <v>1.69697372970996E-2</v>
      </c>
      <c r="AW77" s="83">
        <v>1.4658005343645896E-2</v>
      </c>
      <c r="AX77" s="83">
        <v>1.2841966592647639E-2</v>
      </c>
      <c r="AY77" s="83">
        <v>1.1317584111044081E-2</v>
      </c>
      <c r="AZ77" s="83">
        <v>1.0139220166840794E-2</v>
      </c>
    </row>
    <row r="78" spans="1:52" ht="12" customHeight="1" x14ac:dyDescent="0.35">
      <c r="A78" s="82" t="s">
        <v>48</v>
      </c>
      <c r="B78" s="83">
        <v>233.710814044004</v>
      </c>
      <c r="C78" s="83">
        <v>83.854327818099406</v>
      </c>
      <c r="D78" s="83">
        <v>97.160145836169903</v>
      </c>
      <c r="E78" s="83">
        <v>258.40559512052965</v>
      </c>
      <c r="F78" s="83">
        <v>70.724766370886385</v>
      </c>
      <c r="G78" s="83">
        <v>94.582988421235967</v>
      </c>
      <c r="H78" s="83">
        <v>0</v>
      </c>
      <c r="I78" s="83">
        <v>3.7400889656847398</v>
      </c>
      <c r="J78" s="83">
        <v>2.9501622333229203</v>
      </c>
      <c r="K78" s="83">
        <v>9.0994240517492688</v>
      </c>
      <c r="L78" s="83">
        <v>0.53215041258042284</v>
      </c>
      <c r="M78" s="83">
        <v>1.8537623736234494</v>
      </c>
      <c r="N78" s="83">
        <v>14.463962051581571</v>
      </c>
      <c r="O78" s="83">
        <v>41.59347318337641</v>
      </c>
      <c r="P78" s="83">
        <v>28.661440330976809</v>
      </c>
      <c r="Q78" s="83">
        <v>1.4593934994608033</v>
      </c>
      <c r="R78" s="83">
        <v>1.8164830875664311</v>
      </c>
      <c r="S78" s="83">
        <v>1.5799733721662033</v>
      </c>
      <c r="T78" s="83">
        <v>1.5604597663828876</v>
      </c>
      <c r="U78" s="83">
        <v>1.5077960218731752</v>
      </c>
      <c r="V78" s="83">
        <v>1.513364309436654</v>
      </c>
      <c r="W78" s="83">
        <v>1.522556592070863</v>
      </c>
      <c r="X78" s="83">
        <v>1.5160452232338213</v>
      </c>
      <c r="Y78" s="83">
        <v>1.5249889052027628</v>
      </c>
      <c r="Z78" s="83">
        <v>1.5104240297366702</v>
      </c>
      <c r="AA78" s="83">
        <v>1.5139288094114891</v>
      </c>
      <c r="AB78" s="83">
        <v>1.5175326962716595</v>
      </c>
      <c r="AC78" s="83">
        <v>1.5295283549615448</v>
      </c>
      <c r="AD78" s="83">
        <v>1.4072127352799537</v>
      </c>
      <c r="AE78" s="83">
        <v>1.2612918249527536</v>
      </c>
      <c r="AF78" s="83">
        <v>1.1127467893238872</v>
      </c>
      <c r="AG78" s="83">
        <v>1.1114072781691728</v>
      </c>
      <c r="AH78" s="83">
        <v>0.63643124186161615</v>
      </c>
      <c r="AI78" s="83">
        <v>0.6329732899628564</v>
      </c>
      <c r="AJ78" s="83">
        <v>0.62665676165756901</v>
      </c>
      <c r="AK78" s="83">
        <v>0.62288328633417789</v>
      </c>
      <c r="AL78" s="83">
        <v>0.62105983615903027</v>
      </c>
      <c r="AM78" s="83">
        <v>0.6170187660790345</v>
      </c>
      <c r="AN78" s="83">
        <v>0.61427931376334444</v>
      </c>
      <c r="AO78" s="83">
        <v>0.6124963533958131</v>
      </c>
      <c r="AP78" s="83">
        <v>0.61106211357511908</v>
      </c>
      <c r="AQ78" s="83">
        <v>0.16595573027037561</v>
      </c>
      <c r="AR78" s="83">
        <v>0.16572389187763645</v>
      </c>
      <c r="AS78" s="83">
        <v>0.16546307020670778</v>
      </c>
      <c r="AT78" s="83">
        <v>0.16463229519132325</v>
      </c>
      <c r="AU78" s="83">
        <v>0.16463194897632338</v>
      </c>
      <c r="AV78" s="83">
        <v>0.16415607351065059</v>
      </c>
      <c r="AW78" s="83">
        <v>0.16013250089888359</v>
      </c>
      <c r="AX78" s="83">
        <v>0.15812501976186649</v>
      </c>
      <c r="AY78" s="83">
        <v>0.15555973281855173</v>
      </c>
      <c r="AZ78" s="83">
        <v>0.15372169741653213</v>
      </c>
    </row>
    <row r="79" spans="1:52" ht="12" customHeight="1" x14ac:dyDescent="0.35">
      <c r="A79" s="82" t="s">
        <v>60</v>
      </c>
      <c r="B79" s="83">
        <v>0</v>
      </c>
      <c r="C79" s="83">
        <v>1.1067199999999997</v>
      </c>
      <c r="D79" s="83">
        <v>0</v>
      </c>
      <c r="E79" s="83">
        <v>3.1991199999999549</v>
      </c>
      <c r="F79" s="83">
        <v>0</v>
      </c>
      <c r="G79" s="83">
        <v>0</v>
      </c>
      <c r="H79" s="83">
        <v>0</v>
      </c>
      <c r="I79" s="83">
        <v>0</v>
      </c>
      <c r="J79" s="83">
        <v>0</v>
      </c>
      <c r="K79" s="83">
        <v>0</v>
      </c>
      <c r="L79" s="83">
        <v>0</v>
      </c>
      <c r="M79" s="83">
        <v>0</v>
      </c>
      <c r="N79" s="83">
        <v>0</v>
      </c>
      <c r="O79" s="83">
        <v>0</v>
      </c>
      <c r="P79" s="83">
        <v>0</v>
      </c>
      <c r="Q79" s="83">
        <v>0</v>
      </c>
      <c r="R79" s="83">
        <v>1.5047204105815138E-6</v>
      </c>
      <c r="S79" s="83">
        <v>1.1037207409146981E-4</v>
      </c>
      <c r="T79" s="83">
        <v>1.7608079756332634E-4</v>
      </c>
      <c r="U79" s="83">
        <v>2.24070844483532E-4</v>
      </c>
      <c r="V79" s="83">
        <v>2.6017719934067927E-4</v>
      </c>
      <c r="W79" s="83">
        <v>2.9376076274002452E-4</v>
      </c>
      <c r="X79" s="83">
        <v>3.0737312243726231E-4</v>
      </c>
      <c r="Y79" s="83">
        <v>3.2063557373774421E-4</v>
      </c>
      <c r="Z79" s="83">
        <v>3.3099774300004937E-4</v>
      </c>
      <c r="AA79" s="83">
        <v>3.4410125518036933E-4</v>
      </c>
      <c r="AB79" s="83">
        <v>3.5784357884518608E-4</v>
      </c>
      <c r="AC79" s="83">
        <v>3.7226736859235728E-4</v>
      </c>
      <c r="AD79" s="83">
        <v>3.8742664435047257E-4</v>
      </c>
      <c r="AE79" s="83">
        <v>3.9684453298531992E-4</v>
      </c>
      <c r="AF79" s="83">
        <v>4.0544173115989471E-4</v>
      </c>
      <c r="AG79" s="83">
        <v>4.077221824040945E-4</v>
      </c>
      <c r="AH79" s="83">
        <v>4.1311762664826714E-4</v>
      </c>
      <c r="AI79" s="83">
        <v>4.1672609619068613E-4</v>
      </c>
      <c r="AJ79" s="83">
        <v>4.1853465854795529E-4</v>
      </c>
      <c r="AK79" s="83">
        <v>4.1914402880757708E-4</v>
      </c>
      <c r="AL79" s="83">
        <v>4.2290537772287978E-4</v>
      </c>
      <c r="AM79" s="83">
        <v>4.2129143418534562E-4</v>
      </c>
      <c r="AN79" s="83">
        <v>4.2142853644105358E-4</v>
      </c>
      <c r="AO79" s="83">
        <v>4.2067088126973427E-4</v>
      </c>
      <c r="AP79" s="83">
        <v>4.196164919953365E-4</v>
      </c>
      <c r="AQ79" s="83">
        <v>4.198863406801718E-4</v>
      </c>
      <c r="AR79" s="83">
        <v>4.2175257444226097E-4</v>
      </c>
      <c r="AS79" s="83">
        <v>4.2241780854887419E-4</v>
      </c>
      <c r="AT79" s="83">
        <v>4.211668597346519E-4</v>
      </c>
      <c r="AU79" s="83">
        <v>4.211444540404202E-4</v>
      </c>
      <c r="AV79" s="83">
        <v>4.1935154672848246E-4</v>
      </c>
      <c r="AW79" s="83">
        <v>3.3007379521112612E-4</v>
      </c>
      <c r="AX79" s="83">
        <v>2.6734944695579497E-4</v>
      </c>
      <c r="AY79" s="83">
        <v>2.1885931140816229E-4</v>
      </c>
      <c r="AZ79" s="83">
        <v>1.8347530493641184E-4</v>
      </c>
    </row>
    <row r="80" spans="1:52" ht="12" customHeight="1" x14ac:dyDescent="0.35">
      <c r="A80" s="82" t="s">
        <v>43</v>
      </c>
      <c r="B80" s="83">
        <v>0</v>
      </c>
      <c r="C80" s="83">
        <v>3.1113999265465573</v>
      </c>
      <c r="D80" s="83">
        <v>1.0911146556347928</v>
      </c>
      <c r="E80" s="83">
        <v>8.1817759859399271</v>
      </c>
      <c r="F80" s="83">
        <v>8.9998916725088183</v>
      </c>
      <c r="G80" s="83">
        <v>40.799635568403261</v>
      </c>
      <c r="H80" s="83">
        <v>11.468132691373768</v>
      </c>
      <c r="I80" s="83">
        <v>14.082582743134989</v>
      </c>
      <c r="J80" s="83">
        <v>14.720070440383465</v>
      </c>
      <c r="K80" s="83">
        <v>16.61915422784957</v>
      </c>
      <c r="L80" s="83">
        <v>21.893568121838584</v>
      </c>
      <c r="M80" s="83">
        <v>21.78589696967445</v>
      </c>
      <c r="N80" s="83">
        <v>20.230132685602822</v>
      </c>
      <c r="O80" s="83">
        <v>50.757698719818023</v>
      </c>
      <c r="P80" s="83">
        <v>73.874840980476179</v>
      </c>
      <c r="Q80" s="83">
        <v>17.403699610446527</v>
      </c>
      <c r="R80" s="83">
        <v>17.968861388521947</v>
      </c>
      <c r="S80" s="83">
        <v>21.357571975741195</v>
      </c>
      <c r="T80" s="83">
        <v>21.788637704769361</v>
      </c>
      <c r="U80" s="83">
        <v>21.478983727204156</v>
      </c>
      <c r="V80" s="83">
        <v>21.571105280249128</v>
      </c>
      <c r="W80" s="83">
        <v>21.710977860984908</v>
      </c>
      <c r="X80" s="83">
        <v>21.630825546441987</v>
      </c>
      <c r="Y80" s="83">
        <v>21.881602319579589</v>
      </c>
      <c r="Z80" s="83">
        <v>21.66678388217613</v>
      </c>
      <c r="AA80" s="83">
        <v>21.922756473555168</v>
      </c>
      <c r="AB80" s="83">
        <v>22.205825879753096</v>
      </c>
      <c r="AC80" s="83">
        <v>22.332152607005547</v>
      </c>
      <c r="AD80" s="83">
        <v>22.71548105782604</v>
      </c>
      <c r="AE80" s="83">
        <v>22.92197895428831</v>
      </c>
      <c r="AF80" s="83">
        <v>23.042806725513145</v>
      </c>
      <c r="AG80" s="83">
        <v>23.316689065505148</v>
      </c>
      <c r="AH80" s="83">
        <v>23.468143752410199</v>
      </c>
      <c r="AI80" s="83">
        <v>23.711906454464746</v>
      </c>
      <c r="AJ80" s="83">
        <v>23.765172071213417</v>
      </c>
      <c r="AK80" s="83">
        <v>23.880766562828352</v>
      </c>
      <c r="AL80" s="83">
        <v>24.021983902705678</v>
      </c>
      <c r="AM80" s="83">
        <v>24.001864668988972</v>
      </c>
      <c r="AN80" s="83">
        <v>23.972205274953595</v>
      </c>
      <c r="AO80" s="83">
        <v>23.995935044836095</v>
      </c>
      <c r="AP80" s="83">
        <v>23.827000158461548</v>
      </c>
      <c r="AQ80" s="83">
        <v>23.827669945476451</v>
      </c>
      <c r="AR80" s="83">
        <v>23.875253701940625</v>
      </c>
      <c r="AS80" s="83">
        <v>23.859206285462992</v>
      </c>
      <c r="AT80" s="83">
        <v>23.67552855249048</v>
      </c>
      <c r="AU80" s="83">
        <v>23.698110287575531</v>
      </c>
      <c r="AV80" s="83">
        <v>23.554043086572847</v>
      </c>
      <c r="AW80" s="83">
        <v>22.368629104391179</v>
      </c>
      <c r="AX80" s="83">
        <v>21.931076283775496</v>
      </c>
      <c r="AY80" s="83">
        <v>21.61524821317186</v>
      </c>
      <c r="AZ80" s="83">
        <v>21.210211222467649</v>
      </c>
    </row>
    <row r="81" spans="1:52" ht="12" customHeight="1" x14ac:dyDescent="0.35">
      <c r="A81" s="82" t="s">
        <v>49</v>
      </c>
      <c r="B81" s="83">
        <v>24.21827078795231</v>
      </c>
      <c r="C81" s="83">
        <v>21.608080000000005</v>
      </c>
      <c r="D81" s="83">
        <v>20.505669999999999</v>
      </c>
      <c r="E81" s="83">
        <v>0</v>
      </c>
      <c r="F81" s="83">
        <v>0</v>
      </c>
      <c r="G81" s="83">
        <v>2.3866173905153696E-2</v>
      </c>
      <c r="H81" s="83">
        <v>0</v>
      </c>
      <c r="I81" s="83">
        <v>0</v>
      </c>
      <c r="J81" s="83">
        <v>0</v>
      </c>
      <c r="K81" s="83">
        <v>0</v>
      </c>
      <c r="L81" s="83">
        <v>0</v>
      </c>
      <c r="M81" s="83">
        <v>0</v>
      </c>
      <c r="N81" s="83">
        <v>0</v>
      </c>
      <c r="O81" s="83">
        <v>0</v>
      </c>
      <c r="P81" s="83">
        <v>0</v>
      </c>
      <c r="Q81" s="83">
        <v>0</v>
      </c>
      <c r="R81" s="83">
        <v>0</v>
      </c>
      <c r="S81" s="83">
        <v>0</v>
      </c>
      <c r="T81" s="83">
        <v>0</v>
      </c>
      <c r="U81" s="83">
        <v>0</v>
      </c>
      <c r="V81" s="83">
        <v>0</v>
      </c>
      <c r="W81" s="83">
        <v>0</v>
      </c>
      <c r="X81" s="83">
        <v>0</v>
      </c>
      <c r="Y81" s="83">
        <v>0</v>
      </c>
      <c r="Z81" s="83">
        <v>0</v>
      </c>
      <c r="AA81" s="83">
        <v>0</v>
      </c>
      <c r="AB81" s="83">
        <v>0</v>
      </c>
      <c r="AC81" s="83">
        <v>0</v>
      </c>
      <c r="AD81" s="83">
        <v>0</v>
      </c>
      <c r="AE81" s="83">
        <v>0</v>
      </c>
      <c r="AF81" s="83">
        <v>0</v>
      </c>
      <c r="AG81" s="83">
        <v>0</v>
      </c>
      <c r="AH81" s="83">
        <v>0</v>
      </c>
      <c r="AI81" s="83">
        <v>0</v>
      </c>
      <c r="AJ81" s="83">
        <v>0</v>
      </c>
      <c r="AK81" s="83">
        <v>0</v>
      </c>
      <c r="AL81" s="83">
        <v>0</v>
      </c>
      <c r="AM81" s="83">
        <v>0</v>
      </c>
      <c r="AN81" s="83">
        <v>0</v>
      </c>
      <c r="AO81" s="83">
        <v>0</v>
      </c>
      <c r="AP81" s="83">
        <v>0</v>
      </c>
      <c r="AQ81" s="83">
        <v>0</v>
      </c>
      <c r="AR81" s="83">
        <v>0</v>
      </c>
      <c r="AS81" s="83">
        <v>0</v>
      </c>
      <c r="AT81" s="83">
        <v>0</v>
      </c>
      <c r="AU81" s="83">
        <v>0</v>
      </c>
      <c r="AV81" s="83">
        <v>0</v>
      </c>
      <c r="AW81" s="83">
        <v>0</v>
      </c>
      <c r="AX81" s="83">
        <v>0</v>
      </c>
      <c r="AY81" s="83">
        <v>0</v>
      </c>
      <c r="AZ81" s="83">
        <v>0</v>
      </c>
    </row>
    <row r="82" spans="1:52" ht="12" customHeight="1" x14ac:dyDescent="0.35">
      <c r="A82" s="82" t="s">
        <v>52</v>
      </c>
      <c r="B82" s="83">
        <v>6539.7602452268247</v>
      </c>
      <c r="C82" s="83">
        <v>6275.0585487029539</v>
      </c>
      <c r="D82" s="83">
        <v>6413.5542940067171</v>
      </c>
      <c r="E82" s="83">
        <v>6607.333186127622</v>
      </c>
      <c r="F82" s="83">
        <v>6434.1970080215906</v>
      </c>
      <c r="G82" s="83">
        <v>6477.9803445002208</v>
      </c>
      <c r="H82" s="83">
        <v>6872.6546508852889</v>
      </c>
      <c r="I82" s="83">
        <v>7344.673214211547</v>
      </c>
      <c r="J82" s="83">
        <v>6922.4806550883422</v>
      </c>
      <c r="K82" s="83">
        <v>6350.2840863533575</v>
      </c>
      <c r="L82" s="83">
        <v>6845.3144895598898</v>
      </c>
      <c r="M82" s="83">
        <v>6712.3291110453956</v>
      </c>
      <c r="N82" s="83">
        <v>6917.2956031490303</v>
      </c>
      <c r="O82" s="83">
        <v>7378.8751347333628</v>
      </c>
      <c r="P82" s="83">
        <v>6658.6772052450597</v>
      </c>
      <c r="Q82" s="83">
        <v>6793.1483621707575</v>
      </c>
      <c r="R82" s="83">
        <v>6846.6924408275463</v>
      </c>
      <c r="S82" s="83">
        <v>6938.8698557984562</v>
      </c>
      <c r="T82" s="83">
        <v>6997.9771617258448</v>
      </c>
      <c r="U82" s="83">
        <v>7020.9795219960906</v>
      </c>
      <c r="V82" s="83">
        <v>7060.7877119210189</v>
      </c>
      <c r="W82" s="83">
        <v>7108.8330722226765</v>
      </c>
      <c r="X82" s="83">
        <v>7147.7472465457031</v>
      </c>
      <c r="Y82" s="83">
        <v>7167.8561653793222</v>
      </c>
      <c r="Z82" s="83">
        <v>7176.8381834641368</v>
      </c>
      <c r="AA82" s="83">
        <v>7202.3743123100612</v>
      </c>
      <c r="AB82" s="83">
        <v>7218.3815537161945</v>
      </c>
      <c r="AC82" s="83">
        <v>7241.0075798119651</v>
      </c>
      <c r="AD82" s="83">
        <v>7259.6178711800803</v>
      </c>
      <c r="AE82" s="83">
        <v>7273.8327116235168</v>
      </c>
      <c r="AF82" s="83">
        <v>7290.2913766691117</v>
      </c>
      <c r="AG82" s="83">
        <v>7324.9702143355507</v>
      </c>
      <c r="AH82" s="83">
        <v>7344.0731062131945</v>
      </c>
      <c r="AI82" s="83">
        <v>7379.9769000770875</v>
      </c>
      <c r="AJ82" s="83">
        <v>7392.4860095749927</v>
      </c>
      <c r="AK82" s="83">
        <v>7429.1783156180709</v>
      </c>
      <c r="AL82" s="83">
        <v>7451.376946096324</v>
      </c>
      <c r="AM82" s="83">
        <v>7485.6898021555526</v>
      </c>
      <c r="AN82" s="83">
        <v>7534.9917137073398</v>
      </c>
      <c r="AO82" s="83">
        <v>7573.4638443179756</v>
      </c>
      <c r="AP82" s="83">
        <v>7619.0057408541015</v>
      </c>
      <c r="AQ82" s="83">
        <v>7681.6079297854303</v>
      </c>
      <c r="AR82" s="83">
        <v>7682.9463548883532</v>
      </c>
      <c r="AS82" s="83">
        <v>7558.129239426321</v>
      </c>
      <c r="AT82" s="83">
        <v>7626.9187455445381</v>
      </c>
      <c r="AU82" s="83">
        <v>7681.0107668620476</v>
      </c>
      <c r="AV82" s="83">
        <v>7755.8320022603521</v>
      </c>
      <c r="AW82" s="83">
        <v>7812.9064766916881</v>
      </c>
      <c r="AX82" s="83">
        <v>7896.1674279720646</v>
      </c>
      <c r="AY82" s="83">
        <v>7963.1988609089494</v>
      </c>
      <c r="AZ82" s="83">
        <v>8026.3141983054757</v>
      </c>
    </row>
    <row r="83" spans="1:52" ht="12" customHeight="1" x14ac:dyDescent="0.35">
      <c r="A83" s="82" t="s">
        <v>28</v>
      </c>
      <c r="B83" s="83">
        <v>53.334290413463513</v>
      </c>
      <c r="C83" s="83">
        <v>49.954232518009078</v>
      </c>
      <c r="D83" s="83">
        <v>17.46478831435768</v>
      </c>
      <c r="E83" s="83">
        <v>19.872881519998106</v>
      </c>
      <c r="F83" s="83">
        <v>108.68086110893421</v>
      </c>
      <c r="G83" s="83">
        <v>89.025862783600061</v>
      </c>
      <c r="H83" s="83">
        <v>88.842826764501524</v>
      </c>
      <c r="I83" s="83">
        <v>82.087748384537377</v>
      </c>
      <c r="J83" s="83">
        <v>76.401434599071862</v>
      </c>
      <c r="K83" s="83">
        <v>61.210051576552424</v>
      </c>
      <c r="L83" s="83">
        <v>58.927974594814295</v>
      </c>
      <c r="M83" s="83">
        <v>46.152926379928374</v>
      </c>
      <c r="N83" s="83">
        <v>102.35588536931402</v>
      </c>
      <c r="O83" s="83">
        <v>42.52056496562092</v>
      </c>
      <c r="P83" s="83">
        <v>51.511246232797312</v>
      </c>
      <c r="Q83" s="83">
        <v>56.226308409278552</v>
      </c>
      <c r="R83" s="83">
        <v>54.912986308731405</v>
      </c>
      <c r="S83" s="83">
        <v>54.047976366393378</v>
      </c>
      <c r="T83" s="83">
        <v>52.888352023453592</v>
      </c>
      <c r="U83" s="83">
        <v>50.507630633792878</v>
      </c>
      <c r="V83" s="83">
        <v>50.176709693888235</v>
      </c>
      <c r="W83" s="83">
        <v>50.024408279438987</v>
      </c>
      <c r="X83" s="83">
        <v>49.885137489114499</v>
      </c>
      <c r="Y83" s="83">
        <v>49.681735246398681</v>
      </c>
      <c r="Z83" s="83">
        <v>49.434350526924845</v>
      </c>
      <c r="AA83" s="83">
        <v>49.394720279579396</v>
      </c>
      <c r="AB83" s="83">
        <v>49.364118645070079</v>
      </c>
      <c r="AC83" s="83">
        <v>49.316131155209511</v>
      </c>
      <c r="AD83" s="83">
        <v>49.338000482266587</v>
      </c>
      <c r="AE83" s="83">
        <v>49.357682783534791</v>
      </c>
      <c r="AF83" s="83">
        <v>49.371435986938152</v>
      </c>
      <c r="AG83" s="83">
        <v>48.710623524492831</v>
      </c>
      <c r="AH83" s="83">
        <v>49.217672611077973</v>
      </c>
      <c r="AI83" s="83">
        <v>48.710161338506424</v>
      </c>
      <c r="AJ83" s="83">
        <v>48.413571193383426</v>
      </c>
      <c r="AK83" s="83">
        <v>47.945307224138197</v>
      </c>
      <c r="AL83" s="83">
        <v>48.737182839047897</v>
      </c>
      <c r="AM83" s="83">
        <v>48.957915365601814</v>
      </c>
      <c r="AN83" s="83">
        <v>49.563670293508991</v>
      </c>
      <c r="AO83" s="83">
        <v>49.924942061651649</v>
      </c>
      <c r="AP83" s="83">
        <v>50.249563620643691</v>
      </c>
      <c r="AQ83" s="83">
        <v>50.829120151745983</v>
      </c>
      <c r="AR83" s="83">
        <v>53.062982566864662</v>
      </c>
      <c r="AS83" s="83">
        <v>55.453256872015615</v>
      </c>
      <c r="AT83" s="83">
        <v>55.666544039452148</v>
      </c>
      <c r="AU83" s="83">
        <v>56.017718702699561</v>
      </c>
      <c r="AV83" s="83">
        <v>56.241132107116471</v>
      </c>
      <c r="AW83" s="83">
        <v>57.393369619833017</v>
      </c>
      <c r="AX83" s="83">
        <v>57.847153463969896</v>
      </c>
      <c r="AY83" s="83">
        <v>58.401804545176304</v>
      </c>
      <c r="AZ83" s="83">
        <v>59.329026317638949</v>
      </c>
    </row>
    <row r="84" spans="1:52" ht="12" customHeight="1" x14ac:dyDescent="0.35">
      <c r="A84" s="79" t="s">
        <v>887</v>
      </c>
      <c r="B84" s="80">
        <v>2422.2848944004459</v>
      </c>
      <c r="C84" s="80">
        <v>2428.9289550809726</v>
      </c>
      <c r="D84" s="80">
        <v>2445.5970033508565</v>
      </c>
      <c r="E84" s="80">
        <v>2486.3002848175997</v>
      </c>
      <c r="F84" s="80">
        <v>2572.5700833654514</v>
      </c>
      <c r="G84" s="80">
        <v>2535.7446950521135</v>
      </c>
      <c r="H84" s="80">
        <v>2640.1241368095957</v>
      </c>
      <c r="I84" s="80">
        <v>2689.6087699368309</v>
      </c>
      <c r="J84" s="80">
        <v>2533.1304972715848</v>
      </c>
      <c r="K84" s="80">
        <v>2216.0465273411387</v>
      </c>
      <c r="L84" s="80">
        <v>2306.660166745909</v>
      </c>
      <c r="M84" s="80">
        <v>2281.3983679572784</v>
      </c>
      <c r="N84" s="80">
        <v>2348.5430173377185</v>
      </c>
      <c r="O84" s="80">
        <v>2364.1548525505582</v>
      </c>
      <c r="P84" s="80">
        <v>2204.0897578305844</v>
      </c>
      <c r="Q84" s="80">
        <v>2136.5189594496005</v>
      </c>
      <c r="R84" s="80">
        <v>2154.9500715444892</v>
      </c>
      <c r="S84" s="80">
        <v>2181.7213385966725</v>
      </c>
      <c r="T84" s="80">
        <v>2208.8798820265347</v>
      </c>
      <c r="U84" s="80">
        <v>2228.9362662071276</v>
      </c>
      <c r="V84" s="80">
        <v>2246.6289215654988</v>
      </c>
      <c r="W84" s="80">
        <v>2261.6835818719378</v>
      </c>
      <c r="X84" s="80">
        <v>2276.8335991277581</v>
      </c>
      <c r="Y84" s="80">
        <v>2281.6969252771255</v>
      </c>
      <c r="Z84" s="80">
        <v>2285.3687409196309</v>
      </c>
      <c r="AA84" s="80">
        <v>2295.8280671812877</v>
      </c>
      <c r="AB84" s="80">
        <v>2303.6566578112902</v>
      </c>
      <c r="AC84" s="80">
        <v>2314.0713614679562</v>
      </c>
      <c r="AD84" s="80">
        <v>2323.9068681258404</v>
      </c>
      <c r="AE84" s="80">
        <v>2332.9411569659583</v>
      </c>
      <c r="AF84" s="80">
        <v>2342.2434856301929</v>
      </c>
      <c r="AG84" s="80">
        <v>2354.9885697266782</v>
      </c>
      <c r="AH84" s="80">
        <v>2368.6310616667083</v>
      </c>
      <c r="AI84" s="80">
        <v>2383.7810625291372</v>
      </c>
      <c r="AJ84" s="80">
        <v>2392.2559540023626</v>
      </c>
      <c r="AK84" s="80">
        <v>2406.4323680103835</v>
      </c>
      <c r="AL84" s="80">
        <v>2420.1848866996947</v>
      </c>
      <c r="AM84" s="80">
        <v>2437.1404239093467</v>
      </c>
      <c r="AN84" s="80">
        <v>2455.7115408248815</v>
      </c>
      <c r="AO84" s="80">
        <v>2473.9024167858415</v>
      </c>
      <c r="AP84" s="80">
        <v>2492.4387982111625</v>
      </c>
      <c r="AQ84" s="80">
        <v>2519.8189324968084</v>
      </c>
      <c r="AR84" s="80">
        <v>2529.1228395797129</v>
      </c>
      <c r="AS84" s="80">
        <v>2528.468211303511</v>
      </c>
      <c r="AT84" s="80">
        <v>2553.3663232914278</v>
      </c>
      <c r="AU84" s="80">
        <v>2574.2399092923224</v>
      </c>
      <c r="AV84" s="80">
        <v>2603.5098565374497</v>
      </c>
      <c r="AW84" s="80">
        <v>2625.121672588039</v>
      </c>
      <c r="AX84" s="80">
        <v>2655.7500495538002</v>
      </c>
      <c r="AY84" s="80">
        <v>2680.1706456550596</v>
      </c>
      <c r="AZ84" s="80">
        <v>2703.3124648979947</v>
      </c>
    </row>
    <row r="85" spans="1:52" ht="12" customHeight="1" x14ac:dyDescent="0.35">
      <c r="A85" s="183" t="s">
        <v>888</v>
      </c>
      <c r="B85" s="184">
        <v>732.1536531795922</v>
      </c>
      <c r="C85" s="184">
        <v>738.22026721693044</v>
      </c>
      <c r="D85" s="184">
        <v>744.81977663841997</v>
      </c>
      <c r="E85" s="184">
        <v>752.19927965508521</v>
      </c>
      <c r="F85" s="184">
        <v>791.45584536367903</v>
      </c>
      <c r="G85" s="184">
        <v>771.8701605998433</v>
      </c>
      <c r="H85" s="184">
        <v>810.83765229839423</v>
      </c>
      <c r="I85" s="184">
        <v>822.10406169591056</v>
      </c>
      <c r="J85" s="184">
        <v>776.04621789914665</v>
      </c>
      <c r="K85" s="184">
        <v>684.005800966989</v>
      </c>
      <c r="L85" s="184">
        <v>716.83057183241294</v>
      </c>
      <c r="M85" s="184">
        <v>708.32241086607985</v>
      </c>
      <c r="N85" s="184">
        <v>720.71573074144317</v>
      </c>
      <c r="O85" s="184">
        <v>727.09210016938096</v>
      </c>
      <c r="P85" s="184">
        <v>682.6456048722564</v>
      </c>
      <c r="Q85" s="184">
        <v>662.11825708205663</v>
      </c>
      <c r="R85" s="184">
        <v>668.46490281421984</v>
      </c>
      <c r="S85" s="184">
        <v>676.9607033819492</v>
      </c>
      <c r="T85" s="184">
        <v>686.72600602087095</v>
      </c>
      <c r="U85" s="184">
        <v>694.51776691177054</v>
      </c>
      <c r="V85" s="184">
        <v>701.65961762555708</v>
      </c>
      <c r="W85" s="184">
        <v>706.57859593812339</v>
      </c>
      <c r="X85" s="184">
        <v>711.23684477098664</v>
      </c>
      <c r="Y85" s="184">
        <v>713.45378549009263</v>
      </c>
      <c r="Z85" s="184">
        <v>714.7570522506935</v>
      </c>
      <c r="AA85" s="184">
        <v>717.85901917317062</v>
      </c>
      <c r="AB85" s="184">
        <v>720.05972418986403</v>
      </c>
      <c r="AC85" s="184">
        <v>722.93583603948684</v>
      </c>
      <c r="AD85" s="184">
        <v>725.54208375419978</v>
      </c>
      <c r="AE85" s="184">
        <v>727.92052770396685</v>
      </c>
      <c r="AF85" s="184">
        <v>730.38885517101585</v>
      </c>
      <c r="AG85" s="184">
        <v>733.74023352730262</v>
      </c>
      <c r="AH85" s="184">
        <v>736.30734940200193</v>
      </c>
      <c r="AI85" s="184">
        <v>740.30362442420608</v>
      </c>
      <c r="AJ85" s="184">
        <v>741.47429452544657</v>
      </c>
      <c r="AK85" s="184">
        <v>745.22151527612959</v>
      </c>
      <c r="AL85" s="184">
        <v>747.13088881330577</v>
      </c>
      <c r="AM85" s="184">
        <v>751.15434009262219</v>
      </c>
      <c r="AN85" s="184">
        <v>756.16364279102481</v>
      </c>
      <c r="AO85" s="184">
        <v>760.93304265951576</v>
      </c>
      <c r="AP85" s="184">
        <v>765.61837188009895</v>
      </c>
      <c r="AQ85" s="184">
        <v>772.66050735802287</v>
      </c>
      <c r="AR85" s="184">
        <v>771.62281126475852</v>
      </c>
      <c r="AS85" s="184">
        <v>757.97766529838361</v>
      </c>
      <c r="AT85" s="184">
        <v>764.93672442702177</v>
      </c>
      <c r="AU85" s="184">
        <v>768.85690202078831</v>
      </c>
      <c r="AV85" s="184">
        <v>776.4540112558027</v>
      </c>
      <c r="AW85" s="184">
        <v>781.51744539796243</v>
      </c>
      <c r="AX85" s="184">
        <v>788.62912012663105</v>
      </c>
      <c r="AY85" s="184">
        <v>793.60677896441246</v>
      </c>
      <c r="AZ85" s="184">
        <v>799.18738457917721</v>
      </c>
    </row>
    <row r="86" spans="1:52" ht="12" customHeight="1" x14ac:dyDescent="0.35">
      <c r="A86" s="197" t="s">
        <v>889</v>
      </c>
      <c r="B86" s="198">
        <v>21854.191770090332</v>
      </c>
      <c r="C86" s="198">
        <v>21655.462400669807</v>
      </c>
      <c r="D86" s="198">
        <v>21936.150923736739</v>
      </c>
      <c r="E86" s="198">
        <v>22776.28716460264</v>
      </c>
      <c r="F86" s="198">
        <v>23050.532042278712</v>
      </c>
      <c r="G86" s="198">
        <v>23753.368770269299</v>
      </c>
      <c r="H86" s="198">
        <v>24033.619312098363</v>
      </c>
      <c r="I86" s="198">
        <v>24431.727163971966</v>
      </c>
      <c r="J86" s="198">
        <v>22563.234329690717</v>
      </c>
      <c r="K86" s="198">
        <v>21102.210670167537</v>
      </c>
      <c r="L86" s="198">
        <v>22058.8184762649</v>
      </c>
      <c r="M86" s="198">
        <v>21114.331377443792</v>
      </c>
      <c r="N86" s="198">
        <v>20658.279637608532</v>
      </c>
      <c r="O86" s="198">
        <v>20645.161308543884</v>
      </c>
      <c r="P86" s="198">
        <v>21167.006700521881</v>
      </c>
      <c r="Q86" s="198">
        <v>21263.420626388819</v>
      </c>
      <c r="R86" s="198">
        <v>21411.291969092166</v>
      </c>
      <c r="S86" s="198">
        <v>21908.813909349847</v>
      </c>
      <c r="T86" s="198">
        <v>22032.377623049651</v>
      </c>
      <c r="U86" s="198">
        <v>22086.311963912642</v>
      </c>
      <c r="V86" s="198">
        <v>22173.228197298093</v>
      </c>
      <c r="W86" s="198">
        <v>22295.369293310792</v>
      </c>
      <c r="X86" s="198">
        <v>22397.246115573289</v>
      </c>
      <c r="Y86" s="198">
        <v>22389.295222236393</v>
      </c>
      <c r="Z86" s="198">
        <v>22380.949243424966</v>
      </c>
      <c r="AA86" s="198">
        <v>22465.29700221766</v>
      </c>
      <c r="AB86" s="198">
        <v>22536.7774491893</v>
      </c>
      <c r="AC86" s="198">
        <v>22638.445215735926</v>
      </c>
      <c r="AD86" s="198">
        <v>22748.869561605094</v>
      </c>
      <c r="AE86" s="198">
        <v>22804.445649552759</v>
      </c>
      <c r="AF86" s="198">
        <v>22847.514661563891</v>
      </c>
      <c r="AG86" s="198">
        <v>22900.872056144162</v>
      </c>
      <c r="AH86" s="198">
        <v>22958.219866555261</v>
      </c>
      <c r="AI86" s="198">
        <v>23000.116829759838</v>
      </c>
      <c r="AJ86" s="198">
        <v>22981.736382560997</v>
      </c>
      <c r="AK86" s="198">
        <v>23017.39001821784</v>
      </c>
      <c r="AL86" s="198">
        <v>23129.185684757955</v>
      </c>
      <c r="AM86" s="198">
        <v>23191.269108696881</v>
      </c>
      <c r="AN86" s="198">
        <v>23307.495691623688</v>
      </c>
      <c r="AO86" s="198">
        <v>23391.585444644479</v>
      </c>
      <c r="AP86" s="198">
        <v>23473.319029846924</v>
      </c>
      <c r="AQ86" s="198">
        <v>23621.672013928041</v>
      </c>
      <c r="AR86" s="198">
        <v>23729.935910603279</v>
      </c>
      <c r="AS86" s="198">
        <v>23845.809070191048</v>
      </c>
      <c r="AT86" s="198">
        <v>23946.695795225278</v>
      </c>
      <c r="AU86" s="198">
        <v>24062.983967679742</v>
      </c>
      <c r="AV86" s="198">
        <v>24225.040761020078</v>
      </c>
      <c r="AW86" s="198">
        <v>24331.879528353842</v>
      </c>
      <c r="AX86" s="198">
        <v>24465.955983820269</v>
      </c>
      <c r="AY86" s="198">
        <v>24604.541232025545</v>
      </c>
      <c r="AZ86" s="198">
        <v>24727.38308409771</v>
      </c>
    </row>
    <row r="87" spans="1:52" ht="12" customHeight="1" x14ac:dyDescent="0.35">
      <c r="A87" s="64" t="s">
        <v>40</v>
      </c>
      <c r="B87" s="65">
        <v>115.60507726593521</v>
      </c>
      <c r="C87" s="65">
        <v>114.12151614970806</v>
      </c>
      <c r="D87" s="65">
        <v>115.82955125219523</v>
      </c>
      <c r="E87" s="65">
        <v>120.55435742338108</v>
      </c>
      <c r="F87" s="65">
        <v>121.65107579949577</v>
      </c>
      <c r="G87" s="65">
        <v>125.36507429998598</v>
      </c>
      <c r="H87" s="65">
        <v>126.72376521984579</v>
      </c>
      <c r="I87" s="65">
        <v>128.79691353937321</v>
      </c>
      <c r="J87" s="65">
        <v>119.21943868841026</v>
      </c>
      <c r="K87" s="65">
        <v>111.57345772269746</v>
      </c>
      <c r="L87" s="65">
        <v>115.97295217255251</v>
      </c>
      <c r="M87" s="65">
        <v>111.31171279659812</v>
      </c>
      <c r="N87" s="65">
        <v>109.23510084534682</v>
      </c>
      <c r="O87" s="65">
        <v>109.22417037586486</v>
      </c>
      <c r="P87" s="65">
        <v>111.73775257831443</v>
      </c>
      <c r="Q87" s="65">
        <v>112.00563711414135</v>
      </c>
      <c r="R87" s="65">
        <v>91.056420505834495</v>
      </c>
      <c r="S87" s="65">
        <v>74.716597194696448</v>
      </c>
      <c r="T87" s="65">
        <v>60.531730019702266</v>
      </c>
      <c r="U87" s="65">
        <v>86.523147403871505</v>
      </c>
      <c r="V87" s="65">
        <v>67.663492784769346</v>
      </c>
      <c r="W87" s="65">
        <v>54.567548436951661</v>
      </c>
      <c r="X87" s="65">
        <v>85.056582086980342</v>
      </c>
      <c r="Y87" s="65">
        <v>62.976836412791812</v>
      </c>
      <c r="Z87" s="65">
        <v>48.504109350812413</v>
      </c>
      <c r="AA87" s="65">
        <v>60.903993312865907</v>
      </c>
      <c r="AB87" s="65">
        <v>45.311701404058205</v>
      </c>
      <c r="AC87" s="65">
        <v>38.857828685963256</v>
      </c>
      <c r="AD87" s="65">
        <v>54.251230268421196</v>
      </c>
      <c r="AE87" s="65">
        <v>41.303245735414301</v>
      </c>
      <c r="AF87" s="65">
        <v>40.694852180048677</v>
      </c>
      <c r="AG87" s="65">
        <v>44.442312197900236</v>
      </c>
      <c r="AH87" s="65">
        <v>45.427721031262472</v>
      </c>
      <c r="AI87" s="65">
        <v>49.312467323181906</v>
      </c>
      <c r="AJ87" s="65">
        <v>54.659246486100834</v>
      </c>
      <c r="AK87" s="65">
        <v>59.7043165715546</v>
      </c>
      <c r="AL87" s="65">
        <v>63.741639928000019</v>
      </c>
      <c r="AM87" s="65">
        <v>69.328342446656734</v>
      </c>
      <c r="AN87" s="65">
        <v>69.838442750983532</v>
      </c>
      <c r="AO87" s="65">
        <v>70.27733292392503</v>
      </c>
      <c r="AP87" s="65">
        <v>72.872983268071948</v>
      </c>
      <c r="AQ87" s="65">
        <v>74.318829394258472</v>
      </c>
      <c r="AR87" s="65">
        <v>76.788763951972072</v>
      </c>
      <c r="AS87" s="65">
        <v>77.651231330732926</v>
      </c>
      <c r="AT87" s="65">
        <v>80.145997624958099</v>
      </c>
      <c r="AU87" s="65">
        <v>80.44108656622123</v>
      </c>
      <c r="AV87" s="65">
        <v>80.73955953562816</v>
      </c>
      <c r="AW87" s="65">
        <v>81.046798523147316</v>
      </c>
      <c r="AX87" s="65">
        <v>81.219602777991966</v>
      </c>
      <c r="AY87" s="65">
        <v>81.393361768758481</v>
      </c>
      <c r="AZ87" s="65">
        <v>81.445830456790617</v>
      </c>
    </row>
    <row r="88" spans="1:52" ht="12" customHeight="1" x14ac:dyDescent="0.35">
      <c r="A88" s="357" t="s">
        <v>41</v>
      </c>
      <c r="B88" s="358">
        <v>277.45218543824456</v>
      </c>
      <c r="C88" s="358">
        <v>273.89163875929933</v>
      </c>
      <c r="D88" s="358">
        <v>277.99092300526843</v>
      </c>
      <c r="E88" s="358">
        <v>289.33045781611457</v>
      </c>
      <c r="F88" s="358">
        <v>291.96258191878985</v>
      </c>
      <c r="G88" s="358">
        <v>300.8761783199663</v>
      </c>
      <c r="H88" s="358">
        <v>304.13703652762985</v>
      </c>
      <c r="I88" s="358">
        <v>309.1125924944958</v>
      </c>
      <c r="J88" s="358">
        <v>286.12665285218463</v>
      </c>
      <c r="K88" s="358">
        <v>267.77629853447394</v>
      </c>
      <c r="L88" s="358">
        <v>278.33508521412602</v>
      </c>
      <c r="M88" s="358">
        <v>267.14811071183556</v>
      </c>
      <c r="N88" s="358">
        <v>262.16424202883235</v>
      </c>
      <c r="O88" s="358">
        <v>262.13800890207551</v>
      </c>
      <c r="P88" s="358">
        <v>268.17060618795455</v>
      </c>
      <c r="Q88" s="358">
        <v>267.81352907393915</v>
      </c>
      <c r="R88" s="358">
        <v>269.73063025298637</v>
      </c>
      <c r="S88" s="358">
        <v>276.5301734733888</v>
      </c>
      <c r="T88" s="358">
        <v>280.76044762778417</v>
      </c>
      <c r="U88" s="358">
        <v>283.16191611172638</v>
      </c>
      <c r="V88" s="358">
        <v>279.96886313713259</v>
      </c>
      <c r="W88" s="358">
        <v>281.12582793495301</v>
      </c>
      <c r="X88" s="358">
        <v>282.07264215231032</v>
      </c>
      <c r="Y88" s="358">
        <v>281.6878569589864</v>
      </c>
      <c r="Z88" s="358">
        <v>279.9592752239534</v>
      </c>
      <c r="AA88" s="358">
        <v>278.72458585030301</v>
      </c>
      <c r="AB88" s="358">
        <v>278.46390212231898</v>
      </c>
      <c r="AC88" s="358">
        <v>277.72652977449502</v>
      </c>
      <c r="AD88" s="358">
        <v>278.06968987338036</v>
      </c>
      <c r="AE88" s="358">
        <v>278.07901351139174</v>
      </c>
      <c r="AF88" s="358">
        <v>277.06462796254368</v>
      </c>
      <c r="AG88" s="358">
        <v>276.24133300016808</v>
      </c>
      <c r="AH88" s="358">
        <v>275.54308683996845</v>
      </c>
      <c r="AI88" s="358">
        <v>274.68399420377119</v>
      </c>
      <c r="AJ88" s="358">
        <v>272.54723804494012</v>
      </c>
      <c r="AK88" s="358">
        <v>270.68822911598886</v>
      </c>
      <c r="AL88" s="358">
        <v>270.01267316845326</v>
      </c>
      <c r="AM88" s="358">
        <v>268.71543873949759</v>
      </c>
      <c r="AN88" s="358">
        <v>268.68197723444916</v>
      </c>
      <c r="AO88" s="358">
        <v>267.86745412568888</v>
      </c>
      <c r="AP88" s="358">
        <v>266.27968586365205</v>
      </c>
      <c r="AQ88" s="358">
        <v>265.56399054599967</v>
      </c>
      <c r="AR88" s="358">
        <v>264.31326369377916</v>
      </c>
      <c r="AS88" s="358">
        <v>262.9852366186006</v>
      </c>
      <c r="AT88" s="358">
        <v>260.57516476055963</v>
      </c>
      <c r="AU88" s="358">
        <v>258.45721888705884</v>
      </c>
      <c r="AV88" s="358">
        <v>257.78761574383742</v>
      </c>
      <c r="AW88" s="358">
        <v>255.78672377826271</v>
      </c>
      <c r="AX88" s="358">
        <v>255.37815196804507</v>
      </c>
      <c r="AY88" s="358">
        <v>255.03845232039205</v>
      </c>
      <c r="AZ88" s="358">
        <v>253.76732102827478</v>
      </c>
    </row>
    <row r="89" spans="1:52" ht="12" customHeight="1" x14ac:dyDescent="0.35">
      <c r="A89" s="68" t="s">
        <v>42</v>
      </c>
      <c r="B89" s="69">
        <v>4.0423760218241878</v>
      </c>
      <c r="C89" s="69">
        <v>3.8235690493833494</v>
      </c>
      <c r="D89" s="69">
        <v>3.4267847928218202</v>
      </c>
      <c r="E89" s="69">
        <v>4.851669302459916</v>
      </c>
      <c r="F89" s="69">
        <v>4.1544592442383017</v>
      </c>
      <c r="G89" s="69">
        <v>4.2946378579694704</v>
      </c>
      <c r="H89" s="69">
        <v>3.6148739214174475</v>
      </c>
      <c r="I89" s="69">
        <v>3.8336098613566003</v>
      </c>
      <c r="J89" s="69">
        <v>3.5309869437856776</v>
      </c>
      <c r="K89" s="69">
        <v>3.3331568114673726</v>
      </c>
      <c r="L89" s="69">
        <v>3.5594454846834038</v>
      </c>
      <c r="M89" s="69">
        <v>2.9560112459674532</v>
      </c>
      <c r="N89" s="69">
        <v>2.2975125952592435</v>
      </c>
      <c r="O89" s="69">
        <v>2.1881986421242008</v>
      </c>
      <c r="P89" s="69">
        <v>2.1042714051039506</v>
      </c>
      <c r="Q89" s="69">
        <v>2.7965301289564111</v>
      </c>
      <c r="R89" s="69">
        <v>2.763214846574281</v>
      </c>
      <c r="S89" s="69">
        <v>2.8267200408153625</v>
      </c>
      <c r="T89" s="69">
        <v>2.8377051276598539</v>
      </c>
      <c r="U89" s="69">
        <v>2.8009323054226862</v>
      </c>
      <c r="V89" s="69">
        <v>2.1302394375265257</v>
      </c>
      <c r="W89" s="69">
        <v>2.0323119888150343</v>
      </c>
      <c r="X89" s="69">
        <v>2.0014250647726137</v>
      </c>
      <c r="Y89" s="69">
        <v>1.9726241059190168</v>
      </c>
      <c r="Z89" s="69">
        <v>1.8984506355295852</v>
      </c>
      <c r="AA89" s="69">
        <v>1.6727593330783477</v>
      </c>
      <c r="AB89" s="69">
        <v>1.5914565745319975</v>
      </c>
      <c r="AC89" s="69">
        <v>1.5466439828373981</v>
      </c>
      <c r="AD89" s="69">
        <v>1.5330690438012284</v>
      </c>
      <c r="AE89" s="69">
        <v>1.5291039337574179</v>
      </c>
      <c r="AF89" s="69">
        <v>1.5058517864553556</v>
      </c>
      <c r="AG89" s="69">
        <v>1.3960442461060882</v>
      </c>
      <c r="AH89" s="69">
        <v>1.339276154072955</v>
      </c>
      <c r="AI89" s="69">
        <v>1.2919802273656202</v>
      </c>
      <c r="AJ89" s="69">
        <v>1.2301875428846059</v>
      </c>
      <c r="AK89" s="69">
        <v>1.1245481917325089</v>
      </c>
      <c r="AL89" s="69">
        <v>1.0719274396458291</v>
      </c>
      <c r="AM89" s="69">
        <v>1.0292904167387618</v>
      </c>
      <c r="AN89" s="69">
        <v>1.0013829507042056</v>
      </c>
      <c r="AO89" s="69">
        <v>0.97204548640653043</v>
      </c>
      <c r="AP89" s="69">
        <v>0.92832281256980143</v>
      </c>
      <c r="AQ89" s="69">
        <v>0.87797799887778227</v>
      </c>
      <c r="AR89" s="69">
        <v>0.84482044720081351</v>
      </c>
      <c r="AS89" s="69">
        <v>0.81653689842862132</v>
      </c>
      <c r="AT89" s="69">
        <v>0.78022978595031311</v>
      </c>
      <c r="AU89" s="69">
        <v>0.71823157815766225</v>
      </c>
      <c r="AV89" s="69">
        <v>0.68434078108927587</v>
      </c>
      <c r="AW89" s="69">
        <v>0.65540999700247493</v>
      </c>
      <c r="AX89" s="69">
        <v>0.63645450318730445</v>
      </c>
      <c r="AY89" s="69">
        <v>0.61791532161938278</v>
      </c>
      <c r="AZ89" s="69">
        <v>0.59071998524964575</v>
      </c>
    </row>
    <row r="90" spans="1:52" ht="12" customHeight="1" x14ac:dyDescent="0.35">
      <c r="A90" s="68" t="s">
        <v>43</v>
      </c>
      <c r="B90" s="69">
        <v>120.47553552496903</v>
      </c>
      <c r="C90" s="69">
        <v>115.8449011421701</v>
      </c>
      <c r="D90" s="69">
        <v>118.09874777060273</v>
      </c>
      <c r="E90" s="69">
        <v>124.70572973820373</v>
      </c>
      <c r="F90" s="69">
        <v>116.28585039323509</v>
      </c>
      <c r="G90" s="69">
        <v>122.85608785829058</v>
      </c>
      <c r="H90" s="69">
        <v>120.58161245267746</v>
      </c>
      <c r="I90" s="69">
        <v>124.08665436520432</v>
      </c>
      <c r="J90" s="69">
        <v>111.37427954159085</v>
      </c>
      <c r="K90" s="69">
        <v>106.11220650846019</v>
      </c>
      <c r="L90" s="69">
        <v>113.68374164738675</v>
      </c>
      <c r="M90" s="69">
        <v>103.43307663889183</v>
      </c>
      <c r="N90" s="69">
        <v>103.7945065483694</v>
      </c>
      <c r="O90" s="69">
        <v>110.16010489454297</v>
      </c>
      <c r="P90" s="69">
        <v>107.97935668771974</v>
      </c>
      <c r="Q90" s="69">
        <v>106.28681510556903</v>
      </c>
      <c r="R90" s="69">
        <v>107.44402820824909</v>
      </c>
      <c r="S90" s="69">
        <v>110.5081529702551</v>
      </c>
      <c r="T90" s="69">
        <v>111.81467834181407</v>
      </c>
      <c r="U90" s="69">
        <v>111.97070138261313</v>
      </c>
      <c r="V90" s="69">
        <v>103.83464740692958</v>
      </c>
      <c r="W90" s="69">
        <v>103.29907568436134</v>
      </c>
      <c r="X90" s="69">
        <v>102.37142851666292</v>
      </c>
      <c r="Y90" s="69">
        <v>100.97927967226057</v>
      </c>
      <c r="Z90" s="69">
        <v>97.534547950557908</v>
      </c>
      <c r="AA90" s="69">
        <v>94.080722130010784</v>
      </c>
      <c r="AB90" s="69">
        <v>91.347595331575207</v>
      </c>
      <c r="AC90" s="69">
        <v>88.555048606802202</v>
      </c>
      <c r="AD90" s="69">
        <v>87.409739237645965</v>
      </c>
      <c r="AE90" s="69">
        <v>85.851199050234698</v>
      </c>
      <c r="AF90" s="69">
        <v>83.571759246464978</v>
      </c>
      <c r="AG90" s="69">
        <v>81.005381463261855</v>
      </c>
      <c r="AH90" s="69">
        <v>78.641948598972519</v>
      </c>
      <c r="AI90" s="69">
        <v>76.683608036712769</v>
      </c>
      <c r="AJ90" s="69">
        <v>73.448274304044162</v>
      </c>
      <c r="AK90" s="69">
        <v>70.515980954897898</v>
      </c>
      <c r="AL90" s="69">
        <v>68.612782024995326</v>
      </c>
      <c r="AM90" s="69">
        <v>66.709179014105999</v>
      </c>
      <c r="AN90" s="69">
        <v>65.784670816593518</v>
      </c>
      <c r="AO90" s="69">
        <v>64.591642317725544</v>
      </c>
      <c r="AP90" s="69">
        <v>63.056611587169563</v>
      </c>
      <c r="AQ90" s="69">
        <v>61.777633719172961</v>
      </c>
      <c r="AR90" s="69">
        <v>60.454239215095178</v>
      </c>
      <c r="AS90" s="69">
        <v>59.348661075253368</v>
      </c>
      <c r="AT90" s="69">
        <v>57.601595608083763</v>
      </c>
      <c r="AU90" s="69">
        <v>55.885279492791021</v>
      </c>
      <c r="AV90" s="69">
        <v>54.732603801280668</v>
      </c>
      <c r="AW90" s="69">
        <v>53.464922628639734</v>
      </c>
      <c r="AX90" s="69">
        <v>52.822860767595422</v>
      </c>
      <c r="AY90" s="69">
        <v>52.115859421133131</v>
      </c>
      <c r="AZ90" s="69">
        <v>51.11081892498234</v>
      </c>
    </row>
    <row r="91" spans="1:52" ht="12" customHeight="1" x14ac:dyDescent="0.35">
      <c r="A91" s="68" t="s">
        <v>27</v>
      </c>
      <c r="B91" s="69">
        <v>0</v>
      </c>
      <c r="C91" s="69">
        <v>0</v>
      </c>
      <c r="D91" s="69">
        <v>0</v>
      </c>
      <c r="E91" s="69">
        <v>0</v>
      </c>
      <c r="F91" s="69">
        <v>0</v>
      </c>
      <c r="G91" s="69">
        <v>0</v>
      </c>
      <c r="H91" s="69">
        <v>0</v>
      </c>
      <c r="I91" s="69">
        <v>0</v>
      </c>
      <c r="J91" s="69">
        <v>0</v>
      </c>
      <c r="K91" s="69">
        <v>0</v>
      </c>
      <c r="L91" s="69">
        <v>1.0084197703096993E-2</v>
      </c>
      <c r="M91" s="69">
        <v>1.0022253216302795E-2</v>
      </c>
      <c r="N91" s="69">
        <v>1.0026819118617233E-2</v>
      </c>
      <c r="O91" s="69">
        <v>1.0155154603086608E-2</v>
      </c>
      <c r="P91" s="69">
        <v>9.30832646927943E-3</v>
      </c>
      <c r="Q91" s="69">
        <v>9.1676574683058759E-3</v>
      </c>
      <c r="R91" s="69">
        <v>1.0189732372968358E-2</v>
      </c>
      <c r="S91" s="69">
        <v>1.2304401216311529E-2</v>
      </c>
      <c r="T91" s="69">
        <v>1.4313048648223834E-2</v>
      </c>
      <c r="U91" s="69">
        <v>2.5584683396654775E-2</v>
      </c>
      <c r="V91" s="69">
        <v>0.28636308588215631</v>
      </c>
      <c r="W91" s="69">
        <v>0.31965132252924605</v>
      </c>
      <c r="X91" s="69">
        <v>0.31270585291745312</v>
      </c>
      <c r="Y91" s="69">
        <v>0.30471648370102089</v>
      </c>
      <c r="Z91" s="69">
        <v>0.30429655214426665</v>
      </c>
      <c r="AA91" s="69">
        <v>0.36795274602247457</v>
      </c>
      <c r="AB91" s="69">
        <v>0.39846449450121446</v>
      </c>
      <c r="AC91" s="69">
        <v>0.39425881570115762</v>
      </c>
      <c r="AD91" s="69">
        <v>0.39177162028849666</v>
      </c>
      <c r="AE91" s="69">
        <v>0.38204675717769909</v>
      </c>
      <c r="AF91" s="69">
        <v>0.36439782493536638</v>
      </c>
      <c r="AG91" s="69">
        <v>0.37938706331120253</v>
      </c>
      <c r="AH91" s="69">
        <v>0.38177138936459598</v>
      </c>
      <c r="AI91" s="69">
        <v>0.38087110232151611</v>
      </c>
      <c r="AJ91" s="69">
        <v>0.37782328801887233</v>
      </c>
      <c r="AK91" s="69">
        <v>0.36403940283895675</v>
      </c>
      <c r="AL91" s="69">
        <v>0.36107616990169172</v>
      </c>
      <c r="AM91" s="69">
        <v>0.35847395904812696</v>
      </c>
      <c r="AN91" s="69">
        <v>0.35541448590870234</v>
      </c>
      <c r="AO91" s="69">
        <v>0.35190847588601848</v>
      </c>
      <c r="AP91" s="69">
        <v>0.34823880674065666</v>
      </c>
      <c r="AQ91" s="69">
        <v>0.33878548433910577</v>
      </c>
      <c r="AR91" s="69">
        <v>0.33678093800407016</v>
      </c>
      <c r="AS91" s="69">
        <v>0.33472707741033431</v>
      </c>
      <c r="AT91" s="69">
        <v>0.33225845920640945</v>
      </c>
      <c r="AU91" s="69">
        <v>0.32350105572883792</v>
      </c>
      <c r="AV91" s="69">
        <v>0.31894034424056655</v>
      </c>
      <c r="AW91" s="69">
        <v>0.31741989776374507</v>
      </c>
      <c r="AX91" s="69">
        <v>0.31598095776780272</v>
      </c>
      <c r="AY91" s="69">
        <v>0.31633703347145448</v>
      </c>
      <c r="AZ91" s="69">
        <v>0.31789838444855478</v>
      </c>
    </row>
    <row r="92" spans="1:52" ht="12" customHeight="1" x14ac:dyDescent="0.35">
      <c r="A92" s="70" t="s">
        <v>29</v>
      </c>
      <c r="B92" s="71">
        <v>152.93427389145123</v>
      </c>
      <c r="C92" s="71">
        <v>154.22316856774594</v>
      </c>
      <c r="D92" s="71">
        <v>156.46539044184402</v>
      </c>
      <c r="E92" s="71">
        <v>159.77305877545092</v>
      </c>
      <c r="F92" s="71">
        <v>171.52227228131639</v>
      </c>
      <c r="G92" s="71">
        <v>173.72545260370629</v>
      </c>
      <c r="H92" s="71">
        <v>179.9405501535351</v>
      </c>
      <c r="I92" s="71">
        <v>181.19232826793487</v>
      </c>
      <c r="J92" s="71">
        <v>171.2213863668081</v>
      </c>
      <c r="K92" s="71">
        <v>158.33093521454634</v>
      </c>
      <c r="L92" s="71">
        <v>161.0818138843527</v>
      </c>
      <c r="M92" s="71">
        <v>160.74900057375996</v>
      </c>
      <c r="N92" s="71">
        <v>156.06219606608508</v>
      </c>
      <c r="O92" s="71">
        <v>149.77955021080538</v>
      </c>
      <c r="P92" s="71">
        <v>158.07766976866168</v>
      </c>
      <c r="Q92" s="71">
        <v>158.72101618194546</v>
      </c>
      <c r="R92" s="71">
        <v>159.51319746579006</v>
      </c>
      <c r="S92" s="71">
        <v>163.1829960611021</v>
      </c>
      <c r="T92" s="71">
        <v>166.09375110966209</v>
      </c>
      <c r="U92" s="71">
        <v>168.36469774029396</v>
      </c>
      <c r="V92" s="71">
        <v>173.71761320679434</v>
      </c>
      <c r="W92" s="71">
        <v>175.47478893924736</v>
      </c>
      <c r="X92" s="71">
        <v>177.3870827179573</v>
      </c>
      <c r="Y92" s="71">
        <v>178.43123669710573</v>
      </c>
      <c r="Z92" s="71">
        <v>180.22198008572158</v>
      </c>
      <c r="AA92" s="71">
        <v>182.60315164119143</v>
      </c>
      <c r="AB92" s="71">
        <v>185.12638572171059</v>
      </c>
      <c r="AC92" s="71">
        <v>187.23057836915436</v>
      </c>
      <c r="AD92" s="71">
        <v>188.73510997164465</v>
      </c>
      <c r="AE92" s="71">
        <v>190.31666377022194</v>
      </c>
      <c r="AF92" s="71">
        <v>191.62261910468794</v>
      </c>
      <c r="AG92" s="71">
        <v>193.46052022748896</v>
      </c>
      <c r="AH92" s="71">
        <v>195.18009069755846</v>
      </c>
      <c r="AI92" s="71">
        <v>196.32753483737125</v>
      </c>
      <c r="AJ92" s="71">
        <v>197.49095290999244</v>
      </c>
      <c r="AK92" s="71">
        <v>198.68366056651951</v>
      </c>
      <c r="AL92" s="71">
        <v>199.96688753391049</v>
      </c>
      <c r="AM92" s="71">
        <v>200.61849534960461</v>
      </c>
      <c r="AN92" s="71">
        <v>201.54050898124265</v>
      </c>
      <c r="AO92" s="71">
        <v>201.95185784567084</v>
      </c>
      <c r="AP92" s="71">
        <v>201.94651265717195</v>
      </c>
      <c r="AQ92" s="71">
        <v>202.56959334360977</v>
      </c>
      <c r="AR92" s="71">
        <v>202.67742309347918</v>
      </c>
      <c r="AS92" s="71">
        <v>202.48531156750818</v>
      </c>
      <c r="AT92" s="71">
        <v>201.86108090731921</v>
      </c>
      <c r="AU92" s="71">
        <v>201.53020676038136</v>
      </c>
      <c r="AV92" s="71">
        <v>202.05173081722694</v>
      </c>
      <c r="AW92" s="71">
        <v>201.34897125485679</v>
      </c>
      <c r="AX92" s="71">
        <v>201.60285573949463</v>
      </c>
      <c r="AY92" s="71">
        <v>201.98834054416812</v>
      </c>
      <c r="AZ92" s="71">
        <v>201.74788373359422</v>
      </c>
    </row>
    <row r="93" spans="1:52" ht="12" customHeight="1" x14ac:dyDescent="0.35">
      <c r="A93" s="72" t="s">
        <v>44</v>
      </c>
      <c r="B93" s="73">
        <v>164.05229166239542</v>
      </c>
      <c r="C93" s="73">
        <v>161.94700695782819</v>
      </c>
      <c r="D93" s="73">
        <v>164.17083711676017</v>
      </c>
      <c r="E93" s="73">
        <v>171.07569211426699</v>
      </c>
      <c r="F93" s="73">
        <v>172.63201790172346</v>
      </c>
      <c r="G93" s="73">
        <v>177.9024608584331</v>
      </c>
      <c r="H93" s="73">
        <v>179.83054537111548</v>
      </c>
      <c r="I93" s="73">
        <v>182.77249862107649</v>
      </c>
      <c r="J93" s="73">
        <v>169.181342118278</v>
      </c>
      <c r="K93" s="73">
        <v>158.33112057872762</v>
      </c>
      <c r="L93" s="73">
        <v>164.57433379845861</v>
      </c>
      <c r="M93" s="73">
        <v>157.95968486004537</v>
      </c>
      <c r="N93" s="73">
        <v>155.01281645639708</v>
      </c>
      <c r="O93" s="73">
        <v>154.99730529884346</v>
      </c>
      <c r="P93" s="73">
        <v>158.56426732461236</v>
      </c>
      <c r="Q93" s="73">
        <v>158.94441561085259</v>
      </c>
      <c r="R93" s="73">
        <v>159.69367339158038</v>
      </c>
      <c r="S93" s="73">
        <v>163.71425322154727</v>
      </c>
      <c r="T93" s="73">
        <v>166.05483341541242</v>
      </c>
      <c r="U93" s="73">
        <v>167.12350416780271</v>
      </c>
      <c r="V93" s="73">
        <v>167.7070145765903</v>
      </c>
      <c r="W93" s="73">
        <v>167.82155714399735</v>
      </c>
      <c r="X93" s="73">
        <v>167.41179577748429</v>
      </c>
      <c r="Y93" s="73">
        <v>167.2078531484091</v>
      </c>
      <c r="Z93" s="73">
        <v>166.87074205116656</v>
      </c>
      <c r="AA93" s="73">
        <v>165.93870250967444</v>
      </c>
      <c r="AB93" s="73">
        <v>165.73965821998542</v>
      </c>
      <c r="AC93" s="73">
        <v>164.78586074128074</v>
      </c>
      <c r="AD93" s="73">
        <v>164.2872583331536</v>
      </c>
      <c r="AE93" s="73">
        <v>163.00319132805794</v>
      </c>
      <c r="AF93" s="73">
        <v>161.61923924743789</v>
      </c>
      <c r="AG93" s="73">
        <v>161.23996837229521</v>
      </c>
      <c r="AH93" s="73">
        <v>160.56938752961284</v>
      </c>
      <c r="AI93" s="73">
        <v>158.76521750215377</v>
      </c>
      <c r="AJ93" s="73">
        <v>155.81575925435948</v>
      </c>
      <c r="AK93" s="73">
        <v>153.15697975396066</v>
      </c>
      <c r="AL93" s="73">
        <v>151.26498763920404</v>
      </c>
      <c r="AM93" s="73">
        <v>148.80794355866487</v>
      </c>
      <c r="AN93" s="73">
        <v>148.46892254162009</v>
      </c>
      <c r="AO93" s="73">
        <v>148.03777416885509</v>
      </c>
      <c r="AP93" s="73">
        <v>146.96269044098918</v>
      </c>
      <c r="AQ93" s="73">
        <v>146.86901769090471</v>
      </c>
      <c r="AR93" s="73">
        <v>146.36146590204041</v>
      </c>
      <c r="AS93" s="73">
        <v>146.28274896292589</v>
      </c>
      <c r="AT93" s="73">
        <v>145.95500431078327</v>
      </c>
      <c r="AU93" s="73">
        <v>145.8486278868921</v>
      </c>
      <c r="AV93" s="73">
        <v>146.34085596770535</v>
      </c>
      <c r="AW93" s="73">
        <v>146.56920198635783</v>
      </c>
      <c r="AX93" s="73">
        <v>146.51273999292985</v>
      </c>
      <c r="AY93" s="73">
        <v>146.36126466425222</v>
      </c>
      <c r="AZ93" s="73">
        <v>146.23404508700145</v>
      </c>
    </row>
    <row r="94" spans="1:52" ht="12" customHeight="1" x14ac:dyDescent="0.35">
      <c r="A94" s="72" t="s">
        <v>45</v>
      </c>
      <c r="B94" s="73">
        <v>578.76323635144513</v>
      </c>
      <c r="C94" s="73">
        <v>576.27179688342198</v>
      </c>
      <c r="D94" s="73">
        <v>584.39674764519589</v>
      </c>
      <c r="E94" s="73">
        <v>605.75528575490125</v>
      </c>
      <c r="F94" s="73">
        <v>614.29331127893647</v>
      </c>
      <c r="G94" s="73">
        <v>633.04764141500107</v>
      </c>
      <c r="H94" s="73">
        <v>639.9085321936484</v>
      </c>
      <c r="I94" s="73">
        <v>650.3771707782663</v>
      </c>
      <c r="J94" s="73">
        <v>602.0144357903265</v>
      </c>
      <c r="K94" s="73">
        <v>563.40503645262731</v>
      </c>
      <c r="L94" s="73">
        <v>585.62086969366771</v>
      </c>
      <c r="M94" s="73">
        <v>562.08332058363658</v>
      </c>
      <c r="N94" s="73">
        <v>551.59719192927025</v>
      </c>
      <c r="O94" s="73">
        <v>551.5419970676727</v>
      </c>
      <c r="P94" s="73">
        <v>564.23466521028308</v>
      </c>
      <c r="Q94" s="73">
        <v>564.08738385639504</v>
      </c>
      <c r="R94" s="73">
        <v>566.37834617237468</v>
      </c>
      <c r="S94" s="73">
        <v>580.00010931347117</v>
      </c>
      <c r="T94" s="73">
        <v>588.9122110462813</v>
      </c>
      <c r="U94" s="73">
        <v>594.35728460286145</v>
      </c>
      <c r="V94" s="73">
        <v>584.99662001289516</v>
      </c>
      <c r="W94" s="73">
        <v>587.15659083782066</v>
      </c>
      <c r="X94" s="73">
        <v>588.02714244225569</v>
      </c>
      <c r="Y94" s="73">
        <v>585.43219089266279</v>
      </c>
      <c r="Z94" s="73">
        <v>579.41241540826627</v>
      </c>
      <c r="AA94" s="73">
        <v>575.03702251992979</v>
      </c>
      <c r="AB94" s="73">
        <v>566.04455800646258</v>
      </c>
      <c r="AC94" s="73">
        <v>561.90546695691557</v>
      </c>
      <c r="AD94" s="73">
        <v>561.36919092054256</v>
      </c>
      <c r="AE94" s="73">
        <v>560.13098073107972</v>
      </c>
      <c r="AF94" s="73">
        <v>555.6055389414521</v>
      </c>
      <c r="AG94" s="73">
        <v>552.9860173763376</v>
      </c>
      <c r="AH94" s="73">
        <v>550.47873857105856</v>
      </c>
      <c r="AI94" s="73">
        <v>548.02804036746534</v>
      </c>
      <c r="AJ94" s="73">
        <v>543.64713726692753</v>
      </c>
      <c r="AK94" s="73">
        <v>541.11016641332287</v>
      </c>
      <c r="AL94" s="73">
        <v>550.30547749025709</v>
      </c>
      <c r="AM94" s="73">
        <v>549.91474809245744</v>
      </c>
      <c r="AN94" s="73">
        <v>551.50978101222643</v>
      </c>
      <c r="AO94" s="73">
        <v>552.1588515868043</v>
      </c>
      <c r="AP94" s="73">
        <v>552.64978360935936</v>
      </c>
      <c r="AQ94" s="73">
        <v>554.51655765356736</v>
      </c>
      <c r="AR94" s="73">
        <v>556.06958893964759</v>
      </c>
      <c r="AS94" s="73">
        <v>557.34843802724333</v>
      </c>
      <c r="AT94" s="73">
        <v>558.08742994305885</v>
      </c>
      <c r="AU94" s="73">
        <v>559.13915673893848</v>
      </c>
      <c r="AV94" s="73">
        <v>561.80161406852653</v>
      </c>
      <c r="AW94" s="73">
        <v>563.24636305321235</v>
      </c>
      <c r="AX94" s="73">
        <v>565.44833182491391</v>
      </c>
      <c r="AY94" s="73">
        <v>568.25860618739091</v>
      </c>
      <c r="AZ94" s="73">
        <v>570.34541660450498</v>
      </c>
    </row>
    <row r="95" spans="1:52" ht="12" customHeight="1" x14ac:dyDescent="0.35">
      <c r="A95" s="74" t="s">
        <v>46</v>
      </c>
      <c r="B95" s="75">
        <v>462.42030906374083</v>
      </c>
      <c r="C95" s="75">
        <v>456.48606459883212</v>
      </c>
      <c r="D95" s="75">
        <v>463.31820500878098</v>
      </c>
      <c r="E95" s="75">
        <v>482.21742969352442</v>
      </c>
      <c r="F95" s="75">
        <v>486.60430319798314</v>
      </c>
      <c r="G95" s="75">
        <v>501.46029719994385</v>
      </c>
      <c r="H95" s="75">
        <v>506.89506087938315</v>
      </c>
      <c r="I95" s="75">
        <v>515.18765415749283</v>
      </c>
      <c r="J95" s="75">
        <v>476.87775475364106</v>
      </c>
      <c r="K95" s="75">
        <v>446.29383089078988</v>
      </c>
      <c r="L95" s="75">
        <v>463.89180869021004</v>
      </c>
      <c r="M95" s="75">
        <v>445.24685118639246</v>
      </c>
      <c r="N95" s="75">
        <v>436.94040338138728</v>
      </c>
      <c r="O95" s="75">
        <v>436.89668150345932</v>
      </c>
      <c r="P95" s="75">
        <v>446.95101031325771</v>
      </c>
      <c r="Q95" s="75">
        <v>447.02254845656535</v>
      </c>
      <c r="R95" s="75">
        <v>449.55742467718881</v>
      </c>
      <c r="S95" s="75">
        <v>460.71902400101317</v>
      </c>
      <c r="T95" s="75">
        <v>468.22385440735741</v>
      </c>
      <c r="U95" s="75">
        <v>473.17622031571563</v>
      </c>
      <c r="V95" s="75">
        <v>467.81321517760159</v>
      </c>
      <c r="W95" s="75">
        <v>469.55484755901847</v>
      </c>
      <c r="X95" s="75">
        <v>470.28900330924955</v>
      </c>
      <c r="Y95" s="75">
        <v>468.12190736558716</v>
      </c>
      <c r="Z95" s="75">
        <v>462.55199023155961</v>
      </c>
      <c r="AA95" s="75">
        <v>457.61156376004527</v>
      </c>
      <c r="AB95" s="75">
        <v>450.00590466834944</v>
      </c>
      <c r="AC95" s="75">
        <v>444.20774987955025</v>
      </c>
      <c r="AD95" s="75">
        <v>442.21799464253445</v>
      </c>
      <c r="AE95" s="75">
        <v>439.18261461369457</v>
      </c>
      <c r="AF95" s="75">
        <v>432.34501578408623</v>
      </c>
      <c r="AG95" s="75">
        <v>427.6674133753329</v>
      </c>
      <c r="AH95" s="75">
        <v>422.62348554847784</v>
      </c>
      <c r="AI95" s="75">
        <v>417.89275881557671</v>
      </c>
      <c r="AJ95" s="75">
        <v>410.94476934449409</v>
      </c>
      <c r="AK95" s="75">
        <v>406.00772225316172</v>
      </c>
      <c r="AL95" s="75">
        <v>409.93521626547596</v>
      </c>
      <c r="AM95" s="75">
        <v>407.54060768833125</v>
      </c>
      <c r="AN95" s="75">
        <v>407.80033722799305</v>
      </c>
      <c r="AO95" s="75">
        <v>407.39243497796343</v>
      </c>
      <c r="AP95" s="75">
        <v>406.715703305293</v>
      </c>
      <c r="AQ95" s="75">
        <v>407.41465785841723</v>
      </c>
      <c r="AR95" s="75">
        <v>407.83355081031863</v>
      </c>
      <c r="AS95" s="75">
        <v>408.19892438551096</v>
      </c>
      <c r="AT95" s="75">
        <v>407.95727561245758</v>
      </c>
      <c r="AU95" s="75">
        <v>408.15439023576505</v>
      </c>
      <c r="AV95" s="75">
        <v>409.67621287455415</v>
      </c>
      <c r="AW95" s="75">
        <v>410.12648034530525</v>
      </c>
      <c r="AX95" s="75">
        <v>411.40950081964058</v>
      </c>
      <c r="AY95" s="75">
        <v>413.11438609536629</v>
      </c>
      <c r="AZ95" s="75">
        <v>414.21201797731004</v>
      </c>
    </row>
    <row r="96" spans="1:52" ht="12" customHeight="1" x14ac:dyDescent="0.35">
      <c r="A96" s="359" t="s">
        <v>890</v>
      </c>
      <c r="B96" s="360">
        <v>1631.0086095562569</v>
      </c>
      <c r="C96" s="360">
        <v>1659.4818987246535</v>
      </c>
      <c r="D96" s="360">
        <v>1700.8322519551293</v>
      </c>
      <c r="E96" s="360">
        <v>1720.3959425905921</v>
      </c>
      <c r="F96" s="360">
        <v>1838.3595746107887</v>
      </c>
      <c r="G96" s="360">
        <v>1843.8730750511356</v>
      </c>
      <c r="H96" s="360">
        <v>1834.1801734402577</v>
      </c>
      <c r="I96" s="360">
        <v>1835.4035362863444</v>
      </c>
      <c r="J96" s="360">
        <v>1738.2006154159649</v>
      </c>
      <c r="K96" s="360">
        <v>1573.2495765614945</v>
      </c>
      <c r="L96" s="360">
        <v>1610.5461436043238</v>
      </c>
      <c r="M96" s="360">
        <v>1599.7186832541231</v>
      </c>
      <c r="N96" s="360">
        <v>1545.291163323808</v>
      </c>
      <c r="O96" s="360">
        <v>1466.5833963178577</v>
      </c>
      <c r="P96" s="360">
        <v>1519.5399937593486</v>
      </c>
      <c r="Q96" s="360">
        <v>1485.603166113367</v>
      </c>
      <c r="R96" s="360">
        <v>1503.5813737931651</v>
      </c>
      <c r="S96" s="360">
        <v>1542.9530957328038</v>
      </c>
      <c r="T96" s="360">
        <v>1563.7807803715887</v>
      </c>
      <c r="U96" s="360">
        <v>1574.5616644013114</v>
      </c>
      <c r="V96" s="360">
        <v>1586.8696802371296</v>
      </c>
      <c r="W96" s="360">
        <v>1599.4743603340844</v>
      </c>
      <c r="X96" s="360">
        <v>1612.6211049295689</v>
      </c>
      <c r="Y96" s="360">
        <v>1615.6831560569617</v>
      </c>
      <c r="Z96" s="360">
        <v>1618.8265143926039</v>
      </c>
      <c r="AA96" s="360">
        <v>1627.3833335806967</v>
      </c>
      <c r="AB96" s="360">
        <v>1636.660642229979</v>
      </c>
      <c r="AC96" s="360">
        <v>1647.7063880147159</v>
      </c>
      <c r="AD96" s="360">
        <v>1656.7406582422711</v>
      </c>
      <c r="AE96" s="360">
        <v>1666.5226013390895</v>
      </c>
      <c r="AF96" s="360">
        <v>1674.4707944698221</v>
      </c>
      <c r="AG96" s="360">
        <v>1678.8258645511912</v>
      </c>
      <c r="AH96" s="360">
        <v>1685.8831758603646</v>
      </c>
      <c r="AI96" s="360">
        <v>1690.2639044226039</v>
      </c>
      <c r="AJ96" s="360">
        <v>1690.8660639772584</v>
      </c>
      <c r="AK96" s="360">
        <v>1692.8333447824243</v>
      </c>
      <c r="AL96" s="360">
        <v>1698.8764873186676</v>
      </c>
      <c r="AM96" s="360">
        <v>1703.3069966695168</v>
      </c>
      <c r="AN96" s="360">
        <v>1714.8312289933979</v>
      </c>
      <c r="AO96" s="360">
        <v>1723.2984472191281</v>
      </c>
      <c r="AP96" s="360">
        <v>1729.8822127986623</v>
      </c>
      <c r="AQ96" s="360">
        <v>1741.8779118906914</v>
      </c>
      <c r="AR96" s="360">
        <v>1750.51806477989</v>
      </c>
      <c r="AS96" s="360">
        <v>1760.4181556816566</v>
      </c>
      <c r="AT96" s="360">
        <v>1766.5621130046518</v>
      </c>
      <c r="AU96" s="360">
        <v>1774.4807002503471</v>
      </c>
      <c r="AV96" s="360">
        <v>1788.4531247513039</v>
      </c>
      <c r="AW96" s="360">
        <v>1797.2532440996138</v>
      </c>
      <c r="AX96" s="360">
        <v>1805.0582591136017</v>
      </c>
      <c r="AY96" s="360">
        <v>1813.6810453662326</v>
      </c>
      <c r="AZ96" s="360">
        <v>1820.245986592266</v>
      </c>
    </row>
    <row r="97" spans="1:52" ht="12" customHeight="1" x14ac:dyDescent="0.35">
      <c r="A97" s="79" t="s">
        <v>891</v>
      </c>
      <c r="B97" s="80">
        <v>483.02912994248192</v>
      </c>
      <c r="C97" s="80">
        <v>467.9479083189288</v>
      </c>
      <c r="D97" s="80">
        <v>473.2956324319224</v>
      </c>
      <c r="E97" s="80">
        <v>498.21730747632228</v>
      </c>
      <c r="F97" s="80">
        <v>491.11168087056802</v>
      </c>
      <c r="G97" s="80">
        <v>512.68795581126824</v>
      </c>
      <c r="H97" s="80">
        <v>520.74995167765758</v>
      </c>
      <c r="I97" s="80">
        <v>533.41174824035579</v>
      </c>
      <c r="J97" s="80">
        <v>487.5400743968662</v>
      </c>
      <c r="K97" s="80">
        <v>462.13383431971693</v>
      </c>
      <c r="L97" s="80">
        <v>485.50085571496339</v>
      </c>
      <c r="M97" s="80">
        <v>459.7155165672857</v>
      </c>
      <c r="N97" s="80">
        <v>453.52743938810198</v>
      </c>
      <c r="O97" s="80">
        <v>460.53705090648333</v>
      </c>
      <c r="P97" s="80">
        <v>469.81327673662895</v>
      </c>
      <c r="Q97" s="80">
        <v>475.54220792674727</v>
      </c>
      <c r="R97" s="80">
        <v>469.1791018220398</v>
      </c>
      <c r="S97" s="80">
        <v>472.05226376165194</v>
      </c>
      <c r="T97" s="80">
        <v>460.83278074024321</v>
      </c>
      <c r="U97" s="80">
        <v>441.44855415645304</v>
      </c>
      <c r="V97" s="80">
        <v>425.36097075097115</v>
      </c>
      <c r="W97" s="80">
        <v>414.1198501345288</v>
      </c>
      <c r="X97" s="80">
        <v>393.69753849649913</v>
      </c>
      <c r="Y97" s="80">
        <v>393.21390004830732</v>
      </c>
      <c r="Z97" s="80">
        <v>392.61517042602179</v>
      </c>
      <c r="AA97" s="80">
        <v>384.01528264216381</v>
      </c>
      <c r="AB97" s="80">
        <v>383.99977946619515</v>
      </c>
      <c r="AC97" s="80">
        <v>377.5409188626125</v>
      </c>
      <c r="AD97" s="80">
        <v>376.98514186331744</v>
      </c>
      <c r="AE97" s="80">
        <v>369.05832910973913</v>
      </c>
      <c r="AF97" s="80">
        <v>361.47468274988944</v>
      </c>
      <c r="AG97" s="80">
        <v>372.07651520414953</v>
      </c>
      <c r="AH97" s="80">
        <v>377.29603053005707</v>
      </c>
      <c r="AI97" s="80">
        <v>387.33612009859576</v>
      </c>
      <c r="AJ97" s="80">
        <v>397.44825175104279</v>
      </c>
      <c r="AK97" s="80">
        <v>404.3382603985055</v>
      </c>
      <c r="AL97" s="80">
        <v>407.6507158159128</v>
      </c>
      <c r="AM97" s="80">
        <v>419.73293034070554</v>
      </c>
      <c r="AN97" s="80">
        <v>412.66323617825248</v>
      </c>
      <c r="AO97" s="80">
        <v>405.08585828445359</v>
      </c>
      <c r="AP97" s="80">
        <v>406.1042917531023</v>
      </c>
      <c r="AQ97" s="80">
        <v>400.00792405191544</v>
      </c>
      <c r="AR97" s="80">
        <v>399.81566257377739</v>
      </c>
      <c r="AS97" s="80">
        <v>393.85974385242787</v>
      </c>
      <c r="AT97" s="80">
        <v>395.14817034115561</v>
      </c>
      <c r="AU97" s="80">
        <v>395.88093868458327</v>
      </c>
      <c r="AV97" s="80">
        <v>388.96655989877968</v>
      </c>
      <c r="AW97" s="80">
        <v>386.66231817785854</v>
      </c>
      <c r="AX97" s="80">
        <v>380.27744029300493</v>
      </c>
      <c r="AY97" s="80">
        <v>373.00152113595732</v>
      </c>
      <c r="AZ97" s="80">
        <v>369.24380463152988</v>
      </c>
    </row>
    <row r="98" spans="1:52" ht="12" customHeight="1" x14ac:dyDescent="0.35">
      <c r="A98" s="82" t="s">
        <v>13</v>
      </c>
      <c r="B98" s="83">
        <v>35.874763174028743</v>
      </c>
      <c r="C98" s="83">
        <v>32.369377923673618</v>
      </c>
      <c r="D98" s="83">
        <v>33.674397598239594</v>
      </c>
      <c r="E98" s="83">
        <v>39.695712281894295</v>
      </c>
      <c r="F98" s="83">
        <v>38.419488763084537</v>
      </c>
      <c r="G98" s="83">
        <v>39.934370907309841</v>
      </c>
      <c r="H98" s="83">
        <v>39.322340998432352</v>
      </c>
      <c r="I98" s="83">
        <v>34.913007571010425</v>
      </c>
      <c r="J98" s="83">
        <v>33.885022343168657</v>
      </c>
      <c r="K98" s="83">
        <v>32.847644973660152</v>
      </c>
      <c r="L98" s="83">
        <v>32.449799327176393</v>
      </c>
      <c r="M98" s="83">
        <v>31.122461677042324</v>
      </c>
      <c r="N98" s="83">
        <v>30.680358380802939</v>
      </c>
      <c r="O98" s="83">
        <v>29.850329264861088</v>
      </c>
      <c r="P98" s="83">
        <v>30.80373541538361</v>
      </c>
      <c r="Q98" s="83">
        <v>30.048303177522936</v>
      </c>
      <c r="R98" s="83">
        <v>30.089175372758081</v>
      </c>
      <c r="S98" s="83">
        <v>30.329671493374015</v>
      </c>
      <c r="T98" s="83">
        <v>28.398104980447329</v>
      </c>
      <c r="U98" s="83">
        <v>26.362151226338042</v>
      </c>
      <c r="V98" s="83">
        <v>23.957148845654871</v>
      </c>
      <c r="W98" s="83">
        <v>22.60302951237043</v>
      </c>
      <c r="X98" s="83">
        <v>19.741742334023428</v>
      </c>
      <c r="Y98" s="83">
        <v>18.681650273047197</v>
      </c>
      <c r="Z98" s="83">
        <v>17.79513736533011</v>
      </c>
      <c r="AA98" s="83">
        <v>15.692698905014622</v>
      </c>
      <c r="AB98" s="83">
        <v>15.233244855939246</v>
      </c>
      <c r="AC98" s="83">
        <v>13.670454773895814</v>
      </c>
      <c r="AD98" s="83">
        <v>12.857951190414573</v>
      </c>
      <c r="AE98" s="83">
        <v>11.393730363577408</v>
      </c>
      <c r="AF98" s="83">
        <v>10.347695902752909</v>
      </c>
      <c r="AG98" s="83">
        <v>10.301293310723148</v>
      </c>
      <c r="AH98" s="83">
        <v>9.3472816959384772</v>
      </c>
      <c r="AI98" s="83">
        <v>8.5317795898118902</v>
      </c>
      <c r="AJ98" s="83">
        <v>7.7441750708166319</v>
      </c>
      <c r="AK98" s="83">
        <v>7.1434835852011789</v>
      </c>
      <c r="AL98" s="83">
        <v>6.357617343402505</v>
      </c>
      <c r="AM98" s="83">
        <v>5.6865144236485454</v>
      </c>
      <c r="AN98" s="83">
        <v>5.3006866999889573</v>
      </c>
      <c r="AO98" s="83">
        <v>4.9648341851296802</v>
      </c>
      <c r="AP98" s="83">
        <v>4.3733116525293303</v>
      </c>
      <c r="AQ98" s="83">
        <v>3.9508316955726355</v>
      </c>
      <c r="AR98" s="83">
        <v>3.334605677469221</v>
      </c>
      <c r="AS98" s="83">
        <v>2.8210138689285928</v>
      </c>
      <c r="AT98" s="83">
        <v>2.3194590216308351</v>
      </c>
      <c r="AU98" s="83">
        <v>1.9084039701661331</v>
      </c>
      <c r="AV98" s="83">
        <v>1.4452291550105736</v>
      </c>
      <c r="AW98" s="83">
        <v>1.0994931906613696</v>
      </c>
      <c r="AX98" s="83">
        <v>0.75145235343145178</v>
      </c>
      <c r="AY98" s="83">
        <v>0.56793431471657163</v>
      </c>
      <c r="AZ98" s="83">
        <v>0.38071778676162726</v>
      </c>
    </row>
    <row r="99" spans="1:52" ht="12" customHeight="1" x14ac:dyDescent="0.35">
      <c r="A99" s="82" t="s">
        <v>17</v>
      </c>
      <c r="B99" s="83">
        <v>0</v>
      </c>
      <c r="C99" s="83">
        <v>0</v>
      </c>
      <c r="D99" s="83">
        <v>0</v>
      </c>
      <c r="E99" s="83">
        <v>0</v>
      </c>
      <c r="F99" s="83">
        <v>0</v>
      </c>
      <c r="G99" s="83">
        <v>0</v>
      </c>
      <c r="H99" s="83">
        <v>0</v>
      </c>
      <c r="I99" s="83">
        <v>0</v>
      </c>
      <c r="J99" s="83">
        <v>0</v>
      </c>
      <c r="K99" s="83">
        <v>0</v>
      </c>
      <c r="L99" s="83">
        <v>0</v>
      </c>
      <c r="M99" s="83">
        <v>0</v>
      </c>
      <c r="N99" s="83">
        <v>0</v>
      </c>
      <c r="O99" s="83">
        <v>0</v>
      </c>
      <c r="P99" s="83">
        <v>0</v>
      </c>
      <c r="Q99" s="83">
        <v>0</v>
      </c>
      <c r="R99" s="83">
        <v>0</v>
      </c>
      <c r="S99" s="83">
        <v>0</v>
      </c>
      <c r="T99" s="83">
        <v>0</v>
      </c>
      <c r="U99" s="83">
        <v>0</v>
      </c>
      <c r="V99" s="83">
        <v>0</v>
      </c>
      <c r="W99" s="83">
        <v>0</v>
      </c>
      <c r="X99" s="83">
        <v>0</v>
      </c>
      <c r="Y99" s="83">
        <v>0</v>
      </c>
      <c r="Z99" s="83">
        <v>0</v>
      </c>
      <c r="AA99" s="83">
        <v>0</v>
      </c>
      <c r="AB99" s="83">
        <v>0</v>
      </c>
      <c r="AC99" s="83">
        <v>0</v>
      </c>
      <c r="AD99" s="83">
        <v>0</v>
      </c>
      <c r="AE99" s="83">
        <v>0</v>
      </c>
      <c r="AF99" s="83">
        <v>0</v>
      </c>
      <c r="AG99" s="83">
        <v>0</v>
      </c>
      <c r="AH99" s="83">
        <v>0</v>
      </c>
      <c r="AI99" s="83">
        <v>0</v>
      </c>
      <c r="AJ99" s="83">
        <v>0</v>
      </c>
      <c r="AK99" s="83">
        <v>0</v>
      </c>
      <c r="AL99" s="83">
        <v>0</v>
      </c>
      <c r="AM99" s="83">
        <v>0</v>
      </c>
      <c r="AN99" s="83">
        <v>0</v>
      </c>
      <c r="AO99" s="83">
        <v>0</v>
      </c>
      <c r="AP99" s="83">
        <v>0</v>
      </c>
      <c r="AQ99" s="83">
        <v>0</v>
      </c>
      <c r="AR99" s="83">
        <v>0</v>
      </c>
      <c r="AS99" s="83">
        <v>0</v>
      </c>
      <c r="AT99" s="83">
        <v>0</v>
      </c>
      <c r="AU99" s="83">
        <v>0</v>
      </c>
      <c r="AV99" s="83">
        <v>0</v>
      </c>
      <c r="AW99" s="83">
        <v>0</v>
      </c>
      <c r="AX99" s="83">
        <v>0</v>
      </c>
      <c r="AY99" s="83">
        <v>0</v>
      </c>
      <c r="AZ99" s="83">
        <v>0</v>
      </c>
    </row>
    <row r="100" spans="1:52" ht="12" customHeight="1" x14ac:dyDescent="0.35">
      <c r="A100" s="82" t="s">
        <v>18</v>
      </c>
      <c r="B100" s="83">
        <v>6.2450228073237737</v>
      </c>
      <c r="C100" s="83">
        <v>6.9027171703537551</v>
      </c>
      <c r="D100" s="83">
        <v>6.9666889881966014</v>
      </c>
      <c r="E100" s="83">
        <v>7.6590268521979263</v>
      </c>
      <c r="F100" s="83">
        <v>6.7652280980765918</v>
      </c>
      <c r="G100" s="83">
        <v>6.2268823147670922</v>
      </c>
      <c r="H100" s="83">
        <v>6.6531286531767391</v>
      </c>
      <c r="I100" s="83">
        <v>6.4454758999381152</v>
      </c>
      <c r="J100" s="83">
        <v>6.3567647935323057</v>
      </c>
      <c r="K100" s="83">
        <v>5.4802400230257984</v>
      </c>
      <c r="L100" s="83">
        <v>5.7608506178658443</v>
      </c>
      <c r="M100" s="83">
        <v>5.5033325371612625</v>
      </c>
      <c r="N100" s="83">
        <v>4.8113084717113503</v>
      </c>
      <c r="O100" s="83">
        <v>4.5201199301417052</v>
      </c>
      <c r="P100" s="83">
        <v>4.4727580206051218</v>
      </c>
      <c r="Q100" s="83">
        <v>4.3562579596067508</v>
      </c>
      <c r="R100" s="83">
        <v>4.2136303358296212</v>
      </c>
      <c r="S100" s="83">
        <v>4.2190951391300464</v>
      </c>
      <c r="T100" s="83">
        <v>4.037733577968611</v>
      </c>
      <c r="U100" s="83">
        <v>3.753427523221887</v>
      </c>
      <c r="V100" s="83">
        <v>3.4249623878370983</v>
      </c>
      <c r="W100" s="83">
        <v>3.2308662709281535</v>
      </c>
      <c r="X100" s="83">
        <v>2.7890595589155049</v>
      </c>
      <c r="Y100" s="83">
        <v>2.6779033075828624</v>
      </c>
      <c r="Z100" s="83">
        <v>2.5483875591084422</v>
      </c>
      <c r="AA100" s="83">
        <v>2.2676626528622319</v>
      </c>
      <c r="AB100" s="83">
        <v>2.1267061773315588</v>
      </c>
      <c r="AC100" s="83">
        <v>1.8933612202450119</v>
      </c>
      <c r="AD100" s="83">
        <v>1.7992751851587054</v>
      </c>
      <c r="AE100" s="83">
        <v>1.6541275344562958</v>
      </c>
      <c r="AF100" s="83">
        <v>1.4857011382667034</v>
      </c>
      <c r="AG100" s="83">
        <v>1.4768934142112953</v>
      </c>
      <c r="AH100" s="83">
        <v>1.4630577956055308</v>
      </c>
      <c r="AI100" s="83">
        <v>1.3779788738293377</v>
      </c>
      <c r="AJ100" s="83">
        <v>1.2766262136473749</v>
      </c>
      <c r="AK100" s="83">
        <v>1.1723779151644043</v>
      </c>
      <c r="AL100" s="83">
        <v>1.0781263924990938</v>
      </c>
      <c r="AM100" s="83">
        <v>0.98360616331676087</v>
      </c>
      <c r="AN100" s="83">
        <v>0.93073468543642379</v>
      </c>
      <c r="AO100" s="83">
        <v>0.88269158061340847</v>
      </c>
      <c r="AP100" s="83">
        <v>0.81053593739541707</v>
      </c>
      <c r="AQ100" s="83">
        <v>0.74132716500607299</v>
      </c>
      <c r="AR100" s="83">
        <v>0.65716096828914439</v>
      </c>
      <c r="AS100" s="83">
        <v>0.58727248023323109</v>
      </c>
      <c r="AT100" s="83">
        <v>0.51872124615557624</v>
      </c>
      <c r="AU100" s="83">
        <v>0.45441019891268303</v>
      </c>
      <c r="AV100" s="83">
        <v>0.38938309054984888</v>
      </c>
      <c r="AW100" s="83">
        <v>0.35254755330481985</v>
      </c>
      <c r="AX100" s="83">
        <v>0.28984695925677023</v>
      </c>
      <c r="AY100" s="83">
        <v>0.23762494253149363</v>
      </c>
      <c r="AZ100" s="83">
        <v>0.17859089157194011</v>
      </c>
    </row>
    <row r="101" spans="1:52" ht="12" customHeight="1" x14ac:dyDescent="0.35">
      <c r="A101" s="82" t="s">
        <v>42</v>
      </c>
      <c r="B101" s="83">
        <v>8.1918852179066892</v>
      </c>
      <c r="C101" s="83">
        <v>8.0780702370971174</v>
      </c>
      <c r="D101" s="83">
        <v>7.3669755239041175</v>
      </c>
      <c r="E101" s="83">
        <v>9.8575239933209104</v>
      </c>
      <c r="F101" s="83">
        <v>8.5304874345310484</v>
      </c>
      <c r="G101" s="83">
        <v>9.3133224855656884</v>
      </c>
      <c r="H101" s="83">
        <v>6.9554906544688766</v>
      </c>
      <c r="I101" s="83">
        <v>7.7933304222494053</v>
      </c>
      <c r="J101" s="83">
        <v>7.3957990707904546</v>
      </c>
      <c r="K101" s="83">
        <v>6.9356795283313346</v>
      </c>
      <c r="L101" s="83">
        <v>7.303181654270225</v>
      </c>
      <c r="M101" s="83">
        <v>6.0251529040872667</v>
      </c>
      <c r="N101" s="83">
        <v>4.8575146359585206</v>
      </c>
      <c r="O101" s="83">
        <v>4.697260814470094</v>
      </c>
      <c r="P101" s="83">
        <v>4.4577673159859863</v>
      </c>
      <c r="Q101" s="83">
        <v>5.518562838753895</v>
      </c>
      <c r="R101" s="83">
        <v>5.3408679327773614</v>
      </c>
      <c r="S101" s="83">
        <v>5.4383708544483635</v>
      </c>
      <c r="T101" s="83">
        <v>5.296425207818106</v>
      </c>
      <c r="U101" s="83">
        <v>4.9833032635959373</v>
      </c>
      <c r="V101" s="83">
        <v>4.3651547229661372</v>
      </c>
      <c r="W101" s="83">
        <v>3.9422523991807701</v>
      </c>
      <c r="X101" s="83">
        <v>3.6240593319033922</v>
      </c>
      <c r="Y101" s="83">
        <v>3.4712850739798689</v>
      </c>
      <c r="Z101" s="83">
        <v>3.3211663577510939</v>
      </c>
      <c r="AA101" s="83">
        <v>3.0765392948984105</v>
      </c>
      <c r="AB101" s="83">
        <v>2.8098145121381224</v>
      </c>
      <c r="AC101" s="83">
        <v>2.5870298815777115</v>
      </c>
      <c r="AD101" s="83">
        <v>2.4499694819166598</v>
      </c>
      <c r="AE101" s="83">
        <v>2.2516887299377686</v>
      </c>
      <c r="AF101" s="83">
        <v>1.8999110007542799</v>
      </c>
      <c r="AG101" s="83">
        <v>1.8086979571610498</v>
      </c>
      <c r="AH101" s="83">
        <v>1.7444487053657021</v>
      </c>
      <c r="AI101" s="83">
        <v>1.6367032555831009</v>
      </c>
      <c r="AJ101" s="83">
        <v>1.5263883523059545</v>
      </c>
      <c r="AK101" s="83">
        <v>1.3930714707443017</v>
      </c>
      <c r="AL101" s="83">
        <v>1.2387154661365125</v>
      </c>
      <c r="AM101" s="83">
        <v>1.1510739617137056</v>
      </c>
      <c r="AN101" s="83">
        <v>1.087309490468052</v>
      </c>
      <c r="AO101" s="83">
        <v>1.0272077225465588</v>
      </c>
      <c r="AP101" s="83">
        <v>0.94681334301497144</v>
      </c>
      <c r="AQ101" s="83">
        <v>0.84479847741358938</v>
      </c>
      <c r="AR101" s="83">
        <v>0.75561648110618829</v>
      </c>
      <c r="AS101" s="83">
        <v>0.67536160558438485</v>
      </c>
      <c r="AT101" s="83">
        <v>0.59561984539713353</v>
      </c>
      <c r="AU101" s="83">
        <v>0.50322941582924341</v>
      </c>
      <c r="AV101" s="83">
        <v>0.36657130265580684</v>
      </c>
      <c r="AW101" s="83">
        <v>0.33178670953916417</v>
      </c>
      <c r="AX101" s="83">
        <v>0.2901782795592488</v>
      </c>
      <c r="AY101" s="83">
        <v>0.25720591108257557</v>
      </c>
      <c r="AZ101" s="83">
        <v>0.17024536249642178</v>
      </c>
    </row>
    <row r="102" spans="1:52" ht="12" customHeight="1" x14ac:dyDescent="0.35">
      <c r="A102" s="82" t="s">
        <v>48</v>
      </c>
      <c r="B102" s="83">
        <v>48.692414098277723</v>
      </c>
      <c r="C102" s="83">
        <v>52.887326019905721</v>
      </c>
      <c r="D102" s="83">
        <v>49.77334473399582</v>
      </c>
      <c r="E102" s="83">
        <v>41.729353107765334</v>
      </c>
      <c r="F102" s="83">
        <v>41.98955795482123</v>
      </c>
      <c r="G102" s="83">
        <v>36.991877484840366</v>
      </c>
      <c r="H102" s="83">
        <v>43.516681693804657</v>
      </c>
      <c r="I102" s="83">
        <v>38.179281458474392</v>
      </c>
      <c r="J102" s="83">
        <v>35.726800344041848</v>
      </c>
      <c r="K102" s="83">
        <v>26.349188480251346</v>
      </c>
      <c r="L102" s="83">
        <v>21.323613415754156</v>
      </c>
      <c r="M102" s="83">
        <v>19.512771389555336</v>
      </c>
      <c r="N102" s="83">
        <v>16.944714746579397</v>
      </c>
      <c r="O102" s="83">
        <v>13.083243440493389</v>
      </c>
      <c r="P102" s="83">
        <v>10.495254599605383</v>
      </c>
      <c r="Q102" s="83">
        <v>11.604751426087574</v>
      </c>
      <c r="R102" s="83">
        <v>11.295835141358005</v>
      </c>
      <c r="S102" s="83">
        <v>11.260712818165054</v>
      </c>
      <c r="T102" s="83">
        <v>10.68819876620862</v>
      </c>
      <c r="U102" s="83">
        <v>9.4319797475062384</v>
      </c>
      <c r="V102" s="83">
        <v>8.7977419578182907</v>
      </c>
      <c r="W102" s="83">
        <v>8.2989681599980418</v>
      </c>
      <c r="X102" s="83">
        <v>7.0469452711579716</v>
      </c>
      <c r="Y102" s="83">
        <v>6.6630932713659856</v>
      </c>
      <c r="Z102" s="83">
        <v>6.2310465128471968</v>
      </c>
      <c r="AA102" s="83">
        <v>5.5346459682674096</v>
      </c>
      <c r="AB102" s="83">
        <v>4.8575491563574182</v>
      </c>
      <c r="AC102" s="83">
        <v>4.2918513578123925</v>
      </c>
      <c r="AD102" s="83">
        <v>3.8595347220757787</v>
      </c>
      <c r="AE102" s="83">
        <v>3.3859921169550842</v>
      </c>
      <c r="AF102" s="83">
        <v>2.6173730045112498</v>
      </c>
      <c r="AG102" s="83">
        <v>2.4048567144412725</v>
      </c>
      <c r="AH102" s="83">
        <v>2.2000109625104725</v>
      </c>
      <c r="AI102" s="83">
        <v>1.9258398659853151</v>
      </c>
      <c r="AJ102" s="83">
        <v>1.6529855400485003</v>
      </c>
      <c r="AK102" s="83">
        <v>1.454403726817574</v>
      </c>
      <c r="AL102" s="83">
        <v>1.2638926867648967</v>
      </c>
      <c r="AM102" s="83">
        <v>1.0708788064300723</v>
      </c>
      <c r="AN102" s="83">
        <v>0.98340519053612618</v>
      </c>
      <c r="AO102" s="83">
        <v>0.90523561856094692</v>
      </c>
      <c r="AP102" s="83">
        <v>0.79683351414931303</v>
      </c>
      <c r="AQ102" s="83">
        <v>0.66014793426235363</v>
      </c>
      <c r="AR102" s="83">
        <v>0.55758189730419128</v>
      </c>
      <c r="AS102" s="83">
        <v>0.46386789271877682</v>
      </c>
      <c r="AT102" s="83">
        <v>0.38894935969965283</v>
      </c>
      <c r="AU102" s="83">
        <v>0.31255074416550666</v>
      </c>
      <c r="AV102" s="83">
        <v>0.23513470149275972</v>
      </c>
      <c r="AW102" s="83">
        <v>0.19045339062352065</v>
      </c>
      <c r="AX102" s="83">
        <v>0.14248714021291836</v>
      </c>
      <c r="AY102" s="83">
        <v>9.4373068027844162E-2</v>
      </c>
      <c r="AZ102" s="83">
        <v>6.9570717989288738E-2</v>
      </c>
    </row>
    <row r="103" spans="1:52" ht="12" customHeight="1" x14ac:dyDescent="0.35">
      <c r="A103" s="82" t="s">
        <v>60</v>
      </c>
      <c r="B103" s="83">
        <v>5.9544254699415024E-2</v>
      </c>
      <c r="C103" s="83">
        <v>0</v>
      </c>
      <c r="D103" s="83">
        <v>0</v>
      </c>
      <c r="E103" s="83">
        <v>8.4934311860616021E-2</v>
      </c>
      <c r="F103" s="83">
        <v>1.2140620076609782E-2</v>
      </c>
      <c r="G103" s="83">
        <v>2.7693469307260646E-2</v>
      </c>
      <c r="H103" s="83">
        <v>0.12879268781388728</v>
      </c>
      <c r="I103" s="83">
        <v>0.11285405380062566</v>
      </c>
      <c r="J103" s="83">
        <v>2.8995362318840586E-2</v>
      </c>
      <c r="K103" s="83">
        <v>2.8957681159420285E-2</v>
      </c>
      <c r="L103" s="83">
        <v>2.7693330594802383E-2</v>
      </c>
      <c r="M103" s="83">
        <v>2.7696977673711817E-2</v>
      </c>
      <c r="N103" s="83">
        <v>2.7700969982235684E-2</v>
      </c>
      <c r="O103" s="83">
        <v>2.7707930825933355E-2</v>
      </c>
      <c r="P103" s="83">
        <v>2.7682112810151017E-2</v>
      </c>
      <c r="Q103" s="83">
        <v>2.6319691088212305E-2</v>
      </c>
      <c r="R103" s="83">
        <v>2.5771928253126405E-2</v>
      </c>
      <c r="S103" s="83">
        <v>2.5280530888587199E-2</v>
      </c>
      <c r="T103" s="83">
        <v>2.3916309649136637E-2</v>
      </c>
      <c r="U103" s="83">
        <v>2.3492916158755036E-2</v>
      </c>
      <c r="V103" s="83">
        <v>1.9781763758225879E-2</v>
      </c>
      <c r="W103" s="83">
        <v>1.7858951519692683E-2</v>
      </c>
      <c r="X103" s="83">
        <v>1.5655858441726206E-2</v>
      </c>
      <c r="Y103" s="83">
        <v>1.5026015942442777E-2</v>
      </c>
      <c r="Z103" s="83">
        <v>1.4397604279355474E-2</v>
      </c>
      <c r="AA103" s="83">
        <v>1.2198867864742863E-2</v>
      </c>
      <c r="AB103" s="83">
        <v>1.1642063262189863E-2</v>
      </c>
      <c r="AC103" s="83">
        <v>9.458280840314753E-3</v>
      </c>
      <c r="AD103" s="83">
        <v>8.8819137730503251E-3</v>
      </c>
      <c r="AE103" s="83">
        <v>6.6409501839603778E-3</v>
      </c>
      <c r="AF103" s="83">
        <v>6.0212698027240037E-3</v>
      </c>
      <c r="AG103" s="83">
        <v>6.0607953123143852E-3</v>
      </c>
      <c r="AH103" s="83">
        <v>5.5715045385081458E-3</v>
      </c>
      <c r="AI103" s="83">
        <v>5.0480645655647961E-3</v>
      </c>
      <c r="AJ103" s="83">
        <v>4.3569475315432165E-3</v>
      </c>
      <c r="AK103" s="83">
        <v>3.5553810163901074E-3</v>
      </c>
      <c r="AL103" s="83">
        <v>2.9326961889032696E-3</v>
      </c>
      <c r="AM103" s="83">
        <v>2.4621758464140882E-3</v>
      </c>
      <c r="AN103" s="83">
        <v>2.2196851623474496E-3</v>
      </c>
      <c r="AO103" s="83">
        <v>2.0096986985181173E-3</v>
      </c>
      <c r="AP103" s="83">
        <v>1.692945227181246E-3</v>
      </c>
      <c r="AQ103" s="83">
        <v>1.4748392456550195E-3</v>
      </c>
      <c r="AR103" s="83">
        <v>1.1872070233555554E-3</v>
      </c>
      <c r="AS103" s="83">
        <v>9.9965264874105043E-4</v>
      </c>
      <c r="AT103" s="83">
        <v>7.746836370326473E-4</v>
      </c>
      <c r="AU103" s="83">
        <v>6.441395517863131E-4</v>
      </c>
      <c r="AV103" s="83">
        <v>5.9107666483559711E-4</v>
      </c>
      <c r="AW103" s="83">
        <v>4.3944859871165106E-4</v>
      </c>
      <c r="AX103" s="83">
        <v>3.1669682542674371E-4</v>
      </c>
      <c r="AY103" s="83">
        <v>2.7681719453315272E-4</v>
      </c>
      <c r="AZ103" s="83">
        <v>1.5924320047586756E-4</v>
      </c>
    </row>
    <row r="104" spans="1:52" ht="12" customHeight="1" x14ac:dyDescent="0.35">
      <c r="A104" s="82" t="s">
        <v>43</v>
      </c>
      <c r="B104" s="83">
        <v>280.95647017485135</v>
      </c>
      <c r="C104" s="83">
        <v>267.21868023818047</v>
      </c>
      <c r="D104" s="83">
        <v>271.66077281095869</v>
      </c>
      <c r="E104" s="83">
        <v>282.392290254758</v>
      </c>
      <c r="F104" s="83">
        <v>247.3158631245754</v>
      </c>
      <c r="G104" s="83">
        <v>261.82966019669408</v>
      </c>
      <c r="H104" s="83">
        <v>247.81254787336533</v>
      </c>
      <c r="I104" s="83">
        <v>254.26162930976702</v>
      </c>
      <c r="J104" s="83">
        <v>224.87802017034798</v>
      </c>
      <c r="K104" s="83">
        <v>208.96196654073069</v>
      </c>
      <c r="L104" s="83">
        <v>222.65496774958055</v>
      </c>
      <c r="M104" s="83">
        <v>201.08130306029238</v>
      </c>
      <c r="N104" s="83">
        <v>209.87379401244308</v>
      </c>
      <c r="O104" s="83">
        <v>222.51954052989117</v>
      </c>
      <c r="P104" s="83">
        <v>211.38753164049706</v>
      </c>
      <c r="Q104" s="83">
        <v>202.58215180642156</v>
      </c>
      <c r="R104" s="83">
        <v>200.59756825222948</v>
      </c>
      <c r="S104" s="83">
        <v>201.59731098741875</v>
      </c>
      <c r="T104" s="83">
        <v>197.41664651533546</v>
      </c>
      <c r="U104" s="83">
        <v>189.30351581914115</v>
      </c>
      <c r="V104" s="83">
        <v>179.00841083937132</v>
      </c>
      <c r="W104" s="83">
        <v>169.58536487512816</v>
      </c>
      <c r="X104" s="83">
        <v>159.50822014570329</v>
      </c>
      <c r="Y104" s="83">
        <v>157.09510203596739</v>
      </c>
      <c r="Z104" s="83">
        <v>154.55827718870052</v>
      </c>
      <c r="AA104" s="83">
        <v>149.16032928104403</v>
      </c>
      <c r="AB104" s="83">
        <v>146.87344473045965</v>
      </c>
      <c r="AC104" s="83">
        <v>142.88928354049963</v>
      </c>
      <c r="AD104" s="83">
        <v>140.73941825426556</v>
      </c>
      <c r="AE104" s="83">
        <v>133.18800472445986</v>
      </c>
      <c r="AF104" s="83">
        <v>127.5266883725964</v>
      </c>
      <c r="AG104" s="83">
        <v>129.94265660910099</v>
      </c>
      <c r="AH104" s="83">
        <v>129.70421425445224</v>
      </c>
      <c r="AI104" s="83">
        <v>127.55851008473448</v>
      </c>
      <c r="AJ104" s="83">
        <v>121.05875244074619</v>
      </c>
      <c r="AK104" s="83">
        <v>117.17855711918854</v>
      </c>
      <c r="AL104" s="83">
        <v>114.22354839100542</v>
      </c>
      <c r="AM104" s="83">
        <v>109.69672322953404</v>
      </c>
      <c r="AN104" s="83">
        <v>105.11999565307896</v>
      </c>
      <c r="AO104" s="83">
        <v>100.75751950925682</v>
      </c>
      <c r="AP104" s="83">
        <v>96.044145213393875</v>
      </c>
      <c r="AQ104" s="83">
        <v>90.699620309487614</v>
      </c>
      <c r="AR104" s="83">
        <v>85.234483245733585</v>
      </c>
      <c r="AS104" s="83">
        <v>79.866071176310825</v>
      </c>
      <c r="AT104" s="83">
        <v>74.21795377821671</v>
      </c>
      <c r="AU104" s="83">
        <v>68.868804318561786</v>
      </c>
      <c r="AV104" s="83">
        <v>62.823661788815699</v>
      </c>
      <c r="AW104" s="83">
        <v>56.980755535379359</v>
      </c>
      <c r="AX104" s="83">
        <v>51.928598005014869</v>
      </c>
      <c r="AY104" s="83">
        <v>45.946704911461715</v>
      </c>
      <c r="AZ104" s="83">
        <v>37.468297638079321</v>
      </c>
    </row>
    <row r="105" spans="1:52" ht="12" customHeight="1" x14ac:dyDescent="0.35">
      <c r="A105" s="82" t="s">
        <v>49</v>
      </c>
      <c r="B105" s="83">
        <v>7.0682652217372139E-4</v>
      </c>
      <c r="C105" s="83">
        <v>0</v>
      </c>
      <c r="D105" s="83">
        <v>0</v>
      </c>
      <c r="E105" s="83">
        <v>0</v>
      </c>
      <c r="F105" s="83">
        <v>0</v>
      </c>
      <c r="G105" s="83">
        <v>0</v>
      </c>
      <c r="H105" s="83">
        <v>0</v>
      </c>
      <c r="I105" s="83">
        <v>2.9257971014492747E-3</v>
      </c>
      <c r="J105" s="83">
        <v>0</v>
      </c>
      <c r="K105" s="83">
        <v>0</v>
      </c>
      <c r="L105" s="83">
        <v>0</v>
      </c>
      <c r="M105" s="83">
        <v>0</v>
      </c>
      <c r="N105" s="83">
        <v>0</v>
      </c>
      <c r="O105" s="83">
        <v>0</v>
      </c>
      <c r="P105" s="83">
        <v>0</v>
      </c>
      <c r="Q105" s="83">
        <v>0</v>
      </c>
      <c r="R105" s="83">
        <v>0</v>
      </c>
      <c r="S105" s="83">
        <v>0</v>
      </c>
      <c r="T105" s="83">
        <v>0</v>
      </c>
      <c r="U105" s="83">
        <v>0</v>
      </c>
      <c r="V105" s="83">
        <v>0</v>
      </c>
      <c r="W105" s="83">
        <v>0</v>
      </c>
      <c r="X105" s="83">
        <v>0</v>
      </c>
      <c r="Y105" s="83">
        <v>0</v>
      </c>
      <c r="Z105" s="83">
        <v>0</v>
      </c>
      <c r="AA105" s="83">
        <v>0</v>
      </c>
      <c r="AB105" s="83">
        <v>0</v>
      </c>
      <c r="AC105" s="83">
        <v>0</v>
      </c>
      <c r="AD105" s="83">
        <v>0</v>
      </c>
      <c r="AE105" s="83">
        <v>0</v>
      </c>
      <c r="AF105" s="83">
        <v>0</v>
      </c>
      <c r="AG105" s="83">
        <v>0</v>
      </c>
      <c r="AH105" s="83">
        <v>0</v>
      </c>
      <c r="AI105" s="83">
        <v>0</v>
      </c>
      <c r="AJ105" s="83">
        <v>0</v>
      </c>
      <c r="AK105" s="83">
        <v>0</v>
      </c>
      <c r="AL105" s="83">
        <v>0</v>
      </c>
      <c r="AM105" s="83">
        <v>0</v>
      </c>
      <c r="AN105" s="83">
        <v>0</v>
      </c>
      <c r="AO105" s="83">
        <v>0</v>
      </c>
      <c r="AP105" s="83">
        <v>0</v>
      </c>
      <c r="AQ105" s="83">
        <v>0</v>
      </c>
      <c r="AR105" s="83">
        <v>0</v>
      </c>
      <c r="AS105" s="83">
        <v>0</v>
      </c>
      <c r="AT105" s="83">
        <v>0</v>
      </c>
      <c r="AU105" s="83">
        <v>0</v>
      </c>
      <c r="AV105" s="83">
        <v>0</v>
      </c>
      <c r="AW105" s="83">
        <v>0</v>
      </c>
      <c r="AX105" s="83">
        <v>0</v>
      </c>
      <c r="AY105" s="83">
        <v>0</v>
      </c>
      <c r="AZ105" s="83">
        <v>0</v>
      </c>
    </row>
    <row r="106" spans="1:52" ht="12" customHeight="1" x14ac:dyDescent="0.35">
      <c r="A106" s="82" t="s">
        <v>52</v>
      </c>
      <c r="B106" s="83">
        <v>91.457945918111008</v>
      </c>
      <c r="C106" s="83">
        <v>87.967770425892283</v>
      </c>
      <c r="D106" s="83">
        <v>90.949481926077468</v>
      </c>
      <c r="E106" s="83">
        <v>96.730021129586419</v>
      </c>
      <c r="F106" s="83">
        <v>108.03447436747163</v>
      </c>
      <c r="G106" s="83">
        <v>116.53773074653755</v>
      </c>
      <c r="H106" s="83">
        <v>131.11329033263829</v>
      </c>
      <c r="I106" s="83">
        <v>128.30546106263432</v>
      </c>
      <c r="J106" s="83">
        <v>118.28593324022791</v>
      </c>
      <c r="K106" s="83">
        <v>131.48245071321867</v>
      </c>
      <c r="L106" s="83">
        <v>140.11643124013594</v>
      </c>
      <c r="M106" s="83">
        <v>132.38787389319091</v>
      </c>
      <c r="N106" s="83">
        <v>115.47400371829801</v>
      </c>
      <c r="O106" s="83">
        <v>120.81680681889107</v>
      </c>
      <c r="P106" s="83">
        <v>143.81113353740437</v>
      </c>
      <c r="Q106" s="83">
        <v>154.14330999905792</v>
      </c>
      <c r="R106" s="83">
        <v>152.78115977453274</v>
      </c>
      <c r="S106" s="83">
        <v>153.89853132529555</v>
      </c>
      <c r="T106" s="83">
        <v>150.67186166382709</v>
      </c>
      <c r="U106" s="83">
        <v>145.95092669889655</v>
      </c>
      <c r="V106" s="83">
        <v>143.94865414352267</v>
      </c>
      <c r="W106" s="83">
        <v>144.29284034446505</v>
      </c>
      <c r="X106" s="83">
        <v>140.75746984092584</v>
      </c>
      <c r="Y106" s="83">
        <v>143.08316801790454</v>
      </c>
      <c r="Z106" s="83">
        <v>145.30039198581306</v>
      </c>
      <c r="AA106" s="83">
        <v>144.68006843930215</v>
      </c>
      <c r="AB106" s="83">
        <v>147.04186543998642</v>
      </c>
      <c r="AC106" s="83">
        <v>146.26835766664573</v>
      </c>
      <c r="AD106" s="83">
        <v>148.14366385351695</v>
      </c>
      <c r="AE106" s="83">
        <v>149.19103218160708</v>
      </c>
      <c r="AF106" s="83">
        <v>151.28750436635877</v>
      </c>
      <c r="AG106" s="83">
        <v>156.55379915973393</v>
      </c>
      <c r="AH106" s="83">
        <v>159.94369058414969</v>
      </c>
      <c r="AI106" s="83">
        <v>168.51941360274031</v>
      </c>
      <c r="AJ106" s="83">
        <v>180.4991535772177</v>
      </c>
      <c r="AK106" s="83">
        <v>185.95089684446685</v>
      </c>
      <c r="AL106" s="83">
        <v>189.38188937740577</v>
      </c>
      <c r="AM106" s="83">
        <v>199.25071992725333</v>
      </c>
      <c r="AN106" s="83">
        <v>197.71993834344758</v>
      </c>
      <c r="AO106" s="83">
        <v>195.41398794126064</v>
      </c>
      <c r="AP106" s="83">
        <v>197.18223026037367</v>
      </c>
      <c r="AQ106" s="83">
        <v>195.93382586912375</v>
      </c>
      <c r="AR106" s="83">
        <v>196.83530431131811</v>
      </c>
      <c r="AS106" s="83">
        <v>195.84990681870215</v>
      </c>
      <c r="AT106" s="83">
        <v>196.83439122529546</v>
      </c>
      <c r="AU106" s="83">
        <v>197.3593334840505</v>
      </c>
      <c r="AV106" s="83">
        <v>197.36233839553748</v>
      </c>
      <c r="AW106" s="83">
        <v>198.78949854815855</v>
      </c>
      <c r="AX106" s="83">
        <v>196.13260770297393</v>
      </c>
      <c r="AY106" s="83">
        <v>192.26800465469202</v>
      </c>
      <c r="AZ106" s="83">
        <v>192.67951192821658</v>
      </c>
    </row>
    <row r="107" spans="1:52" ht="12" customHeight="1" x14ac:dyDescent="0.35">
      <c r="A107" s="82" t="s">
        <v>28</v>
      </c>
      <c r="B107" s="83">
        <v>11.550377470760997</v>
      </c>
      <c r="C107" s="83">
        <v>12.523966303825821</v>
      </c>
      <c r="D107" s="83">
        <v>12.903970850550122</v>
      </c>
      <c r="E107" s="83">
        <v>20.068445544938836</v>
      </c>
      <c r="F107" s="83">
        <v>40.044440507931007</v>
      </c>
      <c r="G107" s="83">
        <v>41.826418206246345</v>
      </c>
      <c r="H107" s="83">
        <v>45.247678783957483</v>
      </c>
      <c r="I107" s="83">
        <v>63.397782665379985</v>
      </c>
      <c r="J107" s="83">
        <v>60.9827390724382</v>
      </c>
      <c r="K107" s="83">
        <v>50.047706379339509</v>
      </c>
      <c r="L107" s="83">
        <v>55.864318379585427</v>
      </c>
      <c r="M107" s="83">
        <v>64.054924128282551</v>
      </c>
      <c r="N107" s="83">
        <v>70.858044452326382</v>
      </c>
      <c r="O107" s="83">
        <v>65.022042176908883</v>
      </c>
      <c r="P107" s="83">
        <v>64.357414094337287</v>
      </c>
      <c r="Q107" s="83">
        <v>67.262551028208421</v>
      </c>
      <c r="R107" s="83">
        <v>64.835093084301363</v>
      </c>
      <c r="S107" s="83">
        <v>65.283290612931566</v>
      </c>
      <c r="T107" s="83">
        <v>64.299893718988855</v>
      </c>
      <c r="U107" s="83">
        <v>61.639756961594479</v>
      </c>
      <c r="V107" s="83">
        <v>61.839116090042502</v>
      </c>
      <c r="W107" s="83">
        <v>62.148669620938513</v>
      </c>
      <c r="X107" s="83">
        <v>60.214386155428031</v>
      </c>
      <c r="Y107" s="83">
        <v>61.526672052517029</v>
      </c>
      <c r="Z107" s="83">
        <v>62.846365852192001</v>
      </c>
      <c r="AA107" s="83">
        <v>63.591139232910251</v>
      </c>
      <c r="AB107" s="83">
        <v>65.045512530720558</v>
      </c>
      <c r="AC107" s="83">
        <v>65.931122141095898</v>
      </c>
      <c r="AD107" s="83">
        <v>67.126447262196166</v>
      </c>
      <c r="AE107" s="83">
        <v>67.987112508561665</v>
      </c>
      <c r="AF107" s="83">
        <v>66.303787694846392</v>
      </c>
      <c r="AG107" s="83">
        <v>69.582257243465548</v>
      </c>
      <c r="AH107" s="83">
        <v>72.887755027496439</v>
      </c>
      <c r="AI107" s="83">
        <v>77.780846761345742</v>
      </c>
      <c r="AJ107" s="83">
        <v>83.685813608728893</v>
      </c>
      <c r="AK107" s="83">
        <v>90.041914355906286</v>
      </c>
      <c r="AL107" s="83">
        <v>94.103993462509706</v>
      </c>
      <c r="AM107" s="83">
        <v>101.89095165296267</v>
      </c>
      <c r="AN107" s="83">
        <v>101.51894643013402</v>
      </c>
      <c r="AO107" s="83">
        <v>101.13237202838701</v>
      </c>
      <c r="AP107" s="83">
        <v>105.94872888701856</v>
      </c>
      <c r="AQ107" s="83">
        <v>107.17589776180374</v>
      </c>
      <c r="AR107" s="83">
        <v>112.4397227855336</v>
      </c>
      <c r="AS107" s="83">
        <v>113.59525035730115</v>
      </c>
      <c r="AT107" s="83">
        <v>120.27230118112324</v>
      </c>
      <c r="AU107" s="83">
        <v>126.47356241334563</v>
      </c>
      <c r="AV107" s="83">
        <v>126.34365038805265</v>
      </c>
      <c r="AW107" s="83">
        <v>128.91734380159309</v>
      </c>
      <c r="AX107" s="83">
        <v>130.74195315573033</v>
      </c>
      <c r="AY107" s="83">
        <v>133.62939651625058</v>
      </c>
      <c r="AZ107" s="83">
        <v>138.29671106321422</v>
      </c>
    </row>
    <row r="108" spans="1:52" ht="12" customHeight="1" x14ac:dyDescent="0.35">
      <c r="A108" s="79" t="s">
        <v>892</v>
      </c>
      <c r="B108" s="80">
        <v>1147.9794796137755</v>
      </c>
      <c r="C108" s="80">
        <v>1191.5339904057255</v>
      </c>
      <c r="D108" s="80">
        <v>1227.536619523207</v>
      </c>
      <c r="E108" s="80">
        <v>1222.1786351142691</v>
      </c>
      <c r="F108" s="80">
        <v>1347.2478937402204</v>
      </c>
      <c r="G108" s="80">
        <v>1331.1851192398672</v>
      </c>
      <c r="H108" s="80">
        <v>1313.4302217626002</v>
      </c>
      <c r="I108" s="80">
        <v>1301.9917880459889</v>
      </c>
      <c r="J108" s="80">
        <v>1250.6605410190984</v>
      </c>
      <c r="K108" s="80">
        <v>1111.1157422417775</v>
      </c>
      <c r="L108" s="80">
        <v>1125.04528788936</v>
      </c>
      <c r="M108" s="80">
        <v>1140.0031666868369</v>
      </c>
      <c r="N108" s="80">
        <v>1091.7637239357059</v>
      </c>
      <c r="O108" s="80">
        <v>1006.0463454113744</v>
      </c>
      <c r="P108" s="80">
        <v>1049.7267170227194</v>
      </c>
      <c r="Q108" s="80">
        <v>1010.0609581866194</v>
      </c>
      <c r="R108" s="80">
        <v>1034.4022719711256</v>
      </c>
      <c r="S108" s="80">
        <v>1070.900831971152</v>
      </c>
      <c r="T108" s="80">
        <v>1102.9479996313453</v>
      </c>
      <c r="U108" s="80">
        <v>1133.1131102448583</v>
      </c>
      <c r="V108" s="80">
        <v>1161.508709486159</v>
      </c>
      <c r="W108" s="80">
        <v>1185.3545101995558</v>
      </c>
      <c r="X108" s="80">
        <v>1218.9235664330695</v>
      </c>
      <c r="Y108" s="80">
        <v>1222.4692560086544</v>
      </c>
      <c r="Z108" s="80">
        <v>1226.2113439665816</v>
      </c>
      <c r="AA108" s="80">
        <v>1243.3680509385324</v>
      </c>
      <c r="AB108" s="80">
        <v>1252.6608627637834</v>
      </c>
      <c r="AC108" s="80">
        <v>1270.1654691521035</v>
      </c>
      <c r="AD108" s="80">
        <v>1279.7555163789543</v>
      </c>
      <c r="AE108" s="80">
        <v>1297.4642722293509</v>
      </c>
      <c r="AF108" s="80">
        <v>1312.9961117199325</v>
      </c>
      <c r="AG108" s="80">
        <v>1306.7493493470415</v>
      </c>
      <c r="AH108" s="80">
        <v>1308.5871453303077</v>
      </c>
      <c r="AI108" s="80">
        <v>1302.9277843240086</v>
      </c>
      <c r="AJ108" s="80">
        <v>1293.4178122262151</v>
      </c>
      <c r="AK108" s="80">
        <v>1288.4950843839185</v>
      </c>
      <c r="AL108" s="80">
        <v>1291.2257715027547</v>
      </c>
      <c r="AM108" s="80">
        <v>1283.5740663288116</v>
      </c>
      <c r="AN108" s="80">
        <v>1302.1679928151457</v>
      </c>
      <c r="AO108" s="80">
        <v>1318.2125889346744</v>
      </c>
      <c r="AP108" s="80">
        <v>1323.7779210455601</v>
      </c>
      <c r="AQ108" s="80">
        <v>1341.8699878387756</v>
      </c>
      <c r="AR108" s="80">
        <v>1350.7024022061123</v>
      </c>
      <c r="AS108" s="80">
        <v>1366.5584118292284</v>
      </c>
      <c r="AT108" s="80">
        <v>1371.4139426634963</v>
      </c>
      <c r="AU108" s="80">
        <v>1378.5997615657639</v>
      </c>
      <c r="AV108" s="80">
        <v>1399.4865648525245</v>
      </c>
      <c r="AW108" s="80">
        <v>1410.5909259217549</v>
      </c>
      <c r="AX108" s="80">
        <v>1424.780818820597</v>
      </c>
      <c r="AY108" s="80">
        <v>1440.6795242302755</v>
      </c>
      <c r="AZ108" s="80">
        <v>1451.0021819607364</v>
      </c>
    </row>
    <row r="109" spans="1:52" ht="12" customHeight="1" x14ac:dyDescent="0.35">
      <c r="A109" s="359" t="s">
        <v>893</v>
      </c>
      <c r="B109" s="360">
        <v>16437.424314487904</v>
      </c>
      <c r="C109" s="360">
        <v>16259.164730898126</v>
      </c>
      <c r="D109" s="360">
        <v>16441.351598364101</v>
      </c>
      <c r="E109" s="360">
        <v>17111.243246518323</v>
      </c>
      <c r="F109" s="360">
        <v>17221.724622937862</v>
      </c>
      <c r="G109" s="360">
        <v>17799.531911217342</v>
      </c>
      <c r="H109" s="360">
        <v>18048.907898590704</v>
      </c>
      <c r="I109" s="360">
        <v>18377.243069803641</v>
      </c>
      <c r="J109" s="360">
        <v>16922.697035721882</v>
      </c>
      <c r="K109" s="360">
        <v>15883.09469522755</v>
      </c>
      <c r="L109" s="360">
        <v>16650.162859625234</v>
      </c>
      <c r="M109" s="360">
        <v>15866.642545599772</v>
      </c>
      <c r="N109" s="360">
        <v>15536.532724106421</v>
      </c>
      <c r="O109" s="360">
        <v>15614.202159115899</v>
      </c>
      <c r="P109" s="360">
        <v>15994.956375678423</v>
      </c>
      <c r="Q109" s="360">
        <v>16121.346025107148</v>
      </c>
      <c r="R109" s="360">
        <v>16247.343793558415</v>
      </c>
      <c r="S109" s="360">
        <v>16633.023255230772</v>
      </c>
      <c r="T109" s="360">
        <v>16709.051858186864</v>
      </c>
      <c r="U109" s="360">
        <v>16707.446972870897</v>
      </c>
      <c r="V109" s="360">
        <v>16804.866807572609</v>
      </c>
      <c r="W109" s="360">
        <v>16908.447105694777</v>
      </c>
      <c r="X109" s="360">
        <v>16955.898938439379</v>
      </c>
      <c r="Y109" s="360">
        <v>16969.307638043723</v>
      </c>
      <c r="Z109" s="360">
        <v>16983.220259327809</v>
      </c>
      <c r="AA109" s="360">
        <v>17048.870449482831</v>
      </c>
      <c r="AB109" s="360">
        <v>17132.286749947216</v>
      </c>
      <c r="AC109" s="360">
        <v>17227.934423406587</v>
      </c>
      <c r="AD109" s="360">
        <v>17305.898052421635</v>
      </c>
      <c r="AE109" s="360">
        <v>17361.763049448356</v>
      </c>
      <c r="AF109" s="360">
        <v>17404.764082095215</v>
      </c>
      <c r="AG109" s="360">
        <v>17451.863951779476</v>
      </c>
      <c r="AH109" s="360">
        <v>17502.204966593243</v>
      </c>
      <c r="AI109" s="360">
        <v>17540.177158302584</v>
      </c>
      <c r="AJ109" s="360">
        <v>17531.43517164484</v>
      </c>
      <c r="AK109" s="360">
        <v>17566.898126701497</v>
      </c>
      <c r="AL109" s="360">
        <v>17647.293935512251</v>
      </c>
      <c r="AM109" s="360">
        <v>17697.884886574284</v>
      </c>
      <c r="AN109" s="360">
        <v>17788.160774399064</v>
      </c>
      <c r="AO109" s="360">
        <v>17855.237740291683</v>
      </c>
      <c r="AP109" s="360">
        <v>17921.785131491397</v>
      </c>
      <c r="AQ109" s="360">
        <v>18039.505690285889</v>
      </c>
      <c r="AR109" s="360">
        <v>18125.160022384509</v>
      </c>
      <c r="AS109" s="360">
        <v>18217.771603713332</v>
      </c>
      <c r="AT109" s="360">
        <v>18301.115833900909</v>
      </c>
      <c r="AU109" s="360">
        <v>18397.458879644852</v>
      </c>
      <c r="AV109" s="360">
        <v>18524.267992860186</v>
      </c>
      <c r="AW109" s="360">
        <v>18610.154193378792</v>
      </c>
      <c r="AX109" s="360">
        <v>18719.189369126725</v>
      </c>
      <c r="AY109" s="360">
        <v>18830.065812525529</v>
      </c>
      <c r="AZ109" s="360">
        <v>18931.513833787118</v>
      </c>
    </row>
    <row r="110" spans="1:52" ht="12" customHeight="1" x14ac:dyDescent="0.35">
      <c r="A110" s="79" t="s">
        <v>894</v>
      </c>
      <c r="B110" s="80">
        <v>14168.497336650689</v>
      </c>
      <c r="C110" s="80">
        <v>13805.429331328316</v>
      </c>
      <c r="D110" s="80">
        <v>13921.003061064024</v>
      </c>
      <c r="E110" s="80">
        <v>14610.454699025213</v>
      </c>
      <c r="F110" s="80">
        <v>14439.46316458066</v>
      </c>
      <c r="G110" s="80">
        <v>15054.046128457099</v>
      </c>
      <c r="H110" s="80">
        <v>15329.25222389503</v>
      </c>
      <c r="I110" s="80">
        <v>15675.590564228856</v>
      </c>
      <c r="J110" s="80">
        <v>14311.487402711517</v>
      </c>
      <c r="K110" s="80">
        <v>13572.068100504137</v>
      </c>
      <c r="L110" s="80">
        <v>14369.006587405263</v>
      </c>
      <c r="M110" s="80">
        <v>13523.513633043278</v>
      </c>
      <c r="N110" s="80">
        <v>13300.564298204874</v>
      </c>
      <c r="O110" s="80">
        <v>13520.435066707203</v>
      </c>
      <c r="P110" s="80">
        <v>13819.549591003242</v>
      </c>
      <c r="Q110" s="80">
        <v>14016.049392053041</v>
      </c>
      <c r="R110" s="80">
        <v>14116.110159093716</v>
      </c>
      <c r="S110" s="80">
        <v>14440.106947232822</v>
      </c>
      <c r="T110" s="80">
        <v>14490.543758206293</v>
      </c>
      <c r="U110" s="80">
        <v>14481.245274292261</v>
      </c>
      <c r="V110" s="80">
        <v>14568.804829132438</v>
      </c>
      <c r="W110" s="80">
        <v>14657.792099379229</v>
      </c>
      <c r="X110" s="80">
        <v>14686.23416805811</v>
      </c>
      <c r="Y110" s="80">
        <v>14694.99056406779</v>
      </c>
      <c r="Z110" s="80">
        <v>14703.75244561468</v>
      </c>
      <c r="AA110" s="80">
        <v>14757.993140022065</v>
      </c>
      <c r="AB110" s="80">
        <v>14827.410561705692</v>
      </c>
      <c r="AC110" s="80">
        <v>14907.066500273049</v>
      </c>
      <c r="AD110" s="80">
        <v>14971.208975257146</v>
      </c>
      <c r="AE110" s="80">
        <v>15012.863660014871</v>
      </c>
      <c r="AF110" s="80">
        <v>15043.878001171937</v>
      </c>
      <c r="AG110" s="80">
        <v>15078.184141092688</v>
      </c>
      <c r="AH110" s="80">
        <v>15111.937164610141</v>
      </c>
      <c r="AI110" s="80">
        <v>15139.261207514675</v>
      </c>
      <c r="AJ110" s="80">
        <v>15123.194129173837</v>
      </c>
      <c r="AK110" s="80">
        <v>15138.689700446474</v>
      </c>
      <c r="AL110" s="80">
        <v>15197.830198436614</v>
      </c>
      <c r="AM110" s="80">
        <v>15233.583029003157</v>
      </c>
      <c r="AN110" s="80">
        <v>15309.207904127574</v>
      </c>
      <c r="AO110" s="80">
        <v>15364.68430584214</v>
      </c>
      <c r="AP110" s="80">
        <v>15416.288917271384</v>
      </c>
      <c r="AQ110" s="80">
        <v>15514.261085670516</v>
      </c>
      <c r="AR110" s="80">
        <v>15582.327390539511</v>
      </c>
      <c r="AS110" s="80">
        <v>15660.857926478435</v>
      </c>
      <c r="AT110" s="80">
        <v>15729.590415866613</v>
      </c>
      <c r="AU110" s="80">
        <v>15809.290645656187</v>
      </c>
      <c r="AV110" s="80">
        <v>15917.119674179117</v>
      </c>
      <c r="AW110" s="80">
        <v>15984.589624978664</v>
      </c>
      <c r="AX110" s="80">
        <v>16075.267038431824</v>
      </c>
      <c r="AY110" s="80">
        <v>16162.099258945538</v>
      </c>
      <c r="AZ110" s="80">
        <v>16243.066175481395</v>
      </c>
    </row>
    <row r="111" spans="1:52" ht="12" customHeight="1" x14ac:dyDescent="0.35">
      <c r="A111" s="82" t="s">
        <v>13</v>
      </c>
      <c r="B111" s="83">
        <v>1076.2428952208622</v>
      </c>
      <c r="C111" s="83">
        <v>971.08133771020835</v>
      </c>
      <c r="D111" s="83">
        <v>1010.2319279471883</v>
      </c>
      <c r="E111" s="83">
        <v>1191.1053438174945</v>
      </c>
      <c r="F111" s="83">
        <v>1152.5846628925362</v>
      </c>
      <c r="G111" s="83">
        <v>1198.0311272192955</v>
      </c>
      <c r="H111" s="83">
        <v>1179.6702299529704</v>
      </c>
      <c r="I111" s="83">
        <v>1047.3902271303127</v>
      </c>
      <c r="J111" s="83">
        <v>1016.5506702950601</v>
      </c>
      <c r="K111" s="83">
        <v>985.4293492098044</v>
      </c>
      <c r="L111" s="83">
        <v>973.49397981529194</v>
      </c>
      <c r="M111" s="83">
        <v>933.67385031126969</v>
      </c>
      <c r="N111" s="83">
        <v>920.41075142408783</v>
      </c>
      <c r="O111" s="83">
        <v>895.5098779458325</v>
      </c>
      <c r="P111" s="83">
        <v>924.11206246150834</v>
      </c>
      <c r="Q111" s="83">
        <v>901.44909532568784</v>
      </c>
      <c r="R111" s="83">
        <v>920.99286830316987</v>
      </c>
      <c r="S111" s="83">
        <v>948.6617135585725</v>
      </c>
      <c r="T111" s="83">
        <v>928.69289662919857</v>
      </c>
      <c r="U111" s="83">
        <v>916.07400261095506</v>
      </c>
      <c r="V111" s="83">
        <v>904.02222360059829</v>
      </c>
      <c r="W111" s="83">
        <v>895.9221615244071</v>
      </c>
      <c r="X111" s="83">
        <v>873.54190097834669</v>
      </c>
      <c r="Y111" s="83">
        <v>856.55377524310597</v>
      </c>
      <c r="Z111" s="83">
        <v>839.47709430208306</v>
      </c>
      <c r="AA111" s="83">
        <v>824.55599701434949</v>
      </c>
      <c r="AB111" s="83">
        <v>810.58655546816215</v>
      </c>
      <c r="AC111" s="83">
        <v>797.60442932772662</v>
      </c>
      <c r="AD111" s="83">
        <v>784.35217279699555</v>
      </c>
      <c r="AE111" s="83">
        <v>766.39293683782046</v>
      </c>
      <c r="AF111" s="83">
        <v>748.06728412286213</v>
      </c>
      <c r="AG111" s="83">
        <v>728.30540934423254</v>
      </c>
      <c r="AH111" s="83">
        <v>698.68839394374868</v>
      </c>
      <c r="AI111" s="83">
        <v>644.93941978880923</v>
      </c>
      <c r="AJ111" s="83">
        <v>597.540625915752</v>
      </c>
      <c r="AK111" s="83">
        <v>536.23515590213526</v>
      </c>
      <c r="AL111" s="83">
        <v>500.63532339297319</v>
      </c>
      <c r="AM111" s="83">
        <v>429.50085185780665</v>
      </c>
      <c r="AN111" s="83">
        <v>413.28766937087516</v>
      </c>
      <c r="AO111" s="83">
        <v>403.55790070562028</v>
      </c>
      <c r="AP111" s="83">
        <v>352.39779371047689</v>
      </c>
      <c r="AQ111" s="83">
        <v>352.6570624314129</v>
      </c>
      <c r="AR111" s="83">
        <v>316.34337612664109</v>
      </c>
      <c r="AS111" s="83">
        <v>303.78790041105123</v>
      </c>
      <c r="AT111" s="83">
        <v>274.25773446449318</v>
      </c>
      <c r="AU111" s="83">
        <v>258.30266644806045</v>
      </c>
      <c r="AV111" s="83">
        <v>257.02537044268246</v>
      </c>
      <c r="AW111" s="83">
        <v>230.44553609889707</v>
      </c>
      <c r="AX111" s="83">
        <v>212.16370740942438</v>
      </c>
      <c r="AY111" s="83">
        <v>192.45059115939344</v>
      </c>
      <c r="AZ111" s="83">
        <v>176.21707031344553</v>
      </c>
    </row>
    <row r="112" spans="1:52" ht="12" customHeight="1" x14ac:dyDescent="0.35">
      <c r="A112" s="82" t="s">
        <v>17</v>
      </c>
      <c r="B112" s="83">
        <v>0</v>
      </c>
      <c r="C112" s="83">
        <v>0</v>
      </c>
      <c r="D112" s="83">
        <v>0</v>
      </c>
      <c r="E112" s="83">
        <v>0</v>
      </c>
      <c r="F112" s="83">
        <v>0</v>
      </c>
      <c r="G112" s="83">
        <v>0</v>
      </c>
      <c r="H112" s="83">
        <v>0</v>
      </c>
      <c r="I112" s="83">
        <v>0</v>
      </c>
      <c r="J112" s="83">
        <v>0</v>
      </c>
      <c r="K112" s="83">
        <v>0</v>
      </c>
      <c r="L112" s="83">
        <v>0</v>
      </c>
      <c r="M112" s="83">
        <v>0</v>
      </c>
      <c r="N112" s="83">
        <v>0</v>
      </c>
      <c r="O112" s="83">
        <v>0</v>
      </c>
      <c r="P112" s="83">
        <v>0</v>
      </c>
      <c r="Q112" s="83">
        <v>0</v>
      </c>
      <c r="R112" s="83">
        <v>0</v>
      </c>
      <c r="S112" s="83">
        <v>0</v>
      </c>
      <c r="T112" s="83">
        <v>0</v>
      </c>
      <c r="U112" s="83">
        <v>0</v>
      </c>
      <c r="V112" s="83">
        <v>0</v>
      </c>
      <c r="W112" s="83">
        <v>0</v>
      </c>
      <c r="X112" s="83">
        <v>0</v>
      </c>
      <c r="Y112" s="83">
        <v>0</v>
      </c>
      <c r="Z112" s="83">
        <v>0</v>
      </c>
      <c r="AA112" s="83">
        <v>0</v>
      </c>
      <c r="AB112" s="83">
        <v>0</v>
      </c>
      <c r="AC112" s="83">
        <v>0</v>
      </c>
      <c r="AD112" s="83">
        <v>0</v>
      </c>
      <c r="AE112" s="83">
        <v>0</v>
      </c>
      <c r="AF112" s="83">
        <v>0</v>
      </c>
      <c r="AG112" s="83">
        <v>0</v>
      </c>
      <c r="AH112" s="83">
        <v>0</v>
      </c>
      <c r="AI112" s="83">
        <v>0</v>
      </c>
      <c r="AJ112" s="83">
        <v>0</v>
      </c>
      <c r="AK112" s="83">
        <v>0</v>
      </c>
      <c r="AL112" s="83">
        <v>0</v>
      </c>
      <c r="AM112" s="83">
        <v>0</v>
      </c>
      <c r="AN112" s="83">
        <v>0</v>
      </c>
      <c r="AO112" s="83">
        <v>0</v>
      </c>
      <c r="AP112" s="83">
        <v>0</v>
      </c>
      <c r="AQ112" s="83">
        <v>0</v>
      </c>
      <c r="AR112" s="83">
        <v>0</v>
      </c>
      <c r="AS112" s="83">
        <v>0</v>
      </c>
      <c r="AT112" s="83">
        <v>0</v>
      </c>
      <c r="AU112" s="83">
        <v>0</v>
      </c>
      <c r="AV112" s="83">
        <v>0</v>
      </c>
      <c r="AW112" s="83">
        <v>0</v>
      </c>
      <c r="AX112" s="83">
        <v>0</v>
      </c>
      <c r="AY112" s="83">
        <v>0</v>
      </c>
      <c r="AZ112" s="83">
        <v>0</v>
      </c>
    </row>
    <row r="113" spans="1:52" ht="12" customHeight="1" x14ac:dyDescent="0.35">
      <c r="A113" s="82" t="s">
        <v>18</v>
      </c>
      <c r="B113" s="83">
        <v>177.47129563195625</v>
      </c>
      <c r="C113" s="83">
        <v>197.57279273340811</v>
      </c>
      <c r="D113" s="83">
        <v>199.49154955311525</v>
      </c>
      <c r="E113" s="83">
        <v>220.90833832784966</v>
      </c>
      <c r="F113" s="83">
        <v>193.06806355865533</v>
      </c>
      <c r="G113" s="83">
        <v>176.86115179327197</v>
      </c>
      <c r="H113" s="83">
        <v>190.09022106070469</v>
      </c>
      <c r="I113" s="83">
        <v>184.24418845027841</v>
      </c>
      <c r="J113" s="83">
        <v>181.57851842910463</v>
      </c>
      <c r="K113" s="83">
        <v>156.80382989638386</v>
      </c>
      <c r="L113" s="83">
        <v>166.65725209515722</v>
      </c>
      <c r="M113" s="83">
        <v>157.88052399716528</v>
      </c>
      <c r="N113" s="83">
        <v>137.87970814431168</v>
      </c>
      <c r="O113" s="83">
        <v>131.19665172644122</v>
      </c>
      <c r="P113" s="83">
        <v>128.48603411582832</v>
      </c>
      <c r="Q113" s="83">
        <v>125.36810283015167</v>
      </c>
      <c r="R113" s="83">
        <v>123.33163015046311</v>
      </c>
      <c r="S113" s="83">
        <v>124.56692208021086</v>
      </c>
      <c r="T113" s="83">
        <v>124.39955377498576</v>
      </c>
      <c r="U113" s="83">
        <v>123.24426511651515</v>
      </c>
      <c r="V113" s="83">
        <v>122.28440208835795</v>
      </c>
      <c r="W113" s="83">
        <v>121.13690055542794</v>
      </c>
      <c r="X113" s="83">
        <v>118.55988465395123</v>
      </c>
      <c r="Y113" s="83">
        <v>116.08760086127701</v>
      </c>
      <c r="Z113" s="83">
        <v>113.70129053989497</v>
      </c>
      <c r="AA113" s="83">
        <v>111.77275412149062</v>
      </c>
      <c r="AB113" s="83">
        <v>109.96133420294416</v>
      </c>
      <c r="AC113" s="83">
        <v>108.27879851994948</v>
      </c>
      <c r="AD113" s="83">
        <v>106.6648963630135</v>
      </c>
      <c r="AE113" s="83">
        <v>104.52180719676134</v>
      </c>
      <c r="AF113" s="83">
        <v>102.44074698415022</v>
      </c>
      <c r="AG113" s="83">
        <v>101.12120715346816</v>
      </c>
      <c r="AH113" s="83">
        <v>99.867179828009341</v>
      </c>
      <c r="AI113" s="83">
        <v>94.251072852563482</v>
      </c>
      <c r="AJ113" s="83">
        <v>87.307966698075944</v>
      </c>
      <c r="AK113" s="83">
        <v>81.170976159952374</v>
      </c>
      <c r="AL113" s="83">
        <v>78.844268894180033</v>
      </c>
      <c r="AM113" s="83">
        <v>69.512559962289643</v>
      </c>
      <c r="AN113" s="83">
        <v>69.388068840644394</v>
      </c>
      <c r="AO113" s="83">
        <v>68.792725172875677</v>
      </c>
      <c r="AP113" s="83">
        <v>63.504259758553388</v>
      </c>
      <c r="AQ113" s="83">
        <v>62.533152168229272</v>
      </c>
      <c r="AR113" s="83">
        <v>58.133952741258049</v>
      </c>
      <c r="AS113" s="83">
        <v>57.821679978011055</v>
      </c>
      <c r="AT113" s="83">
        <v>56.303333122433592</v>
      </c>
      <c r="AU113" s="83">
        <v>54.630928234262775</v>
      </c>
      <c r="AV113" s="83">
        <v>54.638313393735707</v>
      </c>
      <c r="AW113" s="83">
        <v>53.903917808884145</v>
      </c>
      <c r="AX113" s="83">
        <v>52.451785476144373</v>
      </c>
      <c r="AY113" s="83">
        <v>50.027608123296737</v>
      </c>
      <c r="AZ113" s="83">
        <v>46.886068716644282</v>
      </c>
    </row>
    <row r="114" spans="1:52" ht="12" customHeight="1" x14ac:dyDescent="0.35">
      <c r="A114" s="82" t="s">
        <v>42</v>
      </c>
      <c r="B114" s="83">
        <v>234.43462950216519</v>
      </c>
      <c r="C114" s="83">
        <v>228.45377635951189</v>
      </c>
      <c r="D114" s="83">
        <v>207.4145155929732</v>
      </c>
      <c r="E114" s="83">
        <v>280.92243240030922</v>
      </c>
      <c r="F114" s="83">
        <v>239.59494414446786</v>
      </c>
      <c r="G114" s="83">
        <v>257.53706606139684</v>
      </c>
      <c r="H114" s="83">
        <v>198.51016067226519</v>
      </c>
      <c r="I114" s="83">
        <v>215.96810477271714</v>
      </c>
      <c r="J114" s="83">
        <v>201.97382923931485</v>
      </c>
      <c r="K114" s="83">
        <v>188.31667715154197</v>
      </c>
      <c r="L114" s="83">
        <v>200.79521121547799</v>
      </c>
      <c r="M114" s="83">
        <v>165.75545349096157</v>
      </c>
      <c r="N114" s="83">
        <v>134.70773354690343</v>
      </c>
      <c r="O114" s="83">
        <v>130.64462289519338</v>
      </c>
      <c r="P114" s="83">
        <v>120.58593422932218</v>
      </c>
      <c r="Q114" s="83">
        <v>147.91480880701644</v>
      </c>
      <c r="R114" s="83">
        <v>148.59646243249622</v>
      </c>
      <c r="S114" s="83">
        <v>152.28771503940604</v>
      </c>
      <c r="T114" s="83">
        <v>150.77264496928942</v>
      </c>
      <c r="U114" s="83">
        <v>147.88576105033485</v>
      </c>
      <c r="V114" s="83">
        <v>146.07256375370511</v>
      </c>
      <c r="W114" s="83">
        <v>144.44811916878155</v>
      </c>
      <c r="X114" s="83">
        <v>141.15881055914502</v>
      </c>
      <c r="Y114" s="83">
        <v>138.12106460605406</v>
      </c>
      <c r="Z114" s="83">
        <v>135.15844686486864</v>
      </c>
      <c r="AA114" s="83">
        <v>132.73754218373261</v>
      </c>
      <c r="AB114" s="83">
        <v>130.47440935879777</v>
      </c>
      <c r="AC114" s="83">
        <v>128.32168595434726</v>
      </c>
      <c r="AD114" s="83">
        <v>126.14759392772784</v>
      </c>
      <c r="AE114" s="83">
        <v>123.3907503826364</v>
      </c>
      <c r="AF114" s="83">
        <v>120.6549715886995</v>
      </c>
      <c r="AG114" s="83">
        <v>115.56924103369535</v>
      </c>
      <c r="AH114" s="83">
        <v>113.65177348115726</v>
      </c>
      <c r="AI114" s="83">
        <v>110.6428384690967</v>
      </c>
      <c r="AJ114" s="83">
        <v>105.23384675038868</v>
      </c>
      <c r="AK114" s="83">
        <v>94.260294949225795</v>
      </c>
      <c r="AL114" s="83">
        <v>87.170527550246462</v>
      </c>
      <c r="AM114" s="83">
        <v>82.195365440850679</v>
      </c>
      <c r="AN114" s="83">
        <v>81.753302938007636</v>
      </c>
      <c r="AO114" s="83">
        <v>81.373385898169929</v>
      </c>
      <c r="AP114" s="83">
        <v>77.808523267841679</v>
      </c>
      <c r="AQ114" s="83">
        <v>74.508004038994244</v>
      </c>
      <c r="AR114" s="83">
        <v>71.228157063756811</v>
      </c>
      <c r="AS114" s="83">
        <v>70.408199149986245</v>
      </c>
      <c r="AT114" s="83">
        <v>68.050695636262844</v>
      </c>
      <c r="AU114" s="83">
        <v>62.504347390929389</v>
      </c>
      <c r="AV114" s="83">
        <v>62.3590942671634</v>
      </c>
      <c r="AW114" s="83">
        <v>60.579994585386295</v>
      </c>
      <c r="AX114" s="83">
        <v>57.712313855633873</v>
      </c>
      <c r="AY114" s="83">
        <v>54.24340621964361</v>
      </c>
      <c r="AZ114" s="83">
        <v>50.702400358321974</v>
      </c>
    </row>
    <row r="115" spans="1:52" ht="12" customHeight="1" x14ac:dyDescent="0.35">
      <c r="A115" s="82" t="s">
        <v>48</v>
      </c>
      <c r="B115" s="83">
        <v>1434.7074369051361</v>
      </c>
      <c r="C115" s="83">
        <v>1526.9264856999657</v>
      </c>
      <c r="D115" s="83">
        <v>1442.115401149046</v>
      </c>
      <c r="E115" s="83">
        <v>1254.8853518728815</v>
      </c>
      <c r="F115" s="83">
        <v>1248.9227759874011</v>
      </c>
      <c r="G115" s="83">
        <v>1115.3486229635009</v>
      </c>
      <c r="H115" s="83">
        <v>1241.8772037782403</v>
      </c>
      <c r="I115" s="83">
        <v>1092.8438184074298</v>
      </c>
      <c r="J115" s="83">
        <v>1006.7112262184887</v>
      </c>
      <c r="K115" s="83">
        <v>740.91543778711946</v>
      </c>
      <c r="L115" s="83">
        <v>606.66728195988458</v>
      </c>
      <c r="M115" s="83">
        <v>543.75148889109198</v>
      </c>
      <c r="N115" s="83">
        <v>489.22343892712018</v>
      </c>
      <c r="O115" s="83">
        <v>392.4973032148016</v>
      </c>
      <c r="P115" s="83">
        <v>314.85763798816157</v>
      </c>
      <c r="Q115" s="83">
        <v>341.86475492850519</v>
      </c>
      <c r="R115" s="83">
        <v>340.93162798254684</v>
      </c>
      <c r="S115" s="83">
        <v>344.21093331898851</v>
      </c>
      <c r="T115" s="83">
        <v>337.94875897696011</v>
      </c>
      <c r="U115" s="83">
        <v>330.99021530851388</v>
      </c>
      <c r="V115" s="83">
        <v>325.44325258328342</v>
      </c>
      <c r="W115" s="83">
        <v>320.34802473725676</v>
      </c>
      <c r="X115" s="83">
        <v>310.82639985419786</v>
      </c>
      <c r="Y115" s="83">
        <v>302.42834146199209</v>
      </c>
      <c r="Z115" s="83">
        <v>294.19122974027033</v>
      </c>
      <c r="AA115" s="83">
        <v>286.78920632755666</v>
      </c>
      <c r="AB115" s="83">
        <v>279.39792309053576</v>
      </c>
      <c r="AC115" s="83">
        <v>271.98882724797897</v>
      </c>
      <c r="AD115" s="83">
        <v>264.47071427349243</v>
      </c>
      <c r="AE115" s="83">
        <v>255.76714389108068</v>
      </c>
      <c r="AF115" s="83">
        <v>247.27483630124698</v>
      </c>
      <c r="AG115" s="83">
        <v>234.36755006933086</v>
      </c>
      <c r="AH115" s="83">
        <v>225.67206080870565</v>
      </c>
      <c r="AI115" s="83">
        <v>208.6455660708954</v>
      </c>
      <c r="AJ115" s="83">
        <v>177.0531740221079</v>
      </c>
      <c r="AK115" s="83">
        <v>164.99573908566532</v>
      </c>
      <c r="AL115" s="83">
        <v>156.88685345282735</v>
      </c>
      <c r="AM115" s="83">
        <v>127.87436939100833</v>
      </c>
      <c r="AN115" s="83">
        <v>125.49477423657652</v>
      </c>
      <c r="AO115" s="83">
        <v>121.17768360476144</v>
      </c>
      <c r="AP115" s="83">
        <v>108.21918316965052</v>
      </c>
      <c r="AQ115" s="83">
        <v>96.174643709120474</v>
      </c>
      <c r="AR115" s="83">
        <v>87.641772659941111</v>
      </c>
      <c r="AS115" s="83">
        <v>83.10185395263521</v>
      </c>
      <c r="AT115" s="83">
        <v>78.122576793185829</v>
      </c>
      <c r="AU115" s="83">
        <v>65.14626796552615</v>
      </c>
      <c r="AV115" s="83">
        <v>64.970756166723064</v>
      </c>
      <c r="AW115" s="83">
        <v>61.269298534478814</v>
      </c>
      <c r="AX115" s="83">
        <v>56.524778305311152</v>
      </c>
      <c r="AY115" s="83">
        <v>51.052218894719836</v>
      </c>
      <c r="AZ115" s="83">
        <v>45.543435133645346</v>
      </c>
    </row>
    <row r="116" spans="1:52" ht="12" customHeight="1" x14ac:dyDescent="0.35">
      <c r="A116" s="82" t="s">
        <v>60</v>
      </c>
      <c r="B116" s="83">
        <v>1.78632764098245</v>
      </c>
      <c r="C116" s="83">
        <v>0</v>
      </c>
      <c r="D116" s="83">
        <v>0</v>
      </c>
      <c r="E116" s="83">
        <v>3.7849394062881756</v>
      </c>
      <c r="F116" s="83">
        <v>1.0066220175474885</v>
      </c>
      <c r="G116" s="83">
        <v>0.8308040792178194</v>
      </c>
      <c r="H116" s="83">
        <v>6.2913898845192353</v>
      </c>
      <c r="I116" s="83">
        <v>7.6665353597024746</v>
      </c>
      <c r="J116" s="83">
        <v>0.86986086956521735</v>
      </c>
      <c r="K116" s="83">
        <v>0.86873043478260847</v>
      </c>
      <c r="L116" s="83">
        <v>0.83079991784407126</v>
      </c>
      <c r="M116" s="83">
        <v>0.83090933021135449</v>
      </c>
      <c r="N116" s="83">
        <v>0.83102909946707082</v>
      </c>
      <c r="O116" s="83">
        <v>0.83123792477799996</v>
      </c>
      <c r="P116" s="83">
        <v>0.83046338430453004</v>
      </c>
      <c r="Q116" s="83">
        <v>0.78959073264636948</v>
      </c>
      <c r="R116" s="83">
        <v>0.7731282387743349</v>
      </c>
      <c r="S116" s="83">
        <v>0.7945388097160524</v>
      </c>
      <c r="T116" s="83">
        <v>0.79084301384938549</v>
      </c>
      <c r="U116" s="83">
        <v>0.77207442200953824</v>
      </c>
      <c r="V116" s="83">
        <v>0.75983670192112474</v>
      </c>
      <c r="W116" s="83">
        <v>0.75302616674850598</v>
      </c>
      <c r="X116" s="83">
        <v>0.73429180835932994</v>
      </c>
      <c r="Y116" s="83">
        <v>0.71702207214873293</v>
      </c>
      <c r="Z116" s="83">
        <v>0.70006657413265339</v>
      </c>
      <c r="AA116" s="83">
        <v>0.68514863749534416</v>
      </c>
      <c r="AB116" s="83">
        <v>0.67056739053912928</v>
      </c>
      <c r="AC116" s="83">
        <v>0.65558740484879297</v>
      </c>
      <c r="AD116" s="83">
        <v>0.64015803271252447</v>
      </c>
      <c r="AE116" s="83">
        <v>0.62175040868324749</v>
      </c>
      <c r="AF116" s="83">
        <v>0.60384151399978725</v>
      </c>
      <c r="AG116" s="83">
        <v>0.60568525365321568</v>
      </c>
      <c r="AH116" s="83">
        <v>0.55831100074197859</v>
      </c>
      <c r="AI116" s="83">
        <v>0.51170939915546809</v>
      </c>
      <c r="AJ116" s="83">
        <v>0.51112520001550876</v>
      </c>
      <c r="AK116" s="83">
        <v>0.41458884010211283</v>
      </c>
      <c r="AL116" s="83">
        <v>0.36710641974015013</v>
      </c>
      <c r="AM116" s="83">
        <v>0.31797005832169656</v>
      </c>
      <c r="AN116" s="83">
        <v>0.31731499608000474</v>
      </c>
      <c r="AO116" s="83">
        <v>0.31685803156716114</v>
      </c>
      <c r="AP116" s="83">
        <v>0.26792033341353144</v>
      </c>
      <c r="AQ116" s="83">
        <v>0.26810138824924878</v>
      </c>
      <c r="AR116" s="83">
        <v>0.21974154873395377</v>
      </c>
      <c r="AS116" s="83">
        <v>0.21958132120253465</v>
      </c>
      <c r="AT116" s="83">
        <v>0.17131912379379649</v>
      </c>
      <c r="AU116" s="83">
        <v>0.17135660580609954</v>
      </c>
      <c r="AV116" s="83">
        <v>0.17079739938568714</v>
      </c>
      <c r="AW116" s="83">
        <v>0.16659455973198734</v>
      </c>
      <c r="AX116" s="83">
        <v>0.15866569413975451</v>
      </c>
      <c r="AY116" s="83">
        <v>0.13719964495137485</v>
      </c>
      <c r="AZ116" s="83">
        <v>0.11957719514883758</v>
      </c>
    </row>
    <row r="117" spans="1:52" ht="12" customHeight="1" x14ac:dyDescent="0.35">
      <c r="A117" s="82" t="s">
        <v>43</v>
      </c>
      <c r="B117" s="83">
        <v>8153.5838452877597</v>
      </c>
      <c r="C117" s="83">
        <v>7875.5438353299187</v>
      </c>
      <c r="D117" s="83">
        <v>7936.9375373593039</v>
      </c>
      <c r="E117" s="83">
        <v>8115.3100921776459</v>
      </c>
      <c r="F117" s="83">
        <v>7147.7405880203778</v>
      </c>
      <c r="G117" s="83">
        <v>7538.201381402866</v>
      </c>
      <c r="H117" s="83">
        <v>7265.2191161427963</v>
      </c>
      <c r="I117" s="83">
        <v>7403.4232608804596</v>
      </c>
      <c r="J117" s="83">
        <v>6529.7731784127809</v>
      </c>
      <c r="K117" s="83">
        <v>6059.2295597878556</v>
      </c>
      <c r="L117" s="83">
        <v>6542.0248428514979</v>
      </c>
      <c r="M117" s="83">
        <v>5837.2882999548492</v>
      </c>
      <c r="N117" s="83">
        <v>6025.1167184793521</v>
      </c>
      <c r="O117" s="83">
        <v>6392.8421488360937</v>
      </c>
      <c r="P117" s="83">
        <v>6084.3210187543737</v>
      </c>
      <c r="Q117" s="83">
        <v>5917.261402153591</v>
      </c>
      <c r="R117" s="83">
        <v>5990.6268670083764</v>
      </c>
      <c r="S117" s="83">
        <v>6151.1285809770698</v>
      </c>
      <c r="T117" s="83">
        <v>6135.2082187807755</v>
      </c>
      <c r="U117" s="83">
        <v>6074.3888632834514</v>
      </c>
      <c r="V117" s="83">
        <v>6078.9303469401721</v>
      </c>
      <c r="W117" s="83">
        <v>6081.6752206400843</v>
      </c>
      <c r="X117" s="83">
        <v>6027.2480883773014</v>
      </c>
      <c r="Y117" s="83">
        <v>5977.0087658200364</v>
      </c>
      <c r="Z117" s="83">
        <v>5926.831534527958</v>
      </c>
      <c r="AA117" s="83">
        <v>5902.4506653144781</v>
      </c>
      <c r="AB117" s="83">
        <v>5895.643429856169</v>
      </c>
      <c r="AC117" s="83">
        <v>5894.7220766297769</v>
      </c>
      <c r="AD117" s="83">
        <v>5888.9586963704487</v>
      </c>
      <c r="AE117" s="83">
        <v>5866.2741377068378</v>
      </c>
      <c r="AF117" s="83">
        <v>5835.3499980611532</v>
      </c>
      <c r="AG117" s="83">
        <v>5806.8355402041097</v>
      </c>
      <c r="AH117" s="83">
        <v>5760.0236618933841</v>
      </c>
      <c r="AI117" s="83">
        <v>5700.6784236088097</v>
      </c>
      <c r="AJ117" s="83">
        <v>5536.8510529149517</v>
      </c>
      <c r="AK117" s="83">
        <v>5416.5227684703332</v>
      </c>
      <c r="AL117" s="83">
        <v>5319.0091141692419</v>
      </c>
      <c r="AM117" s="83">
        <v>5165.1896469793373</v>
      </c>
      <c r="AN117" s="83">
        <v>5163.6569896054089</v>
      </c>
      <c r="AO117" s="83">
        <v>5163.362659894251</v>
      </c>
      <c r="AP117" s="83">
        <v>5101.417540587835</v>
      </c>
      <c r="AQ117" s="83">
        <v>5091.8756252302655</v>
      </c>
      <c r="AR117" s="83">
        <v>5038.0149629924808</v>
      </c>
      <c r="AS117" s="83">
        <v>5019.0023315666485</v>
      </c>
      <c r="AT117" s="83">
        <v>4884.3440854064229</v>
      </c>
      <c r="AU117" s="83">
        <v>4802.6505605247048</v>
      </c>
      <c r="AV117" s="83">
        <v>4808.5359401617807</v>
      </c>
      <c r="AW117" s="83">
        <v>4738.372361647951</v>
      </c>
      <c r="AX117" s="83">
        <v>4663.1888251323317</v>
      </c>
      <c r="AY117" s="83">
        <v>4502.6346752315494</v>
      </c>
      <c r="AZ117" s="83">
        <v>4337.9481999007794</v>
      </c>
    </row>
    <row r="118" spans="1:52" ht="12" customHeight="1" x14ac:dyDescent="0.35">
      <c r="A118" s="82" t="s">
        <v>49</v>
      </c>
      <c r="B118" s="83">
        <v>2.1204795665211652E-2</v>
      </c>
      <c r="C118" s="83">
        <v>0</v>
      </c>
      <c r="D118" s="83">
        <v>0</v>
      </c>
      <c r="E118" s="83">
        <v>0</v>
      </c>
      <c r="F118" s="83">
        <v>0</v>
      </c>
      <c r="G118" s="83">
        <v>0</v>
      </c>
      <c r="H118" s="83">
        <v>0</v>
      </c>
      <c r="I118" s="83">
        <v>8.7773913043478285E-2</v>
      </c>
      <c r="J118" s="83">
        <v>0</v>
      </c>
      <c r="K118" s="83">
        <v>0</v>
      </c>
      <c r="L118" s="83">
        <v>0</v>
      </c>
      <c r="M118" s="83">
        <v>0</v>
      </c>
      <c r="N118" s="83">
        <v>0</v>
      </c>
      <c r="O118" s="83">
        <v>0</v>
      </c>
      <c r="P118" s="83">
        <v>0</v>
      </c>
      <c r="Q118" s="83">
        <v>0</v>
      </c>
      <c r="R118" s="83">
        <v>0</v>
      </c>
      <c r="S118" s="83">
        <v>0</v>
      </c>
      <c r="T118" s="83">
        <v>0</v>
      </c>
      <c r="U118" s="83">
        <v>0</v>
      </c>
      <c r="V118" s="83">
        <v>0</v>
      </c>
      <c r="W118" s="83">
        <v>0</v>
      </c>
      <c r="X118" s="83">
        <v>0</v>
      </c>
      <c r="Y118" s="83">
        <v>0</v>
      </c>
      <c r="Z118" s="83">
        <v>0</v>
      </c>
      <c r="AA118" s="83">
        <v>0</v>
      </c>
      <c r="AB118" s="83">
        <v>0</v>
      </c>
      <c r="AC118" s="83">
        <v>0</v>
      </c>
      <c r="AD118" s="83">
        <v>0</v>
      </c>
      <c r="AE118" s="83">
        <v>0</v>
      </c>
      <c r="AF118" s="83">
        <v>0</v>
      </c>
      <c r="AG118" s="83">
        <v>0</v>
      </c>
      <c r="AH118" s="83">
        <v>0</v>
      </c>
      <c r="AI118" s="83">
        <v>0</v>
      </c>
      <c r="AJ118" s="83">
        <v>0</v>
      </c>
      <c r="AK118" s="83">
        <v>0</v>
      </c>
      <c r="AL118" s="83">
        <v>0</v>
      </c>
      <c r="AM118" s="83">
        <v>0</v>
      </c>
      <c r="AN118" s="83">
        <v>0</v>
      </c>
      <c r="AO118" s="83">
        <v>0</v>
      </c>
      <c r="AP118" s="83">
        <v>0</v>
      </c>
      <c r="AQ118" s="83">
        <v>0</v>
      </c>
      <c r="AR118" s="83">
        <v>0</v>
      </c>
      <c r="AS118" s="83">
        <v>0</v>
      </c>
      <c r="AT118" s="83">
        <v>0</v>
      </c>
      <c r="AU118" s="83">
        <v>0</v>
      </c>
      <c r="AV118" s="83">
        <v>0</v>
      </c>
      <c r="AW118" s="83">
        <v>0</v>
      </c>
      <c r="AX118" s="83">
        <v>0</v>
      </c>
      <c r="AY118" s="83">
        <v>0</v>
      </c>
      <c r="AZ118" s="83">
        <v>0</v>
      </c>
    </row>
    <row r="119" spans="1:52" ht="12" customHeight="1" x14ac:dyDescent="0.35">
      <c r="A119" s="82" t="s">
        <v>52</v>
      </c>
      <c r="B119" s="83">
        <v>2743.7383775433314</v>
      </c>
      <c r="C119" s="83">
        <v>2630.1321143805294</v>
      </c>
      <c r="D119" s="83">
        <v>2728.617465634261</v>
      </c>
      <c r="E119" s="83">
        <v>2934.1674219601541</v>
      </c>
      <c r="F119" s="83">
        <v>3245.4906630247528</v>
      </c>
      <c r="G119" s="83">
        <v>3509.5911355766548</v>
      </c>
      <c r="H119" s="83">
        <v>3889.1684191792806</v>
      </c>
      <c r="I119" s="83">
        <v>3820.1604182790961</v>
      </c>
      <c r="J119" s="83">
        <v>3539.9855826699759</v>
      </c>
      <c r="K119" s="83">
        <v>3936.1430921120991</v>
      </c>
      <c r="L119" s="83">
        <v>4202.0483872998693</v>
      </c>
      <c r="M119" s="83">
        <v>3962.0561945812851</v>
      </c>
      <c r="N119" s="83">
        <v>3466.0102329503052</v>
      </c>
      <c r="O119" s="83">
        <v>3625.678705176138</v>
      </c>
      <c r="P119" s="83">
        <v>4315.2426186289949</v>
      </c>
      <c r="Q119" s="83">
        <v>4562.9937897973759</v>
      </c>
      <c r="R119" s="83">
        <v>4583.2188607719145</v>
      </c>
      <c r="S119" s="83">
        <v>4667.2445991568038</v>
      </c>
      <c r="T119" s="83">
        <v>4748.7233942050343</v>
      </c>
      <c r="U119" s="83">
        <v>4812.4557976320966</v>
      </c>
      <c r="V119" s="83">
        <v>4883.6694547000416</v>
      </c>
      <c r="W119" s="83">
        <v>4956.7408051318007</v>
      </c>
      <c r="X119" s="83">
        <v>5040.1262883639674</v>
      </c>
      <c r="Y119" s="83">
        <v>5104.9926863769242</v>
      </c>
      <c r="Z119" s="83">
        <v>5167.5966676625649</v>
      </c>
      <c r="AA119" s="83">
        <v>5239.9432320542346</v>
      </c>
      <c r="AB119" s="83">
        <v>5307.6095568795809</v>
      </c>
      <c r="AC119" s="83">
        <v>5378.012874903271</v>
      </c>
      <c r="AD119" s="83">
        <v>5441.167970581243</v>
      </c>
      <c r="AE119" s="83">
        <v>5502.1986592362127</v>
      </c>
      <c r="AF119" s="83">
        <v>5562.2710989621919</v>
      </c>
      <c r="AG119" s="83">
        <v>5646.6000592235014</v>
      </c>
      <c r="AH119" s="83">
        <v>5716.4786585902884</v>
      </c>
      <c r="AI119" s="83">
        <v>5815.4221866506105</v>
      </c>
      <c r="AJ119" s="83">
        <v>5995.9641691239722</v>
      </c>
      <c r="AK119" s="83">
        <v>6109.0968991125746</v>
      </c>
      <c r="AL119" s="83">
        <v>6239.1107287761579</v>
      </c>
      <c r="AM119" s="83">
        <v>6440.1978618718249</v>
      </c>
      <c r="AN119" s="83">
        <v>6512.8070264530088</v>
      </c>
      <c r="AO119" s="83">
        <v>6562.5151582805311</v>
      </c>
      <c r="AP119" s="83">
        <v>6655.7676535045084</v>
      </c>
      <c r="AQ119" s="83">
        <v>6733.5980107608657</v>
      </c>
      <c r="AR119" s="83">
        <v>6808.6636594633319</v>
      </c>
      <c r="AS119" s="83">
        <v>6886.7306253109482</v>
      </c>
      <c r="AT119" s="83">
        <v>7008.8980713305928</v>
      </c>
      <c r="AU119" s="83">
        <v>7135.5995939170143</v>
      </c>
      <c r="AV119" s="83">
        <v>7207.5479660372484</v>
      </c>
      <c r="AW119" s="83">
        <v>7320.6046830844925</v>
      </c>
      <c r="AX119" s="83">
        <v>7453.5771132842365</v>
      </c>
      <c r="AY119" s="83">
        <v>7616.6272270795589</v>
      </c>
      <c r="AZ119" s="83">
        <v>7771.2928969324394</v>
      </c>
    </row>
    <row r="120" spans="1:52" ht="12" customHeight="1" x14ac:dyDescent="0.35">
      <c r="A120" s="82" t="s">
        <v>28</v>
      </c>
      <c r="B120" s="83">
        <v>346.51132412282999</v>
      </c>
      <c r="C120" s="83">
        <v>375.71898911477456</v>
      </c>
      <c r="D120" s="83">
        <v>396.19466382813732</v>
      </c>
      <c r="E120" s="83">
        <v>609.37077906259049</v>
      </c>
      <c r="F120" s="83">
        <v>1211.0548449349205</v>
      </c>
      <c r="G120" s="83">
        <v>1257.6448393608948</v>
      </c>
      <c r="H120" s="83">
        <v>1358.4254832242536</v>
      </c>
      <c r="I120" s="83">
        <v>1903.8062370358166</v>
      </c>
      <c r="J120" s="83">
        <v>1834.0445365772264</v>
      </c>
      <c r="K120" s="83">
        <v>1504.3614241245491</v>
      </c>
      <c r="L120" s="83">
        <v>1676.4888322502409</v>
      </c>
      <c r="M120" s="83">
        <v>1922.2769124864446</v>
      </c>
      <c r="N120" s="83">
        <v>2126.3846856333262</v>
      </c>
      <c r="O120" s="83">
        <v>1951.2345189879261</v>
      </c>
      <c r="P120" s="83">
        <v>1931.113821440749</v>
      </c>
      <c r="Q120" s="83">
        <v>2018.4078474780667</v>
      </c>
      <c r="R120" s="83">
        <v>2007.6387142059743</v>
      </c>
      <c r="S120" s="83">
        <v>2051.2119442920543</v>
      </c>
      <c r="T120" s="83">
        <v>2064.0074478562001</v>
      </c>
      <c r="U120" s="83">
        <v>2075.4342948683852</v>
      </c>
      <c r="V120" s="83">
        <v>2107.6227487643591</v>
      </c>
      <c r="W120" s="83">
        <v>2136.7678414547222</v>
      </c>
      <c r="X120" s="83">
        <v>2174.0385034628403</v>
      </c>
      <c r="Y120" s="83">
        <v>2199.0813076262539</v>
      </c>
      <c r="Z120" s="83">
        <v>2226.0961154029083</v>
      </c>
      <c r="AA120" s="83">
        <v>2259.058594368727</v>
      </c>
      <c r="AB120" s="83">
        <v>2293.0667854589633</v>
      </c>
      <c r="AC120" s="83">
        <v>2327.4822202851506</v>
      </c>
      <c r="AD120" s="83">
        <v>2358.8067729115123</v>
      </c>
      <c r="AE120" s="83">
        <v>2393.6964743548383</v>
      </c>
      <c r="AF120" s="83">
        <v>2427.2152236376332</v>
      </c>
      <c r="AG120" s="83">
        <v>2444.779448810697</v>
      </c>
      <c r="AH120" s="83">
        <v>2496.9971250641042</v>
      </c>
      <c r="AI120" s="83">
        <v>2564.1699906747349</v>
      </c>
      <c r="AJ120" s="83">
        <v>2622.7321685485736</v>
      </c>
      <c r="AK120" s="83">
        <v>2735.9932779264859</v>
      </c>
      <c r="AL120" s="83">
        <v>2815.8062757812454</v>
      </c>
      <c r="AM120" s="83">
        <v>2918.7944034417173</v>
      </c>
      <c r="AN120" s="83">
        <v>2942.5027576869725</v>
      </c>
      <c r="AO120" s="83">
        <v>2963.5879342543635</v>
      </c>
      <c r="AP120" s="83">
        <v>3056.9060429391047</v>
      </c>
      <c r="AQ120" s="83">
        <v>3102.6464859433781</v>
      </c>
      <c r="AR120" s="83">
        <v>3202.0817679433685</v>
      </c>
      <c r="AS120" s="83">
        <v>3239.7857547879521</v>
      </c>
      <c r="AT120" s="83">
        <v>3359.4425999894274</v>
      </c>
      <c r="AU120" s="83">
        <v>3430.2849245698812</v>
      </c>
      <c r="AV120" s="83">
        <v>3461.8714363103968</v>
      </c>
      <c r="AW120" s="83">
        <v>3519.2472386588411</v>
      </c>
      <c r="AX120" s="83">
        <v>3579.4898492746015</v>
      </c>
      <c r="AY120" s="83">
        <v>3694.9263325924253</v>
      </c>
      <c r="AZ120" s="83">
        <v>3814.3565269309715</v>
      </c>
    </row>
    <row r="121" spans="1:52" ht="12" customHeight="1" x14ac:dyDescent="0.35">
      <c r="A121" s="79" t="s">
        <v>895</v>
      </c>
      <c r="B121" s="80">
        <v>2268.9269778372118</v>
      </c>
      <c r="C121" s="80">
        <v>2453.7353995698045</v>
      </c>
      <c r="D121" s="80">
        <v>2520.3485373000767</v>
      </c>
      <c r="E121" s="80">
        <v>2500.7885474931113</v>
      </c>
      <c r="F121" s="80">
        <v>2782.2614583572044</v>
      </c>
      <c r="G121" s="80">
        <v>2745.4857827602405</v>
      </c>
      <c r="H121" s="80">
        <v>2719.6556746956658</v>
      </c>
      <c r="I121" s="80">
        <v>2701.6525055747834</v>
      </c>
      <c r="J121" s="80">
        <v>2611.2096330103618</v>
      </c>
      <c r="K121" s="80">
        <v>2311.0265947234116</v>
      </c>
      <c r="L121" s="80">
        <v>2281.1562722199678</v>
      </c>
      <c r="M121" s="80">
        <v>2343.1289125564895</v>
      </c>
      <c r="N121" s="80">
        <v>2235.9684259015467</v>
      </c>
      <c r="O121" s="80">
        <v>2093.7670924086915</v>
      </c>
      <c r="P121" s="80">
        <v>2175.4067846751818</v>
      </c>
      <c r="Q121" s="80">
        <v>2105.296633054109</v>
      </c>
      <c r="R121" s="80">
        <v>2131.2336344646947</v>
      </c>
      <c r="S121" s="80">
        <v>2192.9163079979476</v>
      </c>
      <c r="T121" s="80">
        <v>2218.5080999805659</v>
      </c>
      <c r="U121" s="80">
        <v>2226.201698578639</v>
      </c>
      <c r="V121" s="80">
        <v>2236.0619784401702</v>
      </c>
      <c r="W121" s="80">
        <v>2250.6550063155473</v>
      </c>
      <c r="X121" s="80">
        <v>2269.6647703812646</v>
      </c>
      <c r="Y121" s="80">
        <v>2274.3170739759294</v>
      </c>
      <c r="Z121" s="80">
        <v>2279.4678137131241</v>
      </c>
      <c r="AA121" s="80">
        <v>2290.877309460765</v>
      </c>
      <c r="AB121" s="80">
        <v>2304.876188241522</v>
      </c>
      <c r="AC121" s="80">
        <v>2320.8679231335364</v>
      </c>
      <c r="AD121" s="80">
        <v>2334.6890771644867</v>
      </c>
      <c r="AE121" s="80">
        <v>2348.8993894334826</v>
      </c>
      <c r="AF121" s="80">
        <v>2360.8860809232765</v>
      </c>
      <c r="AG121" s="80">
        <v>2373.679810686795</v>
      </c>
      <c r="AH121" s="80">
        <v>2390.2678019831023</v>
      </c>
      <c r="AI121" s="80">
        <v>2400.9159507879076</v>
      </c>
      <c r="AJ121" s="80">
        <v>2408.2410424710051</v>
      </c>
      <c r="AK121" s="80">
        <v>2428.2084262550152</v>
      </c>
      <c r="AL121" s="80">
        <v>2449.4637370756341</v>
      </c>
      <c r="AM121" s="80">
        <v>2464.3018575711303</v>
      </c>
      <c r="AN121" s="80">
        <v>2478.9528702714874</v>
      </c>
      <c r="AO121" s="80">
        <v>2490.5534344495381</v>
      </c>
      <c r="AP121" s="80">
        <v>2505.4962142200116</v>
      </c>
      <c r="AQ121" s="80">
        <v>2525.2446046153668</v>
      </c>
      <c r="AR121" s="80">
        <v>2542.8326318450008</v>
      </c>
      <c r="AS121" s="80">
        <v>2556.9136772348897</v>
      </c>
      <c r="AT121" s="80">
        <v>2571.5254180342977</v>
      </c>
      <c r="AU121" s="80">
        <v>2588.1682339886665</v>
      </c>
      <c r="AV121" s="80">
        <v>2607.1483186810669</v>
      </c>
      <c r="AW121" s="80">
        <v>2625.5645684001256</v>
      </c>
      <c r="AX121" s="80">
        <v>2643.9223306948975</v>
      </c>
      <c r="AY121" s="80">
        <v>2667.9665535799882</v>
      </c>
      <c r="AZ121" s="80">
        <v>2688.4476583057212</v>
      </c>
    </row>
    <row r="122" spans="1:52" ht="12" customHeight="1" x14ac:dyDescent="0.35">
      <c r="A122" s="359" t="s">
        <v>896</v>
      </c>
      <c r="B122" s="360">
        <v>2187.4657462644091</v>
      </c>
      <c r="C122" s="360">
        <v>2154.0977476979406</v>
      </c>
      <c r="D122" s="360">
        <v>2188.2608093893068</v>
      </c>
      <c r="E122" s="360">
        <v>2275.7147526915355</v>
      </c>
      <c r="F122" s="360">
        <v>2303.3045546331336</v>
      </c>
      <c r="G122" s="360">
        <v>2371.3121319074944</v>
      </c>
      <c r="H122" s="360">
        <v>2393.0362998757787</v>
      </c>
      <c r="I122" s="360">
        <v>2432.8337282912753</v>
      </c>
      <c r="J122" s="360">
        <v>2248.917054350029</v>
      </c>
      <c r="K122" s="360">
        <v>2098.4866541991769</v>
      </c>
      <c r="L122" s="360">
        <v>2189.7144234663274</v>
      </c>
      <c r="M122" s="360">
        <v>2104.2204684513872</v>
      </c>
      <c r="N122" s="360">
        <v>2061.5059955370725</v>
      </c>
      <c r="O122" s="360">
        <v>2049.5775899622117</v>
      </c>
      <c r="P122" s="360">
        <v>2102.8520294696846</v>
      </c>
      <c r="Q122" s="360">
        <v>2106.5979210564096</v>
      </c>
      <c r="R122" s="360">
        <v>2123.9503067406222</v>
      </c>
      <c r="S122" s="360">
        <v>2177.1574011821535</v>
      </c>
      <c r="T122" s="360">
        <v>2195.0619079746616</v>
      </c>
      <c r="U122" s="360">
        <v>2199.9612540384564</v>
      </c>
      <c r="V122" s="360">
        <v>2213.3425037993652</v>
      </c>
      <c r="W122" s="360">
        <v>2227.2214553691874</v>
      </c>
      <c r="X122" s="360">
        <v>2235.8689064360638</v>
      </c>
      <c r="Y122" s="360">
        <v>2238.8777833572699</v>
      </c>
      <c r="Z122" s="360">
        <v>2241.6039374387942</v>
      </c>
      <c r="AA122" s="360">
        <v>2250.8273512013138</v>
      </c>
      <c r="AB122" s="360">
        <v>2262.2643325909316</v>
      </c>
      <c r="AC122" s="360">
        <v>2275.3209682764223</v>
      </c>
      <c r="AD122" s="360">
        <v>2286.0354869031535</v>
      </c>
      <c r="AE122" s="360">
        <v>2294.4609528456763</v>
      </c>
      <c r="AF122" s="360">
        <v>2300.9505108832868</v>
      </c>
      <c r="AG122" s="360">
        <v>2307.6051954914633</v>
      </c>
      <c r="AH122" s="360">
        <v>2315.4893045812764</v>
      </c>
      <c r="AI122" s="360">
        <v>2320.9932888224998</v>
      </c>
      <c r="AJ122" s="360">
        <v>2321.8209965420747</v>
      </c>
      <c r="AK122" s="360">
        <v>2326.9911326259316</v>
      </c>
      <c r="AL122" s="360">
        <v>2337.7552674356448</v>
      </c>
      <c r="AM122" s="360">
        <v>2345.7701449274732</v>
      </c>
      <c r="AN122" s="360">
        <v>2358.2042274639525</v>
      </c>
      <c r="AO122" s="360">
        <v>2367.3154093504327</v>
      </c>
      <c r="AP122" s="360">
        <v>2376.1708390694989</v>
      </c>
      <c r="AQ122" s="360">
        <v>2391.605358608314</v>
      </c>
      <c r="AR122" s="360">
        <v>2402.891190141122</v>
      </c>
      <c r="AS122" s="360">
        <v>2415.1527314710434</v>
      </c>
      <c r="AT122" s="360">
        <v>2426.2969760678989</v>
      </c>
      <c r="AU122" s="360">
        <v>2439.003907469667</v>
      </c>
      <c r="AV122" s="360">
        <v>2455.9737852183366</v>
      </c>
      <c r="AW122" s="360">
        <v>2467.6965231891527</v>
      </c>
      <c r="AX122" s="360">
        <v>2481.7400281964206</v>
      </c>
      <c r="AY122" s="360">
        <v>2496.6283030976215</v>
      </c>
      <c r="AZ122" s="360">
        <v>2509.6186325644453</v>
      </c>
    </row>
    <row r="123" spans="1:52" ht="12" customHeight="1" x14ac:dyDescent="0.35">
      <c r="A123" s="79" t="s">
        <v>897</v>
      </c>
      <c r="B123" s="80">
        <v>1694.8300086048982</v>
      </c>
      <c r="C123" s="80">
        <v>1641.9585885740262</v>
      </c>
      <c r="D123" s="80">
        <v>1661.5926614478994</v>
      </c>
      <c r="E123" s="80">
        <v>1751.096630684885</v>
      </c>
      <c r="F123" s="80">
        <v>1723.1725506918851</v>
      </c>
      <c r="G123" s="80">
        <v>1798.9781171882494</v>
      </c>
      <c r="H123" s="80">
        <v>1826.9579885889875</v>
      </c>
      <c r="I123" s="80">
        <v>1871.4948753396886</v>
      </c>
      <c r="J123" s="80">
        <v>1708.7035228948803</v>
      </c>
      <c r="K123" s="80">
        <v>1619.1362242946579</v>
      </c>
      <c r="L123" s="80">
        <v>1702.7091562413914</v>
      </c>
      <c r="M123" s="80">
        <v>1609.8959078220937</v>
      </c>
      <c r="N123" s="80">
        <v>1588.6950548756736</v>
      </c>
      <c r="O123" s="80">
        <v>1613.2384391183264</v>
      </c>
      <c r="P123" s="80">
        <v>1646.0476843884953</v>
      </c>
      <c r="Q123" s="80">
        <v>1666.5568210850236</v>
      </c>
      <c r="R123" s="80">
        <v>1677.4992821144381</v>
      </c>
      <c r="S123" s="80">
        <v>1718.2968258224817</v>
      </c>
      <c r="T123" s="80">
        <v>1729.6217900264719</v>
      </c>
      <c r="U123" s="80">
        <v>1731.080491811269</v>
      </c>
      <c r="V123" s="80">
        <v>1741.2064852646156</v>
      </c>
      <c r="W123" s="80">
        <v>1751.7476635090698</v>
      </c>
      <c r="X123" s="80">
        <v>1756.2091697906753</v>
      </c>
      <c r="Y123" s="80">
        <v>1757.5422476521119</v>
      </c>
      <c r="Z123" s="80">
        <v>1758.8022677488689</v>
      </c>
      <c r="AA123" s="80">
        <v>1765.3005160477169</v>
      </c>
      <c r="AB123" s="80">
        <v>1773.5510290191185</v>
      </c>
      <c r="AC123" s="80">
        <v>1782.9778782667699</v>
      </c>
      <c r="AD123" s="80">
        <v>1790.5265812832845</v>
      </c>
      <c r="AE123" s="80">
        <v>1795.7677121139009</v>
      </c>
      <c r="AF123" s="80">
        <v>1799.5794907620343</v>
      </c>
      <c r="AG123" s="80">
        <v>1803.6315777709947</v>
      </c>
      <c r="AH123" s="80">
        <v>1807.919756038172</v>
      </c>
      <c r="AI123" s="80">
        <v>1811.1046114308219</v>
      </c>
      <c r="AJ123" s="80">
        <v>1810.2842789444837</v>
      </c>
      <c r="AK123" s="80">
        <v>1812.3361544375111</v>
      </c>
      <c r="AL123" s="80">
        <v>1819.4833982131352</v>
      </c>
      <c r="AM123" s="80">
        <v>1824.983604858963</v>
      </c>
      <c r="AN123" s="80">
        <v>1834.0314462598685</v>
      </c>
      <c r="AO123" s="80">
        <v>1840.6244584027149</v>
      </c>
      <c r="AP123" s="80">
        <v>1846.9695773935471</v>
      </c>
      <c r="AQ123" s="80">
        <v>1858.630711961596</v>
      </c>
      <c r="AR123" s="80">
        <v>1866.9215215160198</v>
      </c>
      <c r="AS123" s="80">
        <v>1876.2265841822166</v>
      </c>
      <c r="AT123" s="80">
        <v>1885.1691585136882</v>
      </c>
      <c r="AU123" s="80">
        <v>1895.0519156990931</v>
      </c>
      <c r="AV123" s="80">
        <v>1908.0434429976951</v>
      </c>
      <c r="AW123" s="80">
        <v>1916.6556864633039</v>
      </c>
      <c r="AX123" s="80">
        <v>1927.8651310207906</v>
      </c>
      <c r="AY123" s="80">
        <v>1939.6536316346869</v>
      </c>
      <c r="AZ123" s="80">
        <v>1950.3929393421922</v>
      </c>
    </row>
    <row r="124" spans="1:52" ht="12" customHeight="1" x14ac:dyDescent="0.35">
      <c r="A124" s="82" t="s">
        <v>13</v>
      </c>
      <c r="B124" s="83">
        <v>125.5616711091006</v>
      </c>
      <c r="C124" s="83">
        <v>113.29282273285762</v>
      </c>
      <c r="D124" s="83">
        <v>117.86039159383867</v>
      </c>
      <c r="E124" s="83">
        <v>138.94815410066744</v>
      </c>
      <c r="F124" s="83">
        <v>134.46821067079586</v>
      </c>
      <c r="G124" s="83">
        <v>139.77029817558446</v>
      </c>
      <c r="H124" s="83">
        <v>137.62819349451323</v>
      </c>
      <c r="I124" s="83">
        <v>122.19552649853644</v>
      </c>
      <c r="J124" s="83">
        <v>118.59757820109033</v>
      </c>
      <c r="K124" s="83">
        <v>114.9667574078105</v>
      </c>
      <c r="L124" s="83">
        <v>113.57429764511741</v>
      </c>
      <c r="M124" s="83">
        <v>108.92861586964814</v>
      </c>
      <c r="N124" s="83">
        <v>107.38125433281029</v>
      </c>
      <c r="O124" s="83">
        <v>104.4761524270138</v>
      </c>
      <c r="P124" s="83">
        <v>107.81307395384263</v>
      </c>
      <c r="Q124" s="83">
        <v>105.16906112133024</v>
      </c>
      <c r="R124" s="83">
        <v>107.45294373051766</v>
      </c>
      <c r="S124" s="83">
        <v>110.82854820952817</v>
      </c>
      <c r="T124" s="83">
        <v>109.1002883360858</v>
      </c>
      <c r="U124" s="83">
        <v>107.07376802021111</v>
      </c>
      <c r="V124" s="83">
        <v>105.5213642979287</v>
      </c>
      <c r="W124" s="83">
        <v>104.51250529123712</v>
      </c>
      <c r="X124" s="83">
        <v>101.94281406154018</v>
      </c>
      <c r="Y124" s="83">
        <v>99.837785500228819</v>
      </c>
      <c r="Z124" s="83">
        <v>97.746706722931606</v>
      </c>
      <c r="AA124" s="83">
        <v>95.93629534541887</v>
      </c>
      <c r="AB124" s="83">
        <v>94.255918929883009</v>
      </c>
      <c r="AC124" s="83">
        <v>92.700888650154567</v>
      </c>
      <c r="AD124" s="83">
        <v>91.130926307438415</v>
      </c>
      <c r="AE124" s="83">
        <v>89.046381787459168</v>
      </c>
      <c r="AF124" s="83">
        <v>86.884267394542647</v>
      </c>
      <c r="AG124" s="83">
        <v>84.631816611996513</v>
      </c>
      <c r="AH124" s="83">
        <v>81.160346460516308</v>
      </c>
      <c r="AI124" s="83">
        <v>74.626711091595709</v>
      </c>
      <c r="AJ124" s="83">
        <v>68.890610524526323</v>
      </c>
      <c r="AK124" s="83">
        <v>61.502075516518765</v>
      </c>
      <c r="AL124" s="83">
        <v>57.182189871982679</v>
      </c>
      <c r="AM124" s="83">
        <v>48.57632778951551</v>
      </c>
      <c r="AN124" s="83">
        <v>46.650709618397357</v>
      </c>
      <c r="AO124" s="83">
        <v>45.496515838106909</v>
      </c>
      <c r="AP124" s="83">
        <v>39.387974937681257</v>
      </c>
      <c r="AQ124" s="83">
        <v>39.407419850426948</v>
      </c>
      <c r="AR124" s="83">
        <v>35.061867645817799</v>
      </c>
      <c r="AS124" s="83">
        <v>33.558295654411147</v>
      </c>
      <c r="AT124" s="83">
        <v>30.032626959723512</v>
      </c>
      <c r="AU124" s="83">
        <v>28.129172465302634</v>
      </c>
      <c r="AV124" s="83">
        <v>27.980178945995576</v>
      </c>
      <c r="AW124" s="83">
        <v>24.903335153470824</v>
      </c>
      <c r="AX124" s="83">
        <v>22.84446633904275</v>
      </c>
      <c r="AY124" s="83">
        <v>20.750542244677579</v>
      </c>
      <c r="AZ124" s="83">
        <v>19.053151903609844</v>
      </c>
    </row>
    <row r="125" spans="1:52" ht="12" customHeight="1" x14ac:dyDescent="0.35">
      <c r="A125" s="82" t="s">
        <v>17</v>
      </c>
      <c r="B125" s="83">
        <v>0</v>
      </c>
      <c r="C125" s="83">
        <v>0</v>
      </c>
      <c r="D125" s="83">
        <v>0</v>
      </c>
      <c r="E125" s="83">
        <v>0</v>
      </c>
      <c r="F125" s="83">
        <v>0</v>
      </c>
      <c r="G125" s="83">
        <v>0</v>
      </c>
      <c r="H125" s="83">
        <v>0</v>
      </c>
      <c r="I125" s="83">
        <v>0</v>
      </c>
      <c r="J125" s="83">
        <v>0</v>
      </c>
      <c r="K125" s="83">
        <v>0</v>
      </c>
      <c r="L125" s="83">
        <v>0</v>
      </c>
      <c r="M125" s="83">
        <v>0</v>
      </c>
      <c r="N125" s="83">
        <v>0</v>
      </c>
      <c r="O125" s="83">
        <v>0</v>
      </c>
      <c r="P125" s="83">
        <v>0</v>
      </c>
      <c r="Q125" s="83">
        <v>0</v>
      </c>
      <c r="R125" s="83">
        <v>0</v>
      </c>
      <c r="S125" s="83">
        <v>0</v>
      </c>
      <c r="T125" s="83">
        <v>0</v>
      </c>
      <c r="U125" s="83">
        <v>0</v>
      </c>
      <c r="V125" s="83">
        <v>0</v>
      </c>
      <c r="W125" s="83">
        <v>0</v>
      </c>
      <c r="X125" s="83">
        <v>0</v>
      </c>
      <c r="Y125" s="83">
        <v>0</v>
      </c>
      <c r="Z125" s="83">
        <v>0</v>
      </c>
      <c r="AA125" s="83">
        <v>0</v>
      </c>
      <c r="AB125" s="83">
        <v>0</v>
      </c>
      <c r="AC125" s="83">
        <v>0</v>
      </c>
      <c r="AD125" s="83">
        <v>0</v>
      </c>
      <c r="AE125" s="83">
        <v>0</v>
      </c>
      <c r="AF125" s="83">
        <v>0</v>
      </c>
      <c r="AG125" s="83">
        <v>0</v>
      </c>
      <c r="AH125" s="83">
        <v>0</v>
      </c>
      <c r="AI125" s="83">
        <v>0</v>
      </c>
      <c r="AJ125" s="83">
        <v>0</v>
      </c>
      <c r="AK125" s="83">
        <v>0</v>
      </c>
      <c r="AL125" s="83">
        <v>0</v>
      </c>
      <c r="AM125" s="83">
        <v>0</v>
      </c>
      <c r="AN125" s="83">
        <v>0</v>
      </c>
      <c r="AO125" s="83">
        <v>0</v>
      </c>
      <c r="AP125" s="83">
        <v>0</v>
      </c>
      <c r="AQ125" s="83">
        <v>0</v>
      </c>
      <c r="AR125" s="83">
        <v>0</v>
      </c>
      <c r="AS125" s="83">
        <v>0</v>
      </c>
      <c r="AT125" s="83">
        <v>0</v>
      </c>
      <c r="AU125" s="83">
        <v>0</v>
      </c>
      <c r="AV125" s="83">
        <v>0</v>
      </c>
      <c r="AW125" s="83">
        <v>0</v>
      </c>
      <c r="AX125" s="83">
        <v>0</v>
      </c>
      <c r="AY125" s="83">
        <v>0</v>
      </c>
      <c r="AZ125" s="83">
        <v>0</v>
      </c>
    </row>
    <row r="126" spans="1:52" ht="12" customHeight="1" x14ac:dyDescent="0.35">
      <c r="A126" s="82" t="s">
        <v>18</v>
      </c>
      <c r="B126" s="83">
        <v>21.857579825633206</v>
      </c>
      <c r="C126" s="83">
        <v>24.159510096238151</v>
      </c>
      <c r="D126" s="83">
        <v>24.383411458688098</v>
      </c>
      <c r="E126" s="83">
        <v>26.842974819952286</v>
      </c>
      <c r="F126" s="83">
        <v>23.678298343268068</v>
      </c>
      <c r="G126" s="83">
        <v>21.794088101684828</v>
      </c>
      <c r="H126" s="83">
        <v>23.285950286118588</v>
      </c>
      <c r="I126" s="83">
        <v>22.559165649783406</v>
      </c>
      <c r="J126" s="83">
        <v>22.24867677736307</v>
      </c>
      <c r="K126" s="83">
        <v>19.180840080590304</v>
      </c>
      <c r="L126" s="83">
        <v>20.200733028972532</v>
      </c>
      <c r="M126" s="83">
        <v>19.261663880064415</v>
      </c>
      <c r="N126" s="83">
        <v>16.83957965098973</v>
      </c>
      <c r="O126" s="83">
        <v>15.820419755495974</v>
      </c>
      <c r="P126" s="83">
        <v>15.654653072117926</v>
      </c>
      <c r="Q126" s="83">
        <v>15.246902858623628</v>
      </c>
      <c r="R126" s="83">
        <v>14.999606692015673</v>
      </c>
      <c r="S126" s="83">
        <v>15.204022950779169</v>
      </c>
      <c r="T126" s="83">
        <v>15.208693857593687</v>
      </c>
      <c r="U126" s="83">
        <v>15.033500477974481</v>
      </c>
      <c r="V126" s="83">
        <v>14.837925392959173</v>
      </c>
      <c r="W126" s="83">
        <v>14.626591280100236</v>
      </c>
      <c r="X126" s="83">
        <v>14.249490980306387</v>
      </c>
      <c r="Y126" s="83">
        <v>13.878124477236495</v>
      </c>
      <c r="Z126" s="83">
        <v>13.51755154909633</v>
      </c>
      <c r="AA126" s="83">
        <v>13.208429659917327</v>
      </c>
      <c r="AB126" s="83">
        <v>12.917921234584743</v>
      </c>
      <c r="AC126" s="83">
        <v>12.646388737218663</v>
      </c>
      <c r="AD126" s="83">
        <v>12.387856901072603</v>
      </c>
      <c r="AE126" s="83">
        <v>12.073207205852359</v>
      </c>
      <c r="AF126" s="83">
        <v>11.760419907048513</v>
      </c>
      <c r="AG126" s="83">
        <v>11.488625650526071</v>
      </c>
      <c r="AH126" s="83">
        <v>11.298101071861526</v>
      </c>
      <c r="AI126" s="83">
        <v>10.509623008641224</v>
      </c>
      <c r="AJ126" s="83">
        <v>9.5604684564474205</v>
      </c>
      <c r="AK126" s="83">
        <v>8.6270850793497988</v>
      </c>
      <c r="AL126" s="83">
        <v>8.1846725015941022</v>
      </c>
      <c r="AM126" s="83">
        <v>6.9442592965511656</v>
      </c>
      <c r="AN126" s="83">
        <v>6.9210461208041822</v>
      </c>
      <c r="AO126" s="83">
        <v>6.8231421927096951</v>
      </c>
      <c r="AP126" s="83">
        <v>6.1257158822498639</v>
      </c>
      <c r="AQ126" s="83">
        <v>5.9310461736004703</v>
      </c>
      <c r="AR126" s="83">
        <v>5.3634596846871663</v>
      </c>
      <c r="AS126" s="83">
        <v>5.3111635212364199</v>
      </c>
      <c r="AT126" s="83">
        <v>5.1034809753013599</v>
      </c>
      <c r="AU126" s="83">
        <v>4.8257984669730538</v>
      </c>
      <c r="AV126" s="83">
        <v>4.8201784767638003</v>
      </c>
      <c r="AW126" s="83">
        <v>4.7314041274934535</v>
      </c>
      <c r="AX126" s="83">
        <v>4.5391060269399235</v>
      </c>
      <c r="AY126" s="83">
        <v>4.2672191847400249</v>
      </c>
      <c r="AZ126" s="83">
        <v>3.9375776081011624</v>
      </c>
    </row>
    <row r="127" spans="1:52" ht="12" customHeight="1" x14ac:dyDescent="0.35">
      <c r="A127" s="82" t="s">
        <v>42</v>
      </c>
      <c r="B127" s="83">
        <v>28.798799899461414</v>
      </c>
      <c r="C127" s="83">
        <v>28.273245829839919</v>
      </c>
      <c r="D127" s="83">
        <v>25.784414333664404</v>
      </c>
      <c r="E127" s="83">
        <v>34.531690867793138</v>
      </c>
      <c r="F127" s="83">
        <v>29.918040448246977</v>
      </c>
      <c r="G127" s="83">
        <v>32.596628699479915</v>
      </c>
      <c r="H127" s="83">
        <v>24.344217290641069</v>
      </c>
      <c r="I127" s="83">
        <v>27.402638599452789</v>
      </c>
      <c r="J127" s="83">
        <v>25.916259172250289</v>
      </c>
      <c r="K127" s="83">
        <v>24.274878349159668</v>
      </c>
      <c r="L127" s="83">
        <v>25.682574976096735</v>
      </c>
      <c r="M127" s="83">
        <v>21.088035164305431</v>
      </c>
      <c r="N127" s="83">
        <v>17.092892187134623</v>
      </c>
      <c r="O127" s="83">
        <v>16.440412850645338</v>
      </c>
      <c r="P127" s="83">
        <v>15.602185605950948</v>
      </c>
      <c r="Q127" s="83">
        <v>19.314969935638633</v>
      </c>
      <c r="R127" s="83">
        <v>19.362052599459005</v>
      </c>
      <c r="S127" s="83">
        <v>19.957982304641089</v>
      </c>
      <c r="T127" s="83">
        <v>19.767192844113119</v>
      </c>
      <c r="U127" s="83">
        <v>19.296510307630719</v>
      </c>
      <c r="V127" s="83">
        <v>18.93900002203187</v>
      </c>
      <c r="W127" s="83">
        <v>18.634036013504993</v>
      </c>
      <c r="X127" s="83">
        <v>18.122717785458669</v>
      </c>
      <c r="Y127" s="83">
        <v>17.635899752196178</v>
      </c>
      <c r="Z127" s="83">
        <v>17.16275172143434</v>
      </c>
      <c r="AA127" s="83">
        <v>16.75512786704504</v>
      </c>
      <c r="AB127" s="83">
        <v>16.373372435023413</v>
      </c>
      <c r="AC127" s="83">
        <v>16.010715041544437</v>
      </c>
      <c r="AD127" s="83">
        <v>15.654005239642322</v>
      </c>
      <c r="AE127" s="83">
        <v>15.231527958399781</v>
      </c>
      <c r="AF127" s="83">
        <v>14.806914099202871</v>
      </c>
      <c r="AG127" s="83">
        <v>13.873176187088283</v>
      </c>
      <c r="AH127" s="83">
        <v>13.600143132144996</v>
      </c>
      <c r="AI127" s="83">
        <v>13.168470052362641</v>
      </c>
      <c r="AJ127" s="83">
        <v>12.453509306150377</v>
      </c>
      <c r="AK127" s="83">
        <v>10.676924421838546</v>
      </c>
      <c r="AL127" s="83">
        <v>9.4025254879075639</v>
      </c>
      <c r="AM127" s="83">
        <v>8.7504639205837407</v>
      </c>
      <c r="AN127" s="83">
        <v>8.6889170178072614</v>
      </c>
      <c r="AO127" s="83">
        <v>8.6367887991088743</v>
      </c>
      <c r="AP127" s="83">
        <v>8.1760146286262074</v>
      </c>
      <c r="AQ127" s="83">
        <v>7.5786872039706772</v>
      </c>
      <c r="AR127" s="83">
        <v>7.1537765381610656</v>
      </c>
      <c r="AS127" s="83">
        <v>7.0423934857324513</v>
      </c>
      <c r="AT127" s="83">
        <v>6.7388098602913917</v>
      </c>
      <c r="AU127" s="83">
        <v>5.8743561263939519</v>
      </c>
      <c r="AV127" s="83">
        <v>5.8521794395370401</v>
      </c>
      <c r="AW127" s="83">
        <v>5.6343586266047208</v>
      </c>
      <c r="AX127" s="83">
        <v>5.2717548730643031</v>
      </c>
      <c r="AY127" s="83">
        <v>4.8931782023375892</v>
      </c>
      <c r="AZ127" s="83">
        <v>4.5301780371988594</v>
      </c>
    </row>
    <row r="128" spans="1:52" ht="12" customHeight="1" x14ac:dyDescent="0.35">
      <c r="A128" s="82" t="s">
        <v>48</v>
      </c>
      <c r="B128" s="83">
        <v>170.72153374945708</v>
      </c>
      <c r="C128" s="83">
        <v>185.81789046202869</v>
      </c>
      <c r="D128" s="83">
        <v>174.93112828078807</v>
      </c>
      <c r="E128" s="83">
        <v>146.74650989882343</v>
      </c>
      <c r="F128" s="83">
        <v>147.59203968689081</v>
      </c>
      <c r="G128" s="83">
        <v>129.78613798297013</v>
      </c>
      <c r="H128" s="83">
        <v>152.46467452795437</v>
      </c>
      <c r="I128" s="83">
        <v>134.03530116841071</v>
      </c>
      <c r="J128" s="83">
        <v>125.04380120414648</v>
      </c>
      <c r="K128" s="83">
        <v>92.222159680879713</v>
      </c>
      <c r="L128" s="83">
        <v>74.632646955139563</v>
      </c>
      <c r="M128" s="83">
        <v>68.294699863443668</v>
      </c>
      <c r="N128" s="83">
        <v>59.306501613027883</v>
      </c>
      <c r="O128" s="83">
        <v>45.791352041726867</v>
      </c>
      <c r="P128" s="83">
        <v>36.73339109861886</v>
      </c>
      <c r="Q128" s="83">
        <v>40.616629991306517</v>
      </c>
      <c r="R128" s="83">
        <v>40.499438770909279</v>
      </c>
      <c r="S128" s="83">
        <v>40.987939812015675</v>
      </c>
      <c r="T128" s="83">
        <v>40.426089429921106</v>
      </c>
      <c r="U128" s="83">
        <v>39.479639475390471</v>
      </c>
      <c r="V128" s="83">
        <v>38.692242569383041</v>
      </c>
      <c r="W128" s="83">
        <v>37.961736952781017</v>
      </c>
      <c r="X128" s="83">
        <v>36.755802056231623</v>
      </c>
      <c r="Y128" s="83">
        <v>35.65168286470545</v>
      </c>
      <c r="Z128" s="83">
        <v>34.573860328432424</v>
      </c>
      <c r="AA128" s="83">
        <v>33.589925500327645</v>
      </c>
      <c r="AB128" s="83">
        <v>32.617423856403398</v>
      </c>
      <c r="AC128" s="83">
        <v>31.651784415558584</v>
      </c>
      <c r="AD128" s="83">
        <v>30.684337368920222</v>
      </c>
      <c r="AE128" s="83">
        <v>29.595223577406532</v>
      </c>
      <c r="AF128" s="83">
        <v>28.52698362061755</v>
      </c>
      <c r="AG128" s="83">
        <v>26.831381948769</v>
      </c>
      <c r="AH128" s="83">
        <v>25.784810118628872</v>
      </c>
      <c r="AI128" s="83">
        <v>23.713206535883778</v>
      </c>
      <c r="AJ128" s="83">
        <v>19.885116904883109</v>
      </c>
      <c r="AK128" s="83">
        <v>18.30837314561613</v>
      </c>
      <c r="AL128" s="83">
        <v>17.20481624455142</v>
      </c>
      <c r="AM128" s="83">
        <v>13.704749397791865</v>
      </c>
      <c r="AN128" s="83">
        <v>13.420397022238703</v>
      </c>
      <c r="AO128" s="83">
        <v>12.897806601633594</v>
      </c>
      <c r="AP128" s="83">
        <v>11.340812483110868</v>
      </c>
      <c r="AQ128" s="83">
        <v>9.8297024794088674</v>
      </c>
      <c r="AR128" s="83">
        <v>8.8092224851982888</v>
      </c>
      <c r="AS128" s="83">
        <v>8.2653917235048109</v>
      </c>
      <c r="AT128" s="83">
        <v>7.6739293895018736</v>
      </c>
      <c r="AU128" s="83">
        <v>6.059435299170147</v>
      </c>
      <c r="AV128" s="83">
        <v>6.0402216518182037</v>
      </c>
      <c r="AW128" s="83">
        <v>5.6131510600426715</v>
      </c>
      <c r="AX128" s="83">
        <v>5.0947869862866542</v>
      </c>
      <c r="AY128" s="83">
        <v>4.5566596001658661</v>
      </c>
      <c r="AZ128" s="83">
        <v>4.0382974373952187</v>
      </c>
    </row>
    <row r="129" spans="1:52" ht="12" customHeight="1" x14ac:dyDescent="0.35">
      <c r="A129" s="82" t="s">
        <v>60</v>
      </c>
      <c r="B129" s="83">
        <v>0.20840489144795249</v>
      </c>
      <c r="C129" s="83">
        <v>0</v>
      </c>
      <c r="D129" s="83">
        <v>0</v>
      </c>
      <c r="E129" s="83">
        <v>0.36684628185107654</v>
      </c>
      <c r="F129" s="83">
        <v>7.8627362375901469E-2</v>
      </c>
      <c r="G129" s="83">
        <v>9.6927142575412253E-2</v>
      </c>
      <c r="H129" s="83">
        <v>0.58732742766687784</v>
      </c>
      <c r="I129" s="83">
        <v>0.63579058649689824</v>
      </c>
      <c r="J129" s="83">
        <v>0.10148376811594201</v>
      </c>
      <c r="K129" s="83">
        <v>0.10135188405797096</v>
      </c>
      <c r="L129" s="83">
        <v>9.692665708180831E-2</v>
      </c>
      <c r="M129" s="83">
        <v>9.6939421857991329E-2</v>
      </c>
      <c r="N129" s="83">
        <v>9.6953394937824913E-2</v>
      </c>
      <c r="O129" s="83">
        <v>9.6977757890766694E-2</v>
      </c>
      <c r="P129" s="83">
        <v>9.6887394835528537E-2</v>
      </c>
      <c r="Q129" s="83">
        <v>9.2118918808743136E-2</v>
      </c>
      <c r="R129" s="83">
        <v>9.0198445162794599E-2</v>
      </c>
      <c r="S129" s="83">
        <v>9.2837497712360481E-2</v>
      </c>
      <c r="T129" s="83">
        <v>9.2771760833044087E-2</v>
      </c>
      <c r="U129" s="83">
        <v>9.0439998037251848E-2</v>
      </c>
      <c r="V129" s="83">
        <v>8.8704420585945035E-2</v>
      </c>
      <c r="W129" s="83">
        <v>8.7578473670588616E-2</v>
      </c>
      <c r="X129" s="83">
        <v>8.523035965644303E-2</v>
      </c>
      <c r="Y129" s="83">
        <v>8.2973303614440372E-2</v>
      </c>
      <c r="Z129" s="83">
        <v>8.0768330445068287E-2</v>
      </c>
      <c r="AA129" s="83">
        <v>7.8778707622194688E-2</v>
      </c>
      <c r="AB129" s="83">
        <v>7.684715821624899E-2</v>
      </c>
      <c r="AC129" s="83">
        <v>7.4893274199845233E-2</v>
      </c>
      <c r="AD129" s="83">
        <v>7.2910346099022583E-2</v>
      </c>
      <c r="AE129" s="83">
        <v>7.0634664670732011E-2</v>
      </c>
      <c r="AF129" s="83">
        <v>6.8402058275049776E-2</v>
      </c>
      <c r="AG129" s="83">
        <v>6.8582790763180135E-2</v>
      </c>
      <c r="AH129" s="83">
        <v>6.2810314072955467E-2</v>
      </c>
      <c r="AI129" s="83">
        <v>5.7075099361053677E-2</v>
      </c>
      <c r="AJ129" s="83">
        <v>5.6990550485419747E-2</v>
      </c>
      <c r="AK129" s="83">
        <v>4.5292493397132191E-2</v>
      </c>
      <c r="AL129" s="83">
        <v>3.9521762377813942E-2</v>
      </c>
      <c r="AM129" s="83">
        <v>3.3599671104033682E-2</v>
      </c>
      <c r="AN129" s="83">
        <v>3.3532364334609328E-2</v>
      </c>
      <c r="AO129" s="83">
        <v>3.3485657295216478E-2</v>
      </c>
      <c r="AP129" s="83">
        <v>2.7606765234119854E-2</v>
      </c>
      <c r="AQ129" s="83">
        <v>2.7615483390432741E-2</v>
      </c>
      <c r="AR129" s="83">
        <v>2.1818414727755461E-2</v>
      </c>
      <c r="AS129" s="83">
        <v>2.179878701788121E-2</v>
      </c>
      <c r="AT129" s="83">
        <v>1.6042756786055455E-2</v>
      </c>
      <c r="AU129" s="83">
        <v>1.6040061901068013E-2</v>
      </c>
      <c r="AV129" s="83">
        <v>1.5981245216584429E-2</v>
      </c>
      <c r="AW129" s="83">
        <v>1.5510577469202999E-2</v>
      </c>
      <c r="AX129" s="83">
        <v>1.464128007447419E-2</v>
      </c>
      <c r="AY129" s="83">
        <v>1.2446122561133486E-2</v>
      </c>
      <c r="AZ129" s="83">
        <v>1.0703422614829755E-2</v>
      </c>
    </row>
    <row r="130" spans="1:52" ht="12" customHeight="1" x14ac:dyDescent="0.35">
      <c r="A130" s="82" t="s">
        <v>43</v>
      </c>
      <c r="B130" s="83">
        <v>987.15041337591833</v>
      </c>
      <c r="C130" s="83">
        <v>938.69404089904856</v>
      </c>
      <c r="D130" s="83">
        <v>954.62825034102286</v>
      </c>
      <c r="E130" s="83">
        <v>992.6392100606912</v>
      </c>
      <c r="F130" s="83">
        <v>868.3636161459084</v>
      </c>
      <c r="G130" s="83">
        <v>919.74199351879656</v>
      </c>
      <c r="H130" s="83">
        <v>870.03151473201603</v>
      </c>
      <c r="I130" s="83">
        <v>892.76456418616499</v>
      </c>
      <c r="J130" s="83">
        <v>789.00238501919705</v>
      </c>
      <c r="K130" s="83">
        <v>732.69419815127753</v>
      </c>
      <c r="L130" s="83">
        <v>782.43599079488945</v>
      </c>
      <c r="M130" s="83">
        <v>704.56762468170677</v>
      </c>
      <c r="N130" s="83">
        <v>735.67882221718719</v>
      </c>
      <c r="O130" s="83">
        <v>780.07884162143762</v>
      </c>
      <c r="P130" s="83">
        <v>741.48445092667453</v>
      </c>
      <c r="Q130" s="83">
        <v>711.09044953140722</v>
      </c>
      <c r="R130" s="83">
        <v>719.10641818232421</v>
      </c>
      <c r="S130" s="83">
        <v>739.92512357567455</v>
      </c>
      <c r="T130" s="83">
        <v>741.43485240150483</v>
      </c>
      <c r="U130" s="83">
        <v>736.22617768973112</v>
      </c>
      <c r="V130" s="83">
        <v>736.22567238762713</v>
      </c>
      <c r="W130" s="83">
        <v>736.02693458282852</v>
      </c>
      <c r="X130" s="83">
        <v>729.21903482216055</v>
      </c>
      <c r="Y130" s="83">
        <v>722.15971373654224</v>
      </c>
      <c r="Z130" s="83">
        <v>715.06249445850369</v>
      </c>
      <c r="AA130" s="83">
        <v>710.84788104552706</v>
      </c>
      <c r="AB130" s="83">
        <v>708.77495607949402</v>
      </c>
      <c r="AC130" s="83">
        <v>707.47789009306905</v>
      </c>
      <c r="AD130" s="83">
        <v>705.70191759385045</v>
      </c>
      <c r="AE130" s="83">
        <v>702.01558957495308</v>
      </c>
      <c r="AF130" s="83">
        <v>697.17852544963637</v>
      </c>
      <c r="AG130" s="83">
        <v>692.0072049183475</v>
      </c>
      <c r="AH130" s="83">
        <v>684.67482290515932</v>
      </c>
      <c r="AI130" s="83">
        <v>674.69168038376176</v>
      </c>
      <c r="AJ130" s="83">
        <v>650.93471342347709</v>
      </c>
      <c r="AK130" s="83">
        <v>629.13400833383685</v>
      </c>
      <c r="AL130" s="83">
        <v>610.97609772093983</v>
      </c>
      <c r="AM130" s="83">
        <v>586.86045372402123</v>
      </c>
      <c r="AN130" s="83">
        <v>586.00739534296872</v>
      </c>
      <c r="AO130" s="83">
        <v>585.46777833576346</v>
      </c>
      <c r="AP130" s="83">
        <v>574.25971407129578</v>
      </c>
      <c r="AQ130" s="83">
        <v>570.2148702994873</v>
      </c>
      <c r="AR130" s="83">
        <v>560.30789224981299</v>
      </c>
      <c r="AS130" s="83">
        <v>556.45001557875344</v>
      </c>
      <c r="AT130" s="83">
        <v>535.13195781061495</v>
      </c>
      <c r="AU130" s="83">
        <v>521.05573362250072</v>
      </c>
      <c r="AV130" s="83">
        <v>520.93699565742713</v>
      </c>
      <c r="AW130" s="83">
        <v>510.13888744877806</v>
      </c>
      <c r="AX130" s="83">
        <v>496.53133895375231</v>
      </c>
      <c r="AY130" s="83">
        <v>471.66748660092452</v>
      </c>
      <c r="AZ130" s="83">
        <v>446.84481502518878</v>
      </c>
    </row>
    <row r="131" spans="1:52" ht="12" customHeight="1" x14ac:dyDescent="0.35">
      <c r="A131" s="82" t="s">
        <v>49</v>
      </c>
      <c r="B131" s="83">
        <v>2.4738928276080261E-3</v>
      </c>
      <c r="C131" s="83">
        <v>0</v>
      </c>
      <c r="D131" s="83">
        <v>0</v>
      </c>
      <c r="E131" s="83">
        <v>0</v>
      </c>
      <c r="F131" s="83">
        <v>0</v>
      </c>
      <c r="G131" s="83">
        <v>0</v>
      </c>
      <c r="H131" s="83">
        <v>0</v>
      </c>
      <c r="I131" s="83">
        <v>1.0240289855072462E-2</v>
      </c>
      <c r="J131" s="83">
        <v>0</v>
      </c>
      <c r="K131" s="83">
        <v>0</v>
      </c>
      <c r="L131" s="83">
        <v>0</v>
      </c>
      <c r="M131" s="83">
        <v>0</v>
      </c>
      <c r="N131" s="83">
        <v>0</v>
      </c>
      <c r="O131" s="83">
        <v>0</v>
      </c>
      <c r="P131" s="83">
        <v>0</v>
      </c>
      <c r="Q131" s="83">
        <v>0</v>
      </c>
      <c r="R131" s="83">
        <v>0</v>
      </c>
      <c r="S131" s="83">
        <v>0</v>
      </c>
      <c r="T131" s="83">
        <v>0</v>
      </c>
      <c r="U131" s="83">
        <v>0</v>
      </c>
      <c r="V131" s="83">
        <v>0</v>
      </c>
      <c r="W131" s="83">
        <v>0</v>
      </c>
      <c r="X131" s="83">
        <v>0</v>
      </c>
      <c r="Y131" s="83">
        <v>0</v>
      </c>
      <c r="Z131" s="83">
        <v>0</v>
      </c>
      <c r="AA131" s="83">
        <v>0</v>
      </c>
      <c r="AB131" s="83">
        <v>0</v>
      </c>
      <c r="AC131" s="83">
        <v>0</v>
      </c>
      <c r="AD131" s="83">
        <v>0</v>
      </c>
      <c r="AE131" s="83">
        <v>0</v>
      </c>
      <c r="AF131" s="83">
        <v>0</v>
      </c>
      <c r="AG131" s="83">
        <v>0</v>
      </c>
      <c r="AH131" s="83">
        <v>0</v>
      </c>
      <c r="AI131" s="83">
        <v>0</v>
      </c>
      <c r="AJ131" s="83">
        <v>0</v>
      </c>
      <c r="AK131" s="83">
        <v>0</v>
      </c>
      <c r="AL131" s="83">
        <v>0</v>
      </c>
      <c r="AM131" s="83">
        <v>0</v>
      </c>
      <c r="AN131" s="83">
        <v>0</v>
      </c>
      <c r="AO131" s="83">
        <v>0</v>
      </c>
      <c r="AP131" s="83">
        <v>0</v>
      </c>
      <c r="AQ131" s="83">
        <v>0</v>
      </c>
      <c r="AR131" s="83">
        <v>0</v>
      </c>
      <c r="AS131" s="83">
        <v>0</v>
      </c>
      <c r="AT131" s="83">
        <v>0</v>
      </c>
      <c r="AU131" s="83">
        <v>0</v>
      </c>
      <c r="AV131" s="83">
        <v>0</v>
      </c>
      <c r="AW131" s="83">
        <v>0</v>
      </c>
      <c r="AX131" s="83">
        <v>0</v>
      </c>
      <c r="AY131" s="83">
        <v>0</v>
      </c>
      <c r="AZ131" s="83">
        <v>0</v>
      </c>
    </row>
    <row r="132" spans="1:52" ht="12" customHeight="1" x14ac:dyDescent="0.35">
      <c r="A132" s="82" t="s">
        <v>52</v>
      </c>
      <c r="B132" s="83">
        <v>320.10281071338858</v>
      </c>
      <c r="C132" s="83">
        <v>307.8871964906229</v>
      </c>
      <c r="D132" s="83">
        <v>318.3306684329425</v>
      </c>
      <c r="E132" s="83">
        <v>340.37008078263409</v>
      </c>
      <c r="F132" s="83">
        <v>378.37133458618467</v>
      </c>
      <c r="G132" s="83">
        <v>408.63913835428616</v>
      </c>
      <c r="H132" s="83">
        <v>460.19325960279019</v>
      </c>
      <c r="I132" s="83">
        <v>449.89406644672255</v>
      </c>
      <c r="J132" s="83">
        <v>414.09711900145379</v>
      </c>
      <c r="K132" s="83">
        <v>460.36424082132351</v>
      </c>
      <c r="L132" s="83">
        <v>490.52941230701919</v>
      </c>
      <c r="M132" s="83">
        <v>463.43070263119262</v>
      </c>
      <c r="N132" s="83">
        <v>404.25970734286983</v>
      </c>
      <c r="O132" s="83">
        <v>422.92488952539787</v>
      </c>
      <c r="P132" s="83">
        <v>503.39007683442657</v>
      </c>
      <c r="Q132" s="83">
        <v>539.57787356863946</v>
      </c>
      <c r="R132" s="83">
        <v>541.80097784690133</v>
      </c>
      <c r="S132" s="83">
        <v>552.0455416685071</v>
      </c>
      <c r="T132" s="83">
        <v>561.94197385739017</v>
      </c>
      <c r="U132" s="83">
        <v>570.12451740936194</v>
      </c>
      <c r="V132" s="83">
        <v>578.72383618396816</v>
      </c>
      <c r="W132" s="83">
        <v>587.95937973053913</v>
      </c>
      <c r="X132" s="83">
        <v>598.86158889489195</v>
      </c>
      <c r="Y132" s="83">
        <v>607.60360232131222</v>
      </c>
      <c r="Z132" s="83">
        <v>616.08682046203853</v>
      </c>
      <c r="AA132" s="83">
        <v>625.72423930844104</v>
      </c>
      <c r="AB132" s="83">
        <v>634.69073151638179</v>
      </c>
      <c r="AC132" s="83">
        <v>643.85530502561653</v>
      </c>
      <c r="AD132" s="83">
        <v>652.02461544233608</v>
      </c>
      <c r="AE132" s="83">
        <v>659.96538223721154</v>
      </c>
      <c r="AF132" s="83">
        <v>667.72043872373422</v>
      </c>
      <c r="AG132" s="83">
        <v>679.08193337284695</v>
      </c>
      <c r="AH132" s="83">
        <v>687.72923471411343</v>
      </c>
      <c r="AI132" s="83">
        <v>700.1714445452385</v>
      </c>
      <c r="AJ132" s="83">
        <v>724.51300724251712</v>
      </c>
      <c r="AK132" s="83">
        <v>740.79952891537528</v>
      </c>
      <c r="AL132" s="83">
        <v>759.67665837236461</v>
      </c>
      <c r="AM132" s="83">
        <v>786.86273562285237</v>
      </c>
      <c r="AN132" s="83">
        <v>795.41247529648297</v>
      </c>
      <c r="AO132" s="83">
        <v>800.92587088275013</v>
      </c>
      <c r="AP132" s="83">
        <v>811.32043425455072</v>
      </c>
      <c r="AQ132" s="83">
        <v>821.62149624934864</v>
      </c>
      <c r="AR132" s="83">
        <v>828.92359756810572</v>
      </c>
      <c r="AS132" s="83">
        <v>838.03427863154423</v>
      </c>
      <c r="AT132" s="83">
        <v>851.99070648731868</v>
      </c>
      <c r="AU132" s="83">
        <v>868.36030290784959</v>
      </c>
      <c r="AV132" s="83">
        <v>876.86425713914866</v>
      </c>
      <c r="AW132" s="83">
        <v>889.79265786630924</v>
      </c>
      <c r="AX132" s="83">
        <v>906.41404786207193</v>
      </c>
      <c r="AY132" s="83">
        <v>925.95946206538815</v>
      </c>
      <c r="AZ132" s="83">
        <v>943.56333645313373</v>
      </c>
    </row>
    <row r="133" spans="1:52" ht="12" customHeight="1" x14ac:dyDescent="0.35">
      <c r="A133" s="82" t="s">
        <v>28</v>
      </c>
      <c r="B133" s="83">
        <v>40.426321147663494</v>
      </c>
      <c r="C133" s="83">
        <v>43.833882063390369</v>
      </c>
      <c r="D133" s="83">
        <v>45.674397006954813</v>
      </c>
      <c r="E133" s="83">
        <v>70.651163872472381</v>
      </c>
      <c r="F133" s="83">
        <v>140.70238344821419</v>
      </c>
      <c r="G133" s="83">
        <v>146.55290521287185</v>
      </c>
      <c r="H133" s="83">
        <v>158.42285122728717</v>
      </c>
      <c r="I133" s="83">
        <v>221.99758191426585</v>
      </c>
      <c r="J133" s="83">
        <v>213.69621975126324</v>
      </c>
      <c r="K133" s="83">
        <v>175.33179791955877</v>
      </c>
      <c r="L133" s="83">
        <v>195.5565738770747</v>
      </c>
      <c r="M133" s="83">
        <v>224.22762630987469</v>
      </c>
      <c r="N133" s="83">
        <v>248.03934413671618</v>
      </c>
      <c r="O133" s="83">
        <v>227.60939313871819</v>
      </c>
      <c r="P133" s="83">
        <v>225.27296550202837</v>
      </c>
      <c r="Q133" s="83">
        <v>235.44881515926912</v>
      </c>
      <c r="R133" s="83">
        <v>234.18764584714808</v>
      </c>
      <c r="S133" s="83">
        <v>239.25482980362358</v>
      </c>
      <c r="T133" s="83">
        <v>241.64992753903022</v>
      </c>
      <c r="U133" s="83">
        <v>243.755938432932</v>
      </c>
      <c r="V133" s="83">
        <v>248.17773999013153</v>
      </c>
      <c r="W133" s="83">
        <v>251.93890118440811</v>
      </c>
      <c r="X133" s="83">
        <v>256.97249083042959</v>
      </c>
      <c r="Y133" s="83">
        <v>260.69246569627609</v>
      </c>
      <c r="Z133" s="83">
        <v>264.57131417598703</v>
      </c>
      <c r="AA133" s="83">
        <v>269.15983861341795</v>
      </c>
      <c r="AB133" s="83">
        <v>273.84385780913175</v>
      </c>
      <c r="AC133" s="83">
        <v>278.5600130294082</v>
      </c>
      <c r="AD133" s="83">
        <v>282.87001208392536</v>
      </c>
      <c r="AE133" s="83">
        <v>287.76976510794776</v>
      </c>
      <c r="AF133" s="83">
        <v>292.63353950897732</v>
      </c>
      <c r="AG133" s="83">
        <v>295.64885629065714</v>
      </c>
      <c r="AH133" s="83">
        <v>303.60948732167464</v>
      </c>
      <c r="AI133" s="83">
        <v>314.16640071397717</v>
      </c>
      <c r="AJ133" s="83">
        <v>323.98986253599679</v>
      </c>
      <c r="AK133" s="83">
        <v>343.24286653157878</v>
      </c>
      <c r="AL133" s="83">
        <v>356.81691625141707</v>
      </c>
      <c r="AM133" s="83">
        <v>373.2510154365429</v>
      </c>
      <c r="AN133" s="83">
        <v>376.89697347683477</v>
      </c>
      <c r="AO133" s="83">
        <v>380.34307009534695</v>
      </c>
      <c r="AP133" s="83">
        <v>396.33130437079836</v>
      </c>
      <c r="AQ133" s="83">
        <v>404.01987422196271</v>
      </c>
      <c r="AR133" s="83">
        <v>421.27988692950879</v>
      </c>
      <c r="AS133" s="83">
        <v>427.54324680001611</v>
      </c>
      <c r="AT133" s="83">
        <v>448.48160427415036</v>
      </c>
      <c r="AU133" s="83">
        <v>460.731076749002</v>
      </c>
      <c r="AV133" s="83">
        <v>465.53345044178809</v>
      </c>
      <c r="AW133" s="83">
        <v>475.82638160313581</v>
      </c>
      <c r="AX133" s="83">
        <v>487.15498869955843</v>
      </c>
      <c r="AY133" s="83">
        <v>507.54663761389207</v>
      </c>
      <c r="AZ133" s="83">
        <v>528.41487945494976</v>
      </c>
    </row>
    <row r="134" spans="1:52" ht="12" customHeight="1" x14ac:dyDescent="0.35">
      <c r="A134" s="84" t="s">
        <v>898</v>
      </c>
      <c r="B134" s="80">
        <v>492.63573765951116</v>
      </c>
      <c r="C134" s="80">
        <v>512.13915912391508</v>
      </c>
      <c r="D134" s="80">
        <v>526.6681479414068</v>
      </c>
      <c r="E134" s="80">
        <v>524.61812200665111</v>
      </c>
      <c r="F134" s="80">
        <v>580.13200394124817</v>
      </c>
      <c r="G134" s="80">
        <v>572.33401471924549</v>
      </c>
      <c r="H134" s="80">
        <v>566.07831128679095</v>
      </c>
      <c r="I134" s="80">
        <v>561.3388529515862</v>
      </c>
      <c r="J134" s="80">
        <v>540.21353145514979</v>
      </c>
      <c r="K134" s="80">
        <v>479.3504299045191</v>
      </c>
      <c r="L134" s="80">
        <v>487.00526722493618</v>
      </c>
      <c r="M134" s="80">
        <v>494.32456062929327</v>
      </c>
      <c r="N134" s="80">
        <v>472.81094066139832</v>
      </c>
      <c r="O134" s="80">
        <v>436.33915084388553</v>
      </c>
      <c r="P134" s="80">
        <v>456.80434508118964</v>
      </c>
      <c r="Q134" s="80">
        <v>440.04109997138687</v>
      </c>
      <c r="R134" s="80">
        <v>446.45102462618394</v>
      </c>
      <c r="S134" s="80">
        <v>458.86057535967188</v>
      </c>
      <c r="T134" s="80">
        <v>465.44011794818937</v>
      </c>
      <c r="U134" s="80">
        <v>468.88076222718678</v>
      </c>
      <c r="V134" s="80">
        <v>472.13601853474984</v>
      </c>
      <c r="W134" s="80">
        <v>475.47379186011722</v>
      </c>
      <c r="X134" s="80">
        <v>479.65973664538865</v>
      </c>
      <c r="Y134" s="80">
        <v>481.33553570515807</v>
      </c>
      <c r="Z134" s="80">
        <v>482.80166968992546</v>
      </c>
      <c r="AA134" s="80">
        <v>485.52683515359735</v>
      </c>
      <c r="AB134" s="80">
        <v>488.71330357181273</v>
      </c>
      <c r="AC134" s="80">
        <v>492.34309000965186</v>
      </c>
      <c r="AD134" s="80">
        <v>495.50890561986955</v>
      </c>
      <c r="AE134" s="80">
        <v>498.69324073177518</v>
      </c>
      <c r="AF134" s="80">
        <v>501.37102012125177</v>
      </c>
      <c r="AG134" s="80">
        <v>503.97361772046867</v>
      </c>
      <c r="AH134" s="80">
        <v>507.56954854310482</v>
      </c>
      <c r="AI134" s="80">
        <v>509.88867739167756</v>
      </c>
      <c r="AJ134" s="80">
        <v>511.53671759759061</v>
      </c>
      <c r="AK134" s="80">
        <v>514.6549781884197</v>
      </c>
      <c r="AL134" s="80">
        <v>518.27186922251019</v>
      </c>
      <c r="AM134" s="80">
        <v>520.78654006851013</v>
      </c>
      <c r="AN134" s="80">
        <v>524.17278120408434</v>
      </c>
      <c r="AO134" s="80">
        <v>526.69095094771853</v>
      </c>
      <c r="AP134" s="80">
        <v>529.20126167595208</v>
      </c>
      <c r="AQ134" s="80">
        <v>532.97464664671782</v>
      </c>
      <c r="AR134" s="80">
        <v>535.96966862510283</v>
      </c>
      <c r="AS134" s="80">
        <v>538.92614728882734</v>
      </c>
      <c r="AT134" s="80">
        <v>541.12781755421076</v>
      </c>
      <c r="AU134" s="80">
        <v>543.95199177057361</v>
      </c>
      <c r="AV134" s="80">
        <v>547.93034222064114</v>
      </c>
      <c r="AW134" s="80">
        <v>551.04083672584909</v>
      </c>
      <c r="AX134" s="80">
        <v>553.87489717562948</v>
      </c>
      <c r="AY134" s="80">
        <v>556.97467146293468</v>
      </c>
      <c r="AZ134" s="80">
        <v>559.22569322225252</v>
      </c>
    </row>
    <row r="135" spans="1:52" ht="12" customHeight="1" x14ac:dyDescent="0.35">
      <c r="A135" s="197" t="s">
        <v>883</v>
      </c>
      <c r="B135" s="198">
        <v>1707.5582081634773</v>
      </c>
      <c r="C135" s="198">
        <v>1687.9363051275232</v>
      </c>
      <c r="D135" s="198">
        <v>1653.3700172885196</v>
      </c>
      <c r="E135" s="198">
        <v>1632.6962785795793</v>
      </c>
      <c r="F135" s="198">
        <v>1594.7959051649993</v>
      </c>
      <c r="G135" s="198">
        <v>1665.1086835302876</v>
      </c>
      <c r="H135" s="198">
        <v>1661.6666407141984</v>
      </c>
      <c r="I135" s="198">
        <v>1646.3717544083843</v>
      </c>
      <c r="J135" s="198">
        <v>1440.7016002541318</v>
      </c>
      <c r="K135" s="198">
        <v>1353.0163870390311</v>
      </c>
      <c r="L135" s="198">
        <v>1325.2282612449044</v>
      </c>
      <c r="M135" s="198">
        <v>1208.0290853361535</v>
      </c>
      <c r="N135" s="198">
        <v>1157.6590409106727</v>
      </c>
      <c r="O135" s="198">
        <v>1353.7668506724849</v>
      </c>
      <c r="P135" s="198">
        <v>1193.7321836365645</v>
      </c>
      <c r="Q135" s="198">
        <v>1217.8022088559374</v>
      </c>
      <c r="R135" s="198">
        <v>1200.4859878345628</v>
      </c>
      <c r="S135" s="198">
        <v>1196.3435541750937</v>
      </c>
      <c r="T135" s="198">
        <v>1187.0272787571341</v>
      </c>
      <c r="U135" s="198">
        <v>1175.2096756286599</v>
      </c>
      <c r="V135" s="198">
        <v>1176.6228050981908</v>
      </c>
      <c r="W135" s="198">
        <v>1168.9031201306404</v>
      </c>
      <c r="X135" s="198">
        <v>1164.847842824207</v>
      </c>
      <c r="Y135" s="198">
        <v>1164.6140413011512</v>
      </c>
      <c r="Z135" s="198">
        <v>1163.0055318819509</v>
      </c>
      <c r="AA135" s="198">
        <v>1152.5054255519728</v>
      </c>
      <c r="AB135" s="198">
        <v>1149.8216339193391</v>
      </c>
      <c r="AC135" s="198">
        <v>1147.4348654224218</v>
      </c>
      <c r="AD135" s="198">
        <v>1147.845542822301</v>
      </c>
      <c r="AE135" s="198">
        <v>1147.9168630724196</v>
      </c>
      <c r="AF135" s="198">
        <v>1148.8332739184484</v>
      </c>
      <c r="AG135" s="198">
        <v>1147.3830167159097</v>
      </c>
      <c r="AH135" s="198">
        <v>1149.0110545029092</v>
      </c>
      <c r="AI135" s="198">
        <v>1152.3656944143031</v>
      </c>
      <c r="AJ135" s="198">
        <v>1151.7436196719575</v>
      </c>
      <c r="AK135" s="198">
        <v>1149.7785678561333</v>
      </c>
      <c r="AL135" s="198">
        <v>1151.3537226225153</v>
      </c>
      <c r="AM135" s="198">
        <v>1151.496433574343</v>
      </c>
      <c r="AN135" s="198">
        <v>1151.6457348787103</v>
      </c>
      <c r="AO135" s="198">
        <v>1153.7295581827238</v>
      </c>
      <c r="AP135" s="198">
        <v>1153.9834937412104</v>
      </c>
      <c r="AQ135" s="198">
        <v>1152.7229630883728</v>
      </c>
      <c r="AR135" s="198">
        <v>1154.0161583167558</v>
      </c>
      <c r="AS135" s="198">
        <v>1156.1603566754106</v>
      </c>
      <c r="AT135" s="198">
        <v>1154.6340702438606</v>
      </c>
      <c r="AU135" s="198">
        <v>1152.4947128349449</v>
      </c>
      <c r="AV135" s="198">
        <v>1152.7580728798596</v>
      </c>
      <c r="AW135" s="198">
        <v>1151.9385972153095</v>
      </c>
      <c r="AX135" s="198">
        <v>1150.5630256374593</v>
      </c>
      <c r="AY135" s="198">
        <v>1153.3700807303794</v>
      </c>
      <c r="AZ135" s="198">
        <v>1154.264377357988</v>
      </c>
    </row>
    <row r="136" spans="1:52" ht="12" customHeight="1" x14ac:dyDescent="0.35">
      <c r="A136" s="64" t="s">
        <v>40</v>
      </c>
      <c r="B136" s="65">
        <v>63.332474601800293</v>
      </c>
      <c r="C136" s="65">
        <v>62.394446831488708</v>
      </c>
      <c r="D136" s="65">
        <v>61.031563623695568</v>
      </c>
      <c r="E136" s="65">
        <v>60.282450691004257</v>
      </c>
      <c r="F136" s="65">
        <v>58.962711780090999</v>
      </c>
      <c r="G136" s="65">
        <v>61.363649757649121</v>
      </c>
      <c r="H136" s="65">
        <v>61.172530058594283</v>
      </c>
      <c r="I136" s="65">
        <v>60.711431237100179</v>
      </c>
      <c r="J136" s="65">
        <v>53.228504067332558</v>
      </c>
      <c r="K136" s="65">
        <v>49.900493660228221</v>
      </c>
      <c r="L136" s="65">
        <v>48.413756571305186</v>
      </c>
      <c r="M136" s="65">
        <v>44.552973042472757</v>
      </c>
      <c r="N136" s="65">
        <v>42.797895400625052</v>
      </c>
      <c r="O136" s="65">
        <v>49.657582521609093</v>
      </c>
      <c r="P136" s="65">
        <v>44.286821695084406</v>
      </c>
      <c r="Q136" s="65">
        <v>45.167260424257528</v>
      </c>
      <c r="R136" s="65">
        <v>36.352146223925111</v>
      </c>
      <c r="S136" s="65">
        <v>29.568608410102588</v>
      </c>
      <c r="T136" s="65">
        <v>24.165524153327027</v>
      </c>
      <c r="U136" s="65">
        <v>20.23566304898398</v>
      </c>
      <c r="V136" s="65">
        <v>31.373195610826382</v>
      </c>
      <c r="W136" s="65">
        <v>26.139395056794712</v>
      </c>
      <c r="X136" s="65">
        <v>21.585149844309289</v>
      </c>
      <c r="Y136" s="65">
        <v>21.821269448361623</v>
      </c>
      <c r="Z136" s="65">
        <v>27.462501792314839</v>
      </c>
      <c r="AA136" s="65">
        <v>22.327002853843066</v>
      </c>
      <c r="AB136" s="65">
        <v>19.977556503113732</v>
      </c>
      <c r="AC136" s="65">
        <v>20.083303206739473</v>
      </c>
      <c r="AD136" s="65">
        <v>23.496053036580328</v>
      </c>
      <c r="AE136" s="65">
        <v>21.263142385558215</v>
      </c>
      <c r="AF136" s="65">
        <v>22.684975152768686</v>
      </c>
      <c r="AG136" s="65">
        <v>22.831161623367553</v>
      </c>
      <c r="AH136" s="65">
        <v>24.152117818908096</v>
      </c>
      <c r="AI136" s="65">
        <v>24.668383769948679</v>
      </c>
      <c r="AJ136" s="65">
        <v>28.003745146433147</v>
      </c>
      <c r="AK136" s="65">
        <v>28.187692827622527</v>
      </c>
      <c r="AL136" s="65">
        <v>28.015252064675082</v>
      </c>
      <c r="AM136" s="65">
        <v>27.978854242103846</v>
      </c>
      <c r="AN136" s="65">
        <v>27.942098084009423</v>
      </c>
      <c r="AO136" s="65">
        <v>28.131363871841305</v>
      </c>
      <c r="AP136" s="65">
        <v>28.19983843079671</v>
      </c>
      <c r="AQ136" s="65">
        <v>28.489431478082363</v>
      </c>
      <c r="AR136" s="65">
        <v>28.487876186072228</v>
      </c>
      <c r="AS136" s="65">
        <v>28.306161515583423</v>
      </c>
      <c r="AT136" s="65">
        <v>28.282563008492861</v>
      </c>
      <c r="AU136" s="65">
        <v>28.392922945970319</v>
      </c>
      <c r="AV136" s="65">
        <v>28.466357479720184</v>
      </c>
      <c r="AW136" s="65">
        <v>28.556854417402182</v>
      </c>
      <c r="AX136" s="65">
        <v>28.80645228908055</v>
      </c>
      <c r="AY136" s="65">
        <v>28.704869740494527</v>
      </c>
      <c r="AZ136" s="65">
        <v>28.510580780134777</v>
      </c>
    </row>
    <row r="137" spans="1:52" ht="12" customHeight="1" x14ac:dyDescent="0.35">
      <c r="A137" s="357" t="s">
        <v>41</v>
      </c>
      <c r="B137" s="358">
        <v>360.35534916562597</v>
      </c>
      <c r="C137" s="358">
        <v>358.6564842898992</v>
      </c>
      <c r="D137" s="358">
        <v>354.85750522763851</v>
      </c>
      <c r="E137" s="358">
        <v>353.14487561142755</v>
      </c>
      <c r="F137" s="358">
        <v>340.79246927515533</v>
      </c>
      <c r="G137" s="358">
        <v>352.15100687670508</v>
      </c>
      <c r="H137" s="358">
        <v>346.70526531283156</v>
      </c>
      <c r="I137" s="358">
        <v>335.38405981874575</v>
      </c>
      <c r="J137" s="358">
        <v>295.32696172149087</v>
      </c>
      <c r="K137" s="358">
        <v>280.19186771414383</v>
      </c>
      <c r="L137" s="358">
        <v>275.16310581365286</v>
      </c>
      <c r="M137" s="358">
        <v>247.02382122231353</v>
      </c>
      <c r="N137" s="358">
        <v>236.74695438006847</v>
      </c>
      <c r="O137" s="358">
        <v>272.58529273356606</v>
      </c>
      <c r="P137" s="358">
        <v>242.86090577509461</v>
      </c>
      <c r="Q137" s="358">
        <v>248.49161039167802</v>
      </c>
      <c r="R137" s="358">
        <v>245.90454766222618</v>
      </c>
      <c r="S137" s="358">
        <v>246.67921893927573</v>
      </c>
      <c r="T137" s="358">
        <v>244.98267929434763</v>
      </c>
      <c r="U137" s="358">
        <v>242.33190415517871</v>
      </c>
      <c r="V137" s="358">
        <v>239.409122956472</v>
      </c>
      <c r="W137" s="358">
        <v>238.22141503220467</v>
      </c>
      <c r="X137" s="358">
        <v>237.59816730331823</v>
      </c>
      <c r="Y137" s="358">
        <v>237.11630742925044</v>
      </c>
      <c r="Z137" s="358">
        <v>234.26275227480687</v>
      </c>
      <c r="AA137" s="358">
        <v>231.95111702351349</v>
      </c>
      <c r="AB137" s="358">
        <v>231.03258336098199</v>
      </c>
      <c r="AC137" s="358">
        <v>229.86119753438683</v>
      </c>
      <c r="AD137" s="358">
        <v>228.5161177238611</v>
      </c>
      <c r="AE137" s="358">
        <v>228.59718578458231</v>
      </c>
      <c r="AF137" s="358">
        <v>227.9841295717537</v>
      </c>
      <c r="AG137" s="358">
        <v>226.69760379980104</v>
      </c>
      <c r="AH137" s="358">
        <v>226.28874084275691</v>
      </c>
      <c r="AI137" s="358">
        <v>226.5922187960719</v>
      </c>
      <c r="AJ137" s="358">
        <v>224.83877216207011</v>
      </c>
      <c r="AK137" s="358">
        <v>223.17453512063597</v>
      </c>
      <c r="AL137" s="358">
        <v>222.63281596434973</v>
      </c>
      <c r="AM137" s="358">
        <v>221.54880205907631</v>
      </c>
      <c r="AN137" s="358">
        <v>220.11045625628256</v>
      </c>
      <c r="AO137" s="358">
        <v>219.93024990301925</v>
      </c>
      <c r="AP137" s="358">
        <v>218.84344617240208</v>
      </c>
      <c r="AQ137" s="358">
        <v>217.11073980272607</v>
      </c>
      <c r="AR137" s="358">
        <v>216.29921761057025</v>
      </c>
      <c r="AS137" s="358">
        <v>216.17783852043584</v>
      </c>
      <c r="AT137" s="358">
        <v>213.68210162687723</v>
      </c>
      <c r="AU137" s="358">
        <v>211.46619931756223</v>
      </c>
      <c r="AV137" s="358">
        <v>210.51340413071441</v>
      </c>
      <c r="AW137" s="358">
        <v>209.1273654687638</v>
      </c>
      <c r="AX137" s="358">
        <v>207.31373133899939</v>
      </c>
      <c r="AY137" s="358">
        <v>206.9000850724602</v>
      </c>
      <c r="AZ137" s="358">
        <v>205.92588772680557</v>
      </c>
    </row>
    <row r="138" spans="1:52" ht="12" customHeight="1" x14ac:dyDescent="0.35">
      <c r="A138" s="68" t="s">
        <v>42</v>
      </c>
      <c r="B138" s="69">
        <v>7.4294422969217706</v>
      </c>
      <c r="C138" s="69">
        <v>8.2279315462457081</v>
      </c>
      <c r="D138" s="69">
        <v>7.6091406688297454</v>
      </c>
      <c r="E138" s="69">
        <v>7.7898556454426622</v>
      </c>
      <c r="F138" s="69">
        <v>6.5332333090169348</v>
      </c>
      <c r="G138" s="69">
        <v>7.1593707451270614</v>
      </c>
      <c r="H138" s="69">
        <v>5.0856758375857352</v>
      </c>
      <c r="I138" s="69">
        <v>5.8864950096466879</v>
      </c>
      <c r="J138" s="69">
        <v>5.9630094396535913</v>
      </c>
      <c r="K138" s="69">
        <v>5.7164763909322955</v>
      </c>
      <c r="L138" s="69">
        <v>5.2807051561741565</v>
      </c>
      <c r="M138" s="69">
        <v>3.8246769796436331</v>
      </c>
      <c r="N138" s="69">
        <v>3.162678134627281</v>
      </c>
      <c r="O138" s="69">
        <v>3.2180432711565934</v>
      </c>
      <c r="P138" s="69">
        <v>2.7728129475256766</v>
      </c>
      <c r="Q138" s="69">
        <v>3.3615764964606685</v>
      </c>
      <c r="R138" s="69">
        <v>3.1618027197710168</v>
      </c>
      <c r="S138" s="69">
        <v>3.0987390563309845</v>
      </c>
      <c r="T138" s="69">
        <v>2.9077826056933467</v>
      </c>
      <c r="U138" s="69">
        <v>2.7849437303267517</v>
      </c>
      <c r="V138" s="69">
        <v>2.6359858789578725</v>
      </c>
      <c r="W138" s="69">
        <v>2.5827785821771645</v>
      </c>
      <c r="X138" s="69">
        <v>2.4769107582934735</v>
      </c>
      <c r="Y138" s="69">
        <v>2.4725622316894218</v>
      </c>
      <c r="Z138" s="69">
        <v>2.1003667183335986</v>
      </c>
      <c r="AA138" s="69">
        <v>1.7877295559934652</v>
      </c>
      <c r="AB138" s="69">
        <v>1.7175984036924912</v>
      </c>
      <c r="AC138" s="69">
        <v>1.6151840987491923</v>
      </c>
      <c r="AD138" s="69">
        <v>1.6292705780684233</v>
      </c>
      <c r="AE138" s="69">
        <v>1.6494749567893769</v>
      </c>
      <c r="AF138" s="69">
        <v>1.6890041003206451</v>
      </c>
      <c r="AG138" s="69">
        <v>1.6332307321792119</v>
      </c>
      <c r="AH138" s="69">
        <v>1.5662101780947446</v>
      </c>
      <c r="AI138" s="69">
        <v>1.5610885962088907</v>
      </c>
      <c r="AJ138" s="69">
        <v>1.4054150742992355</v>
      </c>
      <c r="AK138" s="69">
        <v>1.2952058933395461</v>
      </c>
      <c r="AL138" s="69">
        <v>1.2485392658523182</v>
      </c>
      <c r="AM138" s="69">
        <v>1.1989000285692974</v>
      </c>
      <c r="AN138" s="69">
        <v>1.1454080535601976</v>
      </c>
      <c r="AO138" s="69">
        <v>1.1267268371254284</v>
      </c>
      <c r="AP138" s="69">
        <v>1.0504792111136965</v>
      </c>
      <c r="AQ138" s="69">
        <v>1.0172407020661796</v>
      </c>
      <c r="AR138" s="69">
        <v>0.98070008117922935</v>
      </c>
      <c r="AS138" s="69">
        <v>0.97584197863061195</v>
      </c>
      <c r="AT138" s="69">
        <v>0.88604313069865281</v>
      </c>
      <c r="AU138" s="69">
        <v>0.81782450819975072</v>
      </c>
      <c r="AV138" s="69">
        <v>0.78758641261423812</v>
      </c>
      <c r="AW138" s="69">
        <v>0.75518930318612865</v>
      </c>
      <c r="AX138" s="69">
        <v>0.71914051380894928</v>
      </c>
      <c r="AY138" s="69">
        <v>0.70561494908840428</v>
      </c>
      <c r="AZ138" s="69">
        <v>0.67028556285587926</v>
      </c>
    </row>
    <row r="139" spans="1:52" ht="12" customHeight="1" x14ac:dyDescent="0.35">
      <c r="A139" s="68" t="s">
        <v>43</v>
      </c>
      <c r="B139" s="69">
        <v>185.132724247704</v>
      </c>
      <c r="C139" s="69">
        <v>179.98482614456464</v>
      </c>
      <c r="D139" s="69">
        <v>179.02325448707001</v>
      </c>
      <c r="E139" s="69">
        <v>179.71327400260702</v>
      </c>
      <c r="F139" s="69">
        <v>160.3696065954307</v>
      </c>
      <c r="G139" s="69">
        <v>166.58610213250859</v>
      </c>
      <c r="H139" s="69">
        <v>160.70367599125919</v>
      </c>
      <c r="I139" s="69">
        <v>155.93572851024183</v>
      </c>
      <c r="J139" s="69">
        <v>129.86575077651941</v>
      </c>
      <c r="K139" s="69">
        <v>125.20083752638247</v>
      </c>
      <c r="L139" s="69">
        <v>127.86459040291155</v>
      </c>
      <c r="M139" s="69">
        <v>108.32986813691457</v>
      </c>
      <c r="N139" s="69">
        <v>107.814297034229</v>
      </c>
      <c r="O139" s="69">
        <v>128.52718236851683</v>
      </c>
      <c r="P139" s="69">
        <v>113.63030780588389</v>
      </c>
      <c r="Q139" s="69">
        <v>115.67169601130558</v>
      </c>
      <c r="R139" s="69">
        <v>115.00157424550098</v>
      </c>
      <c r="S139" s="69">
        <v>115.18960195462137</v>
      </c>
      <c r="T139" s="69">
        <v>112.95986518315263</v>
      </c>
      <c r="U139" s="69">
        <v>110.52046605508099</v>
      </c>
      <c r="V139" s="69">
        <v>107.39319900540688</v>
      </c>
      <c r="W139" s="69">
        <v>104.88435147696123</v>
      </c>
      <c r="X139" s="69">
        <v>103.06257950414424</v>
      </c>
      <c r="Y139" s="69">
        <v>101.8695474385906</v>
      </c>
      <c r="Z139" s="69">
        <v>97.280296238100846</v>
      </c>
      <c r="AA139" s="69">
        <v>92.662916050784631</v>
      </c>
      <c r="AB139" s="69">
        <v>89.607839998369471</v>
      </c>
      <c r="AC139" s="69">
        <v>86.476906505899734</v>
      </c>
      <c r="AD139" s="69">
        <v>83.023251705414268</v>
      </c>
      <c r="AE139" s="69">
        <v>82.145320069268266</v>
      </c>
      <c r="AF139" s="69">
        <v>80.325736249756645</v>
      </c>
      <c r="AG139" s="69">
        <v>77.022258961255972</v>
      </c>
      <c r="AH139" s="69">
        <v>75.314608569440082</v>
      </c>
      <c r="AI139" s="69">
        <v>74.591863702203639</v>
      </c>
      <c r="AJ139" s="69">
        <v>71.52973345386269</v>
      </c>
      <c r="AK139" s="69">
        <v>68.563439641970263</v>
      </c>
      <c r="AL139" s="69">
        <v>67.092306953666906</v>
      </c>
      <c r="AM139" s="69">
        <v>65.466172149186804</v>
      </c>
      <c r="AN139" s="69">
        <v>63.25321253958753</v>
      </c>
      <c r="AO139" s="69">
        <v>62.514096774507571</v>
      </c>
      <c r="AP139" s="69">
        <v>61.168140323354713</v>
      </c>
      <c r="AQ139" s="69">
        <v>59.349142949969469</v>
      </c>
      <c r="AR139" s="69">
        <v>58.380717467245923</v>
      </c>
      <c r="AS139" s="69">
        <v>58.023696098822519</v>
      </c>
      <c r="AT139" s="69">
        <v>56.337095554545897</v>
      </c>
      <c r="AU139" s="69">
        <v>54.533602610831643</v>
      </c>
      <c r="AV139" s="69">
        <v>53.605916394348178</v>
      </c>
      <c r="AW139" s="69">
        <v>52.591074783925201</v>
      </c>
      <c r="AX139" s="69">
        <v>51.163374876510467</v>
      </c>
      <c r="AY139" s="69">
        <v>50.650963216026362</v>
      </c>
      <c r="AZ139" s="69">
        <v>49.781294949188315</v>
      </c>
    </row>
    <row r="140" spans="1:52" ht="12" customHeight="1" x14ac:dyDescent="0.35">
      <c r="A140" s="68" t="s">
        <v>27</v>
      </c>
      <c r="B140" s="69">
        <v>0</v>
      </c>
      <c r="C140" s="69">
        <v>0</v>
      </c>
      <c r="D140" s="69">
        <v>0</v>
      </c>
      <c r="E140" s="69">
        <v>0</v>
      </c>
      <c r="F140" s="69">
        <v>0</v>
      </c>
      <c r="G140" s="69">
        <v>0</v>
      </c>
      <c r="H140" s="69">
        <v>0</v>
      </c>
      <c r="I140" s="69">
        <v>0</v>
      </c>
      <c r="J140" s="69">
        <v>0</v>
      </c>
      <c r="K140" s="69">
        <v>0</v>
      </c>
      <c r="L140" s="69">
        <v>9.8715913249432952E-3</v>
      </c>
      <c r="M140" s="69">
        <v>9.8038506858818888E-3</v>
      </c>
      <c r="N140" s="69">
        <v>9.7893006110801491E-3</v>
      </c>
      <c r="O140" s="69">
        <v>9.8017482640100316E-3</v>
      </c>
      <c r="P140" s="69">
        <v>1.0900700378437033E-2</v>
      </c>
      <c r="Q140" s="69">
        <v>1.1598612317583181E-2</v>
      </c>
      <c r="R140" s="69">
        <v>1.0792559597402621E-2</v>
      </c>
      <c r="S140" s="69">
        <v>1.445103326742189E-2</v>
      </c>
      <c r="T140" s="69">
        <v>2.5805127398735764E-2</v>
      </c>
      <c r="U140" s="69">
        <v>0.10928556643390439</v>
      </c>
      <c r="V140" s="69">
        <v>0.39339209830118893</v>
      </c>
      <c r="W140" s="69">
        <v>0.40899593526802869</v>
      </c>
      <c r="X140" s="69">
        <v>0.46359291353078413</v>
      </c>
      <c r="Y140" s="69">
        <v>0.46913039451849858</v>
      </c>
      <c r="Z140" s="69">
        <v>0.56758900942764734</v>
      </c>
      <c r="AA140" s="69">
        <v>0.66879045642740975</v>
      </c>
      <c r="AB140" s="69">
        <v>0.68733795168038725</v>
      </c>
      <c r="AC140" s="69">
        <v>0.71659149586514759</v>
      </c>
      <c r="AD140" s="69">
        <v>0.72922920473591091</v>
      </c>
      <c r="AE140" s="69">
        <v>0.65713687219552042</v>
      </c>
      <c r="AF140" s="69">
        <v>0.44172815797792725</v>
      </c>
      <c r="AG140" s="69">
        <v>0.44836587610115913</v>
      </c>
      <c r="AH140" s="69">
        <v>0.455494304968526</v>
      </c>
      <c r="AI140" s="69">
        <v>0.45673578803856524</v>
      </c>
      <c r="AJ140" s="69">
        <v>0.44710091687950015</v>
      </c>
      <c r="AK140" s="69">
        <v>0.43457482969634209</v>
      </c>
      <c r="AL140" s="69">
        <v>0.43308637260644361</v>
      </c>
      <c r="AM140" s="69">
        <v>0.42970336209897475</v>
      </c>
      <c r="AN140" s="69">
        <v>0.42746154412975357</v>
      </c>
      <c r="AO140" s="69">
        <v>0.42669648118992881</v>
      </c>
      <c r="AP140" s="69">
        <v>0.41436475683126228</v>
      </c>
      <c r="AQ140" s="69">
        <v>0.41281058411849869</v>
      </c>
      <c r="AR140" s="69">
        <v>0.40602811828977514</v>
      </c>
      <c r="AS140" s="69">
        <v>0.40686825460661857</v>
      </c>
      <c r="AT140" s="69">
        <v>0.39914485590057092</v>
      </c>
      <c r="AU140" s="69">
        <v>0.39118669890884189</v>
      </c>
      <c r="AV140" s="69">
        <v>0.39122423807435935</v>
      </c>
      <c r="AW140" s="69">
        <v>0.39055918106878612</v>
      </c>
      <c r="AX140" s="69">
        <v>0.39052821116308001</v>
      </c>
      <c r="AY140" s="69">
        <v>0.3917778973670844</v>
      </c>
      <c r="AZ140" s="69">
        <v>0.4039969355905495</v>
      </c>
    </row>
    <row r="141" spans="1:52" ht="12" customHeight="1" x14ac:dyDescent="0.35">
      <c r="A141" s="70" t="s">
        <v>29</v>
      </c>
      <c r="B141" s="71">
        <v>167.79318262100014</v>
      </c>
      <c r="C141" s="71">
        <v>170.44372659908882</v>
      </c>
      <c r="D141" s="71">
        <v>168.22511007173875</v>
      </c>
      <c r="E141" s="71">
        <v>165.6417459633779</v>
      </c>
      <c r="F141" s="71">
        <v>173.88962937070767</v>
      </c>
      <c r="G141" s="71">
        <v>178.40553399906943</v>
      </c>
      <c r="H141" s="71">
        <v>180.91591348398669</v>
      </c>
      <c r="I141" s="71">
        <v>173.56183629885723</v>
      </c>
      <c r="J141" s="71">
        <v>159.49820150531795</v>
      </c>
      <c r="K141" s="71">
        <v>149.27455379682908</v>
      </c>
      <c r="L141" s="71">
        <v>142.00793866324227</v>
      </c>
      <c r="M141" s="71">
        <v>134.85947225506945</v>
      </c>
      <c r="N141" s="71">
        <v>125.76018991060113</v>
      </c>
      <c r="O141" s="71">
        <v>140.8302653456287</v>
      </c>
      <c r="P141" s="71">
        <v>126.4468843213066</v>
      </c>
      <c r="Q141" s="71">
        <v>129.44673927159423</v>
      </c>
      <c r="R141" s="71">
        <v>127.73037813735675</v>
      </c>
      <c r="S141" s="71">
        <v>128.37642689505597</v>
      </c>
      <c r="T141" s="71">
        <v>129.08922637810286</v>
      </c>
      <c r="U141" s="71">
        <v>128.91720880333713</v>
      </c>
      <c r="V141" s="71">
        <v>128.98654597380613</v>
      </c>
      <c r="W141" s="71">
        <v>130.34528903779827</v>
      </c>
      <c r="X141" s="71">
        <v>131.59508412734971</v>
      </c>
      <c r="Y141" s="71">
        <v>132.30506736445196</v>
      </c>
      <c r="Z141" s="71">
        <v>134.31450030894484</v>
      </c>
      <c r="AA141" s="71">
        <v>136.83168096030801</v>
      </c>
      <c r="AB141" s="71">
        <v>139.01980700723965</v>
      </c>
      <c r="AC141" s="71">
        <v>141.0525154338728</v>
      </c>
      <c r="AD141" s="71">
        <v>143.13436623564243</v>
      </c>
      <c r="AE141" s="71">
        <v>144.14525388632907</v>
      </c>
      <c r="AF141" s="71">
        <v>145.52766106369845</v>
      </c>
      <c r="AG141" s="71">
        <v>147.59374823026471</v>
      </c>
      <c r="AH141" s="71">
        <v>148.95242779025355</v>
      </c>
      <c r="AI141" s="71">
        <v>149.98253070962082</v>
      </c>
      <c r="AJ141" s="71">
        <v>151.4565227170288</v>
      </c>
      <c r="AK141" s="71">
        <v>152.88131475562975</v>
      </c>
      <c r="AL141" s="71">
        <v>153.85888337222406</v>
      </c>
      <c r="AM141" s="71">
        <v>154.45402651922132</v>
      </c>
      <c r="AN141" s="71">
        <v>155.28437411900512</v>
      </c>
      <c r="AO141" s="71">
        <v>155.86272981019633</v>
      </c>
      <c r="AP141" s="71">
        <v>156.21046188110239</v>
      </c>
      <c r="AQ141" s="71">
        <v>156.33154556657195</v>
      </c>
      <c r="AR141" s="71">
        <v>156.53177194385538</v>
      </c>
      <c r="AS141" s="71">
        <v>156.77143218837602</v>
      </c>
      <c r="AT141" s="71">
        <v>156.05981808573213</v>
      </c>
      <c r="AU141" s="71">
        <v>155.72358549962203</v>
      </c>
      <c r="AV141" s="71">
        <v>155.72867708567765</v>
      </c>
      <c r="AW141" s="71">
        <v>155.39054220058367</v>
      </c>
      <c r="AX141" s="71">
        <v>155.04068773751686</v>
      </c>
      <c r="AY141" s="71">
        <v>155.15172900997837</v>
      </c>
      <c r="AZ141" s="71">
        <v>155.07031027917077</v>
      </c>
    </row>
    <row r="142" spans="1:52" ht="12" customHeight="1" x14ac:dyDescent="0.35">
      <c r="A142" s="72" t="s">
        <v>44</v>
      </c>
      <c r="B142" s="73">
        <v>27.925635255787078</v>
      </c>
      <c r="C142" s="73">
        <v>27.512024047031694</v>
      </c>
      <c r="D142" s="73">
        <v>26.91107833006161</v>
      </c>
      <c r="E142" s="73">
        <v>26.580766674702176</v>
      </c>
      <c r="F142" s="73">
        <v>25.998844877223785</v>
      </c>
      <c r="G142" s="73">
        <v>27.057507414170498</v>
      </c>
      <c r="H142" s="73">
        <v>26.973235655652335</v>
      </c>
      <c r="I142" s="73">
        <v>26.769920096188123</v>
      </c>
      <c r="J142" s="73">
        <v>23.470420177664334</v>
      </c>
      <c r="K142" s="73">
        <v>22.002977047728319</v>
      </c>
      <c r="L142" s="73">
        <v>21.347419564343095</v>
      </c>
      <c r="M142" s="73">
        <v>19.645057019604305</v>
      </c>
      <c r="N142" s="73">
        <v>18.871178241300061</v>
      </c>
      <c r="O142" s="73">
        <v>21.895868524031815</v>
      </c>
      <c r="P142" s="73">
        <v>19.527701026541756</v>
      </c>
      <c r="Q142" s="73">
        <v>19.915919092716273</v>
      </c>
      <c r="R142" s="73">
        <v>19.644625601489906</v>
      </c>
      <c r="S142" s="73">
        <v>19.616733592619997</v>
      </c>
      <c r="T142" s="73">
        <v>19.482382736128642</v>
      </c>
      <c r="U142" s="73">
        <v>19.326707590186015</v>
      </c>
      <c r="V142" s="73">
        <v>19.095509454544302</v>
      </c>
      <c r="W142" s="73">
        <v>18.953795523761841</v>
      </c>
      <c r="X142" s="73">
        <v>18.890800254500522</v>
      </c>
      <c r="Y142" s="73">
        <v>18.836046661139186</v>
      </c>
      <c r="Z142" s="73">
        <v>18.48962462287124</v>
      </c>
      <c r="AA142" s="73">
        <v>18.174304890500043</v>
      </c>
      <c r="AB142" s="73">
        <v>18.084163198307358</v>
      </c>
      <c r="AC142" s="73">
        <v>17.845788518170096</v>
      </c>
      <c r="AD142" s="73">
        <v>17.577070284376632</v>
      </c>
      <c r="AE142" s="73">
        <v>17.501853353801309</v>
      </c>
      <c r="AF142" s="73">
        <v>17.309369303656943</v>
      </c>
      <c r="AG142" s="73">
        <v>17.058977170756236</v>
      </c>
      <c r="AH142" s="73">
        <v>16.943980967577549</v>
      </c>
      <c r="AI142" s="73">
        <v>16.928627594359256</v>
      </c>
      <c r="AJ142" s="73">
        <v>16.640056860024107</v>
      </c>
      <c r="AK142" s="73">
        <v>16.4019985373737</v>
      </c>
      <c r="AL142" s="73">
        <v>16.313369715999311</v>
      </c>
      <c r="AM142" s="73">
        <v>16.175135111467</v>
      </c>
      <c r="AN142" s="73">
        <v>16.04133092220594</v>
      </c>
      <c r="AO142" s="73">
        <v>16.029316312568959</v>
      </c>
      <c r="AP142" s="73">
        <v>15.966524272965197</v>
      </c>
      <c r="AQ142" s="73">
        <v>15.890882682665247</v>
      </c>
      <c r="AR142" s="73">
        <v>15.874990453731785</v>
      </c>
      <c r="AS142" s="73">
        <v>15.894107689521656</v>
      </c>
      <c r="AT142" s="73">
        <v>15.820178947871042</v>
      </c>
      <c r="AU142" s="73">
        <v>15.768427443576821</v>
      </c>
      <c r="AV142" s="73">
        <v>15.772392766056541</v>
      </c>
      <c r="AW142" s="73">
        <v>15.765614029178613</v>
      </c>
      <c r="AX142" s="73">
        <v>15.750180156869765</v>
      </c>
      <c r="AY142" s="73">
        <v>15.780489518215647</v>
      </c>
      <c r="AZ142" s="73">
        <v>15.796215934529284</v>
      </c>
    </row>
    <row r="143" spans="1:52" ht="12" customHeight="1" x14ac:dyDescent="0.35">
      <c r="A143" s="72" t="s">
        <v>45</v>
      </c>
      <c r="B143" s="73">
        <v>216.60909794938428</v>
      </c>
      <c r="C143" s="73">
        <v>213.4008647253365</v>
      </c>
      <c r="D143" s="73">
        <v>208.73954517155968</v>
      </c>
      <c r="E143" s="73">
        <v>206.17743659088754</v>
      </c>
      <c r="F143" s="73">
        <v>201.66367873097431</v>
      </c>
      <c r="G143" s="73">
        <v>209.87534285465128</v>
      </c>
      <c r="H143" s="73">
        <v>209.22167716618873</v>
      </c>
      <c r="I143" s="73">
        <v>207.64463157595486</v>
      </c>
      <c r="J143" s="73">
        <v>182.05159870529184</v>
      </c>
      <c r="K143" s="73">
        <v>170.66917070478317</v>
      </c>
      <c r="L143" s="73">
        <v>165.58424734209569</v>
      </c>
      <c r="M143" s="73">
        <v>152.37963402457871</v>
      </c>
      <c r="N143" s="73">
        <v>146.37693497923055</v>
      </c>
      <c r="O143" s="73">
        <v>169.83836845129522</v>
      </c>
      <c r="P143" s="73">
        <v>151.46934584085815</v>
      </c>
      <c r="Q143" s="73">
        <v>154.48061360080249</v>
      </c>
      <c r="R143" s="73">
        <v>152.3425580051271</v>
      </c>
      <c r="S143" s="73">
        <v>152.22657675392688</v>
      </c>
      <c r="T143" s="73">
        <v>151.17224342877273</v>
      </c>
      <c r="U143" s="73">
        <v>149.75939107755835</v>
      </c>
      <c r="V143" s="73">
        <v>147.93981999000076</v>
      </c>
      <c r="W143" s="73">
        <v>147.05533653859649</v>
      </c>
      <c r="X143" s="73">
        <v>146.70478065250771</v>
      </c>
      <c r="Y143" s="73">
        <v>146.28192083428632</v>
      </c>
      <c r="Z143" s="73">
        <v>144.13972751424481</v>
      </c>
      <c r="AA143" s="73">
        <v>142.27652457522356</v>
      </c>
      <c r="AB143" s="73">
        <v>142.00531353851537</v>
      </c>
      <c r="AC143" s="73">
        <v>140.65042287146235</v>
      </c>
      <c r="AD143" s="73">
        <v>139.31225647037968</v>
      </c>
      <c r="AE143" s="73">
        <v>139.09157820348577</v>
      </c>
      <c r="AF143" s="73">
        <v>138.29070254046252</v>
      </c>
      <c r="AG143" s="73">
        <v>137.25778273541763</v>
      </c>
      <c r="AH143" s="73">
        <v>136.97118330625707</v>
      </c>
      <c r="AI143" s="73">
        <v>137.15622861746149</v>
      </c>
      <c r="AJ143" s="73">
        <v>136.17717743470251</v>
      </c>
      <c r="AK143" s="73">
        <v>135.49054901438501</v>
      </c>
      <c r="AL143" s="73">
        <v>135.49042202449783</v>
      </c>
      <c r="AM143" s="73">
        <v>135.24684843268304</v>
      </c>
      <c r="AN143" s="73">
        <v>135.14044784914643</v>
      </c>
      <c r="AO143" s="73">
        <v>135.47504211447475</v>
      </c>
      <c r="AP143" s="73">
        <v>135.54865433828365</v>
      </c>
      <c r="AQ143" s="73">
        <v>135.54785605758221</v>
      </c>
      <c r="AR143" s="73">
        <v>135.73558453264539</v>
      </c>
      <c r="AS143" s="73">
        <v>136.04696180587558</v>
      </c>
      <c r="AT143" s="73">
        <v>135.95181383948699</v>
      </c>
      <c r="AU143" s="73">
        <v>135.9401963768174</v>
      </c>
      <c r="AV143" s="73">
        <v>136.22283930652898</v>
      </c>
      <c r="AW143" s="73">
        <v>136.44947274848442</v>
      </c>
      <c r="AX143" s="73">
        <v>136.61656113019373</v>
      </c>
      <c r="AY143" s="73">
        <v>136.99179743945356</v>
      </c>
      <c r="AZ143" s="73">
        <v>137.30391164573564</v>
      </c>
    </row>
    <row r="144" spans="1:52" ht="12" customHeight="1" x14ac:dyDescent="0.35">
      <c r="A144" s="74" t="s">
        <v>46</v>
      </c>
      <c r="B144" s="75">
        <v>95.645041008540915</v>
      </c>
      <c r="C144" s="75">
        <v>94.228426465643366</v>
      </c>
      <c r="D144" s="75">
        <v>92.170192974550275</v>
      </c>
      <c r="E144" s="75">
        <v>91.038878627246206</v>
      </c>
      <c r="F144" s="75">
        <v>89.04580188346651</v>
      </c>
      <c r="G144" s="75">
        <v>92.671711225653823</v>
      </c>
      <c r="H144" s="75">
        <v>92.383081236559477</v>
      </c>
      <c r="I144" s="75">
        <v>91.686727336477631</v>
      </c>
      <c r="J144" s="75">
        <v>80.385970804914535</v>
      </c>
      <c r="K144" s="75">
        <v>75.3599917338978</v>
      </c>
      <c r="L144" s="75">
        <v>73.114713450789026</v>
      </c>
      <c r="M144" s="75">
        <v>67.284137569110456</v>
      </c>
      <c r="N144" s="75">
        <v>64.633609951436625</v>
      </c>
      <c r="O144" s="75">
        <v>74.993146036477441</v>
      </c>
      <c r="P144" s="75">
        <v>66.882194384425318</v>
      </c>
      <c r="Q144" s="75">
        <v>68.211837650170693</v>
      </c>
      <c r="R144" s="75">
        <v>67.405490116520113</v>
      </c>
      <c r="S144" s="75">
        <v>67.414034990166769</v>
      </c>
      <c r="T144" s="75">
        <v>67.061637208271506</v>
      </c>
      <c r="U144" s="75">
        <v>66.542090049425525</v>
      </c>
      <c r="V144" s="75">
        <v>65.83613792934834</v>
      </c>
      <c r="W144" s="75">
        <v>65.473500643440715</v>
      </c>
      <c r="X144" s="75">
        <v>65.326970754534855</v>
      </c>
      <c r="Y144" s="75">
        <v>65.162330798629611</v>
      </c>
      <c r="Z144" s="75">
        <v>64.07219466558206</v>
      </c>
      <c r="AA144" s="75">
        <v>63.048616192065772</v>
      </c>
      <c r="AB144" s="75">
        <v>62.625453227395013</v>
      </c>
      <c r="AC144" s="75">
        <v>61.726878488257945</v>
      </c>
      <c r="AD144" s="75">
        <v>60.691505628015769</v>
      </c>
      <c r="AE144" s="75">
        <v>60.381977536583634</v>
      </c>
      <c r="AF144" s="75">
        <v>59.635402331889082</v>
      </c>
      <c r="AG144" s="75">
        <v>58.712800115421928</v>
      </c>
      <c r="AH144" s="75">
        <v>58.298824530675773</v>
      </c>
      <c r="AI144" s="75">
        <v>58.248147714144544</v>
      </c>
      <c r="AJ144" s="75">
        <v>57.317121712847054</v>
      </c>
      <c r="AK144" s="75">
        <v>56.598352006971858</v>
      </c>
      <c r="AL144" s="75">
        <v>56.379643974556629</v>
      </c>
      <c r="AM144" s="75">
        <v>56.035730368300257</v>
      </c>
      <c r="AN144" s="75">
        <v>55.752203347487551</v>
      </c>
      <c r="AO144" s="75">
        <v>55.792033068593419</v>
      </c>
      <c r="AP144" s="75">
        <v>55.702413128129308</v>
      </c>
      <c r="AQ144" s="75">
        <v>55.5759525945113</v>
      </c>
      <c r="AR144" s="75">
        <v>55.595893788752996</v>
      </c>
      <c r="AS144" s="75">
        <v>55.691106139294945</v>
      </c>
      <c r="AT144" s="75">
        <v>55.55206379885356</v>
      </c>
      <c r="AU144" s="75">
        <v>55.466889268128163</v>
      </c>
      <c r="AV144" s="75">
        <v>55.534598501144394</v>
      </c>
      <c r="AW144" s="75">
        <v>55.564566513730277</v>
      </c>
      <c r="AX144" s="75">
        <v>55.570333212387979</v>
      </c>
      <c r="AY144" s="75">
        <v>55.697063277196861</v>
      </c>
      <c r="AZ144" s="75">
        <v>55.781976793904498</v>
      </c>
    </row>
    <row r="145" spans="1:52" ht="12" customHeight="1" x14ac:dyDescent="0.35">
      <c r="A145" s="93" t="s">
        <v>899</v>
      </c>
      <c r="B145" s="103">
        <v>943.69061018233867</v>
      </c>
      <c r="C145" s="103">
        <v>931.74405876812375</v>
      </c>
      <c r="D145" s="103">
        <v>909.66013196101403</v>
      </c>
      <c r="E145" s="103">
        <v>895.47187038431161</v>
      </c>
      <c r="F145" s="103">
        <v>878.33239861808829</v>
      </c>
      <c r="G145" s="103">
        <v>921.98946540145789</v>
      </c>
      <c r="H145" s="103">
        <v>925.21085128437187</v>
      </c>
      <c r="I145" s="103">
        <v>924.17498434391791</v>
      </c>
      <c r="J145" s="103">
        <v>806.23814477743781</v>
      </c>
      <c r="K145" s="103">
        <v>754.89188617824971</v>
      </c>
      <c r="L145" s="103">
        <v>741.60501850271851</v>
      </c>
      <c r="M145" s="103">
        <v>677.14346245807383</v>
      </c>
      <c r="N145" s="103">
        <v>648.23246795801197</v>
      </c>
      <c r="O145" s="103">
        <v>764.79659240550518</v>
      </c>
      <c r="P145" s="103">
        <v>668.70521491456032</v>
      </c>
      <c r="Q145" s="103">
        <v>681.53496769631249</v>
      </c>
      <c r="R145" s="103">
        <v>678.83662022527449</v>
      </c>
      <c r="S145" s="103">
        <v>680.83838148900179</v>
      </c>
      <c r="T145" s="103">
        <v>680.16281193628663</v>
      </c>
      <c r="U145" s="103">
        <v>677.01391970732732</v>
      </c>
      <c r="V145" s="103">
        <v>672.96901915699902</v>
      </c>
      <c r="W145" s="103">
        <v>673.05967733584191</v>
      </c>
      <c r="X145" s="103">
        <v>674.74197401503636</v>
      </c>
      <c r="Y145" s="103">
        <v>675.39616612948396</v>
      </c>
      <c r="Z145" s="103">
        <v>674.57873101213113</v>
      </c>
      <c r="AA145" s="103">
        <v>674.72786001682687</v>
      </c>
      <c r="AB145" s="103">
        <v>676.09656409102547</v>
      </c>
      <c r="AC145" s="103">
        <v>677.26727480340514</v>
      </c>
      <c r="AD145" s="103">
        <v>678.25253967908748</v>
      </c>
      <c r="AE145" s="103">
        <v>681.08112580840839</v>
      </c>
      <c r="AF145" s="103">
        <v>682.92869501791733</v>
      </c>
      <c r="AG145" s="103">
        <v>684.82469127114518</v>
      </c>
      <c r="AH145" s="103">
        <v>686.35620703673385</v>
      </c>
      <c r="AI145" s="103">
        <v>688.77208792231727</v>
      </c>
      <c r="AJ145" s="103">
        <v>688.76674635588051</v>
      </c>
      <c r="AK145" s="103">
        <v>689.9254403491442</v>
      </c>
      <c r="AL145" s="103">
        <v>692.52221887843666</v>
      </c>
      <c r="AM145" s="103">
        <v>694.51106336071268</v>
      </c>
      <c r="AN145" s="103">
        <v>696.65919841957839</v>
      </c>
      <c r="AO145" s="103">
        <v>698.37155291222609</v>
      </c>
      <c r="AP145" s="103">
        <v>699.72261739863336</v>
      </c>
      <c r="AQ145" s="103">
        <v>700.10810047280552</v>
      </c>
      <c r="AR145" s="103">
        <v>702.02259574498316</v>
      </c>
      <c r="AS145" s="103">
        <v>704.04418100469911</v>
      </c>
      <c r="AT145" s="103">
        <v>705.34534902227904</v>
      </c>
      <c r="AU145" s="103">
        <v>705.46007748289014</v>
      </c>
      <c r="AV145" s="103">
        <v>706.24848069569509</v>
      </c>
      <c r="AW145" s="103">
        <v>706.47472403775021</v>
      </c>
      <c r="AX145" s="103">
        <v>706.50576750992786</v>
      </c>
      <c r="AY145" s="103">
        <v>709.29577568255854</v>
      </c>
      <c r="AZ145" s="103">
        <v>710.94580447687827</v>
      </c>
    </row>
    <row r="146" spans="1:52" ht="12" customHeight="1" x14ac:dyDescent="0.35">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row>
    <row r="147" spans="1:52" ht="12" customHeight="1" x14ac:dyDescent="0.35">
      <c r="A147" s="133" t="s">
        <v>66</v>
      </c>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row>
    <row r="148" spans="1:52" ht="12" customHeight="1" x14ac:dyDescent="0.35">
      <c r="A148" s="214" t="s">
        <v>877</v>
      </c>
      <c r="B148" s="215">
        <v>1</v>
      </c>
      <c r="C148" s="215">
        <v>1</v>
      </c>
      <c r="D148" s="215">
        <v>1</v>
      </c>
      <c r="E148" s="215">
        <v>1</v>
      </c>
      <c r="F148" s="215">
        <v>1</v>
      </c>
      <c r="G148" s="215">
        <v>1</v>
      </c>
      <c r="H148" s="215">
        <v>1</v>
      </c>
      <c r="I148" s="215">
        <v>1</v>
      </c>
      <c r="J148" s="215">
        <v>1</v>
      </c>
      <c r="K148" s="215">
        <v>1</v>
      </c>
      <c r="L148" s="215">
        <v>1</v>
      </c>
      <c r="M148" s="215">
        <v>1</v>
      </c>
      <c r="N148" s="215">
        <v>1</v>
      </c>
      <c r="O148" s="215">
        <v>1</v>
      </c>
      <c r="P148" s="215">
        <v>1</v>
      </c>
      <c r="Q148" s="215">
        <v>1</v>
      </c>
      <c r="R148" s="215">
        <v>1</v>
      </c>
      <c r="S148" s="215">
        <v>1</v>
      </c>
      <c r="T148" s="215">
        <v>1</v>
      </c>
      <c r="U148" s="215">
        <v>1</v>
      </c>
      <c r="V148" s="215">
        <v>1</v>
      </c>
      <c r="W148" s="215">
        <v>1</v>
      </c>
      <c r="X148" s="215">
        <v>1</v>
      </c>
      <c r="Y148" s="215">
        <v>1</v>
      </c>
      <c r="Z148" s="215">
        <v>1</v>
      </c>
      <c r="AA148" s="215">
        <v>1</v>
      </c>
      <c r="AB148" s="215">
        <v>1</v>
      </c>
      <c r="AC148" s="215">
        <v>1</v>
      </c>
      <c r="AD148" s="215">
        <v>1</v>
      </c>
      <c r="AE148" s="215">
        <v>1</v>
      </c>
      <c r="AF148" s="215">
        <v>1</v>
      </c>
      <c r="AG148" s="215">
        <v>1</v>
      </c>
      <c r="AH148" s="215">
        <v>1</v>
      </c>
      <c r="AI148" s="215">
        <v>1</v>
      </c>
      <c r="AJ148" s="215">
        <v>1</v>
      </c>
      <c r="AK148" s="215">
        <v>1</v>
      </c>
      <c r="AL148" s="215">
        <v>1</v>
      </c>
      <c r="AM148" s="215">
        <v>1</v>
      </c>
      <c r="AN148" s="215">
        <v>1</v>
      </c>
      <c r="AO148" s="215">
        <v>1</v>
      </c>
      <c r="AP148" s="215">
        <v>1</v>
      </c>
      <c r="AQ148" s="215">
        <v>1</v>
      </c>
      <c r="AR148" s="215">
        <v>1</v>
      </c>
      <c r="AS148" s="215">
        <v>1</v>
      </c>
      <c r="AT148" s="215">
        <v>1</v>
      </c>
      <c r="AU148" s="215">
        <v>1</v>
      </c>
      <c r="AV148" s="215">
        <v>1</v>
      </c>
      <c r="AW148" s="215">
        <v>1</v>
      </c>
      <c r="AX148" s="215">
        <v>1</v>
      </c>
      <c r="AY148" s="215">
        <v>1</v>
      </c>
      <c r="AZ148" s="215">
        <v>1</v>
      </c>
    </row>
    <row r="149" spans="1:52" ht="12" customHeight="1" x14ac:dyDescent="0.35">
      <c r="A149" s="64" t="s">
        <v>40</v>
      </c>
      <c r="B149" s="88">
        <v>5.0402043014837724E-3</v>
      </c>
      <c r="C149" s="88">
        <v>5.0306724072197943E-3</v>
      </c>
      <c r="D149" s="88">
        <v>5.0285559168683032E-3</v>
      </c>
      <c r="E149" s="88">
        <v>5.0567977491710742E-3</v>
      </c>
      <c r="F149" s="88">
        <v>5.0557846641989534E-3</v>
      </c>
      <c r="G149" s="88">
        <v>5.0510888345780504E-3</v>
      </c>
      <c r="H149" s="88">
        <v>5.0353533059293073E-3</v>
      </c>
      <c r="I149" s="88">
        <v>5.0328264996022144E-3</v>
      </c>
      <c r="J149" s="88">
        <v>5.0211984040683198E-3</v>
      </c>
      <c r="K149" s="88">
        <v>5.0071514071552492E-3</v>
      </c>
      <c r="L149" s="88">
        <v>4.979791981233047E-3</v>
      </c>
      <c r="M149" s="88">
        <v>4.9848301727105733E-3</v>
      </c>
      <c r="N149" s="88">
        <v>5.0147826691799551E-3</v>
      </c>
      <c r="O149" s="88">
        <v>4.9944802831809508E-3</v>
      </c>
      <c r="P149" s="88">
        <v>5.0004452670947786E-3</v>
      </c>
      <c r="Q149" s="88">
        <v>4.9841926471696002E-3</v>
      </c>
      <c r="R149" s="88">
        <v>4.0349922117606093E-3</v>
      </c>
      <c r="S149" s="88">
        <v>3.2456762397647756E-3</v>
      </c>
      <c r="T149" s="88">
        <v>2.6181649604402361E-3</v>
      </c>
      <c r="U149" s="88">
        <v>3.6954468216153611E-3</v>
      </c>
      <c r="V149" s="88">
        <v>2.8721929261342673E-3</v>
      </c>
      <c r="W149" s="88">
        <v>2.255311843013405E-3</v>
      </c>
      <c r="X149" s="88">
        <v>3.5196738049254714E-3</v>
      </c>
      <c r="Y149" s="88">
        <v>2.5324917483998373E-3</v>
      </c>
      <c r="Z149" s="88">
        <v>1.8512305566601704E-3</v>
      </c>
      <c r="AA149" s="88">
        <v>2.384969214977029E-3</v>
      </c>
      <c r="AB149" s="88">
        <v>1.6190209873428963E-3</v>
      </c>
      <c r="AC149" s="88">
        <v>1.2640122994380706E-3</v>
      </c>
      <c r="AD149" s="88">
        <v>1.9852121928475605E-3</v>
      </c>
      <c r="AE149" s="88">
        <v>1.3050654986329182E-3</v>
      </c>
      <c r="AF149" s="88">
        <v>1.2267035953175769E-3</v>
      </c>
      <c r="AG149" s="88">
        <v>1.2791116232577307E-3</v>
      </c>
      <c r="AH149" s="88">
        <v>1.3172676035134796E-3</v>
      </c>
      <c r="AI149" s="88">
        <v>1.3984244182935809E-3</v>
      </c>
      <c r="AJ149" s="88">
        <v>1.54774688511569E-3</v>
      </c>
      <c r="AK149" s="88">
        <v>1.6156197229416872E-3</v>
      </c>
      <c r="AL149" s="88">
        <v>1.8664078781031647E-3</v>
      </c>
      <c r="AM149" s="88">
        <v>1.8958959357333145E-3</v>
      </c>
      <c r="AN149" s="88">
        <v>1.9600020117567563E-3</v>
      </c>
      <c r="AO149" s="88">
        <v>1.9779767375112754E-3</v>
      </c>
      <c r="AP149" s="88">
        <v>2.0123896953710527E-3</v>
      </c>
      <c r="AQ149" s="88">
        <v>2.0465078159920881E-3</v>
      </c>
      <c r="AR149" s="88">
        <v>2.3700048485247142E-3</v>
      </c>
      <c r="AS149" s="88">
        <v>3.1290992573243803E-3</v>
      </c>
      <c r="AT149" s="88">
        <v>3.1333676161010276E-3</v>
      </c>
      <c r="AU149" s="88">
        <v>3.112864204596443E-3</v>
      </c>
      <c r="AV149" s="88">
        <v>3.0791592679765604E-3</v>
      </c>
      <c r="AW149" s="88">
        <v>3.0760971440819528E-3</v>
      </c>
      <c r="AX149" s="88">
        <v>3.0826217486936646E-3</v>
      </c>
      <c r="AY149" s="88">
        <v>3.0906720415494761E-3</v>
      </c>
      <c r="AZ149" s="88">
        <v>3.086761141976146E-3</v>
      </c>
    </row>
    <row r="150" spans="1:52" ht="12" customHeight="1" x14ac:dyDescent="0.35">
      <c r="A150" s="72" t="s">
        <v>41</v>
      </c>
      <c r="B150" s="89">
        <v>1.2096490323561053E-2</v>
      </c>
      <c r="C150" s="89">
        <v>1.2073613777327505E-2</v>
      </c>
      <c r="D150" s="89">
        <v>1.206853420048393E-2</v>
      </c>
      <c r="E150" s="89">
        <v>1.2136314598010572E-2</v>
      </c>
      <c r="F150" s="89">
        <v>1.2133883194077488E-2</v>
      </c>
      <c r="G150" s="89">
        <v>1.2122613202987322E-2</v>
      </c>
      <c r="H150" s="89">
        <v>1.2084847934230336E-2</v>
      </c>
      <c r="I150" s="89">
        <v>1.2078783599045311E-2</v>
      </c>
      <c r="J150" s="89">
        <v>1.2050876169763971E-2</v>
      </c>
      <c r="K150" s="89">
        <v>1.2017163377172598E-2</v>
      </c>
      <c r="L150" s="89">
        <v>1.1951500754959314E-2</v>
      </c>
      <c r="M150" s="89">
        <v>1.1963592414505373E-2</v>
      </c>
      <c r="N150" s="89">
        <v>1.2035478406031891E-2</v>
      </c>
      <c r="O150" s="89">
        <v>1.1986752679634281E-2</v>
      </c>
      <c r="P150" s="89">
        <v>1.2001068641027467E-2</v>
      </c>
      <c r="Q150" s="89">
        <v>1.1962062353207039E-2</v>
      </c>
      <c r="R150" s="89">
        <v>1.1975351967887642E-2</v>
      </c>
      <c r="S150" s="89">
        <v>1.1991426181568784E-2</v>
      </c>
      <c r="T150" s="89">
        <v>1.2042702615875292E-2</v>
      </c>
      <c r="U150" s="89">
        <v>1.2091544274500168E-2</v>
      </c>
      <c r="V150" s="89">
        <v>1.1980626304231952E-2</v>
      </c>
      <c r="W150" s="89">
        <v>1.1989219135251229E-2</v>
      </c>
      <c r="X150" s="89">
        <v>1.191359480586735E-2</v>
      </c>
      <c r="Y150" s="89">
        <v>1.1789810751397218E-2</v>
      </c>
      <c r="Z150" s="89">
        <v>1.1761506497051695E-2</v>
      </c>
      <c r="AA150" s="89">
        <v>1.1703614447983872E-2</v>
      </c>
      <c r="AB150" s="89">
        <v>1.1639477720333918E-2</v>
      </c>
      <c r="AC150" s="89">
        <v>1.1616265150798064E-2</v>
      </c>
      <c r="AD150" s="89">
        <v>1.1575970837509657E-2</v>
      </c>
      <c r="AE150" s="89">
        <v>1.1558010634880076E-2</v>
      </c>
      <c r="AF150" s="89">
        <v>1.1531050835500184E-2</v>
      </c>
      <c r="AG150" s="89">
        <v>1.1504608232581315E-2</v>
      </c>
      <c r="AH150" s="89">
        <v>1.1408396114994425E-2</v>
      </c>
      <c r="AI150" s="89">
        <v>1.1210936570099906E-2</v>
      </c>
      <c r="AJ150" s="89">
        <v>1.1181868669057694E-2</v>
      </c>
      <c r="AK150" s="89">
        <v>1.1130389105896723E-2</v>
      </c>
      <c r="AL150" s="89">
        <v>1.1043084845126588E-2</v>
      </c>
      <c r="AM150" s="89">
        <v>1.1006845111518613E-2</v>
      </c>
      <c r="AN150" s="89">
        <v>1.0955511720469536E-2</v>
      </c>
      <c r="AO150" s="89">
        <v>1.0908247041160824E-2</v>
      </c>
      <c r="AP150" s="89">
        <v>1.0851457122227598E-2</v>
      </c>
      <c r="AQ150" s="89">
        <v>1.0817910727549207E-2</v>
      </c>
      <c r="AR150" s="89">
        <v>1.0713168921001806E-2</v>
      </c>
      <c r="AS150" s="89">
        <v>1.0575668202925697E-2</v>
      </c>
      <c r="AT150" s="89">
        <v>1.050009127617584E-2</v>
      </c>
      <c r="AU150" s="89">
        <v>1.0421596195160501E-2</v>
      </c>
      <c r="AV150" s="89">
        <v>1.0311870961156653E-2</v>
      </c>
      <c r="AW150" s="89">
        <v>1.025975558527357E-2</v>
      </c>
      <c r="AX150" s="89">
        <v>1.0195142990097595E-2</v>
      </c>
      <c r="AY150" s="89">
        <v>1.0141403567614407E-2</v>
      </c>
      <c r="AZ150" s="89">
        <v>1.0098191271250466E-2</v>
      </c>
    </row>
    <row r="151" spans="1:52" ht="12" customHeight="1" x14ac:dyDescent="0.35">
      <c r="A151" s="72" t="s">
        <v>44</v>
      </c>
      <c r="B151" s="89">
        <v>7.0562860220772794E-3</v>
      </c>
      <c r="C151" s="89">
        <v>7.0429413701077106E-3</v>
      </c>
      <c r="D151" s="89">
        <v>7.0399782836156246E-3</v>
      </c>
      <c r="E151" s="89">
        <v>7.0795168488395005E-3</v>
      </c>
      <c r="F151" s="89">
        <v>7.0780985298785357E-3</v>
      </c>
      <c r="G151" s="89">
        <v>7.0715243684092693E-3</v>
      </c>
      <c r="H151" s="89">
        <v>7.0494946283010248E-3</v>
      </c>
      <c r="I151" s="89">
        <v>7.045957099443099E-3</v>
      </c>
      <c r="J151" s="89">
        <v>7.0296777656956464E-3</v>
      </c>
      <c r="K151" s="89">
        <v>7.0100119700173468E-3</v>
      </c>
      <c r="L151" s="89">
        <v>6.971708773726268E-3</v>
      </c>
      <c r="M151" s="89">
        <v>6.9787622417948024E-3</v>
      </c>
      <c r="N151" s="89">
        <v>7.0206957368519366E-3</v>
      </c>
      <c r="O151" s="89">
        <v>6.9922723964533327E-3</v>
      </c>
      <c r="P151" s="89">
        <v>7.0006233739326887E-3</v>
      </c>
      <c r="Q151" s="89">
        <v>6.9778697060374406E-3</v>
      </c>
      <c r="R151" s="89">
        <v>6.9857381619432687E-3</v>
      </c>
      <c r="S151" s="89">
        <v>6.9844822477446566E-3</v>
      </c>
      <c r="T151" s="89">
        <v>7.0046852329803434E-3</v>
      </c>
      <c r="U151" s="89">
        <v>7.0199839087572739E-3</v>
      </c>
      <c r="V151" s="89">
        <v>7.0394693324825871E-3</v>
      </c>
      <c r="W151" s="89">
        <v>6.976828382621876E-3</v>
      </c>
      <c r="X151" s="89">
        <v>6.956051187283754E-3</v>
      </c>
      <c r="Y151" s="89">
        <v>6.9496806491425381E-3</v>
      </c>
      <c r="Z151" s="89">
        <v>6.9408676062596803E-3</v>
      </c>
      <c r="AA151" s="89">
        <v>6.9150716972233815E-3</v>
      </c>
      <c r="AB151" s="89">
        <v>6.9123041182207684E-3</v>
      </c>
      <c r="AC151" s="89">
        <v>6.7812131192643791E-3</v>
      </c>
      <c r="AD151" s="89">
        <v>6.4955809797849016E-3</v>
      </c>
      <c r="AE151" s="89">
        <v>6.4620745599378955E-3</v>
      </c>
      <c r="AF151" s="89">
        <v>6.3820957776131483E-3</v>
      </c>
      <c r="AG151" s="89">
        <v>6.3775112379165595E-3</v>
      </c>
      <c r="AH151" s="89">
        <v>6.3127937126088544E-3</v>
      </c>
      <c r="AI151" s="89">
        <v>6.2327848295302317E-3</v>
      </c>
      <c r="AJ151" s="89">
        <v>6.1405027241834423E-3</v>
      </c>
      <c r="AK151" s="89">
        <v>6.0749711961110035E-3</v>
      </c>
      <c r="AL151" s="89">
        <v>5.9205117759002519E-3</v>
      </c>
      <c r="AM151" s="89">
        <v>5.8823093176151768E-3</v>
      </c>
      <c r="AN151" s="89">
        <v>5.8417929274859259E-3</v>
      </c>
      <c r="AO151" s="89">
        <v>5.818916225103111E-3</v>
      </c>
      <c r="AP151" s="89">
        <v>5.7908282527133594E-3</v>
      </c>
      <c r="AQ151" s="89">
        <v>5.7677676080879012E-3</v>
      </c>
      <c r="AR151" s="89">
        <v>5.703223171443692E-3</v>
      </c>
      <c r="AS151" s="89">
        <v>5.6083920083326612E-3</v>
      </c>
      <c r="AT151" s="89">
        <v>5.5920916868172797E-3</v>
      </c>
      <c r="AU151" s="89">
        <v>5.5657170989665246E-3</v>
      </c>
      <c r="AV151" s="89">
        <v>5.5639611385912106E-3</v>
      </c>
      <c r="AW151" s="89">
        <v>5.5427746793652241E-3</v>
      </c>
      <c r="AX151" s="89">
        <v>5.5231367382560471E-3</v>
      </c>
      <c r="AY151" s="89">
        <v>5.4988992358200525E-3</v>
      </c>
      <c r="AZ151" s="89">
        <v>5.4888943434549513E-3</v>
      </c>
    </row>
    <row r="152" spans="1:52" ht="12" customHeight="1" x14ac:dyDescent="0.35">
      <c r="A152" s="72" t="s">
        <v>45</v>
      </c>
      <c r="B152" s="89">
        <v>4.0321634411870179E-2</v>
      </c>
      <c r="C152" s="89">
        <v>4.0245379257758354E-2</v>
      </c>
      <c r="D152" s="89">
        <v>4.0228447334946425E-2</v>
      </c>
      <c r="E152" s="89">
        <v>4.0454381993368593E-2</v>
      </c>
      <c r="F152" s="89">
        <v>4.0446277313591628E-2</v>
      </c>
      <c r="G152" s="89">
        <v>4.0408710676624403E-2</v>
      </c>
      <c r="H152" s="89">
        <v>4.0282826447434458E-2</v>
      </c>
      <c r="I152" s="89">
        <v>4.0262611996817729E-2</v>
      </c>
      <c r="J152" s="89">
        <v>4.0169587232546572E-2</v>
      </c>
      <c r="K152" s="89">
        <v>4.0057211257241994E-2</v>
      </c>
      <c r="L152" s="89">
        <v>3.9838335849864376E-2</v>
      </c>
      <c r="M152" s="89">
        <v>3.9878641381684607E-2</v>
      </c>
      <c r="N152" s="89">
        <v>4.0118261353439648E-2</v>
      </c>
      <c r="O152" s="89">
        <v>3.9955842265447607E-2</v>
      </c>
      <c r="P152" s="89">
        <v>4.0003562136758229E-2</v>
      </c>
      <c r="Q152" s="89">
        <v>3.9873541177356801E-2</v>
      </c>
      <c r="R152" s="89">
        <v>3.9665576506297796E-2</v>
      </c>
      <c r="S152" s="89">
        <v>3.9698154265762516E-2</v>
      </c>
      <c r="T152" s="89">
        <v>3.985063000899839E-2</v>
      </c>
      <c r="U152" s="89">
        <v>4.0006847051154926E-2</v>
      </c>
      <c r="V152" s="89">
        <v>3.9382205346188984E-2</v>
      </c>
      <c r="W152" s="89">
        <v>3.9406601923167243E-2</v>
      </c>
      <c r="X152" s="89">
        <v>3.9020784433329445E-2</v>
      </c>
      <c r="Y152" s="89">
        <v>3.8264318053518598E-2</v>
      </c>
      <c r="Z152" s="89">
        <v>3.8035211981815434E-2</v>
      </c>
      <c r="AA152" s="89">
        <v>3.7696102541703039E-2</v>
      </c>
      <c r="AB152" s="89">
        <v>3.6173316652497421E-2</v>
      </c>
      <c r="AC152" s="89">
        <v>3.5977265932361675E-2</v>
      </c>
      <c r="AD152" s="89">
        <v>3.5722837753621929E-2</v>
      </c>
      <c r="AE152" s="89">
        <v>3.5549411443445172E-2</v>
      </c>
      <c r="AF152" s="89">
        <v>3.5335138962734922E-2</v>
      </c>
      <c r="AG152" s="89">
        <v>3.520284013745141E-2</v>
      </c>
      <c r="AH152" s="89">
        <v>3.4735671550105443E-2</v>
      </c>
      <c r="AI152" s="89">
        <v>3.3863770623984789E-2</v>
      </c>
      <c r="AJ152" s="89">
        <v>3.3740511421867438E-2</v>
      </c>
      <c r="AK152" s="89">
        <v>3.3596588146694174E-2</v>
      </c>
      <c r="AL152" s="89">
        <v>3.4792570429860059E-2</v>
      </c>
      <c r="AM152" s="89">
        <v>3.4740975726393161E-2</v>
      </c>
      <c r="AN152" s="89">
        <v>3.4680249592435215E-2</v>
      </c>
      <c r="AO152" s="89">
        <v>3.4639447948414802E-2</v>
      </c>
      <c r="AP152" s="89">
        <v>3.4587820591751937E-2</v>
      </c>
      <c r="AQ152" s="89">
        <v>3.4580795546759822E-2</v>
      </c>
      <c r="AR152" s="89">
        <v>3.4646902234928695E-2</v>
      </c>
      <c r="AS152" s="89">
        <v>3.4984434230109711E-2</v>
      </c>
      <c r="AT152" s="89">
        <v>3.493637206098834E-2</v>
      </c>
      <c r="AU152" s="89">
        <v>3.4900275808698013E-2</v>
      </c>
      <c r="AV152" s="89">
        <v>3.4821805753454171E-2</v>
      </c>
      <c r="AW152" s="89">
        <v>3.48184037006357E-2</v>
      </c>
      <c r="AX152" s="89">
        <v>3.480141196327774E-2</v>
      </c>
      <c r="AY152" s="89">
        <v>3.4793843050711711E-2</v>
      </c>
      <c r="AZ152" s="89">
        <v>3.4821515823129832E-2</v>
      </c>
    </row>
    <row r="153" spans="1:52" ht="12" customHeight="1" x14ac:dyDescent="0.35">
      <c r="A153" s="74" t="s">
        <v>46</v>
      </c>
      <c r="B153" s="90">
        <v>2.0160817205935089E-2</v>
      </c>
      <c r="C153" s="90">
        <v>2.0122689628879177E-2</v>
      </c>
      <c r="D153" s="90">
        <v>2.0114223667473213E-2</v>
      </c>
      <c r="E153" s="90">
        <v>2.022719099668429E-2</v>
      </c>
      <c r="F153" s="90">
        <v>2.0223138656795814E-2</v>
      </c>
      <c r="G153" s="90">
        <v>2.0204355338312201E-2</v>
      </c>
      <c r="H153" s="90">
        <v>2.0141413223717229E-2</v>
      </c>
      <c r="I153" s="90">
        <v>2.0131305998408865E-2</v>
      </c>
      <c r="J153" s="90">
        <v>2.0084793616273286E-2</v>
      </c>
      <c r="K153" s="90">
        <v>2.0028605628621E-2</v>
      </c>
      <c r="L153" s="90">
        <v>1.9919167924932188E-2</v>
      </c>
      <c r="M153" s="90">
        <v>1.9939320690842303E-2</v>
      </c>
      <c r="N153" s="90">
        <v>2.0059130676719824E-2</v>
      </c>
      <c r="O153" s="90">
        <v>1.9977921132723803E-2</v>
      </c>
      <c r="P153" s="90">
        <v>2.0001781068379108E-2</v>
      </c>
      <c r="Q153" s="90">
        <v>1.9936770588678401E-2</v>
      </c>
      <c r="R153" s="90">
        <v>1.9907686324558818E-2</v>
      </c>
      <c r="S153" s="90">
        <v>1.9931030848550128E-2</v>
      </c>
      <c r="T153" s="90">
        <v>2.0024514571682667E-2</v>
      </c>
      <c r="U153" s="90">
        <v>2.0125288173423992E-2</v>
      </c>
      <c r="V153" s="90">
        <v>1.9889904715202921E-2</v>
      </c>
      <c r="W153" s="90">
        <v>1.9900742980974565E-2</v>
      </c>
      <c r="X153" s="90">
        <v>1.9711227001286191E-2</v>
      </c>
      <c r="Y153" s="90">
        <v>1.9313271811708953E-2</v>
      </c>
      <c r="Z153" s="90">
        <v>1.9182367859806437E-2</v>
      </c>
      <c r="AA153" s="90">
        <v>1.8978340260689359E-2</v>
      </c>
      <c r="AB153" s="90">
        <v>1.821920291734843E-2</v>
      </c>
      <c r="AC153" s="90">
        <v>1.8070598393306238E-2</v>
      </c>
      <c r="AD153" s="90">
        <v>1.7872117736648672E-2</v>
      </c>
      <c r="AE153" s="90">
        <v>1.7713462242496831E-2</v>
      </c>
      <c r="AF153" s="90">
        <v>1.7527850393806822E-2</v>
      </c>
      <c r="AG153" s="90">
        <v>1.7413711847698361E-2</v>
      </c>
      <c r="AH153" s="90">
        <v>1.6985195787752143E-2</v>
      </c>
      <c r="AI153" s="90">
        <v>1.6224917913433053E-2</v>
      </c>
      <c r="AJ153" s="90">
        <v>1.6079208331162408E-2</v>
      </c>
      <c r="AK153" s="90">
        <v>1.5927319400171489E-2</v>
      </c>
      <c r="AL153" s="90">
        <v>1.6241223867366629E-2</v>
      </c>
      <c r="AM153" s="90">
        <v>1.6174158515975263E-2</v>
      </c>
      <c r="AN153" s="90">
        <v>1.6103238805895759E-2</v>
      </c>
      <c r="AO153" s="90">
        <v>1.6052395020819094E-2</v>
      </c>
      <c r="AP153" s="90">
        <v>1.6001674124585804E-2</v>
      </c>
      <c r="AQ153" s="90">
        <v>1.5984038285900649E-2</v>
      </c>
      <c r="AR153" s="90">
        <v>1.596320825796789E-2</v>
      </c>
      <c r="AS153" s="90">
        <v>1.6040581798248323E-2</v>
      </c>
      <c r="AT153" s="90">
        <v>1.6000087702982658E-2</v>
      </c>
      <c r="AU153" s="90">
        <v>1.5965508988471315E-2</v>
      </c>
      <c r="AV153" s="90">
        <v>1.590744904097692E-2</v>
      </c>
      <c r="AW153" s="90">
        <v>1.589278332157238E-2</v>
      </c>
      <c r="AX153" s="90">
        <v>1.5869724047724729E-2</v>
      </c>
      <c r="AY153" s="90">
        <v>1.585558702743789E-2</v>
      </c>
      <c r="AZ153" s="90">
        <v>1.5855896576286686E-2</v>
      </c>
    </row>
    <row r="154" spans="1:52" ht="12" customHeight="1" x14ac:dyDescent="0.35">
      <c r="A154" s="91" t="s">
        <v>884</v>
      </c>
      <c r="B154" s="92">
        <v>2.8318187773316024E-2</v>
      </c>
      <c r="C154" s="92">
        <v>2.9806665044243608E-2</v>
      </c>
      <c r="D154" s="92">
        <v>2.9700998350780713E-2</v>
      </c>
      <c r="E154" s="92">
        <v>2.919488127324615E-2</v>
      </c>
      <c r="F154" s="92">
        <v>3.1320951840664399E-2</v>
      </c>
      <c r="G154" s="92">
        <v>3.0526859808074062E-2</v>
      </c>
      <c r="H154" s="92">
        <v>3.0829504266999389E-2</v>
      </c>
      <c r="I154" s="92">
        <v>2.9783718627990261E-2</v>
      </c>
      <c r="J154" s="92">
        <v>2.9833491410208687E-2</v>
      </c>
      <c r="K154" s="92">
        <v>2.9108257598499328E-2</v>
      </c>
      <c r="L154" s="92">
        <v>2.8705871387761612E-2</v>
      </c>
      <c r="M154" s="92">
        <v>2.8877989455526124E-2</v>
      </c>
      <c r="N154" s="92">
        <v>2.837205456183849E-2</v>
      </c>
      <c r="O154" s="92">
        <v>2.731123574746663E-2</v>
      </c>
      <c r="P154" s="92">
        <v>2.8041644767719139E-2</v>
      </c>
      <c r="Q154" s="92">
        <v>2.7328261489155677E-2</v>
      </c>
      <c r="R154" s="92">
        <v>2.7398830252745098E-2</v>
      </c>
      <c r="S154" s="92">
        <v>2.7406516959933503E-2</v>
      </c>
      <c r="T154" s="92">
        <v>2.7560076818874214E-2</v>
      </c>
      <c r="U154" s="92">
        <v>2.7723022282364285E-2</v>
      </c>
      <c r="V154" s="92">
        <v>2.790019115145332E-2</v>
      </c>
      <c r="W154" s="92">
        <v>2.7933315417392954E-2</v>
      </c>
      <c r="X154" s="92">
        <v>2.7945866406537866E-2</v>
      </c>
      <c r="Y154" s="92">
        <v>2.8040179371228352E-2</v>
      </c>
      <c r="Z154" s="92">
        <v>2.8095678935163685E-2</v>
      </c>
      <c r="AA154" s="92">
        <v>2.8121611770285989E-2</v>
      </c>
      <c r="AB154" s="92">
        <v>2.8240196344922273E-2</v>
      </c>
      <c r="AC154" s="92">
        <v>2.8290038445724308E-2</v>
      </c>
      <c r="AD154" s="92">
        <v>2.8318584887062452E-2</v>
      </c>
      <c r="AE154" s="92">
        <v>2.8385495044740951E-2</v>
      </c>
      <c r="AF154" s="92">
        <v>2.8435302049133509E-2</v>
      </c>
      <c r="AG154" s="92">
        <v>2.8445346674585217E-2</v>
      </c>
      <c r="AH154" s="92">
        <v>2.8501590622530434E-2</v>
      </c>
      <c r="AI154" s="92">
        <v>2.858008289098498E-2</v>
      </c>
      <c r="AJ154" s="92">
        <v>2.8607213205974397E-2</v>
      </c>
      <c r="AK154" s="92">
        <v>2.8635385277727694E-2</v>
      </c>
      <c r="AL154" s="92">
        <v>2.8615630651009135E-2</v>
      </c>
      <c r="AM154" s="92">
        <v>2.8638079238251599E-2</v>
      </c>
      <c r="AN154" s="92">
        <v>2.8652342562381489E-2</v>
      </c>
      <c r="AO154" s="92">
        <v>2.8680308473556553E-2</v>
      </c>
      <c r="AP154" s="92">
        <v>2.8692498185574424E-2</v>
      </c>
      <c r="AQ154" s="92">
        <v>2.8712271079459728E-2</v>
      </c>
      <c r="AR154" s="92">
        <v>2.8738805750872301E-2</v>
      </c>
      <c r="AS154" s="92">
        <v>2.8856124320864575E-2</v>
      </c>
      <c r="AT154" s="92">
        <v>2.886919174103348E-2</v>
      </c>
      <c r="AU154" s="92">
        <v>2.885615454690614E-2</v>
      </c>
      <c r="AV154" s="92">
        <v>2.8867984882491093E-2</v>
      </c>
      <c r="AW154" s="92">
        <v>2.8868426484865949E-2</v>
      </c>
      <c r="AX154" s="92">
        <v>2.8858457518336565E-2</v>
      </c>
      <c r="AY154" s="92">
        <v>2.884197870490578E-2</v>
      </c>
      <c r="AZ154" s="92">
        <v>2.8853407616726553E-2</v>
      </c>
    </row>
    <row r="155" spans="1:52" ht="12" customHeight="1" x14ac:dyDescent="0.35">
      <c r="A155" s="91" t="s">
        <v>885</v>
      </c>
      <c r="B155" s="92">
        <v>0.82407707379883244</v>
      </c>
      <c r="C155" s="92">
        <v>0.8194410050828117</v>
      </c>
      <c r="D155" s="92">
        <v>0.81981704368854147</v>
      </c>
      <c r="E155" s="92">
        <v>0.82097340260013307</v>
      </c>
      <c r="F155" s="92">
        <v>0.8141397505993172</v>
      </c>
      <c r="G155" s="92">
        <v>0.81677738153085033</v>
      </c>
      <c r="H155" s="92">
        <v>0.81606655071116763</v>
      </c>
      <c r="I155" s="92">
        <v>0.8194787547831589</v>
      </c>
      <c r="J155" s="92">
        <v>0.8195137278232022</v>
      </c>
      <c r="K155" s="92">
        <v>0.82208658187573869</v>
      </c>
      <c r="L155" s="92">
        <v>0.82384279802138638</v>
      </c>
      <c r="M155" s="92">
        <v>0.82320355374176735</v>
      </c>
      <c r="N155" s="92">
        <v>0.82433058645851964</v>
      </c>
      <c r="O155" s="92">
        <v>0.82808986050072342</v>
      </c>
      <c r="P155" s="92">
        <v>0.82563610859460201</v>
      </c>
      <c r="Q155" s="92">
        <v>0.82820783206249382</v>
      </c>
      <c r="R155" s="92">
        <v>0.82914553531940127</v>
      </c>
      <c r="S155" s="92">
        <v>0.82984220002554698</v>
      </c>
      <c r="T155" s="92">
        <v>0.82969523281967228</v>
      </c>
      <c r="U155" s="92">
        <v>0.8278331969531264</v>
      </c>
      <c r="V155" s="92">
        <v>0.82907743999095029</v>
      </c>
      <c r="W155" s="92">
        <v>0.82961826892641766</v>
      </c>
      <c r="X155" s="92">
        <v>0.82899821537959073</v>
      </c>
      <c r="Y155" s="92">
        <v>0.83099099868619808</v>
      </c>
      <c r="Z155" s="92">
        <v>0.83190599186074154</v>
      </c>
      <c r="AA155" s="92">
        <v>0.83193293016332037</v>
      </c>
      <c r="AB155" s="92">
        <v>0.83468527202451259</v>
      </c>
      <c r="AC155" s="92">
        <v>0.83539929187402229</v>
      </c>
      <c r="AD155" s="92">
        <v>0.83538792844745846</v>
      </c>
      <c r="AE155" s="92">
        <v>0.83626126864665262</v>
      </c>
      <c r="AF155" s="92">
        <v>0.8367124527605061</v>
      </c>
      <c r="AG155" s="92">
        <v>0.83692791819700918</v>
      </c>
      <c r="AH155" s="92">
        <v>0.83781455492760959</v>
      </c>
      <c r="AI155" s="92">
        <v>0.83942815071215926</v>
      </c>
      <c r="AJ155" s="92">
        <v>0.83965684565737253</v>
      </c>
      <c r="AK155" s="92">
        <v>0.83995487974997896</v>
      </c>
      <c r="AL155" s="92">
        <v>0.83862813611945575</v>
      </c>
      <c r="AM155" s="92">
        <v>0.83874597642843984</v>
      </c>
      <c r="AN155" s="92">
        <v>0.83889038939238059</v>
      </c>
      <c r="AO155" s="92">
        <v>0.83896008743997386</v>
      </c>
      <c r="AP155" s="92">
        <v>0.83910093773070482</v>
      </c>
      <c r="AQ155" s="92">
        <v>0.83910527002529323</v>
      </c>
      <c r="AR155" s="92">
        <v>0.83904689209568961</v>
      </c>
      <c r="AS155" s="92">
        <v>0.83840076171447242</v>
      </c>
      <c r="AT155" s="92">
        <v>0.83855339916517257</v>
      </c>
      <c r="AU155" s="92">
        <v>0.83887531685138417</v>
      </c>
      <c r="AV155" s="92">
        <v>0.83913678788167778</v>
      </c>
      <c r="AW155" s="92">
        <v>0.83928089595007871</v>
      </c>
      <c r="AX155" s="92">
        <v>0.83949779299647576</v>
      </c>
      <c r="AY155" s="92">
        <v>0.8397259997545915</v>
      </c>
      <c r="AZ155" s="92">
        <v>0.83979684427207257</v>
      </c>
    </row>
    <row r="156" spans="1:52" ht="12" customHeight="1" x14ac:dyDescent="0.35">
      <c r="A156" s="93" t="s">
        <v>888</v>
      </c>
      <c r="B156" s="94">
        <v>6.2929306162924234E-2</v>
      </c>
      <c r="C156" s="94">
        <v>6.6237033431652173E-2</v>
      </c>
      <c r="D156" s="94">
        <v>6.6002218557290188E-2</v>
      </c>
      <c r="E156" s="94">
        <v>6.4877513940546735E-2</v>
      </c>
      <c r="F156" s="94">
        <v>6.9602115201476134E-2</v>
      </c>
      <c r="G156" s="94">
        <v>6.7837466240164332E-2</v>
      </c>
      <c r="H156" s="94">
        <v>6.8510009482220594E-2</v>
      </c>
      <c r="I156" s="94">
        <v>6.6186041395533649E-2</v>
      </c>
      <c r="J156" s="94">
        <v>6.6296647578241233E-2</v>
      </c>
      <c r="K156" s="94">
        <v>6.4685016885553795E-2</v>
      </c>
      <c r="L156" s="94">
        <v>6.3790825306136667E-2</v>
      </c>
      <c r="M156" s="94">
        <v>6.4173309901168901E-2</v>
      </c>
      <c r="N156" s="94">
        <v>6.3049010137418607E-2</v>
      </c>
      <c r="O156" s="94">
        <v>6.0691634994370025E-2</v>
      </c>
      <c r="P156" s="94">
        <v>6.2314766150486721E-2</v>
      </c>
      <c r="Q156" s="94">
        <v>6.072946997590125E-2</v>
      </c>
      <c r="R156" s="94">
        <v>6.0886289255405561E-2</v>
      </c>
      <c r="S156" s="94">
        <v>6.0900513231128765E-2</v>
      </c>
      <c r="T156" s="94">
        <v>6.1203992971476509E-2</v>
      </c>
      <c r="U156" s="94">
        <v>6.1504670535057634E-2</v>
      </c>
      <c r="V156" s="94">
        <v>6.1857970233355632E-2</v>
      </c>
      <c r="W156" s="94">
        <v>6.1919711391161113E-2</v>
      </c>
      <c r="X156" s="94">
        <v>6.1934586981179096E-2</v>
      </c>
      <c r="Y156" s="94">
        <v>6.2119248928406576E-2</v>
      </c>
      <c r="Z156" s="94">
        <v>6.2227144702501319E-2</v>
      </c>
      <c r="AA156" s="94">
        <v>6.2267359903816925E-2</v>
      </c>
      <c r="AB156" s="94">
        <v>6.2511209234821674E-2</v>
      </c>
      <c r="AC156" s="94">
        <v>6.2601314785084974E-2</v>
      </c>
      <c r="AD156" s="94">
        <v>6.2641767165066198E-2</v>
      </c>
      <c r="AE156" s="94">
        <v>6.2765211929213499E-2</v>
      </c>
      <c r="AF156" s="94">
        <v>6.2849405625387808E-2</v>
      </c>
      <c r="AG156" s="94">
        <v>6.2848952049500306E-2</v>
      </c>
      <c r="AH156" s="94">
        <v>6.2924529680885605E-2</v>
      </c>
      <c r="AI156" s="94">
        <v>6.3060932041514139E-2</v>
      </c>
      <c r="AJ156" s="94">
        <v>6.3046103105266191E-2</v>
      </c>
      <c r="AK156" s="94">
        <v>6.3064847400478408E-2</v>
      </c>
      <c r="AL156" s="94">
        <v>6.289243443317831E-2</v>
      </c>
      <c r="AM156" s="94">
        <v>6.2915759726073009E-2</v>
      </c>
      <c r="AN156" s="94">
        <v>6.2916472987194702E-2</v>
      </c>
      <c r="AO156" s="94">
        <v>6.2962621113460571E-2</v>
      </c>
      <c r="AP156" s="94">
        <v>6.2962394297071081E-2</v>
      </c>
      <c r="AQ156" s="94">
        <v>6.2985438910957356E-2</v>
      </c>
      <c r="AR156" s="94">
        <v>6.2817794719571315E-2</v>
      </c>
      <c r="AS156" s="94">
        <v>6.2404938467722285E-2</v>
      </c>
      <c r="AT156" s="94">
        <v>6.2415398750728789E-2</v>
      </c>
      <c r="AU156" s="94">
        <v>6.2302566305816896E-2</v>
      </c>
      <c r="AV156" s="94">
        <v>6.2310981073675581E-2</v>
      </c>
      <c r="AW156" s="94">
        <v>6.226086313412646E-2</v>
      </c>
      <c r="AX156" s="94">
        <v>6.2171711997137877E-2</v>
      </c>
      <c r="AY156" s="94">
        <v>6.2051616617369139E-2</v>
      </c>
      <c r="AZ156" s="94">
        <v>6.1998488955102779E-2</v>
      </c>
    </row>
    <row r="157" spans="1:52" ht="12" customHeight="1" x14ac:dyDescent="0.35">
      <c r="A157" s="214" t="s">
        <v>889</v>
      </c>
      <c r="B157" s="215">
        <v>1</v>
      </c>
      <c r="C157" s="215">
        <v>1</v>
      </c>
      <c r="D157" s="215">
        <v>1</v>
      </c>
      <c r="E157" s="215">
        <v>1</v>
      </c>
      <c r="F157" s="215">
        <v>1</v>
      </c>
      <c r="G157" s="215">
        <v>1</v>
      </c>
      <c r="H157" s="215">
        <v>1</v>
      </c>
      <c r="I157" s="215">
        <v>1</v>
      </c>
      <c r="J157" s="215">
        <v>1</v>
      </c>
      <c r="K157" s="215">
        <v>1</v>
      </c>
      <c r="L157" s="215">
        <v>1</v>
      </c>
      <c r="M157" s="215">
        <v>1</v>
      </c>
      <c r="N157" s="215">
        <v>1</v>
      </c>
      <c r="O157" s="215">
        <v>1</v>
      </c>
      <c r="P157" s="215">
        <v>1</v>
      </c>
      <c r="Q157" s="215">
        <v>1</v>
      </c>
      <c r="R157" s="215">
        <v>1</v>
      </c>
      <c r="S157" s="215">
        <v>1</v>
      </c>
      <c r="T157" s="215">
        <v>1</v>
      </c>
      <c r="U157" s="215">
        <v>1</v>
      </c>
      <c r="V157" s="215">
        <v>1</v>
      </c>
      <c r="W157" s="215">
        <v>1</v>
      </c>
      <c r="X157" s="215">
        <v>1</v>
      </c>
      <c r="Y157" s="215">
        <v>1</v>
      </c>
      <c r="Z157" s="215">
        <v>1</v>
      </c>
      <c r="AA157" s="215">
        <v>1</v>
      </c>
      <c r="AB157" s="215">
        <v>1</v>
      </c>
      <c r="AC157" s="215">
        <v>1</v>
      </c>
      <c r="AD157" s="215">
        <v>1</v>
      </c>
      <c r="AE157" s="215">
        <v>1</v>
      </c>
      <c r="AF157" s="215">
        <v>1</v>
      </c>
      <c r="AG157" s="215">
        <v>1</v>
      </c>
      <c r="AH157" s="215">
        <v>1</v>
      </c>
      <c r="AI157" s="215">
        <v>1</v>
      </c>
      <c r="AJ157" s="215">
        <v>1</v>
      </c>
      <c r="AK157" s="215">
        <v>1</v>
      </c>
      <c r="AL157" s="215">
        <v>1</v>
      </c>
      <c r="AM157" s="215">
        <v>1</v>
      </c>
      <c r="AN157" s="215">
        <v>1</v>
      </c>
      <c r="AO157" s="215">
        <v>1</v>
      </c>
      <c r="AP157" s="215">
        <v>1</v>
      </c>
      <c r="AQ157" s="215">
        <v>1</v>
      </c>
      <c r="AR157" s="215">
        <v>1</v>
      </c>
      <c r="AS157" s="215">
        <v>1</v>
      </c>
      <c r="AT157" s="215">
        <v>1</v>
      </c>
      <c r="AU157" s="215">
        <v>1</v>
      </c>
      <c r="AV157" s="215">
        <v>1</v>
      </c>
      <c r="AW157" s="215">
        <v>1</v>
      </c>
      <c r="AX157" s="215">
        <v>1</v>
      </c>
      <c r="AY157" s="215">
        <v>1</v>
      </c>
      <c r="AZ157" s="215">
        <v>1</v>
      </c>
    </row>
    <row r="158" spans="1:52" ht="12" customHeight="1" x14ac:dyDescent="0.35">
      <c r="A158" s="64" t="s">
        <v>40</v>
      </c>
      <c r="B158" s="88">
        <v>5.2898354000971304E-3</v>
      </c>
      <c r="C158" s="88">
        <v>5.2698720552916134E-3</v>
      </c>
      <c r="D158" s="88">
        <v>5.2803042637192118E-3</v>
      </c>
      <c r="E158" s="88">
        <v>5.292976706525657E-3</v>
      </c>
      <c r="F158" s="88">
        <v>5.2775821215912243E-3</v>
      </c>
      <c r="G158" s="88">
        <v>5.2777808281618604E-3</v>
      </c>
      <c r="H158" s="88">
        <v>5.2727707622486093E-3</v>
      </c>
      <c r="I158" s="88">
        <v>5.271707263058441E-3</v>
      </c>
      <c r="J158" s="88">
        <v>5.2837920728204596E-3</v>
      </c>
      <c r="K158" s="88">
        <v>5.2872876433003426E-3</v>
      </c>
      <c r="L158" s="88">
        <v>5.2574417028427162E-3</v>
      </c>
      <c r="M158" s="88">
        <v>5.2718559165700696E-3</v>
      </c>
      <c r="N158" s="88">
        <v>5.2877152774369269E-3</v>
      </c>
      <c r="O158" s="88">
        <v>5.2905457479115485E-3</v>
      </c>
      <c r="P158" s="88">
        <v>5.2788641379113606E-3</v>
      </c>
      <c r="Q158" s="88">
        <v>5.2675267579073114E-3</v>
      </c>
      <c r="R158" s="88">
        <v>4.2527289169321091E-3</v>
      </c>
      <c r="S158" s="88">
        <v>3.4103442342358044E-3</v>
      </c>
      <c r="T158" s="88">
        <v>2.747398898808619E-3</v>
      </c>
      <c r="U158" s="88">
        <v>3.9175009184531928E-3</v>
      </c>
      <c r="V158" s="88">
        <v>3.0515850999546582E-3</v>
      </c>
      <c r="W158" s="88">
        <v>2.4474834984376504E-3</v>
      </c>
      <c r="X158" s="88">
        <v>3.7976357293247167E-3</v>
      </c>
      <c r="Y158" s="88">
        <v>2.8128101303628826E-3</v>
      </c>
      <c r="Z158" s="88">
        <v>2.1672051897022133E-3</v>
      </c>
      <c r="AA158" s="88">
        <v>2.7110255122313217E-3</v>
      </c>
      <c r="AB158" s="88">
        <v>2.0105670167891803E-3</v>
      </c>
      <c r="AC158" s="88">
        <v>1.7164530653789455E-3</v>
      </c>
      <c r="AD158" s="88">
        <v>2.3847879615075426E-3</v>
      </c>
      <c r="AE158" s="88">
        <v>1.8111927108486559E-3</v>
      </c>
      <c r="AF158" s="88">
        <v>1.7811500630529917E-3</v>
      </c>
      <c r="AG158" s="88">
        <v>1.9406384214952477E-3</v>
      </c>
      <c r="AH158" s="88">
        <v>1.9787126918076083E-3</v>
      </c>
      <c r="AI158" s="88">
        <v>2.1440094277858854E-3</v>
      </c>
      <c r="AJ158" s="88">
        <v>2.3783775767081449E-3</v>
      </c>
      <c r="AK158" s="88">
        <v>2.5938786510677245E-3</v>
      </c>
      <c r="AL158" s="88">
        <v>2.7558964157568902E-3</v>
      </c>
      <c r="AM158" s="88">
        <v>2.9894156340352302E-3</v>
      </c>
      <c r="AN158" s="88">
        <v>2.996394107500887E-3</v>
      </c>
      <c r="AO158" s="88">
        <v>3.0043851918560346E-3</v>
      </c>
      <c r="AP158" s="88">
        <v>3.104502740980604E-3</v>
      </c>
      <c r="AQ158" s="88">
        <v>3.1462137544894316E-3</v>
      </c>
      <c r="AR158" s="88">
        <v>3.2359448521586797E-3</v>
      </c>
      <c r="AS158" s="88">
        <v>3.2563890410328947E-3</v>
      </c>
      <c r="AT158" s="88">
        <v>3.3468499500018027E-3</v>
      </c>
      <c r="AU158" s="88">
        <v>3.3429389586206713E-3</v>
      </c>
      <c r="AV158" s="88">
        <v>3.3328967464750035E-3</v>
      </c>
      <c r="AW158" s="88">
        <v>3.3308893556169305E-3</v>
      </c>
      <c r="AX158" s="88">
        <v>3.3196987206101326E-3</v>
      </c>
      <c r="AY158" s="88">
        <v>3.3080625645974643E-3</v>
      </c>
      <c r="AZ158" s="88">
        <v>3.2937505024204844E-3</v>
      </c>
    </row>
    <row r="159" spans="1:52" ht="12" customHeight="1" x14ac:dyDescent="0.35">
      <c r="A159" s="72" t="s">
        <v>41</v>
      </c>
      <c r="B159" s="89">
        <v>1.2695604960233116E-2</v>
      </c>
      <c r="C159" s="89">
        <v>1.2647692932699873E-2</v>
      </c>
      <c r="D159" s="89">
        <v>1.2672730232926102E-2</v>
      </c>
      <c r="E159" s="89">
        <v>1.2703144095661577E-2</v>
      </c>
      <c r="F159" s="89">
        <v>1.2666197091818937E-2</v>
      </c>
      <c r="G159" s="89">
        <v>1.2666673987588464E-2</v>
      </c>
      <c r="H159" s="89">
        <v>1.2654649829396661E-2</v>
      </c>
      <c r="I159" s="89">
        <v>1.2652097431340261E-2</v>
      </c>
      <c r="J159" s="89">
        <v>1.2681100974769103E-2</v>
      </c>
      <c r="K159" s="89">
        <v>1.2689490343920824E-2</v>
      </c>
      <c r="L159" s="89">
        <v>1.2617860086822519E-2</v>
      </c>
      <c r="M159" s="89">
        <v>1.2652454199768169E-2</v>
      </c>
      <c r="N159" s="89">
        <v>1.2690516665848623E-2</v>
      </c>
      <c r="O159" s="89">
        <v>1.2697309794987708E-2</v>
      </c>
      <c r="P159" s="89">
        <v>1.2669273930987261E-2</v>
      </c>
      <c r="Q159" s="89">
        <v>1.2595035097108085E-2</v>
      </c>
      <c r="R159" s="89">
        <v>1.25975877888336E-2</v>
      </c>
      <c r="S159" s="89">
        <v>1.2621868742760934E-2</v>
      </c>
      <c r="T159" s="89">
        <v>1.2743084402023888E-2</v>
      </c>
      <c r="U159" s="89">
        <v>1.2820697116584763E-2</v>
      </c>
      <c r="V159" s="89">
        <v>1.2626436739204626E-2</v>
      </c>
      <c r="W159" s="89">
        <v>1.2609157724034573E-2</v>
      </c>
      <c r="X159" s="89">
        <v>1.2594076999322659E-2</v>
      </c>
      <c r="Y159" s="89">
        <v>1.2581363288256714E-2</v>
      </c>
      <c r="Z159" s="89">
        <v>1.2508820433798147E-2</v>
      </c>
      <c r="AA159" s="89">
        <v>1.2406895213661709E-2</v>
      </c>
      <c r="AB159" s="89">
        <v>1.2355976924834743E-2</v>
      </c>
      <c r="AC159" s="89">
        <v>1.2267915359374945E-2</v>
      </c>
      <c r="AD159" s="89">
        <v>1.2223450889300391E-2</v>
      </c>
      <c r="AE159" s="89">
        <v>1.21940703047454E-2</v>
      </c>
      <c r="AF159" s="89">
        <v>1.2126685640283068E-2</v>
      </c>
      <c r="AG159" s="89">
        <v>1.2062480953691642E-2</v>
      </c>
      <c r="AH159" s="89">
        <v>1.2001936057828686E-2</v>
      </c>
      <c r="AI159" s="89">
        <v>1.1942721692976695E-2</v>
      </c>
      <c r="AJ159" s="89">
        <v>1.1859297030826376E-2</v>
      </c>
      <c r="AK159" s="89">
        <v>1.1760161725623284E-2</v>
      </c>
      <c r="AL159" s="89">
        <v>1.167411066038484E-2</v>
      </c>
      <c r="AM159" s="89">
        <v>1.1586922538824212E-2</v>
      </c>
      <c r="AN159" s="89">
        <v>1.1527706828280519E-2</v>
      </c>
      <c r="AO159" s="89">
        <v>1.14514449975864E-2</v>
      </c>
      <c r="AP159" s="89">
        <v>1.1343929911448425E-2</v>
      </c>
      <c r="AQ159" s="89">
        <v>1.1242387515558392E-2</v>
      </c>
      <c r="AR159" s="89">
        <v>1.1138389277135625E-2</v>
      </c>
      <c r="AS159" s="89">
        <v>1.1028572603449667E-2</v>
      </c>
      <c r="AT159" s="89">
        <v>1.0881466361322201E-2</v>
      </c>
      <c r="AU159" s="89">
        <v>1.0740863196110936E-2</v>
      </c>
      <c r="AV159" s="89">
        <v>1.0641369741620298E-2</v>
      </c>
      <c r="AW159" s="89">
        <v>1.0512411237290381E-2</v>
      </c>
      <c r="AX159" s="89">
        <v>1.0438102322138189E-2</v>
      </c>
      <c r="AY159" s="89">
        <v>1.036550325874116E-2</v>
      </c>
      <c r="AZ159" s="89">
        <v>1.0262603210586958E-2</v>
      </c>
    </row>
    <row r="160" spans="1:52" ht="12" customHeight="1" x14ac:dyDescent="0.35">
      <c r="A160" s="72" t="s">
        <v>44</v>
      </c>
      <c r="B160" s="89">
        <v>7.5066739318594951E-3</v>
      </c>
      <c r="C160" s="89">
        <v>7.4783444454559027E-3</v>
      </c>
      <c r="D160" s="89">
        <v>7.4840311633301935E-3</v>
      </c>
      <c r="E160" s="89">
        <v>7.5111316817317447E-3</v>
      </c>
      <c r="F160" s="89">
        <v>7.4892856088998776E-3</v>
      </c>
      <c r="G160" s="89">
        <v>7.489567588455209E-3</v>
      </c>
      <c r="H160" s="89">
        <v>7.4824579284481713E-3</v>
      </c>
      <c r="I160" s="89">
        <v>7.4809487431817907E-3</v>
      </c>
      <c r="J160" s="89">
        <v>7.4980979963344217E-3</v>
      </c>
      <c r="K160" s="89">
        <v>7.5030584735163476E-3</v>
      </c>
      <c r="L160" s="89">
        <v>7.4607048412651472E-3</v>
      </c>
      <c r="M160" s="89">
        <v>7.4811596936852076E-3</v>
      </c>
      <c r="N160" s="89">
        <v>7.5036653184902798E-3</v>
      </c>
      <c r="O160" s="89">
        <v>7.5076819687864924E-3</v>
      </c>
      <c r="P160" s="89">
        <v>7.4911048863939228E-3</v>
      </c>
      <c r="Q160" s="89">
        <v>7.4750162922326679E-3</v>
      </c>
      <c r="R160" s="89">
        <v>7.4583856790194124E-3</v>
      </c>
      <c r="S160" s="89">
        <v>7.4725292705909684E-3</v>
      </c>
      <c r="T160" s="89">
        <v>7.5368549076469411E-3</v>
      </c>
      <c r="U160" s="89">
        <v>7.5668361671640712E-3</v>
      </c>
      <c r="V160" s="89">
        <v>7.5634911202071223E-3</v>
      </c>
      <c r="W160" s="89">
        <v>7.5271934246161293E-3</v>
      </c>
      <c r="X160" s="89">
        <v>7.4746598270882623E-3</v>
      </c>
      <c r="Y160" s="89">
        <v>7.4682052958211544E-3</v>
      </c>
      <c r="Z160" s="89">
        <v>7.4559278177260303E-3</v>
      </c>
      <c r="AA160" s="89">
        <v>7.3864459701242242E-3</v>
      </c>
      <c r="AB160" s="89">
        <v>7.3541862226601286E-3</v>
      </c>
      <c r="AC160" s="89">
        <v>7.2790272993985697E-3</v>
      </c>
      <c r="AD160" s="89">
        <v>7.2217767959087097E-3</v>
      </c>
      <c r="AE160" s="89">
        <v>7.1478690529473473E-3</v>
      </c>
      <c r="AF160" s="89">
        <v>7.0738214480425771E-3</v>
      </c>
      <c r="AG160" s="89">
        <v>7.040778533542155E-3</v>
      </c>
      <c r="AH160" s="89">
        <v>6.9939824804764053E-3</v>
      </c>
      <c r="AI160" s="89">
        <v>6.9028004804187583E-3</v>
      </c>
      <c r="AJ160" s="89">
        <v>6.7799820109587369E-3</v>
      </c>
      <c r="AK160" s="89">
        <v>6.6539681359502412E-3</v>
      </c>
      <c r="AL160" s="89">
        <v>6.5400048968817385E-3</v>
      </c>
      <c r="AM160" s="89">
        <v>6.4165502483372458E-3</v>
      </c>
      <c r="AN160" s="89">
        <v>6.3700075077125192E-3</v>
      </c>
      <c r="AO160" s="89">
        <v>6.3286763746383187E-3</v>
      </c>
      <c r="AP160" s="89">
        <v>6.2608398179278511E-3</v>
      </c>
      <c r="AQ160" s="89">
        <v>6.217553846497673E-3</v>
      </c>
      <c r="AR160" s="89">
        <v>6.1677986174687276E-3</v>
      </c>
      <c r="AS160" s="89">
        <v>6.1345265548481513E-3</v>
      </c>
      <c r="AT160" s="89">
        <v>6.0949955500702183E-3</v>
      </c>
      <c r="AU160" s="89">
        <v>6.0611197714626353E-3</v>
      </c>
      <c r="AV160" s="89">
        <v>6.0408920427155212E-3</v>
      </c>
      <c r="AW160" s="89">
        <v>6.0237517539720401E-3</v>
      </c>
      <c r="AX160" s="89">
        <v>5.988433073689051E-3</v>
      </c>
      <c r="AY160" s="89">
        <v>5.9485467858976689E-3</v>
      </c>
      <c r="AZ160" s="89">
        <v>5.9138504300944488E-3</v>
      </c>
    </row>
    <row r="161" spans="1:52" ht="12" customHeight="1" x14ac:dyDescent="0.35">
      <c r="A161" s="72" t="s">
        <v>45</v>
      </c>
      <c r="B161" s="89">
        <v>2.6482939403119042E-2</v>
      </c>
      <c r="C161" s="89">
        <v>2.6610920894748376E-2</v>
      </c>
      <c r="D161" s="89">
        <v>2.6640806296278258E-2</v>
      </c>
      <c r="E161" s="89">
        <v>2.6595874971945602E-2</v>
      </c>
      <c r="F161" s="89">
        <v>2.6649853901515808E-2</v>
      </c>
      <c r="G161" s="89">
        <v>2.6650857296812137E-2</v>
      </c>
      <c r="H161" s="89">
        <v>2.6625558301638021E-2</v>
      </c>
      <c r="I161" s="89">
        <v>2.6620188020818249E-2</v>
      </c>
      <c r="J161" s="89">
        <v>2.6681211877418752E-2</v>
      </c>
      <c r="K161" s="89">
        <v>2.6698863226169958E-2</v>
      </c>
      <c r="L161" s="89">
        <v>2.6548152174323877E-2</v>
      </c>
      <c r="M161" s="89">
        <v>2.6620938666525998E-2</v>
      </c>
      <c r="N161" s="89">
        <v>2.6701022621703891E-2</v>
      </c>
      <c r="O161" s="89">
        <v>2.6715315459386609E-2</v>
      </c>
      <c r="P161" s="89">
        <v>2.6656327613690019E-2</v>
      </c>
      <c r="Q161" s="89">
        <v>2.6528534320406489E-2</v>
      </c>
      <c r="R161" s="89">
        <v>2.6452319971627988E-2</v>
      </c>
      <c r="S161" s="89">
        <v>2.6473368741607196E-2</v>
      </c>
      <c r="T161" s="89">
        <v>2.6729398938323295E-2</v>
      </c>
      <c r="U161" s="89">
        <v>2.6910662385553376E-2</v>
      </c>
      <c r="V161" s="89">
        <v>2.6383015355616084E-2</v>
      </c>
      <c r="W161" s="89">
        <v>2.6335360635357737E-2</v>
      </c>
      <c r="X161" s="89">
        <v>2.6254439470278793E-2</v>
      </c>
      <c r="Y161" s="89">
        <v>2.6147861515141785E-2</v>
      </c>
      <c r="Z161" s="89">
        <v>2.5888643466652112E-2</v>
      </c>
      <c r="AA161" s="89">
        <v>2.5596680180242668E-2</v>
      </c>
      <c r="AB161" s="89">
        <v>2.5116481683446028E-2</v>
      </c>
      <c r="AC161" s="89">
        <v>2.4820850619473481E-2</v>
      </c>
      <c r="AD161" s="89">
        <v>2.4676795011740089E-2</v>
      </c>
      <c r="AE161" s="89">
        <v>2.4562358995210438E-2</v>
      </c>
      <c r="AF161" s="89">
        <v>2.4317985880369774E-2</v>
      </c>
      <c r="AG161" s="89">
        <v>2.4146941479810367E-2</v>
      </c>
      <c r="AH161" s="89">
        <v>2.3977413831330056E-2</v>
      </c>
      <c r="AI161" s="89">
        <v>2.3827185071441558E-2</v>
      </c>
      <c r="AJ161" s="89">
        <v>2.3655616277952693E-2</v>
      </c>
      <c r="AK161" s="89">
        <v>2.350875429338618E-2</v>
      </c>
      <c r="AL161" s="89">
        <v>2.3792687083354875E-2</v>
      </c>
      <c r="AM161" s="89">
        <v>2.3712145528346086E-2</v>
      </c>
      <c r="AN161" s="89">
        <v>2.3662335426728385E-2</v>
      </c>
      <c r="AO161" s="89">
        <v>2.3605020399043601E-2</v>
      </c>
      <c r="AP161" s="89">
        <v>2.3543742702369915E-2</v>
      </c>
      <c r="AQ161" s="89">
        <v>2.3474907166885051E-2</v>
      </c>
      <c r="AR161" s="89">
        <v>2.3433252876640862E-2</v>
      </c>
      <c r="AS161" s="89">
        <v>2.3373014368548661E-2</v>
      </c>
      <c r="AT161" s="89">
        <v>2.3305404416351073E-2</v>
      </c>
      <c r="AU161" s="89">
        <v>2.3236484614291713E-2</v>
      </c>
      <c r="AV161" s="89">
        <v>2.3190946079748514E-2</v>
      </c>
      <c r="AW161" s="89">
        <v>2.314849382666323E-2</v>
      </c>
      <c r="AX161" s="89">
        <v>2.3111638564168674E-2</v>
      </c>
      <c r="AY161" s="89">
        <v>2.3095679810836673E-2</v>
      </c>
      <c r="AZ161" s="89">
        <v>2.3065336702422695E-2</v>
      </c>
    </row>
    <row r="162" spans="1:52" ht="12" customHeight="1" x14ac:dyDescent="0.35">
      <c r="A162" s="74" t="s">
        <v>46</v>
      </c>
      <c r="B162" s="90">
        <v>2.1159341600388522E-2</v>
      </c>
      <c r="C162" s="90">
        <v>2.107948822116645E-2</v>
      </c>
      <c r="D162" s="90">
        <v>2.1121217054876851E-2</v>
      </c>
      <c r="E162" s="90">
        <v>2.1171906826102635E-2</v>
      </c>
      <c r="F162" s="90">
        <v>2.1110328486364897E-2</v>
      </c>
      <c r="G162" s="90">
        <v>2.1111123312647442E-2</v>
      </c>
      <c r="H162" s="90">
        <v>2.1091083048994437E-2</v>
      </c>
      <c r="I162" s="90">
        <v>2.1086829052233764E-2</v>
      </c>
      <c r="J162" s="90">
        <v>2.1135168291281838E-2</v>
      </c>
      <c r="K162" s="90">
        <v>2.1149150573201374E-2</v>
      </c>
      <c r="L162" s="90">
        <v>2.1029766811370865E-2</v>
      </c>
      <c r="M162" s="90">
        <v>2.1087423666280278E-2</v>
      </c>
      <c r="N162" s="90">
        <v>2.1150861109747707E-2</v>
      </c>
      <c r="O162" s="90">
        <v>2.1162182991646187E-2</v>
      </c>
      <c r="P162" s="90">
        <v>2.1115456551645442E-2</v>
      </c>
      <c r="Q162" s="90">
        <v>2.1023077909759786E-2</v>
      </c>
      <c r="R162" s="90">
        <v>2.0996277353376818E-2</v>
      </c>
      <c r="S162" s="90">
        <v>2.1028935017079853E-2</v>
      </c>
      <c r="T162" s="90">
        <v>2.1251626239263202E-2</v>
      </c>
      <c r="U162" s="90">
        <v>2.1423958019285868E-2</v>
      </c>
      <c r="V162" s="90">
        <v>2.1098110343472979E-2</v>
      </c>
      <c r="W162" s="90">
        <v>2.1060644539307876E-2</v>
      </c>
      <c r="X162" s="90">
        <v>2.0997626265411597E-2</v>
      </c>
      <c r="Y162" s="90">
        <v>2.0908291338293767E-2</v>
      </c>
      <c r="Z162" s="90">
        <v>2.0667219482098029E-2</v>
      </c>
      <c r="AA162" s="90">
        <v>2.0369709054586377E-2</v>
      </c>
      <c r="AB162" s="90">
        <v>1.9967624283592382E-2</v>
      </c>
      <c r="AC162" s="90">
        <v>1.9621831165807384E-2</v>
      </c>
      <c r="AD162" s="90">
        <v>1.9439119532730437E-2</v>
      </c>
      <c r="AE162" s="90">
        <v>1.925864023896182E-2</v>
      </c>
      <c r="AF162" s="90">
        <v>1.8923065470723397E-2</v>
      </c>
      <c r="AG162" s="90">
        <v>1.8674721745392763E-2</v>
      </c>
      <c r="AH162" s="90">
        <v>1.8408373471679357E-2</v>
      </c>
      <c r="AI162" s="90">
        <v>1.816915809205219E-2</v>
      </c>
      <c r="AJ162" s="90">
        <v>1.7881362944199779E-2</v>
      </c>
      <c r="AK162" s="90">
        <v>1.7639172900655292E-2</v>
      </c>
      <c r="AL162" s="90">
        <v>1.7723720231777193E-2</v>
      </c>
      <c r="AM162" s="90">
        <v>1.757301878470725E-2</v>
      </c>
      <c r="AN162" s="90">
        <v>1.7496531700509955E-2</v>
      </c>
      <c r="AO162" s="90">
        <v>1.7416195919769784E-2</v>
      </c>
      <c r="AP162" s="90">
        <v>1.7326723280510253E-2</v>
      </c>
      <c r="AQ162" s="90">
        <v>1.7247494488035961E-2</v>
      </c>
      <c r="AR162" s="90">
        <v>1.7186458166036842E-2</v>
      </c>
      <c r="AS162" s="90">
        <v>1.7118266911555061E-2</v>
      </c>
      <c r="AT162" s="90">
        <v>1.7036057045239621E-2</v>
      </c>
      <c r="AU162" s="90">
        <v>1.6961919219327853E-2</v>
      </c>
      <c r="AV162" s="90">
        <v>1.6911270322143446E-2</v>
      </c>
      <c r="AW162" s="90">
        <v>1.6855519930853945E-2</v>
      </c>
      <c r="AX162" s="90">
        <v>1.6815590655509735E-2</v>
      </c>
      <c r="AY162" s="90">
        <v>1.6790168213242359E-2</v>
      </c>
      <c r="AZ162" s="90">
        <v>1.6751146555564613E-2</v>
      </c>
    </row>
    <row r="163" spans="1:52" ht="12" customHeight="1" x14ac:dyDescent="0.35">
      <c r="A163" s="91" t="s">
        <v>890</v>
      </c>
      <c r="B163" s="92">
        <v>7.4631385443796508E-2</v>
      </c>
      <c r="C163" s="92">
        <v>7.6631099720748774E-2</v>
      </c>
      <c r="D163" s="92">
        <v>7.7535583059591712E-2</v>
      </c>
      <c r="E163" s="92">
        <v>7.553452106383321E-2</v>
      </c>
      <c r="F163" s="92">
        <v>7.9753455201767812E-2</v>
      </c>
      <c r="G163" s="92">
        <v>7.7625750388677653E-2</v>
      </c>
      <c r="H163" s="92">
        <v>7.6317268307438971E-2</v>
      </c>
      <c r="I163" s="92">
        <v>7.5123773442956024E-2</v>
      </c>
      <c r="J163" s="92">
        <v>7.7036855178545277E-2</v>
      </c>
      <c r="K163" s="92">
        <v>7.4553780224818691E-2</v>
      </c>
      <c r="L163" s="92">
        <v>7.3011441901897775E-2</v>
      </c>
      <c r="M163" s="92">
        <v>7.5764591104366438E-2</v>
      </c>
      <c r="N163" s="92">
        <v>7.4802509716762444E-2</v>
      </c>
      <c r="O163" s="92">
        <v>7.1037633196448818E-2</v>
      </c>
      <c r="P163" s="92">
        <v>7.1788137796634413E-2</v>
      </c>
      <c r="Q163" s="92">
        <v>6.9866612348799123E-2</v>
      </c>
      <c r="R163" s="92">
        <v>7.022375744367175E-2</v>
      </c>
      <c r="S163" s="92">
        <v>7.042613544105783E-2</v>
      </c>
      <c r="T163" s="92">
        <v>7.0976487745725875E-2</v>
      </c>
      <c r="U163" s="92">
        <v>7.129128968992314E-2</v>
      </c>
      <c r="V163" s="92">
        <v>7.1566921429622815E-2</v>
      </c>
      <c r="W163" s="92">
        <v>7.1740204851146808E-2</v>
      </c>
      <c r="X163" s="92">
        <v>7.2000865490703281E-2</v>
      </c>
      <c r="Y163" s="92">
        <v>7.2163198529461195E-2</v>
      </c>
      <c r="Z163" s="92">
        <v>7.2330556527586951E-2</v>
      </c>
      <c r="AA163" s="92">
        <v>7.2439876197499184E-2</v>
      </c>
      <c r="AB163" s="92">
        <v>7.2621768836291789E-2</v>
      </c>
      <c r="AC163" s="92">
        <v>7.2783549060577685E-2</v>
      </c>
      <c r="AD163" s="92">
        <v>7.2827383961024228E-2</v>
      </c>
      <c r="AE163" s="92">
        <v>7.3078847297994867E-2</v>
      </c>
      <c r="AF163" s="92">
        <v>7.3288969031137768E-2</v>
      </c>
      <c r="AG163" s="92">
        <v>7.3308381464048777E-2</v>
      </c>
      <c r="AH163" s="92">
        <v>7.3432660966728555E-2</v>
      </c>
      <c r="AI163" s="92">
        <v>7.3489361681657733E-2</v>
      </c>
      <c r="AJ163" s="92">
        <v>7.3574339024283716E-2</v>
      </c>
      <c r="AK163" s="92">
        <v>7.3545842662551139E-2</v>
      </c>
      <c r="AL163" s="92">
        <v>7.3451634245740902E-2</v>
      </c>
      <c r="AM163" s="92">
        <v>7.3446045090769324E-2</v>
      </c>
      <c r="AN163" s="92">
        <v>7.3574237733729522E-2</v>
      </c>
      <c r="AO163" s="92">
        <v>7.3671724872914873E-2</v>
      </c>
      <c r="AP163" s="92">
        <v>7.3695680214590567E-2</v>
      </c>
      <c r="AQ163" s="92">
        <v>7.3740669621677427E-2</v>
      </c>
      <c r="AR163" s="92">
        <v>7.3768343554510132E-2</v>
      </c>
      <c r="AS163" s="92">
        <v>7.3825054561990275E-2</v>
      </c>
      <c r="AT163" s="92">
        <v>7.3770599840203677E-2</v>
      </c>
      <c r="AU163" s="92">
        <v>7.3743169285810331E-2</v>
      </c>
      <c r="AV163" s="92">
        <v>7.3826630154904024E-2</v>
      </c>
      <c r="AW163" s="92">
        <v>7.3864135403320638E-2</v>
      </c>
      <c r="AX163" s="92">
        <v>7.3778366163468778E-2</v>
      </c>
      <c r="AY163" s="92">
        <v>7.3713264078483415E-2</v>
      </c>
      <c r="AZ163" s="92">
        <v>7.3612560633756444E-2</v>
      </c>
    </row>
    <row r="164" spans="1:52" ht="12" customHeight="1" x14ac:dyDescent="0.35">
      <c r="A164" s="91" t="s">
        <v>893</v>
      </c>
      <c r="B164" s="92">
        <v>0.75214057272912638</v>
      </c>
      <c r="C164" s="92">
        <v>0.75081124706878699</v>
      </c>
      <c r="D164" s="92">
        <v>0.74950941281923766</v>
      </c>
      <c r="E164" s="92">
        <v>0.75127447783111267</v>
      </c>
      <c r="F164" s="92">
        <v>0.74712915915997957</v>
      </c>
      <c r="G164" s="92">
        <v>0.74934768551633713</v>
      </c>
      <c r="H164" s="92">
        <v>0.750985844629111</v>
      </c>
      <c r="I164" s="92">
        <v>0.75218763481050499</v>
      </c>
      <c r="J164" s="92">
        <v>0.75001202347366869</v>
      </c>
      <c r="K164" s="92">
        <v>0.75267444456336907</v>
      </c>
      <c r="L164" s="92">
        <v>0.75480755587796633</v>
      </c>
      <c r="M164" s="92">
        <v>0.75146317740138968</v>
      </c>
      <c r="N164" s="92">
        <v>0.75207292168811879</v>
      </c>
      <c r="O164" s="92">
        <v>0.75631291641465881</v>
      </c>
      <c r="P164" s="92">
        <v>0.75565509105659523</v>
      </c>
      <c r="Q164" s="92">
        <v>0.75817274691447645</v>
      </c>
      <c r="R164" s="92">
        <v>0.75882127136521871</v>
      </c>
      <c r="S164" s="92">
        <v>0.75919323264380056</v>
      </c>
      <c r="T164" s="92">
        <v>0.75838623248297654</v>
      </c>
      <c r="U164" s="92">
        <v>0.75646160391873474</v>
      </c>
      <c r="V164" s="92">
        <v>0.75788994990004921</v>
      </c>
      <c r="W164" s="92">
        <v>0.7583838098060911</v>
      </c>
      <c r="X164" s="92">
        <v>0.75705284707522935</v>
      </c>
      <c r="Y164" s="92">
        <v>0.75792058077783098</v>
      </c>
      <c r="Z164" s="92">
        <v>0.75882484136892037</v>
      </c>
      <c r="AA164" s="92">
        <v>0.75889806610613042</v>
      </c>
      <c r="AB164" s="92">
        <v>0.76019239168390973</v>
      </c>
      <c r="AC164" s="92">
        <v>0.76100342842588375</v>
      </c>
      <c r="AD164" s="92">
        <v>0.7607366161890543</v>
      </c>
      <c r="AE164" s="92">
        <v>0.76133238738863429</v>
      </c>
      <c r="AF164" s="92">
        <v>0.76177931560210566</v>
      </c>
      <c r="AG164" s="92">
        <v>0.76206110880817957</v>
      </c>
      <c r="AH164" s="92">
        <v>0.76235026357988012</v>
      </c>
      <c r="AI164" s="92">
        <v>0.7626125244549784</v>
      </c>
      <c r="AJ164" s="92">
        <v>0.76284206205358984</v>
      </c>
      <c r="AK164" s="92">
        <v>0.76320113239588072</v>
      </c>
      <c r="AL164" s="92">
        <v>0.76298812141673233</v>
      </c>
      <c r="AM164" s="92">
        <v>0.76312705456630048</v>
      </c>
      <c r="AN164" s="92">
        <v>0.76319485412548305</v>
      </c>
      <c r="AO164" s="92">
        <v>0.76331883456748129</v>
      </c>
      <c r="AP164" s="92">
        <v>0.763495997677337</v>
      </c>
      <c r="AQ164" s="92">
        <v>0.7636845384886074</v>
      </c>
      <c r="AR164" s="92">
        <v>0.76380990200169985</v>
      </c>
      <c r="AS164" s="92">
        <v>0.7639821131708564</v>
      </c>
      <c r="AT164" s="92">
        <v>0.76424388526913012</v>
      </c>
      <c r="AU164" s="92">
        <v>0.76455434223600216</v>
      </c>
      <c r="AV164" s="92">
        <v>0.76467437869772892</v>
      </c>
      <c r="AW164" s="92">
        <v>0.76484655333314688</v>
      </c>
      <c r="AX164" s="92">
        <v>0.76511170793841154</v>
      </c>
      <c r="AY164" s="92">
        <v>0.76530855157811695</v>
      </c>
      <c r="AZ164" s="92">
        <v>0.76560927492412489</v>
      </c>
    </row>
    <row r="165" spans="1:52" ht="12" customHeight="1" x14ac:dyDescent="0.35">
      <c r="A165" s="91" t="s">
        <v>896</v>
      </c>
      <c r="B165" s="92">
        <v>0.1000936465313797</v>
      </c>
      <c r="C165" s="92">
        <v>9.947133466110214E-2</v>
      </c>
      <c r="D165" s="92">
        <v>9.9755915110039964E-2</v>
      </c>
      <c r="E165" s="92">
        <v>9.9915966823086816E-2</v>
      </c>
      <c r="F165" s="92">
        <v>9.9924138428061873E-2</v>
      </c>
      <c r="G165" s="92">
        <v>9.9830561081320268E-2</v>
      </c>
      <c r="H165" s="92">
        <v>9.957036719272408E-2</v>
      </c>
      <c r="I165" s="92">
        <v>9.9576821235906415E-2</v>
      </c>
      <c r="J165" s="92">
        <v>9.9671750135161399E-2</v>
      </c>
      <c r="K165" s="92">
        <v>9.9443924951703483E-2</v>
      </c>
      <c r="L165" s="92">
        <v>9.9267076603510807E-2</v>
      </c>
      <c r="M165" s="92">
        <v>9.9658399351414115E-2</v>
      </c>
      <c r="N165" s="92">
        <v>9.9790787601891473E-2</v>
      </c>
      <c r="O165" s="92">
        <v>9.9276414426173826E-2</v>
      </c>
      <c r="P165" s="92">
        <v>9.9345744026142255E-2</v>
      </c>
      <c r="Q165" s="92">
        <v>9.9071450359310059E-2</v>
      </c>
      <c r="R165" s="92">
        <v>9.9197671481319638E-2</v>
      </c>
      <c r="S165" s="92">
        <v>9.9373585908866829E-2</v>
      </c>
      <c r="T165" s="92">
        <v>9.9628916385231608E-2</v>
      </c>
      <c r="U165" s="92">
        <v>9.9607451784300888E-2</v>
      </c>
      <c r="V165" s="92">
        <v>9.9820490011872556E-2</v>
      </c>
      <c r="W165" s="92">
        <v>9.9896145521007965E-2</v>
      </c>
      <c r="X165" s="92">
        <v>9.9827849142641506E-2</v>
      </c>
      <c r="Y165" s="92">
        <v>9.9997689124831493E-2</v>
      </c>
      <c r="Z165" s="92">
        <v>0.10015678571351608</v>
      </c>
      <c r="AA165" s="92">
        <v>0.10019130176552411</v>
      </c>
      <c r="AB165" s="92">
        <v>0.10038100334847609</v>
      </c>
      <c r="AC165" s="92">
        <v>0.10050694500410533</v>
      </c>
      <c r="AD165" s="92">
        <v>0.10049006965873418</v>
      </c>
      <c r="AE165" s="92">
        <v>0.10061463401065728</v>
      </c>
      <c r="AF165" s="92">
        <v>0.10070900686428486</v>
      </c>
      <c r="AG165" s="92">
        <v>0.10076494859383955</v>
      </c>
      <c r="AH165" s="92">
        <v>0.10085665692026938</v>
      </c>
      <c r="AI165" s="92">
        <v>0.10091223909868875</v>
      </c>
      <c r="AJ165" s="92">
        <v>0.10102896308148061</v>
      </c>
      <c r="AK165" s="92">
        <v>0.10109708923488549</v>
      </c>
      <c r="AL165" s="92">
        <v>0.10107382504937114</v>
      </c>
      <c r="AM165" s="92">
        <v>0.10114884760868019</v>
      </c>
      <c r="AN165" s="92">
        <v>0.10117793257005515</v>
      </c>
      <c r="AO165" s="92">
        <v>0.10120371767670974</v>
      </c>
      <c r="AP165" s="92">
        <v>0.10122858365483539</v>
      </c>
      <c r="AQ165" s="92">
        <v>0.10124623511824871</v>
      </c>
      <c r="AR165" s="92">
        <v>0.10125991065434926</v>
      </c>
      <c r="AS165" s="92">
        <v>0.10128206278771877</v>
      </c>
      <c r="AT165" s="92">
        <v>0.10132074156768121</v>
      </c>
      <c r="AU165" s="92">
        <v>0.10135916271837363</v>
      </c>
      <c r="AV165" s="92">
        <v>0.10138161621466429</v>
      </c>
      <c r="AW165" s="92">
        <v>0.10141824515913601</v>
      </c>
      <c r="AX165" s="92">
        <v>0.10143646256200392</v>
      </c>
      <c r="AY165" s="92">
        <v>0.10147022371008414</v>
      </c>
      <c r="AZ165" s="92">
        <v>0.10149147704102955</v>
      </c>
    </row>
    <row r="166" spans="1:52" ht="12" customHeight="1" x14ac:dyDescent="0.35">
      <c r="A166" s="388" t="s">
        <v>883</v>
      </c>
      <c r="B166" s="389">
        <v>1</v>
      </c>
      <c r="C166" s="389">
        <v>1</v>
      </c>
      <c r="D166" s="389">
        <v>1</v>
      </c>
      <c r="E166" s="389">
        <v>1</v>
      </c>
      <c r="F166" s="389">
        <v>1</v>
      </c>
      <c r="G166" s="389">
        <v>1</v>
      </c>
      <c r="H166" s="389">
        <v>1</v>
      </c>
      <c r="I166" s="389">
        <v>1</v>
      </c>
      <c r="J166" s="389">
        <v>1</v>
      </c>
      <c r="K166" s="389">
        <v>1</v>
      </c>
      <c r="L166" s="389">
        <v>1</v>
      </c>
      <c r="M166" s="389">
        <v>1</v>
      </c>
      <c r="N166" s="389">
        <v>1</v>
      </c>
      <c r="O166" s="389">
        <v>1</v>
      </c>
      <c r="P166" s="389">
        <v>1</v>
      </c>
      <c r="Q166" s="389">
        <v>1</v>
      </c>
      <c r="R166" s="389">
        <v>1</v>
      </c>
      <c r="S166" s="389">
        <v>1</v>
      </c>
      <c r="T166" s="389">
        <v>1</v>
      </c>
      <c r="U166" s="389">
        <v>1</v>
      </c>
      <c r="V166" s="389">
        <v>1</v>
      </c>
      <c r="W166" s="389">
        <v>1</v>
      </c>
      <c r="X166" s="389">
        <v>1</v>
      </c>
      <c r="Y166" s="389">
        <v>1</v>
      </c>
      <c r="Z166" s="389">
        <v>1</v>
      </c>
      <c r="AA166" s="389">
        <v>1</v>
      </c>
      <c r="AB166" s="389">
        <v>1</v>
      </c>
      <c r="AC166" s="389">
        <v>1</v>
      </c>
      <c r="AD166" s="389">
        <v>1</v>
      </c>
      <c r="AE166" s="389">
        <v>1</v>
      </c>
      <c r="AF166" s="389">
        <v>1</v>
      </c>
      <c r="AG166" s="389">
        <v>1</v>
      </c>
      <c r="AH166" s="389">
        <v>1</v>
      </c>
      <c r="AI166" s="389">
        <v>1</v>
      </c>
      <c r="AJ166" s="389">
        <v>1</v>
      </c>
      <c r="AK166" s="389">
        <v>1</v>
      </c>
      <c r="AL166" s="389">
        <v>1</v>
      </c>
      <c r="AM166" s="389">
        <v>1</v>
      </c>
      <c r="AN166" s="389">
        <v>1</v>
      </c>
      <c r="AO166" s="389">
        <v>1</v>
      </c>
      <c r="AP166" s="389">
        <v>1</v>
      </c>
      <c r="AQ166" s="389">
        <v>1</v>
      </c>
      <c r="AR166" s="389">
        <v>1</v>
      </c>
      <c r="AS166" s="389">
        <v>1</v>
      </c>
      <c r="AT166" s="389">
        <v>1</v>
      </c>
      <c r="AU166" s="389">
        <v>1</v>
      </c>
      <c r="AV166" s="389">
        <v>1</v>
      </c>
      <c r="AW166" s="389">
        <v>1</v>
      </c>
      <c r="AX166" s="389">
        <v>1</v>
      </c>
      <c r="AY166" s="389">
        <v>1</v>
      </c>
      <c r="AZ166" s="389">
        <v>1</v>
      </c>
    </row>
    <row r="167" spans="1:52" ht="12" customHeight="1" x14ac:dyDescent="0.35">
      <c r="A167" s="64" t="s">
        <v>40</v>
      </c>
      <c r="B167" s="88">
        <v>3.7089496743959317E-2</v>
      </c>
      <c r="C167" s="88">
        <v>3.6964929684817002E-2</v>
      </c>
      <c r="D167" s="88">
        <v>3.6913433161069181E-2</v>
      </c>
      <c r="E167" s="88">
        <v>3.6922023699012207E-2</v>
      </c>
      <c r="F167" s="88">
        <v>3.6971948315850892E-2</v>
      </c>
      <c r="G167" s="88">
        <v>3.6852639328952816E-2</v>
      </c>
      <c r="H167" s="88">
        <v>3.6813960489874079E-2</v>
      </c>
      <c r="I167" s="88">
        <v>3.6875894569095388E-2</v>
      </c>
      <c r="J167" s="88">
        <v>3.6946237900994452E-2</v>
      </c>
      <c r="K167" s="88">
        <v>3.6880923348926682E-2</v>
      </c>
      <c r="L167" s="88">
        <v>3.6532390673457156E-2</v>
      </c>
      <c r="M167" s="88">
        <v>3.6880712214040094E-2</v>
      </c>
      <c r="N167" s="88">
        <v>3.6969344071254413E-2</v>
      </c>
      <c r="O167" s="88">
        <v>3.6681044817238391E-2</v>
      </c>
      <c r="P167" s="88">
        <v>3.7099461924675448E-2</v>
      </c>
      <c r="Q167" s="88">
        <v>3.7089159549718545E-2</v>
      </c>
      <c r="R167" s="88">
        <v>3.0281191610988422E-2</v>
      </c>
      <c r="S167" s="88">
        <v>2.4715817046793737E-2</v>
      </c>
      <c r="T167" s="88">
        <v>2.0358019218083442E-2</v>
      </c>
      <c r="U167" s="88">
        <v>1.7218768249299202E-2</v>
      </c>
      <c r="V167" s="88">
        <v>2.6663766395559743E-2</v>
      </c>
      <c r="W167" s="88">
        <v>2.2362328072041835E-2</v>
      </c>
      <c r="X167" s="88">
        <v>1.8530445823701294E-2</v>
      </c>
      <c r="Y167" s="88">
        <v>1.8736910834410057E-2</v>
      </c>
      <c r="Z167" s="88">
        <v>2.3613388792635921E-2</v>
      </c>
      <c r="AA167" s="88">
        <v>1.9372579389940772E-2</v>
      </c>
      <c r="AB167" s="88">
        <v>1.7374483062227001E-2</v>
      </c>
      <c r="AC167" s="88">
        <v>1.7502782782660098E-2</v>
      </c>
      <c r="AD167" s="88">
        <v>2.0469699240900197E-2</v>
      </c>
      <c r="AE167" s="88">
        <v>1.8523242466050235E-2</v>
      </c>
      <c r="AF167" s="88">
        <v>1.974609864440522E-2</v>
      </c>
      <c r="AG167" s="88">
        <v>1.9898465717852361E-2</v>
      </c>
      <c r="AH167" s="88">
        <v>2.1019917714679343E-2</v>
      </c>
      <c r="AI167" s="88">
        <v>2.1406732159348543E-2</v>
      </c>
      <c r="AJ167" s="88">
        <v>2.4314217737459006E-2</v>
      </c>
      <c r="AK167" s="88">
        <v>2.4515757742972235E-2</v>
      </c>
      <c r="AL167" s="88">
        <v>2.4332445810713036E-2</v>
      </c>
      <c r="AM167" s="88">
        <v>2.4297821014742618E-2</v>
      </c>
      <c r="AN167" s="88">
        <v>2.4262754801894219E-2</v>
      </c>
      <c r="AO167" s="88">
        <v>2.43829792452851E-2</v>
      </c>
      <c r="AP167" s="88">
        <v>2.4436951294141075E-2</v>
      </c>
      <c r="AQ167" s="88">
        <v>2.4714898887546702E-2</v>
      </c>
      <c r="AR167" s="88">
        <v>2.4685855549565747E-2</v>
      </c>
      <c r="AS167" s="88">
        <v>2.4482902697839443E-2</v>
      </c>
      <c r="AT167" s="88">
        <v>2.4494828047573147E-2</v>
      </c>
      <c r="AU167" s="88">
        <v>2.4636054838055144E-2</v>
      </c>
      <c r="AV167" s="88">
        <v>2.4694129800023484E-2</v>
      </c>
      <c r="AW167" s="88">
        <v>2.4790257472434185E-2</v>
      </c>
      <c r="AX167" s="88">
        <v>2.5036831227146891E-2</v>
      </c>
      <c r="AY167" s="88">
        <v>2.4887822408499599E-2</v>
      </c>
      <c r="AZ167" s="88">
        <v>2.4700217159428457E-2</v>
      </c>
    </row>
    <row r="168" spans="1:52" ht="12" customHeight="1" x14ac:dyDescent="0.35">
      <c r="A168" s="72" t="s">
        <v>41</v>
      </c>
      <c r="B168" s="89">
        <v>0.21103547008988782</v>
      </c>
      <c r="C168" s="89">
        <v>0.21248223834062435</v>
      </c>
      <c r="D168" s="89">
        <v>0.21462679346852731</v>
      </c>
      <c r="E168" s="89">
        <v>0.2162955108335631</v>
      </c>
      <c r="F168" s="89">
        <v>0.21369033377339688</v>
      </c>
      <c r="G168" s="89">
        <v>0.21148830125015655</v>
      </c>
      <c r="H168" s="89">
        <v>0.20864910976597251</v>
      </c>
      <c r="I168" s="89">
        <v>0.20371101418662543</v>
      </c>
      <c r="J168" s="89">
        <v>0.20498829297433752</v>
      </c>
      <c r="K168" s="89">
        <v>0.20708682496249842</v>
      </c>
      <c r="L168" s="89">
        <v>0.2076344987958284</v>
      </c>
      <c r="M168" s="89">
        <v>0.20448499479097823</v>
      </c>
      <c r="N168" s="89">
        <v>0.2045049068971391</v>
      </c>
      <c r="O168" s="89">
        <v>0.20135320391259329</v>
      </c>
      <c r="P168" s="89">
        <v>0.20344672708349662</v>
      </c>
      <c r="Q168" s="89">
        <v>0.20404923606200642</v>
      </c>
      <c r="R168" s="89">
        <v>0.20483749927459705</v>
      </c>
      <c r="S168" s="89">
        <v>0.20619429768179484</v>
      </c>
      <c r="T168" s="89">
        <v>0.20638336092061377</v>
      </c>
      <c r="U168" s="89">
        <v>0.20620312203058325</v>
      </c>
      <c r="V168" s="89">
        <v>0.20347142849784641</v>
      </c>
      <c r="W168" s="89">
        <v>0.20379910954945546</v>
      </c>
      <c r="X168" s="89">
        <v>0.20397356510293627</v>
      </c>
      <c r="Y168" s="89">
        <v>0.20360076301702068</v>
      </c>
      <c r="Z168" s="89">
        <v>0.20142875150019954</v>
      </c>
      <c r="AA168" s="89">
        <v>0.2012581562576371</v>
      </c>
      <c r="AB168" s="89">
        <v>0.2009290628612308</v>
      </c>
      <c r="AC168" s="89">
        <v>0.20032614003738217</v>
      </c>
      <c r="AD168" s="89">
        <v>0.19908263716561547</v>
      </c>
      <c r="AE168" s="89">
        <v>0.19914089002293942</v>
      </c>
      <c r="AF168" s="89">
        <v>0.19844840391342763</v>
      </c>
      <c r="AG168" s="89">
        <v>0.19757796698844726</v>
      </c>
      <c r="AH168" s="89">
        <v>0.19694217906428677</v>
      </c>
      <c r="AI168" s="89">
        <v>0.19663221483804999</v>
      </c>
      <c r="AJ168" s="89">
        <v>0.19521599106067483</v>
      </c>
      <c r="AK168" s="89">
        <v>0.19410218746446559</v>
      </c>
      <c r="AL168" s="89">
        <v>0.19336613204953565</v>
      </c>
      <c r="AM168" s="89">
        <v>0.19240077137830985</v>
      </c>
      <c r="AN168" s="89">
        <v>0.19112688007259826</v>
      </c>
      <c r="AO168" s="89">
        <v>0.19062547920626943</v>
      </c>
      <c r="AP168" s="89">
        <v>0.18964174735542569</v>
      </c>
      <c r="AQ168" s="89">
        <v>0.18834598316758042</v>
      </c>
      <c r="AR168" s="89">
        <v>0.18743170626489633</v>
      </c>
      <c r="AS168" s="89">
        <v>0.18697911347009391</v>
      </c>
      <c r="AT168" s="89">
        <v>0.18506478124428394</v>
      </c>
      <c r="AU168" s="89">
        <v>0.18348561339374012</v>
      </c>
      <c r="AV168" s="89">
        <v>0.18261715886734381</v>
      </c>
      <c r="AW168" s="89">
        <v>0.18154384788764541</v>
      </c>
      <c r="AX168" s="89">
        <v>0.18018459373326293</v>
      </c>
      <c r="AY168" s="89">
        <v>0.17938742172108307</v>
      </c>
      <c r="AZ168" s="89">
        <v>0.17840443815666585</v>
      </c>
    </row>
    <row r="169" spans="1:52" ht="12" customHeight="1" x14ac:dyDescent="0.35">
      <c r="A169" s="72" t="s">
        <v>44</v>
      </c>
      <c r="B169" s="89">
        <v>1.6354133711097216E-2</v>
      </c>
      <c r="C169" s="89">
        <v>1.6299207478064858E-2</v>
      </c>
      <c r="D169" s="89">
        <v>1.6276500752200055E-2</v>
      </c>
      <c r="E169" s="89">
        <v>1.6280288638758359E-2</v>
      </c>
      <c r="F169" s="89">
        <v>1.6302302252609507E-2</v>
      </c>
      <c r="G169" s="89">
        <v>1.6249694498502287E-2</v>
      </c>
      <c r="H169" s="89">
        <v>1.6232639564852196E-2</v>
      </c>
      <c r="I169" s="89">
        <v>1.6259948595757929E-2</v>
      </c>
      <c r="J169" s="89">
        <v>1.6290965577829775E-2</v>
      </c>
      <c r="K169" s="89">
        <v>1.6262165971160251E-2</v>
      </c>
      <c r="L169" s="89">
        <v>1.6108484997361564E-2</v>
      </c>
      <c r="M169" s="89">
        <v>1.6262072873963754E-2</v>
      </c>
      <c r="N169" s="89">
        <v>1.6301153944649406E-2</v>
      </c>
      <c r="O169" s="89">
        <v>1.6174032118717506E-2</v>
      </c>
      <c r="P169" s="89">
        <v>1.635852772860066E-2</v>
      </c>
      <c r="Q169" s="89">
        <v>1.6353985029659502E-2</v>
      </c>
      <c r="R169" s="89">
        <v>1.6363894123349904E-2</v>
      </c>
      <c r="S169" s="89">
        <v>1.6397241013386146E-2</v>
      </c>
      <c r="T169" s="89">
        <v>1.6412750645905534E-2</v>
      </c>
      <c r="U169" s="89">
        <v>1.6445327153937442E-2</v>
      </c>
      <c r="V169" s="89">
        <v>1.6229083247244008E-2</v>
      </c>
      <c r="W169" s="89">
        <v>1.6215026889177524E-2</v>
      </c>
      <c r="X169" s="89">
        <v>1.6217397294310334E-2</v>
      </c>
      <c r="Y169" s="89">
        <v>1.6173638641772545E-2</v>
      </c>
      <c r="Z169" s="89">
        <v>1.5898139876387107E-2</v>
      </c>
      <c r="AA169" s="89">
        <v>1.5769387707477184E-2</v>
      </c>
      <c r="AB169" s="89">
        <v>1.5727798699233707E-2</v>
      </c>
      <c r="AC169" s="89">
        <v>1.5552768227589343E-2</v>
      </c>
      <c r="AD169" s="89">
        <v>1.53130971273003E-2</v>
      </c>
      <c r="AE169" s="89">
        <v>1.5246621002637153E-2</v>
      </c>
      <c r="AF169" s="89">
        <v>1.5066911532443718E-2</v>
      </c>
      <c r="AG169" s="89">
        <v>1.4867726750552047E-2</v>
      </c>
      <c r="AH169" s="89">
        <v>1.4746577851601207E-2</v>
      </c>
      <c r="AI169" s="89">
        <v>1.4690325889094897E-2</v>
      </c>
      <c r="AJ169" s="89">
        <v>1.4447709173994443E-2</v>
      </c>
      <c r="AK169" s="89">
        <v>1.4265354213339285E-2</v>
      </c>
      <c r="AL169" s="89">
        <v>1.4168860008409282E-2</v>
      </c>
      <c r="AM169" s="89">
        <v>1.4047056195613219E-2</v>
      </c>
      <c r="AN169" s="89">
        <v>1.3929049912120232E-2</v>
      </c>
      <c r="AO169" s="89">
        <v>1.3893478067613388E-2</v>
      </c>
      <c r="AP169" s="89">
        <v>1.3836007498860995E-2</v>
      </c>
      <c r="AQ169" s="89">
        <v>1.3785517588797249E-2</v>
      </c>
      <c r="AR169" s="89">
        <v>1.3756298245326993E-2</v>
      </c>
      <c r="AS169" s="89">
        <v>1.3747321120078752E-2</v>
      </c>
      <c r="AT169" s="89">
        <v>1.3701465560019197E-2</v>
      </c>
      <c r="AU169" s="89">
        <v>1.3681995472924225E-2</v>
      </c>
      <c r="AV169" s="89">
        <v>1.3682309529746698E-2</v>
      </c>
      <c r="AW169" s="89">
        <v>1.3686158331086681E-2</v>
      </c>
      <c r="AX169" s="89">
        <v>1.3689106816328915E-2</v>
      </c>
      <c r="AY169" s="89">
        <v>1.3682069425819114E-2</v>
      </c>
      <c r="AZ169" s="89">
        <v>1.3685093505775051E-2</v>
      </c>
    </row>
    <row r="170" spans="1:52" ht="12" customHeight="1" x14ac:dyDescent="0.35">
      <c r="A170" s="72" t="s">
        <v>45</v>
      </c>
      <c r="B170" s="89">
        <v>0.12685312682977462</v>
      </c>
      <c r="C170" s="89">
        <v>0.126427083816539</v>
      </c>
      <c r="D170" s="89">
        <v>0.12625095591964747</v>
      </c>
      <c r="E170" s="89">
        <v>0.12628033719183751</v>
      </c>
      <c r="F170" s="89">
        <v>0.12645108886839659</v>
      </c>
      <c r="G170" s="89">
        <v>0.12604302946140616</v>
      </c>
      <c r="H170" s="89">
        <v>0.12591074048177525</v>
      </c>
      <c r="I170" s="89">
        <v>0.12612256680179196</v>
      </c>
      <c r="J170" s="89">
        <v>0.12636315436394249</v>
      </c>
      <c r="K170" s="89">
        <v>0.12613976618441342</v>
      </c>
      <c r="L170" s="89">
        <v>0.12494771820406828</v>
      </c>
      <c r="M170" s="89">
        <v>0.12613904406298018</v>
      </c>
      <c r="N170" s="89">
        <v>0.12644218185700265</v>
      </c>
      <c r="O170" s="89">
        <v>0.12545614362393928</v>
      </c>
      <c r="P170" s="89">
        <v>0.12688720964146633</v>
      </c>
      <c r="Q170" s="89">
        <v>0.12685197356139558</v>
      </c>
      <c r="R170" s="89">
        <v>0.12690073815848754</v>
      </c>
      <c r="S170" s="89">
        <v>0.12724319550406288</v>
      </c>
      <c r="T170" s="89">
        <v>0.12735363890462251</v>
      </c>
      <c r="U170" s="89">
        <v>0.12743206100430285</v>
      </c>
      <c r="V170" s="89">
        <v>0.12573257916555083</v>
      </c>
      <c r="W170" s="89">
        <v>0.12580626572556425</v>
      </c>
      <c r="X170" s="89">
        <v>0.12594329942425594</v>
      </c>
      <c r="Y170" s="89">
        <v>0.12560549301883273</v>
      </c>
      <c r="Z170" s="89">
        <v>0.12393726733268497</v>
      </c>
      <c r="AA170" s="89">
        <v>0.12344976554629462</v>
      </c>
      <c r="AB170" s="89">
        <v>0.12350203661977467</v>
      </c>
      <c r="AC170" s="89">
        <v>0.12257813241510897</v>
      </c>
      <c r="AD170" s="89">
        <v>0.12136846925226658</v>
      </c>
      <c r="AE170" s="89">
        <v>0.12116868623325623</v>
      </c>
      <c r="AF170" s="89">
        <v>0.12037491051140924</v>
      </c>
      <c r="AG170" s="89">
        <v>0.11962682097934735</v>
      </c>
      <c r="AH170" s="89">
        <v>0.11920788992366502</v>
      </c>
      <c r="AI170" s="89">
        <v>0.11902144369819338</v>
      </c>
      <c r="AJ170" s="89">
        <v>0.11823566904020605</v>
      </c>
      <c r="AK170" s="89">
        <v>0.11784055887127855</v>
      </c>
      <c r="AL170" s="89">
        <v>0.11767923216149616</v>
      </c>
      <c r="AM170" s="89">
        <v>0.11745311968780077</v>
      </c>
      <c r="AN170" s="89">
        <v>0.11734550283675493</v>
      </c>
      <c r="AO170" s="89">
        <v>0.11742356876759386</v>
      </c>
      <c r="AP170" s="89">
        <v>0.11746151922748513</v>
      </c>
      <c r="AQ170" s="89">
        <v>0.11758927374399022</v>
      </c>
      <c r="AR170" s="89">
        <v>0.11762017676652714</v>
      </c>
      <c r="AS170" s="89">
        <v>0.11767136022297507</v>
      </c>
      <c r="AT170" s="89">
        <v>0.1177445022133928</v>
      </c>
      <c r="AU170" s="89">
        <v>0.1179529891659348</v>
      </c>
      <c r="AV170" s="89">
        <v>0.11817122994958729</v>
      </c>
      <c r="AW170" s="89">
        <v>0.11845203648730643</v>
      </c>
      <c r="AX170" s="89">
        <v>0.11873887660739187</v>
      </c>
      <c r="AY170" s="89">
        <v>0.11877523071580162</v>
      </c>
      <c r="AZ170" s="89">
        <v>0.11895360745690904</v>
      </c>
    </row>
    <row r="171" spans="1:52" ht="12" customHeight="1" x14ac:dyDescent="0.35">
      <c r="A171" s="74" t="s">
        <v>46</v>
      </c>
      <c r="B171" s="90">
        <v>5.6012755847081555E-2</v>
      </c>
      <c r="C171" s="90">
        <v>5.5824634009826832E-2</v>
      </c>
      <c r="D171" s="90">
        <v>5.5746863684940168E-2</v>
      </c>
      <c r="E171" s="90">
        <v>5.5759837161170375E-2</v>
      </c>
      <c r="F171" s="90">
        <v>5.5835233583857072E-2</v>
      </c>
      <c r="G171" s="90">
        <v>5.565505251535622E-2</v>
      </c>
      <c r="H171" s="90">
        <v>5.5596639526236412E-2</v>
      </c>
      <c r="I171" s="90">
        <v>5.5690172703081152E-2</v>
      </c>
      <c r="J171" s="90">
        <v>5.579640557818142E-2</v>
      </c>
      <c r="K171" s="90">
        <v>5.5697767193209798E-2</v>
      </c>
      <c r="L171" s="90">
        <v>5.5171411287370145E-2</v>
      </c>
      <c r="M171" s="90">
        <v>5.5697448336177742E-2</v>
      </c>
      <c r="N171" s="90">
        <v>5.5831300639774373E-2</v>
      </c>
      <c r="O171" s="90">
        <v>5.5395909568345926E-2</v>
      </c>
      <c r="P171" s="90">
        <v>5.6027805316161111E-2</v>
      </c>
      <c r="Q171" s="90">
        <v>5.6012246614540316E-2</v>
      </c>
      <c r="R171" s="90">
        <v>5.6148502189605869E-2</v>
      </c>
      <c r="S171" s="90">
        <v>5.6350063286503257E-2</v>
      </c>
      <c r="T171" s="90">
        <v>5.6495447415907549E-2</v>
      </c>
      <c r="U171" s="90">
        <v>5.6621462050020888E-2</v>
      </c>
      <c r="V171" s="90">
        <v>5.5953477736524253E-2</v>
      </c>
      <c r="W171" s="90">
        <v>5.6012769164413882E-2</v>
      </c>
      <c r="X171" s="90">
        <v>5.6081977708047896E-2</v>
      </c>
      <c r="Y171" s="90">
        <v>5.5951867732787909E-2</v>
      </c>
      <c r="Z171" s="90">
        <v>5.5091908773556554E-2</v>
      </c>
      <c r="AA171" s="90">
        <v>5.4705700115788791E-2</v>
      </c>
      <c r="AB171" s="90">
        <v>5.4465363478965675E-2</v>
      </c>
      <c r="AC171" s="90">
        <v>5.3795540251022039E-2</v>
      </c>
      <c r="AD171" s="90">
        <v>5.2874279128870105E-2</v>
      </c>
      <c r="AE171" s="90">
        <v>5.2601350741525145E-2</v>
      </c>
      <c r="AF171" s="90">
        <v>5.1909536123100126E-2</v>
      </c>
      <c r="AG171" s="90">
        <v>5.1171055576081557E-2</v>
      </c>
      <c r="AH171" s="90">
        <v>5.0738262527767669E-2</v>
      </c>
      <c r="AI171" s="90">
        <v>5.0546582561839901E-2</v>
      </c>
      <c r="AJ171" s="90">
        <v>4.976552136592019E-2</v>
      </c>
      <c r="AK171" s="90">
        <v>4.9225436609507019E-2</v>
      </c>
      <c r="AL171" s="90">
        <v>4.8968134524407451E-2</v>
      </c>
      <c r="AM171" s="90">
        <v>4.866339897759004E-2</v>
      </c>
      <c r="AN171" s="90">
        <v>4.8410897256836796E-2</v>
      </c>
      <c r="AO171" s="90">
        <v>4.8357981879629766E-2</v>
      </c>
      <c r="AP171" s="90">
        <v>4.8269679272051183E-2</v>
      </c>
      <c r="AQ171" s="90">
        <v>4.8212757422314491E-2</v>
      </c>
      <c r="AR171" s="90">
        <v>4.8176009831478434E-2</v>
      </c>
      <c r="AS171" s="90">
        <v>4.8169015498366628E-2</v>
      </c>
      <c r="AT171" s="90">
        <v>4.8112267973454893E-2</v>
      </c>
      <c r="AU171" s="90">
        <v>4.8127673515906078E-2</v>
      </c>
      <c r="AV171" s="90">
        <v>4.8175414952771459E-2</v>
      </c>
      <c r="AW171" s="90">
        <v>4.8235701666783086E-2</v>
      </c>
      <c r="AX171" s="90">
        <v>4.8298382595425161E-2</v>
      </c>
      <c r="AY171" s="90">
        <v>4.8290712762313309E-2</v>
      </c>
      <c r="AZ171" s="90">
        <v>4.8326863314957925E-2</v>
      </c>
    </row>
    <row r="172" spans="1:52" ht="12" customHeight="1" x14ac:dyDescent="0.35">
      <c r="A172" s="93" t="s">
        <v>899</v>
      </c>
      <c r="B172" s="94">
        <v>0.55265501677819939</v>
      </c>
      <c r="C172" s="94">
        <v>0.55200190667012805</v>
      </c>
      <c r="D172" s="94">
        <v>0.55018545301361588</v>
      </c>
      <c r="E172" s="94">
        <v>0.54846200247565846</v>
      </c>
      <c r="F172" s="94">
        <v>0.55074909320588894</v>
      </c>
      <c r="G172" s="94">
        <v>0.55371128294562599</v>
      </c>
      <c r="H172" s="94">
        <v>0.55679691017128952</v>
      </c>
      <c r="I172" s="94">
        <v>0.5613404031436483</v>
      </c>
      <c r="J172" s="94">
        <v>0.55961494360471442</v>
      </c>
      <c r="K172" s="94">
        <v>0.55793255233979144</v>
      </c>
      <c r="L172" s="94">
        <v>0.55960549604191445</v>
      </c>
      <c r="M172" s="94">
        <v>0.56053572772186011</v>
      </c>
      <c r="N172" s="94">
        <v>0.55995111259018004</v>
      </c>
      <c r="O172" s="94">
        <v>0.56493966595916556</v>
      </c>
      <c r="P172" s="94">
        <v>0.56018026830559986</v>
      </c>
      <c r="Q172" s="94">
        <v>0.5596433991826798</v>
      </c>
      <c r="R172" s="94">
        <v>0.56546817464297128</v>
      </c>
      <c r="S172" s="94">
        <v>0.5690993854674592</v>
      </c>
      <c r="T172" s="94">
        <v>0.57299678289486722</v>
      </c>
      <c r="U172" s="94">
        <v>0.57607925951185635</v>
      </c>
      <c r="V172" s="94">
        <v>0.57194966495727473</v>
      </c>
      <c r="W172" s="94">
        <v>0.57580450059934696</v>
      </c>
      <c r="X172" s="94">
        <v>0.57925331464674834</v>
      </c>
      <c r="Y172" s="94">
        <v>0.579931326755176</v>
      </c>
      <c r="Z172" s="94">
        <v>0.580030543724536</v>
      </c>
      <c r="AA172" s="94">
        <v>0.58544441098286149</v>
      </c>
      <c r="AB172" s="94">
        <v>0.58800125527856795</v>
      </c>
      <c r="AC172" s="94">
        <v>0.59024463628623747</v>
      </c>
      <c r="AD172" s="94">
        <v>0.59089181808504732</v>
      </c>
      <c r="AE172" s="94">
        <v>0.59331920953359185</v>
      </c>
      <c r="AF172" s="94">
        <v>0.59445413927521396</v>
      </c>
      <c r="AG172" s="94">
        <v>0.59685796398771929</v>
      </c>
      <c r="AH172" s="94">
        <v>0.59734517291800004</v>
      </c>
      <c r="AI172" s="94">
        <v>0.59770270085347332</v>
      </c>
      <c r="AJ172" s="94">
        <v>0.59802089162174543</v>
      </c>
      <c r="AK172" s="94">
        <v>0.60005070509843728</v>
      </c>
      <c r="AL172" s="94">
        <v>0.60148519544543833</v>
      </c>
      <c r="AM172" s="94">
        <v>0.60313783274594368</v>
      </c>
      <c r="AN172" s="94">
        <v>0.60492491511979551</v>
      </c>
      <c r="AO172" s="94">
        <v>0.60531651283360843</v>
      </c>
      <c r="AP172" s="94">
        <v>0.60635409535203588</v>
      </c>
      <c r="AQ172" s="94">
        <v>0.60735156918977085</v>
      </c>
      <c r="AR172" s="94">
        <v>0.60832995334220541</v>
      </c>
      <c r="AS172" s="94">
        <v>0.60895028699064613</v>
      </c>
      <c r="AT172" s="94">
        <v>0.61088215496127618</v>
      </c>
      <c r="AU172" s="94">
        <v>0.61211567361343977</v>
      </c>
      <c r="AV172" s="94">
        <v>0.61265975690052732</v>
      </c>
      <c r="AW172" s="94">
        <v>0.61329199815474422</v>
      </c>
      <c r="AX172" s="94">
        <v>0.61405220902044422</v>
      </c>
      <c r="AY172" s="94">
        <v>0.61497674296648319</v>
      </c>
      <c r="AZ172" s="94">
        <v>0.61592978040626367</v>
      </c>
    </row>
    <row r="173" spans="1:52" ht="12" customHeight="1" x14ac:dyDescent="0.3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35">
      <c r="A174" s="133" t="s">
        <v>67</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35">
      <c r="A175" s="214" t="s">
        <v>877</v>
      </c>
      <c r="B175" s="221">
        <v>305.90087111696846</v>
      </c>
      <c r="C175" s="221">
        <v>305.85547361639834</v>
      </c>
      <c r="D175" s="221">
        <v>300.87525696165864</v>
      </c>
      <c r="E175" s="221">
        <v>298.88980159723275</v>
      </c>
      <c r="F175" s="221">
        <v>283.31715372345815</v>
      </c>
      <c r="G175" s="221">
        <v>290.98734854244179</v>
      </c>
      <c r="H175" s="221">
        <v>284.45268170746448</v>
      </c>
      <c r="I175" s="221">
        <v>299.61269500510758</v>
      </c>
      <c r="J175" s="221">
        <v>292.96398311479663</v>
      </c>
      <c r="K175" s="221">
        <v>304.43759911814482</v>
      </c>
      <c r="L175" s="221">
        <v>304.44342906359259</v>
      </c>
      <c r="M175" s="221">
        <v>295.86861922818827</v>
      </c>
      <c r="N175" s="221">
        <v>281.03240553245183</v>
      </c>
      <c r="O175" s="221">
        <v>244.93698338028452</v>
      </c>
      <c r="P175" s="221">
        <v>286.19753261302526</v>
      </c>
      <c r="Q175" s="221">
        <v>287.19357114140303</v>
      </c>
      <c r="R175" s="221">
        <v>286.51224060783568</v>
      </c>
      <c r="S175" s="221">
        <v>286.19689591277142</v>
      </c>
      <c r="T175" s="221">
        <v>284.51184098852735</v>
      </c>
      <c r="U175" s="221">
        <v>282.3626567830554</v>
      </c>
      <c r="V175" s="221">
        <v>280.19452773223941</v>
      </c>
      <c r="W175" s="221">
        <v>280.01863235824965</v>
      </c>
      <c r="X175" s="221">
        <v>280.01033004700599</v>
      </c>
      <c r="Y175" s="221">
        <v>279.05996284115656</v>
      </c>
      <c r="Z175" s="221">
        <v>278.53424333866997</v>
      </c>
      <c r="AA175" s="221">
        <v>278.27825952154888</v>
      </c>
      <c r="AB175" s="221">
        <v>277.07184430335241</v>
      </c>
      <c r="AC175" s="221">
        <v>276.51841589266331</v>
      </c>
      <c r="AD175" s="221">
        <v>276.13131613341301</v>
      </c>
      <c r="AE175" s="221">
        <v>275.31695278630571</v>
      </c>
      <c r="AF175" s="221">
        <v>274.66731967389404</v>
      </c>
      <c r="AG175" s="221">
        <v>274.36750331121942</v>
      </c>
      <c r="AH175" s="221">
        <v>273.4503887822637</v>
      </c>
      <c r="AI175" s="221">
        <v>272.4312546735768</v>
      </c>
      <c r="AJ175" s="221">
        <v>271.51301055491962</v>
      </c>
      <c r="AK175" s="221">
        <v>270.93626283369014</v>
      </c>
      <c r="AL175" s="221">
        <v>270.28045141747083</v>
      </c>
      <c r="AM175" s="221">
        <v>269.75841931678576</v>
      </c>
      <c r="AN175" s="221">
        <v>269.30838509455151</v>
      </c>
      <c r="AO175" s="221">
        <v>268.83275216732017</v>
      </c>
      <c r="AP175" s="221">
        <v>268.49607124372676</v>
      </c>
      <c r="AQ175" s="221">
        <v>268.1245541637536</v>
      </c>
      <c r="AR175" s="221">
        <v>266.05857478109795</v>
      </c>
      <c r="AS175" s="221">
        <v>260.88134277115182</v>
      </c>
      <c r="AT175" s="221">
        <v>260.61832838571581</v>
      </c>
      <c r="AU175" s="221">
        <v>260.22034254257272</v>
      </c>
      <c r="AV175" s="221">
        <v>259.91857217477093</v>
      </c>
      <c r="AW175" s="221">
        <v>259.52747550097763</v>
      </c>
      <c r="AX175" s="221">
        <v>259.15524273983414</v>
      </c>
      <c r="AY175" s="221">
        <v>258.68439352409888</v>
      </c>
      <c r="AZ175" s="221">
        <v>258.04525421962569</v>
      </c>
    </row>
    <row r="176" spans="1:52" ht="12" customHeight="1" x14ac:dyDescent="0.35">
      <c r="A176" s="64" t="s">
        <v>40</v>
      </c>
      <c r="B176" s="97">
        <v>1.5418028864313778</v>
      </c>
      <c r="C176" s="97">
        <v>1.5386586917191567</v>
      </c>
      <c r="D176" s="97">
        <v>1.5129680536338195</v>
      </c>
      <c r="E176" s="97">
        <v>1.5114252759670754</v>
      </c>
      <c r="F176" s="97">
        <v>1.4323905208995571</v>
      </c>
      <c r="G176" s="97">
        <v>1.4698029472261991</v>
      </c>
      <c r="H176" s="97">
        <v>1.4323197512161381</v>
      </c>
      <c r="I176" s="97">
        <v>1.5078987110389415</v>
      </c>
      <c r="J176" s="97">
        <v>1.471030284465515</v>
      </c>
      <c r="K176" s="97">
        <v>1.5243651528153845</v>
      </c>
      <c r="L176" s="97">
        <v>1.5160649467899703</v>
      </c>
      <c r="M176" s="97">
        <v>1.4748548202868885</v>
      </c>
      <c r="N176" s="97">
        <v>1.4093164367420923</v>
      </c>
      <c r="O176" s="97">
        <v>1.223332934114651</v>
      </c>
      <c r="P176" s="97">
        <v>1.4311150974090057</v>
      </c>
      <c r="Q176" s="97">
        <v>1.43142808559736</v>
      </c>
      <c r="R176" s="97">
        <v>1.1560746594266986</v>
      </c>
      <c r="S176" s="97">
        <v>0.92890246495851481</v>
      </c>
      <c r="T176" s="97">
        <v>0.74489893290650655</v>
      </c>
      <c r="U176" s="97">
        <v>1.0434561825518112</v>
      </c>
      <c r="V176" s="97">
        <v>0.80477274049406988</v>
      </c>
      <c r="W176" s="97">
        <v>0.63152933782197718</v>
      </c>
      <c r="X176" s="97">
        <v>0.98554502377498254</v>
      </c>
      <c r="Y176" s="97">
        <v>0.70671705320399414</v>
      </c>
      <c r="Z176" s="97">
        <v>0.51563110234476528</v>
      </c>
      <c r="AA176" s="97">
        <v>0.66368508215628241</v>
      </c>
      <c r="AB176" s="97">
        <v>0.44858513092893082</v>
      </c>
      <c r="AC176" s="97">
        <v>0.34952267870945813</v>
      </c>
      <c r="AD176" s="97">
        <v>0.54817925561509573</v>
      </c>
      <c r="AE176" s="97">
        <v>0.35930665627015557</v>
      </c>
      <c r="AF176" s="97">
        <v>0.33693538856020799</v>
      </c>
      <c r="AG176" s="97">
        <v>0.35094666252958467</v>
      </c>
      <c r="AH176" s="97">
        <v>0.36020733831104185</v>
      </c>
      <c r="AI176" s="97">
        <v>0.38097451884188699</v>
      </c>
      <c r="AJ176" s="97">
        <v>0.4202334163547603</v>
      </c>
      <c r="AK176" s="97">
        <v>0.43772996989422247</v>
      </c>
      <c r="AL176" s="97">
        <v>0.50445356382284734</v>
      </c>
      <c r="AM176" s="97">
        <v>0.51143389081253732</v>
      </c>
      <c r="AN176" s="97">
        <v>0.52784497656828422</v>
      </c>
      <c r="AO176" s="97">
        <v>0.53174493006809309</v>
      </c>
      <c r="AP176" s="97">
        <v>0.54031872701848771</v>
      </c>
      <c r="AQ176" s="97">
        <v>0.54871899575551575</v>
      </c>
      <c r="AR176" s="97">
        <v>0.6305601122227773</v>
      </c>
      <c r="AS176" s="97">
        <v>0.81632361591499825</v>
      </c>
      <c r="AT176" s="97">
        <v>0.81661303032618515</v>
      </c>
      <c r="AU176" s="97">
        <v>0.81003058960859964</v>
      </c>
      <c r="AV176" s="97">
        <v>0.8003306804311805</v>
      </c>
      <c r="AW176" s="97">
        <v>0.79833172619935633</v>
      </c>
      <c r="AX176" s="97">
        <v>0.7988775875577987</v>
      </c>
      <c r="AY176" s="97">
        <v>0.79950862265011491</v>
      </c>
      <c r="AZ176" s="97">
        <v>0.79652406359649675</v>
      </c>
    </row>
    <row r="177" spans="1:52" ht="12" customHeight="1" x14ac:dyDescent="0.35">
      <c r="A177" s="72" t="s">
        <v>41</v>
      </c>
      <c r="B177" s="98">
        <v>3.7003269274353063</v>
      </c>
      <c r="C177" s="98">
        <v>3.6927808601259762</v>
      </c>
      <c r="D177" s="98">
        <v>3.6311233287211682</v>
      </c>
      <c r="E177" s="98">
        <v>3.6274206623209797</v>
      </c>
      <c r="F177" s="98">
        <v>3.4377372501589369</v>
      </c>
      <c r="G177" s="98">
        <v>3.5275270733428781</v>
      </c>
      <c r="H177" s="98">
        <v>3.4375674029187313</v>
      </c>
      <c r="I177" s="98">
        <v>3.6189569064934584</v>
      </c>
      <c r="J177" s="98">
        <v>3.5304726827172375</v>
      </c>
      <c r="K177" s="98">
        <v>3.6584763667569229</v>
      </c>
      <c r="L177" s="98">
        <v>3.638555872295929</v>
      </c>
      <c r="M177" s="98">
        <v>3.5396515686885315</v>
      </c>
      <c r="N177" s="98">
        <v>3.3823594481810217</v>
      </c>
      <c r="O177" s="98">
        <v>2.9359990418751631</v>
      </c>
      <c r="P177" s="98">
        <v>3.4346762337816128</v>
      </c>
      <c r="Q177" s="98">
        <v>3.4354274054336638</v>
      </c>
      <c r="R177" s="98">
        <v>3.4310849243869423</v>
      </c>
      <c r="S177" s="98">
        <v>3.4319089507321232</v>
      </c>
      <c r="T177" s="98">
        <v>3.4262914917200336</v>
      </c>
      <c r="U177" s="98">
        <v>3.4142005659578087</v>
      </c>
      <c r="V177" s="98">
        <v>3.3569059292507166</v>
      </c>
      <c r="W177" s="98">
        <v>3.3572047452964062</v>
      </c>
      <c r="X177" s="98">
        <v>3.3359296136372127</v>
      </c>
      <c r="Y177" s="98">
        <v>3.2900641501891759</v>
      </c>
      <c r="Z177" s="98">
        <v>3.2759823126791443</v>
      </c>
      <c r="AA177" s="98">
        <v>3.2568614586962048</v>
      </c>
      <c r="AB177" s="98">
        <v>3.2249715587006986</v>
      </c>
      <c r="AC177" s="98">
        <v>3.2121112380878305</v>
      </c>
      <c r="AD177" s="98">
        <v>3.196488062883549</v>
      </c>
      <c r="AE177" s="98">
        <v>3.1821162682668969</v>
      </c>
      <c r="AF177" s="98">
        <v>3.1672028260102518</v>
      </c>
      <c r="AG177" s="98">
        <v>3.1564906373470363</v>
      </c>
      <c r="AH177" s="98">
        <v>3.1196303530272931</v>
      </c>
      <c r="AI177" s="98">
        <v>3.0542095158582034</v>
      </c>
      <c r="AJ177" s="98">
        <v>3.036022825965587</v>
      </c>
      <c r="AK177" s="98">
        <v>3.0156260282364751</v>
      </c>
      <c r="AL177" s="98">
        <v>2.9847299569822456</v>
      </c>
      <c r="AM177" s="98">
        <v>2.9691891389479514</v>
      </c>
      <c r="AN177" s="98">
        <v>2.9504111693240822</v>
      </c>
      <c r="AO177" s="98">
        <v>2.932494073396291</v>
      </c>
      <c r="AP177" s="98">
        <v>2.9135736045878677</v>
      </c>
      <c r="AQ177" s="98">
        <v>2.9005474908074187</v>
      </c>
      <c r="AR177" s="98">
        <v>2.8503304545108938</v>
      </c>
      <c r="AS177" s="98">
        <v>2.7589945214814295</v>
      </c>
      <c r="AT177" s="98">
        <v>2.7365162362943853</v>
      </c>
      <c r="AU177" s="98">
        <v>2.7119113317450383</v>
      </c>
      <c r="AV177" s="98">
        <v>2.6802467766743203</v>
      </c>
      <c r="AW177" s="98">
        <v>2.6626884663031047</v>
      </c>
      <c r="AX177" s="98">
        <v>2.6421247563660608</v>
      </c>
      <c r="AY177" s="98">
        <v>2.623422831371466</v>
      </c>
      <c r="AZ177" s="98">
        <v>2.6057903337482315</v>
      </c>
    </row>
    <row r="178" spans="1:52" ht="12" customHeight="1" x14ac:dyDescent="0.35">
      <c r="A178" s="72" t="s">
        <v>44</v>
      </c>
      <c r="B178" s="98">
        <v>2.1585240410039281</v>
      </c>
      <c r="C178" s="98">
        <v>2.1541221684068192</v>
      </c>
      <c r="D178" s="98">
        <v>2.1181552750873478</v>
      </c>
      <c r="E178" s="98">
        <v>2.1159953863539047</v>
      </c>
      <c r="F178" s="98">
        <v>2.0053467292593803</v>
      </c>
      <c r="G178" s="98">
        <v>2.0577241261166783</v>
      </c>
      <c r="H178" s="98">
        <v>2.0052476517025921</v>
      </c>
      <c r="I178" s="98">
        <v>2.1110581954545178</v>
      </c>
      <c r="J178" s="98">
        <v>2.0594423982517207</v>
      </c>
      <c r="K178" s="98">
        <v>2.1341112139415377</v>
      </c>
      <c r="L178" s="98">
        <v>2.1224909255059594</v>
      </c>
      <c r="M178" s="98">
        <v>2.0647967484016441</v>
      </c>
      <c r="N178" s="98">
        <v>1.973043011438929</v>
      </c>
      <c r="O178" s="98">
        <v>1.7126661077605119</v>
      </c>
      <c r="P178" s="98">
        <v>2.0035611363726078</v>
      </c>
      <c r="Q178" s="98">
        <v>2.0039993198363044</v>
      </c>
      <c r="R178" s="98">
        <v>2.0014994930780294</v>
      </c>
      <c r="S178" s="98">
        <v>1.9989371388623773</v>
      </c>
      <c r="T178" s="98">
        <v>1.9929158911803893</v>
      </c>
      <c r="U178" s="98">
        <v>1.9821813070510015</v>
      </c>
      <c r="V178" s="98">
        <v>1.9724207851005413</v>
      </c>
      <c r="W178" s="98">
        <v>1.9536419418999971</v>
      </c>
      <c r="X178" s="98">
        <v>1.947766188775192</v>
      </c>
      <c r="Y178" s="98">
        <v>1.9393776237076215</v>
      </c>
      <c r="Z178" s="98">
        <v>1.9332693068234255</v>
      </c>
      <c r="AA178" s="98">
        <v>1.9243141163700457</v>
      </c>
      <c r="AB178" s="98">
        <v>1.9152048504210863</v>
      </c>
      <c r="AC178" s="98">
        <v>1.8751303095695324</v>
      </c>
      <c r="AD178" s="98">
        <v>1.7936333249991694</v>
      </c>
      <c r="AE178" s="98">
        <v>1.7791186765200084</v>
      </c>
      <c r="AF178" s="98">
        <v>1.7529531411390797</v>
      </c>
      <c r="AG178" s="98">
        <v>1.7497818356864108</v>
      </c>
      <c r="AH178" s="98">
        <v>1.7262358950151213</v>
      </c>
      <c r="AI178" s="98">
        <v>1.6980053912193562</v>
      </c>
      <c r="AJ178" s="98">
        <v>1.6672263809637315</v>
      </c>
      <c r="AK178" s="98">
        <v>1.6459299926966273</v>
      </c>
      <c r="AL178" s="98">
        <v>1.6001985954127722</v>
      </c>
      <c r="AM178" s="98">
        <v>1.5868024634522704</v>
      </c>
      <c r="AN178" s="98">
        <v>1.5732438193580074</v>
      </c>
      <c r="AO178" s="98">
        <v>1.5643152634255428</v>
      </c>
      <c r="AP178" s="98">
        <v>1.5548146351007119</v>
      </c>
      <c r="AQ178" s="98">
        <v>1.5464801184387083</v>
      </c>
      <c r="AR178" s="98">
        <v>1.517391428652842</v>
      </c>
      <c r="AS178" s="98">
        <v>1.4631248379208215</v>
      </c>
      <c r="AT178" s="98">
        <v>1.4574015875979773</v>
      </c>
      <c r="AU178" s="98">
        <v>1.4483128099881231</v>
      </c>
      <c r="AV178" s="98">
        <v>1.4461768347785402</v>
      </c>
      <c r="AW178" s="98">
        <v>1.4385023198063971</v>
      </c>
      <c r="AX178" s="98">
        <v>1.4313498420880419</v>
      </c>
      <c r="AY178" s="98">
        <v>1.4224794138682411</v>
      </c>
      <c r="AZ178" s="98">
        <v>1.4163831362414985</v>
      </c>
    </row>
    <row r="179" spans="1:52" ht="12" customHeight="1" x14ac:dyDescent="0.35">
      <c r="A179" s="72" t="s">
        <v>45</v>
      </c>
      <c r="B179" s="98">
        <v>12.334423091451022</v>
      </c>
      <c r="C179" s="98">
        <v>12.309269533753254</v>
      </c>
      <c r="D179" s="98">
        <v>12.103744429070556</v>
      </c>
      <c r="E179" s="98">
        <v>12.091402207736603</v>
      </c>
      <c r="F179" s="98">
        <v>11.459124167196457</v>
      </c>
      <c r="G179" s="98">
        <v>11.758423577809593</v>
      </c>
      <c r="H179" s="98">
        <v>11.458558009729105</v>
      </c>
      <c r="I179" s="98">
        <v>12.063189688311535</v>
      </c>
      <c r="J179" s="98">
        <v>11.768242275724123</v>
      </c>
      <c r="K179" s="98">
        <v>12.194921222523076</v>
      </c>
      <c r="L179" s="98">
        <v>12.128519574319762</v>
      </c>
      <c r="M179" s="98">
        <v>11.798838562295114</v>
      </c>
      <c r="N179" s="98">
        <v>11.27453149393674</v>
      </c>
      <c r="O179" s="98">
        <v>9.7866634729172084</v>
      </c>
      <c r="P179" s="98">
        <v>11.448920779272045</v>
      </c>
      <c r="Q179" s="98">
        <v>11.45142468477888</v>
      </c>
      <c r="R179" s="98">
        <v>11.364673199820908</v>
      </c>
      <c r="S179" s="98">
        <v>11.361488524327576</v>
      </c>
      <c r="T179" s="98">
        <v>11.337976108412787</v>
      </c>
      <c r="U179" s="98">
        <v>11.296439622877449</v>
      </c>
      <c r="V179" s="98">
        <v>11.034678428029496</v>
      </c>
      <c r="W179" s="98">
        <v>11.034582776411263</v>
      </c>
      <c r="X179" s="98">
        <v>10.926222727869652</v>
      </c>
      <c r="Y179" s="98">
        <v>10.678039174157098</v>
      </c>
      <c r="Z179" s="98">
        <v>10.594108989580874</v>
      </c>
      <c r="AA179" s="98">
        <v>10.490005806050956</v>
      </c>
      <c r="AB179" s="98">
        <v>10.022607559476629</v>
      </c>
      <c r="AC179" s="98">
        <v>9.9483765837657341</v>
      </c>
      <c r="AD179" s="98">
        <v>9.8641942049279976</v>
      </c>
      <c r="AE179" s="98">
        <v>9.7873556319559487</v>
      </c>
      <c r="AF179" s="98">
        <v>9.705407909198982</v>
      </c>
      <c r="AG179" s="98">
        <v>9.6585153579765279</v>
      </c>
      <c r="AH179" s="98">
        <v>9.4984828899893508</v>
      </c>
      <c r="AI179" s="98">
        <v>9.2255495190703876</v>
      </c>
      <c r="AJ179" s="98">
        <v>9.1609878338138788</v>
      </c>
      <c r="AK179" s="98">
        <v>9.1025340364279703</v>
      </c>
      <c r="AL179" s="98">
        <v>9.4037516417567257</v>
      </c>
      <c r="AM179" s="98">
        <v>9.3716706974746415</v>
      </c>
      <c r="AN179" s="98">
        <v>9.3396820124147073</v>
      </c>
      <c r="AO179" s="98">
        <v>9.3122181255289842</v>
      </c>
      <c r="AP179" s="98">
        <v>9.2866939417682683</v>
      </c>
      <c r="AQ179" s="98">
        <v>9.2719603886028938</v>
      </c>
      <c r="AR179" s="98">
        <v>9.2181054292051652</v>
      </c>
      <c r="AS179" s="98">
        <v>9.1267861780400672</v>
      </c>
      <c r="AT179" s="98">
        <v>9.1050588863962076</v>
      </c>
      <c r="AU179" s="98">
        <v>9.0817617257696615</v>
      </c>
      <c r="AV179" s="98">
        <v>9.0508340319850316</v>
      </c>
      <c r="AW179" s="98">
        <v>9.0363324133998812</v>
      </c>
      <c r="AX179" s="98">
        <v>9.0189683650322117</v>
      </c>
      <c r="AY179" s="98">
        <v>9.0006241879460429</v>
      </c>
      <c r="AZ179" s="98">
        <v>8.9855269028922553</v>
      </c>
    </row>
    <row r="180" spans="1:52" ht="12" customHeight="1" x14ac:dyDescent="0.35">
      <c r="A180" s="74" t="s">
        <v>46</v>
      </c>
      <c r="B180" s="99">
        <v>6.167211545725511</v>
      </c>
      <c r="C180" s="99">
        <v>6.1546347668766268</v>
      </c>
      <c r="D180" s="99">
        <v>6.0518722145352779</v>
      </c>
      <c r="E180" s="99">
        <v>6.0457011038682991</v>
      </c>
      <c r="F180" s="99">
        <v>5.7295620835982284</v>
      </c>
      <c r="G180" s="99">
        <v>5.8792117889047963</v>
      </c>
      <c r="H180" s="99">
        <v>5.7292790048645523</v>
      </c>
      <c r="I180" s="99">
        <v>6.0315948441557676</v>
      </c>
      <c r="J180" s="99">
        <v>5.8841211378620617</v>
      </c>
      <c r="K180" s="99">
        <v>6.097460611261539</v>
      </c>
      <c r="L180" s="99">
        <v>6.0642597871598811</v>
      </c>
      <c r="M180" s="99">
        <v>5.8994192811475568</v>
      </c>
      <c r="N180" s="99">
        <v>5.63726574696837</v>
      </c>
      <c r="O180" s="99">
        <v>4.8933317364586051</v>
      </c>
      <c r="P180" s="99">
        <v>5.7244603896360209</v>
      </c>
      <c r="Q180" s="99">
        <v>5.7257123423894409</v>
      </c>
      <c r="R180" s="99">
        <v>5.7037958141673162</v>
      </c>
      <c r="S180" s="99">
        <v>5.7041991611967378</v>
      </c>
      <c r="T180" s="99">
        <v>5.6972115056910289</v>
      </c>
      <c r="U180" s="99">
        <v>5.682629837172601</v>
      </c>
      <c r="V180" s="99">
        <v>5.5730424583155243</v>
      </c>
      <c r="W180" s="99">
        <v>5.5725788324455348</v>
      </c>
      <c r="X180" s="99">
        <v>5.5193471782616017</v>
      </c>
      <c r="Y180" s="99">
        <v>5.3895609141166565</v>
      </c>
      <c r="Z180" s="99">
        <v>5.3429463172752074</v>
      </c>
      <c r="AA180" s="99">
        <v>5.2812594963523729</v>
      </c>
      <c r="AB180" s="99">
        <v>5.0480281540467482</v>
      </c>
      <c r="AC180" s="99">
        <v>4.9968532419495491</v>
      </c>
      <c r="AD180" s="99">
        <v>4.9350513927121122</v>
      </c>
      <c r="AE180" s="99">
        <v>4.8768164478995075</v>
      </c>
      <c r="AF180" s="99">
        <v>4.8143276873119278</v>
      </c>
      <c r="AG180" s="99">
        <v>4.7777566430340013</v>
      </c>
      <c r="AH180" s="99">
        <v>4.6446083917036916</v>
      </c>
      <c r="AI180" s="99">
        <v>4.4201747441323587</v>
      </c>
      <c r="AJ180" s="99">
        <v>4.3657142613336495</v>
      </c>
      <c r="AK180" s="99">
        <v>4.3152883952409935</v>
      </c>
      <c r="AL180" s="99">
        <v>4.3896853184440543</v>
      </c>
      <c r="AM180" s="99">
        <v>4.3631154350486163</v>
      </c>
      <c r="AN180" s="99">
        <v>4.3367372376077009</v>
      </c>
      <c r="AO180" s="99">
        <v>4.3154095323237831</v>
      </c>
      <c r="AP180" s="99">
        <v>4.2963866357736888</v>
      </c>
      <c r="AQ180" s="99">
        <v>4.2857131391434802</v>
      </c>
      <c r="AR180" s="99">
        <v>4.2471484380487903</v>
      </c>
      <c r="AS180" s="99">
        <v>4.1846885183575191</v>
      </c>
      <c r="AT180" s="99">
        <v>4.169916111176188</v>
      </c>
      <c r="AU180" s="99">
        <v>4.1545502178465288</v>
      </c>
      <c r="AV180" s="99">
        <v>4.1346414416736508</v>
      </c>
      <c r="AW180" s="99">
        <v>4.1246139341317214</v>
      </c>
      <c r="AX180" s="99">
        <v>4.1127221878022864</v>
      </c>
      <c r="AY180" s="99">
        <v>4.1015929141613405</v>
      </c>
      <c r="AZ180" s="99">
        <v>4.0915388629079903</v>
      </c>
    </row>
    <row r="181" spans="1:52" ht="12" customHeight="1" x14ac:dyDescent="0.35">
      <c r="A181" s="91" t="s">
        <v>884</v>
      </c>
      <c r="B181" s="100">
        <v>8.6625583083112581</v>
      </c>
      <c r="C181" s="100">
        <v>9.1165316540324746</v>
      </c>
      <c r="D181" s="100">
        <v>8.9362955108089466</v>
      </c>
      <c r="E181" s="100">
        <v>8.726052271415309</v>
      </c>
      <c r="F181" s="100">
        <v>8.8737629274065437</v>
      </c>
      <c r="G181" s="100">
        <v>8.8829299948783049</v>
      </c>
      <c r="H181" s="100">
        <v>8.7695351644596951</v>
      </c>
      <c r="I181" s="100">
        <v>8.9235802054059885</v>
      </c>
      <c r="J181" s="100">
        <v>8.7401384737558079</v>
      </c>
      <c r="K181" s="100">
        <v>8.8616480577996306</v>
      </c>
      <c r="L181" s="100">
        <v>8.7393139195486143</v>
      </c>
      <c r="M181" s="100">
        <v>8.5440908662926933</v>
      </c>
      <c r="N181" s="100">
        <v>7.9734667434114446</v>
      </c>
      <c r="O181" s="100">
        <v>6.6895316963722671</v>
      </c>
      <c r="P181" s="100">
        <v>8.0254495429321668</v>
      </c>
      <c r="Q181" s="100">
        <v>7.8485010101566948</v>
      </c>
      <c r="R181" s="100">
        <v>7.8501002457477496</v>
      </c>
      <c r="S181" s="100">
        <v>7.8436600817136934</v>
      </c>
      <c r="T181" s="100">
        <v>7.8411681935231394</v>
      </c>
      <c r="U181" s="100">
        <v>7.8279462257042214</v>
      </c>
      <c r="V181" s="100">
        <v>7.8174808833206679</v>
      </c>
      <c r="W181" s="100">
        <v>7.8218487804099848</v>
      </c>
      <c r="X181" s="100">
        <v>7.825131275944206</v>
      </c>
      <c r="Y181" s="100">
        <v>7.824891413394349</v>
      </c>
      <c r="Z181" s="100">
        <v>7.8256086732920247</v>
      </c>
      <c r="AA181" s="100">
        <v>7.8256331783758872</v>
      </c>
      <c r="AB181" s="100">
        <v>7.8245632847764046</v>
      </c>
      <c r="AC181" s="100">
        <v>7.8227166165542297</v>
      </c>
      <c r="AD181" s="100">
        <v>7.8196481159003346</v>
      </c>
      <c r="AE181" s="100">
        <v>7.8150079990488575</v>
      </c>
      <c r="AF181" s="100">
        <v>7.8102481979530873</v>
      </c>
      <c r="AG181" s="100">
        <v>7.8044787479280444</v>
      </c>
      <c r="AH181" s="100">
        <v>7.7937710366438688</v>
      </c>
      <c r="AI181" s="100">
        <v>7.7861078406658635</v>
      </c>
      <c r="AJ181" s="100">
        <v>7.767230581140562</v>
      </c>
      <c r="AK181" s="100">
        <v>7.7583642719504109</v>
      </c>
      <c r="AL181" s="100">
        <v>7.7342455699503656</v>
      </c>
      <c r="AM181" s="100">
        <v>7.7253629875796106</v>
      </c>
      <c r="AN181" s="100">
        <v>7.7163161046508426</v>
      </c>
      <c r="AO181" s="100">
        <v>7.7102062599539201</v>
      </c>
      <c r="AP181" s="100">
        <v>7.7038230369944918</v>
      </c>
      <c r="AQ181" s="100">
        <v>7.6984648822089774</v>
      </c>
      <c r="AR181" s="100">
        <v>7.646205698987905</v>
      </c>
      <c r="AS181" s="100">
        <v>7.5280244599984396</v>
      </c>
      <c r="AT181" s="100">
        <v>7.5238404933948591</v>
      </c>
      <c r="AU181" s="100">
        <v>7.5089584206573345</v>
      </c>
      <c r="AV181" s="100">
        <v>7.503325412219958</v>
      </c>
      <c r="AW181" s="100">
        <v>7.4921498473028221</v>
      </c>
      <c r="AX181" s="100">
        <v>7.4788205632617046</v>
      </c>
      <c r="AY181" s="100">
        <v>7.460969769313528</v>
      </c>
      <c r="AZ181" s="100">
        <v>7.445484903560688</v>
      </c>
    </row>
    <row r="182" spans="1:52" ht="12" customHeight="1" x14ac:dyDescent="0.35">
      <c r="A182" s="91" t="s">
        <v>885</v>
      </c>
      <c r="B182" s="100">
        <v>252.08589474258514</v>
      </c>
      <c r="C182" s="100">
        <v>250.63051671030087</v>
      </c>
      <c r="D182" s="100">
        <v>246.66266368133722</v>
      </c>
      <c r="E182" s="100">
        <v>245.38057741975882</v>
      </c>
      <c r="F182" s="100">
        <v>230.65975687292459</v>
      </c>
      <c r="G182" s="100">
        <v>237.67188460110046</v>
      </c>
      <c r="H182" s="100">
        <v>232.13231880155217</v>
      </c>
      <c r="I182" s="100">
        <v>245.52623822001195</v>
      </c>
      <c r="J182" s="100">
        <v>240.08800592034066</v>
      </c>
      <c r="K182" s="100">
        <v>250.27406525349207</v>
      </c>
      <c r="L182" s="100">
        <v>250.8135264389756</v>
      </c>
      <c r="M182" s="100">
        <v>243.5600987893144</v>
      </c>
      <c r="N182" s="100">
        <v>231.66360766641455</v>
      </c>
      <c r="O182" s="100">
        <v>202.82983239884783</v>
      </c>
      <c r="P182" s="100">
        <v>236.29501711599482</v>
      </c>
      <c r="Q182" s="100">
        <v>237.85596493730696</v>
      </c>
      <c r="R182" s="100">
        <v>237.56034511434501</v>
      </c>
      <c r="S182" s="100">
        <v>237.49826174473674</v>
      </c>
      <c r="T182" s="100">
        <v>236.05811814892979</v>
      </c>
      <c r="U182" s="100">
        <v>233.7491808648951</v>
      </c>
      <c r="V182" s="100">
        <v>232.30296175171839</v>
      </c>
      <c r="W182" s="100">
        <v>232.30857304419408</v>
      </c>
      <c r="X182" s="100">
        <v>232.12806389681816</v>
      </c>
      <c r="Y182" s="100">
        <v>231.89631721470602</v>
      </c>
      <c r="Z182" s="100">
        <v>231.71430597183738</v>
      </c>
      <c r="AA182" s="100">
        <v>231.50884784451105</v>
      </c>
      <c r="AB182" s="100">
        <v>231.26778773267708</v>
      </c>
      <c r="AC182" s="100">
        <v>231.00328882685733</v>
      </c>
      <c r="AD182" s="100">
        <v>230.67676816416213</v>
      </c>
      <c r="AE182" s="100">
        <v>230.23690421700653</v>
      </c>
      <c r="AF182" s="100">
        <v>229.81756673749788</v>
      </c>
      <c r="AG182" s="100">
        <v>229.62582336716989</v>
      </c>
      <c r="AH182" s="100">
        <v>229.10071577239407</v>
      </c>
      <c r="AI182" s="100">
        <v>228.68646430683387</v>
      </c>
      <c r="AJ182" s="100">
        <v>227.97775799748069</v>
      </c>
      <c r="AK182" s="100">
        <v>227.57423606838086</v>
      </c>
      <c r="AL182" s="100">
        <v>226.66479120175867</v>
      </c>
      <c r="AM182" s="100">
        <v>226.25878880964999</v>
      </c>
      <c r="AN182" s="100">
        <v>225.92021603860152</v>
      </c>
      <c r="AO182" s="100">
        <v>225.53994926502372</v>
      </c>
      <c r="AP182" s="100">
        <v>225.29530515762127</v>
      </c>
      <c r="AQ182" s="100">
        <v>224.98472642198786</v>
      </c>
      <c r="AR182" s="100">
        <v>223.23562028548884</v>
      </c>
      <c r="AS182" s="100">
        <v>218.72311649642802</v>
      </c>
      <c r="AT182" s="100">
        <v>218.5423851525872</v>
      </c>
      <c r="AU182" s="100">
        <v>218.29242230157644</v>
      </c>
      <c r="AV182" s="100">
        <v>218.10723576552931</v>
      </c>
      <c r="AW182" s="100">
        <v>217.81645216212263</v>
      </c>
      <c r="AX182" s="100">
        <v>217.56025432355673</v>
      </c>
      <c r="AY182" s="100">
        <v>217.22401097293411</v>
      </c>
      <c r="AZ182" s="100">
        <v>216.70559017302634</v>
      </c>
    </row>
    <row r="183" spans="1:52" ht="12" customHeight="1" x14ac:dyDescent="0.35">
      <c r="A183" s="93" t="s">
        <v>888</v>
      </c>
      <c r="B183" s="101">
        <v>19.250129574024939</v>
      </c>
      <c r="C183" s="101">
        <v>20.258959231183184</v>
      </c>
      <c r="D183" s="101">
        <v>19.858434468464239</v>
      </c>
      <c r="E183" s="101">
        <v>19.391227269811715</v>
      </c>
      <c r="F183" s="101">
        <v>19.719473172014453</v>
      </c>
      <c r="G183" s="101">
        <v>19.739844433062821</v>
      </c>
      <c r="H183" s="101">
        <v>19.48785592102147</v>
      </c>
      <c r="I183" s="101">
        <v>19.830178234235447</v>
      </c>
      <c r="J183" s="101">
        <v>19.422529941679485</v>
      </c>
      <c r="K183" s="101">
        <v>19.692551239554657</v>
      </c>
      <c r="L183" s="101">
        <v>19.420697598996846</v>
      </c>
      <c r="M183" s="101">
        <v>18.986868591761464</v>
      </c>
      <c r="N183" s="101">
        <v>17.718814985358691</v>
      </c>
      <c r="O183" s="101">
        <v>14.865625991938305</v>
      </c>
      <c r="P183" s="101">
        <v>17.834332317626963</v>
      </c>
      <c r="Q183" s="101">
        <v>17.441113355903692</v>
      </c>
      <c r="R183" s="101">
        <v>17.444667156863037</v>
      </c>
      <c r="S183" s="101">
        <v>17.429537846243718</v>
      </c>
      <c r="T183" s="101">
        <v>17.41326071616367</v>
      </c>
      <c r="U183" s="101">
        <v>17.366622176845375</v>
      </c>
      <c r="V183" s="101">
        <v>17.332264756010005</v>
      </c>
      <c r="W183" s="101">
        <v>17.338672899770469</v>
      </c>
      <c r="X183" s="101">
        <v>17.342324141924959</v>
      </c>
      <c r="Y183" s="101">
        <v>17.334995297681694</v>
      </c>
      <c r="Z183" s="101">
        <v>17.332390664837131</v>
      </c>
      <c r="AA183" s="101">
        <v>17.327652539036055</v>
      </c>
      <c r="AB183" s="101">
        <v>17.320096032324795</v>
      </c>
      <c r="AC183" s="101">
        <v>17.310416397169661</v>
      </c>
      <c r="AD183" s="101">
        <v>17.297353612212543</v>
      </c>
      <c r="AE183" s="101">
        <v>17.28032688933774</v>
      </c>
      <c r="AF183" s="101">
        <v>17.262677786222628</v>
      </c>
      <c r="AG183" s="101">
        <v>17.243710059547947</v>
      </c>
      <c r="AH183" s="101">
        <v>17.206737105179261</v>
      </c>
      <c r="AI183" s="101">
        <v>17.179768836954857</v>
      </c>
      <c r="AJ183" s="101">
        <v>17.11783725786669</v>
      </c>
      <c r="AK183" s="101">
        <v>17.086554070862572</v>
      </c>
      <c r="AL183" s="101">
        <v>16.998595569343124</v>
      </c>
      <c r="AM183" s="101">
        <v>16.972055893820141</v>
      </c>
      <c r="AN183" s="101">
        <v>16.943933736026381</v>
      </c>
      <c r="AO183" s="101">
        <v>16.926414717599826</v>
      </c>
      <c r="AP183" s="101">
        <v>16.905155504862012</v>
      </c>
      <c r="AQ183" s="101">
        <v>16.887942726808781</v>
      </c>
      <c r="AR183" s="101">
        <v>16.713212933980724</v>
      </c>
      <c r="AS183" s="101">
        <v>16.280284143010494</v>
      </c>
      <c r="AT183" s="101">
        <v>16.266596887942836</v>
      </c>
      <c r="AU183" s="101">
        <v>16.212395145381024</v>
      </c>
      <c r="AV183" s="101">
        <v>16.195781231478932</v>
      </c>
      <c r="AW183" s="101">
        <v>16.158404631711726</v>
      </c>
      <c r="AX183" s="101">
        <v>16.112125114169324</v>
      </c>
      <c r="AY183" s="101">
        <v>16.051784811854031</v>
      </c>
      <c r="AZ183" s="101">
        <v>15.998415843652152</v>
      </c>
    </row>
    <row r="184" spans="1:52" ht="12" customHeight="1" x14ac:dyDescent="0.35">
      <c r="A184" s="214" t="s">
        <v>889</v>
      </c>
      <c r="B184" s="221">
        <v>241.74038909629593</v>
      </c>
      <c r="C184" s="221">
        <v>243.92676879648846</v>
      </c>
      <c r="D184" s="221">
        <v>240.36427520398925</v>
      </c>
      <c r="E184" s="221">
        <v>244.0141401776134</v>
      </c>
      <c r="F184" s="221">
        <v>235.85235269599323</v>
      </c>
      <c r="G184" s="221">
        <v>241.33149734323371</v>
      </c>
      <c r="H184" s="221">
        <v>235.40416973952</v>
      </c>
      <c r="I184" s="221">
        <v>239.6805789360285</v>
      </c>
      <c r="J184" s="221">
        <v>229.31139234454383</v>
      </c>
      <c r="K184" s="221">
        <v>238.85707735405254</v>
      </c>
      <c r="L184" s="221">
        <v>232.25199613452281</v>
      </c>
      <c r="M184" s="221">
        <v>223.55201549872564</v>
      </c>
      <c r="N184" s="221">
        <v>222.02531492754028</v>
      </c>
      <c r="O184" s="221">
        <v>227.24254521517554</v>
      </c>
      <c r="P184" s="221">
        <v>230.11327765849316</v>
      </c>
      <c r="Q184" s="221">
        <v>231.18757292209284</v>
      </c>
      <c r="R184" s="221">
        <v>231.49290492768324</v>
      </c>
      <c r="S184" s="221">
        <v>230.5017022342366</v>
      </c>
      <c r="T184" s="221">
        <v>227.58429298092679</v>
      </c>
      <c r="U184" s="221">
        <v>224.85592266002467</v>
      </c>
      <c r="V184" s="221">
        <v>223.10920290495153</v>
      </c>
      <c r="W184" s="221">
        <v>222.79025954767815</v>
      </c>
      <c r="X184" s="221">
        <v>222.09025232910517</v>
      </c>
      <c r="Y184" s="221">
        <v>221.17740635433501</v>
      </c>
      <c r="Z184" s="221">
        <v>220.42771834975079</v>
      </c>
      <c r="AA184" s="221">
        <v>220.05714451254013</v>
      </c>
      <c r="AB184" s="221">
        <v>219.46624339422289</v>
      </c>
      <c r="AC184" s="221">
        <v>218.98332032167212</v>
      </c>
      <c r="AD184" s="221">
        <v>218.78744136945244</v>
      </c>
      <c r="AE184" s="221">
        <v>218.077228647249</v>
      </c>
      <c r="AF184" s="221">
        <v>217.44204847602549</v>
      </c>
      <c r="AG184" s="221">
        <v>216.98132644239274</v>
      </c>
      <c r="AH184" s="221">
        <v>216.2837887984509</v>
      </c>
      <c r="AI184" s="221">
        <v>215.68481545850148</v>
      </c>
      <c r="AJ184" s="221">
        <v>214.71302699962914</v>
      </c>
      <c r="AK184" s="221">
        <v>214.0803407510019</v>
      </c>
      <c r="AL184" s="221">
        <v>213.97995432216385</v>
      </c>
      <c r="AM184" s="221">
        <v>213.16220760378113</v>
      </c>
      <c r="AN184" s="221">
        <v>212.90827479649917</v>
      </c>
      <c r="AO184" s="221">
        <v>212.68904172856324</v>
      </c>
      <c r="AP184" s="221">
        <v>212.25579479918326</v>
      </c>
      <c r="AQ184" s="221">
        <v>212.14738638185909</v>
      </c>
      <c r="AR184" s="221">
        <v>211.7313204237814</v>
      </c>
      <c r="AS184" s="221">
        <v>211.55297857186835</v>
      </c>
      <c r="AT184" s="221">
        <v>211.21809092160819</v>
      </c>
      <c r="AU184" s="221">
        <v>210.94378226664605</v>
      </c>
      <c r="AV184" s="221">
        <v>210.75161604161954</v>
      </c>
      <c r="AW184" s="221">
        <v>210.4211546531331</v>
      </c>
      <c r="AX184" s="221">
        <v>210.36082771108326</v>
      </c>
      <c r="AY184" s="221">
        <v>210.09173388363541</v>
      </c>
      <c r="AZ184" s="221">
        <v>209.75719236610936</v>
      </c>
    </row>
    <row r="185" spans="1:52" ht="12" customHeight="1" x14ac:dyDescent="0.35">
      <c r="A185" s="64" t="s">
        <v>40</v>
      </c>
      <c r="B185" s="97">
        <v>1.2787668678748405</v>
      </c>
      <c r="C185" s="97">
        <v>1.285462862418193</v>
      </c>
      <c r="D185" s="97">
        <v>1.2691965072054026</v>
      </c>
      <c r="E185" s="97">
        <v>1.2915611600229941</v>
      </c>
      <c r="F185" s="97">
        <v>1.2447301599236016</v>
      </c>
      <c r="G185" s="97">
        <v>1.273694749909714</v>
      </c>
      <c r="H185" s="97">
        <v>1.2412322235139501</v>
      </c>
      <c r="I185" s="97">
        <v>1.2635258487911134</v>
      </c>
      <c r="J185" s="97">
        <v>1.2116337170775229</v>
      </c>
      <c r="K185" s="97">
        <v>1.2629060736089159</v>
      </c>
      <c r="L185" s="97">
        <v>1.2210513300461057</v>
      </c>
      <c r="M185" s="97">
        <v>1.1785340155681208</v>
      </c>
      <c r="N185" s="97">
        <v>1.1740066497200998</v>
      </c>
      <c r="O185" s="97">
        <v>1.2022370813327448</v>
      </c>
      <c r="P185" s="97">
        <v>1.214736729088659</v>
      </c>
      <c r="Q185" s="97">
        <v>1.217786726462772</v>
      </c>
      <c r="R185" s="97">
        <v>0.98447657085057405</v>
      </c>
      <c r="S185" s="97">
        <v>0.78609015119606696</v>
      </c>
      <c r="T185" s="97">
        <v>0.62526483592193638</v>
      </c>
      <c r="U185" s="97">
        <v>0.88087328354028671</v>
      </c>
      <c r="V185" s="97">
        <v>0.68083671924751066</v>
      </c>
      <c r="W185" s="97">
        <v>0.54527548385558344</v>
      </c>
      <c r="X185" s="97">
        <v>0.8434178773797516</v>
      </c>
      <c r="Y185" s="97">
        <v>0.62213004920086135</v>
      </c>
      <c r="Z185" s="97">
        <v>0.47771209516179769</v>
      </c>
      <c r="AA185" s="97">
        <v>0.5965805329222712</v>
      </c>
      <c r="AB185" s="97">
        <v>0.44125159026705096</v>
      </c>
      <c r="AC185" s="97">
        <v>0.37587459143299368</v>
      </c>
      <c r="AD185" s="97">
        <v>0.52176165630690752</v>
      </c>
      <c r="AE185" s="97">
        <v>0.39497988692797303</v>
      </c>
      <c r="AF185" s="97">
        <v>0.38729691835344449</v>
      </c>
      <c r="AG185" s="97">
        <v>0.42108229884111015</v>
      </c>
      <c r="AH185" s="97">
        <v>0.42796347792773098</v>
      </c>
      <c r="AI185" s="97">
        <v>0.4624302777732861</v>
      </c>
      <c r="AJ185" s="97">
        <v>0.51066864884304841</v>
      </c>
      <c r="AK185" s="97">
        <v>0.55529842548732766</v>
      </c>
      <c r="AL185" s="97">
        <v>0.58970658916027441</v>
      </c>
      <c r="AM185" s="97">
        <v>0.63723043599620677</v>
      </c>
      <c r="AN185" s="97">
        <v>0.63795710003840977</v>
      </c>
      <c r="AO185" s="97">
        <v>0.63899980743934559</v>
      </c>
      <c r="AP185" s="97">
        <v>0.6589486967430811</v>
      </c>
      <c r="AQ185" s="97">
        <v>0.66746102501358906</v>
      </c>
      <c r="AR185" s="97">
        <v>0.68515087636609528</v>
      </c>
      <c r="AS185" s="97">
        <v>0.6888988010192989</v>
      </c>
      <c r="AT185" s="97">
        <v>0.70691525704046065</v>
      </c>
      <c r="AU185" s="97">
        <v>0.70517218781796742</v>
      </c>
      <c r="AV185" s="97">
        <v>0.70241337541946292</v>
      </c>
      <c r="AW185" s="97">
        <v>0.70088958423074488</v>
      </c>
      <c r="AX185" s="97">
        <v>0.69833457061897153</v>
      </c>
      <c r="AY185" s="97">
        <v>0.69499659999182695</v>
      </c>
      <c r="AZ185" s="97">
        <v>0.69088785774218286</v>
      </c>
    </row>
    <row r="186" spans="1:52" ht="12" customHeight="1" x14ac:dyDescent="0.35">
      <c r="A186" s="72" t="s">
        <v>41</v>
      </c>
      <c r="B186" s="98">
        <v>3.0690404828996174</v>
      </c>
      <c r="C186" s="98">
        <v>3.0851108698036627</v>
      </c>
      <c r="D186" s="98">
        <v>3.0460716172929647</v>
      </c>
      <c r="E186" s="98">
        <v>3.0997467840551862</v>
      </c>
      <c r="F186" s="98">
        <v>2.9873523838166438</v>
      </c>
      <c r="G186" s="98">
        <v>3.0568673997833131</v>
      </c>
      <c r="H186" s="98">
        <v>2.9789573364334792</v>
      </c>
      <c r="I186" s="98">
        <v>3.0324620370986732</v>
      </c>
      <c r="J186" s="98">
        <v>2.9079209209860548</v>
      </c>
      <c r="K186" s="98">
        <v>3.0309745766613991</v>
      </c>
      <c r="L186" s="98">
        <v>2.9305231921106536</v>
      </c>
      <c r="M186" s="98">
        <v>2.8284816373634905</v>
      </c>
      <c r="N186" s="98">
        <v>2.8176159593282391</v>
      </c>
      <c r="O186" s="98">
        <v>2.8853689951985859</v>
      </c>
      <c r="P186" s="98">
        <v>2.9153681498127813</v>
      </c>
      <c r="Q186" s="98">
        <v>2.9118155949689943</v>
      </c>
      <c r="R186" s="98">
        <v>2.9162521923185998</v>
      </c>
      <c r="S186" s="98">
        <v>2.9093622305834983</v>
      </c>
      <c r="T186" s="98">
        <v>2.900125854030883</v>
      </c>
      <c r="U186" s="98">
        <v>2.8828096792943847</v>
      </c>
      <c r="V186" s="98">
        <v>2.81707423641374</v>
      </c>
      <c r="W186" s="98">
        <v>2.8091975220152734</v>
      </c>
      <c r="X186" s="98">
        <v>2.7970217386317491</v>
      </c>
      <c r="Y186" s="98">
        <v>2.7827133004982678</v>
      </c>
      <c r="Z186" s="98">
        <v>2.7572907474688657</v>
      </c>
      <c r="AA186" s="98">
        <v>2.7302259329846974</v>
      </c>
      <c r="AB186" s="98">
        <v>2.7117198391591835</v>
      </c>
      <c r="AC186" s="98">
        <v>2.6864688388211646</v>
      </c>
      <c r="AD186" s="98">
        <v>2.6743375447751903</v>
      </c>
      <c r="AE186" s="98">
        <v>2.6592490579885921</v>
      </c>
      <c r="AF186" s="98">
        <v>2.636851366847953</v>
      </c>
      <c r="AG186" s="98">
        <v>2.6173331175181107</v>
      </c>
      <c r="AH186" s="98">
        <v>2.5958242035039314</v>
      </c>
      <c r="AI186" s="98">
        <v>2.5758637244219211</v>
      </c>
      <c r="AJ186" s="98">
        <v>2.5463455635764451</v>
      </c>
      <c r="AK186" s="98">
        <v>2.5176194295083234</v>
      </c>
      <c r="AL186" s="98">
        <v>2.498025665861034</v>
      </c>
      <c r="AM186" s="98">
        <v>2.469893987709777</v>
      </c>
      <c r="AN186" s="98">
        <v>2.4543441731690288</v>
      </c>
      <c r="AO186" s="98">
        <v>2.4355968629440006</v>
      </c>
      <c r="AP186" s="98">
        <v>2.4078148595007138</v>
      </c>
      <c r="AQ186" s="98">
        <v>2.3850431281177551</v>
      </c>
      <c r="AR186" s="98">
        <v>2.3583458690420143</v>
      </c>
      <c r="AS186" s="98">
        <v>2.3331273836558819</v>
      </c>
      <c r="AT186" s="98">
        <v>2.2983625512661736</v>
      </c>
      <c r="AU186" s="98">
        <v>2.2657183073962575</v>
      </c>
      <c r="AV186" s="98">
        <v>2.2426858699428691</v>
      </c>
      <c r="AW186" s="98">
        <v>2.2120337107392132</v>
      </c>
      <c r="AX186" s="98">
        <v>2.1957678442179693</v>
      </c>
      <c r="AY186" s="98">
        <v>2.1777065522054033</v>
      </c>
      <c r="AZ186" s="98">
        <v>2.1526548358201398</v>
      </c>
    </row>
    <row r="187" spans="1:52" ht="12" customHeight="1" x14ac:dyDescent="0.35">
      <c r="A187" s="72" t="s">
        <v>44</v>
      </c>
      <c r="B187" s="98">
        <v>1.8146662771067357</v>
      </c>
      <c r="C187" s="98">
        <v>1.8241683965272257</v>
      </c>
      <c r="D187" s="98">
        <v>1.7988937261779305</v>
      </c>
      <c r="E187" s="98">
        <v>1.8328223390786029</v>
      </c>
      <c r="F187" s="98">
        <v>1.7663656308712803</v>
      </c>
      <c r="G187" s="98">
        <v>1.8074685605752476</v>
      </c>
      <c r="H187" s="98">
        <v>1.7614017962572306</v>
      </c>
      <c r="I187" s="98">
        <v>1.7930381257565664</v>
      </c>
      <c r="J187" s="98">
        <v>1.7193992914752805</v>
      </c>
      <c r="K187" s="98">
        <v>1.7921586182006737</v>
      </c>
      <c r="L187" s="98">
        <v>1.7327635919543287</v>
      </c>
      <c r="M187" s="98">
        <v>1.6724283277911574</v>
      </c>
      <c r="N187" s="98">
        <v>1.6660036554486659</v>
      </c>
      <c r="O187" s="98">
        <v>1.7060647592531224</v>
      </c>
      <c r="P187" s="98">
        <v>1.7238026986916597</v>
      </c>
      <c r="Q187" s="98">
        <v>1.7281308741543722</v>
      </c>
      <c r="R187" s="98">
        <v>1.7265633669072351</v>
      </c>
      <c r="S187" s="98">
        <v>1.7224307168663764</v>
      </c>
      <c r="T187" s="98">
        <v>1.7152697954566578</v>
      </c>
      <c r="U187" s="98">
        <v>1.7014479279849219</v>
      </c>
      <c r="V187" s="98">
        <v>1.6874844750080902</v>
      </c>
      <c r="W187" s="98">
        <v>1.6769853767358036</v>
      </c>
      <c r="X187" s="98">
        <v>1.6600490870722575</v>
      </c>
      <c r="Y187" s="98">
        <v>1.6517982774514324</v>
      </c>
      <c r="Z187" s="98">
        <v>1.6434931570417857</v>
      </c>
      <c r="AA187" s="98">
        <v>1.6254402082816963</v>
      </c>
      <c r="AB187" s="98">
        <v>1.6139956235087685</v>
      </c>
      <c r="AC187" s="98">
        <v>1.593985566734393</v>
      </c>
      <c r="AD187" s="98">
        <v>1.580034067318149</v>
      </c>
      <c r="AE187" s="98">
        <v>1.5587874738001937</v>
      </c>
      <c r="AF187" s="98">
        <v>1.5381462262160228</v>
      </c>
      <c r="AG187" s="98">
        <v>1.5277174653951016</v>
      </c>
      <c r="AH187" s="98">
        <v>1.5126850296674244</v>
      </c>
      <c r="AI187" s="98">
        <v>1.4888292477659752</v>
      </c>
      <c r="AJ187" s="98">
        <v>1.455750460575983</v>
      </c>
      <c r="AK187" s="98">
        <v>1.4244837658905365</v>
      </c>
      <c r="AL187" s="98">
        <v>1.3994299491014826</v>
      </c>
      <c r="AM187" s="98">
        <v>1.3677660161361573</v>
      </c>
      <c r="AN187" s="98">
        <v>1.3562273089078198</v>
      </c>
      <c r="AO187" s="98">
        <v>1.3460401135320217</v>
      </c>
      <c r="AP187" s="98">
        <v>1.3288995316646499</v>
      </c>
      <c r="AQ187" s="98">
        <v>1.319037798222956</v>
      </c>
      <c r="AR187" s="98">
        <v>1.3059161453846271</v>
      </c>
      <c r="AS187" s="98">
        <v>1.2977773648063484</v>
      </c>
      <c r="AT187" s="98">
        <v>1.2873733242615286</v>
      </c>
      <c r="AU187" s="98">
        <v>1.2785555293634776</v>
      </c>
      <c r="AV187" s="98">
        <v>1.2731277603352562</v>
      </c>
      <c r="AW187" s="98">
        <v>1.2675247994146324</v>
      </c>
      <c r="AX187" s="98">
        <v>1.2597317380736552</v>
      </c>
      <c r="AY187" s="98">
        <v>1.2497405083371678</v>
      </c>
      <c r="AZ187" s="98">
        <v>1.2404726622897202</v>
      </c>
    </row>
    <row r="188" spans="1:52" ht="12" customHeight="1" x14ac:dyDescent="0.35">
      <c r="A188" s="72" t="s">
        <v>45</v>
      </c>
      <c r="B188" s="98">
        <v>6.4019960757236234</v>
      </c>
      <c r="C188" s="98">
        <v>6.4911159485549312</v>
      </c>
      <c r="D188" s="98">
        <v>6.4034980962547978</v>
      </c>
      <c r="E188" s="98">
        <v>6.4897695635506141</v>
      </c>
      <c r="F188" s="98">
        <v>6.2854307416769979</v>
      </c>
      <c r="G188" s="98">
        <v>6.4316912969205191</v>
      </c>
      <c r="H188" s="98">
        <v>6.2677674458482828</v>
      </c>
      <c r="I188" s="98">
        <v>6.3803420762156486</v>
      </c>
      <c r="J188" s="98">
        <v>6.1183058450506742</v>
      </c>
      <c r="K188" s="98">
        <v>6.3772124388785461</v>
      </c>
      <c r="L188" s="98">
        <v>6.1658613361697929</v>
      </c>
      <c r="M188" s="98">
        <v>5.951164493369844</v>
      </c>
      <c r="N188" s="98">
        <v>5.9283029564711835</v>
      </c>
      <c r="O188" s="98">
        <v>6.0708562812173392</v>
      </c>
      <c r="P188" s="98">
        <v>6.1339749175248111</v>
      </c>
      <c r="Q188" s="98">
        <v>6.1330674627152186</v>
      </c>
      <c r="R188" s="98">
        <v>6.1235243923087346</v>
      </c>
      <c r="S188" s="98">
        <v>6.1021565588150875</v>
      </c>
      <c r="T188" s="98">
        <v>6.0831913591834432</v>
      </c>
      <c r="U188" s="98">
        <v>6.0510218200960253</v>
      </c>
      <c r="V188" s="98">
        <v>5.8862935262206024</v>
      </c>
      <c r="W188" s="98">
        <v>5.8672618312330558</v>
      </c>
      <c r="X188" s="98">
        <v>5.8308550867134352</v>
      </c>
      <c r="Y188" s="98">
        <v>5.7833161916313918</v>
      </c>
      <c r="Z188" s="98">
        <v>5.7065746105243074</v>
      </c>
      <c r="AA188" s="98">
        <v>5.6327323494649333</v>
      </c>
      <c r="AB188" s="98">
        <v>5.5122198823457076</v>
      </c>
      <c r="AC188" s="98">
        <v>5.4353522818605358</v>
      </c>
      <c r="AD188" s="98">
        <v>5.3989728418170815</v>
      </c>
      <c r="AE188" s="98">
        <v>5.356491178714319</v>
      </c>
      <c r="AF188" s="98">
        <v>5.287752664638667</v>
      </c>
      <c r="AG188" s="98">
        <v>5.2394353918160865</v>
      </c>
      <c r="AH188" s="98">
        <v>5.1859259090284446</v>
      </c>
      <c r="AI188" s="98">
        <v>5.1391620150294344</v>
      </c>
      <c r="AJ188" s="98">
        <v>5.0791689765809229</v>
      </c>
      <c r="AK188" s="98">
        <v>5.0327621297596927</v>
      </c>
      <c r="AL188" s="98">
        <v>5.091158095297815</v>
      </c>
      <c r="AM188" s="98">
        <v>5.0545332878443778</v>
      </c>
      <c r="AN188" s="98">
        <v>5.037907013360825</v>
      </c>
      <c r="AO188" s="98">
        <v>5.02052916865577</v>
      </c>
      <c r="AP188" s="98">
        <v>4.997295819838997</v>
      </c>
      <c r="AQ188" s="98">
        <v>4.9801402010114364</v>
      </c>
      <c r="AR188" s="98">
        <v>4.9615535733955438</v>
      </c>
      <c r="AS188" s="98">
        <v>4.9446308078695456</v>
      </c>
      <c r="AT188" s="98">
        <v>4.9225230289776905</v>
      </c>
      <c r="AU188" s="98">
        <v>4.9015919511194221</v>
      </c>
      <c r="AV188" s="98">
        <v>4.8875293638410611</v>
      </c>
      <c r="AW188" s="98">
        <v>4.8709327994873997</v>
      </c>
      <c r="AX188" s="98">
        <v>4.8617834181179136</v>
      </c>
      <c r="AY188" s="98">
        <v>4.8522114166799488</v>
      </c>
      <c r="AZ188" s="98">
        <v>4.8381202676791588</v>
      </c>
    </row>
    <row r="189" spans="1:52" ht="12" customHeight="1" x14ac:dyDescent="0.35">
      <c r="A189" s="74" t="s">
        <v>46</v>
      </c>
      <c r="B189" s="99">
        <v>5.115067471499362</v>
      </c>
      <c r="C189" s="99">
        <v>5.141851449672771</v>
      </c>
      <c r="D189" s="99">
        <v>5.0767860288216102</v>
      </c>
      <c r="E189" s="99">
        <v>5.1662446400919784</v>
      </c>
      <c r="F189" s="99">
        <v>4.9789206396944072</v>
      </c>
      <c r="G189" s="99">
        <v>5.0947789996388551</v>
      </c>
      <c r="H189" s="99">
        <v>4.9649288940558005</v>
      </c>
      <c r="I189" s="99">
        <v>5.0541033951644536</v>
      </c>
      <c r="J189" s="99">
        <v>4.8465348683100915</v>
      </c>
      <c r="K189" s="99">
        <v>5.0516242944356646</v>
      </c>
      <c r="L189" s="99">
        <v>4.8842053201844227</v>
      </c>
      <c r="M189" s="99">
        <v>4.7141360622724831</v>
      </c>
      <c r="N189" s="99">
        <v>4.6960265988803993</v>
      </c>
      <c r="O189" s="99">
        <v>4.8089483253309782</v>
      </c>
      <c r="P189" s="99">
        <v>4.8589469163546362</v>
      </c>
      <c r="Q189" s="99">
        <v>4.8602743573094296</v>
      </c>
      <c r="R189" s="99">
        <v>4.8604892372005288</v>
      </c>
      <c r="S189" s="99">
        <v>4.8472053176100509</v>
      </c>
      <c r="T189" s="99">
        <v>4.8365363323576283</v>
      </c>
      <c r="U189" s="99">
        <v>4.8173038474561585</v>
      </c>
      <c r="V189" s="99">
        <v>4.7071825815329698</v>
      </c>
      <c r="W189" s="99">
        <v>4.6921064631537925</v>
      </c>
      <c r="X189" s="99">
        <v>4.6633681155975069</v>
      </c>
      <c r="Y189" s="99">
        <v>4.6244416495046234</v>
      </c>
      <c r="Z189" s="99">
        <v>4.5556280350723872</v>
      </c>
      <c r="AA189" s="99">
        <v>4.4825000091035125</v>
      </c>
      <c r="AB189" s="99">
        <v>4.3822194910272811</v>
      </c>
      <c r="AC189" s="99">
        <v>4.2968537394797677</v>
      </c>
      <c r="AD189" s="99">
        <v>4.2530352250410379</v>
      </c>
      <c r="AE189" s="99">
        <v>4.1998708908271869</v>
      </c>
      <c r="AF189" s="99">
        <v>4.1146701194000412</v>
      </c>
      <c r="AG189" s="99">
        <v>4.0520658952579174</v>
      </c>
      <c r="AH189" s="99">
        <v>3.9814327600717041</v>
      </c>
      <c r="AI189" s="99">
        <v>3.9188115101206158</v>
      </c>
      <c r="AJ189" s="99">
        <v>3.8393615646281352</v>
      </c>
      <c r="AK189" s="99">
        <v>3.7762001451381231</v>
      </c>
      <c r="AL189" s="99">
        <v>3.792520845614495</v>
      </c>
      <c r="AM189" s="99">
        <v>3.7459034784109124</v>
      </c>
      <c r="AN189" s="99">
        <v>3.7251563792778324</v>
      </c>
      <c r="AO189" s="99">
        <v>3.704234020732748</v>
      </c>
      <c r="AP189" s="99">
        <v>3.6776974211702149</v>
      </c>
      <c r="AQ189" s="99">
        <v>3.6590108772723506</v>
      </c>
      <c r="AR189" s="99">
        <v>3.6389114809030612</v>
      </c>
      <c r="AS189" s="99">
        <v>3.6214203531277307</v>
      </c>
      <c r="AT189" s="99">
        <v>3.5983234459271265</v>
      </c>
      <c r="AU189" s="99">
        <v>3.5780113946263339</v>
      </c>
      <c r="AV189" s="99">
        <v>3.5640775497084114</v>
      </c>
      <c r="AW189" s="99">
        <v>3.5467579661291846</v>
      </c>
      <c r="AX189" s="99">
        <v>3.5373415687437841</v>
      </c>
      <c r="AY189" s="99">
        <v>3.5274755521179877</v>
      </c>
      <c r="AZ189" s="99">
        <v>3.5136734704084569</v>
      </c>
    </row>
    <row r="190" spans="1:52" ht="12" customHeight="1" x14ac:dyDescent="0.35">
      <c r="A190" s="91" t="s">
        <v>890</v>
      </c>
      <c r="B190" s="100">
        <v>18.041420155979001</v>
      </c>
      <c r="C190" s="100">
        <v>18.692376544203739</v>
      </c>
      <c r="D190" s="100">
        <v>18.636784224637466</v>
      </c>
      <c r="E190" s="100">
        <v>18.431491211119091</v>
      </c>
      <c r="F190" s="100">
        <v>18.810040044971441</v>
      </c>
      <c r="G190" s="100">
        <v>18.733538573691686</v>
      </c>
      <c r="H190" s="100">
        <v>17.965403182700857</v>
      </c>
      <c r="I190" s="100">
        <v>18.005709510666744</v>
      </c>
      <c r="J190" s="100">
        <v>17.6654285228372</v>
      </c>
      <c r="K190" s="100">
        <v>17.807698050196553</v>
      </c>
      <c r="L190" s="100">
        <v>16.957053122375495</v>
      </c>
      <c r="M190" s="100">
        <v>16.937327044817938</v>
      </c>
      <c r="N190" s="100">
        <v>16.608050777234574</v>
      </c>
      <c r="O190" s="100">
        <v>16.142772573623077</v>
      </c>
      <c r="P190" s="100">
        <v>16.519403685383104</v>
      </c>
      <c r="Q190" s="100">
        <v>16.15229253720759</v>
      </c>
      <c r="R190" s="100">
        <v>16.256301605572592</v>
      </c>
      <c r="S190" s="100">
        <v>16.233344100942727</v>
      </c>
      <c r="T190" s="100">
        <v>16.153133781880442</v>
      </c>
      <c r="U190" s="100">
        <v>16.030268720850771</v>
      </c>
      <c r="V190" s="100">
        <v>15.967238794524441</v>
      </c>
      <c r="W190" s="100">
        <v>15.983018858790595</v>
      </c>
      <c r="X190" s="100">
        <v>15.990690384744251</v>
      </c>
      <c r="Y190" s="100">
        <v>15.960869084979189</v>
      </c>
      <c r="Z190" s="100">
        <v>15.943659542343665</v>
      </c>
      <c r="AA190" s="100">
        <v>15.940912304863595</v>
      </c>
      <c r="AB190" s="100">
        <v>15.938026795144605</v>
      </c>
      <c r="AC190" s="100">
        <v>15.93838323808062</v>
      </c>
      <c r="AD190" s="100">
        <v>15.93371699846319</v>
      </c>
      <c r="AE190" s="100">
        <v>15.936832491482221</v>
      </c>
      <c r="AF190" s="100">
        <v>15.936103556826588</v>
      </c>
      <c r="AG190" s="100">
        <v>15.906549849414221</v>
      </c>
      <c r="AH190" s="100">
        <v>15.882294135436167</v>
      </c>
      <c r="AI190" s="100">
        <v>15.850539412471422</v>
      </c>
      <c r="AJ190" s="100">
        <v>15.797369041400895</v>
      </c>
      <c r="AK190" s="100">
        <v>15.744719058018521</v>
      </c>
      <c r="AL190" s="100">
        <v>15.717177340791924</v>
      </c>
      <c r="AM190" s="100">
        <v>15.655921111315241</v>
      </c>
      <c r="AN190" s="100">
        <v>15.664564025355844</v>
      </c>
      <c r="AO190" s="100">
        <v>15.669168565710619</v>
      </c>
      <c r="AP190" s="100">
        <v>15.642335177214365</v>
      </c>
      <c r="AQ190" s="100">
        <v>15.643890330287022</v>
      </c>
      <c r="AR190" s="100">
        <v>15.619068786271576</v>
      </c>
      <c r="AS190" s="100">
        <v>15.61791018581974</v>
      </c>
      <c r="AT190" s="100">
        <v>15.581685264389716</v>
      </c>
      <c r="AU190" s="100">
        <v>15.555663045478395</v>
      </c>
      <c r="AV190" s="100">
        <v>15.559081612052982</v>
      </c>
      <c r="AW190" s="100">
        <v>15.542576659022094</v>
      </c>
      <c r="AX190" s="100">
        <v>15.520078173318668</v>
      </c>
      <c r="AY190" s="100">
        <v>15.486547460470879</v>
      </c>
      <c r="AZ190" s="100">
        <v>15.44076404141674</v>
      </c>
    </row>
    <row r="191" spans="1:52" ht="12" customHeight="1" x14ac:dyDescent="0.35">
      <c r="A191" s="91" t="s">
        <v>893</v>
      </c>
      <c r="B191" s="100">
        <v>181.82275470664987</v>
      </c>
      <c r="C191" s="100">
        <v>183.14296147355122</v>
      </c>
      <c r="D191" s="100">
        <v>180.15528677086363</v>
      </c>
      <c r="E191" s="100">
        <v>183.32159574534444</v>
      </c>
      <c r="F191" s="100">
        <v>176.21216995566039</v>
      </c>
      <c r="G191" s="100">
        <v>180.84119897634426</v>
      </c>
      <c r="H191" s="100">
        <v>176.78519924104805</v>
      </c>
      <c r="I191" s="100">
        <v>180.28476777990383</v>
      </c>
      <c r="J191" s="100">
        <v>171.98630137789567</v>
      </c>
      <c r="K191" s="100">
        <v>179.78161802749116</v>
      </c>
      <c r="L191" s="100">
        <v>175.30556155007804</v>
      </c>
      <c r="M191" s="100">
        <v>167.99110788115706</v>
      </c>
      <c r="N191" s="100">
        <v>166.97922728627992</v>
      </c>
      <c r="O191" s="100">
        <v>171.86647210517938</v>
      </c>
      <c r="P191" s="100">
        <v>173.88626978236024</v>
      </c>
      <c r="Q191" s="100">
        <v>175.28011721483398</v>
      </c>
      <c r="R191" s="100">
        <v>175.66174042925229</v>
      </c>
      <c r="S191" s="100">
        <v>174.99533244910882</v>
      </c>
      <c r="T191" s="100">
        <v>172.596794526107</v>
      </c>
      <c r="U191" s="100">
        <v>170.09487190602923</v>
      </c>
      <c r="V191" s="100">
        <v>169.09222261187367</v>
      </c>
      <c r="W191" s="100">
        <v>168.96052582345604</v>
      </c>
      <c r="X191" s="100">
        <v>168.13405783340517</v>
      </c>
      <c r="Y191" s="100">
        <v>167.63490827901194</v>
      </c>
      <c r="Z191" s="100">
        <v>167.26602841006272</v>
      </c>
      <c r="AA191" s="100">
        <v>167.000941403404</v>
      </c>
      <c r="AB191" s="100">
        <v>166.83656845973738</v>
      </c>
      <c r="AC191" s="100">
        <v>166.647057532876</v>
      </c>
      <c r="AD191" s="100">
        <v>166.43961781205834</v>
      </c>
      <c r="AE191" s="100">
        <v>166.02925712110715</v>
      </c>
      <c r="AF191" s="100">
        <v>165.64285487118656</v>
      </c>
      <c r="AG191" s="100">
        <v>165.3530302193594</v>
      </c>
      <c r="AH191" s="100">
        <v>164.88400339855414</v>
      </c>
      <c r="AI191" s="100">
        <v>164.48394160341397</v>
      </c>
      <c r="AJ191" s="100">
        <v>163.79212826616521</v>
      </c>
      <c r="AK191" s="100">
        <v>163.38635848486066</v>
      </c>
      <c r="AL191" s="100">
        <v>163.26416336910603</v>
      </c>
      <c r="AM191" s="100">
        <v>162.66984763352374</v>
      </c>
      <c r="AN191" s="100">
        <v>162.49049972542244</v>
      </c>
      <c r="AO191" s="100">
        <v>162.34955145752124</v>
      </c>
      <c r="AP191" s="100">
        <v>162.05644981299852</v>
      </c>
      <c r="AQ191" s="100">
        <v>162.01367886059433</v>
      </c>
      <c r="AR191" s="100">
        <v>161.72247910357899</v>
      </c>
      <c r="AS191" s="100">
        <v>161.6226916169249</v>
      </c>
      <c r="AT191" s="100">
        <v>161.42213444505825</v>
      </c>
      <c r="AU191" s="100">
        <v>161.27798469965003</v>
      </c>
      <c r="AV191" s="100">
        <v>161.15636105616775</v>
      </c>
      <c r="AW191" s="100">
        <v>160.9398948848299</v>
      </c>
      <c r="AX191" s="100">
        <v>160.94953217336482</v>
      </c>
      <c r="AY191" s="100">
        <v>160.78500055702023</v>
      </c>
      <c r="AZ191" s="100">
        <v>160.59205195753717</v>
      </c>
    </row>
    <row r="192" spans="1:52" ht="12" customHeight="1" x14ac:dyDescent="0.35">
      <c r="A192" s="93" t="s">
        <v>896</v>
      </c>
      <c r="B192" s="101">
        <v>24.196677058562841</v>
      </c>
      <c r="C192" s="101">
        <v>24.263721251756792</v>
      </c>
      <c r="D192" s="101">
        <v>23.977758232735432</v>
      </c>
      <c r="E192" s="101">
        <v>24.380908734350481</v>
      </c>
      <c r="F192" s="101">
        <v>23.567343139378501</v>
      </c>
      <c r="G192" s="101">
        <v>24.092258786370174</v>
      </c>
      <c r="H192" s="101">
        <v>23.439279619662354</v>
      </c>
      <c r="I192" s="101">
        <v>23.86663016243147</v>
      </c>
      <c r="J192" s="101">
        <v>22.855867800911337</v>
      </c>
      <c r="K192" s="101">
        <v>23.752885274579633</v>
      </c>
      <c r="L192" s="101">
        <v>23.054976691603976</v>
      </c>
      <c r="M192" s="101">
        <v>22.27883603638552</v>
      </c>
      <c r="N192" s="101">
        <v>22.156081044177235</v>
      </c>
      <c r="O192" s="101">
        <v>22.55982509404031</v>
      </c>
      <c r="P192" s="101">
        <v>22.860774779277264</v>
      </c>
      <c r="Q192" s="101">
        <v>22.904088154440501</v>
      </c>
      <c r="R192" s="101">
        <v>22.96355713327268</v>
      </c>
      <c r="S192" s="101">
        <v>22.905780709113952</v>
      </c>
      <c r="T192" s="101">
        <v>22.673976495988811</v>
      </c>
      <c r="U192" s="101">
        <v>22.397325474772895</v>
      </c>
      <c r="V192" s="101">
        <v>22.270869960130565</v>
      </c>
      <c r="W192" s="101">
        <v>22.255888188437993</v>
      </c>
      <c r="X192" s="101">
        <v>22.170792205561096</v>
      </c>
      <c r="Y192" s="101">
        <v>22.117229522057325</v>
      </c>
      <c r="Z192" s="101">
        <v>22.077331752075267</v>
      </c>
      <c r="AA192" s="101">
        <v>22.047811771515462</v>
      </c>
      <c r="AB192" s="101">
        <v>22.030241713032957</v>
      </c>
      <c r="AC192" s="101">
        <v>22.009344532386685</v>
      </c>
      <c r="AD192" s="101">
        <v>21.985965223672494</v>
      </c>
      <c r="AE192" s="101">
        <v>21.941760546401383</v>
      </c>
      <c r="AF192" s="101">
        <v>21.89837275255621</v>
      </c>
      <c r="AG192" s="101">
        <v>21.864112204790825</v>
      </c>
      <c r="AH192" s="101">
        <v>21.813659884261362</v>
      </c>
      <c r="AI192" s="101">
        <v>21.765237667504866</v>
      </c>
      <c r="AJ192" s="101">
        <v>21.692234477858481</v>
      </c>
      <c r="AK192" s="101">
        <v>21.642899312338734</v>
      </c>
      <c r="AL192" s="101">
        <v>21.627772467230816</v>
      </c>
      <c r="AM192" s="101">
        <v>21.561111652844705</v>
      </c>
      <c r="AN192" s="101">
        <v>21.541619070966966</v>
      </c>
      <c r="AO192" s="101">
        <v>21.524921732027444</v>
      </c>
      <c r="AP192" s="101">
        <v>21.486353480052696</v>
      </c>
      <c r="AQ192" s="101">
        <v>21.479124161339662</v>
      </c>
      <c r="AR192" s="101">
        <v>21.439894588839497</v>
      </c>
      <c r="AS192" s="101">
        <v>21.426522058644895</v>
      </c>
      <c r="AT192" s="101">
        <v>21.400773604687259</v>
      </c>
      <c r="AU192" s="101">
        <v>21.381085151194156</v>
      </c>
      <c r="AV192" s="101">
        <v>21.36633945415176</v>
      </c>
      <c r="AW192" s="101">
        <v>21.340544249279922</v>
      </c>
      <c r="AX192" s="101">
        <v>21.338258224627452</v>
      </c>
      <c r="AY192" s="101">
        <v>21.318055236811951</v>
      </c>
      <c r="AZ192" s="101">
        <v>21.288567273215811</v>
      </c>
    </row>
    <row r="193" spans="1:52" ht="12" customHeight="1" x14ac:dyDescent="0.35">
      <c r="A193" s="214" t="s">
        <v>883</v>
      </c>
      <c r="B193" s="221">
        <v>207.51171050800215</v>
      </c>
      <c r="C193" s="221">
        <v>208.73022733383578</v>
      </c>
      <c r="D193" s="221">
        <v>208.10265338372864</v>
      </c>
      <c r="E193" s="221">
        <v>216.39610471379055</v>
      </c>
      <c r="F193" s="221">
        <v>208.0526169748359</v>
      </c>
      <c r="G193" s="221">
        <v>215.35691088339357</v>
      </c>
      <c r="H193" s="221">
        <v>210.77396135213073</v>
      </c>
      <c r="I193" s="221">
        <v>210.0052199556421</v>
      </c>
      <c r="J193" s="221">
        <v>189.58822818866278</v>
      </c>
      <c r="K193" s="221">
        <v>194.89244981615965</v>
      </c>
      <c r="L193" s="221">
        <v>191.14135353167646</v>
      </c>
      <c r="M193" s="221">
        <v>177.93037067604155</v>
      </c>
      <c r="N193" s="221">
        <v>173.39025932896058</v>
      </c>
      <c r="O193" s="221">
        <v>204.04975429805174</v>
      </c>
      <c r="P193" s="221">
        <v>174.13699763885455</v>
      </c>
      <c r="Q193" s="221">
        <v>173.71771037030624</v>
      </c>
      <c r="R193" s="221">
        <v>173.37869165341036</v>
      </c>
      <c r="S193" s="221">
        <v>172.36281042636898</v>
      </c>
      <c r="T193" s="221">
        <v>171.19652282224524</v>
      </c>
      <c r="U193" s="221">
        <v>170.0131029175015</v>
      </c>
      <c r="V193" s="221">
        <v>170.93089558056224</v>
      </c>
      <c r="W193" s="221">
        <v>169.67357040102979</v>
      </c>
      <c r="X193" s="221">
        <v>168.670409227948</v>
      </c>
      <c r="Y193" s="221">
        <v>168.48354989190767</v>
      </c>
      <c r="Z193" s="221">
        <v>168.36910020108536</v>
      </c>
      <c r="AA193" s="221">
        <v>166.5912842122934</v>
      </c>
      <c r="AB193" s="221">
        <v>165.6775636334809</v>
      </c>
      <c r="AC193" s="221">
        <v>164.76510102822252</v>
      </c>
      <c r="AD193" s="221">
        <v>164.21311607636395</v>
      </c>
      <c r="AE193" s="221">
        <v>163.55736264420949</v>
      </c>
      <c r="AF193" s="221">
        <v>163.06024624905154</v>
      </c>
      <c r="AG193" s="221">
        <v>162.26624588350728</v>
      </c>
      <c r="AH193" s="221">
        <v>161.90121636269077</v>
      </c>
      <c r="AI193" s="221">
        <v>161.70115990810822</v>
      </c>
      <c r="AJ193" s="221">
        <v>161.03412009473848</v>
      </c>
      <c r="AK193" s="221">
        <v>160.18324932739887</v>
      </c>
      <c r="AL193" s="221">
        <v>159.70414395117189</v>
      </c>
      <c r="AM193" s="221">
        <v>159.05968943326121</v>
      </c>
      <c r="AN193" s="221">
        <v>158.35608663237306</v>
      </c>
      <c r="AO193" s="221">
        <v>157.94382617492855</v>
      </c>
      <c r="AP193" s="221">
        <v>157.2936686152963</v>
      </c>
      <c r="AQ193" s="221">
        <v>156.47326865669513</v>
      </c>
      <c r="AR193" s="221">
        <v>156.03361407846049</v>
      </c>
      <c r="AS193" s="221">
        <v>155.75675758656112</v>
      </c>
      <c r="AT193" s="221">
        <v>154.91943114809519</v>
      </c>
      <c r="AU193" s="221">
        <v>153.96520620252355</v>
      </c>
      <c r="AV193" s="221">
        <v>153.28761502196511</v>
      </c>
      <c r="AW193" s="221">
        <v>152.4185556924173</v>
      </c>
      <c r="AX193" s="221">
        <v>151.47406120839941</v>
      </c>
      <c r="AY193" s="221">
        <v>151.10287988465913</v>
      </c>
      <c r="AZ193" s="221">
        <v>150.42816627768391</v>
      </c>
    </row>
    <row r="194" spans="1:52" ht="12" customHeight="1" x14ac:dyDescent="0.35">
      <c r="A194" s="64" t="s">
        <v>40</v>
      </c>
      <c r="B194" s="97">
        <v>7.6965049112199733</v>
      </c>
      <c r="C194" s="97">
        <v>7.7156981764911077</v>
      </c>
      <c r="D194" s="97">
        <v>7.6817833863214142</v>
      </c>
      <c r="E194" s="97">
        <v>7.9897821066165005</v>
      </c>
      <c r="F194" s="97">
        <v>7.6921106017711551</v>
      </c>
      <c r="G194" s="97">
        <v>7.9364705637831365</v>
      </c>
      <c r="H194" s="97">
        <v>7.7594242855115869</v>
      </c>
      <c r="I194" s="97">
        <v>7.7441303500439442</v>
      </c>
      <c r="J194" s="97">
        <v>7.0045717818863578</v>
      </c>
      <c r="K194" s="97">
        <v>7.1878135029543238</v>
      </c>
      <c r="L194" s="97">
        <v>6.9828506010725935</v>
      </c>
      <c r="M194" s="97">
        <v>6.562198795040568</v>
      </c>
      <c r="N194" s="97">
        <v>6.4101241557363746</v>
      </c>
      <c r="O194" s="97">
        <v>7.4847581823533194</v>
      </c>
      <c r="P194" s="97">
        <v>6.4603889135799832</v>
      </c>
      <c r="Q194" s="97">
        <v>6.443043876536084</v>
      </c>
      <c r="R194" s="97">
        <v>5.2501133832193982</v>
      </c>
      <c r="S194" s="97">
        <v>4.2600876881693281</v>
      </c>
      <c r="T194" s="97">
        <v>3.4852221016843288</v>
      </c>
      <c r="U194" s="97">
        <v>2.9274162184807122</v>
      </c>
      <c r="V194" s="97">
        <v>4.5576614695439268</v>
      </c>
      <c r="W194" s="97">
        <v>3.7942960464625148</v>
      </c>
      <c r="X194" s="97">
        <v>3.1255378802600173</v>
      </c>
      <c r="Y194" s="97">
        <v>3.156861251389552</v>
      </c>
      <c r="Z194" s="97">
        <v>3.9757650237145046</v>
      </c>
      <c r="AA194" s="97">
        <v>3.2273028790748404</v>
      </c>
      <c r="AB194" s="97">
        <v>2.8785620231409492</v>
      </c>
      <c r="AC194" s="97">
        <v>2.8838477734600247</v>
      </c>
      <c r="AD194" s="97">
        <v>3.361393097494203</v>
      </c>
      <c r="AE194" s="97">
        <v>3.0296126853663998</v>
      </c>
      <c r="AF194" s="97">
        <v>3.2198037074147781</v>
      </c>
      <c r="AG194" s="97">
        <v>3.2288493308775719</v>
      </c>
      <c r="AH194" s="97">
        <v>3.4031502458502572</v>
      </c>
      <c r="AI194" s="97">
        <v>3.4614934200088614</v>
      </c>
      <c r="AJ194" s="97">
        <v>3.9154186591435933</v>
      </c>
      <c r="AK194" s="97">
        <v>3.9270137349926304</v>
      </c>
      <c r="AL194" s="97">
        <v>3.8859924284382035</v>
      </c>
      <c r="AM194" s="97">
        <v>3.8648038645099292</v>
      </c>
      <c r="AN194" s="97">
        <v>3.8421549013487866</v>
      </c>
      <c r="AO194" s="97">
        <v>3.8511410355442006</v>
      </c>
      <c r="AP194" s="97">
        <v>3.8437777188287625</v>
      </c>
      <c r="AQ194" s="97">
        <v>3.8672210134541505</v>
      </c>
      <c r="AR194" s="97">
        <v>3.8518232580175642</v>
      </c>
      <c r="AS194" s="97">
        <v>3.8133775405227408</v>
      </c>
      <c r="AT194" s="97">
        <v>3.7947248272004388</v>
      </c>
      <c r="AU194" s="97">
        <v>3.7930952631578383</v>
      </c>
      <c r="AV194" s="97">
        <v>3.7853042620884363</v>
      </c>
      <c r="AW194" s="97">
        <v>3.778495239191574</v>
      </c>
      <c r="AX194" s="97">
        <v>3.7924305057652141</v>
      </c>
      <c r="AY194" s="97">
        <v>3.7606216399822432</v>
      </c>
      <c r="AZ194" s="97">
        <v>3.7156083739534052</v>
      </c>
    </row>
    <row r="195" spans="1:52" ht="12" customHeight="1" x14ac:dyDescent="0.35">
      <c r="A195" s="72" t="s">
        <v>41</v>
      </c>
      <c r="B195" s="98">
        <v>43.79233137621295</v>
      </c>
      <c r="C195" s="98">
        <v>44.351465913240801</v>
      </c>
      <c r="D195" s="98">
        <v>44.664405208042048</v>
      </c>
      <c r="E195" s="98">
        <v>46.805506011462541</v>
      </c>
      <c r="F195" s="98">
        <v>44.458833163781385</v>
      </c>
      <c r="G195" s="98">
        <v>45.545467245210261</v>
      </c>
      <c r="H195" s="98">
        <v>43.977799397969569</v>
      </c>
      <c r="I195" s="98">
        <v>42.780376341649202</v>
      </c>
      <c r="J195" s="98">
        <v>38.863367264423168</v>
      </c>
      <c r="K195" s="98">
        <v>40.359658641591558</v>
      </c>
      <c r="L195" s="98">
        <v>39.687539139705883</v>
      </c>
      <c r="M195" s="98">
        <v>36.384090920847186</v>
      </c>
      <c r="N195" s="98">
        <v>35.459158840939892</v>
      </c>
      <c r="O195" s="98">
        <v>41.086071785490176</v>
      </c>
      <c r="P195" s="98">
        <v>35.427602233771537</v>
      </c>
      <c r="Q195" s="98">
        <v>35.446966091501885</v>
      </c>
      <c r="R195" s="98">
        <v>35.514457625786029</v>
      </c>
      <c r="S195" s="98">
        <v>35.540228642325495</v>
      </c>
      <c r="T195" s="98">
        <v>35.332113757977531</v>
      </c>
      <c r="U195" s="98">
        <v>35.057232607695674</v>
      </c>
      <c r="V195" s="98">
        <v>34.779553498193216</v>
      </c>
      <c r="W195" s="98">
        <v>34.579322561806713</v>
      </c>
      <c r="X195" s="98">
        <v>34.404304697595755</v>
      </c>
      <c r="Y195" s="98">
        <v>34.303379313808676</v>
      </c>
      <c r="Z195" s="98">
        <v>33.914377644716623</v>
      </c>
      <c r="AA195" s="98">
        <v>33.527854709158177</v>
      </c>
      <c r="AB195" s="98">
        <v>33.289437598007247</v>
      </c>
      <c r="AC195" s="98">
        <v>33.006756701853121</v>
      </c>
      <c r="AD195" s="98">
        <v>32.691980205665864</v>
      </c>
      <c r="AE195" s="98">
        <v>32.570958766772542</v>
      </c>
      <c r="AF195" s="98">
        <v>32.359045609854753</v>
      </c>
      <c r="AG195" s="98">
        <v>32.060234972510877</v>
      </c>
      <c r="AH195" s="98">
        <v>31.885178343626876</v>
      </c>
      <c r="AI195" s="98">
        <v>31.795657214613009</v>
      </c>
      <c r="AJ195" s="98">
        <v>31.436435348878099</v>
      </c>
      <c r="AK195" s="98">
        <v>31.091919089614006</v>
      </c>
      <c r="AL195" s="98">
        <v>30.88137258812035</v>
      </c>
      <c r="AM195" s="98">
        <v>30.603206942153864</v>
      </c>
      <c r="AN195" s="98">
        <v>30.266104778551551</v>
      </c>
      <c r="AO195" s="98">
        <v>30.108117552267476</v>
      </c>
      <c r="AP195" s="98">
        <v>29.829446164150077</v>
      </c>
      <c r="AQ195" s="98">
        <v>29.47111162459019</v>
      </c>
      <c r="AR195" s="98">
        <v>29.245646521404201</v>
      </c>
      <c r="AS195" s="98">
        <v>29.12326045051152</v>
      </c>
      <c r="AT195" s="98">
        <v>28.670130635911143</v>
      </c>
      <c r="AU195" s="98">
        <v>28.250400301363712</v>
      </c>
      <c r="AV195" s="98">
        <v>27.992948744862439</v>
      </c>
      <c r="AW195" s="98">
        <v>27.67065108987882</v>
      </c>
      <c r="AX195" s="98">
        <v>27.293292179962851</v>
      </c>
      <c r="AY195" s="98">
        <v>27.10595603713951</v>
      </c>
      <c r="AZ195" s="98">
        <v>26.837052487707705</v>
      </c>
    </row>
    <row r="196" spans="1:52" ht="12" customHeight="1" x14ac:dyDescent="0.35">
      <c r="A196" s="72" t="s">
        <v>44</v>
      </c>
      <c r="B196" s="98">
        <v>3.3936742602663639</v>
      </c>
      <c r="C196" s="98">
        <v>3.4021372822578346</v>
      </c>
      <c r="D196" s="98">
        <v>3.3871829943350868</v>
      </c>
      <c r="E196" s="98">
        <v>3.5229910450434883</v>
      </c>
      <c r="F196" s="98">
        <v>3.3917366463701701</v>
      </c>
      <c r="G196" s="98">
        <v>3.4994840099963276</v>
      </c>
      <c r="H196" s="98">
        <v>3.4214177442852249</v>
      </c>
      <c r="I196" s="98">
        <v>3.4146740813195771</v>
      </c>
      <c r="J196" s="98">
        <v>3.0885752993832427</v>
      </c>
      <c r="K196" s="98">
        <v>3.1693733654364085</v>
      </c>
      <c r="L196" s="98">
        <v>3.0789976257403926</v>
      </c>
      <c r="M196" s="98">
        <v>2.8935166544251709</v>
      </c>
      <c r="N196" s="98">
        <v>2.8264613098240696</v>
      </c>
      <c r="O196" s="98">
        <v>3.3003072798331043</v>
      </c>
      <c r="P196" s="98">
        <v>2.8486249044504697</v>
      </c>
      <c r="Q196" s="98">
        <v>2.8409768347827131</v>
      </c>
      <c r="R196" s="98">
        <v>2.8371505534613366</v>
      </c>
      <c r="S196" s="98">
        <v>2.8262745443057584</v>
      </c>
      <c r="T196" s="98">
        <v>2.809805840527587</v>
      </c>
      <c r="U196" s="98">
        <v>2.795921097934349</v>
      </c>
      <c r="V196" s="98">
        <v>2.7740517339029176</v>
      </c>
      <c r="W196" s="98">
        <v>2.7512615064354535</v>
      </c>
      <c r="X196" s="98">
        <v>2.7353950382435404</v>
      </c>
      <c r="Y196" s="98">
        <v>2.7249920530347702</v>
      </c>
      <c r="Z196" s="98">
        <v>2.6767555058582921</v>
      </c>
      <c r="AA196" s="98">
        <v>2.6270425494301777</v>
      </c>
      <c r="AB196" s="98">
        <v>2.6057433698068704</v>
      </c>
      <c r="AC196" s="98">
        <v>2.5625534282872873</v>
      </c>
      <c r="AD196" s="98">
        <v>2.5146113960539993</v>
      </c>
      <c r="AE196" s="98">
        <v>2.4936971204271456</v>
      </c>
      <c r="AF196" s="98">
        <v>2.4568143046929469</v>
      </c>
      <c r="AG196" s="98">
        <v>2.4125302046338772</v>
      </c>
      <c r="AH196" s="98">
        <v>2.3874888913613503</v>
      </c>
      <c r="AI196" s="98">
        <v>2.3754427356947558</v>
      </c>
      <c r="AJ196" s="98">
        <v>2.3265741342188755</v>
      </c>
      <c r="AK196" s="98">
        <v>2.2850707906989864</v>
      </c>
      <c r="AL196" s="98">
        <v>2.2628256584069986</v>
      </c>
      <c r="AM196" s="98">
        <v>2.2343203959258067</v>
      </c>
      <c r="AN196" s="98">
        <v>2.2057498345903599</v>
      </c>
      <c r="AO196" s="98">
        <v>2.1943890848763115</v>
      </c>
      <c r="AP196" s="98">
        <v>2.176316378484596</v>
      </c>
      <c r="AQ196" s="98">
        <v>2.1570649972434679</v>
      </c>
      <c r="AR196" s="98">
        <v>2.1464449315595555</v>
      </c>
      <c r="AS196" s="98">
        <v>2.1412381631647177</v>
      </c>
      <c r="AT196" s="98">
        <v>2.1226232504533913</v>
      </c>
      <c r="AU196" s="98">
        <v>2.1065512542507721</v>
      </c>
      <c r="AV196" s="98">
        <v>2.0973285958071761</v>
      </c>
      <c r="AW196" s="98">
        <v>2.0860244858019761</v>
      </c>
      <c r="AX196" s="98">
        <v>2.0735446037849239</v>
      </c>
      <c r="AY196" s="98">
        <v>2.0674000930231129</v>
      </c>
      <c r="AZ196" s="98">
        <v>2.0586235214123816</v>
      </c>
    </row>
    <row r="197" spans="1:52" ht="12" customHeight="1" x14ac:dyDescent="0.35">
      <c r="A197" s="72" t="s">
        <v>45</v>
      </c>
      <c r="B197" s="98">
        <v>26.323509331735071</v>
      </c>
      <c r="C197" s="98">
        <v>26.389153946180095</v>
      </c>
      <c r="D197" s="98">
        <v>26.273158919110802</v>
      </c>
      <c r="E197" s="98">
        <v>27.326573070257652</v>
      </c>
      <c r="F197" s="98">
        <v>26.308479958387451</v>
      </c>
      <c r="G197" s="98">
        <v>27.144237463192997</v>
      </c>
      <c r="H197" s="98">
        <v>26.538705548123861</v>
      </c>
      <c r="I197" s="98">
        <v>26.486397382580485</v>
      </c>
      <c r="J197" s="98">
        <v>23.956966544190351</v>
      </c>
      <c r="K197" s="98">
        <v>24.5836880509179</v>
      </c>
      <c r="L197" s="98">
        <v>23.882675978220096</v>
      </c>
      <c r="M197" s="98">
        <v>22.443966866847603</v>
      </c>
      <c r="N197" s="98">
        <v>21.923842702305283</v>
      </c>
      <c r="O197" s="98">
        <v>25.599295281645901</v>
      </c>
      <c r="P197" s="98">
        <v>22.095757725736863</v>
      </c>
      <c r="Q197" s="98">
        <v>22.036434403040261</v>
      </c>
      <c r="R197" s="98">
        <v>22.001883951770573</v>
      </c>
      <c r="S197" s="98">
        <v>21.931994784712195</v>
      </c>
      <c r="T197" s="98">
        <v>21.802500149231182</v>
      </c>
      <c r="U197" s="98">
        <v>21.665120102513871</v>
      </c>
      <c r="V197" s="98">
        <v>21.491582360421539</v>
      </c>
      <c r="W197" s="98">
        <v>21.345998284477183</v>
      </c>
      <c r="X197" s="98">
        <v>21.242907853407235</v>
      </c>
      <c r="Y197" s="98">
        <v>21.162459349736164</v>
      </c>
      <c r="Z197" s="98">
        <v>20.867206182185541</v>
      </c>
      <c r="AA197" s="98">
        <v>20.565654978063755</v>
      </c>
      <c r="AB197" s="98">
        <v>20.461516530937203</v>
      </c>
      <c r="AC197" s="98">
        <v>20.196598371226266</v>
      </c>
      <c r="AD197" s="98">
        <v>19.930294529333061</v>
      </c>
      <c r="AE197" s="98">
        <v>19.818030755375123</v>
      </c>
      <c r="AF197" s="98">
        <v>19.628362550197931</v>
      </c>
      <c r="AG197" s="98">
        <v>19.411395147297085</v>
      </c>
      <c r="AH197" s="98">
        <v>19.299902378671113</v>
      </c>
      <c r="AI197" s="98">
        <v>19.245905499935464</v>
      </c>
      <c r="AJ197" s="98">
        <v>19.039976927702291</v>
      </c>
      <c r="AK197" s="98">
        <v>18.876083622558035</v>
      </c>
      <c r="AL197" s="98">
        <v>18.793861033182957</v>
      </c>
      <c r="AM197" s="98">
        <v>18.682056740509253</v>
      </c>
      <c r="AN197" s="98">
        <v>18.582374613136547</v>
      </c>
      <c r="AO197" s="98">
        <v>18.546327734268612</v>
      </c>
      <c r="AP197" s="98">
        <v>18.475953280417304</v>
      </c>
      <c r="AQ197" s="98">
        <v>18.399578021689052</v>
      </c>
      <c r="AR197" s="98">
        <v>18.352701269428604</v>
      </c>
      <c r="AS197" s="98">
        <v>18.328109529130838</v>
      </c>
      <c r="AT197" s="98">
        <v>18.240911303714444</v>
      </c>
      <c r="AU197" s="98">
        <v>18.160656299137177</v>
      </c>
      <c r="AV197" s="98">
        <v>18.11418600318445</v>
      </c>
      <c r="AW197" s="98">
        <v>18.05428832022076</v>
      </c>
      <c r="AX197" s="98">
        <v>17.985859863044663</v>
      </c>
      <c r="AY197" s="98">
        <v>17.947279420122452</v>
      </c>
      <c r="AZ197" s="98">
        <v>17.893973041858256</v>
      </c>
    </row>
    <row r="198" spans="1:52" ht="12" customHeight="1" x14ac:dyDescent="0.35">
      <c r="A198" s="74" t="s">
        <v>46</v>
      </c>
      <c r="B198" s="99">
        <v>11.623302776094992</v>
      </c>
      <c r="C198" s="99">
        <v>11.652288547699335</v>
      </c>
      <c r="D198" s="99">
        <v>11.601070250657074</v>
      </c>
      <c r="E198" s="99">
        <v>12.066211561152533</v>
      </c>
      <c r="F198" s="99">
        <v>11.616666466522709</v>
      </c>
      <c r="G198" s="99">
        <v>11.985700184760161</v>
      </c>
      <c r="H198" s="99">
        <v>11.718323950811296</v>
      </c>
      <c r="I198" s="99">
        <v>11.695226967878254</v>
      </c>
      <c r="J198" s="99">
        <v>10.578341672863438</v>
      </c>
      <c r="K198" s="99">
        <v>10.855074297574783</v>
      </c>
      <c r="L198" s="99">
        <v>10.545538229720741</v>
      </c>
      <c r="M198" s="99">
        <v>9.91026762816578</v>
      </c>
      <c r="N198" s="99">
        <v>9.6806036966036419</v>
      </c>
      <c r="O198" s="99">
        <v>11.30352173653808</v>
      </c>
      <c r="P198" s="99">
        <v>9.7565138020505504</v>
      </c>
      <c r="Q198" s="99">
        <v>9.7303192345748819</v>
      </c>
      <c r="R198" s="99">
        <v>9.7349538479325126</v>
      </c>
      <c r="S198" s="99">
        <v>9.7126552757654547</v>
      </c>
      <c r="T198" s="99">
        <v>9.6718241528903715</v>
      </c>
      <c r="U198" s="99">
        <v>9.6263904548496075</v>
      </c>
      <c r="V198" s="99">
        <v>9.564178060351141</v>
      </c>
      <c r="W198" s="99">
        <v>9.5038865321748105</v>
      </c>
      <c r="X198" s="99">
        <v>9.4593701303290967</v>
      </c>
      <c r="Y198" s="99">
        <v>9.4269692987025913</v>
      </c>
      <c r="Z198" s="99">
        <v>9.2757751085639981</v>
      </c>
      <c r="AA198" s="99">
        <v>9.1134928360218623</v>
      </c>
      <c r="AB198" s="99">
        <v>9.0236887236070018</v>
      </c>
      <c r="AC198" s="99">
        <v>8.8636276243274548</v>
      </c>
      <c r="AD198" s="99">
        <v>8.6826501360432147</v>
      </c>
      <c r="AE198" s="99">
        <v>8.6033381988068864</v>
      </c>
      <c r="AF198" s="99">
        <v>8.4643817429067436</v>
      </c>
      <c r="AG198" s="99">
        <v>8.303335086227067</v>
      </c>
      <c r="AH198" s="99">
        <v>8.2145864193751184</v>
      </c>
      <c r="AI198" s="99">
        <v>8.1734410296404683</v>
      </c>
      <c r="AJ198" s="99">
        <v>8.0139469442168636</v>
      </c>
      <c r="AK198" s="99">
        <v>7.8850903856707308</v>
      </c>
      <c r="AL198" s="99">
        <v>7.8204140051063167</v>
      </c>
      <c r="AM198" s="99">
        <v>7.7403851281423535</v>
      </c>
      <c r="AN198" s="99">
        <v>7.666160239954559</v>
      </c>
      <c r="AO198" s="99">
        <v>7.6378446841665886</v>
      </c>
      <c r="AP198" s="99">
        <v>7.5925149355846564</v>
      </c>
      <c r="AQ198" s="99">
        <v>7.5440077448218874</v>
      </c>
      <c r="AR198" s="99">
        <v>7.517076925885025</v>
      </c>
      <c r="AS198" s="99">
        <v>7.5026496701623957</v>
      </c>
      <c r="AT198" s="99">
        <v>7.4535251856923503</v>
      </c>
      <c r="AU198" s="99">
        <v>7.4099871769242114</v>
      </c>
      <c r="AV198" s="99">
        <v>7.3846944608038525</v>
      </c>
      <c r="AW198" s="99">
        <v>7.3520159808614043</v>
      </c>
      <c r="AX198" s="99">
        <v>7.3159521615261252</v>
      </c>
      <c r="AY198" s="99">
        <v>7.2968657700684041</v>
      </c>
      <c r="AZ198" s="99">
        <v>7.2697214304213933</v>
      </c>
    </row>
    <row r="199" spans="1:52" ht="12" customHeight="1" x14ac:dyDescent="0.35">
      <c r="A199" s="93" t="s">
        <v>899</v>
      </c>
      <c r="B199" s="101">
        <v>114.68238785247279</v>
      </c>
      <c r="C199" s="101">
        <v>115.21948346796663</v>
      </c>
      <c r="D199" s="101">
        <v>114.49505262526222</v>
      </c>
      <c r="E199" s="101">
        <v>118.68504091925786</v>
      </c>
      <c r="F199" s="101">
        <v>114.58479013800302</v>
      </c>
      <c r="G199" s="101">
        <v>119.2455514164507</v>
      </c>
      <c r="H199" s="101">
        <v>117.35829042542919</v>
      </c>
      <c r="I199" s="101">
        <v>117.88441483217066</v>
      </c>
      <c r="J199" s="101">
        <v>106.09640562591626</v>
      </c>
      <c r="K199" s="101">
        <v>108.73684195768466</v>
      </c>
      <c r="L199" s="101">
        <v>106.96375195721673</v>
      </c>
      <c r="M199" s="101">
        <v>99.736329810715276</v>
      </c>
      <c r="N199" s="101">
        <v>97.090068623551332</v>
      </c>
      <c r="O199" s="101">
        <v>115.27580003219116</v>
      </c>
      <c r="P199" s="101">
        <v>97.548110059265156</v>
      </c>
      <c r="Q199" s="101">
        <v>97.219969929870445</v>
      </c>
      <c r="R199" s="101">
        <v>98.040132291240511</v>
      </c>
      <c r="S199" s="101">
        <v>98.091569491090752</v>
      </c>
      <c r="T199" s="101">
        <v>98.095056819934229</v>
      </c>
      <c r="U199" s="101">
        <v>97.941022436027296</v>
      </c>
      <c r="V199" s="101">
        <v>97.763868458149489</v>
      </c>
      <c r="W199" s="101">
        <v>97.698805469673104</v>
      </c>
      <c r="X199" s="101">
        <v>97.702893628112363</v>
      </c>
      <c r="Y199" s="101">
        <v>97.7088886252359</v>
      </c>
      <c r="Z199" s="101">
        <v>97.659220736046422</v>
      </c>
      <c r="AA199" s="101">
        <v>97.529936260544588</v>
      </c>
      <c r="AB199" s="101">
        <v>97.418615387981589</v>
      </c>
      <c r="AC199" s="101">
        <v>97.251717129068354</v>
      </c>
      <c r="AD199" s="101">
        <v>97.032186711773605</v>
      </c>
      <c r="AE199" s="101">
        <v>97.041725117461411</v>
      </c>
      <c r="AF199" s="101">
        <v>96.931838333984359</v>
      </c>
      <c r="AG199" s="101">
        <v>96.8499011419608</v>
      </c>
      <c r="AH199" s="101">
        <v>96.710910083806041</v>
      </c>
      <c r="AI199" s="101">
        <v>96.649220008215664</v>
      </c>
      <c r="AJ199" s="101">
        <v>96.301768080578739</v>
      </c>
      <c r="AK199" s="101">
        <v>96.118071703864459</v>
      </c>
      <c r="AL199" s="101">
        <v>96.059678237917041</v>
      </c>
      <c r="AM199" s="101">
        <v>95.934916362020061</v>
      </c>
      <c r="AN199" s="101">
        <v>95.79354226479127</v>
      </c>
      <c r="AO199" s="101">
        <v>95.60600608380534</v>
      </c>
      <c r="AP199" s="101">
        <v>95.37566013783092</v>
      </c>
      <c r="AQ199" s="101">
        <v>95.034285254896375</v>
      </c>
      <c r="AR199" s="101">
        <v>94.919921172165573</v>
      </c>
      <c r="AS199" s="101">
        <v>94.848122233068878</v>
      </c>
      <c r="AT199" s="101">
        <v>94.637515945123425</v>
      </c>
      <c r="AU199" s="101">
        <v>94.244515907689859</v>
      </c>
      <c r="AV199" s="101">
        <v>93.913152955218777</v>
      </c>
      <c r="AW199" s="101">
        <v>93.477080576462754</v>
      </c>
      <c r="AX199" s="101">
        <v>93.012981894315644</v>
      </c>
      <c r="AY199" s="101">
        <v>92.924756924323418</v>
      </c>
      <c r="AZ199" s="101">
        <v>92.653187422330774</v>
      </c>
    </row>
    <row r="200" spans="1:52" ht="12" customHeight="1" x14ac:dyDescent="0.3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35">
      <c r="A201" s="130" t="s">
        <v>68</v>
      </c>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row>
    <row r="202" spans="1:52" ht="12" customHeight="1" x14ac:dyDescent="0.35">
      <c r="A202" s="197" t="s">
        <v>877</v>
      </c>
      <c r="B202" s="198">
        <v>5789.0148644260435</v>
      </c>
      <c r="C202" s="198">
        <v>5557.506972315271</v>
      </c>
      <c r="D202" s="198">
        <v>5638.7446671682119</v>
      </c>
      <c r="E202" s="198">
        <v>5848.5552112232335</v>
      </c>
      <c r="F202" s="198">
        <v>5761.3794154892748</v>
      </c>
      <c r="G202" s="198">
        <v>5768.1339093942506</v>
      </c>
      <c r="H202" s="198">
        <v>6093.7158538436033</v>
      </c>
      <c r="I202" s="198">
        <v>6421.6039092323053</v>
      </c>
      <c r="J202" s="198">
        <v>6073.6238715109012</v>
      </c>
      <c r="K202" s="198">
        <v>5475.6439058616734</v>
      </c>
      <c r="L202" s="198">
        <v>5810.0196997755129</v>
      </c>
      <c r="M202" s="198">
        <v>5742.4965486609717</v>
      </c>
      <c r="N202" s="198">
        <v>6125.3793082706325</v>
      </c>
      <c r="O202" s="198">
        <v>6682.6813822092518</v>
      </c>
      <c r="P202" s="198">
        <v>6117.3387098161247</v>
      </c>
      <c r="Q202" s="198">
        <v>6165.2667689107448</v>
      </c>
      <c r="R202" s="198">
        <v>6211.3815871231245</v>
      </c>
      <c r="S202" s="198">
        <v>6292.719467663158</v>
      </c>
      <c r="T202" s="198">
        <v>6351.9050602474445</v>
      </c>
      <c r="U202" s="198">
        <v>6391.3667856714073</v>
      </c>
      <c r="V202" s="198">
        <v>6433.4694087938624</v>
      </c>
      <c r="W202" s="198">
        <v>6475.569851766636</v>
      </c>
      <c r="X202" s="198">
        <v>6521.8345409693311</v>
      </c>
      <c r="Y202" s="198">
        <v>6536.9513309385593</v>
      </c>
      <c r="Z202" s="198">
        <v>6545.3082217071551</v>
      </c>
      <c r="AA202" s="198">
        <v>6576.7062671424765</v>
      </c>
      <c r="AB202" s="198">
        <v>6578.4966969974466</v>
      </c>
      <c r="AC202" s="198">
        <v>6604.692020475858</v>
      </c>
      <c r="AD202" s="198">
        <v>6634.4554601238251</v>
      </c>
      <c r="AE202" s="198">
        <v>6653.9943856724567</v>
      </c>
      <c r="AF202" s="198">
        <v>6678.1594387017112</v>
      </c>
      <c r="AG202" s="198">
        <v>6712.997605549117</v>
      </c>
      <c r="AH202" s="198">
        <v>6747.695791918828</v>
      </c>
      <c r="AI202" s="198">
        <v>6793.4709740586686</v>
      </c>
      <c r="AJ202" s="198">
        <v>6826.776646554923</v>
      </c>
      <c r="AK202" s="198">
        <v>6873.651103000032</v>
      </c>
      <c r="AL202" s="198">
        <v>6948.2591903903904</v>
      </c>
      <c r="AM202" s="198">
        <v>6992.8990725127223</v>
      </c>
      <c r="AN202" s="198">
        <v>7050.7340539581965</v>
      </c>
      <c r="AO202" s="198">
        <v>7096.5171529948884</v>
      </c>
      <c r="AP202" s="198">
        <v>7148.0359066462952</v>
      </c>
      <c r="AQ202" s="198">
        <v>7219.2584789020912</v>
      </c>
      <c r="AR202" s="198">
        <v>7290.2458510447368</v>
      </c>
      <c r="AS202" s="198">
        <v>7356.860277105834</v>
      </c>
      <c r="AT202" s="198">
        <v>7429.0406919146544</v>
      </c>
      <c r="AU202" s="198">
        <v>7499.2137648293347</v>
      </c>
      <c r="AV202" s="198">
        <v>7577.3608644126516</v>
      </c>
      <c r="AW202" s="198">
        <v>7646.785605635162</v>
      </c>
      <c r="AX202" s="198">
        <v>7743.9579909629429</v>
      </c>
      <c r="AY202" s="198">
        <v>7826.1018650613278</v>
      </c>
      <c r="AZ202" s="198">
        <v>7906.2581230372753</v>
      </c>
    </row>
    <row r="203" spans="1:52" ht="12" customHeight="1" x14ac:dyDescent="0.35">
      <c r="A203" s="64" t="s">
        <v>40</v>
      </c>
      <c r="B203" s="65">
        <v>22.609849474093355</v>
      </c>
      <c r="C203" s="65">
        <v>21.641218970557336</v>
      </c>
      <c r="D203" s="65">
        <v>21.969481548774969</v>
      </c>
      <c r="E203" s="65">
        <v>22.922590230145637</v>
      </c>
      <c r="F203" s="65">
        <v>22.512532201320006</v>
      </c>
      <c r="G203" s="65">
        <v>22.53021103565877</v>
      </c>
      <c r="H203" s="65">
        <v>23.728134766367496</v>
      </c>
      <c r="I203" s="65">
        <v>25.011925956106278</v>
      </c>
      <c r="J203" s="65">
        <v>23.618334924413919</v>
      </c>
      <c r="K203" s="65">
        <v>21.237799808334007</v>
      </c>
      <c r="L203" s="65">
        <v>22.415420124226976</v>
      </c>
      <c r="M203" s="65">
        <v>22.166988614795851</v>
      </c>
      <c r="N203" s="65">
        <v>23.79723942855103</v>
      </c>
      <c r="O203" s="65">
        <v>25.849652399888917</v>
      </c>
      <c r="P203" s="65">
        <v>23.665402727349466</v>
      </c>
      <c r="Q203" s="65">
        <v>23.804030888261636</v>
      </c>
      <c r="R203" s="65">
        <v>19.530696610414871</v>
      </c>
      <c r="S203" s="65">
        <v>16.054602541000385</v>
      </c>
      <c r="T203" s="65">
        <v>13.249220887237007</v>
      </c>
      <c r="U203" s="65">
        <v>18.807290510849231</v>
      </c>
      <c r="V203" s="65">
        <v>14.971977076649722</v>
      </c>
      <c r="W203" s="65">
        <v>12.181274412331195</v>
      </c>
      <c r="X203" s="65">
        <v>18.874911690273269</v>
      </c>
      <c r="Y203" s="65">
        <v>14.141780398743897</v>
      </c>
      <c r="Z203" s="65">
        <v>11.002323188138773</v>
      </c>
      <c r="AA203" s="65">
        <v>14.096614152819912</v>
      </c>
      <c r="AB203" s="65">
        <v>10.58149475986836</v>
      </c>
      <c r="AC203" s="65">
        <v>9.2409186135241548</v>
      </c>
      <c r="AD203" s="65">
        <v>13.394573896955341</v>
      </c>
      <c r="AE203" s="65">
        <v>10.344398633298796</v>
      </c>
      <c r="AF203" s="65">
        <v>10.355913914202732</v>
      </c>
      <c r="AG203" s="65">
        <v>10.8323688934821</v>
      </c>
      <c r="AH203" s="65">
        <v>11.525016192611329</v>
      </c>
      <c r="AI203" s="65">
        <v>12.352116296100645</v>
      </c>
      <c r="AJ203" s="65">
        <v>13.67064756198709</v>
      </c>
      <c r="AK203" s="65">
        <v>14.404724074424912</v>
      </c>
      <c r="AL203" s="65">
        <v>16.735538535153495</v>
      </c>
      <c r="AM203" s="65">
        <v>17.198467482252912</v>
      </c>
      <c r="AN203" s="65">
        <v>17.927041759392175</v>
      </c>
      <c r="AO203" s="65">
        <v>18.322301407211576</v>
      </c>
      <c r="AP203" s="65">
        <v>18.719626558321419</v>
      </c>
      <c r="AQ203" s="65">
        <v>19.260729899127142</v>
      </c>
      <c r="AR203" s="65">
        <v>22.260673483592402</v>
      </c>
      <c r="AS203" s="65">
        <v>29.124817647379647</v>
      </c>
      <c r="AT203" s="65">
        <v>29.465065298482639</v>
      </c>
      <c r="AU203" s="65">
        <v>29.715009134156709</v>
      </c>
      <c r="AV203" s="65">
        <v>30.025870429238509</v>
      </c>
      <c r="AW203" s="65">
        <v>30.293959405996702</v>
      </c>
      <c r="AX203" s="65">
        <v>30.65815114004177</v>
      </c>
      <c r="AY203" s="65">
        <v>30.951572018221544</v>
      </c>
      <c r="AZ203" s="65">
        <v>31.271478006033163</v>
      </c>
    </row>
    <row r="204" spans="1:52" ht="12" customHeight="1" x14ac:dyDescent="0.35">
      <c r="A204" s="72" t="s">
        <v>41</v>
      </c>
      <c r="B204" s="73">
        <v>90.902439898094471</v>
      </c>
      <c r="C204" s="73">
        <v>87.163714644268182</v>
      </c>
      <c r="D204" s="73">
        <v>88.515286538101947</v>
      </c>
      <c r="E204" s="73">
        <v>91.853462449790797</v>
      </c>
      <c r="F204" s="73">
        <v>90.738788325500977</v>
      </c>
      <c r="G204" s="73">
        <v>90.576542418184829</v>
      </c>
      <c r="H204" s="73">
        <v>95.860386061643069</v>
      </c>
      <c r="I204" s="73">
        <v>101.03927609846637</v>
      </c>
      <c r="J204" s="73">
        <v>95.414377790533038</v>
      </c>
      <c r="K204" s="73">
        <v>85.736030877741513</v>
      </c>
      <c r="L204" s="73">
        <v>90.440557793214595</v>
      </c>
      <c r="M204" s="73">
        <v>89.554558967418885</v>
      </c>
      <c r="N204" s="73">
        <v>95.889918328249408</v>
      </c>
      <c r="O204" s="73">
        <v>104.58027301963004</v>
      </c>
      <c r="P204" s="73">
        <v>95.5456694315601</v>
      </c>
      <c r="Q204" s="73">
        <v>96.172423108530765</v>
      </c>
      <c r="R204" s="73">
        <v>96.992917310961175</v>
      </c>
      <c r="S204" s="73">
        <v>98.338667084707154</v>
      </c>
      <c r="T204" s="73">
        <v>99.795713584314896</v>
      </c>
      <c r="U204" s="73">
        <v>100.99479597054862</v>
      </c>
      <c r="V204" s="73">
        <v>102.05883981095997</v>
      </c>
      <c r="W204" s="73">
        <v>102.80785643997069</v>
      </c>
      <c r="X204" s="73">
        <v>103.53173242258453</v>
      </c>
      <c r="Y204" s="73">
        <v>103.93496729449892</v>
      </c>
      <c r="Z204" s="73">
        <v>104.19306983513579</v>
      </c>
      <c r="AA204" s="73">
        <v>104.71396516760517</v>
      </c>
      <c r="AB204" s="73">
        <v>105.11049682952125</v>
      </c>
      <c r="AC204" s="73">
        <v>105.62040262868724</v>
      </c>
      <c r="AD204" s="73">
        <v>106.10792730441463</v>
      </c>
      <c r="AE204" s="73">
        <v>106.58068267343701</v>
      </c>
      <c r="AF204" s="73">
        <v>107.07043656032747</v>
      </c>
      <c r="AG204" s="73">
        <v>107.65271691771851</v>
      </c>
      <c r="AH204" s="73">
        <v>108.29012786993586</v>
      </c>
      <c r="AI204" s="73">
        <v>109.06718899325767</v>
      </c>
      <c r="AJ204" s="73">
        <v>109.64762178755464</v>
      </c>
      <c r="AK204" s="73">
        <v>110.43145185487509</v>
      </c>
      <c r="AL204" s="73">
        <v>111.32061366859051</v>
      </c>
      <c r="AM204" s="73">
        <v>112.10930712432327</v>
      </c>
      <c r="AN204" s="73">
        <v>113.05845732562061</v>
      </c>
      <c r="AO204" s="73">
        <v>113.90197679089228</v>
      </c>
      <c r="AP204" s="73">
        <v>114.75316786112117</v>
      </c>
      <c r="AQ204" s="73">
        <v>115.96782023845893</v>
      </c>
      <c r="AR204" s="73">
        <v>117.05024505911767</v>
      </c>
      <c r="AS204" s="73">
        <v>118.08904920626978</v>
      </c>
      <c r="AT204" s="73">
        <v>119.28988180894557</v>
      </c>
      <c r="AU204" s="73">
        <v>120.31505069021175</v>
      </c>
      <c r="AV204" s="73">
        <v>121.60774791471466</v>
      </c>
      <c r="AW204" s="73">
        <v>122.70577096870714</v>
      </c>
      <c r="AX204" s="73">
        <v>124.2161466167713</v>
      </c>
      <c r="AY204" s="73">
        <v>125.45627006033673</v>
      </c>
      <c r="AZ204" s="73">
        <v>126.77126204872593</v>
      </c>
    </row>
    <row r="205" spans="1:52" ht="12" customHeight="1" x14ac:dyDescent="0.35">
      <c r="A205" s="72" t="s">
        <v>44</v>
      </c>
      <c r="B205" s="73">
        <v>8.2579029352557853</v>
      </c>
      <c r="C205" s="73">
        <v>7.90412540624156</v>
      </c>
      <c r="D205" s="73">
        <v>8.0240183100534139</v>
      </c>
      <c r="E205" s="73">
        <v>8.372126730081904</v>
      </c>
      <c r="F205" s="73">
        <v>8.2223592845381201</v>
      </c>
      <c r="G205" s="73">
        <v>8.2288162093462791</v>
      </c>
      <c r="H205" s="73">
        <v>8.666339595044489</v>
      </c>
      <c r="I205" s="73">
        <v>9.1352247614913793</v>
      </c>
      <c r="J205" s="73">
        <v>8.6262368761741985</v>
      </c>
      <c r="K205" s="73">
        <v>7.7567827055446976</v>
      </c>
      <c r="L205" s="73">
        <v>8.1868905784154116</v>
      </c>
      <c r="M205" s="73">
        <v>8.0961547558133233</v>
      </c>
      <c r="N205" s="73">
        <v>8.6915790197181977</v>
      </c>
      <c r="O205" s="73">
        <v>9.4411915777225346</v>
      </c>
      <c r="P205" s="73">
        <v>8.6434276738600868</v>
      </c>
      <c r="Q205" s="73">
        <v>8.694059496872331</v>
      </c>
      <c r="R205" s="73">
        <v>8.7663420995041985</v>
      </c>
      <c r="S205" s="73">
        <v>8.8937684645687725</v>
      </c>
      <c r="T205" s="73">
        <v>9.0318415569848014</v>
      </c>
      <c r="U205" s="73">
        <v>9.152294096197199</v>
      </c>
      <c r="V205" s="73">
        <v>9.2592887607829315</v>
      </c>
      <c r="W205" s="73">
        <v>9.3269055970365287</v>
      </c>
      <c r="X205" s="73">
        <v>9.3918833023737296</v>
      </c>
      <c r="Y205" s="73">
        <v>9.4272470660889187</v>
      </c>
      <c r="Z205" s="73">
        <v>9.4499790098201455</v>
      </c>
      <c r="AA205" s="73">
        <v>9.4961298035275021</v>
      </c>
      <c r="AB205" s="73">
        <v>9.5319184575538429</v>
      </c>
      <c r="AC205" s="73">
        <v>9.5782595954083529</v>
      </c>
      <c r="AD205" s="73">
        <v>9.6235898504188953</v>
      </c>
      <c r="AE205" s="73">
        <v>9.6655757120028518</v>
      </c>
      <c r="AF205" s="73">
        <v>9.7100053351809574</v>
      </c>
      <c r="AG205" s="73">
        <v>9.7646006490320065</v>
      </c>
      <c r="AH205" s="73">
        <v>9.8213731498321444</v>
      </c>
      <c r="AI205" s="73">
        <v>9.8908586651537469</v>
      </c>
      <c r="AJ205" s="73">
        <v>9.9422384270845026</v>
      </c>
      <c r="AK205" s="73">
        <v>10.011642374910394</v>
      </c>
      <c r="AL205" s="73">
        <v>10.090032135962817</v>
      </c>
      <c r="AM205" s="73">
        <v>10.159695792006797</v>
      </c>
      <c r="AN205" s="73">
        <v>10.24392382713163</v>
      </c>
      <c r="AO205" s="73">
        <v>10.317558312691199</v>
      </c>
      <c r="AP205" s="73">
        <v>10.392781840588279</v>
      </c>
      <c r="AQ205" s="73">
        <v>10.500356099622415</v>
      </c>
      <c r="AR205" s="73">
        <v>10.594817510055625</v>
      </c>
      <c r="AS205" s="73">
        <v>10.685195116113773</v>
      </c>
      <c r="AT205" s="73">
        <v>10.791281732472134</v>
      </c>
      <c r="AU205" s="73">
        <v>10.881776916652051</v>
      </c>
      <c r="AV205" s="73">
        <v>10.996058041929812</v>
      </c>
      <c r="AW205" s="73">
        <v>11.093409220492784</v>
      </c>
      <c r="AX205" s="73">
        <v>11.225712293384984</v>
      </c>
      <c r="AY205" s="73">
        <v>11.335274035419783</v>
      </c>
      <c r="AZ205" s="73">
        <v>11.451733817892455</v>
      </c>
    </row>
    <row r="206" spans="1:52" ht="12" customHeight="1" x14ac:dyDescent="0.35">
      <c r="A206" s="72" t="s">
        <v>45</v>
      </c>
      <c r="B206" s="73">
        <v>260.31616581816553</v>
      </c>
      <c r="C206" s="73">
        <v>249.16393859684189</v>
      </c>
      <c r="D206" s="73">
        <v>252.94335587430362</v>
      </c>
      <c r="E206" s="73">
        <v>263.9168741998771</v>
      </c>
      <c r="F206" s="73">
        <v>259.19571345313472</v>
      </c>
      <c r="G206" s="73">
        <v>259.3992568856761</v>
      </c>
      <c r="H206" s="73">
        <v>273.19142798694759</v>
      </c>
      <c r="I206" s="73">
        <v>287.97222520573774</v>
      </c>
      <c r="J206" s="73">
        <v>271.92725885138805</v>
      </c>
      <c r="K206" s="73">
        <v>244.5192137547821</v>
      </c>
      <c r="L206" s="73">
        <v>258.0776235873679</v>
      </c>
      <c r="M206" s="73">
        <v>255.21733307204943</v>
      </c>
      <c r="N206" s="73">
        <v>273.9870573749447</v>
      </c>
      <c r="O206" s="73">
        <v>297.61730206040033</v>
      </c>
      <c r="P206" s="73">
        <v>272.46916913733241</v>
      </c>
      <c r="Q206" s="73">
        <v>274.06525014461351</v>
      </c>
      <c r="R206" s="73">
        <v>274.64812111994092</v>
      </c>
      <c r="S206" s="73">
        <v>278.6328267456089</v>
      </c>
      <c r="T206" s="73">
        <v>282.73774269774634</v>
      </c>
      <c r="U206" s="73">
        <v>286.12451628378244</v>
      </c>
      <c r="V206" s="73">
        <v>289.27334640929649</v>
      </c>
      <c r="W206" s="73">
        <v>291.37503265105772</v>
      </c>
      <c r="X206" s="73">
        <v>293.44009398835357</v>
      </c>
      <c r="Y206" s="73">
        <v>294.5174207194986</v>
      </c>
      <c r="Z206" s="73">
        <v>295.20847303909352</v>
      </c>
      <c r="AA206" s="73">
        <v>296.65334329444255</v>
      </c>
      <c r="AB206" s="73">
        <v>286.21633649062858</v>
      </c>
      <c r="AC206" s="73">
        <v>287.46851897821779</v>
      </c>
      <c r="AD206" s="73">
        <v>288.68230021174162</v>
      </c>
      <c r="AE206" s="73">
        <v>289.84496776169885</v>
      </c>
      <c r="AF206" s="73">
        <v>291.03397595263431</v>
      </c>
      <c r="AG206" s="73">
        <v>292.58206870392127</v>
      </c>
      <c r="AH206" s="73">
        <v>294.36527228357528</v>
      </c>
      <c r="AI206" s="73">
        <v>296.03586591958782</v>
      </c>
      <c r="AJ206" s="73">
        <v>297.54408778631358</v>
      </c>
      <c r="AK206" s="73">
        <v>299.64703963565483</v>
      </c>
      <c r="AL206" s="73">
        <v>316.99860808514256</v>
      </c>
      <c r="AM206" s="73">
        <v>319.19618766018823</v>
      </c>
      <c r="AN206" s="73">
        <v>321.86600504982692</v>
      </c>
      <c r="AO206" s="73">
        <v>324.19424005619504</v>
      </c>
      <c r="AP206" s="73">
        <v>326.5607221043237</v>
      </c>
      <c r="AQ206" s="73">
        <v>329.92472929713801</v>
      </c>
      <c r="AR206" s="73">
        <v>332.95792897617184</v>
      </c>
      <c r="AS206" s="73">
        <v>335.78031466929536</v>
      </c>
      <c r="AT206" s="73">
        <v>339.12183001749219</v>
      </c>
      <c r="AU206" s="73">
        <v>341.94742774894405</v>
      </c>
      <c r="AV206" s="73">
        <v>345.5294123910092</v>
      </c>
      <c r="AW206" s="73">
        <v>348.61374744887729</v>
      </c>
      <c r="AX206" s="73">
        <v>352.80549708270024</v>
      </c>
      <c r="AY206" s="73">
        <v>356.23179046633146</v>
      </c>
      <c r="AZ206" s="73">
        <v>359.90448214718623</v>
      </c>
    </row>
    <row r="207" spans="1:52" ht="12" customHeight="1" x14ac:dyDescent="0.35">
      <c r="A207" s="74" t="s">
        <v>46</v>
      </c>
      <c r="B207" s="75">
        <v>91.098996213895077</v>
      </c>
      <c r="C207" s="75">
        <v>87.196216291569698</v>
      </c>
      <c r="D207" s="75">
        <v>88.518843025749263</v>
      </c>
      <c r="E207" s="75">
        <v>92.359082840485968</v>
      </c>
      <c r="F207" s="75">
        <v>90.706888080929247</v>
      </c>
      <c r="G207" s="75">
        <v>90.778119163840174</v>
      </c>
      <c r="H207" s="75">
        <v>95.604761178127447</v>
      </c>
      <c r="I207" s="75">
        <v>100.77737804439411</v>
      </c>
      <c r="J207" s="75">
        <v>95.162358613799114</v>
      </c>
      <c r="K207" s="75">
        <v>85.570770674423713</v>
      </c>
      <c r="L207" s="75">
        <v>90.315606716868942</v>
      </c>
      <c r="M207" s="75">
        <v>89.314633173767291</v>
      </c>
      <c r="N207" s="75">
        <v>95.88319582077439</v>
      </c>
      <c r="O207" s="75">
        <v>104.15272285674583</v>
      </c>
      <c r="P207" s="75">
        <v>95.352002937010354</v>
      </c>
      <c r="Q207" s="75">
        <v>95.910559787225026</v>
      </c>
      <c r="R207" s="75">
        <v>96.481439350079938</v>
      </c>
      <c r="S207" s="75">
        <v>97.883147907935196</v>
      </c>
      <c r="T207" s="75">
        <v>99.375185742948972</v>
      </c>
      <c r="U207" s="75">
        <v>100.65037114936237</v>
      </c>
      <c r="V207" s="75">
        <v>101.80742417131168</v>
      </c>
      <c r="W207" s="75">
        <v>102.54655023007136</v>
      </c>
      <c r="X207" s="75">
        <v>103.26658190179008</v>
      </c>
      <c r="Y207" s="75">
        <v>103.65575665395156</v>
      </c>
      <c r="Z207" s="75">
        <v>103.89997007656588</v>
      </c>
      <c r="AA207" s="75">
        <v>104.40964394543069</v>
      </c>
      <c r="AB207" s="75">
        <v>100.95129130479481</v>
      </c>
      <c r="AC207" s="75">
        <v>101.40018473062034</v>
      </c>
      <c r="AD207" s="75">
        <v>101.83553554190362</v>
      </c>
      <c r="AE207" s="75">
        <v>102.25354064246754</v>
      </c>
      <c r="AF207" s="75">
        <v>102.68209729732881</v>
      </c>
      <c r="AG207" s="75">
        <v>103.24600519927846</v>
      </c>
      <c r="AH207" s="75">
        <v>103.87861879549096</v>
      </c>
      <c r="AI207" s="75">
        <v>104.4941808354492</v>
      </c>
      <c r="AJ207" s="75">
        <v>105.03332907421652</v>
      </c>
      <c r="AK207" s="75">
        <v>105.77919210282872</v>
      </c>
      <c r="AL207" s="75">
        <v>111.19638430716429</v>
      </c>
      <c r="AM207" s="75">
        <v>111.96670341514586</v>
      </c>
      <c r="AN207" s="75">
        <v>112.89804377091384</v>
      </c>
      <c r="AO207" s="75">
        <v>113.714742563462</v>
      </c>
      <c r="AP207" s="75">
        <v>114.54376806253819</v>
      </c>
      <c r="AQ207" s="75">
        <v>115.72426901169808</v>
      </c>
      <c r="AR207" s="75">
        <v>116.78344361583102</v>
      </c>
      <c r="AS207" s="75">
        <v>117.77123373971787</v>
      </c>
      <c r="AT207" s="75">
        <v>118.94157223882448</v>
      </c>
      <c r="AU207" s="75">
        <v>119.93628892134903</v>
      </c>
      <c r="AV207" s="75">
        <v>121.19765345663367</v>
      </c>
      <c r="AW207" s="75">
        <v>122.27284893705101</v>
      </c>
      <c r="AX207" s="75">
        <v>123.73448493679047</v>
      </c>
      <c r="AY207" s="75">
        <v>124.94099267057128</v>
      </c>
      <c r="AZ207" s="75">
        <v>126.22559698588907</v>
      </c>
    </row>
    <row r="208" spans="1:52" ht="12" customHeight="1" x14ac:dyDescent="0.35">
      <c r="A208" s="91" t="s">
        <v>884</v>
      </c>
      <c r="B208" s="102">
        <v>156.525238924685</v>
      </c>
      <c r="C208" s="102">
        <v>158.28703057473666</v>
      </c>
      <c r="D208" s="102">
        <v>160.21461944730419</v>
      </c>
      <c r="E208" s="102">
        <v>163.16192316511467</v>
      </c>
      <c r="F208" s="102">
        <v>172.47557397319378</v>
      </c>
      <c r="G208" s="102">
        <v>168.20260685472178</v>
      </c>
      <c r="H208" s="102">
        <v>180.24600172202949</v>
      </c>
      <c r="I208" s="102">
        <v>183.09886095549106</v>
      </c>
      <c r="J208" s="102">
        <v>173.4546542588262</v>
      </c>
      <c r="K208" s="102">
        <v>152.97104733781234</v>
      </c>
      <c r="L208" s="102">
        <v>160.37701945976821</v>
      </c>
      <c r="M208" s="102">
        <v>159.34700708631883</v>
      </c>
      <c r="N208" s="102">
        <v>166.392856818849</v>
      </c>
      <c r="O208" s="102">
        <v>175.55757301825992</v>
      </c>
      <c r="P208" s="102">
        <v>164.65494523865704</v>
      </c>
      <c r="Q208" s="102">
        <v>161.91406709054237</v>
      </c>
      <c r="R208" s="102">
        <v>163.58296780858569</v>
      </c>
      <c r="S208" s="102">
        <v>165.72380073073512</v>
      </c>
      <c r="T208" s="102">
        <v>168.22886550138915</v>
      </c>
      <c r="U208" s="102">
        <v>170.33639859848131</v>
      </c>
      <c r="V208" s="102">
        <v>172.25746424335642</v>
      </c>
      <c r="W208" s="102">
        <v>173.54456583052919</v>
      </c>
      <c r="X208" s="102">
        <v>174.78762567033561</v>
      </c>
      <c r="Y208" s="102">
        <v>175.46567611071086</v>
      </c>
      <c r="Z208" s="102">
        <v>175.90892356835803</v>
      </c>
      <c r="AA208" s="102">
        <v>176.80499854073258</v>
      </c>
      <c r="AB208" s="102">
        <v>177.49659363734503</v>
      </c>
      <c r="AC208" s="102">
        <v>178.37697460779995</v>
      </c>
      <c r="AD208" s="102">
        <v>179.22283659488156</v>
      </c>
      <c r="AE208" s="102">
        <v>180.03194687385189</v>
      </c>
      <c r="AF208" s="102">
        <v>180.86925758444019</v>
      </c>
      <c r="AG208" s="102">
        <v>181.81266403059638</v>
      </c>
      <c r="AH208" s="102">
        <v>182.8717003153798</v>
      </c>
      <c r="AI208" s="102">
        <v>184.19156209182756</v>
      </c>
      <c r="AJ208" s="102">
        <v>185.15557868525258</v>
      </c>
      <c r="AK208" s="102">
        <v>186.47095412125975</v>
      </c>
      <c r="AL208" s="102">
        <v>187.94593811441337</v>
      </c>
      <c r="AM208" s="102">
        <v>189.25244877336391</v>
      </c>
      <c r="AN208" s="102">
        <v>190.8294708300453</v>
      </c>
      <c r="AO208" s="102">
        <v>192.21093516834259</v>
      </c>
      <c r="AP208" s="102">
        <v>193.62225800413967</v>
      </c>
      <c r="AQ208" s="102">
        <v>195.65171408805509</v>
      </c>
      <c r="AR208" s="102">
        <v>197.42339818320639</v>
      </c>
      <c r="AS208" s="102">
        <v>199.15657393854573</v>
      </c>
      <c r="AT208" s="102">
        <v>201.14754745497365</v>
      </c>
      <c r="AU208" s="102">
        <v>202.84958521278213</v>
      </c>
      <c r="AV208" s="102">
        <v>204.96058021714035</v>
      </c>
      <c r="AW208" s="102">
        <v>206.7893572168891</v>
      </c>
      <c r="AX208" s="102">
        <v>209.273055245124</v>
      </c>
      <c r="AY208" s="102">
        <v>211.28199172147271</v>
      </c>
      <c r="AZ208" s="102">
        <v>213.43541532727937</v>
      </c>
    </row>
    <row r="209" spans="1:52" ht="12" customHeight="1" x14ac:dyDescent="0.35">
      <c r="A209" s="91" t="s">
        <v>885</v>
      </c>
      <c r="B209" s="102">
        <v>4809.7685502456989</v>
      </c>
      <c r="C209" s="102">
        <v>4592.6807588745496</v>
      </c>
      <c r="D209" s="102">
        <v>4660.7846044863982</v>
      </c>
      <c r="E209" s="102">
        <v>4841.6130846157157</v>
      </c>
      <c r="F209" s="102">
        <v>4732.3732265736598</v>
      </c>
      <c r="G209" s="102">
        <v>4752.8059645324965</v>
      </c>
      <c r="H209" s="102">
        <v>5013.9123659550023</v>
      </c>
      <c r="I209" s="102">
        <v>5305.6918760789322</v>
      </c>
      <c r="J209" s="102">
        <v>5018.07993735524</v>
      </c>
      <c r="K209" s="102">
        <v>4536.2533870782572</v>
      </c>
      <c r="L209" s="102">
        <v>4822.0694689300735</v>
      </c>
      <c r="M209" s="102">
        <v>4762.9628758369627</v>
      </c>
      <c r="N209" s="102">
        <v>5089.1664128548573</v>
      </c>
      <c r="O209" s="102">
        <v>5573.4459371697467</v>
      </c>
      <c r="P209" s="102">
        <v>5089.3179656225584</v>
      </c>
      <c r="Q209" s="102">
        <v>5143.1368925037295</v>
      </c>
      <c r="R209" s="102">
        <v>5186.0828041892337</v>
      </c>
      <c r="S209" s="102">
        <v>5257.1160607608253</v>
      </c>
      <c r="T209" s="102">
        <v>5304.0284297843828</v>
      </c>
      <c r="U209" s="102">
        <v>5325.4853156388099</v>
      </c>
      <c r="V209" s="102">
        <v>5359.9257810647414</v>
      </c>
      <c r="W209" s="102">
        <v>5397.0060390664812</v>
      </c>
      <c r="X209" s="102">
        <v>5428.9926962436375</v>
      </c>
      <c r="Y209" s="102">
        <v>5444.8186007946033</v>
      </c>
      <c r="Z209" s="102">
        <v>5453.677645327035</v>
      </c>
      <c r="AA209" s="102">
        <v>5476.5803788171679</v>
      </c>
      <c r="AB209" s="102">
        <v>5493.1258281341698</v>
      </c>
      <c r="AC209" s="102">
        <v>5515.5648296471454</v>
      </c>
      <c r="AD209" s="102">
        <v>5536.2634533878318</v>
      </c>
      <c r="AE209" s="102">
        <v>5554.1467717044225</v>
      </c>
      <c r="AF209" s="102">
        <v>5573.4512795814817</v>
      </c>
      <c r="AG209" s="102">
        <v>5602.1185931407081</v>
      </c>
      <c r="AH209" s="102">
        <v>5629.6187568242758</v>
      </c>
      <c r="AI209" s="102">
        <v>5667.1848901596049</v>
      </c>
      <c r="AJ209" s="102">
        <v>5693.3953639349602</v>
      </c>
      <c r="AK209" s="102">
        <v>5731.5905295994098</v>
      </c>
      <c r="AL209" s="102">
        <v>5775.357728661993</v>
      </c>
      <c r="AM209" s="102">
        <v>5811.4888705080639</v>
      </c>
      <c r="AN209" s="102">
        <v>5858.8675020754117</v>
      </c>
      <c r="AO209" s="102">
        <v>5895.7210693809175</v>
      </c>
      <c r="AP209" s="102">
        <v>5938.157707789047</v>
      </c>
      <c r="AQ209" s="102">
        <v>5996.3904026477185</v>
      </c>
      <c r="AR209" s="102">
        <v>6053.3803328619497</v>
      </c>
      <c r="AS209" s="102">
        <v>6102.5392214509511</v>
      </c>
      <c r="AT209" s="102">
        <v>6162.1275379236695</v>
      </c>
      <c r="AU209" s="102">
        <v>6221.6036775672237</v>
      </c>
      <c r="AV209" s="102">
        <v>6286.3864612684674</v>
      </c>
      <c r="AW209" s="102">
        <v>6344.2311827415078</v>
      </c>
      <c r="AX209" s="102">
        <v>6425.6773527370087</v>
      </c>
      <c r="AY209" s="102">
        <v>6495.095191915545</v>
      </c>
      <c r="AZ209" s="102">
        <v>6561.5767911128805</v>
      </c>
    </row>
    <row r="210" spans="1:52" ht="12" customHeight="1" x14ac:dyDescent="0.35">
      <c r="A210" s="93" t="s">
        <v>888</v>
      </c>
      <c r="B210" s="103">
        <v>349.53572091615558</v>
      </c>
      <c r="C210" s="103">
        <v>353.46996895650631</v>
      </c>
      <c r="D210" s="103">
        <v>357.77445793752639</v>
      </c>
      <c r="E210" s="103">
        <v>364.35606699202168</v>
      </c>
      <c r="F210" s="103">
        <v>385.15433359699836</v>
      </c>
      <c r="G210" s="103">
        <v>375.61239229432573</v>
      </c>
      <c r="H210" s="103">
        <v>402.50643657844222</v>
      </c>
      <c r="I210" s="103">
        <v>408.8771421316859</v>
      </c>
      <c r="J210" s="103">
        <v>387.34071284052703</v>
      </c>
      <c r="K210" s="103">
        <v>341.59887362477753</v>
      </c>
      <c r="L210" s="103">
        <v>358.13711258557788</v>
      </c>
      <c r="M210" s="103">
        <v>355.83699715384586</v>
      </c>
      <c r="N210" s="103">
        <v>371.57104862468799</v>
      </c>
      <c r="O210" s="103">
        <v>392.03673010685742</v>
      </c>
      <c r="P210" s="103">
        <v>367.69012704779624</v>
      </c>
      <c r="Q210" s="103">
        <v>361.56948589096947</v>
      </c>
      <c r="R210" s="103">
        <v>365.29629863440329</v>
      </c>
      <c r="S210" s="103">
        <v>370.07659342777708</v>
      </c>
      <c r="T210" s="103">
        <v>375.45806049244061</v>
      </c>
      <c r="U210" s="103">
        <v>379.81580342337668</v>
      </c>
      <c r="V210" s="103">
        <v>383.91528725676335</v>
      </c>
      <c r="W210" s="103">
        <v>386.78162753915768</v>
      </c>
      <c r="X210" s="103">
        <v>389.54901574998235</v>
      </c>
      <c r="Y210" s="103">
        <v>390.98988190046276</v>
      </c>
      <c r="Z210" s="103">
        <v>391.96783766300837</v>
      </c>
      <c r="AA210" s="103">
        <v>393.95119342075066</v>
      </c>
      <c r="AB210" s="103">
        <v>395.48273738356551</v>
      </c>
      <c r="AC210" s="103">
        <v>397.44193167445394</v>
      </c>
      <c r="AD210" s="103">
        <v>399.32524333567733</v>
      </c>
      <c r="AE210" s="103">
        <v>401.12650167127714</v>
      </c>
      <c r="AF210" s="103">
        <v>402.9864724761149</v>
      </c>
      <c r="AG210" s="103">
        <v>404.98858801438064</v>
      </c>
      <c r="AH210" s="103">
        <v>407.324926487727</v>
      </c>
      <c r="AI210" s="103">
        <v>410.2543110976867</v>
      </c>
      <c r="AJ210" s="103">
        <v>412.38777929755315</v>
      </c>
      <c r="AK210" s="103">
        <v>415.31556923666852</v>
      </c>
      <c r="AL210" s="103">
        <v>418.61434688197016</v>
      </c>
      <c r="AM210" s="103">
        <v>421.52739175737725</v>
      </c>
      <c r="AN210" s="103">
        <v>425.04360931985366</v>
      </c>
      <c r="AO210" s="103">
        <v>428.13432931517599</v>
      </c>
      <c r="AP210" s="103">
        <v>431.28587442621551</v>
      </c>
      <c r="AQ210" s="103">
        <v>435.83845762027357</v>
      </c>
      <c r="AR210" s="103">
        <v>439.795011354812</v>
      </c>
      <c r="AS210" s="103">
        <v>443.71387133756099</v>
      </c>
      <c r="AT210" s="103">
        <v>448.15597543979413</v>
      </c>
      <c r="AU210" s="103">
        <v>451.9649486380149</v>
      </c>
      <c r="AV210" s="103">
        <v>456.65708069351757</v>
      </c>
      <c r="AW210" s="103">
        <v>460.78532969564014</v>
      </c>
      <c r="AX210" s="103">
        <v>466.3675909111214</v>
      </c>
      <c r="AY210" s="103">
        <v>470.80878217343002</v>
      </c>
      <c r="AZ210" s="103">
        <v>475.62136359138788</v>
      </c>
    </row>
    <row r="211" spans="1:52" ht="12" customHeight="1" x14ac:dyDescent="0.35">
      <c r="A211" s="197" t="s">
        <v>889</v>
      </c>
      <c r="B211" s="198">
        <v>14272.008509187835</v>
      </c>
      <c r="C211" s="198">
        <v>14110.319791355478</v>
      </c>
      <c r="D211" s="198">
        <v>14324.135832342594</v>
      </c>
      <c r="E211" s="198">
        <v>14978.955580999078</v>
      </c>
      <c r="F211" s="198">
        <v>15150.947784873973</v>
      </c>
      <c r="G211" s="198">
        <v>15762.568000900575</v>
      </c>
      <c r="H211" s="198">
        <v>15972.552825218734</v>
      </c>
      <c r="I211" s="198">
        <v>16510.493940527256</v>
      </c>
      <c r="J211" s="198">
        <v>15174.821237062397</v>
      </c>
      <c r="K211" s="198">
        <v>14119.654172600798</v>
      </c>
      <c r="L211" s="198">
        <v>14891.017328731039</v>
      </c>
      <c r="M211" s="198">
        <v>14295.457944030113</v>
      </c>
      <c r="N211" s="198">
        <v>14136.235933177184</v>
      </c>
      <c r="O211" s="198">
        <v>14239.011850636378</v>
      </c>
      <c r="P211" s="198">
        <v>14589.260095870844</v>
      </c>
      <c r="Q211" s="198">
        <v>14798.756073791088</v>
      </c>
      <c r="R211" s="198">
        <v>14913.150286349415</v>
      </c>
      <c r="S211" s="198">
        <v>15277.600343969249</v>
      </c>
      <c r="T211" s="198">
        <v>15354.919294599529</v>
      </c>
      <c r="U211" s="198">
        <v>15373.813822495496</v>
      </c>
      <c r="V211" s="198">
        <v>15459.960826178931</v>
      </c>
      <c r="W211" s="198">
        <v>15552.543441563463</v>
      </c>
      <c r="X211" s="198">
        <v>15617.929356635934</v>
      </c>
      <c r="Y211" s="198">
        <v>15624.857339392167</v>
      </c>
      <c r="Z211" s="198">
        <v>15635.881265857422</v>
      </c>
      <c r="AA211" s="198">
        <v>15709.085227602882</v>
      </c>
      <c r="AB211" s="198">
        <v>15778.523164670056</v>
      </c>
      <c r="AC211" s="198">
        <v>15875.730640463111</v>
      </c>
      <c r="AD211" s="198">
        <v>15968.135182282156</v>
      </c>
      <c r="AE211" s="198">
        <v>16030.28240507669</v>
      </c>
      <c r="AF211" s="198">
        <v>16085.143611957243</v>
      </c>
      <c r="AG211" s="198">
        <v>16143.326621536866</v>
      </c>
      <c r="AH211" s="198">
        <v>16205.787808823172</v>
      </c>
      <c r="AI211" s="198">
        <v>16271.018917756495</v>
      </c>
      <c r="AJ211" s="198">
        <v>16297.103249712121</v>
      </c>
      <c r="AK211" s="198">
        <v>16369.836191066468</v>
      </c>
      <c r="AL211" s="198">
        <v>16481.443947631153</v>
      </c>
      <c r="AM211" s="198">
        <v>16574.832017855999</v>
      </c>
      <c r="AN211" s="198">
        <v>16664.132479731819</v>
      </c>
      <c r="AO211" s="198">
        <v>16730.120151629115</v>
      </c>
      <c r="AP211" s="198">
        <v>16825.529696528691</v>
      </c>
      <c r="AQ211" s="198">
        <v>16943.099339317527</v>
      </c>
      <c r="AR211" s="198">
        <v>17057.648226652269</v>
      </c>
      <c r="AS211" s="198">
        <v>17152.769914393677</v>
      </c>
      <c r="AT211" s="198">
        <v>17257.845535732238</v>
      </c>
      <c r="AU211" s="198">
        <v>17371.793002489227</v>
      </c>
      <c r="AV211" s="198">
        <v>17494.703593359136</v>
      </c>
      <c r="AW211" s="198">
        <v>17589.707963945799</v>
      </c>
      <c r="AX211" s="198">
        <v>17706.686414152813</v>
      </c>
      <c r="AY211" s="198">
        <v>17837.868556111429</v>
      </c>
      <c r="AZ211" s="198">
        <v>17965.577711426744</v>
      </c>
    </row>
    <row r="212" spans="1:52" ht="12" customHeight="1" x14ac:dyDescent="0.35">
      <c r="A212" s="64" t="s">
        <v>40</v>
      </c>
      <c r="B212" s="65">
        <v>48.963619968120149</v>
      </c>
      <c r="C212" s="65">
        <v>48.343379184099881</v>
      </c>
      <c r="D212" s="65">
        <v>49.21934663418962</v>
      </c>
      <c r="E212" s="65">
        <v>51.537837882986892</v>
      </c>
      <c r="F212" s="65">
        <v>52.268646197311767</v>
      </c>
      <c r="G212" s="65">
        <v>54.300794090965503</v>
      </c>
      <c r="H212" s="65">
        <v>55.143829050472732</v>
      </c>
      <c r="I212" s="65">
        <v>56.726186988599949</v>
      </c>
      <c r="J212" s="65">
        <v>52.387351027145151</v>
      </c>
      <c r="K212" s="65">
        <v>48.875160153834159</v>
      </c>
      <c r="L212" s="65">
        <v>51.04775690652685</v>
      </c>
      <c r="M212" s="65">
        <v>49.265132681157915</v>
      </c>
      <c r="N212" s="65">
        <v>48.616842758180461</v>
      </c>
      <c r="O212" s="65">
        <v>48.89666537705105</v>
      </c>
      <c r="P212" s="65">
        <v>50.217255860681597</v>
      </c>
      <c r="Q212" s="65">
        <v>50.895360546921076</v>
      </c>
      <c r="R212" s="65">
        <v>41.654605882006322</v>
      </c>
      <c r="S212" s="65">
        <v>34.492581173094337</v>
      </c>
      <c r="T212" s="65">
        <v>28.298726071149257</v>
      </c>
      <c r="U212" s="65">
        <v>40.451860075931407</v>
      </c>
      <c r="V212" s="65">
        <v>32.315112146815672</v>
      </c>
      <c r="W212" s="65">
        <v>26.89227469980548</v>
      </c>
      <c r="X212" s="65">
        <v>41.426242098374836</v>
      </c>
      <c r="Y212" s="65">
        <v>32.056724539662603</v>
      </c>
      <c r="Z212" s="65">
        <v>26.302852803564512</v>
      </c>
      <c r="AA212" s="65">
        <v>32.971229958676858</v>
      </c>
      <c r="AB212" s="65">
        <v>26.939214947017923</v>
      </c>
      <c r="AC212" s="65">
        <v>25.261436243906836</v>
      </c>
      <c r="AD212" s="65">
        <v>33.610301831517297</v>
      </c>
      <c r="AE212" s="65">
        <v>28.919196930857201</v>
      </c>
      <c r="AF212" s="65">
        <v>29.78122726705897</v>
      </c>
      <c r="AG212" s="65">
        <v>32.693084080342302</v>
      </c>
      <c r="AH212" s="65">
        <v>34.051984404658185</v>
      </c>
      <c r="AI212" s="65">
        <v>37.110574517455426</v>
      </c>
      <c r="AJ212" s="65">
        <v>41.196130363099407</v>
      </c>
      <c r="AK212" s="65">
        <v>45.117368107875592</v>
      </c>
      <c r="AL212" s="65">
        <v>48.309484390369491</v>
      </c>
      <c r="AM212" s="65">
        <v>52.740824336723136</v>
      </c>
      <c r="AN212" s="65">
        <v>53.334885686481165</v>
      </c>
      <c r="AO212" s="65">
        <v>53.819345317197445</v>
      </c>
      <c r="AP212" s="65">
        <v>55.952432796377892</v>
      </c>
      <c r="AQ212" s="65">
        <v>57.064832074455488</v>
      </c>
      <c r="AR212" s="65">
        <v>59.013210280949842</v>
      </c>
      <c r="AS212" s="65">
        <v>59.87260625407599</v>
      </c>
      <c r="AT212" s="65">
        <v>62.015728482028727</v>
      </c>
      <c r="AU212" s="65">
        <v>62.417843666656381</v>
      </c>
      <c r="AV212" s="65">
        <v>62.885664051329371</v>
      </c>
      <c r="AW212" s="65">
        <v>63.267198094552839</v>
      </c>
      <c r="AX212" s="65">
        <v>63.632401333987438</v>
      </c>
      <c r="AY212" s="65">
        <v>64.074544809502072</v>
      </c>
      <c r="AZ212" s="65">
        <v>64.490983948872625</v>
      </c>
    </row>
    <row r="213" spans="1:52" ht="12" customHeight="1" x14ac:dyDescent="0.35">
      <c r="A213" s="72" t="s">
        <v>41</v>
      </c>
      <c r="B213" s="73">
        <v>189.32854555196971</v>
      </c>
      <c r="C213" s="73">
        <v>187.50813767539472</v>
      </c>
      <c r="D213" s="73">
        <v>190.89846739082188</v>
      </c>
      <c r="E213" s="73">
        <v>199.36325175915636</v>
      </c>
      <c r="F213" s="73">
        <v>203.82665592154365</v>
      </c>
      <c r="G213" s="73">
        <v>211.19166211564448</v>
      </c>
      <c r="H213" s="73">
        <v>215.22040099895494</v>
      </c>
      <c r="I213" s="73">
        <v>221.14734668182678</v>
      </c>
      <c r="J213" s="73">
        <v>204.80657387477459</v>
      </c>
      <c r="K213" s="73">
        <v>190.71820512765268</v>
      </c>
      <c r="L213" s="73">
        <v>198.64984142406522</v>
      </c>
      <c r="M213" s="73">
        <v>192.70430451992826</v>
      </c>
      <c r="N213" s="73">
        <v>189.89485460275355</v>
      </c>
      <c r="O213" s="73">
        <v>190.09626253765052</v>
      </c>
      <c r="P213" s="73">
        <v>195.84514391713535</v>
      </c>
      <c r="Q213" s="73">
        <v>197.95300011735529</v>
      </c>
      <c r="R213" s="73">
        <v>199.46449296683554</v>
      </c>
      <c r="S213" s="73">
        <v>204.86284095961253</v>
      </c>
      <c r="T213" s="73">
        <v>208.16180836566568</v>
      </c>
      <c r="U213" s="73">
        <v>210.25235112105509</v>
      </c>
      <c r="V213" s="73">
        <v>212.02229369865267</v>
      </c>
      <c r="W213" s="73">
        <v>213.48887942860847</v>
      </c>
      <c r="X213" s="73">
        <v>215.08178343043372</v>
      </c>
      <c r="Y213" s="73">
        <v>215.77516371319658</v>
      </c>
      <c r="Z213" s="73">
        <v>216.36747607141658</v>
      </c>
      <c r="AA213" s="73">
        <v>217.50783775745165</v>
      </c>
      <c r="AB213" s="73">
        <v>218.74935668746443</v>
      </c>
      <c r="AC213" s="73">
        <v>220.18387764279791</v>
      </c>
      <c r="AD213" s="73">
        <v>221.43239516600556</v>
      </c>
      <c r="AE213" s="73">
        <v>222.66392032952612</v>
      </c>
      <c r="AF213" s="73">
        <v>223.70022052186133</v>
      </c>
      <c r="AG213" s="73">
        <v>224.64370202051336</v>
      </c>
      <c r="AH213" s="73">
        <v>225.91752924077636</v>
      </c>
      <c r="AI213" s="73">
        <v>226.93762090078718</v>
      </c>
      <c r="AJ213" s="73">
        <v>227.74472883175525</v>
      </c>
      <c r="AK213" s="73">
        <v>228.77345153234353</v>
      </c>
      <c r="AL213" s="73">
        <v>230.00232431799759</v>
      </c>
      <c r="AM213" s="73">
        <v>231.48476051707118</v>
      </c>
      <c r="AN213" s="73">
        <v>232.93341093646828</v>
      </c>
      <c r="AO213" s="73">
        <v>233.98717901543128</v>
      </c>
      <c r="AP213" s="73">
        <v>235.28651715854681</v>
      </c>
      <c r="AQ213" s="73">
        <v>236.92683941348795</v>
      </c>
      <c r="AR213" s="73">
        <v>238.47440753010429</v>
      </c>
      <c r="AS213" s="73">
        <v>239.84339373554238</v>
      </c>
      <c r="AT213" s="73">
        <v>241.25372645701131</v>
      </c>
      <c r="AU213" s="73">
        <v>242.84200987300551</v>
      </c>
      <c r="AV213" s="73">
        <v>244.67585029084401</v>
      </c>
      <c r="AW213" s="73">
        <v>246.16958430353256</v>
      </c>
      <c r="AX213" s="73">
        <v>247.62359786764964</v>
      </c>
      <c r="AY213" s="73">
        <v>249.3762920072885</v>
      </c>
      <c r="AZ213" s="73">
        <v>251.01379084483807</v>
      </c>
    </row>
    <row r="214" spans="1:52" ht="12" customHeight="1" x14ac:dyDescent="0.35">
      <c r="A214" s="72" t="s">
        <v>44</v>
      </c>
      <c r="B214" s="73">
        <v>18.13240509947855</v>
      </c>
      <c r="C214" s="73">
        <v>17.902715032396163</v>
      </c>
      <c r="D214" s="73">
        <v>18.204276439443444</v>
      </c>
      <c r="E214" s="73">
        <v>19.085699853360907</v>
      </c>
      <c r="F214" s="73">
        <v>19.356335733919455</v>
      </c>
      <c r="G214" s="73">
        <v>20.108888932677477</v>
      </c>
      <c r="H214" s="73">
        <v>20.421085036820937</v>
      </c>
      <c r="I214" s="73">
        <v>21.007070206323906</v>
      </c>
      <c r="J214" s="73">
        <v>19.400294984955316</v>
      </c>
      <c r="K214" s="73">
        <v>18.099646304505818</v>
      </c>
      <c r="L214" s="73">
        <v>18.904211090836668</v>
      </c>
      <c r="M214" s="73">
        <v>18.244062502648557</v>
      </c>
      <c r="N214" s="73">
        <v>18.003985165372629</v>
      </c>
      <c r="O214" s="73">
        <v>18.107610205446505</v>
      </c>
      <c r="P214" s="73">
        <v>18.59665659611974</v>
      </c>
      <c r="Q214" s="73">
        <v>18.847775056698325</v>
      </c>
      <c r="R214" s="73">
        <v>18.948532856833406</v>
      </c>
      <c r="S214" s="73">
        <v>19.472428003591716</v>
      </c>
      <c r="T214" s="73">
        <v>19.812240164622594</v>
      </c>
      <c r="U214" s="73">
        <v>20.059269199351313</v>
      </c>
      <c r="V214" s="73">
        <v>20.266217421229015</v>
      </c>
      <c r="W214" s="73">
        <v>20.405059633751787</v>
      </c>
      <c r="X214" s="73">
        <v>20.560157932083111</v>
      </c>
      <c r="Y214" s="73">
        <v>20.625060688357571</v>
      </c>
      <c r="Z214" s="73">
        <v>20.680197045007375</v>
      </c>
      <c r="AA214" s="73">
        <v>20.787953831464858</v>
      </c>
      <c r="AB214" s="73">
        <v>20.907235568439656</v>
      </c>
      <c r="AC214" s="73">
        <v>21.043983478355262</v>
      </c>
      <c r="AD214" s="73">
        <v>21.163387848172999</v>
      </c>
      <c r="AE214" s="73">
        <v>21.282438437232937</v>
      </c>
      <c r="AF214" s="73">
        <v>21.387514836800605</v>
      </c>
      <c r="AG214" s="73">
        <v>21.516747956954124</v>
      </c>
      <c r="AH214" s="73">
        <v>21.639148751183122</v>
      </c>
      <c r="AI214" s="73">
        <v>21.735887025990834</v>
      </c>
      <c r="AJ214" s="73">
        <v>21.810565805267323</v>
      </c>
      <c r="AK214" s="73">
        <v>21.904386016608484</v>
      </c>
      <c r="AL214" s="73">
        <v>22.018512341138774</v>
      </c>
      <c r="AM214" s="73">
        <v>22.156052081890987</v>
      </c>
      <c r="AN214" s="73">
        <v>22.291731471380242</v>
      </c>
      <c r="AO214" s="73">
        <v>22.390910093889289</v>
      </c>
      <c r="AP214" s="73">
        <v>22.511605475409635</v>
      </c>
      <c r="AQ214" s="73">
        <v>22.663867582625645</v>
      </c>
      <c r="AR214" s="73">
        <v>22.808712666556257</v>
      </c>
      <c r="AS214" s="73">
        <v>22.936251722307887</v>
      </c>
      <c r="AT214" s="73">
        <v>23.065830170491225</v>
      </c>
      <c r="AU214" s="73">
        <v>23.205088369502683</v>
      </c>
      <c r="AV214" s="73">
        <v>23.378425272991759</v>
      </c>
      <c r="AW214" s="73">
        <v>23.518645115072719</v>
      </c>
      <c r="AX214" s="73">
        <v>23.652171697178559</v>
      </c>
      <c r="AY214" s="73">
        <v>23.81577473346416</v>
      </c>
      <c r="AZ214" s="73">
        <v>23.970053022861084</v>
      </c>
    </row>
    <row r="215" spans="1:52" ht="12" customHeight="1" x14ac:dyDescent="0.35">
      <c r="A215" s="72" t="s">
        <v>45</v>
      </c>
      <c r="B215" s="73">
        <v>352.04036371045777</v>
      </c>
      <c r="C215" s="73">
        <v>349.98924970528913</v>
      </c>
      <c r="D215" s="73">
        <v>356.01737921000517</v>
      </c>
      <c r="E215" s="73">
        <v>371.21397078923695</v>
      </c>
      <c r="F215" s="73">
        <v>378.40681753014638</v>
      </c>
      <c r="G215" s="73">
        <v>393.11886142516602</v>
      </c>
      <c r="H215" s="73">
        <v>399.2221412937422</v>
      </c>
      <c r="I215" s="73">
        <v>410.67786236407437</v>
      </c>
      <c r="J215" s="73">
        <v>379.26619920827784</v>
      </c>
      <c r="K215" s="73">
        <v>353.83915895338049</v>
      </c>
      <c r="L215" s="73">
        <v>369.56800373461493</v>
      </c>
      <c r="M215" s="73">
        <v>356.66242440455949</v>
      </c>
      <c r="N215" s="73">
        <v>351.9690308610439</v>
      </c>
      <c r="O215" s="73">
        <v>353.99484928917116</v>
      </c>
      <c r="P215" s="73">
        <v>363.5554650411998</v>
      </c>
      <c r="Q215" s="73">
        <v>367.58275234416777</v>
      </c>
      <c r="R215" s="73">
        <v>369.28217554529346</v>
      </c>
      <c r="S215" s="73">
        <v>379.45232818995368</v>
      </c>
      <c r="T215" s="73">
        <v>385.65672637384534</v>
      </c>
      <c r="U215" s="73">
        <v>389.81240014119925</v>
      </c>
      <c r="V215" s="73">
        <v>393.50832152178958</v>
      </c>
      <c r="W215" s="73">
        <v>396.23938456956984</v>
      </c>
      <c r="X215" s="73">
        <v>399.23559458566888</v>
      </c>
      <c r="Y215" s="73">
        <v>400.37945287806247</v>
      </c>
      <c r="Z215" s="73">
        <v>401.54351164116707</v>
      </c>
      <c r="AA215" s="73">
        <v>403.81887280673891</v>
      </c>
      <c r="AB215" s="73">
        <v>399.07096374289995</v>
      </c>
      <c r="AC215" s="73">
        <v>401.71270461015928</v>
      </c>
      <c r="AD215" s="73">
        <v>404.01022226939244</v>
      </c>
      <c r="AE215" s="73">
        <v>406.29457536321257</v>
      </c>
      <c r="AF215" s="73">
        <v>408.21173755901594</v>
      </c>
      <c r="AG215" s="73">
        <v>409.88905102269138</v>
      </c>
      <c r="AH215" s="73">
        <v>412.26422345794248</v>
      </c>
      <c r="AI215" s="73">
        <v>414.10791537735628</v>
      </c>
      <c r="AJ215" s="73">
        <v>415.40057168730618</v>
      </c>
      <c r="AK215" s="73">
        <v>417.22463068562962</v>
      </c>
      <c r="AL215" s="73">
        <v>427.62623768044546</v>
      </c>
      <c r="AM215" s="73">
        <v>430.26130071755892</v>
      </c>
      <c r="AN215" s="73">
        <v>432.89091964182091</v>
      </c>
      <c r="AO215" s="73">
        <v>434.82553628924154</v>
      </c>
      <c r="AP215" s="73">
        <v>437.17153909922473</v>
      </c>
      <c r="AQ215" s="73">
        <v>440.10630535366204</v>
      </c>
      <c r="AR215" s="73">
        <v>442.93073870728824</v>
      </c>
      <c r="AS215" s="73">
        <v>445.38856101233614</v>
      </c>
      <c r="AT215" s="73">
        <v>447.89254792979784</v>
      </c>
      <c r="AU215" s="73">
        <v>450.52312020571065</v>
      </c>
      <c r="AV215" s="73">
        <v>453.88469578346991</v>
      </c>
      <c r="AW215" s="73">
        <v>456.66039616842545</v>
      </c>
      <c r="AX215" s="73">
        <v>459.28952679528186</v>
      </c>
      <c r="AY215" s="73">
        <v>462.52609503546739</v>
      </c>
      <c r="AZ215" s="73">
        <v>465.52327123667629</v>
      </c>
    </row>
    <row r="216" spans="1:52" ht="12" customHeight="1" x14ac:dyDescent="0.35">
      <c r="A216" s="74" t="s">
        <v>46</v>
      </c>
      <c r="B216" s="75">
        <v>197.4549298409448</v>
      </c>
      <c r="C216" s="75">
        <v>194.95369319682098</v>
      </c>
      <c r="D216" s="75">
        <v>198.48619531804957</v>
      </c>
      <c r="E216" s="75">
        <v>207.83594370606059</v>
      </c>
      <c r="F216" s="75">
        <v>210.78306453834685</v>
      </c>
      <c r="G216" s="75">
        <v>218.97807994017131</v>
      </c>
      <c r="H216" s="75">
        <v>222.37777565081004</v>
      </c>
      <c r="I216" s="75">
        <v>228.75892916559516</v>
      </c>
      <c r="J216" s="75">
        <v>211.2617639045659</v>
      </c>
      <c r="K216" s="75">
        <v>197.09819914098929</v>
      </c>
      <c r="L216" s="75">
        <v>205.85960076233411</v>
      </c>
      <c r="M216" s="75">
        <v>198.67083609211218</v>
      </c>
      <c r="N216" s="75">
        <v>196.05648606363295</v>
      </c>
      <c r="O216" s="75">
        <v>197.18492296460101</v>
      </c>
      <c r="P216" s="75">
        <v>202.51045039626689</v>
      </c>
      <c r="Q216" s="75">
        <v>204.83157577911371</v>
      </c>
      <c r="R216" s="75">
        <v>206.12039824591406</v>
      </c>
      <c r="S216" s="75">
        <v>211.81013759160078</v>
      </c>
      <c r="T216" s="75">
        <v>215.41992137147901</v>
      </c>
      <c r="U216" s="75">
        <v>217.97185023753224</v>
      </c>
      <c r="V216" s="75">
        <v>220.16094773302314</v>
      </c>
      <c r="W216" s="75">
        <v>221.67464023624643</v>
      </c>
      <c r="X216" s="75">
        <v>223.34784417914511</v>
      </c>
      <c r="Y216" s="75">
        <v>224.03224424816003</v>
      </c>
      <c r="Z216" s="75">
        <v>224.66647759032989</v>
      </c>
      <c r="AA216" s="75">
        <v>225.90316145769492</v>
      </c>
      <c r="AB216" s="75">
        <v>223.38219168656317</v>
      </c>
      <c r="AC216" s="75">
        <v>224.8721703468056</v>
      </c>
      <c r="AD216" s="75">
        <v>226.164984326797</v>
      </c>
      <c r="AE216" s="75">
        <v>227.45065900207632</v>
      </c>
      <c r="AF216" s="75">
        <v>228.53429910849039</v>
      </c>
      <c r="AG216" s="75">
        <v>229.50760331107261</v>
      </c>
      <c r="AH216" s="75">
        <v>230.83744461274216</v>
      </c>
      <c r="AI216" s="75">
        <v>231.88337536935586</v>
      </c>
      <c r="AJ216" s="75">
        <v>232.66105445721345</v>
      </c>
      <c r="AK216" s="75">
        <v>233.70822573707531</v>
      </c>
      <c r="AL216" s="75">
        <v>239.02187921809244</v>
      </c>
      <c r="AM216" s="75">
        <v>240.51809153815898</v>
      </c>
      <c r="AN216" s="75">
        <v>241.99395781299222</v>
      </c>
      <c r="AO216" s="75">
        <v>243.07283118284411</v>
      </c>
      <c r="AP216" s="75">
        <v>244.38031641239112</v>
      </c>
      <c r="AQ216" s="75">
        <v>246.02447220360065</v>
      </c>
      <c r="AR216" s="75">
        <v>247.59681181553759</v>
      </c>
      <c r="AS216" s="75">
        <v>248.97516996727802</v>
      </c>
      <c r="AT216" s="75">
        <v>250.37753596618398</v>
      </c>
      <c r="AU216" s="75">
        <v>251.86495828960417</v>
      </c>
      <c r="AV216" s="75">
        <v>253.74525883072789</v>
      </c>
      <c r="AW216" s="75">
        <v>255.27697535298535</v>
      </c>
      <c r="AX216" s="75">
        <v>256.73288053812769</v>
      </c>
      <c r="AY216" s="75">
        <v>258.5182108046107</v>
      </c>
      <c r="AZ216" s="75">
        <v>260.19218785789451</v>
      </c>
    </row>
    <row r="217" spans="1:52" ht="12" customHeight="1" x14ac:dyDescent="0.35">
      <c r="A217" s="91" t="s">
        <v>890</v>
      </c>
      <c r="B217" s="102">
        <v>961.18158555286959</v>
      </c>
      <c r="C217" s="102">
        <v>975.45268939317077</v>
      </c>
      <c r="D217" s="102">
        <v>1002.723745013379</v>
      </c>
      <c r="E217" s="102">
        <v>1021.6450001797116</v>
      </c>
      <c r="F217" s="102">
        <v>1091.5293516382387</v>
      </c>
      <c r="G217" s="102">
        <v>1104.5000162404276</v>
      </c>
      <c r="H217" s="102">
        <v>1103.7744550959399</v>
      </c>
      <c r="I217" s="102">
        <v>1119.4453428045304</v>
      </c>
      <c r="J217" s="102">
        <v>1055.8530047345496</v>
      </c>
      <c r="K217" s="102">
        <v>955.56757260390611</v>
      </c>
      <c r="L217" s="102">
        <v>984.55629237102562</v>
      </c>
      <c r="M217" s="102">
        <v>978.89505665469824</v>
      </c>
      <c r="N217" s="102">
        <v>951.9544974376663</v>
      </c>
      <c r="O217" s="102">
        <v>912.69239334787937</v>
      </c>
      <c r="P217" s="102">
        <v>947.55070314664158</v>
      </c>
      <c r="Q217" s="102">
        <v>939.42137465462247</v>
      </c>
      <c r="R217" s="102">
        <v>949.99792908441168</v>
      </c>
      <c r="S217" s="102">
        <v>974.64537903899509</v>
      </c>
      <c r="T217" s="102">
        <v>986.53159607827615</v>
      </c>
      <c r="U217" s="102">
        <v>991.70461724933693</v>
      </c>
      <c r="V217" s="102">
        <v>998.14771310724234</v>
      </c>
      <c r="W217" s="102">
        <v>1005.0828995747696</v>
      </c>
      <c r="X217" s="102">
        <v>1012.0594603533203</v>
      </c>
      <c r="Y217" s="102">
        <v>1014.3397160689721</v>
      </c>
      <c r="Z217" s="102">
        <v>1016.647405625242</v>
      </c>
      <c r="AA217" s="102">
        <v>1022.047569289444</v>
      </c>
      <c r="AB217" s="102">
        <v>1028.4958319701909</v>
      </c>
      <c r="AC217" s="102">
        <v>1035.9190526324844</v>
      </c>
      <c r="AD217" s="102">
        <v>1042.3719226722953</v>
      </c>
      <c r="AE217" s="102">
        <v>1048.7565927851717</v>
      </c>
      <c r="AF217" s="102">
        <v>1053.9878096243497</v>
      </c>
      <c r="AG217" s="102">
        <v>1058.5970211686583</v>
      </c>
      <c r="AH217" s="102">
        <v>1064.4946777418727</v>
      </c>
      <c r="AI217" s="102">
        <v>1069.6096998430648</v>
      </c>
      <c r="AJ217" s="102">
        <v>1072.8222520959487</v>
      </c>
      <c r="AK217" s="102">
        <v>1077.7600177151778</v>
      </c>
      <c r="AL217" s="102">
        <v>1084.0467617378511</v>
      </c>
      <c r="AM217" s="102">
        <v>1090.7863867100018</v>
      </c>
      <c r="AN217" s="102">
        <v>1097.8893348603906</v>
      </c>
      <c r="AO217" s="102">
        <v>1103.1051941050084</v>
      </c>
      <c r="AP217" s="102">
        <v>1109.641199055136</v>
      </c>
      <c r="AQ217" s="102">
        <v>1117.4776695562782</v>
      </c>
      <c r="AR217" s="102">
        <v>1125.22034678164</v>
      </c>
      <c r="AS217" s="102">
        <v>1131.9731333486461</v>
      </c>
      <c r="AT217" s="102">
        <v>1138.5482987714408</v>
      </c>
      <c r="AU217" s="102">
        <v>1146.0751799459661</v>
      </c>
      <c r="AV217" s="102">
        <v>1154.9776428696612</v>
      </c>
      <c r="AW217" s="102">
        <v>1162.052698178768</v>
      </c>
      <c r="AX217" s="102">
        <v>1169.1306123673919</v>
      </c>
      <c r="AY217" s="102">
        <v>1177.8649850391973</v>
      </c>
      <c r="AZ217" s="102">
        <v>1185.5140522284096</v>
      </c>
    </row>
    <row r="218" spans="1:52" ht="12" customHeight="1" x14ac:dyDescent="0.35">
      <c r="A218" s="91" t="s">
        <v>893</v>
      </c>
      <c r="B218" s="102">
        <v>11067.980177887177</v>
      </c>
      <c r="C218" s="102">
        <v>10925.537206503415</v>
      </c>
      <c r="D218" s="102">
        <v>11071.186472349595</v>
      </c>
      <c r="E218" s="102">
        <v>11601.514021340809</v>
      </c>
      <c r="F218" s="102">
        <v>11671.270013524429</v>
      </c>
      <c r="G218" s="102">
        <v>12176.441380349717</v>
      </c>
      <c r="H218" s="102">
        <v>12357.620556575359</v>
      </c>
      <c r="I218" s="102">
        <v>12800.037318718871</v>
      </c>
      <c r="J218" s="102">
        <v>11730.823390532971</v>
      </c>
      <c r="K218" s="102">
        <v>10943.604478143676</v>
      </c>
      <c r="L218" s="102">
        <v>11577.861361829049</v>
      </c>
      <c r="M218" s="102">
        <v>11068.825600809396</v>
      </c>
      <c r="N218" s="102">
        <v>10960.815819172871</v>
      </c>
      <c r="O218" s="102">
        <v>11096.767849601685</v>
      </c>
      <c r="P218" s="102">
        <v>11354.170057631331</v>
      </c>
      <c r="Q218" s="102">
        <v>11546.762413733595</v>
      </c>
      <c r="R218" s="102">
        <v>11642.553752786593</v>
      </c>
      <c r="S218" s="102">
        <v>11929.06931763715</v>
      </c>
      <c r="T218" s="102">
        <v>11975.427118662528</v>
      </c>
      <c r="U218" s="102">
        <v>11965.399826541237</v>
      </c>
      <c r="V218" s="102">
        <v>12035.907473318826</v>
      </c>
      <c r="W218" s="102">
        <v>12111.278727642946</v>
      </c>
      <c r="X218" s="102">
        <v>12142.927524654739</v>
      </c>
      <c r="Y218" s="102">
        <v>12152.298065925315</v>
      </c>
      <c r="Z218" s="102">
        <v>12162.403492685435</v>
      </c>
      <c r="AA218" s="102">
        <v>12212.025168486967</v>
      </c>
      <c r="AB218" s="102">
        <v>12278.179673363691</v>
      </c>
      <c r="AC218" s="102">
        <v>12353.911501062485</v>
      </c>
      <c r="AD218" s="102">
        <v>12418.024610459352</v>
      </c>
      <c r="AE218" s="102">
        <v>12466.562793668501</v>
      </c>
      <c r="AF218" s="102">
        <v>12505.577108711885</v>
      </c>
      <c r="AG218" s="102">
        <v>12546.888141004805</v>
      </c>
      <c r="AH218" s="102">
        <v>12590.47227550083</v>
      </c>
      <c r="AI218" s="102">
        <v>12637.22635940311</v>
      </c>
      <c r="AJ218" s="102">
        <v>12650.111698976412</v>
      </c>
      <c r="AK218" s="102">
        <v>12702.878176218022</v>
      </c>
      <c r="AL218" s="102">
        <v>12778.279116707212</v>
      </c>
      <c r="AM218" s="102">
        <v>12845.318101007073</v>
      </c>
      <c r="AN218" s="102">
        <v>12912.221326455501</v>
      </c>
      <c r="AO218" s="102">
        <v>12961.707763424934</v>
      </c>
      <c r="AP218" s="102">
        <v>13033.879131890943</v>
      </c>
      <c r="AQ218" s="102">
        <v>13124.533553294876</v>
      </c>
      <c r="AR218" s="102">
        <v>13211.824703654722</v>
      </c>
      <c r="AS218" s="102">
        <v>13284.542169752909</v>
      </c>
      <c r="AT218" s="102">
        <v>13364.754306396446</v>
      </c>
      <c r="AU218" s="102">
        <v>13453.402379760078</v>
      </c>
      <c r="AV218" s="102">
        <v>13547.344275078289</v>
      </c>
      <c r="AW218" s="102">
        <v>13619.111677107234</v>
      </c>
      <c r="AX218" s="102">
        <v>13711.177811383121</v>
      </c>
      <c r="AY218" s="102">
        <v>13812.605997201934</v>
      </c>
      <c r="AZ218" s="102">
        <v>13912.683503307366</v>
      </c>
    </row>
    <row r="219" spans="1:52" ht="12" customHeight="1" x14ac:dyDescent="0.35">
      <c r="A219" s="93" t="s">
        <v>896</v>
      </c>
      <c r="B219" s="103">
        <v>1436.9268815768164</v>
      </c>
      <c r="C219" s="103">
        <v>1410.6327206648912</v>
      </c>
      <c r="D219" s="103">
        <v>1437.3999499871118</v>
      </c>
      <c r="E219" s="103">
        <v>1506.7598554877566</v>
      </c>
      <c r="F219" s="103">
        <v>1523.5068997900382</v>
      </c>
      <c r="G219" s="103">
        <v>1583.9283178058047</v>
      </c>
      <c r="H219" s="103">
        <v>1598.7725815166348</v>
      </c>
      <c r="I219" s="103">
        <v>1652.6938835974354</v>
      </c>
      <c r="J219" s="103">
        <v>1521.0226587951583</v>
      </c>
      <c r="K219" s="103">
        <v>1411.8517521728536</v>
      </c>
      <c r="L219" s="103">
        <v>1484.5702606125865</v>
      </c>
      <c r="M219" s="103">
        <v>1432.1905263656108</v>
      </c>
      <c r="N219" s="103">
        <v>1418.9244171156636</v>
      </c>
      <c r="O219" s="103">
        <v>1421.2712973128932</v>
      </c>
      <c r="P219" s="103">
        <v>1456.8143632814699</v>
      </c>
      <c r="Q219" s="103">
        <v>1472.4618215586145</v>
      </c>
      <c r="R219" s="103">
        <v>1485.1283989815267</v>
      </c>
      <c r="S219" s="103">
        <v>1523.795331375251</v>
      </c>
      <c r="T219" s="103">
        <v>1535.6111575119628</v>
      </c>
      <c r="U219" s="103">
        <v>1538.1616479298534</v>
      </c>
      <c r="V219" s="103">
        <v>1547.6327472313515</v>
      </c>
      <c r="W219" s="103">
        <v>1557.4815757777642</v>
      </c>
      <c r="X219" s="103">
        <v>1563.2907494021701</v>
      </c>
      <c r="Y219" s="103">
        <v>1565.3509113304408</v>
      </c>
      <c r="Z219" s="103">
        <v>1567.2698523952602</v>
      </c>
      <c r="AA219" s="103">
        <v>1574.023434014443</v>
      </c>
      <c r="AB219" s="103">
        <v>1582.798696703788</v>
      </c>
      <c r="AC219" s="103">
        <v>1592.8259144461174</v>
      </c>
      <c r="AD219" s="103">
        <v>1601.3573577086249</v>
      </c>
      <c r="AE219" s="103">
        <v>1608.3522285601125</v>
      </c>
      <c r="AF219" s="103">
        <v>1613.9636943277815</v>
      </c>
      <c r="AG219" s="103">
        <v>1619.5912709718284</v>
      </c>
      <c r="AH219" s="103">
        <v>1626.1105251131667</v>
      </c>
      <c r="AI219" s="103">
        <v>1632.4074853193747</v>
      </c>
      <c r="AJ219" s="103">
        <v>1635.3562474951191</v>
      </c>
      <c r="AK219" s="103">
        <v>1642.4699350537362</v>
      </c>
      <c r="AL219" s="103">
        <v>1652.1396312380466</v>
      </c>
      <c r="AM219" s="103">
        <v>1661.5665009475231</v>
      </c>
      <c r="AN219" s="103">
        <v>1670.5769128667841</v>
      </c>
      <c r="AO219" s="103">
        <v>1677.2113922005678</v>
      </c>
      <c r="AP219" s="103">
        <v>1686.7069546406615</v>
      </c>
      <c r="AQ219" s="103">
        <v>1698.3017998385394</v>
      </c>
      <c r="AR219" s="103">
        <v>1709.77929521547</v>
      </c>
      <c r="AS219" s="103">
        <v>1719.2386286005808</v>
      </c>
      <c r="AT219" s="103">
        <v>1729.937561558841</v>
      </c>
      <c r="AU219" s="103">
        <v>1741.4624223787034</v>
      </c>
      <c r="AV219" s="103">
        <v>1753.8117811818242</v>
      </c>
      <c r="AW219" s="103">
        <v>1763.6507896252276</v>
      </c>
      <c r="AX219" s="103">
        <v>1775.4474121700766</v>
      </c>
      <c r="AY219" s="103">
        <v>1789.0866564799653</v>
      </c>
      <c r="AZ219" s="103">
        <v>1802.189868979824</v>
      </c>
    </row>
    <row r="220" spans="1:52" ht="12" customHeight="1" x14ac:dyDescent="0.35">
      <c r="A220" s="197" t="s">
        <v>883</v>
      </c>
      <c r="B220" s="198">
        <v>933.88382888971842</v>
      </c>
      <c r="C220" s="198">
        <v>924.63910714467374</v>
      </c>
      <c r="D220" s="198">
        <v>903.92560020080555</v>
      </c>
      <c r="E220" s="198">
        <v>893.37674218914708</v>
      </c>
      <c r="F220" s="198">
        <v>879.37928563994183</v>
      </c>
      <c r="G220" s="198">
        <v>928.05853590740628</v>
      </c>
      <c r="H220" s="198">
        <v>937.0457966503177</v>
      </c>
      <c r="I220" s="198">
        <v>938.22214888489384</v>
      </c>
      <c r="J220" s="198">
        <v>834.23741091601528</v>
      </c>
      <c r="K220" s="198">
        <v>783.8054185451839</v>
      </c>
      <c r="L220" s="198">
        <v>774.39776340651088</v>
      </c>
      <c r="M220" s="198">
        <v>714.08157248493978</v>
      </c>
      <c r="N220" s="198">
        <v>692.29890035095855</v>
      </c>
      <c r="O220" s="198">
        <v>812.09657535197221</v>
      </c>
      <c r="P220" s="198">
        <v>746.64814479369215</v>
      </c>
      <c r="Q220" s="198">
        <v>778.03357440858713</v>
      </c>
      <c r="R220" s="198">
        <v>768.33252660668336</v>
      </c>
      <c r="S220" s="198">
        <v>767.69273965333218</v>
      </c>
      <c r="T220" s="198">
        <v>763.73736874975407</v>
      </c>
      <c r="U220" s="198">
        <v>757.52947991130031</v>
      </c>
      <c r="V220" s="198">
        <v>757.91322527987415</v>
      </c>
      <c r="W220" s="198">
        <v>756.49777694392856</v>
      </c>
      <c r="X220" s="198">
        <v>756.53127923749912</v>
      </c>
      <c r="Y220" s="198">
        <v>757.31562536510819</v>
      </c>
      <c r="Z220" s="198">
        <v>759.72659406163586</v>
      </c>
      <c r="AA220" s="198">
        <v>759.1324468588939</v>
      </c>
      <c r="AB220" s="198">
        <v>761.69794408249231</v>
      </c>
      <c r="AC220" s="198">
        <v>765.23350726482511</v>
      </c>
      <c r="AD220" s="198">
        <v>770.58458559036944</v>
      </c>
      <c r="AE220" s="198">
        <v>773.18590751952036</v>
      </c>
      <c r="AF220" s="198">
        <v>777.33855332775067</v>
      </c>
      <c r="AG220" s="198">
        <v>780.57846697663467</v>
      </c>
      <c r="AH220" s="198">
        <v>784.58210633887006</v>
      </c>
      <c r="AI220" s="198">
        <v>788.26738185772547</v>
      </c>
      <c r="AJ220" s="198">
        <v>793.83020736531489</v>
      </c>
      <c r="AK220" s="198">
        <v>796.74605714824884</v>
      </c>
      <c r="AL220" s="198">
        <v>800.2940798832999</v>
      </c>
      <c r="AM220" s="198">
        <v>803.60192022967931</v>
      </c>
      <c r="AN220" s="198">
        <v>807.53530076108257</v>
      </c>
      <c r="AO220" s="198">
        <v>811.35374013345768</v>
      </c>
      <c r="AP220" s="198">
        <v>814.82023979122664</v>
      </c>
      <c r="AQ220" s="198">
        <v>818.07587399219562</v>
      </c>
      <c r="AR220" s="198">
        <v>821.12188955856163</v>
      </c>
      <c r="AS220" s="198">
        <v>823.9171066092855</v>
      </c>
      <c r="AT220" s="198">
        <v>827.04171076978832</v>
      </c>
      <c r="AU220" s="198">
        <v>830.32870376576909</v>
      </c>
      <c r="AV220" s="198">
        <v>833.87492304722207</v>
      </c>
      <c r="AW220" s="198">
        <v>837.6168634876168</v>
      </c>
      <c r="AX220" s="198">
        <v>841.44943671486374</v>
      </c>
      <c r="AY220" s="198">
        <v>845.06148567576997</v>
      </c>
      <c r="AZ220" s="198">
        <v>848.99992311267465</v>
      </c>
    </row>
    <row r="221" spans="1:52" ht="12" customHeight="1" x14ac:dyDescent="0.35">
      <c r="A221" s="64" t="s">
        <v>40</v>
      </c>
      <c r="B221" s="65">
        <v>24.995519229575184</v>
      </c>
      <c r="C221" s="65">
        <v>24.658547606189785</v>
      </c>
      <c r="D221" s="65">
        <v>24.092759126639027</v>
      </c>
      <c r="E221" s="65">
        <v>23.832650547410051</v>
      </c>
      <c r="F221" s="65">
        <v>23.437371611023703</v>
      </c>
      <c r="G221" s="65">
        <v>24.660995470616989</v>
      </c>
      <c r="H221" s="65">
        <v>24.835263643129618</v>
      </c>
      <c r="I221" s="65">
        <v>24.928497401410983</v>
      </c>
      <c r="J221" s="65">
        <v>22.188241706943739</v>
      </c>
      <c r="K221" s="65">
        <v>20.800681813696865</v>
      </c>
      <c r="L221" s="65">
        <v>20.361363965347817</v>
      </c>
      <c r="M221" s="65">
        <v>18.936215114282852</v>
      </c>
      <c r="N221" s="65">
        <v>18.433119654493328</v>
      </c>
      <c r="O221" s="65">
        <v>21.477551619145014</v>
      </c>
      <c r="P221" s="65">
        <v>19.976538316198052</v>
      </c>
      <c r="Q221" s="65">
        <v>20.837652627863328</v>
      </c>
      <c r="R221" s="65">
        <v>16.910084700022693</v>
      </c>
      <c r="S221" s="65">
        <v>13.930059833406279</v>
      </c>
      <c r="T221" s="65">
        <v>11.614385542833507</v>
      </c>
      <c r="U221" s="65">
        <v>10.030294206335684</v>
      </c>
      <c r="V221" s="65">
        <v>15.332576592911458</v>
      </c>
      <c r="W221" s="65">
        <v>13.288691129089539</v>
      </c>
      <c r="X221" s="65">
        <v>11.524419568398329</v>
      </c>
      <c r="Y221" s="65">
        <v>11.835947430482936</v>
      </c>
      <c r="Z221" s="65">
        <v>14.713079961762292</v>
      </c>
      <c r="AA221" s="65">
        <v>12.878903702345607</v>
      </c>
      <c r="AB221" s="65">
        <v>12.539846004098463</v>
      </c>
      <c r="AC221" s="65">
        <v>13.355756837132134</v>
      </c>
      <c r="AD221" s="65">
        <v>15.814975230681434</v>
      </c>
      <c r="AE221" s="65">
        <v>15.276025121374317</v>
      </c>
      <c r="AF221" s="65">
        <v>16.447284480174424</v>
      </c>
      <c r="AG221" s="65">
        <v>16.900354477836874</v>
      </c>
      <c r="AH221" s="65">
        <v>18.031866314501936</v>
      </c>
      <c r="AI221" s="65">
        <v>18.540109071671658</v>
      </c>
      <c r="AJ221" s="65">
        <v>21.052477589691609</v>
      </c>
      <c r="AK221" s="65">
        <v>21.130408810421898</v>
      </c>
      <c r="AL221" s="65">
        <v>21.227481681876398</v>
      </c>
      <c r="AM221" s="65">
        <v>21.309345043040882</v>
      </c>
      <c r="AN221" s="65">
        <v>21.4172174857949</v>
      </c>
      <c r="AO221" s="65">
        <v>21.517060193474091</v>
      </c>
      <c r="AP221" s="65">
        <v>21.609123026690373</v>
      </c>
      <c r="AQ221" s="65">
        <v>21.694073386827814</v>
      </c>
      <c r="AR221" s="65">
        <v>21.775421824985354</v>
      </c>
      <c r="AS221" s="65">
        <v>21.850469042751289</v>
      </c>
      <c r="AT221" s="65">
        <v>21.934591209603386</v>
      </c>
      <c r="AU221" s="65">
        <v>22.021288146824677</v>
      </c>
      <c r="AV221" s="65">
        <v>22.119383461571161</v>
      </c>
      <c r="AW221" s="65">
        <v>22.221708586577183</v>
      </c>
      <c r="AX221" s="65">
        <v>22.323762792062364</v>
      </c>
      <c r="AY221" s="65">
        <v>22.418574396274558</v>
      </c>
      <c r="AZ221" s="65">
        <v>22.5273857857322</v>
      </c>
    </row>
    <row r="222" spans="1:52" ht="12" customHeight="1" x14ac:dyDescent="0.35">
      <c r="A222" s="72" t="s">
        <v>41</v>
      </c>
      <c r="B222" s="73">
        <v>231.98928619291328</v>
      </c>
      <c r="C222" s="73">
        <v>231.09648035208383</v>
      </c>
      <c r="D222" s="73">
        <v>227.48596400937748</v>
      </c>
      <c r="E222" s="73">
        <v>225.89101019839333</v>
      </c>
      <c r="F222" s="73">
        <v>222.05637661031949</v>
      </c>
      <c r="G222" s="73">
        <v>231.92630957782504</v>
      </c>
      <c r="H222" s="73">
        <v>232.62911954568531</v>
      </c>
      <c r="I222" s="73">
        <v>227.64719969928535</v>
      </c>
      <c r="J222" s="73">
        <v>203.81190512146418</v>
      </c>
      <c r="K222" s="73">
        <v>193.33317401463003</v>
      </c>
      <c r="L222" s="73">
        <v>191.404578716712</v>
      </c>
      <c r="M222" s="73">
        <v>175.0435960851145</v>
      </c>
      <c r="N222" s="73">
        <v>169.13648814545186</v>
      </c>
      <c r="O222" s="73">
        <v>195.09498700672677</v>
      </c>
      <c r="P222" s="73">
        <v>181.35417673335343</v>
      </c>
      <c r="Q222" s="73">
        <v>189.57776156838719</v>
      </c>
      <c r="R222" s="73">
        <v>187.54185649749314</v>
      </c>
      <c r="S222" s="73">
        <v>188.46936135688858</v>
      </c>
      <c r="T222" s="73">
        <v>187.7825003966619</v>
      </c>
      <c r="U222" s="73">
        <v>186.11528667104852</v>
      </c>
      <c r="V222" s="73">
        <v>184.58628491100768</v>
      </c>
      <c r="W222" s="73">
        <v>184.73510466082425</v>
      </c>
      <c r="X222" s="73">
        <v>185.11017372904692</v>
      </c>
      <c r="Y222" s="73">
        <v>185.2063309456735</v>
      </c>
      <c r="Z222" s="73">
        <v>185.075339758262</v>
      </c>
      <c r="AA222" s="73">
        <v>185.38143281228335</v>
      </c>
      <c r="AB222" s="73">
        <v>186.02325064673315</v>
      </c>
      <c r="AC222" s="73">
        <v>186.72200259862254</v>
      </c>
      <c r="AD222" s="73">
        <v>187.48951442618619</v>
      </c>
      <c r="AE222" s="73">
        <v>188.30081893297682</v>
      </c>
      <c r="AF222" s="73">
        <v>189.07414489820903</v>
      </c>
      <c r="AG222" s="73">
        <v>189.79237431594143</v>
      </c>
      <c r="AH222" s="73">
        <v>190.53992973430596</v>
      </c>
      <c r="AI222" s="73">
        <v>191.34946310077092</v>
      </c>
      <c r="AJ222" s="73">
        <v>192.19139666089265</v>
      </c>
      <c r="AK222" s="73">
        <v>192.95189961696596</v>
      </c>
      <c r="AL222" s="73">
        <v>193.83543805252637</v>
      </c>
      <c r="AM222" s="73">
        <v>194.67112848614929</v>
      </c>
      <c r="AN222" s="73">
        <v>195.69306926037953</v>
      </c>
      <c r="AO222" s="73">
        <v>196.63802098223533</v>
      </c>
      <c r="AP222" s="73">
        <v>197.51225210919304</v>
      </c>
      <c r="AQ222" s="73">
        <v>198.32678767916769</v>
      </c>
      <c r="AR222" s="73">
        <v>199.09332790713739</v>
      </c>
      <c r="AS222" s="73">
        <v>199.79517065641727</v>
      </c>
      <c r="AT222" s="73">
        <v>200.57127926569555</v>
      </c>
      <c r="AU222" s="73">
        <v>201.37856715108612</v>
      </c>
      <c r="AV222" s="73">
        <v>202.2660881594818</v>
      </c>
      <c r="AW222" s="73">
        <v>203.18576826119764</v>
      </c>
      <c r="AX222" s="73">
        <v>204.12486093463033</v>
      </c>
      <c r="AY222" s="73">
        <v>205.0030062546555</v>
      </c>
      <c r="AZ222" s="73">
        <v>205.96918545821597</v>
      </c>
    </row>
    <row r="223" spans="1:52" ht="12" customHeight="1" x14ac:dyDescent="0.35">
      <c r="A223" s="72" t="s">
        <v>44</v>
      </c>
      <c r="B223" s="73">
        <v>2.888509566767087</v>
      </c>
      <c r="C223" s="73">
        <v>2.8495687570588393</v>
      </c>
      <c r="D223" s="73">
        <v>2.7841856209479765</v>
      </c>
      <c r="E223" s="73">
        <v>2.7541271887705769</v>
      </c>
      <c r="F223" s="73">
        <v>2.7084483221382505</v>
      </c>
      <c r="G223" s="73">
        <v>2.8498516349519192</v>
      </c>
      <c r="H223" s="73">
        <v>2.8699902557528079</v>
      </c>
      <c r="I223" s="73">
        <v>2.8807644509302675</v>
      </c>
      <c r="J223" s="73">
        <v>2.5640975029001916</v>
      </c>
      <c r="K223" s="73">
        <v>2.4037495625636054</v>
      </c>
      <c r="L223" s="73">
        <v>2.3529815110519459</v>
      </c>
      <c r="M223" s="73">
        <v>2.1882897495982587</v>
      </c>
      <c r="N223" s="73">
        <v>2.130151487486077</v>
      </c>
      <c r="O223" s="73">
        <v>2.4819693783047971</v>
      </c>
      <c r="P223" s="73">
        <v>2.308510637736731</v>
      </c>
      <c r="Q223" s="73">
        <v>2.4080219503235951</v>
      </c>
      <c r="R223" s="73">
        <v>2.3753377389644927</v>
      </c>
      <c r="S223" s="73">
        <v>2.3796499660210331</v>
      </c>
      <c r="T223" s="73">
        <v>2.3748566721221085</v>
      </c>
      <c r="U223" s="73">
        <v>2.3619306581911377</v>
      </c>
      <c r="V223" s="73">
        <v>2.348200632860304</v>
      </c>
      <c r="W223" s="73">
        <v>2.3498930799969067</v>
      </c>
      <c r="X223" s="73">
        <v>2.3556013300758538</v>
      </c>
      <c r="Y223" s="73">
        <v>2.3563546479294097</v>
      </c>
      <c r="Z223" s="73">
        <v>2.3549476076859133</v>
      </c>
      <c r="AA223" s="73">
        <v>2.3585801966623148</v>
      </c>
      <c r="AB223" s="73">
        <v>2.373965169003295</v>
      </c>
      <c r="AC223" s="73">
        <v>2.3821779837660007</v>
      </c>
      <c r="AD223" s="73">
        <v>2.3910029488664399</v>
      </c>
      <c r="AE223" s="73">
        <v>2.4006428223734826</v>
      </c>
      <c r="AF223" s="73">
        <v>2.4098042571936542</v>
      </c>
      <c r="AG223" s="73">
        <v>2.418347417094262</v>
      </c>
      <c r="AH223" s="73">
        <v>2.4271961078888533</v>
      </c>
      <c r="AI223" s="73">
        <v>2.4369780833570025</v>
      </c>
      <c r="AJ223" s="73">
        <v>2.445619949655919</v>
      </c>
      <c r="AK223" s="73">
        <v>2.4541379860452088</v>
      </c>
      <c r="AL223" s="73">
        <v>2.4648747506607367</v>
      </c>
      <c r="AM223" s="73">
        <v>2.4747872519267711</v>
      </c>
      <c r="AN223" s="73">
        <v>2.4865461888412486</v>
      </c>
      <c r="AO223" s="73">
        <v>2.4978600222778149</v>
      </c>
      <c r="AP223" s="73">
        <v>2.5083891820274489</v>
      </c>
      <c r="AQ223" s="73">
        <v>2.5184221026485178</v>
      </c>
      <c r="AR223" s="73">
        <v>2.5277283392182746</v>
      </c>
      <c r="AS223" s="73">
        <v>2.5362890744616431</v>
      </c>
      <c r="AT223" s="73">
        <v>2.5459624024865239</v>
      </c>
      <c r="AU223" s="73">
        <v>2.556136046465995</v>
      </c>
      <c r="AV223" s="73">
        <v>2.5672012230027947</v>
      </c>
      <c r="AW223" s="73">
        <v>2.5789694244774157</v>
      </c>
      <c r="AX223" s="73">
        <v>2.5908936782819421</v>
      </c>
      <c r="AY223" s="73">
        <v>2.6021597992289469</v>
      </c>
      <c r="AZ223" s="73">
        <v>2.614516263305275</v>
      </c>
    </row>
    <row r="224" spans="1:52" ht="12" customHeight="1" x14ac:dyDescent="0.35">
      <c r="A224" s="72" t="s">
        <v>45</v>
      </c>
      <c r="B224" s="73">
        <v>125.9287357154749</v>
      </c>
      <c r="C224" s="73">
        <v>124.23105501858008</v>
      </c>
      <c r="D224" s="73">
        <v>121.38058300966476</v>
      </c>
      <c r="E224" s="73">
        <v>120.07014235707386</v>
      </c>
      <c r="F224" s="73">
        <v>118.07870636180979</v>
      </c>
      <c r="G224" s="73">
        <v>124.2433874878394</v>
      </c>
      <c r="H224" s="73">
        <v>125.12135967310994</v>
      </c>
      <c r="I224" s="73">
        <v>125.59107623304767</v>
      </c>
      <c r="J224" s="73">
        <v>111.78552444706646</v>
      </c>
      <c r="K224" s="73">
        <v>104.79492499277185</v>
      </c>
      <c r="L224" s="73">
        <v>102.5816186512745</v>
      </c>
      <c r="M224" s="73">
        <v>95.401644057723246</v>
      </c>
      <c r="N224" s="73">
        <v>92.867022767659023</v>
      </c>
      <c r="O224" s="73">
        <v>108.2050305425382</v>
      </c>
      <c r="P224" s="73">
        <v>100.64284686489054</v>
      </c>
      <c r="Q224" s="73">
        <v>104.98118589191917</v>
      </c>
      <c r="R224" s="73">
        <v>103.52460482010486</v>
      </c>
      <c r="S224" s="73">
        <v>103.71110546883521</v>
      </c>
      <c r="T224" s="73">
        <v>103.36820913593863</v>
      </c>
      <c r="U224" s="73">
        <v>102.59744939876123</v>
      </c>
      <c r="V224" s="73">
        <v>101.85648681548182</v>
      </c>
      <c r="W224" s="73">
        <v>101.9145989768853</v>
      </c>
      <c r="X224" s="73">
        <v>102.15647708782093</v>
      </c>
      <c r="Y224" s="73">
        <v>102.13638004922453</v>
      </c>
      <c r="Z224" s="73">
        <v>102.08503629196773</v>
      </c>
      <c r="AA224" s="73">
        <v>102.2360786046098</v>
      </c>
      <c r="AB224" s="73">
        <v>102.91825534506854</v>
      </c>
      <c r="AC224" s="73">
        <v>103.2625491521533</v>
      </c>
      <c r="AD224" s="73">
        <v>103.64053359595542</v>
      </c>
      <c r="AE224" s="73">
        <v>104.05858837814922</v>
      </c>
      <c r="AF224" s="73">
        <v>104.45535270543252</v>
      </c>
      <c r="AG224" s="73">
        <v>104.81891412642493</v>
      </c>
      <c r="AH224" s="73">
        <v>105.21395361788483</v>
      </c>
      <c r="AI224" s="73">
        <v>105.63964030860699</v>
      </c>
      <c r="AJ224" s="73">
        <v>105.98003166757861</v>
      </c>
      <c r="AK224" s="73">
        <v>106.34769497485505</v>
      </c>
      <c r="AL224" s="73">
        <v>106.82293543861979</v>
      </c>
      <c r="AM224" s="73">
        <v>107.24302317141071</v>
      </c>
      <c r="AN224" s="73">
        <v>107.77346953295739</v>
      </c>
      <c r="AO224" s="73">
        <v>108.29206921679317</v>
      </c>
      <c r="AP224" s="73">
        <v>108.7538326970908</v>
      </c>
      <c r="AQ224" s="73">
        <v>109.19495385934519</v>
      </c>
      <c r="AR224" s="73">
        <v>109.59968998971161</v>
      </c>
      <c r="AS224" s="73">
        <v>109.96911518887605</v>
      </c>
      <c r="AT224" s="73">
        <v>110.3911023067423</v>
      </c>
      <c r="AU224" s="73">
        <v>110.83082066556781</v>
      </c>
      <c r="AV224" s="73">
        <v>111.32220564553182</v>
      </c>
      <c r="AW224" s="73">
        <v>111.83413845996186</v>
      </c>
      <c r="AX224" s="73">
        <v>112.35604230357995</v>
      </c>
      <c r="AY224" s="73">
        <v>112.83279242118141</v>
      </c>
      <c r="AZ224" s="73">
        <v>113.36430083918881</v>
      </c>
    </row>
    <row r="225" spans="1:52" ht="12" customHeight="1" x14ac:dyDescent="0.35">
      <c r="A225" s="74" t="s">
        <v>46</v>
      </c>
      <c r="B225" s="75">
        <v>39.069478060082403</v>
      </c>
      <c r="C225" s="75">
        <v>38.542771440155562</v>
      </c>
      <c r="D225" s="75">
        <v>37.658410511885634</v>
      </c>
      <c r="E225" s="75">
        <v>37.251845385708876</v>
      </c>
      <c r="F225" s="75">
        <v>36.634000979640838</v>
      </c>
      <c r="G225" s="75">
        <v>38.546597597342142</v>
      </c>
      <c r="H225" s="75">
        <v>38.818989079992235</v>
      </c>
      <c r="I225" s="75">
        <v>38.96471897022483</v>
      </c>
      <c r="J225" s="75">
        <v>34.681536902643366</v>
      </c>
      <c r="K225" s="75">
        <v>32.512698547722735</v>
      </c>
      <c r="L225" s="75">
        <v>31.826018712035747</v>
      </c>
      <c r="M225" s="75">
        <v>29.598426588118073</v>
      </c>
      <c r="N225" s="75">
        <v>28.812058565600001</v>
      </c>
      <c r="O225" s="75">
        <v>33.570686172248593</v>
      </c>
      <c r="P225" s="75">
        <v>31.224513413493106</v>
      </c>
      <c r="Q225" s="75">
        <v>32.570486121554403</v>
      </c>
      <c r="R225" s="75">
        <v>32.181538615592885</v>
      </c>
      <c r="S225" s="75">
        <v>32.241784379493623</v>
      </c>
      <c r="T225" s="75">
        <v>32.162838394378234</v>
      </c>
      <c r="U225" s="75">
        <v>31.960942788494133</v>
      </c>
      <c r="V225" s="75">
        <v>31.757587001838715</v>
      </c>
      <c r="W225" s="75">
        <v>31.778389009111425</v>
      </c>
      <c r="X225" s="75">
        <v>31.854293871090345</v>
      </c>
      <c r="Y225" s="75">
        <v>31.859843433468701</v>
      </c>
      <c r="Z225" s="75">
        <v>31.841797605157851</v>
      </c>
      <c r="AA225" s="75">
        <v>31.890014209265782</v>
      </c>
      <c r="AB225" s="75">
        <v>32.03837830712169</v>
      </c>
      <c r="AC225" s="75">
        <v>32.148818945404543</v>
      </c>
      <c r="AD225" s="75">
        <v>32.268674804555928</v>
      </c>
      <c r="AE225" s="75">
        <v>32.400236976106832</v>
      </c>
      <c r="AF225" s="75">
        <v>32.525021778458566</v>
      </c>
      <c r="AG225" s="75">
        <v>32.640850204849649</v>
      </c>
      <c r="AH225" s="75">
        <v>32.761429043294399</v>
      </c>
      <c r="AI225" s="75">
        <v>32.893691977361165</v>
      </c>
      <c r="AJ225" s="75">
        <v>33.012843231678325</v>
      </c>
      <c r="AK225" s="75">
        <v>33.129308015213802</v>
      </c>
      <c r="AL225" s="75">
        <v>33.2757670637613</v>
      </c>
      <c r="AM225" s="75">
        <v>33.409474543136625</v>
      </c>
      <c r="AN225" s="75">
        <v>33.571139608794695</v>
      </c>
      <c r="AO225" s="75">
        <v>33.725602298942292</v>
      </c>
      <c r="AP225" s="75">
        <v>33.868159528184307</v>
      </c>
      <c r="AQ225" s="75">
        <v>34.00386987332859</v>
      </c>
      <c r="AR225" s="75">
        <v>34.129750030852769</v>
      </c>
      <c r="AS225" s="75">
        <v>34.245417707042364</v>
      </c>
      <c r="AT225" s="75">
        <v>34.375850951763752</v>
      </c>
      <c r="AU225" s="75">
        <v>34.51283937700186</v>
      </c>
      <c r="AV225" s="75">
        <v>34.663235297332271</v>
      </c>
      <c r="AW225" s="75">
        <v>34.822111873913599</v>
      </c>
      <c r="AX225" s="75">
        <v>34.983753117013343</v>
      </c>
      <c r="AY225" s="75">
        <v>35.133949543178552</v>
      </c>
      <c r="AZ225" s="75">
        <v>35.300349576134089</v>
      </c>
    </row>
    <row r="226" spans="1:52" ht="12" customHeight="1" x14ac:dyDescent="0.35">
      <c r="A226" s="93" t="s">
        <v>899</v>
      </c>
      <c r="B226" s="103">
        <v>509.01230012490555</v>
      </c>
      <c r="C226" s="103">
        <v>503.26068397060561</v>
      </c>
      <c r="D226" s="103">
        <v>490.52369792229069</v>
      </c>
      <c r="E226" s="103">
        <v>483.57696651179043</v>
      </c>
      <c r="F226" s="103">
        <v>476.46438175500981</v>
      </c>
      <c r="G226" s="103">
        <v>505.83139413883077</v>
      </c>
      <c r="H226" s="103">
        <v>512.77107445264789</v>
      </c>
      <c r="I226" s="103">
        <v>518.20989212999473</v>
      </c>
      <c r="J226" s="103">
        <v>459.20610523499732</v>
      </c>
      <c r="K226" s="103">
        <v>429.96018961379883</v>
      </c>
      <c r="L226" s="103">
        <v>425.87120185008888</v>
      </c>
      <c r="M226" s="103">
        <v>392.91340089010288</v>
      </c>
      <c r="N226" s="103">
        <v>380.92005973026818</v>
      </c>
      <c r="O226" s="103">
        <v>451.26635063300887</v>
      </c>
      <c r="P226" s="103">
        <v>411.14155882802021</v>
      </c>
      <c r="Q226" s="103">
        <v>427.65846624853941</v>
      </c>
      <c r="R226" s="103">
        <v>425.79910423450531</v>
      </c>
      <c r="S226" s="103">
        <v>426.96077864868749</v>
      </c>
      <c r="T226" s="103">
        <v>426.43457860781973</v>
      </c>
      <c r="U226" s="103">
        <v>424.46357618846963</v>
      </c>
      <c r="V226" s="103">
        <v>422.03208932577417</v>
      </c>
      <c r="W226" s="103">
        <v>422.43110008802108</v>
      </c>
      <c r="X226" s="103">
        <v>423.53031365106671</v>
      </c>
      <c r="Y226" s="103">
        <v>423.92076885832904</v>
      </c>
      <c r="Z226" s="103">
        <v>423.65639283680008</v>
      </c>
      <c r="AA226" s="103">
        <v>424.38743733372712</v>
      </c>
      <c r="AB226" s="103">
        <v>425.80424861046725</v>
      </c>
      <c r="AC226" s="103">
        <v>427.36220174774655</v>
      </c>
      <c r="AD226" s="103">
        <v>428.97988458412408</v>
      </c>
      <c r="AE226" s="103">
        <v>430.74959528853969</v>
      </c>
      <c r="AF226" s="103">
        <v>432.42694520828246</v>
      </c>
      <c r="AG226" s="103">
        <v>434.00762643448746</v>
      </c>
      <c r="AH226" s="103">
        <v>435.60773152099415</v>
      </c>
      <c r="AI226" s="103">
        <v>437.40749931595781</v>
      </c>
      <c r="AJ226" s="103">
        <v>439.14783826581777</v>
      </c>
      <c r="AK226" s="103">
        <v>440.73260774474699</v>
      </c>
      <c r="AL226" s="103">
        <v>442.66758289585539</v>
      </c>
      <c r="AM226" s="103">
        <v>444.49416173401499</v>
      </c>
      <c r="AN226" s="103">
        <v>446.5938586843148</v>
      </c>
      <c r="AO226" s="103">
        <v>448.68312741973494</v>
      </c>
      <c r="AP226" s="103">
        <v>450.56848324804059</v>
      </c>
      <c r="AQ226" s="103">
        <v>452.33776709087778</v>
      </c>
      <c r="AR226" s="103">
        <v>453.99597146665627</v>
      </c>
      <c r="AS226" s="103">
        <v>455.52064493973688</v>
      </c>
      <c r="AT226" s="103">
        <v>457.22292463349686</v>
      </c>
      <c r="AU226" s="103">
        <v>459.02905237882266</v>
      </c>
      <c r="AV226" s="103">
        <v>460.93680926030225</v>
      </c>
      <c r="AW226" s="103">
        <v>462.97416688148905</v>
      </c>
      <c r="AX226" s="103">
        <v>465.07012388929581</v>
      </c>
      <c r="AY226" s="103">
        <v>467.07100326125101</v>
      </c>
      <c r="AZ226" s="103">
        <v>469.22418519009835</v>
      </c>
    </row>
    <row r="228" spans="1:52" ht="12" customHeight="1" x14ac:dyDescent="0.35">
      <c r="A228" s="133" t="s">
        <v>69</v>
      </c>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row>
    <row r="229" spans="1:52" ht="12" customHeight="1" x14ac:dyDescent="0.35">
      <c r="A229" s="214" t="s">
        <v>877</v>
      </c>
      <c r="B229" s="221">
        <v>0.4975713597864489</v>
      </c>
      <c r="C229" s="221">
        <v>0.49864896897190514</v>
      </c>
      <c r="D229" s="221">
        <v>0.49967746505187688</v>
      </c>
      <c r="E229" s="221">
        <v>0.50444042225376973</v>
      </c>
      <c r="F229" s="221">
        <v>0.50666653881624157</v>
      </c>
      <c r="G229" s="221">
        <v>0.50694483259100487</v>
      </c>
      <c r="H229" s="221">
        <v>0.51487561011183447</v>
      </c>
      <c r="I229" s="221">
        <v>0.51699117175677156</v>
      </c>
      <c r="J229" s="221">
        <v>0.51886201110857066</v>
      </c>
      <c r="K229" s="221">
        <v>0.51782034305734759</v>
      </c>
      <c r="L229" s="221">
        <v>0.51703424247960317</v>
      </c>
      <c r="M229" s="221">
        <v>0.5202645080409396</v>
      </c>
      <c r="N229" s="221">
        <v>0.53585496421090084</v>
      </c>
      <c r="O229" s="221">
        <v>0.55781497163596305</v>
      </c>
      <c r="P229" s="221">
        <v>0.55841644397146029</v>
      </c>
      <c r="Q229" s="221">
        <v>0.5654781138131123</v>
      </c>
      <c r="R229" s="221">
        <v>0.56575591986522722</v>
      </c>
      <c r="S229" s="221">
        <v>0.56610353198593111</v>
      </c>
      <c r="T229" s="221">
        <v>0.56610926228859815</v>
      </c>
      <c r="U229" s="221">
        <v>0.56600266710148583</v>
      </c>
      <c r="V229" s="221">
        <v>0.5671715304538848</v>
      </c>
      <c r="W229" s="221">
        <v>0.56747461445861214</v>
      </c>
      <c r="X229" s="221">
        <v>0.56792210868179227</v>
      </c>
      <c r="Y229" s="221">
        <v>0.56916161245189711</v>
      </c>
      <c r="Z229" s="221">
        <v>0.56983815766785606</v>
      </c>
      <c r="AA229" s="221">
        <v>0.57046596222964074</v>
      </c>
      <c r="AB229" s="221">
        <v>0.5711051037318654</v>
      </c>
      <c r="AC229" s="221">
        <v>0.57192130147738973</v>
      </c>
      <c r="AD229" s="221">
        <v>0.57280483586790032</v>
      </c>
      <c r="AE229" s="221">
        <v>0.57374308306685839</v>
      </c>
      <c r="AF229" s="221">
        <v>0.57465054186198072</v>
      </c>
      <c r="AG229" s="221">
        <v>0.57500576544828064</v>
      </c>
      <c r="AH229" s="221">
        <v>0.57665536610631685</v>
      </c>
      <c r="AI229" s="221">
        <v>0.57868501151039997</v>
      </c>
      <c r="AJ229" s="221">
        <v>0.58046741136290891</v>
      </c>
      <c r="AK229" s="221">
        <v>0.58168712122355459</v>
      </c>
      <c r="AL229" s="221">
        <v>0.58489475150792858</v>
      </c>
      <c r="AM229" s="221">
        <v>0.58571658892450629</v>
      </c>
      <c r="AN229" s="221">
        <v>0.58665518089230728</v>
      </c>
      <c r="AO229" s="221">
        <v>0.58719400483324968</v>
      </c>
      <c r="AP229" s="221">
        <v>0.58783523454210951</v>
      </c>
      <c r="AQ229" s="221">
        <v>0.58849670660675202</v>
      </c>
      <c r="AR229" s="221">
        <v>0.59349874140644199</v>
      </c>
      <c r="AS229" s="221">
        <v>0.60569649203013121</v>
      </c>
      <c r="AT229" s="221">
        <v>0.60617633107963154</v>
      </c>
      <c r="AU229" s="221">
        <v>0.60768169160838426</v>
      </c>
      <c r="AV229" s="221">
        <v>0.60808854428762305</v>
      </c>
      <c r="AW229" s="221">
        <v>0.60919365883895649</v>
      </c>
      <c r="AX229" s="221">
        <v>0.61049625691576637</v>
      </c>
      <c r="AY229" s="221">
        <v>0.61191799945680625</v>
      </c>
      <c r="AZ229" s="221">
        <v>0.61334308620928357</v>
      </c>
    </row>
    <row r="230" spans="1:52" ht="12" customHeight="1" x14ac:dyDescent="0.35">
      <c r="A230" s="64" t="s">
        <v>40</v>
      </c>
      <c r="B230" s="97">
        <v>0.38556734069383147</v>
      </c>
      <c r="C230" s="97">
        <v>0.38598514533211814</v>
      </c>
      <c r="D230" s="97">
        <v>0.38715409633850395</v>
      </c>
      <c r="E230" s="97">
        <v>0.39097536467034227</v>
      </c>
      <c r="F230" s="97">
        <v>0.3915899396809544</v>
      </c>
      <c r="G230" s="97">
        <v>0.39201764871347289</v>
      </c>
      <c r="H230" s="97">
        <v>0.39815646523437181</v>
      </c>
      <c r="I230" s="97">
        <v>0.40010574576623714</v>
      </c>
      <c r="J230" s="97">
        <v>0.40183325570136197</v>
      </c>
      <c r="K230" s="97">
        <v>0.40110927992860157</v>
      </c>
      <c r="L230" s="97">
        <v>0.40056904350650868</v>
      </c>
      <c r="M230" s="97">
        <v>0.40288378460313906</v>
      </c>
      <c r="N230" s="97">
        <v>0.41513441200281287</v>
      </c>
      <c r="O230" s="97">
        <v>0.43201996332974546</v>
      </c>
      <c r="P230" s="97">
        <v>0.43201705556882614</v>
      </c>
      <c r="Q230" s="97">
        <v>0.43804589271352568</v>
      </c>
      <c r="R230" s="97">
        <v>0.4408754638409369</v>
      </c>
      <c r="S230" s="97">
        <v>0.4449916435375616</v>
      </c>
      <c r="T230" s="97">
        <v>0.4510135571385549</v>
      </c>
      <c r="U230" s="97">
        <v>0.4506963202265315</v>
      </c>
      <c r="V230" s="97">
        <v>0.45955207145667404</v>
      </c>
      <c r="W230" s="97">
        <v>0.47331969105635102</v>
      </c>
      <c r="X230" s="97">
        <v>0.4669834738971369</v>
      </c>
      <c r="Y230" s="97">
        <v>0.48620161773600934</v>
      </c>
      <c r="Z230" s="97">
        <v>0.51742250303585924</v>
      </c>
      <c r="AA230" s="97">
        <v>0.51268820497269996</v>
      </c>
      <c r="AB230" s="97">
        <v>0.56739293394565382</v>
      </c>
      <c r="AC230" s="97">
        <v>0.63306389685696096</v>
      </c>
      <c r="AD230" s="97">
        <v>0.58253679441324169</v>
      </c>
      <c r="AE230" s="97">
        <v>0.68345192700819068</v>
      </c>
      <c r="AF230" s="97">
        <v>0.72643344443168745</v>
      </c>
      <c r="AG230" s="97">
        <v>0.72538856150650721</v>
      </c>
      <c r="AH230" s="97">
        <v>0.74770171362444438</v>
      </c>
      <c r="AI230" s="97">
        <v>0.75240709630468217</v>
      </c>
      <c r="AJ230" s="97">
        <v>0.75101964411361943</v>
      </c>
      <c r="AK230" s="97">
        <v>0.75451479779750941</v>
      </c>
      <c r="AL230" s="97">
        <v>0.75480513657041604</v>
      </c>
      <c r="AM230" s="97">
        <v>0.75981089795363521</v>
      </c>
      <c r="AN230" s="97">
        <v>0.76102809419452822</v>
      </c>
      <c r="AO230" s="97">
        <v>0.76647006785753991</v>
      </c>
      <c r="AP230" s="97">
        <v>0.76498687564319234</v>
      </c>
      <c r="AQ230" s="97">
        <v>0.76720385875582431</v>
      </c>
      <c r="AR230" s="97">
        <v>0.76465704286436686</v>
      </c>
      <c r="AS230" s="97">
        <v>0.76631341064805447</v>
      </c>
      <c r="AT230" s="97">
        <v>0.76729487054826884</v>
      </c>
      <c r="AU230" s="97">
        <v>0.77352812912680935</v>
      </c>
      <c r="AV230" s="97">
        <v>0.78255037569114461</v>
      </c>
      <c r="AW230" s="97">
        <v>0.78457136386524073</v>
      </c>
      <c r="AX230" s="97">
        <v>0.78405357596499803</v>
      </c>
      <c r="AY230" s="97">
        <v>0.78302841040296256</v>
      </c>
      <c r="AZ230" s="97">
        <v>0.78591914573165089</v>
      </c>
    </row>
    <row r="231" spans="1:52" ht="12" customHeight="1" x14ac:dyDescent="0.35">
      <c r="A231" s="72" t="s">
        <v>41</v>
      </c>
      <c r="B231" s="98">
        <v>0.64590235430818044</v>
      </c>
      <c r="C231" s="98">
        <v>0.64775885757689455</v>
      </c>
      <c r="D231" s="98">
        <v>0.64993674095360132</v>
      </c>
      <c r="E231" s="98">
        <v>0.65278473871144904</v>
      </c>
      <c r="F231" s="98">
        <v>0.65764104798301337</v>
      </c>
      <c r="G231" s="98">
        <v>0.65666649273677358</v>
      </c>
      <c r="H231" s="98">
        <v>0.67022111173983778</v>
      </c>
      <c r="I231" s="98">
        <v>0.67345198623119484</v>
      </c>
      <c r="J231" s="98">
        <v>0.67639311773021138</v>
      </c>
      <c r="K231" s="98">
        <v>0.67469162530300342</v>
      </c>
      <c r="L231" s="98">
        <v>0.67341454247135968</v>
      </c>
      <c r="M231" s="98">
        <v>0.67818713583961709</v>
      </c>
      <c r="N231" s="98">
        <v>0.69698569067420879</v>
      </c>
      <c r="O231" s="98">
        <v>0.72826198034210132</v>
      </c>
      <c r="P231" s="98">
        <v>0.7267528759129579</v>
      </c>
      <c r="Q231" s="98">
        <v>0.73740898360085472</v>
      </c>
      <c r="R231" s="98">
        <v>0.7377218251678046</v>
      </c>
      <c r="S231" s="98">
        <v>0.73775298012188728</v>
      </c>
      <c r="T231" s="98">
        <v>0.73855728840943502</v>
      </c>
      <c r="U231" s="98">
        <v>0.73967673994306027</v>
      </c>
      <c r="V231" s="98">
        <v>0.75100060665642698</v>
      </c>
      <c r="W231" s="98">
        <v>0.75145651139158398</v>
      </c>
      <c r="X231" s="98">
        <v>0.75674516559026006</v>
      </c>
      <c r="Y231" s="98">
        <v>0.76756506380140122</v>
      </c>
      <c r="Z231" s="98">
        <v>0.77125378027261127</v>
      </c>
      <c r="AA231" s="98">
        <v>0.77607892474842244</v>
      </c>
      <c r="AB231" s="98">
        <v>0.78397457050154706</v>
      </c>
      <c r="AC231" s="98">
        <v>0.78734487218498006</v>
      </c>
      <c r="AD231" s="98">
        <v>0.7913922630702237</v>
      </c>
      <c r="AE231" s="98">
        <v>0.79511590453107583</v>
      </c>
      <c r="AF231" s="98">
        <v>0.79900173755590331</v>
      </c>
      <c r="AG231" s="98">
        <v>0.80150985710328226</v>
      </c>
      <c r="AH231" s="98">
        <v>0.81119472382564051</v>
      </c>
      <c r="AI231" s="98">
        <v>0.82871029568695276</v>
      </c>
      <c r="AJ231" s="98">
        <v>0.83377136889929937</v>
      </c>
      <c r="AK231" s="98">
        <v>0.83962313987382819</v>
      </c>
      <c r="AL231" s="98">
        <v>0.84856848139805352</v>
      </c>
      <c r="AM231" s="98">
        <v>0.85311794578943112</v>
      </c>
      <c r="AN231" s="98">
        <v>0.85865551556330821</v>
      </c>
      <c r="AO231" s="98">
        <v>0.86399783153307375</v>
      </c>
      <c r="AP231" s="98">
        <v>0.86965202633805605</v>
      </c>
      <c r="AQ231" s="98">
        <v>0.87386741602755813</v>
      </c>
      <c r="AR231" s="98">
        <v>0.88947142882143515</v>
      </c>
      <c r="AS231" s="98">
        <v>0.91931502767922979</v>
      </c>
      <c r="AT231" s="98">
        <v>0.92699367637221664</v>
      </c>
      <c r="AU231" s="98">
        <v>0.93550504836508441</v>
      </c>
      <c r="AV231" s="98">
        <v>0.94639541418789885</v>
      </c>
      <c r="AW231" s="98">
        <v>0.95280589124850879</v>
      </c>
      <c r="AX231" s="98">
        <v>0.9605163204566004</v>
      </c>
      <c r="AY231" s="98">
        <v>0.96725734806636454</v>
      </c>
      <c r="AZ231" s="98">
        <v>0.97388955155913481</v>
      </c>
    </row>
    <row r="232" spans="1:52" ht="12" customHeight="1" x14ac:dyDescent="0.35">
      <c r="A232" s="72" t="s">
        <v>44</v>
      </c>
      <c r="B232" s="98">
        <v>0.10058756782407091</v>
      </c>
      <c r="C232" s="98">
        <v>0.10069656552163329</v>
      </c>
      <c r="D232" s="98">
        <v>0.10100152376427449</v>
      </c>
      <c r="E232" s="98">
        <v>0.10199842377870803</v>
      </c>
      <c r="F232" s="98">
        <v>0.10215875531885261</v>
      </c>
      <c r="G232" s="98">
        <v>0.10227033689430458</v>
      </c>
      <c r="H232" s="98">
        <v>0.1038718434483719</v>
      </c>
      <c r="I232" s="98">
        <v>0.10438037559571169</v>
      </c>
      <c r="J232" s="98">
        <v>0.10483105179264636</v>
      </c>
      <c r="K232" s="98">
        <v>0.1046421795660349</v>
      </c>
      <c r="L232" s="98">
        <v>0.10450124162339029</v>
      </c>
      <c r="M232" s="98">
        <v>0.10510511584321792</v>
      </c>
      <c r="N232" s="98">
        <v>0.10830108366620482</v>
      </c>
      <c r="O232" s="98">
        <v>0.11270621957913826</v>
      </c>
      <c r="P232" s="98">
        <v>0.11270546099673824</v>
      </c>
      <c r="Q232" s="98">
        <v>0.11427827591436451</v>
      </c>
      <c r="R232" s="98">
        <v>0.11430020460661754</v>
      </c>
      <c r="S232" s="98">
        <v>0.11455369299879684</v>
      </c>
      <c r="T232" s="98">
        <v>0.11491691226800765</v>
      </c>
      <c r="U232" s="98">
        <v>0.1154565528415579</v>
      </c>
      <c r="V232" s="98">
        <v>0.1159596483775904</v>
      </c>
      <c r="W232" s="98">
        <v>0.11715153591899718</v>
      </c>
      <c r="X232" s="98">
        <v>0.11757335676124157</v>
      </c>
      <c r="Y232" s="98">
        <v>0.11810829229682469</v>
      </c>
      <c r="Z232" s="98">
        <v>0.1185327903306734</v>
      </c>
      <c r="AA232" s="98">
        <v>0.1191163140627241</v>
      </c>
      <c r="AB232" s="98">
        <v>0.11971452904834654</v>
      </c>
      <c r="AC232" s="98">
        <v>0.12231026611002419</v>
      </c>
      <c r="AD232" s="98">
        <v>0.12791471189024814</v>
      </c>
      <c r="AE232" s="98">
        <v>0.12897062223610981</v>
      </c>
      <c r="AF232" s="98">
        <v>0.13091915337208884</v>
      </c>
      <c r="AG232" s="98">
        <v>0.13114718125181077</v>
      </c>
      <c r="AH232" s="98">
        <v>0.13295707637882292</v>
      </c>
      <c r="AI232" s="98">
        <v>0.13517686542685792</v>
      </c>
      <c r="AJ232" s="98">
        <v>0.13767097681982854</v>
      </c>
      <c r="AK232" s="98">
        <v>0.13946430566162685</v>
      </c>
      <c r="AL232" s="98">
        <v>0.14346138323318783</v>
      </c>
      <c r="AM232" s="98">
        <v>0.14466487984273607</v>
      </c>
      <c r="AN232" s="98">
        <v>0.14590452409212601</v>
      </c>
      <c r="AO232" s="98">
        <v>0.14671387351066884</v>
      </c>
      <c r="AP232" s="98">
        <v>0.14759104740337639</v>
      </c>
      <c r="AQ232" s="98">
        <v>0.14840472177002195</v>
      </c>
      <c r="AR232" s="98">
        <v>0.15123445386432327</v>
      </c>
      <c r="AS232" s="98">
        <v>0.15685799002236864</v>
      </c>
      <c r="AT232" s="98">
        <v>0.15745809223280216</v>
      </c>
      <c r="AU232" s="98">
        <v>0.15843061545669862</v>
      </c>
      <c r="AV232" s="98">
        <v>0.15859949014229874</v>
      </c>
      <c r="AW232" s="98">
        <v>0.15944623531329055</v>
      </c>
      <c r="AX232" s="98">
        <v>0.16023158518097858</v>
      </c>
      <c r="AY232" s="98">
        <v>0.16117734366677072</v>
      </c>
      <c r="AZ232" s="98">
        <v>0.16185229385050778</v>
      </c>
    </row>
    <row r="233" spans="1:52" ht="12" customHeight="1" x14ac:dyDescent="0.35">
      <c r="A233" s="72" t="s">
        <v>45</v>
      </c>
      <c r="B233" s="98">
        <v>0.55489871742141117</v>
      </c>
      <c r="C233" s="98">
        <v>0.55550001123820802</v>
      </c>
      <c r="D233" s="98">
        <v>0.55718233581737142</v>
      </c>
      <c r="E233" s="98">
        <v>0.56268180808191659</v>
      </c>
      <c r="F233" s="98">
        <v>0.56356628881758841</v>
      </c>
      <c r="G233" s="98">
        <v>0.56418183678684053</v>
      </c>
      <c r="H233" s="98">
        <v>0.57301666550392616</v>
      </c>
      <c r="I233" s="98">
        <v>0.57582202050386011</v>
      </c>
      <c r="J233" s="98">
        <v>0.57830820889732826</v>
      </c>
      <c r="K233" s="98">
        <v>0.57726628136522484</v>
      </c>
      <c r="L233" s="98">
        <v>0.57648878683681293</v>
      </c>
      <c r="M233" s="98">
        <v>0.57982010339327095</v>
      </c>
      <c r="N233" s="98">
        <v>0.59745089499365356</v>
      </c>
      <c r="O233" s="98">
        <v>0.62175215131221861</v>
      </c>
      <c r="P233" s="98">
        <v>0.6217479665366048</v>
      </c>
      <c r="Q233" s="98">
        <v>0.63042451573062241</v>
      </c>
      <c r="R233" s="98">
        <v>0.63067230232948757</v>
      </c>
      <c r="S233" s="98">
        <v>0.63142163613200875</v>
      </c>
      <c r="T233" s="98">
        <v>0.63233155833653465</v>
      </c>
      <c r="U233" s="98">
        <v>0.63335248933528943</v>
      </c>
      <c r="V233" s="98">
        <v>0.64755635547754986</v>
      </c>
      <c r="W233" s="98">
        <v>0.64796536772892144</v>
      </c>
      <c r="X233" s="98">
        <v>0.65485094185320236</v>
      </c>
      <c r="Y233" s="98">
        <v>0.67015823741034053</v>
      </c>
      <c r="Z233" s="98">
        <v>0.67571631047241221</v>
      </c>
      <c r="AA233" s="98">
        <v>0.68261226632574612</v>
      </c>
      <c r="AB233" s="98">
        <v>0.68690308798952471</v>
      </c>
      <c r="AC233" s="98">
        <v>0.69190399218600596</v>
      </c>
      <c r="AD233" s="98">
        <v>0.69771104644796766</v>
      </c>
      <c r="AE233" s="98">
        <v>0.70302113652428599</v>
      </c>
      <c r="AF233" s="98">
        <v>0.70873507431521809</v>
      </c>
      <c r="AG233" s="98">
        <v>0.71191101050630934</v>
      </c>
      <c r="AH233" s="98">
        <v>0.72422200437184026</v>
      </c>
      <c r="AI233" s="98">
        <v>0.74466257311255923</v>
      </c>
      <c r="AJ233" s="98">
        <v>0.74982827410621256</v>
      </c>
      <c r="AK233" s="98">
        <v>0.75477373724291197</v>
      </c>
      <c r="AL233" s="98">
        <v>0.76695971676301011</v>
      </c>
      <c r="AM233" s="98">
        <v>0.76956613506740967</v>
      </c>
      <c r="AN233" s="98">
        <v>0.77222075812400526</v>
      </c>
      <c r="AO233" s="98">
        <v>0.77440952938819407</v>
      </c>
      <c r="AP233" s="98">
        <v>0.77644310661633786</v>
      </c>
      <c r="AQ233" s="98">
        <v>0.77773444532216984</v>
      </c>
      <c r="AR233" s="98">
        <v>0.78235268763738541</v>
      </c>
      <c r="AS233" s="98">
        <v>0.7902107388212265</v>
      </c>
      <c r="AT233" s="98">
        <v>0.79203464853963101</v>
      </c>
      <c r="AU233" s="98">
        <v>0.79394588249202525</v>
      </c>
      <c r="AV233" s="98">
        <v>0.79631076039613091</v>
      </c>
      <c r="AW233" s="98">
        <v>0.79764952896291053</v>
      </c>
      <c r="AX233" s="98">
        <v>0.799205558836806</v>
      </c>
      <c r="AY233" s="98">
        <v>0.80053072525413582</v>
      </c>
      <c r="AZ233" s="98">
        <v>0.8018111066486715</v>
      </c>
    </row>
    <row r="234" spans="1:52" ht="12" customHeight="1" x14ac:dyDescent="0.35">
      <c r="A234" s="74" t="s">
        <v>46</v>
      </c>
      <c r="B234" s="99">
        <v>0.38837938472694583</v>
      </c>
      <c r="C234" s="99">
        <v>0.38880023652435658</v>
      </c>
      <c r="D234" s="99">
        <v>0.38997771299790612</v>
      </c>
      <c r="E234" s="99">
        <v>0.39382685084481334</v>
      </c>
      <c r="F234" s="99">
        <v>0.39444590811263203</v>
      </c>
      <c r="G234" s="99">
        <v>0.39487673653962674</v>
      </c>
      <c r="H234" s="99">
        <v>0.40106032506413197</v>
      </c>
      <c r="I234" s="99">
        <v>0.4030238222116439</v>
      </c>
      <c r="J234" s="99">
        <v>0.40476393133111954</v>
      </c>
      <c r="K234" s="99">
        <v>0.40403467541261823</v>
      </c>
      <c r="L234" s="99">
        <v>0.40349049890419836</v>
      </c>
      <c r="M234" s="99">
        <v>0.40582212201650264</v>
      </c>
      <c r="N234" s="99">
        <v>0.41816209646413749</v>
      </c>
      <c r="O234" s="99">
        <v>0.43517079855837659</v>
      </c>
      <c r="P234" s="99">
        <v>0.43516786959039205</v>
      </c>
      <c r="Q234" s="99">
        <v>0.4412406766301788</v>
      </c>
      <c r="R234" s="99">
        <v>0.44143206987626493</v>
      </c>
      <c r="S234" s="99">
        <v>0.44181012030318306</v>
      </c>
      <c r="T234" s="99">
        <v>0.44229519255718397</v>
      </c>
      <c r="U234" s="99">
        <v>0.44289217699045258</v>
      </c>
      <c r="V234" s="99">
        <v>0.45124866462388508</v>
      </c>
      <c r="W234" s="99">
        <v>0.45156493437282597</v>
      </c>
      <c r="X234" s="99">
        <v>0.45621035846389824</v>
      </c>
      <c r="Y234" s="99">
        <v>0.4673023047493059</v>
      </c>
      <c r="Z234" s="99">
        <v>0.4715574733214446</v>
      </c>
      <c r="AA234" s="99">
        <v>0.47720356234470296</v>
      </c>
      <c r="AB234" s="99">
        <v>0.48102969375247384</v>
      </c>
      <c r="AC234" s="99">
        <v>0.4859033724662089</v>
      </c>
      <c r="AD234" s="99">
        <v>0.49195426249799179</v>
      </c>
      <c r="AE234" s="99">
        <v>0.49774846759549946</v>
      </c>
      <c r="AF234" s="99">
        <v>0.50409583594405505</v>
      </c>
      <c r="AG234" s="99">
        <v>0.50785251812093468</v>
      </c>
      <c r="AH234" s="99">
        <v>0.52265661562404153</v>
      </c>
      <c r="AI234" s="99">
        <v>0.5486054367369908</v>
      </c>
      <c r="AJ234" s="99">
        <v>0.55542396836754859</v>
      </c>
      <c r="AK234" s="99">
        <v>0.56203002946911695</v>
      </c>
      <c r="AL234" s="99">
        <v>0.57633318519164733</v>
      </c>
      <c r="AM234" s="99">
        <v>0.57982569982585774</v>
      </c>
      <c r="AN234" s="99">
        <v>0.58334000346660564</v>
      </c>
      <c r="AO234" s="99">
        <v>0.58615610155527775</v>
      </c>
      <c r="AP234" s="99">
        <v>0.58867410533886888</v>
      </c>
      <c r="AQ234" s="99">
        <v>0.59018664816294153</v>
      </c>
      <c r="AR234" s="99">
        <v>0.59557810776969999</v>
      </c>
      <c r="AS234" s="99">
        <v>0.60447961389950366</v>
      </c>
      <c r="AT234" s="99">
        <v>0.6065652825810216</v>
      </c>
      <c r="AU234" s="99">
        <v>0.60873497757757755</v>
      </c>
      <c r="AV234" s="99">
        <v>0.6114240564461052</v>
      </c>
      <c r="AW234" s="99">
        <v>0.61292386153584866</v>
      </c>
      <c r="AX234" s="99">
        <v>0.61466912221399406</v>
      </c>
      <c r="AY234" s="99">
        <v>0.61612716624395514</v>
      </c>
      <c r="AZ234" s="99">
        <v>0.61757415680342109</v>
      </c>
    </row>
    <row r="235" spans="1:52" ht="12" customHeight="1" x14ac:dyDescent="0.35">
      <c r="A235" s="91" t="s">
        <v>884</v>
      </c>
      <c r="B235" s="100">
        <v>0.47508315060166073</v>
      </c>
      <c r="C235" s="100">
        <v>0.4764823894077444</v>
      </c>
      <c r="D235" s="100">
        <v>0.4780115926399654</v>
      </c>
      <c r="E235" s="100">
        <v>0.48202924581939255</v>
      </c>
      <c r="F235" s="100">
        <v>0.48427092366427987</v>
      </c>
      <c r="G235" s="100">
        <v>0.48425705496607208</v>
      </c>
      <c r="H235" s="100">
        <v>0.49399120694261145</v>
      </c>
      <c r="I235" s="100">
        <v>0.49493291255550476</v>
      </c>
      <c r="J235" s="100">
        <v>0.49669050418840799</v>
      </c>
      <c r="K235" s="100">
        <v>0.49697774532046463</v>
      </c>
      <c r="L235" s="100">
        <v>0.49717937624538444</v>
      </c>
      <c r="M235" s="100">
        <v>0.49991988783589042</v>
      </c>
      <c r="N235" s="100">
        <v>0.51304819399666646</v>
      </c>
      <c r="O235" s="100">
        <v>0.53655917860982527</v>
      </c>
      <c r="P235" s="100">
        <v>0.53600268674782747</v>
      </c>
      <c r="Q235" s="100">
        <v>0.5434211096438476</v>
      </c>
      <c r="R235" s="100">
        <v>0.54380971019695412</v>
      </c>
      <c r="S235" s="100">
        <v>0.54398701459136101</v>
      </c>
      <c r="T235" s="100">
        <v>0.54402186474062064</v>
      </c>
      <c r="U235" s="100">
        <v>0.54411615818215975</v>
      </c>
      <c r="V235" s="100">
        <v>0.54430215508453639</v>
      </c>
      <c r="W235" s="100">
        <v>0.54444871845632636</v>
      </c>
      <c r="X235" s="100">
        <v>0.54464322221871064</v>
      </c>
      <c r="Y235" s="100">
        <v>0.54484345246360821</v>
      </c>
      <c r="Z235" s="100">
        <v>0.5450919451074554</v>
      </c>
      <c r="AA235" s="100">
        <v>0.54535038207471975</v>
      </c>
      <c r="AB235" s="100">
        <v>0.54564689888293338</v>
      </c>
      <c r="AC235" s="100">
        <v>0.545995366723524</v>
      </c>
      <c r="AD235" s="100">
        <v>0.54641572897309976</v>
      </c>
      <c r="AE235" s="100">
        <v>0.54687508510976335</v>
      </c>
      <c r="AF235" s="100">
        <v>0.54733591581360164</v>
      </c>
      <c r="AG235" s="100">
        <v>0.54748043841421123</v>
      </c>
      <c r="AH235" s="100">
        <v>0.54832525318679637</v>
      </c>
      <c r="AI235" s="100">
        <v>0.54898029561600514</v>
      </c>
      <c r="AJ235" s="100">
        <v>0.55033026534213869</v>
      </c>
      <c r="AK235" s="100">
        <v>0.55107426049727881</v>
      </c>
      <c r="AL235" s="100">
        <v>0.55288058095091563</v>
      </c>
      <c r="AM235" s="100">
        <v>0.55351307674114647</v>
      </c>
      <c r="AN235" s="100">
        <v>0.55415835781362766</v>
      </c>
      <c r="AO235" s="100">
        <v>0.55453712896735985</v>
      </c>
      <c r="AP235" s="100">
        <v>0.5549524922857435</v>
      </c>
      <c r="AQ235" s="100">
        <v>0.5554788869333579</v>
      </c>
      <c r="AR235" s="100">
        <v>0.55925198463839021</v>
      </c>
      <c r="AS235" s="100">
        <v>0.56822350758547968</v>
      </c>
      <c r="AT235" s="100">
        <v>0.56852079455117621</v>
      </c>
      <c r="AU235" s="100">
        <v>0.56963424140240904</v>
      </c>
      <c r="AV235" s="100">
        <v>0.56977412638860381</v>
      </c>
      <c r="AW235" s="100">
        <v>0.57066538559155489</v>
      </c>
      <c r="AX235" s="100">
        <v>0.57168950234308791</v>
      </c>
      <c r="AY235" s="100">
        <v>0.5727764613841807</v>
      </c>
      <c r="AZ235" s="100">
        <v>0.57385458703237346</v>
      </c>
    </row>
    <row r="236" spans="1:52" ht="12" customHeight="1" x14ac:dyDescent="0.35">
      <c r="A236" s="91" t="s">
        <v>885</v>
      </c>
      <c r="B236" s="100">
        <v>0.50165720710350625</v>
      </c>
      <c r="C236" s="100">
        <v>0.50287897108047686</v>
      </c>
      <c r="D236" s="100">
        <v>0.50378986241928048</v>
      </c>
      <c r="E236" s="100">
        <v>0.50865378343893297</v>
      </c>
      <c r="F236" s="100">
        <v>0.51118226254744159</v>
      </c>
      <c r="G236" s="100">
        <v>0.51141298196026463</v>
      </c>
      <c r="H236" s="100">
        <v>0.51912420849636165</v>
      </c>
      <c r="I236" s="100">
        <v>0.52124744466676654</v>
      </c>
      <c r="J236" s="100">
        <v>0.52310072708156297</v>
      </c>
      <c r="K236" s="100">
        <v>0.52182352802151566</v>
      </c>
      <c r="L236" s="100">
        <v>0.52087176369667598</v>
      </c>
      <c r="M236" s="100">
        <v>0.52419565497501219</v>
      </c>
      <c r="N236" s="100">
        <v>0.54008175856530083</v>
      </c>
      <c r="O236" s="100">
        <v>0.56180517716545453</v>
      </c>
      <c r="P236" s="100">
        <v>0.56268660676311977</v>
      </c>
      <c r="Q236" s="100">
        <v>0.56957730759933678</v>
      </c>
      <c r="R236" s="100">
        <v>0.56970440411999912</v>
      </c>
      <c r="S236" s="100">
        <v>0.56991428412244205</v>
      </c>
      <c r="T236" s="100">
        <v>0.56974892026279267</v>
      </c>
      <c r="U236" s="100">
        <v>0.5696932709066761</v>
      </c>
      <c r="V236" s="100">
        <v>0.56994488593858939</v>
      </c>
      <c r="W236" s="100">
        <v>0.57008950109120227</v>
      </c>
      <c r="X236" s="100">
        <v>0.57027543033141714</v>
      </c>
      <c r="Y236" s="100">
        <v>0.5704892239691931</v>
      </c>
      <c r="Z236" s="100">
        <v>0.57073779963075033</v>
      </c>
      <c r="AA236" s="100">
        <v>0.57100832753485442</v>
      </c>
      <c r="AB236" s="100">
        <v>0.57132887928577925</v>
      </c>
      <c r="AC236" s="100">
        <v>0.57171500685157906</v>
      </c>
      <c r="AD236" s="100">
        <v>0.57217640711271545</v>
      </c>
      <c r="AE236" s="100">
        <v>0.57267787110542845</v>
      </c>
      <c r="AF236" s="100">
        <v>0.5731852599644679</v>
      </c>
      <c r="AG236" s="100">
        <v>0.57335017584720016</v>
      </c>
      <c r="AH236" s="100">
        <v>0.57423799805950748</v>
      </c>
      <c r="AI236" s="100">
        <v>0.57508807457952937</v>
      </c>
      <c r="AJ236" s="100">
        <v>0.576542940389974</v>
      </c>
      <c r="AK236" s="100">
        <v>0.57745901165698998</v>
      </c>
      <c r="AL236" s="100">
        <v>0.57971051069624369</v>
      </c>
      <c r="AM236" s="100">
        <v>0.58034630665497888</v>
      </c>
      <c r="AN236" s="100">
        <v>0.5811082405281911</v>
      </c>
      <c r="AO236" s="100">
        <v>0.581476254482447</v>
      </c>
      <c r="AP236" s="100">
        <v>0.58197778814100365</v>
      </c>
      <c r="AQ236" s="100">
        <v>0.58253885364391789</v>
      </c>
      <c r="AR236" s="100">
        <v>0.5873396989136499</v>
      </c>
      <c r="AS236" s="100">
        <v>0.5992685215326693</v>
      </c>
      <c r="AT236" s="100">
        <v>0.5996063128241983</v>
      </c>
      <c r="AU236" s="100">
        <v>0.60098737035728345</v>
      </c>
      <c r="AV236" s="100">
        <v>0.60119750057089549</v>
      </c>
      <c r="AW236" s="100">
        <v>0.60221022154302317</v>
      </c>
      <c r="AX236" s="100">
        <v>0.60341954539775722</v>
      </c>
      <c r="AY236" s="100">
        <v>0.60477753708009874</v>
      </c>
      <c r="AZ236" s="100">
        <v>0.60613095307920084</v>
      </c>
    </row>
    <row r="237" spans="1:52" ht="12" customHeight="1" x14ac:dyDescent="0.35">
      <c r="A237" s="93" t="s">
        <v>888</v>
      </c>
      <c r="B237" s="101">
        <v>0.4774076034425207</v>
      </c>
      <c r="C237" s="101">
        <v>0.47881368834410104</v>
      </c>
      <c r="D237" s="101">
        <v>0.48035037355246207</v>
      </c>
      <c r="E237" s="101">
        <v>0.48438768401784982</v>
      </c>
      <c r="F237" s="101">
        <v>0.48664032978367538</v>
      </c>
      <c r="G237" s="101">
        <v>0.48662639322969314</v>
      </c>
      <c r="H237" s="101">
        <v>0.49640817176841817</v>
      </c>
      <c r="I237" s="101">
        <v>0.49735448489114281</v>
      </c>
      <c r="J237" s="101">
        <v>0.49912067594260862</v>
      </c>
      <c r="K237" s="101">
        <v>0.49940932246752029</v>
      </c>
      <c r="L237" s="101">
        <v>0.49961193991780023</v>
      </c>
      <c r="M237" s="101">
        <v>0.50236586008729689</v>
      </c>
      <c r="N237" s="101">
        <v>0.51555839948495463</v>
      </c>
      <c r="O237" s="101">
        <v>0.53918441696111108</v>
      </c>
      <c r="P237" s="101">
        <v>0.53862520233555466</v>
      </c>
      <c r="Q237" s="101">
        <v>0.54607992156023577</v>
      </c>
      <c r="R237" s="101">
        <v>0.54647042364754739</v>
      </c>
      <c r="S237" s="101">
        <v>0.54667367186744298</v>
      </c>
      <c r="T237" s="101">
        <v>0.54673633618155082</v>
      </c>
      <c r="U237" s="101">
        <v>0.54687701527386168</v>
      </c>
      <c r="V237" s="101">
        <v>0.54715317457764967</v>
      </c>
      <c r="W237" s="101">
        <v>0.5474007134699973</v>
      </c>
      <c r="X237" s="101">
        <v>0.54770646179812921</v>
      </c>
      <c r="Y237" s="101">
        <v>0.54802411852350075</v>
      </c>
      <c r="Z237" s="101">
        <v>0.54839310284346765</v>
      </c>
      <c r="AA237" s="101">
        <v>0.54878629772528775</v>
      </c>
      <c r="AB237" s="101">
        <v>0.54923602042666864</v>
      </c>
      <c r="AC237" s="101">
        <v>0.54976100486564561</v>
      </c>
      <c r="AD237" s="101">
        <v>0.55038191757180188</v>
      </c>
      <c r="AE237" s="101">
        <v>0.55105809824669294</v>
      </c>
      <c r="AF237" s="101">
        <v>0.5517423624731489</v>
      </c>
      <c r="AG237" s="101">
        <v>0.55195090784034395</v>
      </c>
      <c r="AH237" s="101">
        <v>0.55319959364596771</v>
      </c>
      <c r="AI237" s="101">
        <v>0.55417033979372265</v>
      </c>
      <c r="AJ237" s="101">
        <v>0.55617272553121588</v>
      </c>
      <c r="AK237" s="101">
        <v>0.55730485596994628</v>
      </c>
      <c r="AL237" s="101">
        <v>0.56029586401770914</v>
      </c>
      <c r="AM237" s="101">
        <v>0.56117280997857266</v>
      </c>
      <c r="AN237" s="101">
        <v>0.56210532385688861</v>
      </c>
      <c r="AO237" s="101">
        <v>0.56264389284346972</v>
      </c>
      <c r="AP237" s="101">
        <v>0.5633170392282042</v>
      </c>
      <c r="AQ237" s="101">
        <v>0.56407497661624606</v>
      </c>
      <c r="AR237" s="101">
        <v>0.56996113247863789</v>
      </c>
      <c r="AS237" s="101">
        <v>0.5853917491920948</v>
      </c>
      <c r="AT237" s="101">
        <v>0.58587326392975414</v>
      </c>
      <c r="AU237" s="101">
        <v>0.58784013962821224</v>
      </c>
      <c r="AV237" s="101">
        <v>0.58813152366221977</v>
      </c>
      <c r="AW237" s="101">
        <v>0.58960338301981241</v>
      </c>
      <c r="AX237" s="101">
        <v>0.59136491287087678</v>
      </c>
      <c r="AY237" s="101">
        <v>0.59325196640557221</v>
      </c>
      <c r="AZ237" s="101">
        <v>0.59513122049822231</v>
      </c>
    </row>
    <row r="238" spans="1:52" ht="12" customHeight="1" x14ac:dyDescent="0.35">
      <c r="A238" s="214" t="s">
        <v>889</v>
      </c>
      <c r="B238" s="221">
        <v>0.65305588325259045</v>
      </c>
      <c r="C238" s="221">
        <v>0.65158247514119316</v>
      </c>
      <c r="D238" s="221">
        <v>0.65299221737404656</v>
      </c>
      <c r="E238" s="221">
        <v>0.65765572205633038</v>
      </c>
      <c r="F238" s="221">
        <v>0.65729275823588296</v>
      </c>
      <c r="G238" s="221">
        <v>0.6635929477350454</v>
      </c>
      <c r="H238" s="221">
        <v>0.66459207070731363</v>
      </c>
      <c r="I238" s="221">
        <v>0.67578087417717703</v>
      </c>
      <c r="J238" s="221">
        <v>0.67254636526528533</v>
      </c>
      <c r="K238" s="221">
        <v>0.66910781971113253</v>
      </c>
      <c r="L238" s="221">
        <v>0.67505960687575572</v>
      </c>
      <c r="M238" s="221">
        <v>0.67704999455023207</v>
      </c>
      <c r="N238" s="221">
        <v>0.68428911705900597</v>
      </c>
      <c r="O238" s="221">
        <v>0.68970213590647234</v>
      </c>
      <c r="P238" s="221">
        <v>0.68924531003767953</v>
      </c>
      <c r="Q238" s="221">
        <v>0.69597250291071211</v>
      </c>
      <c r="R238" s="221">
        <v>0.69650866037775716</v>
      </c>
      <c r="S238" s="221">
        <v>0.69732667442345431</v>
      </c>
      <c r="T238" s="221">
        <v>0.69692520513699108</v>
      </c>
      <c r="U238" s="221">
        <v>0.69607881332180499</v>
      </c>
      <c r="V238" s="221">
        <v>0.69723545388229924</v>
      </c>
      <c r="W238" s="221">
        <v>0.69756832627256105</v>
      </c>
      <c r="X238" s="221">
        <v>0.69731471789187738</v>
      </c>
      <c r="Y238" s="221">
        <v>0.69787178132673044</v>
      </c>
      <c r="Z238" s="221">
        <v>0.69862458002986194</v>
      </c>
      <c r="AA238" s="221">
        <v>0.69926007326109074</v>
      </c>
      <c r="AB238" s="221">
        <v>0.70012330734701589</v>
      </c>
      <c r="AC238" s="221">
        <v>0.70127301098522132</v>
      </c>
      <c r="AD238" s="221">
        <v>0.70193093063546019</v>
      </c>
      <c r="AE238" s="221">
        <v>0.70294549805866802</v>
      </c>
      <c r="AF238" s="221">
        <v>0.70402159054162217</v>
      </c>
      <c r="AG238" s="221">
        <v>0.70492191659599757</v>
      </c>
      <c r="AH238" s="221">
        <v>0.70588172354038659</v>
      </c>
      <c r="AI238" s="221">
        <v>0.70743201168019432</v>
      </c>
      <c r="AJ238" s="221">
        <v>0.70913280782729238</v>
      </c>
      <c r="AK238" s="221">
        <v>0.7111942830229685</v>
      </c>
      <c r="AL238" s="221">
        <v>0.71258211042390318</v>
      </c>
      <c r="AM238" s="221">
        <v>0.71470137922035182</v>
      </c>
      <c r="AN238" s="221">
        <v>0.71496881090149134</v>
      </c>
      <c r="AO238" s="221">
        <v>0.71521959001968749</v>
      </c>
      <c r="AP238" s="221">
        <v>0.71679380641206303</v>
      </c>
      <c r="AQ238" s="221">
        <v>0.71726926566956695</v>
      </c>
      <c r="AR238" s="221">
        <v>0.71882403268650963</v>
      </c>
      <c r="AS238" s="221">
        <v>0.71932010626705289</v>
      </c>
      <c r="AT238" s="221">
        <v>0.7206775282614678</v>
      </c>
      <c r="AU238" s="221">
        <v>0.72193012412019197</v>
      </c>
      <c r="AV238" s="221">
        <v>0.72217437179752597</v>
      </c>
      <c r="AW238" s="221">
        <v>0.72290790127612548</v>
      </c>
      <c r="AX238" s="221">
        <v>0.72372755129055777</v>
      </c>
      <c r="AY238" s="221">
        <v>0.72498277402926981</v>
      </c>
      <c r="AZ238" s="221">
        <v>0.72654585607890254</v>
      </c>
    </row>
    <row r="239" spans="1:52" ht="12" customHeight="1" x14ac:dyDescent="0.35">
      <c r="A239" s="64" t="s">
        <v>40</v>
      </c>
      <c r="B239" s="97">
        <v>0.42354212398029356</v>
      </c>
      <c r="C239" s="97">
        <v>0.42361318719847335</v>
      </c>
      <c r="D239" s="97">
        <v>0.42492909712672999</v>
      </c>
      <c r="E239" s="97">
        <v>0.42750705146217566</v>
      </c>
      <c r="F239" s="97">
        <v>0.42966036965805782</v>
      </c>
      <c r="G239" s="97">
        <v>0.4331413226065593</v>
      </c>
      <c r="H239" s="97">
        <v>0.4351498628122899</v>
      </c>
      <c r="I239" s="97">
        <v>0.44043126057720905</v>
      </c>
      <c r="J239" s="97">
        <v>0.43941954100340774</v>
      </c>
      <c r="K239" s="97">
        <v>0.43805364780669925</v>
      </c>
      <c r="L239" s="97">
        <v>0.44016950461495968</v>
      </c>
      <c r="M239" s="97">
        <v>0.44258714059302073</v>
      </c>
      <c r="N239" s="97">
        <v>0.44506612235394327</v>
      </c>
      <c r="O239" s="97">
        <v>0.44767257291849105</v>
      </c>
      <c r="P239" s="97">
        <v>0.44942067208202952</v>
      </c>
      <c r="Q239" s="97">
        <v>0.45439999144913795</v>
      </c>
      <c r="R239" s="97">
        <v>0.45745929447487205</v>
      </c>
      <c r="S239" s="97">
        <v>0.46164550405331761</v>
      </c>
      <c r="T239" s="97">
        <v>0.46750235061741008</v>
      </c>
      <c r="U239" s="97">
        <v>0.46752645147212218</v>
      </c>
      <c r="V239" s="97">
        <v>0.47758563468792159</v>
      </c>
      <c r="W239" s="97">
        <v>0.49282541492362081</v>
      </c>
      <c r="X239" s="97">
        <v>0.48704334317139197</v>
      </c>
      <c r="Y239" s="97">
        <v>0.50902405337641354</v>
      </c>
      <c r="Z239" s="97">
        <v>0.54228091507310516</v>
      </c>
      <c r="AA239" s="97">
        <v>0.54136400858483147</v>
      </c>
      <c r="AB239" s="97">
        <v>0.5945310838538761</v>
      </c>
      <c r="AC239" s="97">
        <v>0.65009901731931075</v>
      </c>
      <c r="AD239" s="97">
        <v>0.61953068465400929</v>
      </c>
      <c r="AE239" s="97">
        <v>0.70016766033622513</v>
      </c>
      <c r="AF239" s="97">
        <v>0.7318180475332875</v>
      </c>
      <c r="AG239" s="97">
        <v>0.73562968404436324</v>
      </c>
      <c r="AH239" s="97">
        <v>0.74958601557899573</v>
      </c>
      <c r="AI239" s="97">
        <v>0.75255967774319132</v>
      </c>
      <c r="AJ239" s="97">
        <v>0.75369005267160183</v>
      </c>
      <c r="AK239" s="97">
        <v>0.75568017019009337</v>
      </c>
      <c r="AL239" s="97">
        <v>0.75789522272941101</v>
      </c>
      <c r="AM239" s="97">
        <v>0.76073972743980545</v>
      </c>
      <c r="AN239" s="97">
        <v>0.76368950374011668</v>
      </c>
      <c r="AO239" s="97">
        <v>0.76581371372554363</v>
      </c>
      <c r="AP239" s="97">
        <v>0.7678076330503748</v>
      </c>
      <c r="AQ239" s="97">
        <v>0.76783814464741895</v>
      </c>
      <c r="AR239" s="97">
        <v>0.76851361115618366</v>
      </c>
      <c r="AS239" s="97">
        <v>0.77104516216962438</v>
      </c>
      <c r="AT239" s="97">
        <v>0.77378447233547865</v>
      </c>
      <c r="AU239" s="97">
        <v>0.77594481043306596</v>
      </c>
      <c r="AV239" s="97">
        <v>0.77887053648812199</v>
      </c>
      <c r="AW239" s="97">
        <v>0.78062550584874058</v>
      </c>
      <c r="AX239" s="97">
        <v>0.78346112462433615</v>
      </c>
      <c r="AY239" s="97">
        <v>0.7872207685872491</v>
      </c>
      <c r="AZ239" s="97">
        <v>0.79182670969371438</v>
      </c>
    </row>
    <row r="240" spans="1:52" ht="12" customHeight="1" x14ac:dyDescent="0.35">
      <c r="A240" s="72" t="s">
        <v>41</v>
      </c>
      <c r="B240" s="98">
        <v>0.68238260676490703</v>
      </c>
      <c r="C240" s="98">
        <v>0.68460701657336864</v>
      </c>
      <c r="D240" s="98">
        <v>0.68670755622910751</v>
      </c>
      <c r="E240" s="98">
        <v>0.68905034493763073</v>
      </c>
      <c r="F240" s="98">
        <v>0.69812595361359886</v>
      </c>
      <c r="G240" s="98">
        <v>0.70192217707263294</v>
      </c>
      <c r="H240" s="98">
        <v>0.70764285552378914</v>
      </c>
      <c r="I240" s="98">
        <v>0.71542652111710603</v>
      </c>
      <c r="J240" s="98">
        <v>0.71578991971984984</v>
      </c>
      <c r="K240" s="98">
        <v>0.7122295967620873</v>
      </c>
      <c r="L240" s="98">
        <v>0.71370751291107215</v>
      </c>
      <c r="M240" s="98">
        <v>0.7213388258912018</v>
      </c>
      <c r="N240" s="98">
        <v>0.72433545144524047</v>
      </c>
      <c r="O240" s="98">
        <v>0.72517626624936726</v>
      </c>
      <c r="P240" s="98">
        <v>0.73030056015860301</v>
      </c>
      <c r="Q240" s="98">
        <v>0.7391448848825839</v>
      </c>
      <c r="R240" s="98">
        <v>0.73949515032739643</v>
      </c>
      <c r="S240" s="98">
        <v>0.74083358928398102</v>
      </c>
      <c r="T240" s="98">
        <v>0.74142141503362491</v>
      </c>
      <c r="U240" s="98">
        <v>0.74251634544702128</v>
      </c>
      <c r="V240" s="98">
        <v>0.7573066923331444</v>
      </c>
      <c r="W240" s="98">
        <v>0.75940684993911556</v>
      </c>
      <c r="X240" s="98">
        <v>0.76250494124239221</v>
      </c>
      <c r="Y240" s="98">
        <v>0.76600804181847759</v>
      </c>
      <c r="Z240" s="98">
        <v>0.77285339411717446</v>
      </c>
      <c r="AA240" s="98">
        <v>0.78036832342544205</v>
      </c>
      <c r="AB240" s="98">
        <v>0.78555732007007451</v>
      </c>
      <c r="AC240" s="98">
        <v>0.79280822693309172</v>
      </c>
      <c r="AD240" s="98">
        <v>0.79631978324151509</v>
      </c>
      <c r="AE240" s="98">
        <v>0.80072177154931001</v>
      </c>
      <c r="AF240" s="98">
        <v>0.80739364734824004</v>
      </c>
      <c r="AG240" s="98">
        <v>0.81321538518776504</v>
      </c>
      <c r="AH240" s="98">
        <v>0.81989910119569098</v>
      </c>
      <c r="AI240" s="98">
        <v>0.82617708235462783</v>
      </c>
      <c r="AJ240" s="98">
        <v>0.83561561828853537</v>
      </c>
      <c r="AK240" s="98">
        <v>0.84515478297475211</v>
      </c>
      <c r="AL240" s="98">
        <v>0.85182047797625282</v>
      </c>
      <c r="AM240" s="98">
        <v>0.86144942621432641</v>
      </c>
      <c r="AN240" s="98">
        <v>0.86694840247216487</v>
      </c>
      <c r="AO240" s="98">
        <v>0.87351850854430313</v>
      </c>
      <c r="AP240" s="98">
        <v>0.8836067099727043</v>
      </c>
      <c r="AQ240" s="98">
        <v>0.89216478079865524</v>
      </c>
      <c r="AR240" s="98">
        <v>0.90224154549576241</v>
      </c>
      <c r="AS240" s="98">
        <v>0.91200326231004325</v>
      </c>
      <c r="AT240" s="98">
        <v>0.92585080653675256</v>
      </c>
      <c r="AU240" s="98">
        <v>0.93958300301576447</v>
      </c>
      <c r="AV240" s="98">
        <v>0.94913733378866993</v>
      </c>
      <c r="AW240" s="98">
        <v>0.96240172541923208</v>
      </c>
      <c r="AX240" s="98">
        <v>0.96963501364296134</v>
      </c>
      <c r="AY240" s="98">
        <v>0.97779879754763233</v>
      </c>
      <c r="AZ240" s="98">
        <v>0.98914939018830594</v>
      </c>
    </row>
    <row r="241" spans="1:52" ht="12" customHeight="1" x14ac:dyDescent="0.35">
      <c r="A241" s="72" t="s">
        <v>44</v>
      </c>
      <c r="B241" s="98">
        <v>0.11052820363395702</v>
      </c>
      <c r="C241" s="98">
        <v>0.11054674840059328</v>
      </c>
      <c r="D241" s="98">
        <v>0.1108861766142811</v>
      </c>
      <c r="E241" s="98">
        <v>0.11156289720349605</v>
      </c>
      <c r="F241" s="98">
        <v>0.11212483042942066</v>
      </c>
      <c r="G241" s="98">
        <v>0.11303322526088742</v>
      </c>
      <c r="H241" s="98">
        <v>0.1135573769999865</v>
      </c>
      <c r="I241" s="98">
        <v>0.11493561867792657</v>
      </c>
      <c r="J241" s="98">
        <v>0.11467159878299221</v>
      </c>
      <c r="K241" s="98">
        <v>0.11431515319507927</v>
      </c>
      <c r="L241" s="98">
        <v>0.11486731043971404</v>
      </c>
      <c r="M241" s="98">
        <v>0.11549822044031721</v>
      </c>
      <c r="N241" s="98">
        <v>0.11614513933070107</v>
      </c>
      <c r="O241" s="98">
        <v>0.11682532267599119</v>
      </c>
      <c r="P241" s="98">
        <v>0.1172815093204367</v>
      </c>
      <c r="Q241" s="98">
        <v>0.11858092015540693</v>
      </c>
      <c r="R241" s="98">
        <v>0.11865550121306459</v>
      </c>
      <c r="S241" s="98">
        <v>0.11894155591474702</v>
      </c>
      <c r="T241" s="98">
        <v>0.11931143320025586</v>
      </c>
      <c r="U241" s="98">
        <v>0.12002661923131124</v>
      </c>
      <c r="V241" s="98">
        <v>0.12084299200242227</v>
      </c>
      <c r="W241" s="98">
        <v>0.12158783401254858</v>
      </c>
      <c r="X241" s="98">
        <v>0.12281188333593103</v>
      </c>
      <c r="Y241" s="98">
        <v>0.12334983255870963</v>
      </c>
      <c r="Z241" s="98">
        <v>0.12392943658551199</v>
      </c>
      <c r="AA241" s="98">
        <v>0.12527489679662218</v>
      </c>
      <c r="AB241" s="98">
        <v>0.12614503850786024</v>
      </c>
      <c r="AC241" s="98">
        <v>0.12770503114581544</v>
      </c>
      <c r="AD241" s="98">
        <v>0.12881941096890392</v>
      </c>
      <c r="AE241" s="98">
        <v>0.13056455069275422</v>
      </c>
      <c r="AF241" s="98">
        <v>0.13233272806127044</v>
      </c>
      <c r="AG241" s="98">
        <v>0.13344549849621035</v>
      </c>
      <c r="AH241" s="98">
        <v>0.13476509491693953</v>
      </c>
      <c r="AI241" s="98">
        <v>0.13690584983260562</v>
      </c>
      <c r="AJ241" s="98">
        <v>0.13997663592976459</v>
      </c>
      <c r="AK241" s="98">
        <v>0.14301918235653921</v>
      </c>
      <c r="AL241" s="98">
        <v>0.14556251704232537</v>
      </c>
      <c r="AM241" s="98">
        <v>0.14889025109843251</v>
      </c>
      <c r="AN241" s="98">
        <v>0.15014409136788362</v>
      </c>
      <c r="AO241" s="98">
        <v>0.15125132905841809</v>
      </c>
      <c r="AP241" s="98">
        <v>0.15317905114460909</v>
      </c>
      <c r="AQ241" s="98">
        <v>0.15431346882378699</v>
      </c>
      <c r="AR241" s="98">
        <v>0.15583823601372035</v>
      </c>
      <c r="AS241" s="98">
        <v>0.15679396159092474</v>
      </c>
      <c r="AT241" s="98">
        <v>0.15803384254901567</v>
      </c>
      <c r="AU241" s="98">
        <v>0.15910391963027992</v>
      </c>
      <c r="AV241" s="98">
        <v>0.15975323581646217</v>
      </c>
      <c r="AW241" s="98">
        <v>0.16046102998678916</v>
      </c>
      <c r="AX241" s="98">
        <v>0.16143423226075715</v>
      </c>
      <c r="AY241" s="98">
        <v>0.16271911006027953</v>
      </c>
      <c r="AZ241" s="98">
        <v>0.16391568056946099</v>
      </c>
    </row>
    <row r="242" spans="1:52" ht="12" customHeight="1" x14ac:dyDescent="0.35">
      <c r="A242" s="72" t="s">
        <v>45</v>
      </c>
      <c r="B242" s="98">
        <v>0.60826317498972349</v>
      </c>
      <c r="C242" s="98">
        <v>0.60733364290616298</v>
      </c>
      <c r="D242" s="98">
        <v>0.60920492909066215</v>
      </c>
      <c r="E242" s="98">
        <v>0.61281177320083069</v>
      </c>
      <c r="F242" s="98">
        <v>0.61600348006771732</v>
      </c>
      <c r="G242" s="98">
        <v>0.62099411751453437</v>
      </c>
      <c r="H242" s="98">
        <v>0.62387375884047447</v>
      </c>
      <c r="I242" s="98">
        <v>0.6314456915402511</v>
      </c>
      <c r="J242" s="98">
        <v>0.62999519058106301</v>
      </c>
      <c r="K242" s="98">
        <v>0.62803691138663131</v>
      </c>
      <c r="L242" s="98">
        <v>0.63107041237777639</v>
      </c>
      <c r="M242" s="98">
        <v>0.63453657374892525</v>
      </c>
      <c r="N242" s="98">
        <v>0.63809068648445166</v>
      </c>
      <c r="O242" s="98">
        <v>0.64182755106813194</v>
      </c>
      <c r="P242" s="98">
        <v>0.64433379843067118</v>
      </c>
      <c r="Q242" s="98">
        <v>0.65164150602195836</v>
      </c>
      <c r="R242" s="98">
        <v>0.65200616874025774</v>
      </c>
      <c r="S242" s="98">
        <v>0.65422802874830499</v>
      </c>
      <c r="T242" s="98">
        <v>0.65486284566705555</v>
      </c>
      <c r="U242" s="98">
        <v>0.65585534196264572</v>
      </c>
      <c r="V242" s="98">
        <v>0.67266768398271326</v>
      </c>
      <c r="W242" s="98">
        <v>0.6748444805910655</v>
      </c>
      <c r="X242" s="98">
        <v>0.6789407593117589</v>
      </c>
      <c r="Y242" s="98">
        <v>0.68390406114765701</v>
      </c>
      <c r="Z242" s="98">
        <v>0.69301848038280467</v>
      </c>
      <c r="AA242" s="98">
        <v>0.70224847617136377</v>
      </c>
      <c r="AB242" s="98">
        <v>0.70501687207872377</v>
      </c>
      <c r="AC242" s="98">
        <v>0.71491154336991147</v>
      </c>
      <c r="AD242" s="98">
        <v>0.71968720194082925</v>
      </c>
      <c r="AE242" s="98">
        <v>0.72535637081333948</v>
      </c>
      <c r="AF242" s="98">
        <v>0.73471502522589494</v>
      </c>
      <c r="AG242" s="98">
        <v>0.74122859917403516</v>
      </c>
      <c r="AH242" s="98">
        <v>0.74891943061798261</v>
      </c>
      <c r="AI242" s="98">
        <v>0.75563271379268737</v>
      </c>
      <c r="AJ242" s="98">
        <v>0.76409962126471564</v>
      </c>
      <c r="AK242" s="98">
        <v>0.77105302502658168</v>
      </c>
      <c r="AL242" s="98">
        <v>0.77707065470380743</v>
      </c>
      <c r="AM242" s="98">
        <v>0.78241455100094692</v>
      </c>
      <c r="AN242" s="98">
        <v>0.78491975037560424</v>
      </c>
      <c r="AO242" s="98">
        <v>0.78750079807582885</v>
      </c>
      <c r="AP242" s="98">
        <v>0.79104625038311704</v>
      </c>
      <c r="AQ242" s="98">
        <v>0.79367567889400559</v>
      </c>
      <c r="AR242" s="98">
        <v>0.79653832455016926</v>
      </c>
      <c r="AS242" s="98">
        <v>0.79912049738365898</v>
      </c>
      <c r="AT242" s="98">
        <v>0.80254907009013965</v>
      </c>
      <c r="AU242" s="98">
        <v>0.80574417794899567</v>
      </c>
      <c r="AV242" s="98">
        <v>0.80790920570069191</v>
      </c>
      <c r="AW242" s="98">
        <v>0.81076492654650789</v>
      </c>
      <c r="AX242" s="98">
        <v>0.81225728496356553</v>
      </c>
      <c r="AY242" s="98">
        <v>0.81393592635347289</v>
      </c>
      <c r="AZ242" s="98">
        <v>0.8162128732586702</v>
      </c>
    </row>
    <row r="243" spans="1:52" ht="12" customHeight="1" x14ac:dyDescent="0.35">
      <c r="A243" s="74" t="s">
        <v>46</v>
      </c>
      <c r="B243" s="99">
        <v>0.42700315269614869</v>
      </c>
      <c r="C243" s="99">
        <v>0.42707479661651815</v>
      </c>
      <c r="D243" s="99">
        <v>0.42840145967130255</v>
      </c>
      <c r="E243" s="99">
        <v>0.43100048009079994</v>
      </c>
      <c r="F243" s="99">
        <v>0.43317139440212926</v>
      </c>
      <c r="G243" s="99">
        <v>0.43668079240351043</v>
      </c>
      <c r="H243" s="99">
        <v>0.43870574565279763</v>
      </c>
      <c r="I243" s="99">
        <v>0.44403030103602514</v>
      </c>
      <c r="J243" s="99">
        <v>0.44301031406613933</v>
      </c>
      <c r="K243" s="99">
        <v>0.44163325929822256</v>
      </c>
      <c r="L243" s="99">
        <v>0.443766406101403</v>
      </c>
      <c r="M243" s="99">
        <v>0.44620379810152361</v>
      </c>
      <c r="N243" s="99">
        <v>0.44870303717942811</v>
      </c>
      <c r="O243" s="99">
        <v>0.45133078668861376</v>
      </c>
      <c r="P243" s="99">
        <v>0.45309317066837362</v>
      </c>
      <c r="Q243" s="99">
        <v>0.45821307333676042</v>
      </c>
      <c r="R243" s="99">
        <v>0.45849626083680362</v>
      </c>
      <c r="S243" s="99">
        <v>0.45973820605926397</v>
      </c>
      <c r="T243" s="99">
        <v>0.46007891170803622</v>
      </c>
      <c r="U243" s="99">
        <v>0.46065681426698851</v>
      </c>
      <c r="V243" s="99">
        <v>0.47061720488045805</v>
      </c>
      <c r="W243" s="99">
        <v>0.47209530769115121</v>
      </c>
      <c r="X243" s="99">
        <v>0.47491615284969252</v>
      </c>
      <c r="Y243" s="99">
        <v>0.47857671414894609</v>
      </c>
      <c r="Z243" s="99">
        <v>0.48571075756880627</v>
      </c>
      <c r="AA243" s="99">
        <v>0.4936570212551496</v>
      </c>
      <c r="AB243" s="99">
        <v>0.49639835693088064</v>
      </c>
      <c r="AC243" s="99">
        <v>0.50623198358826726</v>
      </c>
      <c r="AD243" s="99">
        <v>0.51143324574482041</v>
      </c>
      <c r="AE243" s="99">
        <v>0.51789540713523496</v>
      </c>
      <c r="AF243" s="99">
        <v>0.52859242217474933</v>
      </c>
      <c r="AG243" s="99">
        <v>0.53664973325814358</v>
      </c>
      <c r="AH243" s="99">
        <v>0.54620117552900049</v>
      </c>
      <c r="AI243" s="99">
        <v>0.55488727784271086</v>
      </c>
      <c r="AJ243" s="99">
        <v>0.56616137207035289</v>
      </c>
      <c r="AK243" s="99">
        <v>0.57562507540521379</v>
      </c>
      <c r="AL243" s="99">
        <v>0.583072323953014</v>
      </c>
      <c r="AM243" s="99">
        <v>0.59016963463453542</v>
      </c>
      <c r="AN243" s="99">
        <v>0.59341284379001924</v>
      </c>
      <c r="AO243" s="99">
        <v>0.59665524028690509</v>
      </c>
      <c r="AP243" s="99">
        <v>0.60086275112164023</v>
      </c>
      <c r="AQ243" s="99">
        <v>0.6038675031890921</v>
      </c>
      <c r="AR243" s="99">
        <v>0.60710260674628425</v>
      </c>
      <c r="AS243" s="99">
        <v>0.60993587952755368</v>
      </c>
      <c r="AT243" s="99">
        <v>0.61373469952287896</v>
      </c>
      <c r="AU243" s="99">
        <v>0.61708256560493613</v>
      </c>
      <c r="AV243" s="99">
        <v>0.61938001489099526</v>
      </c>
      <c r="AW243" s="99">
        <v>0.62243475509812329</v>
      </c>
      <c r="AX243" s="99">
        <v>0.62403245434693499</v>
      </c>
      <c r="AY243" s="99">
        <v>0.625778766137988</v>
      </c>
      <c r="AZ243" s="99">
        <v>0.62816185085230303</v>
      </c>
    </row>
    <row r="244" spans="1:52" ht="12" customHeight="1" x14ac:dyDescent="0.35">
      <c r="A244" s="91" t="s">
        <v>890</v>
      </c>
      <c r="B244" s="100">
        <v>0.58931729723632487</v>
      </c>
      <c r="C244" s="100">
        <v>0.58780556156884056</v>
      </c>
      <c r="D244" s="100">
        <v>0.58954887753376894</v>
      </c>
      <c r="E244" s="100">
        <v>0.59384294910699842</v>
      </c>
      <c r="F244" s="100">
        <v>0.59375182456856057</v>
      </c>
      <c r="G244" s="100">
        <v>0.59901087075084969</v>
      </c>
      <c r="H244" s="100">
        <v>0.60178082343222516</v>
      </c>
      <c r="I244" s="100">
        <v>0.60991783042412306</v>
      </c>
      <c r="J244" s="100">
        <v>0.60744024330118862</v>
      </c>
      <c r="K244" s="100">
        <v>0.60738460498581637</v>
      </c>
      <c r="L244" s="100">
        <v>0.61131827627592006</v>
      </c>
      <c r="M244" s="100">
        <v>0.61191699947108513</v>
      </c>
      <c r="N244" s="100">
        <v>0.61603568313306212</v>
      </c>
      <c r="O244" s="100">
        <v>0.62232560087572986</v>
      </c>
      <c r="P244" s="100">
        <v>0.62357733724559428</v>
      </c>
      <c r="Q244" s="100">
        <v>0.63235014308184023</v>
      </c>
      <c r="R244" s="100">
        <v>0.63182342215892251</v>
      </c>
      <c r="S244" s="100">
        <v>0.63167531257721155</v>
      </c>
      <c r="T244" s="100">
        <v>0.63086310335893414</v>
      </c>
      <c r="U244" s="100">
        <v>0.6298290118897365</v>
      </c>
      <c r="V244" s="100">
        <v>0.62900421221614544</v>
      </c>
      <c r="W244" s="100">
        <v>0.62838325171079112</v>
      </c>
      <c r="X244" s="100">
        <v>0.62758663970078821</v>
      </c>
      <c r="Y244" s="100">
        <v>0.62780856027765075</v>
      </c>
      <c r="Z244" s="100">
        <v>0.62801504459339541</v>
      </c>
      <c r="AA244" s="100">
        <v>0.62803123775432468</v>
      </c>
      <c r="AB244" s="100">
        <v>0.62841117176792816</v>
      </c>
      <c r="AC244" s="100">
        <v>0.62870366963900637</v>
      </c>
      <c r="AD244" s="100">
        <v>0.6291702430833116</v>
      </c>
      <c r="AE244" s="100">
        <v>0.62930835257947992</v>
      </c>
      <c r="AF244" s="100">
        <v>0.62944532272840725</v>
      </c>
      <c r="AG244" s="100">
        <v>0.63055796525487673</v>
      </c>
      <c r="AH244" s="100">
        <v>0.63141663253067593</v>
      </c>
      <c r="AI244" s="100">
        <v>0.63280633103766404</v>
      </c>
      <c r="AJ244" s="100">
        <v>0.63448091776852755</v>
      </c>
      <c r="AK244" s="100">
        <v>0.63666043738859579</v>
      </c>
      <c r="AL244" s="100">
        <v>0.63809627705707983</v>
      </c>
      <c r="AM244" s="100">
        <v>0.6403932989430684</v>
      </c>
      <c r="AN244" s="100">
        <v>0.64023171277610169</v>
      </c>
      <c r="AO244" s="100">
        <v>0.64011268383899478</v>
      </c>
      <c r="AP244" s="100">
        <v>0.64145477122394401</v>
      </c>
      <c r="AQ244" s="100">
        <v>0.64153616159202076</v>
      </c>
      <c r="AR244" s="100">
        <v>0.64279276485108716</v>
      </c>
      <c r="AS244" s="100">
        <v>0.64301378038806445</v>
      </c>
      <c r="AT244" s="100">
        <v>0.64449944351797761</v>
      </c>
      <c r="AU244" s="100">
        <v>0.64586511410593284</v>
      </c>
      <c r="AV244" s="100">
        <v>0.64579698896512505</v>
      </c>
      <c r="AW244" s="100">
        <v>0.64657148456612301</v>
      </c>
      <c r="AX244" s="100">
        <v>0.64769688538557713</v>
      </c>
      <c r="AY244" s="100">
        <v>0.64943336539162744</v>
      </c>
      <c r="AZ244" s="100">
        <v>0.65129332022197939</v>
      </c>
    </row>
    <row r="245" spans="1:52" ht="12" customHeight="1" x14ac:dyDescent="0.35">
      <c r="A245" s="91" t="s">
        <v>893</v>
      </c>
      <c r="B245" s="100">
        <v>0.67334029749003244</v>
      </c>
      <c r="C245" s="100">
        <v>0.67196177585562289</v>
      </c>
      <c r="D245" s="100">
        <v>0.67337447326722011</v>
      </c>
      <c r="E245" s="100">
        <v>0.67800532399663038</v>
      </c>
      <c r="F245" s="100">
        <v>0.67770622681884585</v>
      </c>
      <c r="G245" s="100">
        <v>0.68408773000800494</v>
      </c>
      <c r="H245" s="100">
        <v>0.68467414349985511</v>
      </c>
      <c r="I245" s="100">
        <v>0.69651564546975531</v>
      </c>
      <c r="J245" s="100">
        <v>0.69320057942126734</v>
      </c>
      <c r="K245" s="100">
        <v>0.68900958460141526</v>
      </c>
      <c r="L245" s="100">
        <v>0.6953602471903777</v>
      </c>
      <c r="M245" s="100">
        <v>0.6976161194151983</v>
      </c>
      <c r="N245" s="100">
        <v>0.70548661106130284</v>
      </c>
      <c r="O245" s="100">
        <v>0.71068426913655391</v>
      </c>
      <c r="P245" s="100">
        <v>0.70985939510883755</v>
      </c>
      <c r="Q245" s="100">
        <v>0.71624059155797759</v>
      </c>
      <c r="R245" s="100">
        <v>0.71658197799707524</v>
      </c>
      <c r="S245" s="100">
        <v>0.71719188596009942</v>
      </c>
      <c r="T245" s="100">
        <v>0.71670297155699947</v>
      </c>
      <c r="U245" s="100">
        <v>0.71617164764732344</v>
      </c>
      <c r="V245" s="100">
        <v>0.71621558273197417</v>
      </c>
      <c r="W245" s="100">
        <v>0.7162856915206518</v>
      </c>
      <c r="X245" s="100">
        <v>0.71614767042085081</v>
      </c>
      <c r="Y245" s="100">
        <v>0.71613399468820471</v>
      </c>
      <c r="Z245" s="100">
        <v>0.71614236328386516</v>
      </c>
      <c r="AA245" s="100">
        <v>0.71629526452630254</v>
      </c>
      <c r="AB245" s="100">
        <v>0.71666905023064242</v>
      </c>
      <c r="AC245" s="100">
        <v>0.7170860532344463</v>
      </c>
      <c r="AD245" s="100">
        <v>0.71756025447761629</v>
      </c>
      <c r="AE245" s="100">
        <v>0.71804705306495975</v>
      </c>
      <c r="AF245" s="100">
        <v>0.71851460035455084</v>
      </c>
      <c r="AG245" s="100">
        <v>0.71894258261883048</v>
      </c>
      <c r="AH245" s="100">
        <v>0.71936491999336538</v>
      </c>
      <c r="AI245" s="100">
        <v>0.72047313122041767</v>
      </c>
      <c r="AJ245" s="100">
        <v>0.72156737740653265</v>
      </c>
      <c r="AK245" s="100">
        <v>0.72311446702760707</v>
      </c>
      <c r="AL245" s="100">
        <v>0.7240928361822685</v>
      </c>
      <c r="AM245" s="100">
        <v>0.72581091940266851</v>
      </c>
      <c r="AN245" s="100">
        <v>0.72588849910997688</v>
      </c>
      <c r="AO245" s="100">
        <v>0.72593308204325213</v>
      </c>
      <c r="AP245" s="100">
        <v>0.72726455742337659</v>
      </c>
      <c r="AQ245" s="100">
        <v>0.72754396814555278</v>
      </c>
      <c r="AR245" s="100">
        <v>0.72892182399152139</v>
      </c>
      <c r="AS245" s="100">
        <v>0.72920785586339865</v>
      </c>
      <c r="AT245" s="100">
        <v>0.73026991510756034</v>
      </c>
      <c r="AU245" s="100">
        <v>0.73126416358756308</v>
      </c>
      <c r="AV245" s="100">
        <v>0.73132953379317578</v>
      </c>
      <c r="AW245" s="100">
        <v>0.73181079187149911</v>
      </c>
      <c r="AX245" s="100">
        <v>0.73246643009001011</v>
      </c>
      <c r="AY245" s="100">
        <v>0.7335399745663107</v>
      </c>
      <c r="AZ245" s="100">
        <v>0.73489545661569688</v>
      </c>
    </row>
    <row r="246" spans="1:52" ht="12" customHeight="1" x14ac:dyDescent="0.35">
      <c r="A246" s="93" t="s">
        <v>896</v>
      </c>
      <c r="B246" s="101">
        <v>0.65689114630969336</v>
      </c>
      <c r="C246" s="101">
        <v>0.65486012516025238</v>
      </c>
      <c r="D246" s="101">
        <v>0.65686866200754968</v>
      </c>
      <c r="E246" s="101">
        <v>0.66210400653494916</v>
      </c>
      <c r="F246" s="101">
        <v>0.66144396611619594</v>
      </c>
      <c r="G246" s="101">
        <v>0.66795437702740779</v>
      </c>
      <c r="H246" s="101">
        <v>0.6680937441691237</v>
      </c>
      <c r="I246" s="101">
        <v>0.67932874506726815</v>
      </c>
      <c r="J246" s="101">
        <v>0.67633559710576197</v>
      </c>
      <c r="K246" s="101">
        <v>0.67279520188878372</v>
      </c>
      <c r="L246" s="101">
        <v>0.67797437177333164</v>
      </c>
      <c r="M246" s="101">
        <v>0.68062759954979402</v>
      </c>
      <c r="N246" s="101">
        <v>0.68829507175214366</v>
      </c>
      <c r="O246" s="101">
        <v>0.6934459589495694</v>
      </c>
      <c r="P246" s="101">
        <v>0.69278025408609567</v>
      </c>
      <c r="Q246" s="101">
        <v>0.69897620558754248</v>
      </c>
      <c r="R246" s="101">
        <v>0.69922935309187129</v>
      </c>
      <c r="S246" s="101">
        <v>0.69990131652762455</v>
      </c>
      <c r="T246" s="101">
        <v>0.69957532948528067</v>
      </c>
      <c r="U246" s="101">
        <v>0.69917669918334191</v>
      </c>
      <c r="V246" s="101">
        <v>0.6992287658031805</v>
      </c>
      <c r="W246" s="101">
        <v>0.6992935399500243</v>
      </c>
      <c r="X246" s="101">
        <v>0.69918712358410517</v>
      </c>
      <c r="Y246" s="101">
        <v>0.69916764683025545</v>
      </c>
      <c r="Z246" s="101">
        <v>0.69917340267789996</v>
      </c>
      <c r="AA246" s="101">
        <v>0.69930882667404659</v>
      </c>
      <c r="AB246" s="101">
        <v>0.69965241192263172</v>
      </c>
      <c r="AC246" s="101">
        <v>0.70004449335018371</v>
      </c>
      <c r="AD246" s="101">
        <v>0.70049540651617426</v>
      </c>
      <c r="AE246" s="101">
        <v>0.70097171475739173</v>
      </c>
      <c r="AF246" s="101">
        <v>0.70143346703628773</v>
      </c>
      <c r="AG246" s="101">
        <v>0.70184937793351398</v>
      </c>
      <c r="AH246" s="101">
        <v>0.70227511822052047</v>
      </c>
      <c r="AI246" s="101">
        <v>0.7033227942453627</v>
      </c>
      <c r="AJ246" s="101">
        <v>0.7043420874954105</v>
      </c>
      <c r="AK246" s="101">
        <v>0.70583420453358747</v>
      </c>
      <c r="AL246" s="101">
        <v>0.70672052556225406</v>
      </c>
      <c r="AM246" s="101">
        <v>0.70832451531558549</v>
      </c>
      <c r="AN246" s="101">
        <v>0.70841061745671918</v>
      </c>
      <c r="AO246" s="101">
        <v>0.7084866619698883</v>
      </c>
      <c r="AP246" s="101">
        <v>0.70984246035995069</v>
      </c>
      <c r="AQ246" s="101">
        <v>0.71010954785064917</v>
      </c>
      <c r="AR246" s="101">
        <v>0.71155086099219267</v>
      </c>
      <c r="AS246" s="101">
        <v>0.71185503351310253</v>
      </c>
      <c r="AT246" s="101">
        <v>0.7129949790245419</v>
      </c>
      <c r="AU246" s="101">
        <v>0.71400558934953706</v>
      </c>
      <c r="AV246" s="101">
        <v>0.71410036692468604</v>
      </c>
      <c r="AW246" s="101">
        <v>0.71469517140866068</v>
      </c>
      <c r="AX246" s="101">
        <v>0.71540426958433878</v>
      </c>
      <c r="AY246" s="101">
        <v>0.71660112731246628</v>
      </c>
      <c r="AZ246" s="101">
        <v>0.71811304139795229</v>
      </c>
    </row>
    <row r="247" spans="1:52" ht="12" customHeight="1" x14ac:dyDescent="0.35">
      <c r="A247" s="214" t="s">
        <v>883</v>
      </c>
      <c r="B247" s="221">
        <v>0.54691185602049519</v>
      </c>
      <c r="C247" s="221">
        <v>0.5477926532748032</v>
      </c>
      <c r="D247" s="221">
        <v>0.54671706317937119</v>
      </c>
      <c r="E247" s="221">
        <v>0.54717877042408103</v>
      </c>
      <c r="F247" s="221">
        <v>0.55140553270291992</v>
      </c>
      <c r="G247" s="221">
        <v>0.55735613241760218</v>
      </c>
      <c r="H247" s="221">
        <v>0.56391924450476272</v>
      </c>
      <c r="I247" s="221">
        <v>0.56987259795527734</v>
      </c>
      <c r="J247" s="221">
        <v>0.5790494095160722</v>
      </c>
      <c r="K247" s="221">
        <v>0.57930223613956355</v>
      </c>
      <c r="L247" s="221">
        <v>0.58435047459601441</v>
      </c>
      <c r="M247" s="221">
        <v>0.59111289715862692</v>
      </c>
      <c r="N247" s="221">
        <v>0.59801623438828888</v>
      </c>
      <c r="O247" s="221">
        <v>0.59987919998821249</v>
      </c>
      <c r="P247" s="221">
        <v>0.62547374949640422</v>
      </c>
      <c r="Q247" s="221">
        <v>0.63888336607593255</v>
      </c>
      <c r="R247" s="221">
        <v>0.64001790474256337</v>
      </c>
      <c r="S247" s="221">
        <v>0.64169923177516841</v>
      </c>
      <c r="T247" s="221">
        <v>0.64340338458726765</v>
      </c>
      <c r="U247" s="221">
        <v>0.64459091481362407</v>
      </c>
      <c r="V247" s="221">
        <v>0.64414289948818837</v>
      </c>
      <c r="W247" s="221">
        <v>0.64718603613563785</v>
      </c>
      <c r="X247" s="221">
        <v>0.64946789737213007</v>
      </c>
      <c r="Y247" s="221">
        <v>0.65027176258239705</v>
      </c>
      <c r="Z247" s="221">
        <v>0.65324417918482502</v>
      </c>
      <c r="AA247" s="221">
        <v>0.65868015024338855</v>
      </c>
      <c r="AB247" s="221">
        <v>0.66244878476162505</v>
      </c>
      <c r="AC247" s="221">
        <v>0.66690801397524957</v>
      </c>
      <c r="AD247" s="221">
        <v>0.67133125219589262</v>
      </c>
      <c r="AE247" s="221">
        <v>0.67355566626147012</v>
      </c>
      <c r="AF247" s="221">
        <v>0.67663304238777744</v>
      </c>
      <c r="AG247" s="221">
        <v>0.68031202798420431</v>
      </c>
      <c r="AH247" s="221">
        <v>0.68283251345941121</v>
      </c>
      <c r="AI247" s="221">
        <v>0.68404273546026306</v>
      </c>
      <c r="AJ247" s="221">
        <v>0.68924211413597025</v>
      </c>
      <c r="AK247" s="221">
        <v>0.69295608686971288</v>
      </c>
      <c r="AL247" s="221">
        <v>0.69508967067081395</v>
      </c>
      <c r="AM247" s="221">
        <v>0.69787616947733877</v>
      </c>
      <c r="AN247" s="221">
        <v>0.70120113877392254</v>
      </c>
      <c r="AO247" s="221">
        <v>0.70324430398701654</v>
      </c>
      <c r="AP247" s="221">
        <v>0.70609349631993634</v>
      </c>
      <c r="AQ247" s="221">
        <v>0.70968992566991862</v>
      </c>
      <c r="AR247" s="221">
        <v>0.71153413549793565</v>
      </c>
      <c r="AS247" s="221">
        <v>0.71263220698770102</v>
      </c>
      <c r="AT247" s="221">
        <v>0.71628036282968488</v>
      </c>
      <c r="AU247" s="221">
        <v>0.72046205029721899</v>
      </c>
      <c r="AV247" s="221">
        <v>0.7233737439495932</v>
      </c>
      <c r="AW247" s="221">
        <v>0.72713672891286696</v>
      </c>
      <c r="AX247" s="221">
        <v>0.73133710884605052</v>
      </c>
      <c r="AY247" s="221">
        <v>0.73268892595222257</v>
      </c>
      <c r="AZ247" s="221">
        <v>0.73553333167567947</v>
      </c>
    </row>
    <row r="248" spans="1:52" ht="12" customHeight="1" x14ac:dyDescent="0.35">
      <c r="A248" s="64" t="s">
        <v>40</v>
      </c>
      <c r="B248" s="97">
        <v>0.3946714444166794</v>
      </c>
      <c r="C248" s="97">
        <v>0.39520420259171712</v>
      </c>
      <c r="D248" s="97">
        <v>0.39475900167311112</v>
      </c>
      <c r="E248" s="97">
        <v>0.39534972905417254</v>
      </c>
      <c r="F248" s="97">
        <v>0.39749480482574123</v>
      </c>
      <c r="G248" s="97">
        <v>0.40188280143071081</v>
      </c>
      <c r="H248" s="97">
        <v>0.40598719097184782</v>
      </c>
      <c r="I248" s="97">
        <v>0.41060632064587888</v>
      </c>
      <c r="J248" s="97">
        <v>0.41684886877294614</v>
      </c>
      <c r="K248" s="97">
        <v>0.41684320710990203</v>
      </c>
      <c r="L248" s="97">
        <v>0.42056980096884261</v>
      </c>
      <c r="M248" s="97">
        <v>0.42502696949608243</v>
      </c>
      <c r="N248" s="97">
        <v>0.43070154459567461</v>
      </c>
      <c r="O248" s="97">
        <v>0.43251303282431841</v>
      </c>
      <c r="P248" s="97">
        <v>0.45107184375832821</v>
      </c>
      <c r="Q248" s="97">
        <v>0.46134417788758025</v>
      </c>
      <c r="R248" s="97">
        <v>0.46517431449187302</v>
      </c>
      <c r="S248" s="97">
        <v>0.47110975397296179</v>
      </c>
      <c r="T248" s="97">
        <v>0.48061798573628195</v>
      </c>
      <c r="U248" s="97">
        <v>0.49567410675180712</v>
      </c>
      <c r="V248" s="97">
        <v>0.48871580641980999</v>
      </c>
      <c r="W248" s="97">
        <v>0.50837791388118825</v>
      </c>
      <c r="X248" s="97">
        <v>0.53390500652172346</v>
      </c>
      <c r="Y248" s="97">
        <v>0.54240416482147413</v>
      </c>
      <c r="Z248" s="97">
        <v>0.53575162499869655</v>
      </c>
      <c r="AA248" s="97">
        <v>0.57683083513955868</v>
      </c>
      <c r="AB248" s="97">
        <v>0.62769668563540204</v>
      </c>
      <c r="AC248" s="97">
        <v>0.66501793552816868</v>
      </c>
      <c r="AD248" s="97">
        <v>0.67309071894158368</v>
      </c>
      <c r="AE248" s="97">
        <v>0.718427448040309</v>
      </c>
      <c r="AF248" s="97">
        <v>0.72502986533653069</v>
      </c>
      <c r="AG248" s="97">
        <v>0.74023191446113135</v>
      </c>
      <c r="AH248" s="97">
        <v>0.74659565880327206</v>
      </c>
      <c r="AI248" s="97">
        <v>0.75157372467414918</v>
      </c>
      <c r="AJ248" s="97">
        <v>0.75177364597510188</v>
      </c>
      <c r="AK248" s="97">
        <v>0.74963243496520426</v>
      </c>
      <c r="AL248" s="97">
        <v>0.75771160769395673</v>
      </c>
      <c r="AM248" s="97">
        <v>0.76162321940165845</v>
      </c>
      <c r="AN248" s="97">
        <v>0.76648565978842687</v>
      </c>
      <c r="AO248" s="97">
        <v>0.76487795940146563</v>
      </c>
      <c r="AP248" s="97">
        <v>0.76628534875190291</v>
      </c>
      <c r="AQ248" s="97">
        <v>0.76147793273858799</v>
      </c>
      <c r="AR248" s="97">
        <v>0.76437505143438511</v>
      </c>
      <c r="AS248" s="97">
        <v>0.77193331320185987</v>
      </c>
      <c r="AT248" s="97">
        <v>0.77555174907651525</v>
      </c>
      <c r="AU248" s="97">
        <v>0.7755907410001287</v>
      </c>
      <c r="AV248" s="97">
        <v>0.77703596174288569</v>
      </c>
      <c r="AW248" s="97">
        <v>0.77815673469398494</v>
      </c>
      <c r="AX248" s="97">
        <v>0.77495703282158312</v>
      </c>
      <c r="AY248" s="97">
        <v>0.78100247794011868</v>
      </c>
      <c r="AZ248" s="97">
        <v>0.79014124473495584</v>
      </c>
    </row>
    <row r="249" spans="1:52" ht="12" customHeight="1" x14ac:dyDescent="0.35">
      <c r="A249" s="72" t="s">
        <v>41</v>
      </c>
      <c r="B249" s="98">
        <v>0.64377922162128565</v>
      </c>
      <c r="C249" s="98">
        <v>0.64433933436232083</v>
      </c>
      <c r="D249" s="98">
        <v>0.64106285102648985</v>
      </c>
      <c r="E249" s="98">
        <v>0.63965535336535873</v>
      </c>
      <c r="F249" s="98">
        <v>0.65158827330492297</v>
      </c>
      <c r="G249" s="98">
        <v>0.65859902442086993</v>
      </c>
      <c r="H249" s="98">
        <v>0.67097082975011779</v>
      </c>
      <c r="I249" s="98">
        <v>0.67876571063727509</v>
      </c>
      <c r="J249" s="98">
        <v>0.69012291980868889</v>
      </c>
      <c r="K249" s="98">
        <v>0.69000280269330161</v>
      </c>
      <c r="L249" s="98">
        <v>0.69560407871808161</v>
      </c>
      <c r="M249" s="98">
        <v>0.70861018673814813</v>
      </c>
      <c r="N249" s="98">
        <v>0.71441885530625993</v>
      </c>
      <c r="O249" s="98">
        <v>0.71572088519617638</v>
      </c>
      <c r="P249" s="98">
        <v>0.74674092215277943</v>
      </c>
      <c r="Q249" s="98">
        <v>0.76291413327625224</v>
      </c>
      <c r="R249" s="98">
        <v>0.76266119630735796</v>
      </c>
      <c r="S249" s="98">
        <v>0.76402609902572904</v>
      </c>
      <c r="T249" s="98">
        <v>0.76651337530291475</v>
      </c>
      <c r="U249" s="98">
        <v>0.76801809204564531</v>
      </c>
      <c r="V249" s="98">
        <v>0.77100773200095685</v>
      </c>
      <c r="W249" s="98">
        <v>0.7754764811377276</v>
      </c>
      <c r="X249" s="98">
        <v>0.77908923216876058</v>
      </c>
      <c r="Y249" s="98">
        <v>0.78107799903612463</v>
      </c>
      <c r="Z249" s="98">
        <v>0.7900331485099068</v>
      </c>
      <c r="AA249" s="98">
        <v>0.799226299020111</v>
      </c>
      <c r="AB249" s="98">
        <v>0.80518188361369347</v>
      </c>
      <c r="AC249" s="98">
        <v>0.81232502310743093</v>
      </c>
      <c r="AD249" s="98">
        <v>0.82046516584335005</v>
      </c>
      <c r="AE249" s="98">
        <v>0.82372325926366119</v>
      </c>
      <c r="AF249" s="98">
        <v>0.82933029265399594</v>
      </c>
      <c r="AG249" s="98">
        <v>0.83720503055492812</v>
      </c>
      <c r="AH249" s="98">
        <v>0.84202125578447573</v>
      </c>
      <c r="AI249" s="98">
        <v>0.84446616974513722</v>
      </c>
      <c r="AJ249" s="98">
        <v>0.85479650512570704</v>
      </c>
      <c r="AK249" s="98">
        <v>0.86457847671853194</v>
      </c>
      <c r="AL249" s="98">
        <v>0.87065079428167191</v>
      </c>
      <c r="AM249" s="98">
        <v>0.8786828304954678</v>
      </c>
      <c r="AN249" s="98">
        <v>0.88906757356645982</v>
      </c>
      <c r="AO249" s="98">
        <v>0.8940926546891349</v>
      </c>
      <c r="AP249" s="98">
        <v>0.90252760849687685</v>
      </c>
      <c r="AQ249" s="98">
        <v>0.91348216057563025</v>
      </c>
      <c r="AR249" s="98">
        <v>0.92045329662536868</v>
      </c>
      <c r="AS249" s="98">
        <v>0.92421670983415871</v>
      </c>
      <c r="AT249" s="98">
        <v>0.93864332921961224</v>
      </c>
      <c r="AU249" s="98">
        <v>0.95229671598094334</v>
      </c>
      <c r="AV249" s="98">
        <v>0.96082284638696169</v>
      </c>
      <c r="AW249" s="98">
        <v>0.97158861924049045</v>
      </c>
      <c r="AX249" s="98">
        <v>0.98461814186753205</v>
      </c>
      <c r="AY249" s="98">
        <v>0.99083094230173807</v>
      </c>
      <c r="AZ249" s="98">
        <v>1.0002102588066433</v>
      </c>
    </row>
    <row r="250" spans="1:52" ht="12" customHeight="1" x14ac:dyDescent="0.35">
      <c r="A250" s="72" t="s">
        <v>44</v>
      </c>
      <c r="B250" s="98">
        <v>0.10343576933199743</v>
      </c>
      <c r="C250" s="98">
        <v>0.10357539496866944</v>
      </c>
      <c r="D250" s="98">
        <v>0.10345871639925483</v>
      </c>
      <c r="E250" s="98">
        <v>0.10361353464615353</v>
      </c>
      <c r="F250" s="98">
        <v>0.10417571761086121</v>
      </c>
      <c r="G250" s="98">
        <v>0.10532572684279858</v>
      </c>
      <c r="H250" s="98">
        <v>0.10640140813626828</v>
      </c>
      <c r="I250" s="98">
        <v>0.10761199288527093</v>
      </c>
      <c r="J250" s="98">
        <v>0.10924804428257827</v>
      </c>
      <c r="K250" s="98">
        <v>0.10924656046995145</v>
      </c>
      <c r="L250" s="98">
        <v>0.11022322880570376</v>
      </c>
      <c r="M250" s="98">
        <v>0.11139136666360949</v>
      </c>
      <c r="N250" s="98">
        <v>0.11287856329098654</v>
      </c>
      <c r="O250" s="98">
        <v>0.11335331939816459</v>
      </c>
      <c r="P250" s="98">
        <v>0.11821722560167416</v>
      </c>
      <c r="Q250" s="98">
        <v>0.12090940614456835</v>
      </c>
      <c r="R250" s="98">
        <v>0.12091539880425821</v>
      </c>
      <c r="S250" s="98">
        <v>0.12130714600295536</v>
      </c>
      <c r="T250" s="98">
        <v>0.12189765000962187</v>
      </c>
      <c r="U250" s="98">
        <v>0.12221071008444873</v>
      </c>
      <c r="V250" s="98">
        <v>0.12297135294819196</v>
      </c>
      <c r="W250" s="98">
        <v>0.12398007971811829</v>
      </c>
      <c r="X250" s="98">
        <v>0.12469568776021853</v>
      </c>
      <c r="Y250" s="98">
        <v>0.12509815304242294</v>
      </c>
      <c r="Z250" s="98">
        <v>0.12736589604814894</v>
      </c>
      <c r="AA250" s="98">
        <v>0.12977553809472939</v>
      </c>
      <c r="AB250" s="98">
        <v>0.13127315557655958</v>
      </c>
      <c r="AC250" s="98">
        <v>0.13348684376375591</v>
      </c>
      <c r="AD250" s="98">
        <v>0.13602966308848874</v>
      </c>
      <c r="AE250" s="98">
        <v>0.13716506325611943</v>
      </c>
      <c r="AF250" s="98">
        <v>0.13921964543702559</v>
      </c>
      <c r="AG250" s="98">
        <v>0.14176391661042684</v>
      </c>
      <c r="AH250" s="98">
        <v>0.14324827869750997</v>
      </c>
      <c r="AI250" s="98">
        <v>0.14395603363435214</v>
      </c>
      <c r="AJ250" s="98">
        <v>0.14697185053082662</v>
      </c>
      <c r="AK250" s="98">
        <v>0.14962432659978564</v>
      </c>
      <c r="AL250" s="98">
        <v>0.15109537720115021</v>
      </c>
      <c r="AM250" s="98">
        <v>0.15299947944004041</v>
      </c>
      <c r="AN250" s="98">
        <v>0.15500872096586038</v>
      </c>
      <c r="AO250" s="98">
        <v>0.15583072749766533</v>
      </c>
      <c r="AP250" s="98">
        <v>0.15710301999006121</v>
      </c>
      <c r="AQ250" s="98">
        <v>0.15848220347103611</v>
      </c>
      <c r="AR250" s="98">
        <v>0.1592270777475695</v>
      </c>
      <c r="AS250" s="98">
        <v>0.15957417201430668</v>
      </c>
      <c r="AT250" s="98">
        <v>0.16093132769709537</v>
      </c>
      <c r="AU250" s="98">
        <v>0.1621046902497067</v>
      </c>
      <c r="AV250" s="98">
        <v>0.16276548911003652</v>
      </c>
      <c r="AW250" s="98">
        <v>0.16358192073612371</v>
      </c>
      <c r="AX250" s="98">
        <v>0.1644993042922033</v>
      </c>
      <c r="AY250" s="98">
        <v>0.1648972800384447</v>
      </c>
      <c r="AZ250" s="98">
        <v>0.16551535343285276</v>
      </c>
    </row>
    <row r="251" spans="1:52" ht="12" customHeight="1" x14ac:dyDescent="0.35">
      <c r="A251" s="72" t="s">
        <v>45</v>
      </c>
      <c r="B251" s="98">
        <v>0.58136401890608058</v>
      </c>
      <c r="C251" s="98">
        <v>0.58214878922105162</v>
      </c>
      <c r="D251" s="98">
        <v>0.58149299362468199</v>
      </c>
      <c r="E251" s="98">
        <v>0.58236315448681175</v>
      </c>
      <c r="F251" s="98">
        <v>0.58552292165279052</v>
      </c>
      <c r="G251" s="98">
        <v>0.59198658497908396</v>
      </c>
      <c r="H251" s="98">
        <v>0.59803248577212997</v>
      </c>
      <c r="I251" s="98">
        <v>0.60483661571143188</v>
      </c>
      <c r="J251" s="98">
        <v>0.61403209442849627</v>
      </c>
      <c r="K251" s="98">
        <v>0.61402375461261249</v>
      </c>
      <c r="L251" s="98">
        <v>0.61951314993956952</v>
      </c>
      <c r="M251" s="98">
        <v>0.62607870578252633</v>
      </c>
      <c r="N251" s="98">
        <v>0.63443754154871423</v>
      </c>
      <c r="O251" s="98">
        <v>0.6371059232918167</v>
      </c>
      <c r="P251" s="98">
        <v>0.66444366222213258</v>
      </c>
      <c r="Q251" s="98">
        <v>0.67957514826555443</v>
      </c>
      <c r="R251" s="98">
        <v>0.67955144101374954</v>
      </c>
      <c r="S251" s="98">
        <v>0.68129434215999907</v>
      </c>
      <c r="T251" s="98">
        <v>0.68377770145775629</v>
      </c>
      <c r="U251" s="98">
        <v>0.68508190812305991</v>
      </c>
      <c r="V251" s="98">
        <v>0.68849946432519848</v>
      </c>
      <c r="W251" s="98">
        <v>0.69303570598498176</v>
      </c>
      <c r="X251" s="98">
        <v>0.69634047802296151</v>
      </c>
      <c r="Y251" s="98">
        <v>0.69821601648865739</v>
      </c>
      <c r="Z251" s="98">
        <v>0.70823663990816843</v>
      </c>
      <c r="AA251" s="98">
        <v>0.71857306684881928</v>
      </c>
      <c r="AB251" s="98">
        <v>0.72474932649019896</v>
      </c>
      <c r="AC251" s="98">
        <v>0.73417873223547225</v>
      </c>
      <c r="AD251" s="98">
        <v>0.74394411677619532</v>
      </c>
      <c r="AE251" s="98">
        <v>0.74813004297007402</v>
      </c>
      <c r="AF251" s="98">
        <v>0.75533170912100833</v>
      </c>
      <c r="AG251" s="98">
        <v>0.76366463188813949</v>
      </c>
      <c r="AH251" s="98">
        <v>0.76814663550532736</v>
      </c>
      <c r="AI251" s="98">
        <v>0.77021394779848806</v>
      </c>
      <c r="AJ251" s="98">
        <v>0.77825105251866789</v>
      </c>
      <c r="AK251" s="98">
        <v>0.78490858401912689</v>
      </c>
      <c r="AL251" s="98">
        <v>0.78841687731480603</v>
      </c>
      <c r="AM251" s="98">
        <v>0.79294286272991577</v>
      </c>
      <c r="AN251" s="98">
        <v>0.79749232186400598</v>
      </c>
      <c r="AO251" s="98">
        <v>0.79935069608827058</v>
      </c>
      <c r="AP251" s="98">
        <v>0.80232321912748739</v>
      </c>
      <c r="AQ251" s="98">
        <v>0.80558230159655186</v>
      </c>
      <c r="AR251" s="98">
        <v>0.80744994296872896</v>
      </c>
      <c r="AS251" s="98">
        <v>0.80831731726424128</v>
      </c>
      <c r="AT251" s="98">
        <v>0.81198697677602727</v>
      </c>
      <c r="AU251" s="98">
        <v>0.81529101486915601</v>
      </c>
      <c r="AV251" s="98">
        <v>0.81720661683636109</v>
      </c>
      <c r="AW251" s="98">
        <v>0.81960110367083872</v>
      </c>
      <c r="AX251" s="98">
        <v>0.82241890276030427</v>
      </c>
      <c r="AY251" s="98">
        <v>0.8236463389061689</v>
      </c>
      <c r="AZ251" s="98">
        <v>0.82564509255705287</v>
      </c>
    </row>
    <row r="252" spans="1:52" ht="12" customHeight="1" x14ac:dyDescent="0.35">
      <c r="A252" s="74" t="s">
        <v>46</v>
      </c>
      <c r="B252" s="99">
        <v>0.40848409544404479</v>
      </c>
      <c r="C252" s="99">
        <v>0.40903549900845099</v>
      </c>
      <c r="D252" s="99">
        <v>0.4085747170159853</v>
      </c>
      <c r="E252" s="99">
        <v>0.40918611858384762</v>
      </c>
      <c r="F252" s="99">
        <v>0.41140626739016228</v>
      </c>
      <c r="G252" s="99">
        <v>0.41594783443117744</v>
      </c>
      <c r="H252" s="99">
        <v>0.42019586877158732</v>
      </c>
      <c r="I252" s="99">
        <v>0.42497665804156898</v>
      </c>
      <c r="J252" s="99">
        <v>0.43143768191604709</v>
      </c>
      <c r="K252" s="99">
        <v>0.43143182210698339</v>
      </c>
      <c r="L252" s="99">
        <v>0.4352888387295224</v>
      </c>
      <c r="M252" s="99">
        <v>0.439901998561195</v>
      </c>
      <c r="N252" s="99">
        <v>0.4457751715747944</v>
      </c>
      <c r="O252" s="99">
        <v>0.4476500579922259</v>
      </c>
      <c r="P252" s="99">
        <v>0.46685838736122987</v>
      </c>
      <c r="Q252" s="99">
        <v>0.477490231073886</v>
      </c>
      <c r="R252" s="99">
        <v>0.47743200976600647</v>
      </c>
      <c r="S252" s="99">
        <v>0.47826516220541487</v>
      </c>
      <c r="T252" s="99">
        <v>0.47960115102008294</v>
      </c>
      <c r="U252" s="99">
        <v>0.48031167588445867</v>
      </c>
      <c r="V252" s="99">
        <v>0.48237317680935632</v>
      </c>
      <c r="W252" s="99">
        <v>0.48536260772387851</v>
      </c>
      <c r="X252" s="99">
        <v>0.48761320941671077</v>
      </c>
      <c r="Y252" s="99">
        <v>0.48893038421116031</v>
      </c>
      <c r="Z252" s="99">
        <v>0.49696748755607162</v>
      </c>
      <c r="AA252" s="99">
        <v>0.50580038286833828</v>
      </c>
      <c r="AB252" s="99">
        <v>0.51158716873136745</v>
      </c>
      <c r="AC252" s="99">
        <v>0.52082366276661929</v>
      </c>
      <c r="AD252" s="99">
        <v>0.5316835440256471</v>
      </c>
      <c r="AE252" s="99">
        <v>0.53658787436162547</v>
      </c>
      <c r="AF252" s="99">
        <v>0.54539787620526081</v>
      </c>
      <c r="AG252" s="99">
        <v>0.55594095564650081</v>
      </c>
      <c r="AH252" s="99">
        <v>0.56195694007614061</v>
      </c>
      <c r="AI252" s="99">
        <v>0.56471653208250439</v>
      </c>
      <c r="AJ252" s="99">
        <v>0.57596826646441368</v>
      </c>
      <c r="AK252" s="99">
        <v>0.58534050622415457</v>
      </c>
      <c r="AL252" s="99">
        <v>0.59020888955556727</v>
      </c>
      <c r="AM252" s="99">
        <v>0.59621734781628832</v>
      </c>
      <c r="AN252" s="99">
        <v>0.60214910968729574</v>
      </c>
      <c r="AO252" s="99">
        <v>0.60448778157050498</v>
      </c>
      <c r="AP252" s="99">
        <v>0.60801961039424224</v>
      </c>
      <c r="AQ252" s="99">
        <v>0.61184502083886594</v>
      </c>
      <c r="AR252" s="99">
        <v>0.61388976244423987</v>
      </c>
      <c r="AS252" s="99">
        <v>0.61491717584828554</v>
      </c>
      <c r="AT252" s="99">
        <v>0.61880420997920105</v>
      </c>
      <c r="AU252" s="99">
        <v>0.62222417432075616</v>
      </c>
      <c r="AV252" s="99">
        <v>0.62417369050787264</v>
      </c>
      <c r="AW252" s="99">
        <v>0.62669636530519646</v>
      </c>
      <c r="AX252" s="99">
        <v>0.62954009981020975</v>
      </c>
      <c r="AY252" s="99">
        <v>0.63080434543418507</v>
      </c>
      <c r="AZ252" s="99">
        <v>0.63282715323189276</v>
      </c>
    </row>
    <row r="253" spans="1:52" ht="12" customHeight="1" x14ac:dyDescent="0.35">
      <c r="A253" s="93" t="s">
        <v>899</v>
      </c>
      <c r="B253" s="101">
        <v>0.53938472485866407</v>
      </c>
      <c r="C253" s="101">
        <v>0.54012760181801001</v>
      </c>
      <c r="D253" s="101">
        <v>0.53923842618543316</v>
      </c>
      <c r="E253" s="101">
        <v>0.54002474282553692</v>
      </c>
      <c r="F253" s="101">
        <v>0.54246476903806373</v>
      </c>
      <c r="G253" s="101">
        <v>0.54863034028114277</v>
      </c>
      <c r="H253" s="101">
        <v>0.55422077436815875</v>
      </c>
      <c r="I253" s="101">
        <v>0.56072702779103856</v>
      </c>
      <c r="J253" s="101">
        <v>0.56956633497136411</v>
      </c>
      <c r="K253" s="101">
        <v>0.56956525495397092</v>
      </c>
      <c r="L253" s="101">
        <v>0.57425609485479467</v>
      </c>
      <c r="M253" s="101">
        <v>0.58025133915315708</v>
      </c>
      <c r="N253" s="101">
        <v>0.58762878837309573</v>
      </c>
      <c r="O253" s="101">
        <v>0.59004754350911326</v>
      </c>
      <c r="P253" s="101">
        <v>0.61483229030979114</v>
      </c>
      <c r="Q253" s="101">
        <v>0.62749306568096919</v>
      </c>
      <c r="R253" s="101">
        <v>0.62724828264745391</v>
      </c>
      <c r="S253" s="101">
        <v>0.62711032494219709</v>
      </c>
      <c r="T253" s="101">
        <v>0.62695956192289659</v>
      </c>
      <c r="U253" s="101">
        <v>0.62696432648233436</v>
      </c>
      <c r="V253" s="101">
        <v>0.62711964044709911</v>
      </c>
      <c r="W253" s="101">
        <v>0.62762800136849872</v>
      </c>
      <c r="X253" s="101">
        <v>0.62769225861385125</v>
      </c>
      <c r="Y253" s="101">
        <v>0.62766238560059706</v>
      </c>
      <c r="Z253" s="101">
        <v>0.62803105606539111</v>
      </c>
      <c r="AA253" s="101">
        <v>0.62897571373908201</v>
      </c>
      <c r="AB253" s="101">
        <v>0.62979797742788057</v>
      </c>
      <c r="AC253" s="101">
        <v>0.63100967320737567</v>
      </c>
      <c r="AD253" s="101">
        <v>0.63247811027304701</v>
      </c>
      <c r="AE253" s="101">
        <v>0.63244976107253303</v>
      </c>
      <c r="AF253" s="101">
        <v>0.63319486845832018</v>
      </c>
      <c r="AG253" s="101">
        <v>0.63374996837351061</v>
      </c>
      <c r="AH253" s="101">
        <v>0.63466714084466691</v>
      </c>
      <c r="AI253" s="101">
        <v>0.63505404325456716</v>
      </c>
      <c r="AJ253" s="101">
        <v>0.63758571474197367</v>
      </c>
      <c r="AK253" s="101">
        <v>0.63881193817365178</v>
      </c>
      <c r="AL253" s="101">
        <v>0.63921065754795658</v>
      </c>
      <c r="AM253" s="101">
        <v>0.64001019592564101</v>
      </c>
      <c r="AN253" s="101">
        <v>0.64105068833863843</v>
      </c>
      <c r="AO253" s="101">
        <v>0.64247050949987228</v>
      </c>
      <c r="AP253" s="101">
        <v>0.64392442382829373</v>
      </c>
      <c r="AQ253" s="101">
        <v>0.64609703385148598</v>
      </c>
      <c r="AR253" s="101">
        <v>0.64669709239896733</v>
      </c>
      <c r="AS253" s="101">
        <v>0.64700576644166108</v>
      </c>
      <c r="AT253" s="101">
        <v>0.64822561780166355</v>
      </c>
      <c r="AU253" s="101">
        <v>0.65068040989173581</v>
      </c>
      <c r="AV253" s="101">
        <v>0.65265529322803384</v>
      </c>
      <c r="AW253" s="101">
        <v>0.65533012169979654</v>
      </c>
      <c r="AX253" s="101">
        <v>0.65826797922461489</v>
      </c>
      <c r="AY253" s="101">
        <v>0.65849962635374004</v>
      </c>
      <c r="AZ253" s="101">
        <v>0.65999993562850923</v>
      </c>
    </row>
    <row r="255" spans="1:52" ht="12" customHeight="1" x14ac:dyDescent="0.35">
      <c r="A255" s="130" t="s">
        <v>70</v>
      </c>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row>
    <row r="256" spans="1:52" ht="12" customHeight="1" x14ac:dyDescent="0.35">
      <c r="A256" s="197" t="s">
        <v>877</v>
      </c>
      <c r="B256" s="198">
        <v>2256.6116715288413</v>
      </c>
      <c r="C256" s="198">
        <v>1568.698874359791</v>
      </c>
      <c r="D256" s="198">
        <v>1569.826360194455</v>
      </c>
      <c r="E256" s="198">
        <v>1861.7058352822603</v>
      </c>
      <c r="F256" s="198">
        <v>927.14063269999099</v>
      </c>
      <c r="G256" s="198">
        <v>1117.7343739297262</v>
      </c>
      <c r="H256" s="198">
        <v>690.08816647232402</v>
      </c>
      <c r="I256" s="198">
        <v>760.34876295616402</v>
      </c>
      <c r="J256" s="198">
        <v>435.30120979446656</v>
      </c>
      <c r="K256" s="198">
        <v>527.21156489956172</v>
      </c>
      <c r="L256" s="198">
        <v>386.85339516953422</v>
      </c>
      <c r="M256" s="198">
        <v>319.88608103467965</v>
      </c>
      <c r="N256" s="198">
        <v>406.97753230385774</v>
      </c>
      <c r="O256" s="198">
        <v>759.25577657661574</v>
      </c>
      <c r="P256" s="198">
        <v>698.61304298309267</v>
      </c>
      <c r="Q256" s="198">
        <v>469.35535629866524</v>
      </c>
      <c r="R256" s="198">
        <v>482.23337838163775</v>
      </c>
      <c r="S256" s="198">
        <v>495.23967616135366</v>
      </c>
      <c r="T256" s="198">
        <v>491.36119266741758</v>
      </c>
      <c r="U256" s="198">
        <v>479.72220560964473</v>
      </c>
      <c r="V256" s="198">
        <v>467.2431482948395</v>
      </c>
      <c r="W256" s="198">
        <v>467.98036328493339</v>
      </c>
      <c r="X256" s="198">
        <v>459.92067272210431</v>
      </c>
      <c r="Y256" s="198">
        <v>453.69109745814814</v>
      </c>
      <c r="Z256" s="198">
        <v>447.24895271066157</v>
      </c>
      <c r="AA256" s="198">
        <v>443.67695114369508</v>
      </c>
      <c r="AB256" s="198">
        <v>440.4971184981045</v>
      </c>
      <c r="AC256" s="198">
        <v>439.08970698455562</v>
      </c>
      <c r="AD256" s="198">
        <v>437.34160368739157</v>
      </c>
      <c r="AE256" s="198">
        <v>433.17098865540856</v>
      </c>
      <c r="AF256" s="198">
        <v>428.30862278780171</v>
      </c>
      <c r="AG256" s="198">
        <v>429.4530304526246</v>
      </c>
      <c r="AH256" s="198">
        <v>422.53991749434203</v>
      </c>
      <c r="AI256" s="198">
        <v>418.99537548175374</v>
      </c>
      <c r="AJ256" s="198">
        <v>414.16263072636843</v>
      </c>
      <c r="AK256" s="198">
        <v>409.96863010201201</v>
      </c>
      <c r="AL256" s="198">
        <v>408.8587339489585</v>
      </c>
      <c r="AM256" s="198">
        <v>406.83620957282284</v>
      </c>
      <c r="AN256" s="198">
        <v>404.35780085302645</v>
      </c>
      <c r="AO256" s="198">
        <v>403.57927433461589</v>
      </c>
      <c r="AP256" s="198">
        <v>402.34169045236558</v>
      </c>
      <c r="AQ256" s="198">
        <v>402.38526892979507</v>
      </c>
      <c r="AR256" s="198">
        <v>400.62926330201935</v>
      </c>
      <c r="AS256" s="198">
        <v>399.67924641504095</v>
      </c>
      <c r="AT256" s="198">
        <v>398.19345277478789</v>
      </c>
      <c r="AU256" s="198">
        <v>397.70884576698313</v>
      </c>
      <c r="AV256" s="198">
        <v>397.31366699759042</v>
      </c>
      <c r="AW256" s="198">
        <v>393.04436650582323</v>
      </c>
      <c r="AX256" s="198">
        <v>393.03777450343114</v>
      </c>
      <c r="AY256" s="198">
        <v>387.57513993508456</v>
      </c>
      <c r="AZ256" s="198">
        <v>381.23431687325683</v>
      </c>
    </row>
    <row r="257" spans="1:52" ht="12" customHeight="1" x14ac:dyDescent="0.3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35">
      <c r="A258" s="72" t="s">
        <v>41</v>
      </c>
      <c r="B258" s="73">
        <v>90.665964741371297</v>
      </c>
      <c r="C258" s="73">
        <v>84.352338913029911</v>
      </c>
      <c r="D258" s="73">
        <v>84.805355508897875</v>
      </c>
      <c r="E258" s="73">
        <v>95.823940737210606</v>
      </c>
      <c r="F258" s="73">
        <v>85.325531032046925</v>
      </c>
      <c r="G258" s="73">
        <v>88.418032541496814</v>
      </c>
      <c r="H258" s="73">
        <v>85.477953644493311</v>
      </c>
      <c r="I258" s="73">
        <v>89.044293603440266</v>
      </c>
      <c r="J258" s="73">
        <v>83.76256361625687</v>
      </c>
      <c r="K258" s="73">
        <v>75.656186412290609</v>
      </c>
      <c r="L258" s="73">
        <v>81.031179968018051</v>
      </c>
      <c r="M258" s="73">
        <v>77.434190842503213</v>
      </c>
      <c r="N258" s="73">
        <v>85.705287945948797</v>
      </c>
      <c r="O258" s="73">
        <v>85.538802460795878</v>
      </c>
      <c r="P258" s="73">
        <v>80.644747738307288</v>
      </c>
      <c r="Q258" s="73">
        <v>78.684448940126771</v>
      </c>
      <c r="R258" s="73">
        <v>79.376328140174891</v>
      </c>
      <c r="S258" s="73">
        <v>81.148137816062942</v>
      </c>
      <c r="T258" s="73">
        <v>81.318408068551264</v>
      </c>
      <c r="U258" s="73">
        <v>80.862018719850894</v>
      </c>
      <c r="V258" s="73">
        <v>74.303766568729714</v>
      </c>
      <c r="W258" s="73">
        <v>74.594583951154178</v>
      </c>
      <c r="X258" s="73">
        <v>72.132831550694874</v>
      </c>
      <c r="Y258" s="73">
        <v>69.698921699461678</v>
      </c>
      <c r="Z258" s="73">
        <v>67.883463115250777</v>
      </c>
      <c r="AA258" s="73">
        <v>65.524760550070738</v>
      </c>
      <c r="AB258" s="73">
        <v>62.796103529739632</v>
      </c>
      <c r="AC258" s="73">
        <v>61.515944507121361</v>
      </c>
      <c r="AD258" s="73">
        <v>59.819539860241626</v>
      </c>
      <c r="AE258" s="73">
        <v>58.536121045491278</v>
      </c>
      <c r="AF258" s="73">
        <v>57.047599415193559</v>
      </c>
      <c r="AG258" s="73">
        <v>56.1062481526046</v>
      </c>
      <c r="AH258" s="73">
        <v>52.848518537983608</v>
      </c>
      <c r="AI258" s="73">
        <v>50.259109346364262</v>
      </c>
      <c r="AJ258" s="73">
        <v>48.600441370742644</v>
      </c>
      <c r="AK258" s="73">
        <v>46.811627518699773</v>
      </c>
      <c r="AL258" s="73">
        <v>45.426562211736275</v>
      </c>
      <c r="AM258" s="73">
        <v>44.450270312507861</v>
      </c>
      <c r="AN258" s="73">
        <v>43.347628719599555</v>
      </c>
      <c r="AO258" s="73">
        <v>42.50827304850565</v>
      </c>
      <c r="AP258" s="73">
        <v>41.594380152187341</v>
      </c>
      <c r="AQ258" s="73">
        <v>41.187147052020187</v>
      </c>
      <c r="AR258" s="73">
        <v>39.681731128293571</v>
      </c>
      <c r="AS258" s="73">
        <v>38.266155027035452</v>
      </c>
      <c r="AT258" s="73">
        <v>37.376340105797858</v>
      </c>
      <c r="AU258" s="73">
        <v>36.353419238071822</v>
      </c>
      <c r="AV258" s="73">
        <v>35.434165928312432</v>
      </c>
      <c r="AW258" s="73">
        <v>34.810100438363797</v>
      </c>
      <c r="AX258" s="73">
        <v>34.155368658168904</v>
      </c>
      <c r="AY258" s="73">
        <v>33.486716402265323</v>
      </c>
      <c r="AZ258" s="73">
        <v>32.86429310060074</v>
      </c>
    </row>
    <row r="259" spans="1:52" ht="12" customHeight="1" x14ac:dyDescent="0.3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3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3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35">
      <c r="A262" s="91" t="s">
        <v>884</v>
      </c>
      <c r="B262" s="102">
        <v>0</v>
      </c>
      <c r="C262" s="102">
        <v>0</v>
      </c>
      <c r="D262" s="102">
        <v>0</v>
      </c>
      <c r="E262" s="102">
        <v>0</v>
      </c>
      <c r="F262" s="102">
        <v>0</v>
      </c>
      <c r="G262" s="102">
        <v>0</v>
      </c>
      <c r="H262" s="102">
        <v>0</v>
      </c>
      <c r="I262" s="102">
        <v>0</v>
      </c>
      <c r="J262" s="102">
        <v>0</v>
      </c>
      <c r="K262" s="102">
        <v>0</v>
      </c>
      <c r="L262" s="102">
        <v>0</v>
      </c>
      <c r="M262" s="102">
        <v>0</v>
      </c>
      <c r="N262" s="102">
        <v>0</v>
      </c>
      <c r="O262" s="102">
        <v>0</v>
      </c>
      <c r="P262" s="102">
        <v>0</v>
      </c>
      <c r="Q262" s="102">
        <v>0</v>
      </c>
      <c r="R262" s="102">
        <v>0</v>
      </c>
      <c r="S262" s="102">
        <v>0</v>
      </c>
      <c r="T262" s="102">
        <v>0</v>
      </c>
      <c r="U262" s="102">
        <v>0</v>
      </c>
      <c r="V262" s="102">
        <v>0</v>
      </c>
      <c r="W262" s="102">
        <v>0</v>
      </c>
      <c r="X262" s="102">
        <v>0</v>
      </c>
      <c r="Y262" s="102">
        <v>0</v>
      </c>
      <c r="Z262" s="102">
        <v>0</v>
      </c>
      <c r="AA262" s="102">
        <v>0</v>
      </c>
      <c r="AB262" s="102">
        <v>0</v>
      </c>
      <c r="AC262" s="102">
        <v>0</v>
      </c>
      <c r="AD262" s="102">
        <v>0</v>
      </c>
      <c r="AE262" s="102">
        <v>0</v>
      </c>
      <c r="AF262" s="102">
        <v>0</v>
      </c>
      <c r="AG262" s="102">
        <v>0</v>
      </c>
      <c r="AH262" s="102">
        <v>0</v>
      </c>
      <c r="AI262" s="102">
        <v>0</v>
      </c>
      <c r="AJ262" s="102">
        <v>0</v>
      </c>
      <c r="AK262" s="102">
        <v>0</v>
      </c>
      <c r="AL262" s="102">
        <v>0</v>
      </c>
      <c r="AM262" s="102">
        <v>0</v>
      </c>
      <c r="AN262" s="102">
        <v>0</v>
      </c>
      <c r="AO262" s="102">
        <v>0</v>
      </c>
      <c r="AP262" s="102">
        <v>0</v>
      </c>
      <c r="AQ262" s="102">
        <v>0</v>
      </c>
      <c r="AR262" s="102">
        <v>0</v>
      </c>
      <c r="AS262" s="102">
        <v>0</v>
      </c>
      <c r="AT262" s="102">
        <v>0</v>
      </c>
      <c r="AU262" s="102">
        <v>0</v>
      </c>
      <c r="AV262" s="102">
        <v>0</v>
      </c>
      <c r="AW262" s="102">
        <v>0</v>
      </c>
      <c r="AX262" s="102">
        <v>0</v>
      </c>
      <c r="AY262" s="102">
        <v>0</v>
      </c>
      <c r="AZ262" s="102">
        <v>0</v>
      </c>
    </row>
    <row r="263" spans="1:52" ht="12" customHeight="1" x14ac:dyDescent="0.35">
      <c r="A263" s="91" t="s">
        <v>885</v>
      </c>
      <c r="B263" s="102">
        <v>2165.94570678747</v>
      </c>
      <c r="C263" s="102">
        <v>1484.3465354467612</v>
      </c>
      <c r="D263" s="102">
        <v>1485.021004685557</v>
      </c>
      <c r="E263" s="102">
        <v>1765.8818945450496</v>
      </c>
      <c r="F263" s="102">
        <v>841.81510166794408</v>
      </c>
      <c r="G263" s="102">
        <v>1029.3163413882294</v>
      </c>
      <c r="H263" s="102">
        <v>604.61021282783065</v>
      </c>
      <c r="I263" s="102">
        <v>671.3044693527238</v>
      </c>
      <c r="J263" s="102">
        <v>351.53864617820972</v>
      </c>
      <c r="K263" s="102">
        <v>451.55537848727113</v>
      </c>
      <c r="L263" s="102">
        <v>305.8222152015162</v>
      </c>
      <c r="M263" s="102">
        <v>242.45189019217645</v>
      </c>
      <c r="N263" s="102">
        <v>321.27224435790896</v>
      </c>
      <c r="O263" s="102">
        <v>673.71697411581988</v>
      </c>
      <c r="P263" s="102">
        <v>617.96829524478539</v>
      </c>
      <c r="Q263" s="102">
        <v>390.6709073585385</v>
      </c>
      <c r="R263" s="102">
        <v>402.85705024146284</v>
      </c>
      <c r="S263" s="102">
        <v>414.0915383452907</v>
      </c>
      <c r="T263" s="102">
        <v>410.04278459886632</v>
      </c>
      <c r="U263" s="102">
        <v>398.86018688979385</v>
      </c>
      <c r="V263" s="102">
        <v>392.93938172610979</v>
      </c>
      <c r="W263" s="102">
        <v>393.38577933377923</v>
      </c>
      <c r="X263" s="102">
        <v>387.78784117140941</v>
      </c>
      <c r="Y263" s="102">
        <v>383.99217575868647</v>
      </c>
      <c r="Z263" s="102">
        <v>379.36548959541079</v>
      </c>
      <c r="AA263" s="102">
        <v>378.15219059362437</v>
      </c>
      <c r="AB263" s="102">
        <v>377.70101496836486</v>
      </c>
      <c r="AC263" s="102">
        <v>377.57376247743429</v>
      </c>
      <c r="AD263" s="102">
        <v>377.52206382714996</v>
      </c>
      <c r="AE263" s="102">
        <v>374.63486760991731</v>
      </c>
      <c r="AF263" s="102">
        <v>371.26102337260818</v>
      </c>
      <c r="AG263" s="102">
        <v>373.34678230001998</v>
      </c>
      <c r="AH263" s="102">
        <v>369.6913989563584</v>
      </c>
      <c r="AI263" s="102">
        <v>368.73626613538949</v>
      </c>
      <c r="AJ263" s="102">
        <v>365.56218935562578</v>
      </c>
      <c r="AK263" s="102">
        <v>363.15700258331225</v>
      </c>
      <c r="AL263" s="102">
        <v>363.43217173722223</v>
      </c>
      <c r="AM263" s="102">
        <v>362.38593926031496</v>
      </c>
      <c r="AN263" s="102">
        <v>361.01017213342692</v>
      </c>
      <c r="AO263" s="102">
        <v>361.07100128611023</v>
      </c>
      <c r="AP263" s="102">
        <v>360.74731030017824</v>
      </c>
      <c r="AQ263" s="102">
        <v>361.19812187777489</v>
      </c>
      <c r="AR263" s="102">
        <v>360.94753217372579</v>
      </c>
      <c r="AS263" s="102">
        <v>361.41309138800551</v>
      </c>
      <c r="AT263" s="102">
        <v>360.81711266899003</v>
      </c>
      <c r="AU263" s="102">
        <v>361.35542652891132</v>
      </c>
      <c r="AV263" s="102">
        <v>361.87950106927798</v>
      </c>
      <c r="AW263" s="102">
        <v>358.23426606745943</v>
      </c>
      <c r="AX263" s="102">
        <v>358.88240584526221</v>
      </c>
      <c r="AY263" s="102">
        <v>354.08842353281926</v>
      </c>
      <c r="AZ263" s="102">
        <v>348.37002377265611</v>
      </c>
    </row>
    <row r="264" spans="1:52" ht="12" customHeight="1" x14ac:dyDescent="0.35">
      <c r="A264" s="93" t="s">
        <v>888</v>
      </c>
      <c r="B264" s="103">
        <v>0</v>
      </c>
      <c r="C264" s="103">
        <v>0</v>
      </c>
      <c r="D264" s="103">
        <v>0</v>
      </c>
      <c r="E264" s="103">
        <v>0</v>
      </c>
      <c r="F264" s="103">
        <v>0</v>
      </c>
      <c r="G264" s="103">
        <v>0</v>
      </c>
      <c r="H264" s="103">
        <v>0</v>
      </c>
      <c r="I264" s="103">
        <v>0</v>
      </c>
      <c r="J264" s="103">
        <v>0</v>
      </c>
      <c r="K264" s="103">
        <v>0</v>
      </c>
      <c r="L264" s="103">
        <v>0</v>
      </c>
      <c r="M264" s="103">
        <v>0</v>
      </c>
      <c r="N264" s="103">
        <v>0</v>
      </c>
      <c r="O264" s="103">
        <v>0</v>
      </c>
      <c r="P264" s="103">
        <v>0</v>
      </c>
      <c r="Q264" s="103">
        <v>0</v>
      </c>
      <c r="R264" s="103">
        <v>0</v>
      </c>
      <c r="S264" s="103">
        <v>0</v>
      </c>
      <c r="T264" s="103">
        <v>0</v>
      </c>
      <c r="U264" s="103">
        <v>0</v>
      </c>
      <c r="V264" s="103">
        <v>0</v>
      </c>
      <c r="W264" s="103">
        <v>0</v>
      </c>
      <c r="X264" s="103">
        <v>0</v>
      </c>
      <c r="Y264" s="103">
        <v>0</v>
      </c>
      <c r="Z264" s="103">
        <v>0</v>
      </c>
      <c r="AA264" s="103">
        <v>0</v>
      </c>
      <c r="AB264" s="103">
        <v>0</v>
      </c>
      <c r="AC264" s="103">
        <v>0</v>
      </c>
      <c r="AD264" s="103">
        <v>0</v>
      </c>
      <c r="AE264" s="103">
        <v>0</v>
      </c>
      <c r="AF264" s="103">
        <v>0</v>
      </c>
      <c r="AG264" s="103">
        <v>0</v>
      </c>
      <c r="AH264" s="103">
        <v>0</v>
      </c>
      <c r="AI264" s="103">
        <v>0</v>
      </c>
      <c r="AJ264" s="103">
        <v>0</v>
      </c>
      <c r="AK264" s="103">
        <v>0</v>
      </c>
      <c r="AL264" s="103">
        <v>0</v>
      </c>
      <c r="AM264" s="103">
        <v>0</v>
      </c>
      <c r="AN264" s="103">
        <v>0</v>
      </c>
      <c r="AO264" s="103">
        <v>0</v>
      </c>
      <c r="AP264" s="103">
        <v>0</v>
      </c>
      <c r="AQ264" s="103">
        <v>0</v>
      </c>
      <c r="AR264" s="103">
        <v>0</v>
      </c>
      <c r="AS264" s="103">
        <v>0</v>
      </c>
      <c r="AT264" s="103">
        <v>0</v>
      </c>
      <c r="AU264" s="103">
        <v>0</v>
      </c>
      <c r="AV264" s="103">
        <v>0</v>
      </c>
      <c r="AW264" s="103">
        <v>0</v>
      </c>
      <c r="AX264" s="103">
        <v>0</v>
      </c>
      <c r="AY264" s="103">
        <v>0</v>
      </c>
      <c r="AZ264" s="103">
        <v>0</v>
      </c>
    </row>
    <row r="265" spans="1:52" ht="12" customHeight="1" x14ac:dyDescent="0.35">
      <c r="A265" s="197" t="s">
        <v>889</v>
      </c>
      <c r="B265" s="198">
        <v>34221.624348337791</v>
      </c>
      <c r="C265" s="198">
        <v>33344.138696241025</v>
      </c>
      <c r="D265" s="198">
        <v>33336.393848939588</v>
      </c>
      <c r="E265" s="198">
        <v>34481.916663215219</v>
      </c>
      <c r="F265" s="198">
        <v>31331.578058641535</v>
      </c>
      <c r="G265" s="198">
        <v>32044.384752782415</v>
      </c>
      <c r="H265" s="198">
        <v>31592.415632585082</v>
      </c>
      <c r="I265" s="198">
        <v>30870.95362543919</v>
      </c>
      <c r="J265" s="198">
        <v>27907.856873555138</v>
      </c>
      <c r="K265" s="198">
        <v>25619.146963966239</v>
      </c>
      <c r="L265" s="198">
        <v>26279.394455922087</v>
      </c>
      <c r="M265" s="198">
        <v>23632.163968520588</v>
      </c>
      <c r="N265" s="198">
        <v>23673.597314376035</v>
      </c>
      <c r="O265" s="198">
        <v>24270.35475516193</v>
      </c>
      <c r="P265" s="198">
        <v>23199.504216320202</v>
      </c>
      <c r="Q265" s="198">
        <v>22786.230894012842</v>
      </c>
      <c r="R265" s="198">
        <v>23051.439592587212</v>
      </c>
      <c r="S265" s="198">
        <v>23639.347633110803</v>
      </c>
      <c r="T265" s="198">
        <v>23420.94032787536</v>
      </c>
      <c r="U265" s="198">
        <v>23101.239966346242</v>
      </c>
      <c r="V265" s="198">
        <v>22960.315635479419</v>
      </c>
      <c r="W265" s="198">
        <v>22891.307392557479</v>
      </c>
      <c r="X265" s="198">
        <v>22508.155020941704</v>
      </c>
      <c r="Y265" s="198">
        <v>22227.132084058885</v>
      </c>
      <c r="Z265" s="198">
        <v>21955.321436698323</v>
      </c>
      <c r="AA265" s="198">
        <v>21767.068956026</v>
      </c>
      <c r="AB265" s="198">
        <v>21640.378614817451</v>
      </c>
      <c r="AC265" s="198">
        <v>21523.856805377531</v>
      </c>
      <c r="AD265" s="198">
        <v>21404.158471896975</v>
      </c>
      <c r="AE265" s="198">
        <v>21169.891851717402</v>
      </c>
      <c r="AF265" s="198">
        <v>20917.928401718884</v>
      </c>
      <c r="AG265" s="198">
        <v>20682.571104347437</v>
      </c>
      <c r="AH265" s="198">
        <v>20329.808841503829</v>
      </c>
      <c r="AI265" s="198">
        <v>19793.305446580569</v>
      </c>
      <c r="AJ265" s="198">
        <v>18909.205910016681</v>
      </c>
      <c r="AK265" s="198">
        <v>18166.968321074626</v>
      </c>
      <c r="AL265" s="198">
        <v>17670.741740773286</v>
      </c>
      <c r="AM265" s="198">
        <v>16721.279956545786</v>
      </c>
      <c r="AN265" s="198">
        <v>16579.78033594197</v>
      </c>
      <c r="AO265" s="198">
        <v>16473.327632729754</v>
      </c>
      <c r="AP265" s="198">
        <v>15958.47849742265</v>
      </c>
      <c r="AQ265" s="198">
        <v>15850.698842767319</v>
      </c>
      <c r="AR265" s="198">
        <v>15447.786040201698</v>
      </c>
      <c r="AS265" s="198">
        <v>15279.203253286849</v>
      </c>
      <c r="AT265" s="198">
        <v>14710.90282100291</v>
      </c>
      <c r="AU265" s="198">
        <v>14328.401841807512</v>
      </c>
      <c r="AV265" s="198">
        <v>14289.169616201212</v>
      </c>
      <c r="AW265" s="198">
        <v>13876.774010858455</v>
      </c>
      <c r="AX265" s="198">
        <v>13545.722280477266</v>
      </c>
      <c r="AY265" s="198">
        <v>12915.549689601754</v>
      </c>
      <c r="AZ265" s="198">
        <v>12297.647922949287</v>
      </c>
    </row>
    <row r="266" spans="1:52" ht="12" customHeight="1" x14ac:dyDescent="0.35">
      <c r="A266" s="64" t="s">
        <v>40</v>
      </c>
      <c r="B266" s="65">
        <v>0</v>
      </c>
      <c r="C266" s="65">
        <v>0</v>
      </c>
      <c r="D266" s="65">
        <v>0</v>
      </c>
      <c r="E266" s="65">
        <v>0</v>
      </c>
      <c r="F266" s="65">
        <v>0</v>
      </c>
      <c r="G266" s="65">
        <v>0</v>
      </c>
      <c r="H266" s="65">
        <v>0</v>
      </c>
      <c r="I266" s="65">
        <v>0</v>
      </c>
      <c r="J266" s="65">
        <v>0</v>
      </c>
      <c r="K266" s="65">
        <v>0</v>
      </c>
      <c r="L266" s="65">
        <v>0</v>
      </c>
      <c r="M266" s="65">
        <v>0</v>
      </c>
      <c r="N266" s="65">
        <v>0</v>
      </c>
      <c r="O266" s="65">
        <v>0</v>
      </c>
      <c r="P266" s="65">
        <v>0</v>
      </c>
      <c r="Q266" s="65">
        <v>0</v>
      </c>
      <c r="R266" s="65">
        <v>0</v>
      </c>
      <c r="S266" s="65">
        <v>0</v>
      </c>
      <c r="T266" s="65">
        <v>0</v>
      </c>
      <c r="U266" s="65">
        <v>0</v>
      </c>
      <c r="V266" s="65">
        <v>0</v>
      </c>
      <c r="W266" s="65">
        <v>0</v>
      </c>
      <c r="X266" s="65">
        <v>0</v>
      </c>
      <c r="Y266" s="65">
        <v>0</v>
      </c>
      <c r="Z266" s="65">
        <v>0</v>
      </c>
      <c r="AA266" s="65">
        <v>0</v>
      </c>
      <c r="AB266" s="65">
        <v>0</v>
      </c>
      <c r="AC266" s="65">
        <v>0</v>
      </c>
      <c r="AD266" s="65">
        <v>0</v>
      </c>
      <c r="AE266" s="65">
        <v>0</v>
      </c>
      <c r="AF266" s="65">
        <v>0</v>
      </c>
      <c r="AG266" s="65">
        <v>0</v>
      </c>
      <c r="AH266" s="65">
        <v>0</v>
      </c>
      <c r="AI266" s="65">
        <v>0</v>
      </c>
      <c r="AJ266" s="65">
        <v>0</v>
      </c>
      <c r="AK266" s="65">
        <v>0</v>
      </c>
      <c r="AL266" s="65">
        <v>0</v>
      </c>
      <c r="AM266" s="65">
        <v>0</v>
      </c>
      <c r="AN266" s="65">
        <v>0</v>
      </c>
      <c r="AO266" s="65">
        <v>0</v>
      </c>
      <c r="AP266" s="65">
        <v>0</v>
      </c>
      <c r="AQ266" s="65">
        <v>0</v>
      </c>
      <c r="AR266" s="65">
        <v>0</v>
      </c>
      <c r="AS266" s="65">
        <v>0</v>
      </c>
      <c r="AT266" s="65">
        <v>0</v>
      </c>
      <c r="AU266" s="65">
        <v>0</v>
      </c>
      <c r="AV266" s="65">
        <v>0</v>
      </c>
      <c r="AW266" s="65">
        <v>0</v>
      </c>
      <c r="AX266" s="65">
        <v>0</v>
      </c>
      <c r="AY266" s="65">
        <v>0</v>
      </c>
      <c r="AZ266" s="65">
        <v>0</v>
      </c>
    </row>
    <row r="267" spans="1:52" ht="12" customHeight="1" x14ac:dyDescent="0.35">
      <c r="A267" s="72" t="s">
        <v>41</v>
      </c>
      <c r="B267" s="73">
        <v>295.11892748354262</v>
      </c>
      <c r="C267" s="73">
        <v>283.48787849344814</v>
      </c>
      <c r="D267" s="73">
        <v>287.51041785105525</v>
      </c>
      <c r="E267" s="73">
        <v>307.53876779288254</v>
      </c>
      <c r="F267" s="73">
        <v>285.37099323470824</v>
      </c>
      <c r="G267" s="73">
        <v>301.03421458619158</v>
      </c>
      <c r="H267" s="73">
        <v>293.71324246124072</v>
      </c>
      <c r="I267" s="73">
        <v>302.02391225668481</v>
      </c>
      <c r="J267" s="73">
        <v>271.43975939218444</v>
      </c>
      <c r="K267" s="73">
        <v>257.93412921160774</v>
      </c>
      <c r="L267" s="73">
        <v>276.24406919349377</v>
      </c>
      <c r="M267" s="73">
        <v>250.26345442140098</v>
      </c>
      <c r="N267" s="73">
        <v>249.09022151928809</v>
      </c>
      <c r="O267" s="73">
        <v>263.09898311260059</v>
      </c>
      <c r="P267" s="73">
        <v>257.01254873360966</v>
      </c>
      <c r="Q267" s="73">
        <v>254.6096196531056</v>
      </c>
      <c r="R267" s="73">
        <v>257.14218312860856</v>
      </c>
      <c r="S267" s="73">
        <v>264.32581100683609</v>
      </c>
      <c r="T267" s="73">
        <v>266.56077047889761</v>
      </c>
      <c r="U267" s="73">
        <v>266.23735370769123</v>
      </c>
      <c r="V267" s="73">
        <v>245.27409054459127</v>
      </c>
      <c r="W267" s="73">
        <v>244.06729512032538</v>
      </c>
      <c r="X267" s="73">
        <v>241.19729108724118</v>
      </c>
      <c r="Y267" s="73">
        <v>237.79007345703914</v>
      </c>
      <c r="Z267" s="73">
        <v>229.68800807766266</v>
      </c>
      <c r="AA267" s="73">
        <v>221.31486242297103</v>
      </c>
      <c r="AB267" s="73">
        <v>214.99915300153401</v>
      </c>
      <c r="AC267" s="73">
        <v>208.53850372119146</v>
      </c>
      <c r="AD267" s="73">
        <v>205.96352210960504</v>
      </c>
      <c r="AE267" s="73">
        <v>202.15894442605898</v>
      </c>
      <c r="AF267" s="73">
        <v>196.65578458198277</v>
      </c>
      <c r="AG267" s="73">
        <v>190.48218304195782</v>
      </c>
      <c r="AH267" s="73">
        <v>184.31746406757659</v>
      </c>
      <c r="AI267" s="73">
        <v>179.31555664050464</v>
      </c>
      <c r="AJ267" s="73">
        <v>171.13409209475182</v>
      </c>
      <c r="AK267" s="73">
        <v>163.74709624681361</v>
      </c>
      <c r="AL267" s="73">
        <v>159.22805665175332</v>
      </c>
      <c r="AM267" s="73">
        <v>154.25196465765063</v>
      </c>
      <c r="AN267" s="73">
        <v>151.63055008769936</v>
      </c>
      <c r="AO267" s="73">
        <v>148.53100349713182</v>
      </c>
      <c r="AP267" s="73">
        <v>144.53446414417121</v>
      </c>
      <c r="AQ267" s="73">
        <v>141.45938777054096</v>
      </c>
      <c r="AR267" s="73">
        <v>138.0653695434294</v>
      </c>
      <c r="AS267" s="73">
        <v>135.18682469789277</v>
      </c>
      <c r="AT267" s="73">
        <v>130.71215361524958</v>
      </c>
      <c r="AU267" s="73">
        <v>126.61032493271399</v>
      </c>
      <c r="AV267" s="73">
        <v>123.67524181059845</v>
      </c>
      <c r="AW267" s="73">
        <v>119.96205398305774</v>
      </c>
      <c r="AX267" s="73">
        <v>118.38480523369709</v>
      </c>
      <c r="AY267" s="73">
        <v>115.95049192735755</v>
      </c>
      <c r="AZ267" s="73">
        <v>112.96755250573264</v>
      </c>
    </row>
    <row r="268" spans="1:52" ht="12" customHeight="1" x14ac:dyDescent="0.35">
      <c r="A268" s="72" t="s">
        <v>44</v>
      </c>
      <c r="B268" s="73">
        <v>0</v>
      </c>
      <c r="C268" s="73">
        <v>0</v>
      </c>
      <c r="D268" s="73">
        <v>0</v>
      </c>
      <c r="E268" s="73">
        <v>0</v>
      </c>
      <c r="F268" s="73">
        <v>0</v>
      </c>
      <c r="G268" s="73">
        <v>0</v>
      </c>
      <c r="H268" s="73">
        <v>0</v>
      </c>
      <c r="I268" s="73">
        <v>0</v>
      </c>
      <c r="J268" s="73">
        <v>0</v>
      </c>
      <c r="K268" s="73">
        <v>0</v>
      </c>
      <c r="L268" s="73">
        <v>0</v>
      </c>
      <c r="M268" s="73">
        <v>0</v>
      </c>
      <c r="N268" s="73">
        <v>0</v>
      </c>
      <c r="O268" s="73">
        <v>0</v>
      </c>
      <c r="P268" s="73">
        <v>0</v>
      </c>
      <c r="Q268" s="73">
        <v>0</v>
      </c>
      <c r="R268" s="73">
        <v>0</v>
      </c>
      <c r="S268" s="73">
        <v>0</v>
      </c>
      <c r="T268" s="73">
        <v>0</v>
      </c>
      <c r="U268" s="73">
        <v>0</v>
      </c>
      <c r="V268" s="73">
        <v>0</v>
      </c>
      <c r="W268" s="73">
        <v>0</v>
      </c>
      <c r="X268" s="73">
        <v>0</v>
      </c>
      <c r="Y268" s="73">
        <v>0</v>
      </c>
      <c r="Z268" s="73">
        <v>0</v>
      </c>
      <c r="AA268" s="73">
        <v>0</v>
      </c>
      <c r="AB268" s="73">
        <v>0</v>
      </c>
      <c r="AC268" s="73">
        <v>0</v>
      </c>
      <c r="AD268" s="73">
        <v>0</v>
      </c>
      <c r="AE268" s="73">
        <v>0</v>
      </c>
      <c r="AF268" s="73">
        <v>0</v>
      </c>
      <c r="AG268" s="73">
        <v>0</v>
      </c>
      <c r="AH268" s="73">
        <v>0</v>
      </c>
      <c r="AI268" s="73">
        <v>0</v>
      </c>
      <c r="AJ268" s="73">
        <v>0</v>
      </c>
      <c r="AK268" s="73">
        <v>0</v>
      </c>
      <c r="AL268" s="73">
        <v>0</v>
      </c>
      <c r="AM268" s="73">
        <v>0</v>
      </c>
      <c r="AN268" s="73">
        <v>0</v>
      </c>
      <c r="AO268" s="73">
        <v>0</v>
      </c>
      <c r="AP268" s="73">
        <v>0</v>
      </c>
      <c r="AQ268" s="73">
        <v>0</v>
      </c>
      <c r="AR268" s="73">
        <v>0</v>
      </c>
      <c r="AS268" s="73">
        <v>0</v>
      </c>
      <c r="AT268" s="73">
        <v>0</v>
      </c>
      <c r="AU268" s="73">
        <v>0</v>
      </c>
      <c r="AV268" s="73">
        <v>0</v>
      </c>
      <c r="AW268" s="73">
        <v>0</v>
      </c>
      <c r="AX268" s="73">
        <v>0</v>
      </c>
      <c r="AY268" s="73">
        <v>0</v>
      </c>
      <c r="AZ268" s="73">
        <v>0</v>
      </c>
    </row>
    <row r="269" spans="1:52" ht="12" customHeight="1" x14ac:dyDescent="0.35">
      <c r="A269" s="72" t="s">
        <v>45</v>
      </c>
      <c r="B269" s="73">
        <v>0</v>
      </c>
      <c r="C269" s="73">
        <v>0</v>
      </c>
      <c r="D269" s="73">
        <v>0</v>
      </c>
      <c r="E269" s="73">
        <v>0</v>
      </c>
      <c r="F269" s="73">
        <v>0</v>
      </c>
      <c r="G269" s="73">
        <v>0</v>
      </c>
      <c r="H269" s="73">
        <v>0</v>
      </c>
      <c r="I269" s="73">
        <v>0</v>
      </c>
      <c r="J269" s="73">
        <v>0</v>
      </c>
      <c r="K269" s="73">
        <v>0</v>
      </c>
      <c r="L269" s="73">
        <v>0</v>
      </c>
      <c r="M269" s="73">
        <v>0</v>
      </c>
      <c r="N269" s="73">
        <v>0</v>
      </c>
      <c r="O269" s="73">
        <v>0</v>
      </c>
      <c r="P269" s="73">
        <v>0</v>
      </c>
      <c r="Q269" s="73">
        <v>0</v>
      </c>
      <c r="R269" s="73">
        <v>0</v>
      </c>
      <c r="S269" s="73">
        <v>0</v>
      </c>
      <c r="T269" s="73">
        <v>0</v>
      </c>
      <c r="U269" s="73">
        <v>0</v>
      </c>
      <c r="V269" s="73">
        <v>0</v>
      </c>
      <c r="W269" s="73">
        <v>0</v>
      </c>
      <c r="X269" s="73">
        <v>0</v>
      </c>
      <c r="Y269" s="73">
        <v>0</v>
      </c>
      <c r="Z269" s="73">
        <v>0</v>
      </c>
      <c r="AA269" s="73">
        <v>0</v>
      </c>
      <c r="AB269" s="73">
        <v>0</v>
      </c>
      <c r="AC269" s="73">
        <v>0</v>
      </c>
      <c r="AD269" s="73">
        <v>0</v>
      </c>
      <c r="AE269" s="73">
        <v>0</v>
      </c>
      <c r="AF269" s="73">
        <v>0</v>
      </c>
      <c r="AG269" s="73">
        <v>0</v>
      </c>
      <c r="AH269" s="73">
        <v>0</v>
      </c>
      <c r="AI269" s="73">
        <v>0</v>
      </c>
      <c r="AJ269" s="73">
        <v>0</v>
      </c>
      <c r="AK269" s="73">
        <v>0</v>
      </c>
      <c r="AL269" s="73">
        <v>0</v>
      </c>
      <c r="AM269" s="73">
        <v>0</v>
      </c>
      <c r="AN269" s="73">
        <v>0</v>
      </c>
      <c r="AO269" s="73">
        <v>0</v>
      </c>
      <c r="AP269" s="73">
        <v>0</v>
      </c>
      <c r="AQ269" s="73">
        <v>0</v>
      </c>
      <c r="AR269" s="73">
        <v>0</v>
      </c>
      <c r="AS269" s="73">
        <v>0</v>
      </c>
      <c r="AT269" s="73">
        <v>0</v>
      </c>
      <c r="AU269" s="73">
        <v>0</v>
      </c>
      <c r="AV269" s="73">
        <v>0</v>
      </c>
      <c r="AW269" s="73">
        <v>0</v>
      </c>
      <c r="AX269" s="73">
        <v>0</v>
      </c>
      <c r="AY269" s="73">
        <v>0</v>
      </c>
      <c r="AZ269" s="73">
        <v>0</v>
      </c>
    </row>
    <row r="270" spans="1:52" ht="12" customHeight="1" x14ac:dyDescent="0.35">
      <c r="A270" s="74" t="s">
        <v>46</v>
      </c>
      <c r="B270" s="75">
        <v>0</v>
      </c>
      <c r="C270" s="75">
        <v>0</v>
      </c>
      <c r="D270" s="75">
        <v>0</v>
      </c>
      <c r="E270" s="75">
        <v>0</v>
      </c>
      <c r="F270" s="75">
        <v>0</v>
      </c>
      <c r="G270" s="75">
        <v>0</v>
      </c>
      <c r="H270" s="75">
        <v>0</v>
      </c>
      <c r="I270" s="75">
        <v>0</v>
      </c>
      <c r="J270" s="75">
        <v>0</v>
      </c>
      <c r="K270" s="75">
        <v>0</v>
      </c>
      <c r="L270" s="75">
        <v>0</v>
      </c>
      <c r="M270" s="75">
        <v>0</v>
      </c>
      <c r="N270" s="75">
        <v>0</v>
      </c>
      <c r="O270" s="75">
        <v>0</v>
      </c>
      <c r="P270" s="75">
        <v>0</v>
      </c>
      <c r="Q270" s="75">
        <v>0</v>
      </c>
      <c r="R270" s="75">
        <v>0</v>
      </c>
      <c r="S270" s="75">
        <v>0</v>
      </c>
      <c r="T270" s="75">
        <v>0</v>
      </c>
      <c r="U270" s="75">
        <v>0</v>
      </c>
      <c r="V270" s="75">
        <v>0</v>
      </c>
      <c r="W270" s="75">
        <v>0</v>
      </c>
      <c r="X270" s="75">
        <v>0</v>
      </c>
      <c r="Y270" s="75">
        <v>0</v>
      </c>
      <c r="Z270" s="75">
        <v>0</v>
      </c>
      <c r="AA270" s="75">
        <v>0</v>
      </c>
      <c r="AB270" s="75">
        <v>0</v>
      </c>
      <c r="AC270" s="75">
        <v>0</v>
      </c>
      <c r="AD270" s="75">
        <v>0</v>
      </c>
      <c r="AE270" s="75">
        <v>0</v>
      </c>
      <c r="AF270" s="75">
        <v>0</v>
      </c>
      <c r="AG270" s="75">
        <v>0</v>
      </c>
      <c r="AH270" s="75">
        <v>0</v>
      </c>
      <c r="AI270" s="75">
        <v>0</v>
      </c>
      <c r="AJ270" s="75">
        <v>0</v>
      </c>
      <c r="AK270" s="75">
        <v>0</v>
      </c>
      <c r="AL270" s="75">
        <v>0</v>
      </c>
      <c r="AM270" s="75">
        <v>0</v>
      </c>
      <c r="AN270" s="75">
        <v>0</v>
      </c>
      <c r="AO270" s="75">
        <v>0</v>
      </c>
      <c r="AP270" s="75">
        <v>0</v>
      </c>
      <c r="AQ270" s="75">
        <v>0</v>
      </c>
      <c r="AR270" s="75">
        <v>0</v>
      </c>
      <c r="AS270" s="75">
        <v>0</v>
      </c>
      <c r="AT270" s="75">
        <v>0</v>
      </c>
      <c r="AU270" s="75">
        <v>0</v>
      </c>
      <c r="AV270" s="75">
        <v>0</v>
      </c>
      <c r="AW270" s="75">
        <v>0</v>
      </c>
      <c r="AX270" s="75">
        <v>0</v>
      </c>
      <c r="AY270" s="75">
        <v>0</v>
      </c>
      <c r="AZ270" s="75">
        <v>0</v>
      </c>
    </row>
    <row r="271" spans="1:52" ht="12" customHeight="1" x14ac:dyDescent="0.35">
      <c r="A271" s="91" t="s">
        <v>890</v>
      </c>
      <c r="B271" s="102">
        <v>1005.914946567467</v>
      </c>
      <c r="C271" s="102">
        <v>975.04695112550053</v>
      </c>
      <c r="D271" s="102">
        <v>978.73597353165746</v>
      </c>
      <c r="E271" s="102">
        <v>1015.9382697145246</v>
      </c>
      <c r="F271" s="102">
        <v>921.19872275911632</v>
      </c>
      <c r="G271" s="102">
        <v>943.59096505889499</v>
      </c>
      <c r="H271" s="102">
        <v>925.8454698853941</v>
      </c>
      <c r="I271" s="102">
        <v>907.73753003352783</v>
      </c>
      <c r="J271" s="102">
        <v>824.14311149323726</v>
      </c>
      <c r="K271" s="102">
        <v>755.96676674571347</v>
      </c>
      <c r="L271" s="102">
        <v>767.74122403282513</v>
      </c>
      <c r="M271" s="102">
        <v>696.44467733089471</v>
      </c>
      <c r="N271" s="102">
        <v>700.27931036583561</v>
      </c>
      <c r="O271" s="102">
        <v>715.95616032254645</v>
      </c>
      <c r="P271" s="102">
        <v>683.70333771396986</v>
      </c>
      <c r="Q271" s="102">
        <v>665.83338480574571</v>
      </c>
      <c r="R271" s="102">
        <v>659.51493463898055</v>
      </c>
      <c r="S271" s="102">
        <v>662.74850003471795</v>
      </c>
      <c r="T271" s="102">
        <v>640.33145577760092</v>
      </c>
      <c r="U271" s="102">
        <v>606.27782305476558</v>
      </c>
      <c r="V271" s="102">
        <v>567.31722711104737</v>
      </c>
      <c r="W271" s="102">
        <v>537.13184359105992</v>
      </c>
      <c r="X271" s="102">
        <v>494.24857597524897</v>
      </c>
      <c r="Y271" s="102">
        <v>482.25126236541962</v>
      </c>
      <c r="Z271" s="102">
        <v>470.71956616128756</v>
      </c>
      <c r="AA271" s="102">
        <v>446.36868665314557</v>
      </c>
      <c r="AB271" s="102">
        <v>436.33881883720738</v>
      </c>
      <c r="AC271" s="102">
        <v>417.75932352399445</v>
      </c>
      <c r="AD271" s="102">
        <v>407.78597379037842</v>
      </c>
      <c r="AE271" s="102">
        <v>381.41005647058915</v>
      </c>
      <c r="AF271" s="102">
        <v>359.8282755717226</v>
      </c>
      <c r="AG271" s="102">
        <v>364.28281804231403</v>
      </c>
      <c r="AH271" s="102">
        <v>358.52136247023293</v>
      </c>
      <c r="AI271" s="102">
        <v>348.72915860029383</v>
      </c>
      <c r="AJ271" s="102">
        <v>328.00979604382047</v>
      </c>
      <c r="AK271" s="102">
        <v>315.34376155207701</v>
      </c>
      <c r="AL271" s="102">
        <v>304.13609645311448</v>
      </c>
      <c r="AM271" s="102">
        <v>289.31070046145283</v>
      </c>
      <c r="AN271" s="102">
        <v>275.77352583556092</v>
      </c>
      <c r="AO271" s="102">
        <v>263.22897438940913</v>
      </c>
      <c r="AP271" s="102">
        <v>248.80358323359332</v>
      </c>
      <c r="AQ271" s="102">
        <v>233.8031492001906</v>
      </c>
      <c r="AR271" s="102">
        <v>217.66588930775779</v>
      </c>
      <c r="AS271" s="102">
        <v>202.14844649244435</v>
      </c>
      <c r="AT271" s="102">
        <v>186.11745723189463</v>
      </c>
      <c r="AU271" s="102">
        <v>171.52908430711844</v>
      </c>
      <c r="AV271" s="102">
        <v>155.34449460275565</v>
      </c>
      <c r="AW271" s="102">
        <v>139.33871897761696</v>
      </c>
      <c r="AX271" s="102">
        <v>125.58562624896837</v>
      </c>
      <c r="AY271" s="102">
        <v>110.58373496857112</v>
      </c>
      <c r="AZ271" s="102">
        <v>89.359457014972165</v>
      </c>
    </row>
    <row r="272" spans="1:52" ht="12" customHeight="1" x14ac:dyDescent="0.35">
      <c r="A272" s="91" t="s">
        <v>893</v>
      </c>
      <c r="B272" s="102">
        <v>29389.595640085139</v>
      </c>
      <c r="C272" s="102">
        <v>28662.578215335117</v>
      </c>
      <c r="D272" s="102">
        <v>28633.261900789537</v>
      </c>
      <c r="E272" s="102">
        <v>29589.939215340088</v>
      </c>
      <c r="F272" s="102">
        <v>26892.002495713714</v>
      </c>
      <c r="G272" s="102">
        <v>27488.331109115697</v>
      </c>
      <c r="H272" s="102">
        <v>27125.182493071006</v>
      </c>
      <c r="I272" s="102">
        <v>26475.008351732933</v>
      </c>
      <c r="J272" s="102">
        <v>23923.145490351319</v>
      </c>
      <c r="K272" s="102">
        <v>21956.244793221278</v>
      </c>
      <c r="L272" s="102">
        <v>22540.454697289078</v>
      </c>
      <c r="M272" s="102">
        <v>20246.06020952775</v>
      </c>
      <c r="N272" s="102">
        <v>20270.319986498951</v>
      </c>
      <c r="O272" s="102">
        <v>20782.484784477358</v>
      </c>
      <c r="P272" s="102">
        <v>19861.993182662209</v>
      </c>
      <c r="Q272" s="102">
        <v>19530.502072126754</v>
      </c>
      <c r="R272" s="102">
        <v>19772.638167011781</v>
      </c>
      <c r="S272" s="102">
        <v>20284.141740721789</v>
      </c>
      <c r="T272" s="102">
        <v>20097.322324472421</v>
      </c>
      <c r="U272" s="102">
        <v>19841.013904816817</v>
      </c>
      <c r="V272" s="102">
        <v>19771.283816191957</v>
      </c>
      <c r="W272" s="102">
        <v>19739.684129922305</v>
      </c>
      <c r="X272" s="102">
        <v>19439.448068769387</v>
      </c>
      <c r="Y272" s="102">
        <v>19205.477824746748</v>
      </c>
      <c r="Z272" s="102">
        <v>18983.402032085458</v>
      </c>
      <c r="AA272" s="102">
        <v>18847.943232621954</v>
      </c>
      <c r="AB272" s="102">
        <v>18752.673856257206</v>
      </c>
      <c r="AC272" s="102">
        <v>18674.041361977881</v>
      </c>
      <c r="AD272" s="102">
        <v>18581.086559690633</v>
      </c>
      <c r="AE272" s="102">
        <v>18401.162665654094</v>
      </c>
      <c r="AF272" s="102">
        <v>18203.162515496366</v>
      </c>
      <c r="AG272" s="102">
        <v>17999.244373501711</v>
      </c>
      <c r="AH272" s="102">
        <v>17698.488826401222</v>
      </c>
      <c r="AI272" s="102">
        <v>17239.685349832922</v>
      </c>
      <c r="AJ272" s="102">
        <v>16485.32016345071</v>
      </c>
      <c r="AK272" s="102">
        <v>15857.775685069009</v>
      </c>
      <c r="AL272" s="102">
        <v>15443.991174089975</v>
      </c>
      <c r="AM272" s="102">
        <v>14626.32897683476</v>
      </c>
      <c r="AN272" s="102">
        <v>14515.725040941908</v>
      </c>
      <c r="AO272" s="102">
        <v>14435.812062206438</v>
      </c>
      <c r="AP272" s="102">
        <v>14000.582688130089</v>
      </c>
      <c r="AQ272" s="102">
        <v>13927.087979081594</v>
      </c>
      <c r="AR272" s="102">
        <v>13592.272224311155</v>
      </c>
      <c r="AS272" s="102">
        <v>13461.267169208684</v>
      </c>
      <c r="AT272" s="102">
        <v>12982.644843714705</v>
      </c>
      <c r="AU272" s="102">
        <v>12667.246424360173</v>
      </c>
      <c r="AV272" s="102">
        <v>12650.732802570987</v>
      </c>
      <c r="AW272" s="102">
        <v>12303.734595558306</v>
      </c>
      <c r="AX272" s="102">
        <v>12030.361854824014</v>
      </c>
      <c r="AY272" s="102">
        <v>11492.343712552383</v>
      </c>
      <c r="AZ272" s="102">
        <v>10970.156108567573</v>
      </c>
    </row>
    <row r="273" spans="1:52" ht="12" customHeight="1" x14ac:dyDescent="0.35">
      <c r="A273" s="93" t="s">
        <v>896</v>
      </c>
      <c r="B273" s="103">
        <v>3530.9948342016401</v>
      </c>
      <c r="C273" s="103">
        <v>3423.0256512869578</v>
      </c>
      <c r="D273" s="103">
        <v>3436.8855567673413</v>
      </c>
      <c r="E273" s="103">
        <v>3568.5004103677275</v>
      </c>
      <c r="F273" s="103">
        <v>3233.0058469339965</v>
      </c>
      <c r="G273" s="103">
        <v>3311.4284640216306</v>
      </c>
      <c r="H273" s="103">
        <v>3247.6744271674393</v>
      </c>
      <c r="I273" s="103">
        <v>3186.1838314160459</v>
      </c>
      <c r="J273" s="103">
        <v>2889.1285123184007</v>
      </c>
      <c r="K273" s="103">
        <v>2649.0012747876403</v>
      </c>
      <c r="L273" s="103">
        <v>2694.9544654066872</v>
      </c>
      <c r="M273" s="103">
        <v>2439.3956272405394</v>
      </c>
      <c r="N273" s="103">
        <v>2453.9077959919614</v>
      </c>
      <c r="O273" s="103">
        <v>2508.8148272494263</v>
      </c>
      <c r="P273" s="103">
        <v>2396.7951472104128</v>
      </c>
      <c r="Q273" s="103">
        <v>2335.2858174272383</v>
      </c>
      <c r="R273" s="103">
        <v>2362.1443078078414</v>
      </c>
      <c r="S273" s="103">
        <v>2428.1315813474621</v>
      </c>
      <c r="T273" s="103">
        <v>2416.7257771464383</v>
      </c>
      <c r="U273" s="103">
        <v>2387.7108847669706</v>
      </c>
      <c r="V273" s="103">
        <v>2376.4405016318228</v>
      </c>
      <c r="W273" s="103">
        <v>2370.4241239237904</v>
      </c>
      <c r="X273" s="103">
        <v>2333.2610851098257</v>
      </c>
      <c r="Y273" s="103">
        <v>2301.6129234896812</v>
      </c>
      <c r="Z273" s="103">
        <v>2271.5118303739141</v>
      </c>
      <c r="AA273" s="103">
        <v>2251.442174327929</v>
      </c>
      <c r="AB273" s="103">
        <v>2236.3667867215049</v>
      </c>
      <c r="AC273" s="103">
        <v>2223.5176161544605</v>
      </c>
      <c r="AD273" s="103">
        <v>2209.3224163063583</v>
      </c>
      <c r="AE273" s="103">
        <v>2185.160185166661</v>
      </c>
      <c r="AF273" s="103">
        <v>2158.2818260688109</v>
      </c>
      <c r="AG273" s="103">
        <v>2128.5617297614508</v>
      </c>
      <c r="AH273" s="103">
        <v>2088.481188564796</v>
      </c>
      <c r="AI273" s="103">
        <v>2025.5753815068485</v>
      </c>
      <c r="AJ273" s="103">
        <v>1924.741858427398</v>
      </c>
      <c r="AK273" s="103">
        <v>1830.101778206727</v>
      </c>
      <c r="AL273" s="103">
        <v>1763.3864135784452</v>
      </c>
      <c r="AM273" s="103">
        <v>1651.3883145919233</v>
      </c>
      <c r="AN273" s="103">
        <v>1636.6512190768008</v>
      </c>
      <c r="AO273" s="103">
        <v>1625.7555926367736</v>
      </c>
      <c r="AP273" s="103">
        <v>1564.5577619147957</v>
      </c>
      <c r="AQ273" s="103">
        <v>1548.3483267149932</v>
      </c>
      <c r="AR273" s="103">
        <v>1499.7825570393559</v>
      </c>
      <c r="AS273" s="103">
        <v>1480.6008128878273</v>
      </c>
      <c r="AT273" s="103">
        <v>1411.4283664410621</v>
      </c>
      <c r="AU273" s="103">
        <v>1363.0160082075058</v>
      </c>
      <c r="AV273" s="103">
        <v>1359.4170772168713</v>
      </c>
      <c r="AW273" s="103">
        <v>1313.7386423394739</v>
      </c>
      <c r="AX273" s="103">
        <v>1271.3899941705879</v>
      </c>
      <c r="AY273" s="103">
        <v>1196.6717501534426</v>
      </c>
      <c r="AZ273" s="103">
        <v>1125.1648048610093</v>
      </c>
    </row>
    <row r="274" spans="1:52" ht="12" customHeight="1" x14ac:dyDescent="0.35">
      <c r="A274" s="197" t="s">
        <v>883</v>
      </c>
      <c r="B274" s="198">
        <v>457.36516309872832</v>
      </c>
      <c r="C274" s="198">
        <v>447.61272753393814</v>
      </c>
      <c r="D274" s="198">
        <v>443.43628686132331</v>
      </c>
      <c r="E274" s="198">
        <v>445.76521434314037</v>
      </c>
      <c r="F274" s="198">
        <v>396.22016152935458</v>
      </c>
      <c r="G274" s="198">
        <v>412.6664433071183</v>
      </c>
      <c r="H274" s="198">
        <v>392.48198155060635</v>
      </c>
      <c r="I274" s="198">
        <v>383.2334499387008</v>
      </c>
      <c r="J274" s="198">
        <v>322.45847831173643</v>
      </c>
      <c r="K274" s="198">
        <v>310.18328208759448</v>
      </c>
      <c r="L274" s="198">
        <v>315.08421537535139</v>
      </c>
      <c r="M274" s="198">
        <v>264.67285691614006</v>
      </c>
      <c r="N274" s="198">
        <v>261.42555290621084</v>
      </c>
      <c r="O274" s="198">
        <v>309.8389711419552</v>
      </c>
      <c r="P274" s="198">
        <v>272.66133170843403</v>
      </c>
      <c r="Q274" s="198">
        <v>278.54133369531053</v>
      </c>
      <c r="R274" s="198">
        <v>276.45087201150761</v>
      </c>
      <c r="S274" s="198">
        <v>276.62814693836822</v>
      </c>
      <c r="T274" s="198">
        <v>270.81967436988936</v>
      </c>
      <c r="U274" s="198">
        <v>264.7405648033556</v>
      </c>
      <c r="V274" s="198">
        <v>257.10538049190137</v>
      </c>
      <c r="W274" s="198">
        <v>250.99563115859934</v>
      </c>
      <c r="X274" s="198">
        <v>246.44186506223292</v>
      </c>
      <c r="Y274" s="198">
        <v>243.6955708327211</v>
      </c>
      <c r="Z274" s="198">
        <v>231.86963635144693</v>
      </c>
      <c r="AA274" s="198">
        <v>220.14823535257199</v>
      </c>
      <c r="AB274" s="198">
        <v>212.79241242123192</v>
      </c>
      <c r="AC274" s="198">
        <v>205.19249861678443</v>
      </c>
      <c r="AD274" s="198">
        <v>197.16927444488309</v>
      </c>
      <c r="AE274" s="198">
        <v>195.15041288477022</v>
      </c>
      <c r="AF274" s="198">
        <v>191.10597811586015</v>
      </c>
      <c r="AG274" s="198">
        <v>183.15648050016847</v>
      </c>
      <c r="AH274" s="198">
        <v>179.04474530984908</v>
      </c>
      <c r="AI274" s="198">
        <v>177.24077687403334</v>
      </c>
      <c r="AJ274" s="198">
        <v>169.62339936732508</v>
      </c>
      <c r="AK274" s="198">
        <v>162.45083867578714</v>
      </c>
      <c r="AL274" s="198">
        <v>158.784954600926</v>
      </c>
      <c r="AM274" s="198">
        <v>154.81947170779259</v>
      </c>
      <c r="AN274" s="198">
        <v>149.50506731354773</v>
      </c>
      <c r="AO274" s="198">
        <v>147.62672664542535</v>
      </c>
      <c r="AP274" s="198">
        <v>144.27206599406841</v>
      </c>
      <c r="AQ274" s="198">
        <v>139.85869210138452</v>
      </c>
      <c r="AR274" s="198">
        <v>137.46148637075868</v>
      </c>
      <c r="AS274" s="198">
        <v>136.54813841125568</v>
      </c>
      <c r="AT274" s="198">
        <v>132.31014720811257</v>
      </c>
      <c r="AU274" s="198">
        <v>127.88795719582664</v>
      </c>
      <c r="AV274" s="198">
        <v>125.57135720368811</v>
      </c>
      <c r="AW274" s="198">
        <v>123.09178698014419</v>
      </c>
      <c r="AX274" s="198">
        <v>119.60011128532776</v>
      </c>
      <c r="AY274" s="198">
        <v>118.26012742828881</v>
      </c>
      <c r="AZ274" s="198">
        <v>116.06888665744988</v>
      </c>
    </row>
    <row r="275" spans="1:52" ht="12" customHeight="1" x14ac:dyDescent="0.35">
      <c r="A275" s="64" t="s">
        <v>40</v>
      </c>
      <c r="B275" s="65">
        <v>0</v>
      </c>
      <c r="C275" s="65">
        <v>0</v>
      </c>
      <c r="D275" s="65">
        <v>0</v>
      </c>
      <c r="E275" s="65">
        <v>0</v>
      </c>
      <c r="F275" s="65">
        <v>0</v>
      </c>
      <c r="G275" s="65">
        <v>0</v>
      </c>
      <c r="H275" s="65">
        <v>0</v>
      </c>
      <c r="I275" s="65">
        <v>0</v>
      </c>
      <c r="J275" s="65">
        <v>0</v>
      </c>
      <c r="K275" s="65">
        <v>0</v>
      </c>
      <c r="L275" s="65">
        <v>0</v>
      </c>
      <c r="M275" s="65">
        <v>0</v>
      </c>
      <c r="N275" s="65">
        <v>0</v>
      </c>
      <c r="O275" s="65">
        <v>0</v>
      </c>
      <c r="P275" s="65">
        <v>0</v>
      </c>
      <c r="Q275" s="65">
        <v>0</v>
      </c>
      <c r="R275" s="65">
        <v>0</v>
      </c>
      <c r="S275" s="65">
        <v>0</v>
      </c>
      <c r="T275" s="65">
        <v>0</v>
      </c>
      <c r="U275" s="65">
        <v>0</v>
      </c>
      <c r="V275" s="65">
        <v>0</v>
      </c>
      <c r="W275" s="65">
        <v>0</v>
      </c>
      <c r="X275" s="65">
        <v>0</v>
      </c>
      <c r="Y275" s="65">
        <v>0</v>
      </c>
      <c r="Z275" s="65">
        <v>0</v>
      </c>
      <c r="AA275" s="65">
        <v>0</v>
      </c>
      <c r="AB275" s="65">
        <v>0</v>
      </c>
      <c r="AC275" s="65">
        <v>0</v>
      </c>
      <c r="AD275" s="65">
        <v>0</v>
      </c>
      <c r="AE275" s="65">
        <v>0</v>
      </c>
      <c r="AF275" s="65">
        <v>0</v>
      </c>
      <c r="AG275" s="65">
        <v>0</v>
      </c>
      <c r="AH275" s="65">
        <v>0</v>
      </c>
      <c r="AI275" s="65">
        <v>0</v>
      </c>
      <c r="AJ275" s="65">
        <v>0</v>
      </c>
      <c r="AK275" s="65">
        <v>0</v>
      </c>
      <c r="AL275" s="65">
        <v>0</v>
      </c>
      <c r="AM275" s="65">
        <v>0</v>
      </c>
      <c r="AN275" s="65">
        <v>0</v>
      </c>
      <c r="AO275" s="65">
        <v>0</v>
      </c>
      <c r="AP275" s="65">
        <v>0</v>
      </c>
      <c r="AQ275" s="65">
        <v>0</v>
      </c>
      <c r="AR275" s="65">
        <v>0</v>
      </c>
      <c r="AS275" s="65">
        <v>0</v>
      </c>
      <c r="AT275" s="65">
        <v>0</v>
      </c>
      <c r="AU275" s="65">
        <v>0</v>
      </c>
      <c r="AV275" s="65">
        <v>0</v>
      </c>
      <c r="AW275" s="65">
        <v>0</v>
      </c>
      <c r="AX275" s="65">
        <v>0</v>
      </c>
      <c r="AY275" s="65">
        <v>0</v>
      </c>
      <c r="AZ275" s="65">
        <v>0</v>
      </c>
    </row>
    <row r="276" spans="1:52" ht="12" customHeight="1" x14ac:dyDescent="0.35">
      <c r="A276" s="72" t="s">
        <v>41</v>
      </c>
      <c r="B276" s="73">
        <v>457.36516309872832</v>
      </c>
      <c r="C276" s="73">
        <v>447.61272753393814</v>
      </c>
      <c r="D276" s="73">
        <v>443.43628686132331</v>
      </c>
      <c r="E276" s="73">
        <v>445.76521434314037</v>
      </c>
      <c r="F276" s="73">
        <v>396.22016152935458</v>
      </c>
      <c r="G276" s="73">
        <v>412.6664433071183</v>
      </c>
      <c r="H276" s="73">
        <v>392.48198155060635</v>
      </c>
      <c r="I276" s="73">
        <v>383.2334499387008</v>
      </c>
      <c r="J276" s="73">
        <v>322.45847831173643</v>
      </c>
      <c r="K276" s="73">
        <v>310.18328208759448</v>
      </c>
      <c r="L276" s="73">
        <v>315.08421537535139</v>
      </c>
      <c r="M276" s="73">
        <v>264.67285691614006</v>
      </c>
      <c r="N276" s="73">
        <v>261.42555290621084</v>
      </c>
      <c r="O276" s="73">
        <v>309.8389711419552</v>
      </c>
      <c r="P276" s="73">
        <v>272.66133170843403</v>
      </c>
      <c r="Q276" s="73">
        <v>278.54133369531053</v>
      </c>
      <c r="R276" s="73">
        <v>276.45087201150761</v>
      </c>
      <c r="S276" s="73">
        <v>276.62814693836822</v>
      </c>
      <c r="T276" s="73">
        <v>270.81967436988936</v>
      </c>
      <c r="U276" s="73">
        <v>264.7405648033556</v>
      </c>
      <c r="V276" s="73">
        <v>257.10538049190137</v>
      </c>
      <c r="W276" s="73">
        <v>250.99563115859934</v>
      </c>
      <c r="X276" s="73">
        <v>246.44186506223292</v>
      </c>
      <c r="Y276" s="73">
        <v>243.6955708327211</v>
      </c>
      <c r="Z276" s="73">
        <v>231.86963635144693</v>
      </c>
      <c r="AA276" s="73">
        <v>220.14823535257199</v>
      </c>
      <c r="AB276" s="73">
        <v>212.79241242123192</v>
      </c>
      <c r="AC276" s="73">
        <v>205.19249861678443</v>
      </c>
      <c r="AD276" s="73">
        <v>197.16927444488309</v>
      </c>
      <c r="AE276" s="73">
        <v>195.15041288477022</v>
      </c>
      <c r="AF276" s="73">
        <v>191.10597811586015</v>
      </c>
      <c r="AG276" s="73">
        <v>183.15648050016847</v>
      </c>
      <c r="AH276" s="73">
        <v>179.04474530984908</v>
      </c>
      <c r="AI276" s="73">
        <v>177.24077687403334</v>
      </c>
      <c r="AJ276" s="73">
        <v>169.62339936732508</v>
      </c>
      <c r="AK276" s="73">
        <v>162.45083867578714</v>
      </c>
      <c r="AL276" s="73">
        <v>158.784954600926</v>
      </c>
      <c r="AM276" s="73">
        <v>154.81947170779259</v>
      </c>
      <c r="AN276" s="73">
        <v>149.50506731354773</v>
      </c>
      <c r="AO276" s="73">
        <v>147.62672664542535</v>
      </c>
      <c r="AP276" s="73">
        <v>144.27206599406841</v>
      </c>
      <c r="AQ276" s="73">
        <v>139.85869210138452</v>
      </c>
      <c r="AR276" s="73">
        <v>137.46148637075868</v>
      </c>
      <c r="AS276" s="73">
        <v>136.54813841125568</v>
      </c>
      <c r="AT276" s="73">
        <v>132.31014720811257</v>
      </c>
      <c r="AU276" s="73">
        <v>127.88795719582664</v>
      </c>
      <c r="AV276" s="73">
        <v>125.57135720368811</v>
      </c>
      <c r="AW276" s="73">
        <v>123.09178698014419</v>
      </c>
      <c r="AX276" s="73">
        <v>119.60011128532776</v>
      </c>
      <c r="AY276" s="73">
        <v>118.26012742828881</v>
      </c>
      <c r="AZ276" s="73">
        <v>116.06888665744988</v>
      </c>
    </row>
    <row r="277" spans="1:52" ht="12" customHeight="1" x14ac:dyDescent="0.35">
      <c r="A277" s="72" t="s">
        <v>44</v>
      </c>
      <c r="B277" s="73">
        <v>0</v>
      </c>
      <c r="C277" s="73">
        <v>0</v>
      </c>
      <c r="D277" s="73">
        <v>0</v>
      </c>
      <c r="E277" s="73">
        <v>0</v>
      </c>
      <c r="F277" s="73">
        <v>0</v>
      </c>
      <c r="G277" s="73">
        <v>0</v>
      </c>
      <c r="H277" s="73">
        <v>0</v>
      </c>
      <c r="I277" s="73">
        <v>0</v>
      </c>
      <c r="J277" s="73">
        <v>0</v>
      </c>
      <c r="K277" s="73">
        <v>0</v>
      </c>
      <c r="L277" s="73">
        <v>0</v>
      </c>
      <c r="M277" s="73">
        <v>0</v>
      </c>
      <c r="N277" s="73">
        <v>0</v>
      </c>
      <c r="O277" s="73">
        <v>0</v>
      </c>
      <c r="P277" s="73">
        <v>0</v>
      </c>
      <c r="Q277" s="73">
        <v>0</v>
      </c>
      <c r="R277" s="73">
        <v>0</v>
      </c>
      <c r="S277" s="73">
        <v>0</v>
      </c>
      <c r="T277" s="73">
        <v>0</v>
      </c>
      <c r="U277" s="73">
        <v>0</v>
      </c>
      <c r="V277" s="73">
        <v>0</v>
      </c>
      <c r="W277" s="73">
        <v>0</v>
      </c>
      <c r="X277" s="73">
        <v>0</v>
      </c>
      <c r="Y277" s="73">
        <v>0</v>
      </c>
      <c r="Z277" s="73">
        <v>0</v>
      </c>
      <c r="AA277" s="73">
        <v>0</v>
      </c>
      <c r="AB277" s="73">
        <v>0</v>
      </c>
      <c r="AC277" s="73">
        <v>0</v>
      </c>
      <c r="AD277" s="73">
        <v>0</v>
      </c>
      <c r="AE277" s="73">
        <v>0</v>
      </c>
      <c r="AF277" s="73">
        <v>0</v>
      </c>
      <c r="AG277" s="73">
        <v>0</v>
      </c>
      <c r="AH277" s="73">
        <v>0</v>
      </c>
      <c r="AI277" s="73">
        <v>0</v>
      </c>
      <c r="AJ277" s="73">
        <v>0</v>
      </c>
      <c r="AK277" s="73">
        <v>0</v>
      </c>
      <c r="AL277" s="73">
        <v>0</v>
      </c>
      <c r="AM277" s="73">
        <v>0</v>
      </c>
      <c r="AN277" s="73">
        <v>0</v>
      </c>
      <c r="AO277" s="73">
        <v>0</v>
      </c>
      <c r="AP277" s="73">
        <v>0</v>
      </c>
      <c r="AQ277" s="73">
        <v>0</v>
      </c>
      <c r="AR277" s="73">
        <v>0</v>
      </c>
      <c r="AS277" s="73">
        <v>0</v>
      </c>
      <c r="AT277" s="73">
        <v>0</v>
      </c>
      <c r="AU277" s="73">
        <v>0</v>
      </c>
      <c r="AV277" s="73">
        <v>0</v>
      </c>
      <c r="AW277" s="73">
        <v>0</v>
      </c>
      <c r="AX277" s="73">
        <v>0</v>
      </c>
      <c r="AY277" s="73">
        <v>0</v>
      </c>
      <c r="AZ277" s="73">
        <v>0</v>
      </c>
    </row>
    <row r="278" spans="1:52" ht="12" customHeight="1" x14ac:dyDescent="0.35">
      <c r="A278" s="72" t="s">
        <v>45</v>
      </c>
      <c r="B278" s="73">
        <v>0</v>
      </c>
      <c r="C278" s="73">
        <v>0</v>
      </c>
      <c r="D278" s="73">
        <v>0</v>
      </c>
      <c r="E278" s="73">
        <v>0</v>
      </c>
      <c r="F278" s="73">
        <v>0</v>
      </c>
      <c r="G278" s="73">
        <v>0</v>
      </c>
      <c r="H278" s="73">
        <v>0</v>
      </c>
      <c r="I278" s="73">
        <v>0</v>
      </c>
      <c r="J278" s="73">
        <v>0</v>
      </c>
      <c r="K278" s="73">
        <v>0</v>
      </c>
      <c r="L278" s="73">
        <v>0</v>
      </c>
      <c r="M278" s="73">
        <v>0</v>
      </c>
      <c r="N278" s="73">
        <v>0</v>
      </c>
      <c r="O278" s="73">
        <v>0</v>
      </c>
      <c r="P278" s="73">
        <v>0</v>
      </c>
      <c r="Q278" s="73">
        <v>0</v>
      </c>
      <c r="R278" s="73">
        <v>0</v>
      </c>
      <c r="S278" s="73">
        <v>0</v>
      </c>
      <c r="T278" s="73">
        <v>0</v>
      </c>
      <c r="U278" s="73">
        <v>0</v>
      </c>
      <c r="V278" s="73">
        <v>0</v>
      </c>
      <c r="W278" s="73">
        <v>0</v>
      </c>
      <c r="X278" s="73">
        <v>0</v>
      </c>
      <c r="Y278" s="73">
        <v>0</v>
      </c>
      <c r="Z278" s="73">
        <v>0</v>
      </c>
      <c r="AA278" s="73">
        <v>0</v>
      </c>
      <c r="AB278" s="73">
        <v>0</v>
      </c>
      <c r="AC278" s="73">
        <v>0</v>
      </c>
      <c r="AD278" s="73">
        <v>0</v>
      </c>
      <c r="AE278" s="73">
        <v>0</v>
      </c>
      <c r="AF278" s="73">
        <v>0</v>
      </c>
      <c r="AG278" s="73">
        <v>0</v>
      </c>
      <c r="AH278" s="73">
        <v>0</v>
      </c>
      <c r="AI278" s="73">
        <v>0</v>
      </c>
      <c r="AJ278" s="73">
        <v>0</v>
      </c>
      <c r="AK278" s="73">
        <v>0</v>
      </c>
      <c r="AL278" s="73">
        <v>0</v>
      </c>
      <c r="AM278" s="73">
        <v>0</v>
      </c>
      <c r="AN278" s="73">
        <v>0</v>
      </c>
      <c r="AO278" s="73">
        <v>0</v>
      </c>
      <c r="AP278" s="73">
        <v>0</v>
      </c>
      <c r="AQ278" s="73">
        <v>0</v>
      </c>
      <c r="AR278" s="73">
        <v>0</v>
      </c>
      <c r="AS278" s="73">
        <v>0</v>
      </c>
      <c r="AT278" s="73">
        <v>0</v>
      </c>
      <c r="AU278" s="73">
        <v>0</v>
      </c>
      <c r="AV278" s="73">
        <v>0</v>
      </c>
      <c r="AW278" s="73">
        <v>0</v>
      </c>
      <c r="AX278" s="73">
        <v>0</v>
      </c>
      <c r="AY278" s="73">
        <v>0</v>
      </c>
      <c r="AZ278" s="73">
        <v>0</v>
      </c>
    </row>
    <row r="279" spans="1:52" ht="12" customHeight="1" x14ac:dyDescent="0.35">
      <c r="A279" s="74" t="s">
        <v>46</v>
      </c>
      <c r="B279" s="75">
        <v>0</v>
      </c>
      <c r="C279" s="75">
        <v>0</v>
      </c>
      <c r="D279" s="75">
        <v>0</v>
      </c>
      <c r="E279" s="75">
        <v>0</v>
      </c>
      <c r="F279" s="75">
        <v>0</v>
      </c>
      <c r="G279" s="75">
        <v>0</v>
      </c>
      <c r="H279" s="75">
        <v>0</v>
      </c>
      <c r="I279" s="75">
        <v>0</v>
      </c>
      <c r="J279" s="75">
        <v>0</v>
      </c>
      <c r="K279" s="75">
        <v>0</v>
      </c>
      <c r="L279" s="75">
        <v>0</v>
      </c>
      <c r="M279" s="75">
        <v>0</v>
      </c>
      <c r="N279" s="75">
        <v>0</v>
      </c>
      <c r="O279" s="75">
        <v>0</v>
      </c>
      <c r="P279" s="75">
        <v>0</v>
      </c>
      <c r="Q279" s="75">
        <v>0</v>
      </c>
      <c r="R279" s="75">
        <v>0</v>
      </c>
      <c r="S279" s="75">
        <v>0</v>
      </c>
      <c r="T279" s="75">
        <v>0</v>
      </c>
      <c r="U279" s="75">
        <v>0</v>
      </c>
      <c r="V279" s="75">
        <v>0</v>
      </c>
      <c r="W279" s="75">
        <v>0</v>
      </c>
      <c r="X279" s="75">
        <v>0</v>
      </c>
      <c r="Y279" s="75">
        <v>0</v>
      </c>
      <c r="Z279" s="75">
        <v>0</v>
      </c>
      <c r="AA279" s="75">
        <v>0</v>
      </c>
      <c r="AB279" s="75">
        <v>0</v>
      </c>
      <c r="AC279" s="75">
        <v>0</v>
      </c>
      <c r="AD279" s="75">
        <v>0</v>
      </c>
      <c r="AE279" s="75">
        <v>0</v>
      </c>
      <c r="AF279" s="75">
        <v>0</v>
      </c>
      <c r="AG279" s="75">
        <v>0</v>
      </c>
      <c r="AH279" s="75">
        <v>0</v>
      </c>
      <c r="AI279" s="75">
        <v>0</v>
      </c>
      <c r="AJ279" s="75">
        <v>0</v>
      </c>
      <c r="AK279" s="75">
        <v>0</v>
      </c>
      <c r="AL279" s="75">
        <v>0</v>
      </c>
      <c r="AM279" s="75">
        <v>0</v>
      </c>
      <c r="AN279" s="75">
        <v>0</v>
      </c>
      <c r="AO279" s="75">
        <v>0</v>
      </c>
      <c r="AP279" s="75">
        <v>0</v>
      </c>
      <c r="AQ279" s="75">
        <v>0</v>
      </c>
      <c r="AR279" s="75">
        <v>0</v>
      </c>
      <c r="AS279" s="75">
        <v>0</v>
      </c>
      <c r="AT279" s="75">
        <v>0</v>
      </c>
      <c r="AU279" s="75">
        <v>0</v>
      </c>
      <c r="AV279" s="75">
        <v>0</v>
      </c>
      <c r="AW279" s="75">
        <v>0</v>
      </c>
      <c r="AX279" s="75">
        <v>0</v>
      </c>
      <c r="AY279" s="75">
        <v>0</v>
      </c>
      <c r="AZ279" s="75">
        <v>0</v>
      </c>
    </row>
    <row r="280" spans="1:52" ht="12" customHeight="1" x14ac:dyDescent="0.35">
      <c r="A280" s="93" t="s">
        <v>899</v>
      </c>
      <c r="B280" s="103">
        <v>0</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03">
        <v>0</v>
      </c>
      <c r="U280" s="103">
        <v>0</v>
      </c>
      <c r="V280" s="103">
        <v>0</v>
      </c>
      <c r="W280" s="103">
        <v>0</v>
      </c>
      <c r="X280" s="103">
        <v>0</v>
      </c>
      <c r="Y280" s="103">
        <v>0</v>
      </c>
      <c r="Z280" s="103">
        <v>0</v>
      </c>
      <c r="AA280" s="103">
        <v>0</v>
      </c>
      <c r="AB280" s="103">
        <v>0</v>
      </c>
      <c r="AC280" s="103">
        <v>0</v>
      </c>
      <c r="AD280" s="103">
        <v>0</v>
      </c>
      <c r="AE280" s="103">
        <v>0</v>
      </c>
      <c r="AF280" s="103">
        <v>0</v>
      </c>
      <c r="AG280" s="103">
        <v>0</v>
      </c>
      <c r="AH280" s="103">
        <v>0</v>
      </c>
      <c r="AI280" s="103">
        <v>0</v>
      </c>
      <c r="AJ280" s="103">
        <v>0</v>
      </c>
      <c r="AK280" s="103">
        <v>0</v>
      </c>
      <c r="AL280" s="103">
        <v>0</v>
      </c>
      <c r="AM280" s="103">
        <v>0</v>
      </c>
      <c r="AN280" s="103">
        <v>0</v>
      </c>
      <c r="AO280" s="103">
        <v>0</v>
      </c>
      <c r="AP280" s="103">
        <v>0</v>
      </c>
      <c r="AQ280" s="103">
        <v>0</v>
      </c>
      <c r="AR280" s="103">
        <v>0</v>
      </c>
      <c r="AS280" s="103">
        <v>0</v>
      </c>
      <c r="AT280" s="103">
        <v>0</v>
      </c>
      <c r="AU280" s="103">
        <v>0</v>
      </c>
      <c r="AV280" s="103">
        <v>0</v>
      </c>
      <c r="AW280" s="103">
        <v>0</v>
      </c>
      <c r="AX280" s="103">
        <v>0</v>
      </c>
      <c r="AY280" s="103">
        <v>0</v>
      </c>
      <c r="AZ280" s="103">
        <v>0</v>
      </c>
    </row>
    <row r="281" spans="1:52" ht="12" customHeight="1" x14ac:dyDescent="0.35">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row>
    <row r="282" spans="1:52" ht="12" customHeight="1" x14ac:dyDescent="0.35">
      <c r="A282" s="133" t="s">
        <v>71</v>
      </c>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row>
    <row r="283" spans="1:52" ht="12" customHeight="1" x14ac:dyDescent="0.35">
      <c r="A283" s="214" t="s">
        <v>877</v>
      </c>
      <c r="B283" s="215">
        <v>1</v>
      </c>
      <c r="C283" s="215">
        <v>1</v>
      </c>
      <c r="D283" s="215">
        <v>1</v>
      </c>
      <c r="E283" s="215">
        <v>1</v>
      </c>
      <c r="F283" s="215">
        <v>1</v>
      </c>
      <c r="G283" s="215">
        <v>1</v>
      </c>
      <c r="H283" s="215">
        <v>1</v>
      </c>
      <c r="I283" s="215">
        <v>1</v>
      </c>
      <c r="J283" s="215">
        <v>1</v>
      </c>
      <c r="K283" s="215">
        <v>1</v>
      </c>
      <c r="L283" s="215">
        <v>1</v>
      </c>
      <c r="M283" s="215">
        <v>1</v>
      </c>
      <c r="N283" s="215">
        <v>1</v>
      </c>
      <c r="O283" s="215">
        <v>1</v>
      </c>
      <c r="P283" s="215">
        <v>1</v>
      </c>
      <c r="Q283" s="215">
        <v>1</v>
      </c>
      <c r="R283" s="215">
        <v>1</v>
      </c>
      <c r="S283" s="215">
        <v>1</v>
      </c>
      <c r="T283" s="215">
        <v>1</v>
      </c>
      <c r="U283" s="215">
        <v>1</v>
      </c>
      <c r="V283" s="215">
        <v>1</v>
      </c>
      <c r="W283" s="215">
        <v>1</v>
      </c>
      <c r="X283" s="215">
        <v>1</v>
      </c>
      <c r="Y283" s="215">
        <v>1</v>
      </c>
      <c r="Z283" s="215">
        <v>1</v>
      </c>
      <c r="AA283" s="215">
        <v>1</v>
      </c>
      <c r="AB283" s="215">
        <v>1</v>
      </c>
      <c r="AC283" s="215">
        <v>1</v>
      </c>
      <c r="AD283" s="215">
        <v>1</v>
      </c>
      <c r="AE283" s="215">
        <v>1</v>
      </c>
      <c r="AF283" s="215">
        <v>1</v>
      </c>
      <c r="AG283" s="215">
        <v>1</v>
      </c>
      <c r="AH283" s="215">
        <v>1</v>
      </c>
      <c r="AI283" s="215">
        <v>1</v>
      </c>
      <c r="AJ283" s="215">
        <v>1</v>
      </c>
      <c r="AK283" s="215">
        <v>1</v>
      </c>
      <c r="AL283" s="215">
        <v>1</v>
      </c>
      <c r="AM283" s="215">
        <v>1</v>
      </c>
      <c r="AN283" s="215">
        <v>1</v>
      </c>
      <c r="AO283" s="215">
        <v>1</v>
      </c>
      <c r="AP283" s="215">
        <v>1</v>
      </c>
      <c r="AQ283" s="215">
        <v>1</v>
      </c>
      <c r="AR283" s="215">
        <v>1</v>
      </c>
      <c r="AS283" s="215">
        <v>1</v>
      </c>
      <c r="AT283" s="215">
        <v>1</v>
      </c>
      <c r="AU283" s="215">
        <v>1</v>
      </c>
      <c r="AV283" s="215">
        <v>1</v>
      </c>
      <c r="AW283" s="215">
        <v>1</v>
      </c>
      <c r="AX283" s="215">
        <v>1</v>
      </c>
      <c r="AY283" s="215">
        <v>1</v>
      </c>
      <c r="AZ283" s="215">
        <v>1</v>
      </c>
    </row>
    <row r="284" spans="1:52" ht="12" customHeight="1" x14ac:dyDescent="0.35">
      <c r="A284" s="64" t="s">
        <v>40</v>
      </c>
      <c r="B284" s="88">
        <v>0</v>
      </c>
      <c r="C284" s="88">
        <v>0</v>
      </c>
      <c r="D284" s="88">
        <v>0</v>
      </c>
      <c r="E284" s="88">
        <v>0</v>
      </c>
      <c r="F284" s="88">
        <v>0</v>
      </c>
      <c r="G284" s="88">
        <v>0</v>
      </c>
      <c r="H284" s="88">
        <v>0</v>
      </c>
      <c r="I284" s="88">
        <v>0</v>
      </c>
      <c r="J284" s="88">
        <v>0</v>
      </c>
      <c r="K284" s="88">
        <v>0</v>
      </c>
      <c r="L284" s="88">
        <v>0</v>
      </c>
      <c r="M284" s="88">
        <v>0</v>
      </c>
      <c r="N284" s="88">
        <v>0</v>
      </c>
      <c r="O284" s="88">
        <v>0</v>
      </c>
      <c r="P284" s="88">
        <v>0</v>
      </c>
      <c r="Q284" s="88">
        <v>0</v>
      </c>
      <c r="R284" s="88">
        <v>0</v>
      </c>
      <c r="S284" s="88">
        <v>0</v>
      </c>
      <c r="T284" s="88">
        <v>0</v>
      </c>
      <c r="U284" s="88">
        <v>0</v>
      </c>
      <c r="V284" s="88">
        <v>0</v>
      </c>
      <c r="W284" s="88">
        <v>0</v>
      </c>
      <c r="X284" s="88">
        <v>0</v>
      </c>
      <c r="Y284" s="88">
        <v>0</v>
      </c>
      <c r="Z284" s="88">
        <v>0</v>
      </c>
      <c r="AA284" s="88">
        <v>0</v>
      </c>
      <c r="AB284" s="88">
        <v>0</v>
      </c>
      <c r="AC284" s="88">
        <v>0</v>
      </c>
      <c r="AD284" s="88">
        <v>0</v>
      </c>
      <c r="AE284" s="88">
        <v>0</v>
      </c>
      <c r="AF284" s="88">
        <v>0</v>
      </c>
      <c r="AG284" s="88">
        <v>0</v>
      </c>
      <c r="AH284" s="88">
        <v>0</v>
      </c>
      <c r="AI284" s="88">
        <v>0</v>
      </c>
      <c r="AJ284" s="88">
        <v>0</v>
      </c>
      <c r="AK284" s="88">
        <v>0</v>
      </c>
      <c r="AL284" s="88">
        <v>0</v>
      </c>
      <c r="AM284" s="88">
        <v>0</v>
      </c>
      <c r="AN284" s="88">
        <v>0</v>
      </c>
      <c r="AO284" s="88">
        <v>0</v>
      </c>
      <c r="AP284" s="88">
        <v>0</v>
      </c>
      <c r="AQ284" s="88">
        <v>0</v>
      </c>
      <c r="AR284" s="88">
        <v>0</v>
      </c>
      <c r="AS284" s="88">
        <v>0</v>
      </c>
      <c r="AT284" s="88">
        <v>0</v>
      </c>
      <c r="AU284" s="88">
        <v>0</v>
      </c>
      <c r="AV284" s="88">
        <v>0</v>
      </c>
      <c r="AW284" s="88">
        <v>0</v>
      </c>
      <c r="AX284" s="88">
        <v>0</v>
      </c>
      <c r="AY284" s="88">
        <v>0</v>
      </c>
      <c r="AZ284" s="88">
        <v>0</v>
      </c>
    </row>
    <row r="285" spans="1:52" ht="12" customHeight="1" x14ac:dyDescent="0.35">
      <c r="A285" s="72" t="s">
        <v>41</v>
      </c>
      <c r="B285" s="89">
        <v>4.0177920678725214E-2</v>
      </c>
      <c r="C285" s="89">
        <v>5.3772167680974037E-2</v>
      </c>
      <c r="D285" s="89">
        <v>5.4022124777158793E-2</v>
      </c>
      <c r="E285" s="89">
        <v>5.1471042804505353E-2</v>
      </c>
      <c r="F285" s="89">
        <v>9.2030839791331864E-2</v>
      </c>
      <c r="G285" s="89">
        <v>7.9104691243087596E-2</v>
      </c>
      <c r="H285" s="89">
        <v>0.12386526504497219</v>
      </c>
      <c r="I285" s="89">
        <v>0.11710980268744632</v>
      </c>
      <c r="J285" s="89">
        <v>0.19242437588401493</v>
      </c>
      <c r="K285" s="89">
        <v>0.14350251673007924</v>
      </c>
      <c r="L285" s="89">
        <v>0.20946224326791041</v>
      </c>
      <c r="M285" s="89">
        <v>0.24206802181589257</v>
      </c>
      <c r="N285" s="89">
        <v>0.21058972828494985</v>
      </c>
      <c r="O285" s="89">
        <v>0.11266137854950418</v>
      </c>
      <c r="P285" s="89">
        <v>0.11543550259805126</v>
      </c>
      <c r="Q285" s="89">
        <v>0.16764365823079569</v>
      </c>
      <c r="R285" s="89">
        <v>0.16460148073233694</v>
      </c>
      <c r="S285" s="89">
        <v>0.16385629367390211</v>
      </c>
      <c r="T285" s="89">
        <v>0.16549619563381432</v>
      </c>
      <c r="U285" s="89">
        <v>0.16856009118253995</v>
      </c>
      <c r="V285" s="89">
        <v>0.15902590940047898</v>
      </c>
      <c r="W285" s="89">
        <v>0.15939682474612016</v>
      </c>
      <c r="X285" s="89">
        <v>0.15683755010133965</v>
      </c>
      <c r="Y285" s="89">
        <v>0.15362638167236956</v>
      </c>
      <c r="Z285" s="89">
        <v>0.15178003817298277</v>
      </c>
      <c r="AA285" s="89">
        <v>0.14768574383042274</v>
      </c>
      <c r="AB285" s="89">
        <v>0.14255735370947686</v>
      </c>
      <c r="AC285" s="89">
        <v>0.14009880789413517</v>
      </c>
      <c r="AD285" s="89">
        <v>0.13677989780958541</v>
      </c>
      <c r="AE285" s="89">
        <v>0.135133983065651</v>
      </c>
      <c r="AF285" s="89">
        <v>0.13319274088828426</v>
      </c>
      <c r="AG285" s="89">
        <v>0.13064583126464629</v>
      </c>
      <c r="AH285" s="89">
        <v>0.12507343412990388</v>
      </c>
      <c r="AI285" s="89">
        <v>0.11995146554679081</v>
      </c>
      <c r="AJ285" s="89">
        <v>0.11734627357737712</v>
      </c>
      <c r="AK285" s="89">
        <v>0.11418343766217354</v>
      </c>
      <c r="AL285" s="89">
        <v>0.1111057645093801</v>
      </c>
      <c r="AM285" s="89">
        <v>0.10925839260763084</v>
      </c>
      <c r="AN285" s="89">
        <v>0.10720116844080693</v>
      </c>
      <c r="AO285" s="89">
        <v>0.1053281864352161</v>
      </c>
      <c r="AP285" s="89">
        <v>0.10338073617332932</v>
      </c>
      <c r="AQ285" s="89">
        <v>0.10235749226497202</v>
      </c>
      <c r="AR285" s="89">
        <v>9.9048508841399846E-2</v>
      </c>
      <c r="AS285" s="89">
        <v>9.5742161671558329E-2</v>
      </c>
      <c r="AT285" s="89">
        <v>9.3864778150778247E-2</v>
      </c>
      <c r="AU285" s="89">
        <v>9.1407117606258179E-2</v>
      </c>
      <c r="AV285" s="89">
        <v>8.9184362058522718E-2</v>
      </c>
      <c r="AW285" s="89">
        <v>8.8565320876690543E-2</v>
      </c>
      <c r="AX285" s="89">
        <v>8.6900982230833215E-2</v>
      </c>
      <c r="AY285" s="89">
        <v>8.6400578757125784E-2</v>
      </c>
      <c r="AZ285" s="89">
        <v>8.6204970659885874E-2</v>
      </c>
    </row>
    <row r="286" spans="1:52" ht="12" customHeight="1" x14ac:dyDescent="0.35">
      <c r="A286" s="72" t="s">
        <v>44</v>
      </c>
      <c r="B286" s="89">
        <v>0</v>
      </c>
      <c r="C286" s="89">
        <v>0</v>
      </c>
      <c r="D286" s="89">
        <v>0</v>
      </c>
      <c r="E286" s="89">
        <v>0</v>
      </c>
      <c r="F286" s="89">
        <v>0</v>
      </c>
      <c r="G286" s="89">
        <v>0</v>
      </c>
      <c r="H286" s="89">
        <v>0</v>
      </c>
      <c r="I286" s="89">
        <v>0</v>
      </c>
      <c r="J286" s="89">
        <v>0</v>
      </c>
      <c r="K286" s="89">
        <v>0</v>
      </c>
      <c r="L286" s="89">
        <v>0</v>
      </c>
      <c r="M286" s="89">
        <v>0</v>
      </c>
      <c r="N286" s="89">
        <v>0</v>
      </c>
      <c r="O286" s="89">
        <v>0</v>
      </c>
      <c r="P286" s="89">
        <v>0</v>
      </c>
      <c r="Q286" s="89">
        <v>0</v>
      </c>
      <c r="R286" s="89">
        <v>0</v>
      </c>
      <c r="S286" s="89">
        <v>0</v>
      </c>
      <c r="T286" s="89">
        <v>0</v>
      </c>
      <c r="U286" s="89">
        <v>0</v>
      </c>
      <c r="V286" s="89">
        <v>0</v>
      </c>
      <c r="W286" s="89">
        <v>0</v>
      </c>
      <c r="X286" s="89">
        <v>0</v>
      </c>
      <c r="Y286" s="89">
        <v>0</v>
      </c>
      <c r="Z286" s="89">
        <v>0</v>
      </c>
      <c r="AA286" s="89">
        <v>0</v>
      </c>
      <c r="AB286" s="89">
        <v>0</v>
      </c>
      <c r="AC286" s="89">
        <v>0</v>
      </c>
      <c r="AD286" s="89">
        <v>0</v>
      </c>
      <c r="AE286" s="89">
        <v>0</v>
      </c>
      <c r="AF286" s="89">
        <v>0</v>
      </c>
      <c r="AG286" s="89">
        <v>0</v>
      </c>
      <c r="AH286" s="89">
        <v>0</v>
      </c>
      <c r="AI286" s="89">
        <v>0</v>
      </c>
      <c r="AJ286" s="89">
        <v>0</v>
      </c>
      <c r="AK286" s="89">
        <v>0</v>
      </c>
      <c r="AL286" s="89">
        <v>0</v>
      </c>
      <c r="AM286" s="89">
        <v>0</v>
      </c>
      <c r="AN286" s="89">
        <v>0</v>
      </c>
      <c r="AO286" s="89">
        <v>0</v>
      </c>
      <c r="AP286" s="89">
        <v>0</v>
      </c>
      <c r="AQ286" s="89">
        <v>0</v>
      </c>
      <c r="AR286" s="89">
        <v>0</v>
      </c>
      <c r="AS286" s="89">
        <v>0</v>
      </c>
      <c r="AT286" s="89">
        <v>0</v>
      </c>
      <c r="AU286" s="89">
        <v>0</v>
      </c>
      <c r="AV286" s="89">
        <v>0</v>
      </c>
      <c r="AW286" s="89">
        <v>0</v>
      </c>
      <c r="AX286" s="89">
        <v>0</v>
      </c>
      <c r="AY286" s="89">
        <v>0</v>
      </c>
      <c r="AZ286" s="89">
        <v>0</v>
      </c>
    </row>
    <row r="287" spans="1:52" ht="12" customHeight="1" x14ac:dyDescent="0.35">
      <c r="A287" s="72" t="s">
        <v>45</v>
      </c>
      <c r="B287" s="89">
        <v>0</v>
      </c>
      <c r="C287" s="89">
        <v>0</v>
      </c>
      <c r="D287" s="89">
        <v>0</v>
      </c>
      <c r="E287" s="89">
        <v>0</v>
      </c>
      <c r="F287" s="89">
        <v>0</v>
      </c>
      <c r="G287" s="89">
        <v>0</v>
      </c>
      <c r="H287" s="89">
        <v>0</v>
      </c>
      <c r="I287" s="89">
        <v>0</v>
      </c>
      <c r="J287" s="89">
        <v>0</v>
      </c>
      <c r="K287" s="89">
        <v>0</v>
      </c>
      <c r="L287" s="89">
        <v>0</v>
      </c>
      <c r="M287" s="89">
        <v>0</v>
      </c>
      <c r="N287" s="89">
        <v>0</v>
      </c>
      <c r="O287" s="89">
        <v>0</v>
      </c>
      <c r="P287" s="89">
        <v>0</v>
      </c>
      <c r="Q287" s="89">
        <v>0</v>
      </c>
      <c r="R287" s="89">
        <v>0</v>
      </c>
      <c r="S287" s="89">
        <v>0</v>
      </c>
      <c r="T287" s="89">
        <v>0</v>
      </c>
      <c r="U287" s="89">
        <v>0</v>
      </c>
      <c r="V287" s="89">
        <v>0</v>
      </c>
      <c r="W287" s="89">
        <v>0</v>
      </c>
      <c r="X287" s="89">
        <v>0</v>
      </c>
      <c r="Y287" s="89">
        <v>0</v>
      </c>
      <c r="Z287" s="89">
        <v>0</v>
      </c>
      <c r="AA287" s="89">
        <v>0</v>
      </c>
      <c r="AB287" s="89">
        <v>0</v>
      </c>
      <c r="AC287" s="89">
        <v>0</v>
      </c>
      <c r="AD287" s="89">
        <v>0</v>
      </c>
      <c r="AE287" s="89">
        <v>0</v>
      </c>
      <c r="AF287" s="89">
        <v>0</v>
      </c>
      <c r="AG287" s="89">
        <v>0</v>
      </c>
      <c r="AH287" s="89">
        <v>0</v>
      </c>
      <c r="AI287" s="89">
        <v>0</v>
      </c>
      <c r="AJ287" s="89">
        <v>0</v>
      </c>
      <c r="AK287" s="89">
        <v>0</v>
      </c>
      <c r="AL287" s="89">
        <v>0</v>
      </c>
      <c r="AM287" s="89">
        <v>0</v>
      </c>
      <c r="AN287" s="89">
        <v>0</v>
      </c>
      <c r="AO287" s="89">
        <v>0</v>
      </c>
      <c r="AP287" s="89">
        <v>0</v>
      </c>
      <c r="AQ287" s="89">
        <v>0</v>
      </c>
      <c r="AR287" s="89">
        <v>0</v>
      </c>
      <c r="AS287" s="89">
        <v>0</v>
      </c>
      <c r="AT287" s="89">
        <v>0</v>
      </c>
      <c r="AU287" s="89">
        <v>0</v>
      </c>
      <c r="AV287" s="89">
        <v>0</v>
      </c>
      <c r="AW287" s="89">
        <v>0</v>
      </c>
      <c r="AX287" s="89">
        <v>0</v>
      </c>
      <c r="AY287" s="89">
        <v>0</v>
      </c>
      <c r="AZ287" s="89">
        <v>0</v>
      </c>
    </row>
    <row r="288" spans="1:52" ht="12" customHeight="1" x14ac:dyDescent="0.35">
      <c r="A288" s="74" t="s">
        <v>46</v>
      </c>
      <c r="B288" s="90">
        <v>0</v>
      </c>
      <c r="C288" s="90">
        <v>0</v>
      </c>
      <c r="D288" s="90">
        <v>0</v>
      </c>
      <c r="E288" s="90">
        <v>0</v>
      </c>
      <c r="F288" s="90">
        <v>0</v>
      </c>
      <c r="G288" s="90">
        <v>0</v>
      </c>
      <c r="H288" s="90">
        <v>0</v>
      </c>
      <c r="I288" s="90">
        <v>0</v>
      </c>
      <c r="J288" s="90">
        <v>0</v>
      </c>
      <c r="K288" s="90">
        <v>0</v>
      </c>
      <c r="L288" s="90">
        <v>0</v>
      </c>
      <c r="M288" s="90">
        <v>0</v>
      </c>
      <c r="N288" s="90">
        <v>0</v>
      </c>
      <c r="O288" s="90">
        <v>0</v>
      </c>
      <c r="P288" s="90">
        <v>0</v>
      </c>
      <c r="Q288" s="90">
        <v>0</v>
      </c>
      <c r="R288" s="90">
        <v>0</v>
      </c>
      <c r="S288" s="90">
        <v>0</v>
      </c>
      <c r="T288" s="90">
        <v>0</v>
      </c>
      <c r="U288" s="90">
        <v>0</v>
      </c>
      <c r="V288" s="90">
        <v>0</v>
      </c>
      <c r="W288" s="90">
        <v>0</v>
      </c>
      <c r="X288" s="90">
        <v>0</v>
      </c>
      <c r="Y288" s="90">
        <v>0</v>
      </c>
      <c r="Z288" s="90">
        <v>0</v>
      </c>
      <c r="AA288" s="90">
        <v>0</v>
      </c>
      <c r="AB288" s="90">
        <v>0</v>
      </c>
      <c r="AC288" s="90">
        <v>0</v>
      </c>
      <c r="AD288" s="90">
        <v>0</v>
      </c>
      <c r="AE288" s="90">
        <v>0</v>
      </c>
      <c r="AF288" s="90">
        <v>0</v>
      </c>
      <c r="AG288" s="90">
        <v>0</v>
      </c>
      <c r="AH288" s="90">
        <v>0</v>
      </c>
      <c r="AI288" s="90">
        <v>0</v>
      </c>
      <c r="AJ288" s="90">
        <v>0</v>
      </c>
      <c r="AK288" s="90">
        <v>0</v>
      </c>
      <c r="AL288" s="90">
        <v>0</v>
      </c>
      <c r="AM288" s="90">
        <v>0</v>
      </c>
      <c r="AN288" s="90">
        <v>0</v>
      </c>
      <c r="AO288" s="90">
        <v>0</v>
      </c>
      <c r="AP288" s="90">
        <v>0</v>
      </c>
      <c r="AQ288" s="90">
        <v>0</v>
      </c>
      <c r="AR288" s="90">
        <v>0</v>
      </c>
      <c r="AS288" s="90">
        <v>0</v>
      </c>
      <c r="AT288" s="90">
        <v>0</v>
      </c>
      <c r="AU288" s="90">
        <v>0</v>
      </c>
      <c r="AV288" s="90">
        <v>0</v>
      </c>
      <c r="AW288" s="90">
        <v>0</v>
      </c>
      <c r="AX288" s="90">
        <v>0</v>
      </c>
      <c r="AY288" s="90">
        <v>0</v>
      </c>
      <c r="AZ288" s="90">
        <v>0</v>
      </c>
    </row>
    <row r="289" spans="1:52" ht="12" customHeight="1" x14ac:dyDescent="0.35">
      <c r="A289" s="91" t="s">
        <v>884</v>
      </c>
      <c r="B289" s="92">
        <v>0</v>
      </c>
      <c r="C289" s="92">
        <v>0</v>
      </c>
      <c r="D289" s="92">
        <v>0</v>
      </c>
      <c r="E289" s="92">
        <v>0</v>
      </c>
      <c r="F289" s="92">
        <v>0</v>
      </c>
      <c r="G289" s="92">
        <v>0</v>
      </c>
      <c r="H289" s="92">
        <v>0</v>
      </c>
      <c r="I289" s="92">
        <v>0</v>
      </c>
      <c r="J289" s="92">
        <v>0</v>
      </c>
      <c r="K289" s="92">
        <v>0</v>
      </c>
      <c r="L289" s="92">
        <v>0</v>
      </c>
      <c r="M289" s="92">
        <v>0</v>
      </c>
      <c r="N289" s="92">
        <v>0</v>
      </c>
      <c r="O289" s="92">
        <v>0</v>
      </c>
      <c r="P289" s="92">
        <v>0</v>
      </c>
      <c r="Q289" s="92">
        <v>0</v>
      </c>
      <c r="R289" s="92">
        <v>0</v>
      </c>
      <c r="S289" s="92">
        <v>0</v>
      </c>
      <c r="T289" s="92">
        <v>0</v>
      </c>
      <c r="U289" s="92">
        <v>0</v>
      </c>
      <c r="V289" s="92">
        <v>0</v>
      </c>
      <c r="W289" s="92">
        <v>0</v>
      </c>
      <c r="X289" s="92">
        <v>0</v>
      </c>
      <c r="Y289" s="92">
        <v>0</v>
      </c>
      <c r="Z289" s="92">
        <v>0</v>
      </c>
      <c r="AA289" s="92">
        <v>0</v>
      </c>
      <c r="AB289" s="92">
        <v>0</v>
      </c>
      <c r="AC289" s="92">
        <v>0</v>
      </c>
      <c r="AD289" s="92">
        <v>0</v>
      </c>
      <c r="AE289" s="92">
        <v>0</v>
      </c>
      <c r="AF289" s="92">
        <v>0</v>
      </c>
      <c r="AG289" s="92">
        <v>0</v>
      </c>
      <c r="AH289" s="92">
        <v>0</v>
      </c>
      <c r="AI289" s="92">
        <v>0</v>
      </c>
      <c r="AJ289" s="92">
        <v>0</v>
      </c>
      <c r="AK289" s="92">
        <v>0</v>
      </c>
      <c r="AL289" s="92">
        <v>0</v>
      </c>
      <c r="AM289" s="92">
        <v>0</v>
      </c>
      <c r="AN289" s="92">
        <v>0</v>
      </c>
      <c r="AO289" s="92">
        <v>0</v>
      </c>
      <c r="AP289" s="92">
        <v>0</v>
      </c>
      <c r="AQ289" s="92">
        <v>0</v>
      </c>
      <c r="AR289" s="92">
        <v>0</v>
      </c>
      <c r="AS289" s="92">
        <v>0</v>
      </c>
      <c r="AT289" s="92">
        <v>0</v>
      </c>
      <c r="AU289" s="92">
        <v>0</v>
      </c>
      <c r="AV289" s="92">
        <v>0</v>
      </c>
      <c r="AW289" s="92">
        <v>0</v>
      </c>
      <c r="AX289" s="92">
        <v>0</v>
      </c>
      <c r="AY289" s="92">
        <v>0</v>
      </c>
      <c r="AZ289" s="92">
        <v>0</v>
      </c>
    </row>
    <row r="290" spans="1:52" ht="12" customHeight="1" x14ac:dyDescent="0.35">
      <c r="A290" s="91" t="s">
        <v>885</v>
      </c>
      <c r="B290" s="92">
        <v>0.95982207932127483</v>
      </c>
      <c r="C290" s="92">
        <v>0.94622783231902596</v>
      </c>
      <c r="D290" s="92">
        <v>0.94597787522284116</v>
      </c>
      <c r="E290" s="92">
        <v>0.94852895719549457</v>
      </c>
      <c r="F290" s="92">
        <v>0.90796916020866814</v>
      </c>
      <c r="G290" s="92">
        <v>0.92089530875691239</v>
      </c>
      <c r="H290" s="92">
        <v>0.87613473495502769</v>
      </c>
      <c r="I290" s="92">
        <v>0.88289019731255369</v>
      </c>
      <c r="J290" s="92">
        <v>0.80757562411598516</v>
      </c>
      <c r="K290" s="92">
        <v>0.85649748326992081</v>
      </c>
      <c r="L290" s="92">
        <v>0.7905377567320897</v>
      </c>
      <c r="M290" s="92">
        <v>0.75793197818410751</v>
      </c>
      <c r="N290" s="92">
        <v>0.78941027171505018</v>
      </c>
      <c r="O290" s="92">
        <v>0.8873386214504958</v>
      </c>
      <c r="P290" s="92">
        <v>0.88456449740194876</v>
      </c>
      <c r="Q290" s="92">
        <v>0.83235634176920437</v>
      </c>
      <c r="R290" s="92">
        <v>0.83539851926766306</v>
      </c>
      <c r="S290" s="92">
        <v>0.83614370632609791</v>
      </c>
      <c r="T290" s="92">
        <v>0.83450380436618565</v>
      </c>
      <c r="U290" s="92">
        <v>0.8314399088174601</v>
      </c>
      <c r="V290" s="92">
        <v>0.840974090599521</v>
      </c>
      <c r="W290" s="92">
        <v>0.84060317525387984</v>
      </c>
      <c r="X290" s="92">
        <v>0.84316244989866029</v>
      </c>
      <c r="Y290" s="92">
        <v>0.84637361832763047</v>
      </c>
      <c r="Z290" s="92">
        <v>0.8482199618270172</v>
      </c>
      <c r="AA290" s="92">
        <v>0.85231425616957734</v>
      </c>
      <c r="AB290" s="92">
        <v>0.85744264629052314</v>
      </c>
      <c r="AC290" s="92">
        <v>0.85990119210586491</v>
      </c>
      <c r="AD290" s="92">
        <v>0.86322010219041467</v>
      </c>
      <c r="AE290" s="92">
        <v>0.86486601693434906</v>
      </c>
      <c r="AF290" s="92">
        <v>0.86680725911171574</v>
      </c>
      <c r="AG290" s="92">
        <v>0.86935416873535365</v>
      </c>
      <c r="AH290" s="92">
        <v>0.8749265658700961</v>
      </c>
      <c r="AI290" s="92">
        <v>0.88004853445320919</v>
      </c>
      <c r="AJ290" s="92">
        <v>0.88265372642262285</v>
      </c>
      <c r="AK290" s="92">
        <v>0.88581656233782646</v>
      </c>
      <c r="AL290" s="92">
        <v>0.88889423549061997</v>
      </c>
      <c r="AM290" s="92">
        <v>0.89074160739236907</v>
      </c>
      <c r="AN290" s="92">
        <v>0.89279883155919315</v>
      </c>
      <c r="AO290" s="92">
        <v>0.89467181356478387</v>
      </c>
      <c r="AP290" s="92">
        <v>0.89661926382667068</v>
      </c>
      <c r="AQ290" s="92">
        <v>0.89764250773502796</v>
      </c>
      <c r="AR290" s="92">
        <v>0.90095149115860018</v>
      </c>
      <c r="AS290" s="92">
        <v>0.90425783832844175</v>
      </c>
      <c r="AT290" s="92">
        <v>0.90613522184922179</v>
      </c>
      <c r="AU290" s="92">
        <v>0.90859288239374181</v>
      </c>
      <c r="AV290" s="92">
        <v>0.91081563794147724</v>
      </c>
      <c r="AW290" s="92">
        <v>0.91143467912330944</v>
      </c>
      <c r="AX290" s="92">
        <v>0.91309901776916669</v>
      </c>
      <c r="AY290" s="92">
        <v>0.9135994212428743</v>
      </c>
      <c r="AZ290" s="92">
        <v>0.91379502934011414</v>
      </c>
    </row>
    <row r="291" spans="1:52" ht="12" customHeight="1" x14ac:dyDescent="0.35">
      <c r="A291" s="93" t="s">
        <v>888</v>
      </c>
      <c r="B291" s="94">
        <v>0</v>
      </c>
      <c r="C291" s="94">
        <v>0</v>
      </c>
      <c r="D291" s="94">
        <v>0</v>
      </c>
      <c r="E291" s="94">
        <v>0</v>
      </c>
      <c r="F291" s="94">
        <v>0</v>
      </c>
      <c r="G291" s="94">
        <v>0</v>
      </c>
      <c r="H291" s="94">
        <v>0</v>
      </c>
      <c r="I291" s="94">
        <v>0</v>
      </c>
      <c r="J291" s="94">
        <v>0</v>
      </c>
      <c r="K291" s="94">
        <v>0</v>
      </c>
      <c r="L291" s="94">
        <v>0</v>
      </c>
      <c r="M291" s="94">
        <v>0</v>
      </c>
      <c r="N291" s="94">
        <v>0</v>
      </c>
      <c r="O291" s="94">
        <v>0</v>
      </c>
      <c r="P291" s="94">
        <v>0</v>
      </c>
      <c r="Q291" s="94">
        <v>0</v>
      </c>
      <c r="R291" s="94">
        <v>0</v>
      </c>
      <c r="S291" s="94">
        <v>0</v>
      </c>
      <c r="T291" s="94">
        <v>0</v>
      </c>
      <c r="U291" s="94">
        <v>0</v>
      </c>
      <c r="V291" s="94">
        <v>0</v>
      </c>
      <c r="W291" s="94">
        <v>0</v>
      </c>
      <c r="X291" s="94">
        <v>0</v>
      </c>
      <c r="Y291" s="94">
        <v>0</v>
      </c>
      <c r="Z291" s="94">
        <v>0</v>
      </c>
      <c r="AA291" s="94">
        <v>0</v>
      </c>
      <c r="AB291" s="94">
        <v>0</v>
      </c>
      <c r="AC291" s="94">
        <v>0</v>
      </c>
      <c r="AD291" s="94">
        <v>0</v>
      </c>
      <c r="AE291" s="94">
        <v>0</v>
      </c>
      <c r="AF291" s="94">
        <v>0</v>
      </c>
      <c r="AG291" s="94">
        <v>0</v>
      </c>
      <c r="AH291" s="94">
        <v>0</v>
      </c>
      <c r="AI291" s="94">
        <v>0</v>
      </c>
      <c r="AJ291" s="94">
        <v>0</v>
      </c>
      <c r="AK291" s="94">
        <v>0</v>
      </c>
      <c r="AL291" s="94">
        <v>0</v>
      </c>
      <c r="AM291" s="94">
        <v>0</v>
      </c>
      <c r="AN291" s="94">
        <v>0</v>
      </c>
      <c r="AO291" s="94">
        <v>0</v>
      </c>
      <c r="AP291" s="94">
        <v>0</v>
      </c>
      <c r="AQ291" s="94">
        <v>0</v>
      </c>
      <c r="AR291" s="94">
        <v>0</v>
      </c>
      <c r="AS291" s="94">
        <v>0</v>
      </c>
      <c r="AT291" s="94">
        <v>0</v>
      </c>
      <c r="AU291" s="94">
        <v>0</v>
      </c>
      <c r="AV291" s="94">
        <v>0</v>
      </c>
      <c r="AW291" s="94">
        <v>0</v>
      </c>
      <c r="AX291" s="94">
        <v>0</v>
      </c>
      <c r="AY291" s="94">
        <v>0</v>
      </c>
      <c r="AZ291" s="94">
        <v>0</v>
      </c>
    </row>
    <row r="292" spans="1:52" ht="12" customHeight="1" x14ac:dyDescent="0.35">
      <c r="A292" s="214" t="s">
        <v>889</v>
      </c>
      <c r="B292" s="215">
        <v>1</v>
      </c>
      <c r="C292" s="215">
        <v>1</v>
      </c>
      <c r="D292" s="215">
        <v>1</v>
      </c>
      <c r="E292" s="215">
        <v>1</v>
      </c>
      <c r="F292" s="215">
        <v>1</v>
      </c>
      <c r="G292" s="215">
        <v>1</v>
      </c>
      <c r="H292" s="215">
        <v>1</v>
      </c>
      <c r="I292" s="215">
        <v>1</v>
      </c>
      <c r="J292" s="215">
        <v>1</v>
      </c>
      <c r="K292" s="215">
        <v>1</v>
      </c>
      <c r="L292" s="215">
        <v>1</v>
      </c>
      <c r="M292" s="215">
        <v>1</v>
      </c>
      <c r="N292" s="215">
        <v>1</v>
      </c>
      <c r="O292" s="215">
        <v>1</v>
      </c>
      <c r="P292" s="215">
        <v>1</v>
      </c>
      <c r="Q292" s="215">
        <v>1</v>
      </c>
      <c r="R292" s="215">
        <v>1</v>
      </c>
      <c r="S292" s="215">
        <v>1</v>
      </c>
      <c r="T292" s="215">
        <v>1</v>
      </c>
      <c r="U292" s="215">
        <v>1</v>
      </c>
      <c r="V292" s="215">
        <v>1</v>
      </c>
      <c r="W292" s="215">
        <v>1</v>
      </c>
      <c r="X292" s="215">
        <v>1</v>
      </c>
      <c r="Y292" s="215">
        <v>1</v>
      </c>
      <c r="Z292" s="215">
        <v>1</v>
      </c>
      <c r="AA292" s="215">
        <v>1</v>
      </c>
      <c r="AB292" s="215">
        <v>1</v>
      </c>
      <c r="AC292" s="215">
        <v>1</v>
      </c>
      <c r="AD292" s="215">
        <v>1</v>
      </c>
      <c r="AE292" s="215">
        <v>1</v>
      </c>
      <c r="AF292" s="215">
        <v>1</v>
      </c>
      <c r="AG292" s="215">
        <v>1</v>
      </c>
      <c r="AH292" s="215">
        <v>1</v>
      </c>
      <c r="AI292" s="215">
        <v>1</v>
      </c>
      <c r="AJ292" s="215">
        <v>1</v>
      </c>
      <c r="AK292" s="215">
        <v>1</v>
      </c>
      <c r="AL292" s="215">
        <v>1</v>
      </c>
      <c r="AM292" s="215">
        <v>1</v>
      </c>
      <c r="AN292" s="215">
        <v>1</v>
      </c>
      <c r="AO292" s="215">
        <v>1</v>
      </c>
      <c r="AP292" s="215">
        <v>1</v>
      </c>
      <c r="AQ292" s="215">
        <v>1</v>
      </c>
      <c r="AR292" s="215">
        <v>1</v>
      </c>
      <c r="AS292" s="215">
        <v>1</v>
      </c>
      <c r="AT292" s="215">
        <v>1</v>
      </c>
      <c r="AU292" s="215">
        <v>1</v>
      </c>
      <c r="AV292" s="215">
        <v>1</v>
      </c>
      <c r="AW292" s="215">
        <v>1</v>
      </c>
      <c r="AX292" s="215">
        <v>1</v>
      </c>
      <c r="AY292" s="215">
        <v>1</v>
      </c>
      <c r="AZ292" s="215">
        <v>1</v>
      </c>
    </row>
    <row r="293" spans="1:52" ht="12" customHeight="1" x14ac:dyDescent="0.35">
      <c r="A293" s="64" t="s">
        <v>40</v>
      </c>
      <c r="B293" s="88">
        <v>0</v>
      </c>
      <c r="C293" s="88">
        <v>0</v>
      </c>
      <c r="D293" s="88">
        <v>0</v>
      </c>
      <c r="E293" s="88">
        <v>0</v>
      </c>
      <c r="F293" s="88">
        <v>0</v>
      </c>
      <c r="G293" s="88">
        <v>0</v>
      </c>
      <c r="H293" s="88">
        <v>0</v>
      </c>
      <c r="I293" s="88">
        <v>0</v>
      </c>
      <c r="J293" s="88">
        <v>0</v>
      </c>
      <c r="K293" s="88">
        <v>0</v>
      </c>
      <c r="L293" s="88">
        <v>0</v>
      </c>
      <c r="M293" s="88">
        <v>0</v>
      </c>
      <c r="N293" s="88">
        <v>0</v>
      </c>
      <c r="O293" s="88">
        <v>0</v>
      </c>
      <c r="P293" s="88">
        <v>0</v>
      </c>
      <c r="Q293" s="88">
        <v>0</v>
      </c>
      <c r="R293" s="88">
        <v>0</v>
      </c>
      <c r="S293" s="88">
        <v>0</v>
      </c>
      <c r="T293" s="88">
        <v>0</v>
      </c>
      <c r="U293" s="88">
        <v>0</v>
      </c>
      <c r="V293" s="88">
        <v>0</v>
      </c>
      <c r="W293" s="88">
        <v>0</v>
      </c>
      <c r="X293" s="88">
        <v>0</v>
      </c>
      <c r="Y293" s="88">
        <v>0</v>
      </c>
      <c r="Z293" s="88">
        <v>0</v>
      </c>
      <c r="AA293" s="88">
        <v>0</v>
      </c>
      <c r="AB293" s="88">
        <v>0</v>
      </c>
      <c r="AC293" s="88">
        <v>0</v>
      </c>
      <c r="AD293" s="88">
        <v>0</v>
      </c>
      <c r="AE293" s="88">
        <v>0</v>
      </c>
      <c r="AF293" s="88">
        <v>0</v>
      </c>
      <c r="AG293" s="88">
        <v>0</v>
      </c>
      <c r="AH293" s="88">
        <v>0</v>
      </c>
      <c r="AI293" s="88">
        <v>0</v>
      </c>
      <c r="AJ293" s="88">
        <v>0</v>
      </c>
      <c r="AK293" s="88">
        <v>0</v>
      </c>
      <c r="AL293" s="88">
        <v>0</v>
      </c>
      <c r="AM293" s="88">
        <v>0</v>
      </c>
      <c r="AN293" s="88">
        <v>0</v>
      </c>
      <c r="AO293" s="88">
        <v>0</v>
      </c>
      <c r="AP293" s="88">
        <v>0</v>
      </c>
      <c r="AQ293" s="88">
        <v>0</v>
      </c>
      <c r="AR293" s="88">
        <v>0</v>
      </c>
      <c r="AS293" s="88">
        <v>0</v>
      </c>
      <c r="AT293" s="88">
        <v>0</v>
      </c>
      <c r="AU293" s="88">
        <v>0</v>
      </c>
      <c r="AV293" s="88">
        <v>0</v>
      </c>
      <c r="AW293" s="88">
        <v>0</v>
      </c>
      <c r="AX293" s="88">
        <v>0</v>
      </c>
      <c r="AY293" s="88">
        <v>0</v>
      </c>
      <c r="AZ293" s="88">
        <v>0</v>
      </c>
    </row>
    <row r="294" spans="1:52" ht="12" customHeight="1" x14ac:dyDescent="0.35">
      <c r="A294" s="72" t="s">
        <v>41</v>
      </c>
      <c r="B294" s="89">
        <v>8.6237556838203409E-3</v>
      </c>
      <c r="C294" s="89">
        <v>8.5018803777170728E-3</v>
      </c>
      <c r="D294" s="89">
        <v>8.624520671128344E-3</v>
      </c>
      <c r="E294" s="89">
        <v>8.9188420352793261E-3</v>
      </c>
      <c r="F294" s="89">
        <v>9.1080951205392714E-3</v>
      </c>
      <c r="G294" s="89">
        <v>9.3942891058332069E-3</v>
      </c>
      <c r="H294" s="89">
        <v>9.2969542398112382E-3</v>
      </c>
      <c r="I294" s="89">
        <v>9.7834331884001854E-3</v>
      </c>
      <c r="J294" s="89">
        <v>9.7262846309561918E-3</v>
      </c>
      <c r="K294" s="89">
        <v>1.0068021764128073E-2</v>
      </c>
      <c r="L294" s="89">
        <v>1.0511812578361824E-2</v>
      </c>
      <c r="M294" s="89">
        <v>1.0589950829503654E-2</v>
      </c>
      <c r="N294" s="89">
        <v>1.0521857671712001E-2</v>
      </c>
      <c r="O294" s="89">
        <v>1.0840343528832988E-2</v>
      </c>
      <c r="P294" s="89">
        <v>1.1078363845069092E-2</v>
      </c>
      <c r="Q294" s="89">
        <v>1.1173836552319195E-2</v>
      </c>
      <c r="R294" s="89">
        <v>1.1155146388831147E-2</v>
      </c>
      <c r="S294" s="89">
        <v>1.1181603448168096E-2</v>
      </c>
      <c r="T294" s="89">
        <v>1.1381300953217483E-2</v>
      </c>
      <c r="U294" s="89">
        <v>1.1524807936523941E-2</v>
      </c>
      <c r="V294" s="89">
        <v>1.0682522594139847E-2</v>
      </c>
      <c r="W294" s="89">
        <v>1.0662007675440923E-2</v>
      </c>
      <c r="X294" s="89">
        <v>1.071599564081685E-2</v>
      </c>
      <c r="Y294" s="89">
        <v>1.0698189607087466E-2</v>
      </c>
      <c r="Z294" s="89">
        <v>1.0461609898989642E-2</v>
      </c>
      <c r="AA294" s="89">
        <v>1.0167416792314712E-2</v>
      </c>
      <c r="AB294" s="89">
        <v>9.9350920253456782E-3</v>
      </c>
      <c r="AC294" s="89">
        <v>9.6887145090600174E-3</v>
      </c>
      <c r="AD294" s="89">
        <v>9.6225937768134647E-3</v>
      </c>
      <c r="AE294" s="89">
        <v>9.5493612268812266E-3</v>
      </c>
      <c r="AF294" s="89">
        <v>9.4013030738657188E-3</v>
      </c>
      <c r="AG294" s="89">
        <v>9.2097922487943892E-3</v>
      </c>
      <c r="AH294" s="89">
        <v>9.0663648391660096E-3</v>
      </c>
      <c r="AI294" s="89">
        <v>9.059404308413916E-3</v>
      </c>
      <c r="AJ294" s="89">
        <v>9.050305597661179E-3</v>
      </c>
      <c r="AK294" s="89">
        <v>9.0134519614292769E-3</v>
      </c>
      <c r="AL294" s="89">
        <v>9.0108303877449673E-3</v>
      </c>
      <c r="AM294" s="89">
        <v>9.2248897846642693E-3</v>
      </c>
      <c r="AN294" s="89">
        <v>9.1455101946671582E-3</v>
      </c>
      <c r="AO294" s="89">
        <v>9.0164541620616767E-3</v>
      </c>
      <c r="AP294" s="89">
        <v>9.0569075346070144E-3</v>
      </c>
      <c r="AQ294" s="89">
        <v>8.9244890193020694E-3</v>
      </c>
      <c r="AR294" s="89">
        <v>8.9375506097847737E-3</v>
      </c>
      <c r="AS294" s="89">
        <v>8.8477666313399889E-3</v>
      </c>
      <c r="AT294" s="89">
        <v>8.885393045260993E-3</v>
      </c>
      <c r="AU294" s="89">
        <v>8.8363186858208768E-3</v>
      </c>
      <c r="AV294" s="89">
        <v>8.6551734728079754E-3</v>
      </c>
      <c r="AW294" s="89">
        <v>8.6448085044253421E-3</v>
      </c>
      <c r="AX294" s="89">
        <v>8.7396450910793341E-3</v>
      </c>
      <c r="AY294" s="89">
        <v>8.977588621002227E-3</v>
      </c>
      <c r="AZ294" s="89">
        <v>9.186110483364705E-3</v>
      </c>
    </row>
    <row r="295" spans="1:52" ht="12" customHeight="1" x14ac:dyDescent="0.35">
      <c r="A295" s="72" t="s">
        <v>44</v>
      </c>
      <c r="B295" s="89">
        <v>0</v>
      </c>
      <c r="C295" s="89">
        <v>0</v>
      </c>
      <c r="D295" s="89">
        <v>0</v>
      </c>
      <c r="E295" s="89">
        <v>0</v>
      </c>
      <c r="F295" s="89">
        <v>0</v>
      </c>
      <c r="G295" s="89">
        <v>0</v>
      </c>
      <c r="H295" s="89">
        <v>0</v>
      </c>
      <c r="I295" s="89">
        <v>0</v>
      </c>
      <c r="J295" s="89">
        <v>0</v>
      </c>
      <c r="K295" s="89">
        <v>0</v>
      </c>
      <c r="L295" s="89">
        <v>0</v>
      </c>
      <c r="M295" s="89">
        <v>0</v>
      </c>
      <c r="N295" s="89">
        <v>0</v>
      </c>
      <c r="O295" s="89">
        <v>0</v>
      </c>
      <c r="P295" s="89">
        <v>0</v>
      </c>
      <c r="Q295" s="89">
        <v>0</v>
      </c>
      <c r="R295" s="89">
        <v>0</v>
      </c>
      <c r="S295" s="89">
        <v>0</v>
      </c>
      <c r="T295" s="89">
        <v>0</v>
      </c>
      <c r="U295" s="89">
        <v>0</v>
      </c>
      <c r="V295" s="89">
        <v>0</v>
      </c>
      <c r="W295" s="89">
        <v>0</v>
      </c>
      <c r="X295" s="89">
        <v>0</v>
      </c>
      <c r="Y295" s="89">
        <v>0</v>
      </c>
      <c r="Z295" s="89">
        <v>0</v>
      </c>
      <c r="AA295" s="89">
        <v>0</v>
      </c>
      <c r="AB295" s="89">
        <v>0</v>
      </c>
      <c r="AC295" s="89">
        <v>0</v>
      </c>
      <c r="AD295" s="89">
        <v>0</v>
      </c>
      <c r="AE295" s="89">
        <v>0</v>
      </c>
      <c r="AF295" s="89">
        <v>0</v>
      </c>
      <c r="AG295" s="89">
        <v>0</v>
      </c>
      <c r="AH295" s="89">
        <v>0</v>
      </c>
      <c r="AI295" s="89">
        <v>0</v>
      </c>
      <c r="AJ295" s="89">
        <v>0</v>
      </c>
      <c r="AK295" s="89">
        <v>0</v>
      </c>
      <c r="AL295" s="89">
        <v>0</v>
      </c>
      <c r="AM295" s="89">
        <v>0</v>
      </c>
      <c r="AN295" s="89">
        <v>0</v>
      </c>
      <c r="AO295" s="89">
        <v>0</v>
      </c>
      <c r="AP295" s="89">
        <v>0</v>
      </c>
      <c r="AQ295" s="89">
        <v>0</v>
      </c>
      <c r="AR295" s="89">
        <v>0</v>
      </c>
      <c r="AS295" s="89">
        <v>0</v>
      </c>
      <c r="AT295" s="89">
        <v>0</v>
      </c>
      <c r="AU295" s="89">
        <v>0</v>
      </c>
      <c r="AV295" s="89">
        <v>0</v>
      </c>
      <c r="AW295" s="89">
        <v>0</v>
      </c>
      <c r="AX295" s="89">
        <v>0</v>
      </c>
      <c r="AY295" s="89">
        <v>0</v>
      </c>
      <c r="AZ295" s="89">
        <v>0</v>
      </c>
    </row>
    <row r="296" spans="1:52" ht="12" customHeight="1" x14ac:dyDescent="0.35">
      <c r="A296" s="72" t="s">
        <v>45</v>
      </c>
      <c r="B296" s="89">
        <v>0</v>
      </c>
      <c r="C296" s="89">
        <v>0</v>
      </c>
      <c r="D296" s="89">
        <v>0</v>
      </c>
      <c r="E296" s="89">
        <v>0</v>
      </c>
      <c r="F296" s="89">
        <v>0</v>
      </c>
      <c r="G296" s="89">
        <v>0</v>
      </c>
      <c r="H296" s="89">
        <v>0</v>
      </c>
      <c r="I296" s="89">
        <v>0</v>
      </c>
      <c r="J296" s="89">
        <v>0</v>
      </c>
      <c r="K296" s="89">
        <v>0</v>
      </c>
      <c r="L296" s="89">
        <v>0</v>
      </c>
      <c r="M296" s="89">
        <v>0</v>
      </c>
      <c r="N296" s="89">
        <v>0</v>
      </c>
      <c r="O296" s="89">
        <v>0</v>
      </c>
      <c r="P296" s="89">
        <v>0</v>
      </c>
      <c r="Q296" s="89">
        <v>0</v>
      </c>
      <c r="R296" s="89">
        <v>0</v>
      </c>
      <c r="S296" s="89">
        <v>0</v>
      </c>
      <c r="T296" s="89">
        <v>0</v>
      </c>
      <c r="U296" s="89">
        <v>0</v>
      </c>
      <c r="V296" s="89">
        <v>0</v>
      </c>
      <c r="W296" s="89">
        <v>0</v>
      </c>
      <c r="X296" s="89">
        <v>0</v>
      </c>
      <c r="Y296" s="89">
        <v>0</v>
      </c>
      <c r="Z296" s="89">
        <v>0</v>
      </c>
      <c r="AA296" s="89">
        <v>0</v>
      </c>
      <c r="AB296" s="89">
        <v>0</v>
      </c>
      <c r="AC296" s="89">
        <v>0</v>
      </c>
      <c r="AD296" s="89">
        <v>0</v>
      </c>
      <c r="AE296" s="89">
        <v>0</v>
      </c>
      <c r="AF296" s="89">
        <v>0</v>
      </c>
      <c r="AG296" s="89">
        <v>0</v>
      </c>
      <c r="AH296" s="89">
        <v>0</v>
      </c>
      <c r="AI296" s="89">
        <v>0</v>
      </c>
      <c r="AJ296" s="89">
        <v>0</v>
      </c>
      <c r="AK296" s="89">
        <v>0</v>
      </c>
      <c r="AL296" s="89">
        <v>0</v>
      </c>
      <c r="AM296" s="89">
        <v>0</v>
      </c>
      <c r="AN296" s="89">
        <v>0</v>
      </c>
      <c r="AO296" s="89">
        <v>0</v>
      </c>
      <c r="AP296" s="89">
        <v>0</v>
      </c>
      <c r="AQ296" s="89">
        <v>0</v>
      </c>
      <c r="AR296" s="89">
        <v>0</v>
      </c>
      <c r="AS296" s="89">
        <v>0</v>
      </c>
      <c r="AT296" s="89">
        <v>0</v>
      </c>
      <c r="AU296" s="89">
        <v>0</v>
      </c>
      <c r="AV296" s="89">
        <v>0</v>
      </c>
      <c r="AW296" s="89">
        <v>0</v>
      </c>
      <c r="AX296" s="89">
        <v>0</v>
      </c>
      <c r="AY296" s="89">
        <v>0</v>
      </c>
      <c r="AZ296" s="89">
        <v>0</v>
      </c>
    </row>
    <row r="297" spans="1:52" ht="12" customHeight="1" x14ac:dyDescent="0.35">
      <c r="A297" s="74" t="s">
        <v>46</v>
      </c>
      <c r="B297" s="90">
        <v>0</v>
      </c>
      <c r="C297" s="90">
        <v>0</v>
      </c>
      <c r="D297" s="90">
        <v>0</v>
      </c>
      <c r="E297" s="90">
        <v>0</v>
      </c>
      <c r="F297" s="90">
        <v>0</v>
      </c>
      <c r="G297" s="90">
        <v>0</v>
      </c>
      <c r="H297" s="90">
        <v>0</v>
      </c>
      <c r="I297" s="90">
        <v>0</v>
      </c>
      <c r="J297" s="90">
        <v>0</v>
      </c>
      <c r="K297" s="90">
        <v>0</v>
      </c>
      <c r="L297" s="90">
        <v>0</v>
      </c>
      <c r="M297" s="90">
        <v>0</v>
      </c>
      <c r="N297" s="90">
        <v>0</v>
      </c>
      <c r="O297" s="90">
        <v>0</v>
      </c>
      <c r="P297" s="90">
        <v>0</v>
      </c>
      <c r="Q297" s="90">
        <v>0</v>
      </c>
      <c r="R297" s="90">
        <v>0</v>
      </c>
      <c r="S297" s="90">
        <v>0</v>
      </c>
      <c r="T297" s="90">
        <v>0</v>
      </c>
      <c r="U297" s="90">
        <v>0</v>
      </c>
      <c r="V297" s="90">
        <v>0</v>
      </c>
      <c r="W297" s="90">
        <v>0</v>
      </c>
      <c r="X297" s="90">
        <v>0</v>
      </c>
      <c r="Y297" s="90">
        <v>0</v>
      </c>
      <c r="Z297" s="90">
        <v>0</v>
      </c>
      <c r="AA297" s="90">
        <v>0</v>
      </c>
      <c r="AB297" s="90">
        <v>0</v>
      </c>
      <c r="AC297" s="90">
        <v>0</v>
      </c>
      <c r="AD297" s="90">
        <v>0</v>
      </c>
      <c r="AE297" s="90">
        <v>0</v>
      </c>
      <c r="AF297" s="90">
        <v>0</v>
      </c>
      <c r="AG297" s="90">
        <v>0</v>
      </c>
      <c r="AH297" s="90">
        <v>0</v>
      </c>
      <c r="AI297" s="90">
        <v>0</v>
      </c>
      <c r="AJ297" s="90">
        <v>0</v>
      </c>
      <c r="AK297" s="90">
        <v>0</v>
      </c>
      <c r="AL297" s="90">
        <v>0</v>
      </c>
      <c r="AM297" s="90">
        <v>0</v>
      </c>
      <c r="AN297" s="90">
        <v>0</v>
      </c>
      <c r="AO297" s="90">
        <v>0</v>
      </c>
      <c r="AP297" s="90">
        <v>0</v>
      </c>
      <c r="AQ297" s="90">
        <v>0</v>
      </c>
      <c r="AR297" s="90">
        <v>0</v>
      </c>
      <c r="AS297" s="90">
        <v>0</v>
      </c>
      <c r="AT297" s="90">
        <v>0</v>
      </c>
      <c r="AU297" s="90">
        <v>0</v>
      </c>
      <c r="AV297" s="90">
        <v>0</v>
      </c>
      <c r="AW297" s="90">
        <v>0</v>
      </c>
      <c r="AX297" s="90">
        <v>0</v>
      </c>
      <c r="AY297" s="90">
        <v>0</v>
      </c>
      <c r="AZ297" s="90">
        <v>0</v>
      </c>
    </row>
    <row r="298" spans="1:52" ht="12" customHeight="1" x14ac:dyDescent="0.35">
      <c r="A298" s="91" t="s">
        <v>890</v>
      </c>
      <c r="B298" s="92">
        <v>2.9394132094034461E-2</v>
      </c>
      <c r="C298" s="92">
        <v>2.9241929443972119E-2</v>
      </c>
      <c r="D298" s="92">
        <v>2.9359383560402425E-2</v>
      </c>
      <c r="E298" s="92">
        <v>2.9462929211191789E-2</v>
      </c>
      <c r="F298" s="92">
        <v>2.9401606297485592E-2</v>
      </c>
      <c r="G298" s="92">
        <v>2.9446374843472786E-2</v>
      </c>
      <c r="H298" s="92">
        <v>2.930594104144596E-2</v>
      </c>
      <c r="I298" s="92">
        <v>2.9404259455253993E-2</v>
      </c>
      <c r="J298" s="92">
        <v>2.9530863485048787E-2</v>
      </c>
      <c r="K298" s="92">
        <v>2.9507882046540951E-2</v>
      </c>
      <c r="L298" s="92">
        <v>2.9214570576218658E-2</v>
      </c>
      <c r="M298" s="92">
        <v>2.9470203332145097E-2</v>
      </c>
      <c r="N298" s="92">
        <v>2.9580604124772529E-2</v>
      </c>
      <c r="O298" s="92">
        <v>2.9499204587039404E-2</v>
      </c>
      <c r="P298" s="92">
        <v>2.9470601239530096E-2</v>
      </c>
      <c r="Q298" s="92">
        <v>2.9220865350780573E-2</v>
      </c>
      <c r="R298" s="92">
        <v>2.8610574710095964E-2</v>
      </c>
      <c r="S298" s="92">
        <v>2.8035820206240777E-2</v>
      </c>
      <c r="T298" s="92">
        <v>2.7340125836684919E-2</v>
      </c>
      <c r="U298" s="92">
        <v>2.6244384454600176E-2</v>
      </c>
      <c r="V298" s="92">
        <v>2.4708598789225732E-2</v>
      </c>
      <c r="W298" s="92">
        <v>2.3464445886812676E-2</v>
      </c>
      <c r="X298" s="92">
        <v>2.1958644567508866E-2</v>
      </c>
      <c r="Y298" s="92">
        <v>2.1696513096769971E-2</v>
      </c>
      <c r="Z298" s="92">
        <v>2.1439884973602788E-2</v>
      </c>
      <c r="AA298" s="92">
        <v>2.0506605071858919E-2</v>
      </c>
      <c r="AB298" s="92">
        <v>2.0163178593300603E-2</v>
      </c>
      <c r="AC298" s="92">
        <v>1.9409129474398903E-2</v>
      </c>
      <c r="AD298" s="92">
        <v>1.9051717185040902E-2</v>
      </c>
      <c r="AE298" s="92">
        <v>1.8016627536037572E-2</v>
      </c>
      <c r="AF298" s="92">
        <v>1.7201907792272323E-2</v>
      </c>
      <c r="AG298" s="92">
        <v>1.7613033515245236E-2</v>
      </c>
      <c r="AH298" s="92">
        <v>1.7635254972899809E-2</v>
      </c>
      <c r="AI298" s="92">
        <v>1.7618540750632392E-2</v>
      </c>
      <c r="AJ298" s="92">
        <v>1.7346566408167646E-2</v>
      </c>
      <c r="AK298" s="92">
        <v>1.7358083967497311E-2</v>
      </c>
      <c r="AL298" s="92">
        <v>1.721128070992934E-2</v>
      </c>
      <c r="AM298" s="92">
        <v>1.7301947052695447E-2</v>
      </c>
      <c r="AN298" s="92">
        <v>1.6633123011752678E-2</v>
      </c>
      <c r="AO298" s="92">
        <v>1.5979101506268658E-2</v>
      </c>
      <c r="AP298" s="92">
        <v>1.5590683239243388E-2</v>
      </c>
      <c r="AQ298" s="92">
        <v>1.4750336973746435E-2</v>
      </c>
      <c r="AR298" s="92">
        <v>1.4090426210027686E-2</v>
      </c>
      <c r="AS298" s="92">
        <v>1.3230300241536375E-2</v>
      </c>
      <c r="AT298" s="92">
        <v>1.2651667915729331E-2</v>
      </c>
      <c r="AU298" s="92">
        <v>1.1971264220593652E-2</v>
      </c>
      <c r="AV298" s="92">
        <v>1.0871485102019114E-2</v>
      </c>
      <c r="AW298" s="92">
        <v>1.0041146369364063E-2</v>
      </c>
      <c r="AX298" s="92">
        <v>9.271238819798357E-3</v>
      </c>
      <c r="AY298" s="92">
        <v>8.562061826729802E-3</v>
      </c>
      <c r="AZ298" s="92">
        <v>7.2663860255922424E-3</v>
      </c>
    </row>
    <row r="299" spans="1:52" ht="12" customHeight="1" x14ac:dyDescent="0.35">
      <c r="A299" s="91" t="s">
        <v>893</v>
      </c>
      <c r="B299" s="92">
        <v>0.85880188914856836</v>
      </c>
      <c r="C299" s="92">
        <v>0.85959869818338797</v>
      </c>
      <c r="D299" s="92">
        <v>0.85891899497402735</v>
      </c>
      <c r="E299" s="92">
        <v>0.8581291899851432</v>
      </c>
      <c r="F299" s="92">
        <v>0.85830348044970728</v>
      </c>
      <c r="G299" s="92">
        <v>0.85782052990513058</v>
      </c>
      <c r="H299" s="92">
        <v>0.85859792453140316</v>
      </c>
      <c r="I299" s="92">
        <v>0.85760254357404164</v>
      </c>
      <c r="J299" s="92">
        <v>0.8572190117909182</v>
      </c>
      <c r="K299" s="92">
        <v>0.85702481913637119</v>
      </c>
      <c r="L299" s="92">
        <v>0.85772351928031454</v>
      </c>
      <c r="M299" s="92">
        <v>0.85671630564584245</v>
      </c>
      <c r="N299" s="92">
        <v>0.85624164833578509</v>
      </c>
      <c r="O299" s="92">
        <v>0.85629093575804627</v>
      </c>
      <c r="P299" s="92">
        <v>0.85613869147642618</v>
      </c>
      <c r="Q299" s="92">
        <v>0.8571185889834223</v>
      </c>
      <c r="R299" s="92">
        <v>0.85776153318295079</v>
      </c>
      <c r="S299" s="92">
        <v>0.85806689996429952</v>
      </c>
      <c r="T299" s="92">
        <v>0.85809203401422773</v>
      </c>
      <c r="U299" s="92">
        <v>0.85887224814430285</v>
      </c>
      <c r="V299" s="92">
        <v>0.86110679531079215</v>
      </c>
      <c r="W299" s="92">
        <v>0.86232226894738906</v>
      </c>
      <c r="X299" s="92">
        <v>0.86366243926624919</v>
      </c>
      <c r="Y299" s="92">
        <v>0.86405559440215662</v>
      </c>
      <c r="Z299" s="92">
        <v>0.86463785496461454</v>
      </c>
      <c r="AA299" s="92">
        <v>0.86589256783716329</v>
      </c>
      <c r="AB299" s="92">
        <v>0.86655941608235099</v>
      </c>
      <c r="AC299" s="92">
        <v>0.86759736095774198</v>
      </c>
      <c r="AD299" s="92">
        <v>0.86810638148129249</v>
      </c>
      <c r="AE299" s="92">
        <v>0.86921382473483466</v>
      </c>
      <c r="AF299" s="92">
        <v>0.87021822457335507</v>
      </c>
      <c r="AG299" s="92">
        <v>0.87026145263527244</v>
      </c>
      <c r="AH299" s="92">
        <v>0.8705683838142787</v>
      </c>
      <c r="AI299" s="92">
        <v>0.87098566716713799</v>
      </c>
      <c r="AJ299" s="92">
        <v>0.87181451415249656</v>
      </c>
      <c r="AK299" s="92">
        <v>0.87289058938211317</v>
      </c>
      <c r="AL299" s="92">
        <v>0.87398658192455325</v>
      </c>
      <c r="AM299" s="92">
        <v>0.87471347976020652</v>
      </c>
      <c r="AN299" s="92">
        <v>0.87550768145428548</v>
      </c>
      <c r="AO299" s="92">
        <v>0.87631426898381404</v>
      </c>
      <c r="AP299" s="92">
        <v>0.87731312796462602</v>
      </c>
      <c r="AQ299" s="92">
        <v>0.87864188937237497</v>
      </c>
      <c r="AR299" s="92">
        <v>0.87988480607760178</v>
      </c>
      <c r="AS299" s="92">
        <v>0.88101892134414195</v>
      </c>
      <c r="AT299" s="92">
        <v>0.88251856474636259</v>
      </c>
      <c r="AU299" s="92">
        <v>0.88406554786868086</v>
      </c>
      <c r="AV299" s="92">
        <v>0.88533715690710613</v>
      </c>
      <c r="AW299" s="92">
        <v>0.88664228342486096</v>
      </c>
      <c r="AX299" s="92">
        <v>0.88812996499734376</v>
      </c>
      <c r="AY299" s="92">
        <v>0.88980678242481726</v>
      </c>
      <c r="AZ299" s="92">
        <v>0.89205319401733629</v>
      </c>
    </row>
    <row r="300" spans="1:52" ht="12" customHeight="1" x14ac:dyDescent="0.35">
      <c r="A300" s="93" t="s">
        <v>896</v>
      </c>
      <c r="B300" s="94">
        <v>0.10318022307357679</v>
      </c>
      <c r="C300" s="94">
        <v>0.10265749199492277</v>
      </c>
      <c r="D300" s="94">
        <v>0.10309710079444201</v>
      </c>
      <c r="E300" s="94">
        <v>0.10348903876838578</v>
      </c>
      <c r="F300" s="94">
        <v>0.10318681813226781</v>
      </c>
      <c r="G300" s="94">
        <v>0.10333880614556343</v>
      </c>
      <c r="H300" s="94">
        <v>0.10279918018733963</v>
      </c>
      <c r="I300" s="94">
        <v>0.10320976378230419</v>
      </c>
      <c r="J300" s="94">
        <v>0.10352384009307695</v>
      </c>
      <c r="K300" s="94">
        <v>0.10339927705295984</v>
      </c>
      <c r="L300" s="94">
        <v>0.10255009756510491</v>
      </c>
      <c r="M300" s="94">
        <v>0.10322354019250864</v>
      </c>
      <c r="N300" s="94">
        <v>0.10365588986773044</v>
      </c>
      <c r="O300" s="94">
        <v>0.10336951612608135</v>
      </c>
      <c r="P300" s="94">
        <v>0.10331234343897464</v>
      </c>
      <c r="Q300" s="94">
        <v>0.10248670911347793</v>
      </c>
      <c r="R300" s="94">
        <v>0.10247274571812209</v>
      </c>
      <c r="S300" s="94">
        <v>0.10271567638129166</v>
      </c>
      <c r="T300" s="94">
        <v>0.10318653919586979</v>
      </c>
      <c r="U300" s="94">
        <v>0.10335855946457309</v>
      </c>
      <c r="V300" s="94">
        <v>0.10350208330584224</v>
      </c>
      <c r="W300" s="94">
        <v>0.10355127749035745</v>
      </c>
      <c r="X300" s="94">
        <v>0.103662920525425</v>
      </c>
      <c r="Y300" s="94">
        <v>0.10354970289398599</v>
      </c>
      <c r="Z300" s="94">
        <v>0.10346065016279296</v>
      </c>
      <c r="AA300" s="94">
        <v>0.10343341029866308</v>
      </c>
      <c r="AB300" s="94">
        <v>0.10334231329900279</v>
      </c>
      <c r="AC300" s="94">
        <v>0.10330479505879893</v>
      </c>
      <c r="AD300" s="94">
        <v>0.10321930755685317</v>
      </c>
      <c r="AE300" s="94">
        <v>0.10322018650224661</v>
      </c>
      <c r="AF300" s="94">
        <v>0.10317856456050681</v>
      </c>
      <c r="AG300" s="94">
        <v>0.10291572160068781</v>
      </c>
      <c r="AH300" s="94">
        <v>0.1027299963736554</v>
      </c>
      <c r="AI300" s="94">
        <v>0.10233638777381576</v>
      </c>
      <c r="AJ300" s="94">
        <v>0.10178861384167455</v>
      </c>
      <c r="AK300" s="94">
        <v>0.10073787468896028</v>
      </c>
      <c r="AL300" s="94">
        <v>9.9791306977772512E-2</v>
      </c>
      <c r="AM300" s="94">
        <v>9.8759683402433768E-2</v>
      </c>
      <c r="AN300" s="94">
        <v>9.8713685339294657E-2</v>
      </c>
      <c r="AO300" s="94">
        <v>9.8690175347855555E-2</v>
      </c>
      <c r="AP300" s="94">
        <v>9.80392812615236E-2</v>
      </c>
      <c r="AQ300" s="94">
        <v>9.7683284634576553E-2</v>
      </c>
      <c r="AR300" s="94">
        <v>9.7087217102585763E-2</v>
      </c>
      <c r="AS300" s="94">
        <v>9.6903011782981663E-2</v>
      </c>
      <c r="AT300" s="94">
        <v>9.5944374292647155E-2</v>
      </c>
      <c r="AU300" s="94">
        <v>9.5126869224904625E-2</v>
      </c>
      <c r="AV300" s="94">
        <v>9.5136184518066741E-2</v>
      </c>
      <c r="AW300" s="94">
        <v>9.4671761701349666E-2</v>
      </c>
      <c r="AX300" s="94">
        <v>9.3859151091778628E-2</v>
      </c>
      <c r="AY300" s="94">
        <v>9.265356712745082E-2</v>
      </c>
      <c r="AZ300" s="94">
        <v>9.1494309473706764E-2</v>
      </c>
    </row>
    <row r="301" spans="1:52" ht="12" customHeight="1" x14ac:dyDescent="0.35">
      <c r="A301" s="214" t="s">
        <v>883</v>
      </c>
      <c r="B301" s="215">
        <v>1</v>
      </c>
      <c r="C301" s="215">
        <v>1</v>
      </c>
      <c r="D301" s="215">
        <v>1</v>
      </c>
      <c r="E301" s="215">
        <v>1</v>
      </c>
      <c r="F301" s="215">
        <v>1</v>
      </c>
      <c r="G301" s="215">
        <v>1</v>
      </c>
      <c r="H301" s="215">
        <v>1</v>
      </c>
      <c r="I301" s="215">
        <v>1</v>
      </c>
      <c r="J301" s="215">
        <v>1</v>
      </c>
      <c r="K301" s="215">
        <v>1</v>
      </c>
      <c r="L301" s="215">
        <v>1</v>
      </c>
      <c r="M301" s="215">
        <v>1</v>
      </c>
      <c r="N301" s="215">
        <v>1</v>
      </c>
      <c r="O301" s="215">
        <v>1</v>
      </c>
      <c r="P301" s="215">
        <v>1</v>
      </c>
      <c r="Q301" s="215">
        <v>1</v>
      </c>
      <c r="R301" s="215">
        <v>1</v>
      </c>
      <c r="S301" s="215">
        <v>1</v>
      </c>
      <c r="T301" s="215">
        <v>1</v>
      </c>
      <c r="U301" s="215">
        <v>1</v>
      </c>
      <c r="V301" s="215">
        <v>1</v>
      </c>
      <c r="W301" s="215">
        <v>1</v>
      </c>
      <c r="X301" s="215">
        <v>1</v>
      </c>
      <c r="Y301" s="215">
        <v>1</v>
      </c>
      <c r="Z301" s="215">
        <v>1</v>
      </c>
      <c r="AA301" s="215">
        <v>1</v>
      </c>
      <c r="AB301" s="215">
        <v>1</v>
      </c>
      <c r="AC301" s="215">
        <v>1</v>
      </c>
      <c r="AD301" s="215">
        <v>1</v>
      </c>
      <c r="AE301" s="215">
        <v>1</v>
      </c>
      <c r="AF301" s="215">
        <v>1</v>
      </c>
      <c r="AG301" s="215">
        <v>1</v>
      </c>
      <c r="AH301" s="215">
        <v>1</v>
      </c>
      <c r="AI301" s="215">
        <v>1</v>
      </c>
      <c r="AJ301" s="215">
        <v>1</v>
      </c>
      <c r="AK301" s="215">
        <v>1</v>
      </c>
      <c r="AL301" s="215">
        <v>1</v>
      </c>
      <c r="AM301" s="215">
        <v>1</v>
      </c>
      <c r="AN301" s="215">
        <v>1</v>
      </c>
      <c r="AO301" s="215">
        <v>1</v>
      </c>
      <c r="AP301" s="215">
        <v>1</v>
      </c>
      <c r="AQ301" s="215">
        <v>1</v>
      </c>
      <c r="AR301" s="215">
        <v>1</v>
      </c>
      <c r="AS301" s="215">
        <v>1</v>
      </c>
      <c r="AT301" s="215">
        <v>1</v>
      </c>
      <c r="AU301" s="215">
        <v>1</v>
      </c>
      <c r="AV301" s="215">
        <v>1</v>
      </c>
      <c r="AW301" s="215">
        <v>1</v>
      </c>
      <c r="AX301" s="215">
        <v>1</v>
      </c>
      <c r="AY301" s="215">
        <v>1</v>
      </c>
      <c r="AZ301" s="215">
        <v>1</v>
      </c>
    </row>
    <row r="302" spans="1:52" ht="12" customHeight="1" x14ac:dyDescent="0.35">
      <c r="A302" s="64" t="s">
        <v>40</v>
      </c>
      <c r="B302" s="88">
        <v>0</v>
      </c>
      <c r="C302" s="88">
        <v>0</v>
      </c>
      <c r="D302" s="88">
        <v>0</v>
      </c>
      <c r="E302" s="88">
        <v>0</v>
      </c>
      <c r="F302" s="88">
        <v>0</v>
      </c>
      <c r="G302" s="88">
        <v>0</v>
      </c>
      <c r="H302" s="88">
        <v>0</v>
      </c>
      <c r="I302" s="88">
        <v>0</v>
      </c>
      <c r="J302" s="88">
        <v>0</v>
      </c>
      <c r="K302" s="88">
        <v>0</v>
      </c>
      <c r="L302" s="88">
        <v>0</v>
      </c>
      <c r="M302" s="88">
        <v>0</v>
      </c>
      <c r="N302" s="88">
        <v>0</v>
      </c>
      <c r="O302" s="88">
        <v>0</v>
      </c>
      <c r="P302" s="88">
        <v>0</v>
      </c>
      <c r="Q302" s="88">
        <v>0</v>
      </c>
      <c r="R302" s="88">
        <v>0</v>
      </c>
      <c r="S302" s="88">
        <v>0</v>
      </c>
      <c r="T302" s="88">
        <v>0</v>
      </c>
      <c r="U302" s="88">
        <v>0</v>
      </c>
      <c r="V302" s="88">
        <v>0</v>
      </c>
      <c r="W302" s="88">
        <v>0</v>
      </c>
      <c r="X302" s="88">
        <v>0</v>
      </c>
      <c r="Y302" s="88">
        <v>0</v>
      </c>
      <c r="Z302" s="88">
        <v>0</v>
      </c>
      <c r="AA302" s="88">
        <v>0</v>
      </c>
      <c r="AB302" s="88">
        <v>0</v>
      </c>
      <c r="AC302" s="88">
        <v>0</v>
      </c>
      <c r="AD302" s="88">
        <v>0</v>
      </c>
      <c r="AE302" s="88">
        <v>0</v>
      </c>
      <c r="AF302" s="88">
        <v>0</v>
      </c>
      <c r="AG302" s="88">
        <v>0</v>
      </c>
      <c r="AH302" s="88">
        <v>0</v>
      </c>
      <c r="AI302" s="88">
        <v>0</v>
      </c>
      <c r="AJ302" s="88">
        <v>0</v>
      </c>
      <c r="AK302" s="88">
        <v>0</v>
      </c>
      <c r="AL302" s="88">
        <v>0</v>
      </c>
      <c r="AM302" s="88">
        <v>0</v>
      </c>
      <c r="AN302" s="88">
        <v>0</v>
      </c>
      <c r="AO302" s="88">
        <v>0</v>
      </c>
      <c r="AP302" s="88">
        <v>0</v>
      </c>
      <c r="AQ302" s="88">
        <v>0</v>
      </c>
      <c r="AR302" s="88">
        <v>0</v>
      </c>
      <c r="AS302" s="88">
        <v>0</v>
      </c>
      <c r="AT302" s="88">
        <v>0</v>
      </c>
      <c r="AU302" s="88">
        <v>0</v>
      </c>
      <c r="AV302" s="88">
        <v>0</v>
      </c>
      <c r="AW302" s="88">
        <v>0</v>
      </c>
      <c r="AX302" s="88">
        <v>0</v>
      </c>
      <c r="AY302" s="88">
        <v>0</v>
      </c>
      <c r="AZ302" s="88">
        <v>0</v>
      </c>
    </row>
    <row r="303" spans="1:52" ht="12" customHeight="1" x14ac:dyDescent="0.35">
      <c r="A303" s="72" t="s">
        <v>41</v>
      </c>
      <c r="B303" s="89">
        <v>1</v>
      </c>
      <c r="C303" s="89">
        <v>1</v>
      </c>
      <c r="D303" s="89">
        <v>1</v>
      </c>
      <c r="E303" s="89">
        <v>1</v>
      </c>
      <c r="F303" s="89">
        <v>1</v>
      </c>
      <c r="G303" s="89">
        <v>1</v>
      </c>
      <c r="H303" s="89">
        <v>1</v>
      </c>
      <c r="I303" s="89">
        <v>1</v>
      </c>
      <c r="J303" s="89">
        <v>1</v>
      </c>
      <c r="K303" s="89">
        <v>1</v>
      </c>
      <c r="L303" s="89">
        <v>1</v>
      </c>
      <c r="M303" s="89">
        <v>1</v>
      </c>
      <c r="N303" s="89">
        <v>1</v>
      </c>
      <c r="O303" s="89">
        <v>1</v>
      </c>
      <c r="P303" s="89">
        <v>1</v>
      </c>
      <c r="Q303" s="89">
        <v>1</v>
      </c>
      <c r="R303" s="89">
        <v>1</v>
      </c>
      <c r="S303" s="89">
        <v>1</v>
      </c>
      <c r="T303" s="89">
        <v>1</v>
      </c>
      <c r="U303" s="89">
        <v>1</v>
      </c>
      <c r="V303" s="89">
        <v>1</v>
      </c>
      <c r="W303" s="89">
        <v>1</v>
      </c>
      <c r="X303" s="89">
        <v>1</v>
      </c>
      <c r="Y303" s="89">
        <v>1</v>
      </c>
      <c r="Z303" s="89">
        <v>1</v>
      </c>
      <c r="AA303" s="89">
        <v>1</v>
      </c>
      <c r="AB303" s="89">
        <v>1</v>
      </c>
      <c r="AC303" s="89">
        <v>1</v>
      </c>
      <c r="AD303" s="89">
        <v>1</v>
      </c>
      <c r="AE303" s="89">
        <v>1</v>
      </c>
      <c r="AF303" s="89">
        <v>1</v>
      </c>
      <c r="AG303" s="89">
        <v>1</v>
      </c>
      <c r="AH303" s="89">
        <v>1</v>
      </c>
      <c r="AI303" s="89">
        <v>1</v>
      </c>
      <c r="AJ303" s="89">
        <v>1</v>
      </c>
      <c r="AK303" s="89">
        <v>1</v>
      </c>
      <c r="AL303" s="89">
        <v>1</v>
      </c>
      <c r="AM303" s="89">
        <v>1</v>
      </c>
      <c r="AN303" s="89">
        <v>1</v>
      </c>
      <c r="AO303" s="89">
        <v>1</v>
      </c>
      <c r="AP303" s="89">
        <v>1</v>
      </c>
      <c r="AQ303" s="89">
        <v>1</v>
      </c>
      <c r="AR303" s="89">
        <v>1</v>
      </c>
      <c r="AS303" s="89">
        <v>1</v>
      </c>
      <c r="AT303" s="89">
        <v>1</v>
      </c>
      <c r="AU303" s="89">
        <v>1</v>
      </c>
      <c r="AV303" s="89">
        <v>1</v>
      </c>
      <c r="AW303" s="89">
        <v>1</v>
      </c>
      <c r="AX303" s="89">
        <v>1</v>
      </c>
      <c r="AY303" s="89">
        <v>1</v>
      </c>
      <c r="AZ303" s="89">
        <v>1</v>
      </c>
    </row>
    <row r="304" spans="1:52" ht="12" customHeight="1" x14ac:dyDescent="0.35">
      <c r="A304" s="72" t="s">
        <v>44</v>
      </c>
      <c r="B304" s="89">
        <v>0</v>
      </c>
      <c r="C304" s="89">
        <v>0</v>
      </c>
      <c r="D304" s="89">
        <v>0</v>
      </c>
      <c r="E304" s="89">
        <v>0</v>
      </c>
      <c r="F304" s="89">
        <v>0</v>
      </c>
      <c r="G304" s="89">
        <v>0</v>
      </c>
      <c r="H304" s="89">
        <v>0</v>
      </c>
      <c r="I304" s="89">
        <v>0</v>
      </c>
      <c r="J304" s="89">
        <v>0</v>
      </c>
      <c r="K304" s="89">
        <v>0</v>
      </c>
      <c r="L304" s="89">
        <v>0</v>
      </c>
      <c r="M304" s="89">
        <v>0</v>
      </c>
      <c r="N304" s="89">
        <v>0</v>
      </c>
      <c r="O304" s="89">
        <v>0</v>
      </c>
      <c r="P304" s="89">
        <v>0</v>
      </c>
      <c r="Q304" s="89">
        <v>0</v>
      </c>
      <c r="R304" s="89">
        <v>0</v>
      </c>
      <c r="S304" s="89">
        <v>0</v>
      </c>
      <c r="T304" s="89">
        <v>0</v>
      </c>
      <c r="U304" s="89">
        <v>0</v>
      </c>
      <c r="V304" s="89">
        <v>0</v>
      </c>
      <c r="W304" s="89">
        <v>0</v>
      </c>
      <c r="X304" s="89">
        <v>0</v>
      </c>
      <c r="Y304" s="89">
        <v>0</v>
      </c>
      <c r="Z304" s="89">
        <v>0</v>
      </c>
      <c r="AA304" s="89">
        <v>0</v>
      </c>
      <c r="AB304" s="89">
        <v>0</v>
      </c>
      <c r="AC304" s="89">
        <v>0</v>
      </c>
      <c r="AD304" s="89">
        <v>0</v>
      </c>
      <c r="AE304" s="89">
        <v>0</v>
      </c>
      <c r="AF304" s="89">
        <v>0</v>
      </c>
      <c r="AG304" s="89">
        <v>0</v>
      </c>
      <c r="AH304" s="89">
        <v>0</v>
      </c>
      <c r="AI304" s="89">
        <v>0</v>
      </c>
      <c r="AJ304" s="89">
        <v>0</v>
      </c>
      <c r="AK304" s="89">
        <v>0</v>
      </c>
      <c r="AL304" s="89">
        <v>0</v>
      </c>
      <c r="AM304" s="89">
        <v>0</v>
      </c>
      <c r="AN304" s="89">
        <v>0</v>
      </c>
      <c r="AO304" s="89">
        <v>0</v>
      </c>
      <c r="AP304" s="89">
        <v>0</v>
      </c>
      <c r="AQ304" s="89">
        <v>0</v>
      </c>
      <c r="AR304" s="89">
        <v>0</v>
      </c>
      <c r="AS304" s="89">
        <v>0</v>
      </c>
      <c r="AT304" s="89">
        <v>0</v>
      </c>
      <c r="AU304" s="89">
        <v>0</v>
      </c>
      <c r="AV304" s="89">
        <v>0</v>
      </c>
      <c r="AW304" s="89">
        <v>0</v>
      </c>
      <c r="AX304" s="89">
        <v>0</v>
      </c>
      <c r="AY304" s="89">
        <v>0</v>
      </c>
      <c r="AZ304" s="89">
        <v>0</v>
      </c>
    </row>
    <row r="305" spans="1:52" ht="12" customHeight="1" x14ac:dyDescent="0.35">
      <c r="A305" s="72" t="s">
        <v>45</v>
      </c>
      <c r="B305" s="89">
        <v>0</v>
      </c>
      <c r="C305" s="89">
        <v>0</v>
      </c>
      <c r="D305" s="89">
        <v>0</v>
      </c>
      <c r="E305" s="89">
        <v>0</v>
      </c>
      <c r="F305" s="89">
        <v>0</v>
      </c>
      <c r="G305" s="89">
        <v>0</v>
      </c>
      <c r="H305" s="89">
        <v>0</v>
      </c>
      <c r="I305" s="89">
        <v>0</v>
      </c>
      <c r="J305" s="89">
        <v>0</v>
      </c>
      <c r="K305" s="89">
        <v>0</v>
      </c>
      <c r="L305" s="89">
        <v>0</v>
      </c>
      <c r="M305" s="89">
        <v>0</v>
      </c>
      <c r="N305" s="89">
        <v>0</v>
      </c>
      <c r="O305" s="89">
        <v>0</v>
      </c>
      <c r="P305" s="89">
        <v>0</v>
      </c>
      <c r="Q305" s="89">
        <v>0</v>
      </c>
      <c r="R305" s="89">
        <v>0</v>
      </c>
      <c r="S305" s="89">
        <v>0</v>
      </c>
      <c r="T305" s="89">
        <v>0</v>
      </c>
      <c r="U305" s="89">
        <v>0</v>
      </c>
      <c r="V305" s="89">
        <v>0</v>
      </c>
      <c r="W305" s="89">
        <v>0</v>
      </c>
      <c r="X305" s="89">
        <v>0</v>
      </c>
      <c r="Y305" s="89">
        <v>0</v>
      </c>
      <c r="Z305" s="89">
        <v>0</v>
      </c>
      <c r="AA305" s="89">
        <v>0</v>
      </c>
      <c r="AB305" s="89">
        <v>0</v>
      </c>
      <c r="AC305" s="89">
        <v>0</v>
      </c>
      <c r="AD305" s="89">
        <v>0</v>
      </c>
      <c r="AE305" s="89">
        <v>0</v>
      </c>
      <c r="AF305" s="89">
        <v>0</v>
      </c>
      <c r="AG305" s="89">
        <v>0</v>
      </c>
      <c r="AH305" s="89">
        <v>0</v>
      </c>
      <c r="AI305" s="89">
        <v>0</v>
      </c>
      <c r="AJ305" s="89">
        <v>0</v>
      </c>
      <c r="AK305" s="89">
        <v>0</v>
      </c>
      <c r="AL305" s="89">
        <v>0</v>
      </c>
      <c r="AM305" s="89">
        <v>0</v>
      </c>
      <c r="AN305" s="89">
        <v>0</v>
      </c>
      <c r="AO305" s="89">
        <v>0</v>
      </c>
      <c r="AP305" s="89">
        <v>0</v>
      </c>
      <c r="AQ305" s="89">
        <v>0</v>
      </c>
      <c r="AR305" s="89">
        <v>0</v>
      </c>
      <c r="AS305" s="89">
        <v>0</v>
      </c>
      <c r="AT305" s="89">
        <v>0</v>
      </c>
      <c r="AU305" s="89">
        <v>0</v>
      </c>
      <c r="AV305" s="89">
        <v>0</v>
      </c>
      <c r="AW305" s="89">
        <v>0</v>
      </c>
      <c r="AX305" s="89">
        <v>0</v>
      </c>
      <c r="AY305" s="89">
        <v>0</v>
      </c>
      <c r="AZ305" s="89">
        <v>0</v>
      </c>
    </row>
    <row r="306" spans="1:52" ht="12" customHeight="1" x14ac:dyDescent="0.35">
      <c r="A306" s="74" t="s">
        <v>46</v>
      </c>
      <c r="B306" s="90">
        <v>0</v>
      </c>
      <c r="C306" s="90">
        <v>0</v>
      </c>
      <c r="D306" s="90">
        <v>0</v>
      </c>
      <c r="E306" s="90">
        <v>0</v>
      </c>
      <c r="F306" s="90">
        <v>0</v>
      </c>
      <c r="G306" s="90">
        <v>0</v>
      </c>
      <c r="H306" s="90">
        <v>0</v>
      </c>
      <c r="I306" s="90">
        <v>0</v>
      </c>
      <c r="J306" s="90">
        <v>0</v>
      </c>
      <c r="K306" s="90">
        <v>0</v>
      </c>
      <c r="L306" s="90">
        <v>0</v>
      </c>
      <c r="M306" s="90">
        <v>0</v>
      </c>
      <c r="N306" s="90">
        <v>0</v>
      </c>
      <c r="O306" s="90">
        <v>0</v>
      </c>
      <c r="P306" s="90">
        <v>0</v>
      </c>
      <c r="Q306" s="90">
        <v>0</v>
      </c>
      <c r="R306" s="90">
        <v>0</v>
      </c>
      <c r="S306" s="90">
        <v>0</v>
      </c>
      <c r="T306" s="90">
        <v>0</v>
      </c>
      <c r="U306" s="90">
        <v>0</v>
      </c>
      <c r="V306" s="90">
        <v>0</v>
      </c>
      <c r="W306" s="90">
        <v>0</v>
      </c>
      <c r="X306" s="90">
        <v>0</v>
      </c>
      <c r="Y306" s="90">
        <v>0</v>
      </c>
      <c r="Z306" s="90">
        <v>0</v>
      </c>
      <c r="AA306" s="90">
        <v>0</v>
      </c>
      <c r="AB306" s="90">
        <v>0</v>
      </c>
      <c r="AC306" s="90">
        <v>0</v>
      </c>
      <c r="AD306" s="90">
        <v>0</v>
      </c>
      <c r="AE306" s="90">
        <v>0</v>
      </c>
      <c r="AF306" s="90">
        <v>0</v>
      </c>
      <c r="AG306" s="90">
        <v>0</v>
      </c>
      <c r="AH306" s="90">
        <v>0</v>
      </c>
      <c r="AI306" s="90">
        <v>0</v>
      </c>
      <c r="AJ306" s="90">
        <v>0</v>
      </c>
      <c r="AK306" s="90">
        <v>0</v>
      </c>
      <c r="AL306" s="90">
        <v>0</v>
      </c>
      <c r="AM306" s="90">
        <v>0</v>
      </c>
      <c r="AN306" s="90">
        <v>0</v>
      </c>
      <c r="AO306" s="90">
        <v>0</v>
      </c>
      <c r="AP306" s="90">
        <v>0</v>
      </c>
      <c r="AQ306" s="90">
        <v>0</v>
      </c>
      <c r="AR306" s="90">
        <v>0</v>
      </c>
      <c r="AS306" s="90">
        <v>0</v>
      </c>
      <c r="AT306" s="90">
        <v>0</v>
      </c>
      <c r="AU306" s="90">
        <v>0</v>
      </c>
      <c r="AV306" s="90">
        <v>0</v>
      </c>
      <c r="AW306" s="90">
        <v>0</v>
      </c>
      <c r="AX306" s="90">
        <v>0</v>
      </c>
      <c r="AY306" s="90">
        <v>0</v>
      </c>
      <c r="AZ306" s="90">
        <v>0</v>
      </c>
    </row>
    <row r="307" spans="1:52" ht="12" customHeight="1" x14ac:dyDescent="0.35">
      <c r="A307" s="93" t="s">
        <v>899</v>
      </c>
      <c r="B307" s="94">
        <v>0</v>
      </c>
      <c r="C307" s="94">
        <v>0</v>
      </c>
      <c r="D307" s="94">
        <v>0</v>
      </c>
      <c r="E307" s="94">
        <v>0</v>
      </c>
      <c r="F307" s="94">
        <v>0</v>
      </c>
      <c r="G307" s="94">
        <v>0</v>
      </c>
      <c r="H307" s="94">
        <v>0</v>
      </c>
      <c r="I307" s="94">
        <v>0</v>
      </c>
      <c r="J307" s="94">
        <v>0</v>
      </c>
      <c r="K307" s="94">
        <v>0</v>
      </c>
      <c r="L307" s="94">
        <v>0</v>
      </c>
      <c r="M307" s="94">
        <v>0</v>
      </c>
      <c r="N307" s="94">
        <v>0</v>
      </c>
      <c r="O307" s="94">
        <v>0</v>
      </c>
      <c r="P307" s="94">
        <v>0</v>
      </c>
      <c r="Q307" s="94">
        <v>0</v>
      </c>
      <c r="R307" s="94">
        <v>0</v>
      </c>
      <c r="S307" s="94">
        <v>0</v>
      </c>
      <c r="T307" s="94">
        <v>0</v>
      </c>
      <c r="U307" s="94">
        <v>0</v>
      </c>
      <c r="V307" s="94">
        <v>0</v>
      </c>
      <c r="W307" s="94">
        <v>0</v>
      </c>
      <c r="X307" s="94">
        <v>0</v>
      </c>
      <c r="Y307" s="94">
        <v>0</v>
      </c>
      <c r="Z307" s="94">
        <v>0</v>
      </c>
      <c r="AA307" s="94">
        <v>0</v>
      </c>
      <c r="AB307" s="94">
        <v>0</v>
      </c>
      <c r="AC307" s="94">
        <v>0</v>
      </c>
      <c r="AD307" s="94">
        <v>0</v>
      </c>
      <c r="AE307" s="94">
        <v>0</v>
      </c>
      <c r="AF307" s="94">
        <v>0</v>
      </c>
      <c r="AG307" s="94">
        <v>0</v>
      </c>
      <c r="AH307" s="94">
        <v>0</v>
      </c>
      <c r="AI307" s="94">
        <v>0</v>
      </c>
      <c r="AJ307" s="94">
        <v>0</v>
      </c>
      <c r="AK307" s="94">
        <v>0</v>
      </c>
      <c r="AL307" s="94">
        <v>0</v>
      </c>
      <c r="AM307" s="94">
        <v>0</v>
      </c>
      <c r="AN307" s="94">
        <v>0</v>
      </c>
      <c r="AO307" s="94">
        <v>0</v>
      </c>
      <c r="AP307" s="94">
        <v>0</v>
      </c>
      <c r="AQ307" s="94">
        <v>0</v>
      </c>
      <c r="AR307" s="94">
        <v>0</v>
      </c>
      <c r="AS307" s="94">
        <v>0</v>
      </c>
      <c r="AT307" s="94">
        <v>0</v>
      </c>
      <c r="AU307" s="94">
        <v>0</v>
      </c>
      <c r="AV307" s="94">
        <v>0</v>
      </c>
      <c r="AW307" s="94">
        <v>0</v>
      </c>
      <c r="AX307" s="94">
        <v>0</v>
      </c>
      <c r="AY307" s="94">
        <v>0</v>
      </c>
      <c r="AZ307" s="94">
        <v>0</v>
      </c>
    </row>
    <row r="308" spans="1:52" ht="12" customHeight="1" x14ac:dyDescent="0.35">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row>
    <row r="309" spans="1:52" ht="12" customHeight="1" x14ac:dyDescent="0.35">
      <c r="A309" s="133" t="s">
        <v>72</v>
      </c>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row>
    <row r="310" spans="1:52" ht="12" customHeight="1" x14ac:dyDescent="0.35">
      <c r="A310" s="214" t="s">
        <v>877</v>
      </c>
      <c r="B310" s="221">
        <v>59.331899645021167</v>
      </c>
      <c r="C310" s="221">
        <v>43.049761640205901</v>
      </c>
      <c r="D310" s="221">
        <v>41.854814921117736</v>
      </c>
      <c r="E310" s="221">
        <v>47.993612780441197</v>
      </c>
      <c r="F310" s="221">
        <v>23.100119785976123</v>
      </c>
      <c r="G310" s="221">
        <v>28.584992379693951</v>
      </c>
      <c r="H310" s="221">
        <v>16.585735409417619</v>
      </c>
      <c r="I310" s="221">
        <v>18.340563186729938</v>
      </c>
      <c r="J310" s="221">
        <v>10.894519663751623</v>
      </c>
      <c r="K310" s="221">
        <v>15.178439629010498</v>
      </c>
      <c r="L310" s="221">
        <v>10.480806899080189</v>
      </c>
      <c r="M310" s="221">
        <v>8.574675729252542</v>
      </c>
      <c r="N310" s="221">
        <v>10.005553216760438</v>
      </c>
      <c r="O310" s="221">
        <v>15.523222442077563</v>
      </c>
      <c r="P310" s="221">
        <v>18.251486688060631</v>
      </c>
      <c r="Q310" s="221">
        <v>12.363471156167019</v>
      </c>
      <c r="R310" s="221">
        <v>12.584655892001619</v>
      </c>
      <c r="S310" s="221">
        <v>12.750812027187395</v>
      </c>
      <c r="T310" s="221">
        <v>12.459409544281669</v>
      </c>
      <c r="U310" s="221">
        <v>11.995595637114922</v>
      </c>
      <c r="V310" s="221">
        <v>11.54175293582241</v>
      </c>
      <c r="W310" s="221">
        <v>11.483730881686355</v>
      </c>
      <c r="X310" s="221">
        <v>11.214398472968824</v>
      </c>
      <c r="Y310" s="221">
        <v>11.023465290936155</v>
      </c>
      <c r="Z310" s="221">
        <v>10.845494351417127</v>
      </c>
      <c r="AA310" s="221">
        <v>10.70945665327395</v>
      </c>
      <c r="AB310" s="221">
        <v>10.595582752435414</v>
      </c>
      <c r="AC310" s="221">
        <v>10.513831635811613</v>
      </c>
      <c r="AD310" s="221">
        <v>10.426483229159953</v>
      </c>
      <c r="AE310" s="221">
        <v>10.283177899314898</v>
      </c>
      <c r="AF310" s="221">
        <v>10.12303746956187</v>
      </c>
      <c r="AG310" s="221">
        <v>10.092622978733957</v>
      </c>
      <c r="AH310" s="221">
        <v>9.8743184930506285</v>
      </c>
      <c r="AI310" s="221">
        <v>9.7233668147015866</v>
      </c>
      <c r="AJ310" s="221">
        <v>9.5614488100377528</v>
      </c>
      <c r="AK310" s="221">
        <v>9.3998241086744745</v>
      </c>
      <c r="AL310" s="221">
        <v>9.3022847367895238</v>
      </c>
      <c r="AM310" s="221">
        <v>9.1923144418608587</v>
      </c>
      <c r="AN310" s="221">
        <v>9.0607527201522746</v>
      </c>
      <c r="AO310" s="221">
        <v>8.9773341225140371</v>
      </c>
      <c r="AP310" s="221">
        <v>8.8838631529749659</v>
      </c>
      <c r="AQ310" s="221">
        <v>8.7948837957744335</v>
      </c>
      <c r="AR310" s="221">
        <v>8.6775586302010197</v>
      </c>
      <c r="AS310" s="221">
        <v>8.5845427848321734</v>
      </c>
      <c r="AT310" s="221">
        <v>8.4676969648141576</v>
      </c>
      <c r="AU310" s="221">
        <v>8.3862327871947642</v>
      </c>
      <c r="AV310" s="221">
        <v>8.2874260905192223</v>
      </c>
      <c r="AW310" s="221">
        <v>8.1264595558476245</v>
      </c>
      <c r="AX310" s="221">
        <v>8.0299771283833774</v>
      </c>
      <c r="AY310" s="221">
        <v>7.8392384107157067</v>
      </c>
      <c r="AZ310" s="221">
        <v>7.6316834485827156</v>
      </c>
    </row>
    <row r="311" spans="1:52" ht="12" customHeight="1" x14ac:dyDescent="0.35">
      <c r="A311" s="64" t="s">
        <v>40</v>
      </c>
      <c r="B311" s="97">
        <v>0</v>
      </c>
      <c r="C311" s="97">
        <v>0</v>
      </c>
      <c r="D311" s="97">
        <v>0</v>
      </c>
      <c r="E311" s="97">
        <v>0</v>
      </c>
      <c r="F311" s="97">
        <v>0</v>
      </c>
      <c r="G311" s="97">
        <v>0</v>
      </c>
      <c r="H311" s="97">
        <v>0</v>
      </c>
      <c r="I311" s="97">
        <v>0</v>
      </c>
      <c r="J311" s="97">
        <v>0</v>
      </c>
      <c r="K311" s="97">
        <v>0</v>
      </c>
      <c r="L311" s="97">
        <v>0</v>
      </c>
      <c r="M311" s="97">
        <v>0</v>
      </c>
      <c r="N311" s="97">
        <v>0</v>
      </c>
      <c r="O311" s="97">
        <v>0</v>
      </c>
      <c r="P311" s="97">
        <v>0</v>
      </c>
      <c r="Q311" s="97">
        <v>0</v>
      </c>
      <c r="R311" s="97">
        <v>0</v>
      </c>
      <c r="S311" s="97">
        <v>0</v>
      </c>
      <c r="T311" s="97">
        <v>0</v>
      </c>
      <c r="U311" s="97">
        <v>0</v>
      </c>
      <c r="V311" s="97">
        <v>0</v>
      </c>
      <c r="W311" s="97">
        <v>0</v>
      </c>
      <c r="X311" s="97">
        <v>0</v>
      </c>
      <c r="Y311" s="97">
        <v>0</v>
      </c>
      <c r="Z311" s="97">
        <v>0</v>
      </c>
      <c r="AA311" s="97">
        <v>0</v>
      </c>
      <c r="AB311" s="97">
        <v>0</v>
      </c>
      <c r="AC311" s="97">
        <v>0</v>
      </c>
      <c r="AD311" s="97">
        <v>0</v>
      </c>
      <c r="AE311" s="97">
        <v>0</v>
      </c>
      <c r="AF311" s="97">
        <v>0</v>
      </c>
      <c r="AG311" s="97">
        <v>0</v>
      </c>
      <c r="AH311" s="97">
        <v>0</v>
      </c>
      <c r="AI311" s="97">
        <v>0</v>
      </c>
      <c r="AJ311" s="97">
        <v>0</v>
      </c>
      <c r="AK311" s="97">
        <v>0</v>
      </c>
      <c r="AL311" s="97">
        <v>0</v>
      </c>
      <c r="AM311" s="97">
        <v>0</v>
      </c>
      <c r="AN311" s="97">
        <v>0</v>
      </c>
      <c r="AO311" s="97">
        <v>0</v>
      </c>
      <c r="AP311" s="97">
        <v>0</v>
      </c>
      <c r="AQ311" s="97">
        <v>0</v>
      </c>
      <c r="AR311" s="97">
        <v>0</v>
      </c>
      <c r="AS311" s="97">
        <v>0</v>
      </c>
      <c r="AT311" s="97">
        <v>0</v>
      </c>
      <c r="AU311" s="97">
        <v>0</v>
      </c>
      <c r="AV311" s="97">
        <v>0</v>
      </c>
      <c r="AW311" s="97">
        <v>0</v>
      </c>
      <c r="AX311" s="97">
        <v>0</v>
      </c>
      <c r="AY311" s="97">
        <v>0</v>
      </c>
      <c r="AZ311" s="97">
        <v>0</v>
      </c>
    </row>
    <row r="312" spans="1:52" ht="12" customHeight="1" x14ac:dyDescent="0.35">
      <c r="A312" s="72" t="s">
        <v>41</v>
      </c>
      <c r="B312" s="98">
        <v>2.383832357655745</v>
      </c>
      <c r="C312" s="98">
        <v>2.3148790015431153</v>
      </c>
      <c r="D312" s="98">
        <v>2.2610860341935104</v>
      </c>
      <c r="E312" s="98">
        <v>2.4702812977649442</v>
      </c>
      <c r="F312" s="98">
        <v>2.1259234231837438</v>
      </c>
      <c r="G312" s="98">
        <v>2.2612069963817016</v>
      </c>
      <c r="H312" s="98">
        <v>2.0543965124532941</v>
      </c>
      <c r="I312" s="98">
        <v>2.1478597359745843</v>
      </c>
      <c r="J312" s="98">
        <v>2.0963711468535342</v>
      </c>
      <c r="K312" s="98">
        <v>2.178144286798577</v>
      </c>
      <c r="L312" s="98">
        <v>2.1953333243391286</v>
      </c>
      <c r="M312" s="98">
        <v>2.0756547914929087</v>
      </c>
      <c r="N312" s="98">
        <v>2.1070667332581867</v>
      </c>
      <c r="O312" s="98">
        <v>1.7488676398550591</v>
      </c>
      <c r="P312" s="98">
        <v>2.1068695389979206</v>
      </c>
      <c r="Q312" s="98">
        <v>2.0726575330507639</v>
      </c>
      <c r="R312" s="98">
        <v>2.0714529943303952</v>
      </c>
      <c r="S312" s="98">
        <v>2.0893008001075408</v>
      </c>
      <c r="T312" s="98">
        <v>2.0619848794222522</v>
      </c>
      <c r="U312" s="98">
        <v>2.0219786943809699</v>
      </c>
      <c r="V312" s="98">
        <v>1.835437756694807</v>
      </c>
      <c r="W312" s="98">
        <v>1.830470238779768</v>
      </c>
      <c r="X312" s="98">
        <v>1.7588387823606348</v>
      </c>
      <c r="Y312" s="98">
        <v>1.6934950861374758</v>
      </c>
      <c r="Z312" s="98">
        <v>1.6461295466629606</v>
      </c>
      <c r="AA312" s="98">
        <v>1.5816340718584327</v>
      </c>
      <c r="AB312" s="98">
        <v>1.5104782381969679</v>
      </c>
      <c r="AC312" s="98">
        <v>1.4729752785768522</v>
      </c>
      <c r="AD312" s="98">
        <v>1.4261333105978544</v>
      </c>
      <c r="AE312" s="98">
        <v>1.3896067881070959</v>
      </c>
      <c r="AF312" s="98">
        <v>1.3483151066857468</v>
      </c>
      <c r="AG312" s="98">
        <v>1.3185591186973684</v>
      </c>
      <c r="AH312" s="98">
        <v>1.2350149236182595</v>
      </c>
      <c r="AI312" s="98">
        <v>1.1663320994724864</v>
      </c>
      <c r="AJ312" s="98">
        <v>1.122000387858777</v>
      </c>
      <c r="AK312" s="98">
        <v>1.0733042301482278</v>
      </c>
      <c r="AL312" s="98">
        <v>1.0335374573649376</v>
      </c>
      <c r="AM312" s="98">
        <v>1.0043375002616288</v>
      </c>
      <c r="AN312" s="98">
        <v>0.97132327855354372</v>
      </c>
      <c r="AO312" s="98">
        <v>0.94556632214738578</v>
      </c>
      <c r="AP312" s="98">
        <v>0.91842031281766656</v>
      </c>
      <c r="AQ312" s="98">
        <v>0.90022225009730927</v>
      </c>
      <c r="AR312" s="98">
        <v>0.85949924270523126</v>
      </c>
      <c r="AS312" s="98">
        <v>0.82190268318181148</v>
      </c>
      <c r="AT312" s="98">
        <v>0.79481849705029917</v>
      </c>
      <c r="AU312" s="98">
        <v>0.76656136665257013</v>
      </c>
      <c r="AV312" s="98">
        <v>0.73910880899011377</v>
      </c>
      <c r="AW312" s="98">
        <v>0.71972249815509304</v>
      </c>
      <c r="AX312" s="98">
        <v>0.69781289974764094</v>
      </c>
      <c r="AY312" s="98">
        <v>0.67731473570092804</v>
      </c>
      <c r="AZ312" s="98">
        <v>0.65788904777060975</v>
      </c>
    </row>
    <row r="313" spans="1:52" ht="12" customHeight="1" x14ac:dyDescent="0.35">
      <c r="A313" s="72" t="s">
        <v>44</v>
      </c>
      <c r="B313" s="98">
        <v>0</v>
      </c>
      <c r="C313" s="98">
        <v>0</v>
      </c>
      <c r="D313" s="98">
        <v>0</v>
      </c>
      <c r="E313" s="98">
        <v>0</v>
      </c>
      <c r="F313" s="98">
        <v>0</v>
      </c>
      <c r="G313" s="98">
        <v>0</v>
      </c>
      <c r="H313" s="98">
        <v>0</v>
      </c>
      <c r="I313" s="98">
        <v>0</v>
      </c>
      <c r="J313" s="98">
        <v>0</v>
      </c>
      <c r="K313" s="98">
        <v>0</v>
      </c>
      <c r="L313" s="98">
        <v>0</v>
      </c>
      <c r="M313" s="98">
        <v>0</v>
      </c>
      <c r="N313" s="98">
        <v>0</v>
      </c>
      <c r="O313" s="98">
        <v>0</v>
      </c>
      <c r="P313" s="98">
        <v>0</v>
      </c>
      <c r="Q313" s="98">
        <v>0</v>
      </c>
      <c r="R313" s="98">
        <v>0</v>
      </c>
      <c r="S313" s="98">
        <v>0</v>
      </c>
      <c r="T313" s="98">
        <v>0</v>
      </c>
      <c r="U313" s="98">
        <v>0</v>
      </c>
      <c r="V313" s="98">
        <v>0</v>
      </c>
      <c r="W313" s="98">
        <v>0</v>
      </c>
      <c r="X313" s="98">
        <v>0</v>
      </c>
      <c r="Y313" s="98">
        <v>0</v>
      </c>
      <c r="Z313" s="98">
        <v>0</v>
      </c>
      <c r="AA313" s="98">
        <v>0</v>
      </c>
      <c r="AB313" s="98">
        <v>0</v>
      </c>
      <c r="AC313" s="98">
        <v>0</v>
      </c>
      <c r="AD313" s="98">
        <v>0</v>
      </c>
      <c r="AE313" s="98">
        <v>0</v>
      </c>
      <c r="AF313" s="98">
        <v>0</v>
      </c>
      <c r="AG313" s="98">
        <v>0</v>
      </c>
      <c r="AH313" s="98">
        <v>0</v>
      </c>
      <c r="AI313" s="98">
        <v>0</v>
      </c>
      <c r="AJ313" s="98">
        <v>0</v>
      </c>
      <c r="AK313" s="98">
        <v>0</v>
      </c>
      <c r="AL313" s="98">
        <v>0</v>
      </c>
      <c r="AM313" s="98">
        <v>0</v>
      </c>
      <c r="AN313" s="98">
        <v>0</v>
      </c>
      <c r="AO313" s="98">
        <v>0</v>
      </c>
      <c r="AP313" s="98">
        <v>0</v>
      </c>
      <c r="AQ313" s="98">
        <v>0</v>
      </c>
      <c r="AR313" s="98">
        <v>0</v>
      </c>
      <c r="AS313" s="98">
        <v>0</v>
      </c>
      <c r="AT313" s="98">
        <v>0</v>
      </c>
      <c r="AU313" s="98">
        <v>0</v>
      </c>
      <c r="AV313" s="98">
        <v>0</v>
      </c>
      <c r="AW313" s="98">
        <v>0</v>
      </c>
      <c r="AX313" s="98">
        <v>0</v>
      </c>
      <c r="AY313" s="98">
        <v>0</v>
      </c>
      <c r="AZ313" s="98">
        <v>0</v>
      </c>
    </row>
    <row r="314" spans="1:52" ht="12" customHeight="1" x14ac:dyDescent="0.35">
      <c r="A314" s="72" t="s">
        <v>45</v>
      </c>
      <c r="B314" s="98">
        <v>0</v>
      </c>
      <c r="C314" s="98">
        <v>0</v>
      </c>
      <c r="D314" s="98">
        <v>0</v>
      </c>
      <c r="E314" s="98">
        <v>0</v>
      </c>
      <c r="F314" s="98">
        <v>0</v>
      </c>
      <c r="G314" s="98">
        <v>0</v>
      </c>
      <c r="H314" s="98">
        <v>0</v>
      </c>
      <c r="I314" s="98">
        <v>0</v>
      </c>
      <c r="J314" s="98">
        <v>0</v>
      </c>
      <c r="K314" s="98">
        <v>0</v>
      </c>
      <c r="L314" s="98">
        <v>0</v>
      </c>
      <c r="M314" s="98">
        <v>0</v>
      </c>
      <c r="N314" s="98">
        <v>0</v>
      </c>
      <c r="O314" s="98">
        <v>0</v>
      </c>
      <c r="P314" s="98">
        <v>0</v>
      </c>
      <c r="Q314" s="98">
        <v>0</v>
      </c>
      <c r="R314" s="98">
        <v>0</v>
      </c>
      <c r="S314" s="98">
        <v>0</v>
      </c>
      <c r="T314" s="98">
        <v>0</v>
      </c>
      <c r="U314" s="98">
        <v>0</v>
      </c>
      <c r="V314" s="98">
        <v>0</v>
      </c>
      <c r="W314" s="98">
        <v>0</v>
      </c>
      <c r="X314" s="98">
        <v>0</v>
      </c>
      <c r="Y314" s="98">
        <v>0</v>
      </c>
      <c r="Z314" s="98">
        <v>0</v>
      </c>
      <c r="AA314" s="98">
        <v>0</v>
      </c>
      <c r="AB314" s="98">
        <v>0</v>
      </c>
      <c r="AC314" s="98">
        <v>0</v>
      </c>
      <c r="AD314" s="98">
        <v>0</v>
      </c>
      <c r="AE314" s="98">
        <v>0</v>
      </c>
      <c r="AF314" s="98">
        <v>0</v>
      </c>
      <c r="AG314" s="98">
        <v>0</v>
      </c>
      <c r="AH314" s="98">
        <v>0</v>
      </c>
      <c r="AI314" s="98">
        <v>0</v>
      </c>
      <c r="AJ314" s="98">
        <v>0</v>
      </c>
      <c r="AK314" s="98">
        <v>0</v>
      </c>
      <c r="AL314" s="98">
        <v>0</v>
      </c>
      <c r="AM314" s="98">
        <v>0</v>
      </c>
      <c r="AN314" s="98">
        <v>0</v>
      </c>
      <c r="AO314" s="98">
        <v>0</v>
      </c>
      <c r="AP314" s="98">
        <v>0</v>
      </c>
      <c r="AQ314" s="98">
        <v>0</v>
      </c>
      <c r="AR314" s="98">
        <v>0</v>
      </c>
      <c r="AS314" s="98">
        <v>0</v>
      </c>
      <c r="AT314" s="98">
        <v>0</v>
      </c>
      <c r="AU314" s="98">
        <v>0</v>
      </c>
      <c r="AV314" s="98">
        <v>0</v>
      </c>
      <c r="AW314" s="98">
        <v>0</v>
      </c>
      <c r="AX314" s="98">
        <v>0</v>
      </c>
      <c r="AY314" s="98">
        <v>0</v>
      </c>
      <c r="AZ314" s="98">
        <v>0</v>
      </c>
    </row>
    <row r="315" spans="1:52" ht="12" customHeight="1" x14ac:dyDescent="0.35">
      <c r="A315" s="74" t="s">
        <v>46</v>
      </c>
      <c r="B315" s="99">
        <v>0</v>
      </c>
      <c r="C315" s="99">
        <v>0</v>
      </c>
      <c r="D315" s="99">
        <v>0</v>
      </c>
      <c r="E315" s="99">
        <v>0</v>
      </c>
      <c r="F315" s="99">
        <v>0</v>
      </c>
      <c r="G315" s="99">
        <v>0</v>
      </c>
      <c r="H315" s="99">
        <v>0</v>
      </c>
      <c r="I315" s="99">
        <v>0</v>
      </c>
      <c r="J315" s="99">
        <v>0</v>
      </c>
      <c r="K315" s="99">
        <v>0</v>
      </c>
      <c r="L315" s="99">
        <v>0</v>
      </c>
      <c r="M315" s="99">
        <v>0</v>
      </c>
      <c r="N315" s="99">
        <v>0</v>
      </c>
      <c r="O315" s="99">
        <v>0</v>
      </c>
      <c r="P315" s="99">
        <v>0</v>
      </c>
      <c r="Q315" s="99">
        <v>0</v>
      </c>
      <c r="R315" s="99">
        <v>0</v>
      </c>
      <c r="S315" s="99">
        <v>0</v>
      </c>
      <c r="T315" s="99">
        <v>0</v>
      </c>
      <c r="U315" s="99">
        <v>0</v>
      </c>
      <c r="V315" s="99">
        <v>0</v>
      </c>
      <c r="W315" s="99">
        <v>0</v>
      </c>
      <c r="X315" s="99">
        <v>0</v>
      </c>
      <c r="Y315" s="99">
        <v>0</v>
      </c>
      <c r="Z315" s="99">
        <v>0</v>
      </c>
      <c r="AA315" s="99">
        <v>0</v>
      </c>
      <c r="AB315" s="99">
        <v>0</v>
      </c>
      <c r="AC315" s="99">
        <v>0</v>
      </c>
      <c r="AD315" s="99">
        <v>0</v>
      </c>
      <c r="AE315" s="99">
        <v>0</v>
      </c>
      <c r="AF315" s="99">
        <v>0</v>
      </c>
      <c r="AG315" s="99">
        <v>0</v>
      </c>
      <c r="AH315" s="99">
        <v>0</v>
      </c>
      <c r="AI315" s="99">
        <v>0</v>
      </c>
      <c r="AJ315" s="99">
        <v>0</v>
      </c>
      <c r="AK315" s="99">
        <v>0</v>
      </c>
      <c r="AL315" s="99">
        <v>0</v>
      </c>
      <c r="AM315" s="99">
        <v>0</v>
      </c>
      <c r="AN315" s="99">
        <v>0</v>
      </c>
      <c r="AO315" s="99">
        <v>0</v>
      </c>
      <c r="AP315" s="99">
        <v>0</v>
      </c>
      <c r="AQ315" s="99">
        <v>0</v>
      </c>
      <c r="AR315" s="99">
        <v>0</v>
      </c>
      <c r="AS315" s="99">
        <v>0</v>
      </c>
      <c r="AT315" s="99">
        <v>0</v>
      </c>
      <c r="AU315" s="99">
        <v>0</v>
      </c>
      <c r="AV315" s="99">
        <v>0</v>
      </c>
      <c r="AW315" s="99">
        <v>0</v>
      </c>
      <c r="AX315" s="99">
        <v>0</v>
      </c>
      <c r="AY315" s="99">
        <v>0</v>
      </c>
      <c r="AZ315" s="99">
        <v>0</v>
      </c>
    </row>
    <row r="316" spans="1:52" ht="12" customHeight="1" x14ac:dyDescent="0.35">
      <c r="A316" s="91" t="s">
        <v>884</v>
      </c>
      <c r="B316" s="100">
        <v>0</v>
      </c>
      <c r="C316" s="100">
        <v>0</v>
      </c>
      <c r="D316" s="100">
        <v>0</v>
      </c>
      <c r="E316" s="100">
        <v>0</v>
      </c>
      <c r="F316" s="100">
        <v>0</v>
      </c>
      <c r="G316" s="100">
        <v>0</v>
      </c>
      <c r="H316" s="100">
        <v>0</v>
      </c>
      <c r="I316" s="100">
        <v>0</v>
      </c>
      <c r="J316" s="100">
        <v>0</v>
      </c>
      <c r="K316" s="100">
        <v>0</v>
      </c>
      <c r="L316" s="100">
        <v>0</v>
      </c>
      <c r="M316" s="100">
        <v>0</v>
      </c>
      <c r="N316" s="100">
        <v>0</v>
      </c>
      <c r="O316" s="100">
        <v>0</v>
      </c>
      <c r="P316" s="100">
        <v>0</v>
      </c>
      <c r="Q316" s="100">
        <v>0</v>
      </c>
      <c r="R316" s="100">
        <v>0</v>
      </c>
      <c r="S316" s="100">
        <v>0</v>
      </c>
      <c r="T316" s="100">
        <v>0</v>
      </c>
      <c r="U316" s="100">
        <v>0</v>
      </c>
      <c r="V316" s="100">
        <v>0</v>
      </c>
      <c r="W316" s="100">
        <v>0</v>
      </c>
      <c r="X316" s="100">
        <v>0</v>
      </c>
      <c r="Y316" s="100">
        <v>0</v>
      </c>
      <c r="Z316" s="100">
        <v>0</v>
      </c>
      <c r="AA316" s="100">
        <v>0</v>
      </c>
      <c r="AB316" s="100">
        <v>0</v>
      </c>
      <c r="AC316" s="100">
        <v>0</v>
      </c>
      <c r="AD316" s="100">
        <v>0</v>
      </c>
      <c r="AE316" s="100">
        <v>0</v>
      </c>
      <c r="AF316" s="100">
        <v>0</v>
      </c>
      <c r="AG316" s="100">
        <v>0</v>
      </c>
      <c r="AH316" s="100">
        <v>0</v>
      </c>
      <c r="AI316" s="100">
        <v>0</v>
      </c>
      <c r="AJ316" s="100">
        <v>0</v>
      </c>
      <c r="AK316" s="100">
        <v>0</v>
      </c>
      <c r="AL316" s="100">
        <v>0</v>
      </c>
      <c r="AM316" s="100">
        <v>0</v>
      </c>
      <c r="AN316" s="100">
        <v>0</v>
      </c>
      <c r="AO316" s="100">
        <v>0</v>
      </c>
      <c r="AP316" s="100">
        <v>0</v>
      </c>
      <c r="AQ316" s="100">
        <v>0</v>
      </c>
      <c r="AR316" s="100">
        <v>0</v>
      </c>
      <c r="AS316" s="100">
        <v>0</v>
      </c>
      <c r="AT316" s="100">
        <v>0</v>
      </c>
      <c r="AU316" s="100">
        <v>0</v>
      </c>
      <c r="AV316" s="100">
        <v>0</v>
      </c>
      <c r="AW316" s="100">
        <v>0</v>
      </c>
      <c r="AX316" s="100">
        <v>0</v>
      </c>
      <c r="AY316" s="100">
        <v>0</v>
      </c>
      <c r="AZ316" s="100">
        <v>0</v>
      </c>
    </row>
    <row r="317" spans="1:52" ht="12" customHeight="1" x14ac:dyDescent="0.35">
      <c r="A317" s="91" t="s">
        <v>885</v>
      </c>
      <c r="B317" s="100">
        <v>56.948067287365426</v>
      </c>
      <c r="C317" s="100">
        <v>40.734882638662789</v>
      </c>
      <c r="D317" s="100">
        <v>39.593728886924225</v>
      </c>
      <c r="E317" s="100">
        <v>45.523331482676255</v>
      </c>
      <c r="F317" s="100">
        <v>20.97419636279238</v>
      </c>
      <c r="G317" s="100">
        <v>26.323785383312249</v>
      </c>
      <c r="H317" s="100">
        <v>14.531338896964325</v>
      </c>
      <c r="I317" s="100">
        <v>16.192703450755353</v>
      </c>
      <c r="J317" s="100">
        <v>8.79814851689809</v>
      </c>
      <c r="K317" s="100">
        <v>13.000295342211924</v>
      </c>
      <c r="L317" s="100">
        <v>8.2854735747410633</v>
      </c>
      <c r="M317" s="100">
        <v>6.4990209377596333</v>
      </c>
      <c r="N317" s="100">
        <v>7.8984864835022517</v>
      </c>
      <c r="O317" s="100">
        <v>13.774354802222504</v>
      </c>
      <c r="P317" s="100">
        <v>16.144617149062711</v>
      </c>
      <c r="Q317" s="100">
        <v>10.290813623116255</v>
      </c>
      <c r="R317" s="100">
        <v>10.513202897671224</v>
      </c>
      <c r="S317" s="100">
        <v>10.661511227079854</v>
      </c>
      <c r="T317" s="100">
        <v>10.397424664859416</v>
      </c>
      <c r="U317" s="100">
        <v>9.9736169427339529</v>
      </c>
      <c r="V317" s="100">
        <v>9.7063151791276034</v>
      </c>
      <c r="W317" s="100">
        <v>9.6532606429065897</v>
      </c>
      <c r="X317" s="100">
        <v>9.4555596906081885</v>
      </c>
      <c r="Y317" s="100">
        <v>9.3299702047986788</v>
      </c>
      <c r="Z317" s="100">
        <v>9.1993648047541683</v>
      </c>
      <c r="AA317" s="100">
        <v>9.1278225814155167</v>
      </c>
      <c r="AB317" s="100">
        <v>9.085104514238445</v>
      </c>
      <c r="AC317" s="100">
        <v>9.0408563572347624</v>
      </c>
      <c r="AD317" s="100">
        <v>9.0003499185620992</v>
      </c>
      <c r="AE317" s="100">
        <v>8.8935711112078017</v>
      </c>
      <c r="AF317" s="100">
        <v>8.7747223628761226</v>
      </c>
      <c r="AG317" s="100">
        <v>8.7740638600365877</v>
      </c>
      <c r="AH317" s="100">
        <v>8.6393035694323679</v>
      </c>
      <c r="AI317" s="100">
        <v>8.5570347152291006</v>
      </c>
      <c r="AJ317" s="100">
        <v>8.439448422178975</v>
      </c>
      <c r="AK317" s="100">
        <v>8.3265198785262466</v>
      </c>
      <c r="AL317" s="100">
        <v>8.268747279424586</v>
      </c>
      <c r="AM317" s="100">
        <v>8.1879769415992296</v>
      </c>
      <c r="AN317" s="100">
        <v>8.0894294415987336</v>
      </c>
      <c r="AO317" s="100">
        <v>8.0317678003666515</v>
      </c>
      <c r="AP317" s="100">
        <v>7.9654428401572988</v>
      </c>
      <c r="AQ317" s="100">
        <v>7.8946615456771241</v>
      </c>
      <c r="AR317" s="100">
        <v>7.8180593874957891</v>
      </c>
      <c r="AS317" s="100">
        <v>7.7626401016503621</v>
      </c>
      <c r="AT317" s="100">
        <v>7.6728784677638586</v>
      </c>
      <c r="AU317" s="100">
        <v>7.6196714205421943</v>
      </c>
      <c r="AV317" s="100">
        <v>7.5483172815291084</v>
      </c>
      <c r="AW317" s="100">
        <v>7.4067370576925304</v>
      </c>
      <c r="AX317" s="100">
        <v>7.3321642286357349</v>
      </c>
      <c r="AY317" s="100">
        <v>7.161923675014779</v>
      </c>
      <c r="AZ317" s="100">
        <v>6.9737944008121069</v>
      </c>
    </row>
    <row r="318" spans="1:52" ht="12" customHeight="1" x14ac:dyDescent="0.35">
      <c r="A318" s="93" t="s">
        <v>888</v>
      </c>
      <c r="B318" s="101">
        <v>0</v>
      </c>
      <c r="C318" s="101">
        <v>0</v>
      </c>
      <c r="D318" s="101">
        <v>0</v>
      </c>
      <c r="E318" s="101">
        <v>0</v>
      </c>
      <c r="F318" s="101">
        <v>0</v>
      </c>
      <c r="G318" s="101">
        <v>0</v>
      </c>
      <c r="H318" s="101">
        <v>0</v>
      </c>
      <c r="I318" s="101">
        <v>0</v>
      </c>
      <c r="J318" s="101">
        <v>0</v>
      </c>
      <c r="K318" s="101">
        <v>0</v>
      </c>
      <c r="L318" s="101">
        <v>0</v>
      </c>
      <c r="M318" s="101">
        <v>0</v>
      </c>
      <c r="N318" s="101">
        <v>0</v>
      </c>
      <c r="O318" s="101">
        <v>0</v>
      </c>
      <c r="P318" s="101">
        <v>0</v>
      </c>
      <c r="Q318" s="101">
        <v>0</v>
      </c>
      <c r="R318" s="101">
        <v>0</v>
      </c>
      <c r="S318" s="101">
        <v>0</v>
      </c>
      <c r="T318" s="101">
        <v>0</v>
      </c>
      <c r="U318" s="101">
        <v>0</v>
      </c>
      <c r="V318" s="101">
        <v>0</v>
      </c>
      <c r="W318" s="101">
        <v>0</v>
      </c>
      <c r="X318" s="101">
        <v>0</v>
      </c>
      <c r="Y318" s="101">
        <v>0</v>
      </c>
      <c r="Z318" s="101">
        <v>0</v>
      </c>
      <c r="AA318" s="101">
        <v>0</v>
      </c>
      <c r="AB318" s="101">
        <v>0</v>
      </c>
      <c r="AC318" s="101">
        <v>0</v>
      </c>
      <c r="AD318" s="101">
        <v>0</v>
      </c>
      <c r="AE318" s="101">
        <v>0</v>
      </c>
      <c r="AF318" s="101">
        <v>0</v>
      </c>
      <c r="AG318" s="101">
        <v>0</v>
      </c>
      <c r="AH318" s="101">
        <v>0</v>
      </c>
      <c r="AI318" s="101">
        <v>0</v>
      </c>
      <c r="AJ318" s="101">
        <v>0</v>
      </c>
      <c r="AK318" s="101">
        <v>0</v>
      </c>
      <c r="AL318" s="101">
        <v>0</v>
      </c>
      <c r="AM318" s="101">
        <v>0</v>
      </c>
      <c r="AN318" s="101">
        <v>0</v>
      </c>
      <c r="AO318" s="101">
        <v>0</v>
      </c>
      <c r="AP318" s="101">
        <v>0</v>
      </c>
      <c r="AQ318" s="101">
        <v>0</v>
      </c>
      <c r="AR318" s="101">
        <v>0</v>
      </c>
      <c r="AS318" s="101">
        <v>0</v>
      </c>
      <c r="AT318" s="101">
        <v>0</v>
      </c>
      <c r="AU318" s="101">
        <v>0</v>
      </c>
      <c r="AV318" s="101">
        <v>0</v>
      </c>
      <c r="AW318" s="101">
        <v>0</v>
      </c>
      <c r="AX318" s="101">
        <v>0</v>
      </c>
      <c r="AY318" s="101">
        <v>0</v>
      </c>
      <c r="AZ318" s="101">
        <v>0</v>
      </c>
    </row>
    <row r="319" spans="1:52" ht="12" customHeight="1" x14ac:dyDescent="0.35">
      <c r="A319" s="214" t="s">
        <v>889</v>
      </c>
      <c r="B319" s="221">
        <v>378.54288424413591</v>
      </c>
      <c r="C319" s="221">
        <v>375.58782444767644</v>
      </c>
      <c r="D319" s="221">
        <v>365.28186614291064</v>
      </c>
      <c r="E319" s="221">
        <v>369.42260103425315</v>
      </c>
      <c r="F319" s="221">
        <v>320.58376723170198</v>
      </c>
      <c r="G319" s="221">
        <v>325.56726705270592</v>
      </c>
      <c r="H319" s="221">
        <v>309.4409658186936</v>
      </c>
      <c r="I319" s="221">
        <v>302.85079673628934</v>
      </c>
      <c r="J319" s="221">
        <v>283.62908541910701</v>
      </c>
      <c r="K319" s="221">
        <v>289.98452644432541</v>
      </c>
      <c r="L319" s="221">
        <v>276.68942587118471</v>
      </c>
      <c r="M319" s="221">
        <v>250.21004886770558</v>
      </c>
      <c r="N319" s="221">
        <v>254.43250800145418</v>
      </c>
      <c r="O319" s="221">
        <v>267.14526980013363</v>
      </c>
      <c r="P319" s="221">
        <v>252.20920609137667</v>
      </c>
      <c r="Q319" s="221">
        <v>247.74440147656944</v>
      </c>
      <c r="R319" s="221">
        <v>249.2257226586818</v>
      </c>
      <c r="S319" s="221">
        <v>248.70857416948184</v>
      </c>
      <c r="T319" s="221">
        <v>241.92750490494706</v>
      </c>
      <c r="U319" s="221">
        <v>235.18868318580121</v>
      </c>
      <c r="V319" s="221">
        <v>231.02895411964093</v>
      </c>
      <c r="W319" s="221">
        <v>228.74527209126288</v>
      </c>
      <c r="X319" s="221">
        <v>223.19002087438579</v>
      </c>
      <c r="Y319" s="221">
        <v>219.57544336477386</v>
      </c>
      <c r="Z319" s="221">
        <v>216.23575288472364</v>
      </c>
      <c r="AA319" s="221">
        <v>213.21770366079716</v>
      </c>
      <c r="AB319" s="221">
        <v>210.73698806008787</v>
      </c>
      <c r="AC319" s="221">
        <v>208.20182589630943</v>
      </c>
      <c r="AD319" s="221">
        <v>205.85467132997235</v>
      </c>
      <c r="AE319" s="221">
        <v>202.4461114613874</v>
      </c>
      <c r="AF319" s="221">
        <v>199.07798589561128</v>
      </c>
      <c r="AG319" s="221">
        <v>195.96335464685416</v>
      </c>
      <c r="AH319" s="221">
        <v>191.52216972162125</v>
      </c>
      <c r="AI319" s="221">
        <v>185.61277162886742</v>
      </c>
      <c r="AJ319" s="221">
        <v>176.66432037658427</v>
      </c>
      <c r="AK319" s="221">
        <v>168.96749655413103</v>
      </c>
      <c r="AL319" s="221">
        <v>163.4810910364738</v>
      </c>
      <c r="AM319" s="221">
        <v>153.69339783830563</v>
      </c>
      <c r="AN319" s="221">
        <v>151.45223985170304</v>
      </c>
      <c r="AO319" s="221">
        <v>149.78447171002367</v>
      </c>
      <c r="AP319" s="221">
        <v>144.30339113736358</v>
      </c>
      <c r="AQ319" s="221">
        <v>142.35589800062868</v>
      </c>
      <c r="AR319" s="221">
        <v>137.83350061449073</v>
      </c>
      <c r="AS319" s="221">
        <v>135.5525807039399</v>
      </c>
      <c r="AT319" s="221">
        <v>129.75522118609285</v>
      </c>
      <c r="AU319" s="221">
        <v>125.60733458522499</v>
      </c>
      <c r="AV319" s="221">
        <v>124.3120958274254</v>
      </c>
      <c r="AW319" s="221">
        <v>120.00580583274709</v>
      </c>
      <c r="AX319" s="221">
        <v>116.46752543616415</v>
      </c>
      <c r="AY319" s="221">
        <v>110.28249633920525</v>
      </c>
      <c r="AZ319" s="221">
        <v>104.31836204631212</v>
      </c>
    </row>
    <row r="320" spans="1:52" ht="12" customHeight="1" x14ac:dyDescent="0.35">
      <c r="A320" s="64" t="s">
        <v>40</v>
      </c>
      <c r="B320" s="97">
        <v>0</v>
      </c>
      <c r="C320" s="97">
        <v>0</v>
      </c>
      <c r="D320" s="97">
        <v>0</v>
      </c>
      <c r="E320" s="97">
        <v>0</v>
      </c>
      <c r="F320" s="97">
        <v>0</v>
      </c>
      <c r="G320" s="97">
        <v>0</v>
      </c>
      <c r="H320" s="97">
        <v>0</v>
      </c>
      <c r="I320" s="97">
        <v>0</v>
      </c>
      <c r="J320" s="97">
        <v>0</v>
      </c>
      <c r="K320" s="97">
        <v>0</v>
      </c>
      <c r="L320" s="97">
        <v>0</v>
      </c>
      <c r="M320" s="97">
        <v>0</v>
      </c>
      <c r="N320" s="97">
        <v>0</v>
      </c>
      <c r="O320" s="97">
        <v>0</v>
      </c>
      <c r="P320" s="97">
        <v>0</v>
      </c>
      <c r="Q320" s="97">
        <v>0</v>
      </c>
      <c r="R320" s="97">
        <v>0</v>
      </c>
      <c r="S320" s="97">
        <v>0</v>
      </c>
      <c r="T320" s="97">
        <v>0</v>
      </c>
      <c r="U320" s="97">
        <v>0</v>
      </c>
      <c r="V320" s="97">
        <v>0</v>
      </c>
      <c r="W320" s="97">
        <v>0</v>
      </c>
      <c r="X320" s="97">
        <v>0</v>
      </c>
      <c r="Y320" s="97">
        <v>0</v>
      </c>
      <c r="Z320" s="97">
        <v>0</v>
      </c>
      <c r="AA320" s="97">
        <v>0</v>
      </c>
      <c r="AB320" s="97">
        <v>0</v>
      </c>
      <c r="AC320" s="97">
        <v>0</v>
      </c>
      <c r="AD320" s="97">
        <v>0</v>
      </c>
      <c r="AE320" s="97">
        <v>0</v>
      </c>
      <c r="AF320" s="97">
        <v>0</v>
      </c>
      <c r="AG320" s="97">
        <v>0</v>
      </c>
      <c r="AH320" s="97">
        <v>0</v>
      </c>
      <c r="AI320" s="97">
        <v>0</v>
      </c>
      <c r="AJ320" s="97">
        <v>0</v>
      </c>
      <c r="AK320" s="97">
        <v>0</v>
      </c>
      <c r="AL320" s="97">
        <v>0</v>
      </c>
      <c r="AM320" s="97">
        <v>0</v>
      </c>
      <c r="AN320" s="97">
        <v>0</v>
      </c>
      <c r="AO320" s="97">
        <v>0</v>
      </c>
      <c r="AP320" s="97">
        <v>0</v>
      </c>
      <c r="AQ320" s="97">
        <v>0</v>
      </c>
      <c r="AR320" s="97">
        <v>0</v>
      </c>
      <c r="AS320" s="97">
        <v>0</v>
      </c>
      <c r="AT320" s="97">
        <v>0</v>
      </c>
      <c r="AU320" s="97">
        <v>0</v>
      </c>
      <c r="AV320" s="97">
        <v>0</v>
      </c>
      <c r="AW320" s="97">
        <v>0</v>
      </c>
      <c r="AX320" s="97">
        <v>0</v>
      </c>
      <c r="AY320" s="97">
        <v>0</v>
      </c>
      <c r="AZ320" s="97">
        <v>0</v>
      </c>
    </row>
    <row r="321" spans="1:52" ht="12" customHeight="1" x14ac:dyDescent="0.35">
      <c r="A321" s="72" t="s">
        <v>41</v>
      </c>
      <c r="B321" s="98">
        <v>3.2644613495701127</v>
      </c>
      <c r="C321" s="98">
        <v>3.1932027547811455</v>
      </c>
      <c r="D321" s="98">
        <v>3.15038100533787</v>
      </c>
      <c r="E321" s="98">
        <v>3.2948218228865205</v>
      </c>
      <c r="F321" s="98">
        <v>2.9199074460471626</v>
      </c>
      <c r="G321" s="98">
        <v>3.0584730300891252</v>
      </c>
      <c r="H321" s="98">
        <v>2.876858499139388</v>
      </c>
      <c r="I321" s="98">
        <v>2.962920535923252</v>
      </c>
      <c r="J321" s="98">
        <v>2.7586572144040216</v>
      </c>
      <c r="K321" s="98">
        <v>2.9195705235018412</v>
      </c>
      <c r="L321" s="98">
        <v>2.9085073871724307</v>
      </c>
      <c r="M321" s="98">
        <v>2.6497121145567082</v>
      </c>
      <c r="N321" s="98">
        <v>2.6771026362480255</v>
      </c>
      <c r="O321" s="98">
        <v>2.8959464967362214</v>
      </c>
      <c r="P321" s="98">
        <v>2.7940653501562864</v>
      </c>
      <c r="Q321" s="98">
        <v>2.7682554488513333</v>
      </c>
      <c r="R321" s="98">
        <v>2.7801494201198271</v>
      </c>
      <c r="S321" s="98">
        <v>2.7809606505224487</v>
      </c>
      <c r="T321" s="98">
        <v>2.753449742184201</v>
      </c>
      <c r="U321" s="98">
        <v>2.7105044025603369</v>
      </c>
      <c r="V321" s="98">
        <v>2.4679720222835622</v>
      </c>
      <c r="W321" s="98">
        <v>2.4388838467578671</v>
      </c>
      <c r="X321" s="98">
        <v>2.3917032907637394</v>
      </c>
      <c r="Y321" s="98">
        <v>2.3490597261766464</v>
      </c>
      <c r="Z321" s="98">
        <v>2.2621740928943033</v>
      </c>
      <c r="AA321" s="98">
        <v>2.1678732606195714</v>
      </c>
      <c r="AB321" s="98">
        <v>2.0936913695211468</v>
      </c>
      <c r="AC321" s="98">
        <v>2.0172080513743604</v>
      </c>
      <c r="AD321" s="98">
        <v>1.9808558792677728</v>
      </c>
      <c r="AE321" s="98">
        <v>1.933231047322248</v>
      </c>
      <c r="AF321" s="98">
        <v>1.8715924807394062</v>
      </c>
      <c r="AG321" s="98">
        <v>1.8047817846743432</v>
      </c>
      <c r="AH321" s="98">
        <v>1.7364098654848921</v>
      </c>
      <c r="AI321" s="98">
        <v>1.6815411429912097</v>
      </c>
      <c r="AJ321" s="98">
        <v>1.5988660876112086</v>
      </c>
      <c r="AK321" s="98">
        <v>1.5229804132336267</v>
      </c>
      <c r="AL321" s="98">
        <v>1.4731003829331595</v>
      </c>
      <c r="AM321" s="98">
        <v>1.417804655688927</v>
      </c>
      <c r="AN321" s="98">
        <v>1.385108003568926</v>
      </c>
      <c r="AO321" s="98">
        <v>1.3505248233620522</v>
      </c>
      <c r="AP321" s="98">
        <v>1.3069424704613311</v>
      </c>
      <c r="AQ321" s="98">
        <v>1.2704536485394962</v>
      </c>
      <c r="AR321" s="98">
        <v>1.2318938874658119</v>
      </c>
      <c r="AS321" s="98">
        <v>1.1993376003443401</v>
      </c>
      <c r="AT321" s="98">
        <v>1.1529261399132111</v>
      </c>
      <c r="AU321" s="98">
        <v>1.1099064376715786</v>
      </c>
      <c r="AV321" s="98">
        <v>1.0759427541546953</v>
      </c>
      <c r="AW321" s="98">
        <v>1.0374272108433484</v>
      </c>
      <c r="AX321" s="98">
        <v>1.0178848369483293</v>
      </c>
      <c r="AY321" s="98">
        <v>0.99007088423056877</v>
      </c>
      <c r="AZ321" s="98">
        <v>0.95827999920106266</v>
      </c>
    </row>
    <row r="322" spans="1:52" ht="12" customHeight="1" x14ac:dyDescent="0.35">
      <c r="A322" s="72" t="s">
        <v>44</v>
      </c>
      <c r="B322" s="98">
        <v>0</v>
      </c>
      <c r="C322" s="98">
        <v>0</v>
      </c>
      <c r="D322" s="98">
        <v>0</v>
      </c>
      <c r="E322" s="98">
        <v>0</v>
      </c>
      <c r="F322" s="98">
        <v>0</v>
      </c>
      <c r="G322" s="98">
        <v>0</v>
      </c>
      <c r="H322" s="98">
        <v>0</v>
      </c>
      <c r="I322" s="98">
        <v>0</v>
      </c>
      <c r="J322" s="98">
        <v>0</v>
      </c>
      <c r="K322" s="98">
        <v>0</v>
      </c>
      <c r="L322" s="98">
        <v>0</v>
      </c>
      <c r="M322" s="98">
        <v>0</v>
      </c>
      <c r="N322" s="98">
        <v>0</v>
      </c>
      <c r="O322" s="98">
        <v>0</v>
      </c>
      <c r="P322" s="98">
        <v>0</v>
      </c>
      <c r="Q322" s="98">
        <v>0</v>
      </c>
      <c r="R322" s="98">
        <v>0</v>
      </c>
      <c r="S322" s="98">
        <v>0</v>
      </c>
      <c r="T322" s="98">
        <v>0</v>
      </c>
      <c r="U322" s="98">
        <v>0</v>
      </c>
      <c r="V322" s="98">
        <v>0</v>
      </c>
      <c r="W322" s="98">
        <v>0</v>
      </c>
      <c r="X322" s="98">
        <v>0</v>
      </c>
      <c r="Y322" s="98">
        <v>0</v>
      </c>
      <c r="Z322" s="98">
        <v>0</v>
      </c>
      <c r="AA322" s="98">
        <v>0</v>
      </c>
      <c r="AB322" s="98">
        <v>0</v>
      </c>
      <c r="AC322" s="98">
        <v>0</v>
      </c>
      <c r="AD322" s="98">
        <v>0</v>
      </c>
      <c r="AE322" s="98">
        <v>0</v>
      </c>
      <c r="AF322" s="98">
        <v>0</v>
      </c>
      <c r="AG322" s="98">
        <v>0</v>
      </c>
      <c r="AH322" s="98">
        <v>0</v>
      </c>
      <c r="AI322" s="98">
        <v>0</v>
      </c>
      <c r="AJ322" s="98">
        <v>0</v>
      </c>
      <c r="AK322" s="98">
        <v>0</v>
      </c>
      <c r="AL322" s="98">
        <v>0</v>
      </c>
      <c r="AM322" s="98">
        <v>0</v>
      </c>
      <c r="AN322" s="98">
        <v>0</v>
      </c>
      <c r="AO322" s="98">
        <v>0</v>
      </c>
      <c r="AP322" s="98">
        <v>0</v>
      </c>
      <c r="AQ322" s="98">
        <v>0</v>
      </c>
      <c r="AR322" s="98">
        <v>0</v>
      </c>
      <c r="AS322" s="98">
        <v>0</v>
      </c>
      <c r="AT322" s="98">
        <v>0</v>
      </c>
      <c r="AU322" s="98">
        <v>0</v>
      </c>
      <c r="AV322" s="98">
        <v>0</v>
      </c>
      <c r="AW322" s="98">
        <v>0</v>
      </c>
      <c r="AX322" s="98">
        <v>0</v>
      </c>
      <c r="AY322" s="98">
        <v>0</v>
      </c>
      <c r="AZ322" s="98">
        <v>0</v>
      </c>
    </row>
    <row r="323" spans="1:52" ht="12" customHeight="1" x14ac:dyDescent="0.35">
      <c r="A323" s="72" t="s">
        <v>45</v>
      </c>
      <c r="B323" s="98">
        <v>0</v>
      </c>
      <c r="C323" s="98">
        <v>0</v>
      </c>
      <c r="D323" s="98">
        <v>0</v>
      </c>
      <c r="E323" s="98">
        <v>0</v>
      </c>
      <c r="F323" s="98">
        <v>0</v>
      </c>
      <c r="G323" s="98">
        <v>0</v>
      </c>
      <c r="H323" s="98">
        <v>0</v>
      </c>
      <c r="I323" s="98">
        <v>0</v>
      </c>
      <c r="J323" s="98">
        <v>0</v>
      </c>
      <c r="K323" s="98">
        <v>0</v>
      </c>
      <c r="L323" s="98">
        <v>0</v>
      </c>
      <c r="M323" s="98">
        <v>0</v>
      </c>
      <c r="N323" s="98">
        <v>0</v>
      </c>
      <c r="O323" s="98">
        <v>0</v>
      </c>
      <c r="P323" s="98">
        <v>0</v>
      </c>
      <c r="Q323" s="98">
        <v>0</v>
      </c>
      <c r="R323" s="98">
        <v>0</v>
      </c>
      <c r="S323" s="98">
        <v>0</v>
      </c>
      <c r="T323" s="98">
        <v>0</v>
      </c>
      <c r="U323" s="98">
        <v>0</v>
      </c>
      <c r="V323" s="98">
        <v>0</v>
      </c>
      <c r="W323" s="98">
        <v>0</v>
      </c>
      <c r="X323" s="98">
        <v>0</v>
      </c>
      <c r="Y323" s="98">
        <v>0</v>
      </c>
      <c r="Z323" s="98">
        <v>0</v>
      </c>
      <c r="AA323" s="98">
        <v>0</v>
      </c>
      <c r="AB323" s="98">
        <v>0</v>
      </c>
      <c r="AC323" s="98">
        <v>0</v>
      </c>
      <c r="AD323" s="98">
        <v>0</v>
      </c>
      <c r="AE323" s="98">
        <v>0</v>
      </c>
      <c r="AF323" s="98">
        <v>0</v>
      </c>
      <c r="AG323" s="98">
        <v>0</v>
      </c>
      <c r="AH323" s="98">
        <v>0</v>
      </c>
      <c r="AI323" s="98">
        <v>0</v>
      </c>
      <c r="AJ323" s="98">
        <v>0</v>
      </c>
      <c r="AK323" s="98">
        <v>0</v>
      </c>
      <c r="AL323" s="98">
        <v>0</v>
      </c>
      <c r="AM323" s="98">
        <v>0</v>
      </c>
      <c r="AN323" s="98">
        <v>0</v>
      </c>
      <c r="AO323" s="98">
        <v>0</v>
      </c>
      <c r="AP323" s="98">
        <v>0</v>
      </c>
      <c r="AQ323" s="98">
        <v>0</v>
      </c>
      <c r="AR323" s="98">
        <v>0</v>
      </c>
      <c r="AS323" s="98">
        <v>0</v>
      </c>
      <c r="AT323" s="98">
        <v>0</v>
      </c>
      <c r="AU323" s="98">
        <v>0</v>
      </c>
      <c r="AV323" s="98">
        <v>0</v>
      </c>
      <c r="AW323" s="98">
        <v>0</v>
      </c>
      <c r="AX323" s="98">
        <v>0</v>
      </c>
      <c r="AY323" s="98">
        <v>0</v>
      </c>
      <c r="AZ323" s="98">
        <v>0</v>
      </c>
    </row>
    <row r="324" spans="1:52" ht="12" customHeight="1" x14ac:dyDescent="0.35">
      <c r="A324" s="74" t="s">
        <v>46</v>
      </c>
      <c r="B324" s="99">
        <v>0</v>
      </c>
      <c r="C324" s="99">
        <v>0</v>
      </c>
      <c r="D324" s="99">
        <v>0</v>
      </c>
      <c r="E324" s="99">
        <v>0</v>
      </c>
      <c r="F324" s="99">
        <v>0</v>
      </c>
      <c r="G324" s="99">
        <v>0</v>
      </c>
      <c r="H324" s="99">
        <v>0</v>
      </c>
      <c r="I324" s="99">
        <v>0</v>
      </c>
      <c r="J324" s="99">
        <v>0</v>
      </c>
      <c r="K324" s="99">
        <v>0</v>
      </c>
      <c r="L324" s="99">
        <v>0</v>
      </c>
      <c r="M324" s="99">
        <v>0</v>
      </c>
      <c r="N324" s="99">
        <v>0</v>
      </c>
      <c r="O324" s="99">
        <v>0</v>
      </c>
      <c r="P324" s="99">
        <v>0</v>
      </c>
      <c r="Q324" s="99">
        <v>0</v>
      </c>
      <c r="R324" s="99">
        <v>0</v>
      </c>
      <c r="S324" s="99">
        <v>0</v>
      </c>
      <c r="T324" s="99">
        <v>0</v>
      </c>
      <c r="U324" s="99">
        <v>0</v>
      </c>
      <c r="V324" s="99">
        <v>0</v>
      </c>
      <c r="W324" s="99">
        <v>0</v>
      </c>
      <c r="X324" s="99">
        <v>0</v>
      </c>
      <c r="Y324" s="99">
        <v>0</v>
      </c>
      <c r="Z324" s="99">
        <v>0</v>
      </c>
      <c r="AA324" s="99">
        <v>0</v>
      </c>
      <c r="AB324" s="99">
        <v>0</v>
      </c>
      <c r="AC324" s="99">
        <v>0</v>
      </c>
      <c r="AD324" s="99">
        <v>0</v>
      </c>
      <c r="AE324" s="99">
        <v>0</v>
      </c>
      <c r="AF324" s="99">
        <v>0</v>
      </c>
      <c r="AG324" s="99">
        <v>0</v>
      </c>
      <c r="AH324" s="99">
        <v>0</v>
      </c>
      <c r="AI324" s="99">
        <v>0</v>
      </c>
      <c r="AJ324" s="99">
        <v>0</v>
      </c>
      <c r="AK324" s="99">
        <v>0</v>
      </c>
      <c r="AL324" s="99">
        <v>0</v>
      </c>
      <c r="AM324" s="99">
        <v>0</v>
      </c>
      <c r="AN324" s="99">
        <v>0</v>
      </c>
      <c r="AO324" s="99">
        <v>0</v>
      </c>
      <c r="AP324" s="99">
        <v>0</v>
      </c>
      <c r="AQ324" s="99">
        <v>0</v>
      </c>
      <c r="AR324" s="99">
        <v>0</v>
      </c>
      <c r="AS324" s="99">
        <v>0</v>
      </c>
      <c r="AT324" s="99">
        <v>0</v>
      </c>
      <c r="AU324" s="99">
        <v>0</v>
      </c>
      <c r="AV324" s="99">
        <v>0</v>
      </c>
      <c r="AW324" s="99">
        <v>0</v>
      </c>
      <c r="AX324" s="99">
        <v>0</v>
      </c>
      <c r="AY324" s="99">
        <v>0</v>
      </c>
      <c r="AZ324" s="99">
        <v>0</v>
      </c>
    </row>
    <row r="325" spans="1:52" ht="12" customHeight="1" x14ac:dyDescent="0.35">
      <c r="A325" s="91" t="s">
        <v>890</v>
      </c>
      <c r="B325" s="100">
        <v>11.126939542728927</v>
      </c>
      <c r="C325" s="100">
        <v>10.982912662513941</v>
      </c>
      <c r="D325" s="100">
        <v>10.72445041574929</v>
      </c>
      <c r="E325" s="100">
        <v>10.884271943286548</v>
      </c>
      <c r="F325" s="100">
        <v>9.4256777095112643</v>
      </c>
      <c r="G325" s="100">
        <v>9.5867757823989841</v>
      </c>
      <c r="H325" s="100">
        <v>9.06845870009073</v>
      </c>
      <c r="I325" s="100">
        <v>8.905103403464242</v>
      </c>
      <c r="J325" s="100">
        <v>8.3758118019008911</v>
      </c>
      <c r="K325" s="100">
        <v>8.5568292016411895</v>
      </c>
      <c r="L325" s="100">
        <v>8.0833627598071462</v>
      </c>
      <c r="M325" s="100">
        <v>7.3737410158772443</v>
      </c>
      <c r="N325" s="100">
        <v>7.5262672956640362</v>
      </c>
      <c r="O325" s="100">
        <v>7.8805729682939818</v>
      </c>
      <c r="P325" s="100">
        <v>7.4327569416574271</v>
      </c>
      <c r="Q325" s="100">
        <v>7.2393057969565593</v>
      </c>
      <c r="R325" s="100">
        <v>7.1304911578038723</v>
      </c>
      <c r="S325" s="100">
        <v>6.9727488691660922</v>
      </c>
      <c r="T325" s="100">
        <v>6.61432842745646</v>
      </c>
      <c r="U325" s="100">
        <v>6.1723822208993271</v>
      </c>
      <c r="V325" s="100">
        <v>5.7084017360366461</v>
      </c>
      <c r="W325" s="100">
        <v>5.3673810588496789</v>
      </c>
      <c r="X325" s="100">
        <v>4.9009503393955214</v>
      </c>
      <c r="Y325" s="100">
        <v>4.7640214826928888</v>
      </c>
      <c r="Z325" s="100">
        <v>4.6360696690288723</v>
      </c>
      <c r="AA325" s="100">
        <v>4.3723712433006154</v>
      </c>
      <c r="AB325" s="100">
        <v>4.2491275264698087</v>
      </c>
      <c r="AC325" s="100">
        <v>4.0410161956277282</v>
      </c>
      <c r="AD325" s="100">
        <v>3.9218849793981807</v>
      </c>
      <c r="AE325" s="100">
        <v>3.6473961863189639</v>
      </c>
      <c r="AF325" s="100">
        <v>3.4245211568475948</v>
      </c>
      <c r="AG325" s="100">
        <v>3.4515091331549299</v>
      </c>
      <c r="AH325" s="100">
        <v>3.3775422960037829</v>
      </c>
      <c r="AI325" s="100">
        <v>3.2702261807810244</v>
      </c>
      <c r="AJ325" s="100">
        <v>3.0645193653662233</v>
      </c>
      <c r="AK325" s="100">
        <v>2.9329519929644192</v>
      </c>
      <c r="AL325" s="100">
        <v>2.8137189485942642</v>
      </c>
      <c r="AM325" s="100">
        <v>2.6591950317472208</v>
      </c>
      <c r="AN325" s="100">
        <v>2.5191237358588481</v>
      </c>
      <c r="AO325" s="100">
        <v>2.3934212775172941</v>
      </c>
      <c r="AP325" s="100">
        <v>2.2497884615712769</v>
      </c>
      <c r="AQ325" s="100">
        <v>2.0997974657095497</v>
      </c>
      <c r="AR325" s="100">
        <v>1.9421327696782873</v>
      </c>
      <c r="AS325" s="100">
        <v>1.7934013412282148</v>
      </c>
      <c r="AT325" s="100">
        <v>1.6416199687784536</v>
      </c>
      <c r="AU325" s="100">
        <v>1.5036785903642393</v>
      </c>
      <c r="AV325" s="100">
        <v>1.3514570977886273</v>
      </c>
      <c r="AW325" s="100">
        <v>1.2049958615400969</v>
      </c>
      <c r="AX325" s="100">
        <v>1.0797982430696178</v>
      </c>
      <c r="AY325" s="100">
        <v>0.94424555206237837</v>
      </c>
      <c r="AZ325" s="100">
        <v>0.75801748818599457</v>
      </c>
    </row>
    <row r="326" spans="1:52" ht="12" customHeight="1" x14ac:dyDescent="0.35">
      <c r="A326" s="91" t="s">
        <v>893</v>
      </c>
      <c r="B326" s="100">
        <v>325.0933441126117</v>
      </c>
      <c r="C326" s="100">
        <v>322.85480494875355</v>
      </c>
      <c r="D326" s="100">
        <v>313.74753334970598</v>
      </c>
      <c r="E326" s="100">
        <v>317.01231738772839</v>
      </c>
      <c r="F326" s="100">
        <v>275.15816319064868</v>
      </c>
      <c r="G326" s="100">
        <v>279.27828554291733</v>
      </c>
      <c r="H326" s="100">
        <v>265.68537101692317</v>
      </c>
      <c r="I326" s="100">
        <v>259.72561360446684</v>
      </c>
      <c r="J326" s="100">
        <v>243.13224431812884</v>
      </c>
      <c r="K326" s="100">
        <v>248.52393632829421</v>
      </c>
      <c r="L326" s="100">
        <v>237.32302810588226</v>
      </c>
      <c r="M326" s="100">
        <v>214.35902870140643</v>
      </c>
      <c r="N326" s="100">
        <v>217.85571004137299</v>
      </c>
      <c r="O326" s="100">
        <v>228.75407306049215</v>
      </c>
      <c r="P326" s="100">
        <v>215.92605968137951</v>
      </c>
      <c r="Q326" s="100">
        <v>212.34633182213969</v>
      </c>
      <c r="R326" s="100">
        <v>213.77623797633979</v>
      </c>
      <c r="S326" s="100">
        <v>213.40859523214834</v>
      </c>
      <c r="T326" s="100">
        <v>207.59606476787306</v>
      </c>
      <c r="U326" s="100">
        <v>201.99703306588731</v>
      </c>
      <c r="V326" s="100">
        <v>198.94060230596801</v>
      </c>
      <c r="W326" s="100">
        <v>197.25214204072566</v>
      </c>
      <c r="X326" s="100">
        <v>192.76083784825713</v>
      </c>
      <c r="Y326" s="100">
        <v>189.72539023266677</v>
      </c>
      <c r="Z326" s="100">
        <v>186.96561754090595</v>
      </c>
      <c r="AA326" s="100">
        <v>184.62362493119099</v>
      </c>
      <c r="AB326" s="100">
        <v>182.61612132030314</v>
      </c>
      <c r="AC326" s="100">
        <v>180.63535469422132</v>
      </c>
      <c r="AD326" s="100">
        <v>178.70375383928302</v>
      </c>
      <c r="AE326" s="100">
        <v>175.9689588460472</v>
      </c>
      <c r="AF326" s="100">
        <v>173.24129143771825</v>
      </c>
      <c r="AG326" s="100">
        <v>170.53935367825235</v>
      </c>
      <c r="AH326" s="100">
        <v>166.7331457591558</v>
      </c>
      <c r="AI326" s="100">
        <v>161.6660637319107</v>
      </c>
      <c r="AJ326" s="100">
        <v>154.01851863719278</v>
      </c>
      <c r="AK326" s="100">
        <v>147.49013765355562</v>
      </c>
      <c r="AL326" s="100">
        <v>142.88027996426447</v>
      </c>
      <c r="AM326" s="100">
        <v>134.43768683931413</v>
      </c>
      <c r="AN326" s="100">
        <v>132.59759936362286</v>
      </c>
      <c r="AO326" s="100">
        <v>131.25826983169614</v>
      </c>
      <c r="AP326" s="100">
        <v>126.59925945462331</v>
      </c>
      <c r="AQ326" s="100">
        <v>125.07985518257348</v>
      </c>
      <c r="AR326" s="100">
        <v>121.2776029591782</v>
      </c>
      <c r="AS326" s="100">
        <v>119.42438843719988</v>
      </c>
      <c r="AT326" s="100">
        <v>114.51139156949748</v>
      </c>
      <c r="AU326" s="100">
        <v>111.04511706641162</v>
      </c>
      <c r="AV326" s="100">
        <v>110.05811748901654</v>
      </c>
      <c r="AW326" s="100">
        <v>106.40222170778736</v>
      </c>
      <c r="AX326" s="100">
        <v>103.4382992889477</v>
      </c>
      <c r="AY326" s="100">
        <v>98.130113225364894</v>
      </c>
      <c r="AZ326" s="100">
        <v>93.057528058069593</v>
      </c>
    </row>
    <row r="327" spans="1:52" ht="12" customHeight="1" x14ac:dyDescent="0.35">
      <c r="A327" s="93" t="s">
        <v>896</v>
      </c>
      <c r="B327" s="101">
        <v>39.058139239225092</v>
      </c>
      <c r="C327" s="101">
        <v>38.556904081627806</v>
      </c>
      <c r="D327" s="101">
        <v>37.659501372117532</v>
      </c>
      <c r="E327" s="101">
        <v>38.231189880351735</v>
      </c>
      <c r="F327" s="101">
        <v>33.080018885494908</v>
      </c>
      <c r="G327" s="101">
        <v>33.643732697300457</v>
      </c>
      <c r="H327" s="101">
        <v>31.810277602540289</v>
      </c>
      <c r="I327" s="101">
        <v>31.257159192435044</v>
      </c>
      <c r="J327" s="101">
        <v>29.3623720846733</v>
      </c>
      <c r="K327" s="101">
        <v>29.984190390888166</v>
      </c>
      <c r="L327" s="101">
        <v>28.374527618322855</v>
      </c>
      <c r="M327" s="101">
        <v>25.827567035865158</v>
      </c>
      <c r="N327" s="101">
        <v>26.37342802816918</v>
      </c>
      <c r="O327" s="101">
        <v>27.614677274611267</v>
      </c>
      <c r="P327" s="101">
        <v>26.05632411818344</v>
      </c>
      <c r="Q327" s="101">
        <v>25.390508408621866</v>
      </c>
      <c r="R327" s="101">
        <v>25.538844104418317</v>
      </c>
      <c r="S327" s="101">
        <v>25.546269417644972</v>
      </c>
      <c r="T327" s="101">
        <v>24.963661967433296</v>
      </c>
      <c r="U327" s="101">
        <v>24.308763496454279</v>
      </c>
      <c r="V327" s="101">
        <v>23.91197805535268</v>
      </c>
      <c r="W327" s="101">
        <v>23.686865144929676</v>
      </c>
      <c r="X327" s="101">
        <v>23.136529395969401</v>
      </c>
      <c r="Y327" s="101">
        <v>22.736971923237579</v>
      </c>
      <c r="Z327" s="101">
        <v>22.371891581894541</v>
      </c>
      <c r="AA327" s="101">
        <v>22.053834225685993</v>
      </c>
      <c r="AB327" s="101">
        <v>21.778047843793807</v>
      </c>
      <c r="AC327" s="101">
        <v>21.508246955085983</v>
      </c>
      <c r="AD327" s="101">
        <v>21.248176632023338</v>
      </c>
      <c r="AE327" s="101">
        <v>20.896525381699014</v>
      </c>
      <c r="AF327" s="101">
        <v>20.540580820305994</v>
      </c>
      <c r="AG327" s="101">
        <v>20.167710050772495</v>
      </c>
      <c r="AH327" s="101">
        <v>19.675071800976767</v>
      </c>
      <c r="AI327" s="101">
        <v>18.994940573184483</v>
      </c>
      <c r="AJ327" s="101">
        <v>17.982416286414011</v>
      </c>
      <c r="AK327" s="101">
        <v>17.02142649437738</v>
      </c>
      <c r="AL327" s="101">
        <v>16.313991740681931</v>
      </c>
      <c r="AM327" s="101">
        <v>15.178711311555361</v>
      </c>
      <c r="AN327" s="101">
        <v>14.950408748652398</v>
      </c>
      <c r="AO327" s="101">
        <v>14.782255777448144</v>
      </c>
      <c r="AP327" s="101">
        <v>14.147400750707639</v>
      </c>
      <c r="AQ327" s="101">
        <v>13.905791703806159</v>
      </c>
      <c r="AR327" s="101">
        <v>13.38187099816845</v>
      </c>
      <c r="AS327" s="101">
        <v>13.135453325167459</v>
      </c>
      <c r="AT327" s="101">
        <v>12.44928350790371</v>
      </c>
      <c r="AU327" s="101">
        <v>11.948632490777538</v>
      </c>
      <c r="AV327" s="101">
        <v>11.826578486465536</v>
      </c>
      <c r="AW327" s="101">
        <v>11.36116105257627</v>
      </c>
      <c r="AX327" s="101">
        <v>10.931543067198502</v>
      </c>
      <c r="AY327" s="101">
        <v>10.218066677547402</v>
      </c>
      <c r="AZ327" s="101">
        <v>9.5445365008554681</v>
      </c>
    </row>
    <row r="328" spans="1:52" ht="12" customHeight="1" x14ac:dyDescent="0.35">
      <c r="A328" s="214" t="s">
        <v>883</v>
      </c>
      <c r="B328" s="221">
        <v>55.58148874085245</v>
      </c>
      <c r="C328" s="221">
        <v>55.35179620928799</v>
      </c>
      <c r="D328" s="221">
        <v>55.81343978512848</v>
      </c>
      <c r="E328" s="221">
        <v>59.081322880630211</v>
      </c>
      <c r="F328" s="221">
        <v>51.689774997162182</v>
      </c>
      <c r="G328" s="221">
        <v>53.372234097920099</v>
      </c>
      <c r="H328" s="221">
        <v>49.784343010701171</v>
      </c>
      <c r="I328" s="221">
        <v>48.883871296526763</v>
      </c>
      <c r="J328" s="221">
        <v>42.433722261952582</v>
      </c>
      <c r="K328" s="221">
        <v>44.679709955592948</v>
      </c>
      <c r="L328" s="221">
        <v>45.445471670469544</v>
      </c>
      <c r="M328" s="221">
        <v>38.9836139796843</v>
      </c>
      <c r="N328" s="221">
        <v>39.155435937309328</v>
      </c>
      <c r="O328" s="221">
        <v>46.70122178133645</v>
      </c>
      <c r="P328" s="221">
        <v>39.774772203322016</v>
      </c>
      <c r="Q328" s="221">
        <v>39.733515328813873</v>
      </c>
      <c r="R328" s="221">
        <v>39.926072425265865</v>
      </c>
      <c r="S328" s="221">
        <v>39.855110752205654</v>
      </c>
      <c r="T328" s="221">
        <v>39.058400252201565</v>
      </c>
      <c r="U328" s="221">
        <v>38.299008103616345</v>
      </c>
      <c r="V328" s="221">
        <v>37.350332456283176</v>
      </c>
      <c r="W328" s="221">
        <v>36.433579618625544</v>
      </c>
      <c r="X328" s="221">
        <v>35.684875485680678</v>
      </c>
      <c r="Y328" s="221">
        <v>35.255194777627224</v>
      </c>
      <c r="Z328" s="221">
        <v>33.567924628245592</v>
      </c>
      <c r="AA328" s="221">
        <v>31.821782727738935</v>
      </c>
      <c r="AB328" s="221">
        <v>30.661215104701814</v>
      </c>
      <c r="AC328" s="221">
        <v>29.46447226211961</v>
      </c>
      <c r="AD328" s="221">
        <v>28.207437101249848</v>
      </c>
      <c r="AE328" s="221">
        <v>27.805399395328791</v>
      </c>
      <c r="AF328" s="221">
        <v>27.124726066604225</v>
      </c>
      <c r="AG328" s="221">
        <v>25.902522581399513</v>
      </c>
      <c r="AH328" s="221">
        <v>25.228270812027546</v>
      </c>
      <c r="AI328" s="221">
        <v>24.870611249940094</v>
      </c>
      <c r="AJ328" s="221">
        <v>23.716350060941149</v>
      </c>
      <c r="AK328" s="221">
        <v>22.632099712528881</v>
      </c>
      <c r="AL328" s="221">
        <v>22.025042998172243</v>
      </c>
      <c r="AM328" s="221">
        <v>21.385682465054014</v>
      </c>
      <c r="AN328" s="221">
        <v>20.557569636617771</v>
      </c>
      <c r="AO328" s="221">
        <v>20.209874911054264</v>
      </c>
      <c r="AP328" s="221">
        <v>19.664997516857252</v>
      </c>
      <c r="AQ328" s="221">
        <v>18.984740830114106</v>
      </c>
      <c r="AR328" s="221">
        <v>18.586059094970903</v>
      </c>
      <c r="AS328" s="221">
        <v>18.395627536111039</v>
      </c>
      <c r="AT328" s="221">
        <v>17.75230202264207</v>
      </c>
      <c r="AU328" s="221">
        <v>17.084933649751946</v>
      </c>
      <c r="AV328" s="221">
        <v>16.697808771564066</v>
      </c>
      <c r="AW328" s="221">
        <v>16.286868444608213</v>
      </c>
      <c r="AX328" s="221">
        <v>15.7456081706849</v>
      </c>
      <c r="AY328" s="221">
        <v>15.493245514592559</v>
      </c>
      <c r="AZ328" s="221">
        <v>15.126543038378285</v>
      </c>
    </row>
    <row r="329" spans="1:52" ht="12" customHeight="1" x14ac:dyDescent="0.35">
      <c r="A329" s="64" t="s">
        <v>40</v>
      </c>
      <c r="B329" s="97">
        <v>0</v>
      </c>
      <c r="C329" s="97">
        <v>0</v>
      </c>
      <c r="D329" s="97">
        <v>0</v>
      </c>
      <c r="E329" s="97">
        <v>0</v>
      </c>
      <c r="F329" s="97">
        <v>0</v>
      </c>
      <c r="G329" s="97">
        <v>0</v>
      </c>
      <c r="H329" s="97">
        <v>0</v>
      </c>
      <c r="I329" s="97">
        <v>0</v>
      </c>
      <c r="J329" s="97">
        <v>0</v>
      </c>
      <c r="K329" s="97">
        <v>0</v>
      </c>
      <c r="L329" s="97">
        <v>0</v>
      </c>
      <c r="M329" s="97">
        <v>0</v>
      </c>
      <c r="N329" s="97">
        <v>0</v>
      </c>
      <c r="O329" s="97">
        <v>0</v>
      </c>
      <c r="P329" s="97">
        <v>0</v>
      </c>
      <c r="Q329" s="97">
        <v>0</v>
      </c>
      <c r="R329" s="97">
        <v>0</v>
      </c>
      <c r="S329" s="97">
        <v>0</v>
      </c>
      <c r="T329" s="97">
        <v>0</v>
      </c>
      <c r="U329" s="97">
        <v>0</v>
      </c>
      <c r="V329" s="97">
        <v>0</v>
      </c>
      <c r="W329" s="97">
        <v>0</v>
      </c>
      <c r="X329" s="97">
        <v>0</v>
      </c>
      <c r="Y329" s="97">
        <v>0</v>
      </c>
      <c r="Z329" s="97">
        <v>0</v>
      </c>
      <c r="AA329" s="97">
        <v>0</v>
      </c>
      <c r="AB329" s="97">
        <v>0</v>
      </c>
      <c r="AC329" s="97">
        <v>0</v>
      </c>
      <c r="AD329" s="97">
        <v>0</v>
      </c>
      <c r="AE329" s="97">
        <v>0</v>
      </c>
      <c r="AF329" s="97">
        <v>0</v>
      </c>
      <c r="AG329" s="97">
        <v>0</v>
      </c>
      <c r="AH329" s="97">
        <v>0</v>
      </c>
      <c r="AI329" s="97">
        <v>0</v>
      </c>
      <c r="AJ329" s="97">
        <v>0</v>
      </c>
      <c r="AK329" s="97">
        <v>0</v>
      </c>
      <c r="AL329" s="97">
        <v>0</v>
      </c>
      <c r="AM329" s="97">
        <v>0</v>
      </c>
      <c r="AN329" s="97">
        <v>0</v>
      </c>
      <c r="AO329" s="97">
        <v>0</v>
      </c>
      <c r="AP329" s="97">
        <v>0</v>
      </c>
      <c r="AQ329" s="97">
        <v>0</v>
      </c>
      <c r="AR329" s="97">
        <v>0</v>
      </c>
      <c r="AS329" s="97">
        <v>0</v>
      </c>
      <c r="AT329" s="97">
        <v>0</v>
      </c>
      <c r="AU329" s="97">
        <v>0</v>
      </c>
      <c r="AV329" s="97">
        <v>0</v>
      </c>
      <c r="AW329" s="97">
        <v>0</v>
      </c>
      <c r="AX329" s="97">
        <v>0</v>
      </c>
      <c r="AY329" s="97">
        <v>0</v>
      </c>
      <c r="AZ329" s="97">
        <v>0</v>
      </c>
    </row>
    <row r="330" spans="1:52" ht="12" customHeight="1" x14ac:dyDescent="0.35">
      <c r="A330" s="72" t="s">
        <v>41</v>
      </c>
      <c r="B330" s="98">
        <v>55.58148874085245</v>
      </c>
      <c r="C330" s="98">
        <v>55.35179620928799</v>
      </c>
      <c r="D330" s="98">
        <v>55.81343978512848</v>
      </c>
      <c r="E330" s="98">
        <v>59.081322880630211</v>
      </c>
      <c r="F330" s="98">
        <v>51.689774997162182</v>
      </c>
      <c r="G330" s="98">
        <v>53.372234097920099</v>
      </c>
      <c r="H330" s="98">
        <v>49.784343010701171</v>
      </c>
      <c r="I330" s="98">
        <v>48.883871296526763</v>
      </c>
      <c r="J330" s="98">
        <v>42.433722261952582</v>
      </c>
      <c r="K330" s="98">
        <v>44.679709955592948</v>
      </c>
      <c r="L330" s="98">
        <v>45.445471670469544</v>
      </c>
      <c r="M330" s="98">
        <v>38.9836139796843</v>
      </c>
      <c r="N330" s="98">
        <v>39.155435937309328</v>
      </c>
      <c r="O330" s="98">
        <v>46.70122178133645</v>
      </c>
      <c r="P330" s="98">
        <v>39.774772203322016</v>
      </c>
      <c r="Q330" s="98">
        <v>39.733515328813873</v>
      </c>
      <c r="R330" s="98">
        <v>39.926072425265865</v>
      </c>
      <c r="S330" s="98">
        <v>39.855110752205654</v>
      </c>
      <c r="T330" s="98">
        <v>39.058400252201565</v>
      </c>
      <c r="U330" s="98">
        <v>38.299008103616345</v>
      </c>
      <c r="V330" s="98">
        <v>37.350332456283176</v>
      </c>
      <c r="W330" s="98">
        <v>36.433579618625544</v>
      </c>
      <c r="X330" s="98">
        <v>35.684875485680678</v>
      </c>
      <c r="Y330" s="98">
        <v>35.255194777627224</v>
      </c>
      <c r="Z330" s="98">
        <v>33.567924628245592</v>
      </c>
      <c r="AA330" s="98">
        <v>31.821782727738935</v>
      </c>
      <c r="AB330" s="98">
        <v>30.661215104701814</v>
      </c>
      <c r="AC330" s="98">
        <v>29.46447226211961</v>
      </c>
      <c r="AD330" s="98">
        <v>28.207437101249848</v>
      </c>
      <c r="AE330" s="98">
        <v>27.805399395328791</v>
      </c>
      <c r="AF330" s="98">
        <v>27.124726066604225</v>
      </c>
      <c r="AG330" s="98">
        <v>25.902522581399513</v>
      </c>
      <c r="AH330" s="98">
        <v>25.228270812027546</v>
      </c>
      <c r="AI330" s="98">
        <v>24.870611249940094</v>
      </c>
      <c r="AJ330" s="98">
        <v>23.716350060941149</v>
      </c>
      <c r="AK330" s="98">
        <v>22.632099712528881</v>
      </c>
      <c r="AL330" s="98">
        <v>22.025042998172243</v>
      </c>
      <c r="AM330" s="98">
        <v>21.385682465054014</v>
      </c>
      <c r="AN330" s="98">
        <v>20.557569636617771</v>
      </c>
      <c r="AO330" s="98">
        <v>20.209874911054264</v>
      </c>
      <c r="AP330" s="98">
        <v>19.664997516857252</v>
      </c>
      <c r="AQ330" s="98">
        <v>18.984740830114106</v>
      </c>
      <c r="AR330" s="98">
        <v>18.586059094970903</v>
      </c>
      <c r="AS330" s="98">
        <v>18.395627536111039</v>
      </c>
      <c r="AT330" s="98">
        <v>17.75230202264207</v>
      </c>
      <c r="AU330" s="98">
        <v>17.084933649751946</v>
      </c>
      <c r="AV330" s="98">
        <v>16.697808771564066</v>
      </c>
      <c r="AW330" s="98">
        <v>16.286868444608213</v>
      </c>
      <c r="AX330" s="98">
        <v>15.7456081706849</v>
      </c>
      <c r="AY330" s="98">
        <v>15.493245514592559</v>
      </c>
      <c r="AZ330" s="98">
        <v>15.126543038378285</v>
      </c>
    </row>
    <row r="331" spans="1:52" ht="12" customHeight="1" x14ac:dyDescent="0.35">
      <c r="A331" s="72" t="s">
        <v>44</v>
      </c>
      <c r="B331" s="98">
        <v>0</v>
      </c>
      <c r="C331" s="98">
        <v>0</v>
      </c>
      <c r="D331" s="98">
        <v>0</v>
      </c>
      <c r="E331" s="98">
        <v>0</v>
      </c>
      <c r="F331" s="98">
        <v>0</v>
      </c>
      <c r="G331" s="98">
        <v>0</v>
      </c>
      <c r="H331" s="98">
        <v>0</v>
      </c>
      <c r="I331" s="98">
        <v>0</v>
      </c>
      <c r="J331" s="98">
        <v>0</v>
      </c>
      <c r="K331" s="98">
        <v>0</v>
      </c>
      <c r="L331" s="98">
        <v>0</v>
      </c>
      <c r="M331" s="98">
        <v>0</v>
      </c>
      <c r="N331" s="98">
        <v>0</v>
      </c>
      <c r="O331" s="98">
        <v>0</v>
      </c>
      <c r="P331" s="98">
        <v>0</v>
      </c>
      <c r="Q331" s="98">
        <v>0</v>
      </c>
      <c r="R331" s="98">
        <v>0</v>
      </c>
      <c r="S331" s="98">
        <v>0</v>
      </c>
      <c r="T331" s="98">
        <v>0</v>
      </c>
      <c r="U331" s="98">
        <v>0</v>
      </c>
      <c r="V331" s="98">
        <v>0</v>
      </c>
      <c r="W331" s="98">
        <v>0</v>
      </c>
      <c r="X331" s="98">
        <v>0</v>
      </c>
      <c r="Y331" s="98">
        <v>0</v>
      </c>
      <c r="Z331" s="98">
        <v>0</v>
      </c>
      <c r="AA331" s="98">
        <v>0</v>
      </c>
      <c r="AB331" s="98">
        <v>0</v>
      </c>
      <c r="AC331" s="98">
        <v>0</v>
      </c>
      <c r="AD331" s="98">
        <v>0</v>
      </c>
      <c r="AE331" s="98">
        <v>0</v>
      </c>
      <c r="AF331" s="98">
        <v>0</v>
      </c>
      <c r="AG331" s="98">
        <v>0</v>
      </c>
      <c r="AH331" s="98">
        <v>0</v>
      </c>
      <c r="AI331" s="98">
        <v>0</v>
      </c>
      <c r="AJ331" s="98">
        <v>0</v>
      </c>
      <c r="AK331" s="98">
        <v>0</v>
      </c>
      <c r="AL331" s="98">
        <v>0</v>
      </c>
      <c r="AM331" s="98">
        <v>0</v>
      </c>
      <c r="AN331" s="98">
        <v>0</v>
      </c>
      <c r="AO331" s="98">
        <v>0</v>
      </c>
      <c r="AP331" s="98">
        <v>0</v>
      </c>
      <c r="AQ331" s="98">
        <v>0</v>
      </c>
      <c r="AR331" s="98">
        <v>0</v>
      </c>
      <c r="AS331" s="98">
        <v>0</v>
      </c>
      <c r="AT331" s="98">
        <v>0</v>
      </c>
      <c r="AU331" s="98">
        <v>0</v>
      </c>
      <c r="AV331" s="98">
        <v>0</v>
      </c>
      <c r="AW331" s="98">
        <v>0</v>
      </c>
      <c r="AX331" s="98">
        <v>0</v>
      </c>
      <c r="AY331" s="98">
        <v>0</v>
      </c>
      <c r="AZ331" s="98">
        <v>0</v>
      </c>
    </row>
    <row r="332" spans="1:52" ht="12" customHeight="1" x14ac:dyDescent="0.35">
      <c r="A332" s="72" t="s">
        <v>45</v>
      </c>
      <c r="B332" s="98">
        <v>0</v>
      </c>
      <c r="C332" s="98">
        <v>0</v>
      </c>
      <c r="D332" s="98">
        <v>0</v>
      </c>
      <c r="E332" s="98">
        <v>0</v>
      </c>
      <c r="F332" s="98">
        <v>0</v>
      </c>
      <c r="G332" s="98">
        <v>0</v>
      </c>
      <c r="H332" s="98">
        <v>0</v>
      </c>
      <c r="I332" s="98">
        <v>0</v>
      </c>
      <c r="J332" s="98">
        <v>0</v>
      </c>
      <c r="K332" s="98">
        <v>0</v>
      </c>
      <c r="L332" s="98">
        <v>0</v>
      </c>
      <c r="M332" s="98">
        <v>0</v>
      </c>
      <c r="N332" s="98">
        <v>0</v>
      </c>
      <c r="O332" s="98">
        <v>0</v>
      </c>
      <c r="P332" s="98">
        <v>0</v>
      </c>
      <c r="Q332" s="98">
        <v>0</v>
      </c>
      <c r="R332" s="98">
        <v>0</v>
      </c>
      <c r="S332" s="98">
        <v>0</v>
      </c>
      <c r="T332" s="98">
        <v>0</v>
      </c>
      <c r="U332" s="98">
        <v>0</v>
      </c>
      <c r="V332" s="98">
        <v>0</v>
      </c>
      <c r="W332" s="98">
        <v>0</v>
      </c>
      <c r="X332" s="98">
        <v>0</v>
      </c>
      <c r="Y332" s="98">
        <v>0</v>
      </c>
      <c r="Z332" s="98">
        <v>0</v>
      </c>
      <c r="AA332" s="98">
        <v>0</v>
      </c>
      <c r="AB332" s="98">
        <v>0</v>
      </c>
      <c r="AC332" s="98">
        <v>0</v>
      </c>
      <c r="AD332" s="98">
        <v>0</v>
      </c>
      <c r="AE332" s="98">
        <v>0</v>
      </c>
      <c r="AF332" s="98">
        <v>0</v>
      </c>
      <c r="AG332" s="98">
        <v>0</v>
      </c>
      <c r="AH332" s="98">
        <v>0</v>
      </c>
      <c r="AI332" s="98">
        <v>0</v>
      </c>
      <c r="AJ332" s="98">
        <v>0</v>
      </c>
      <c r="AK332" s="98">
        <v>0</v>
      </c>
      <c r="AL332" s="98">
        <v>0</v>
      </c>
      <c r="AM332" s="98">
        <v>0</v>
      </c>
      <c r="AN332" s="98">
        <v>0</v>
      </c>
      <c r="AO332" s="98">
        <v>0</v>
      </c>
      <c r="AP332" s="98">
        <v>0</v>
      </c>
      <c r="AQ332" s="98">
        <v>0</v>
      </c>
      <c r="AR332" s="98">
        <v>0</v>
      </c>
      <c r="AS332" s="98">
        <v>0</v>
      </c>
      <c r="AT332" s="98">
        <v>0</v>
      </c>
      <c r="AU332" s="98">
        <v>0</v>
      </c>
      <c r="AV332" s="98">
        <v>0</v>
      </c>
      <c r="AW332" s="98">
        <v>0</v>
      </c>
      <c r="AX332" s="98">
        <v>0</v>
      </c>
      <c r="AY332" s="98">
        <v>0</v>
      </c>
      <c r="AZ332" s="98">
        <v>0</v>
      </c>
    </row>
    <row r="333" spans="1:52" ht="12" customHeight="1" x14ac:dyDescent="0.35">
      <c r="A333" s="74" t="s">
        <v>46</v>
      </c>
      <c r="B333" s="99">
        <v>0</v>
      </c>
      <c r="C333" s="99">
        <v>0</v>
      </c>
      <c r="D333" s="99">
        <v>0</v>
      </c>
      <c r="E333" s="99">
        <v>0</v>
      </c>
      <c r="F333" s="99">
        <v>0</v>
      </c>
      <c r="G333" s="99">
        <v>0</v>
      </c>
      <c r="H333" s="99">
        <v>0</v>
      </c>
      <c r="I333" s="99">
        <v>0</v>
      </c>
      <c r="J333" s="99">
        <v>0</v>
      </c>
      <c r="K333" s="99">
        <v>0</v>
      </c>
      <c r="L333" s="99">
        <v>0</v>
      </c>
      <c r="M333" s="99">
        <v>0</v>
      </c>
      <c r="N333" s="99">
        <v>0</v>
      </c>
      <c r="O333" s="99">
        <v>0</v>
      </c>
      <c r="P333" s="99">
        <v>0</v>
      </c>
      <c r="Q333" s="99">
        <v>0</v>
      </c>
      <c r="R333" s="99">
        <v>0</v>
      </c>
      <c r="S333" s="99">
        <v>0</v>
      </c>
      <c r="T333" s="99">
        <v>0</v>
      </c>
      <c r="U333" s="99">
        <v>0</v>
      </c>
      <c r="V333" s="99">
        <v>0</v>
      </c>
      <c r="W333" s="99">
        <v>0</v>
      </c>
      <c r="X333" s="99">
        <v>0</v>
      </c>
      <c r="Y333" s="99">
        <v>0</v>
      </c>
      <c r="Z333" s="99">
        <v>0</v>
      </c>
      <c r="AA333" s="99">
        <v>0</v>
      </c>
      <c r="AB333" s="99">
        <v>0</v>
      </c>
      <c r="AC333" s="99">
        <v>0</v>
      </c>
      <c r="AD333" s="99">
        <v>0</v>
      </c>
      <c r="AE333" s="99">
        <v>0</v>
      </c>
      <c r="AF333" s="99">
        <v>0</v>
      </c>
      <c r="AG333" s="99">
        <v>0</v>
      </c>
      <c r="AH333" s="99">
        <v>0</v>
      </c>
      <c r="AI333" s="99">
        <v>0</v>
      </c>
      <c r="AJ333" s="99">
        <v>0</v>
      </c>
      <c r="AK333" s="99">
        <v>0</v>
      </c>
      <c r="AL333" s="99">
        <v>0</v>
      </c>
      <c r="AM333" s="99">
        <v>0</v>
      </c>
      <c r="AN333" s="99">
        <v>0</v>
      </c>
      <c r="AO333" s="99">
        <v>0</v>
      </c>
      <c r="AP333" s="99">
        <v>0</v>
      </c>
      <c r="AQ333" s="99">
        <v>0</v>
      </c>
      <c r="AR333" s="99">
        <v>0</v>
      </c>
      <c r="AS333" s="99">
        <v>0</v>
      </c>
      <c r="AT333" s="99">
        <v>0</v>
      </c>
      <c r="AU333" s="99">
        <v>0</v>
      </c>
      <c r="AV333" s="99">
        <v>0</v>
      </c>
      <c r="AW333" s="99">
        <v>0</v>
      </c>
      <c r="AX333" s="99">
        <v>0</v>
      </c>
      <c r="AY333" s="99">
        <v>0</v>
      </c>
      <c r="AZ333" s="99">
        <v>0</v>
      </c>
    </row>
    <row r="334" spans="1:52" ht="12" customHeight="1" x14ac:dyDescent="0.35">
      <c r="A334" s="93" t="s">
        <v>899</v>
      </c>
      <c r="B334" s="101">
        <v>0</v>
      </c>
      <c r="C334" s="101">
        <v>0</v>
      </c>
      <c r="D334" s="101">
        <v>0</v>
      </c>
      <c r="E334" s="101">
        <v>0</v>
      </c>
      <c r="F334" s="101">
        <v>0</v>
      </c>
      <c r="G334" s="101">
        <v>0</v>
      </c>
      <c r="H334" s="101">
        <v>0</v>
      </c>
      <c r="I334" s="101">
        <v>0</v>
      </c>
      <c r="J334" s="101">
        <v>0</v>
      </c>
      <c r="K334" s="101">
        <v>0</v>
      </c>
      <c r="L334" s="101">
        <v>0</v>
      </c>
      <c r="M334" s="101">
        <v>0</v>
      </c>
      <c r="N334" s="101">
        <v>0</v>
      </c>
      <c r="O334" s="101">
        <v>0</v>
      </c>
      <c r="P334" s="101">
        <v>0</v>
      </c>
      <c r="Q334" s="101">
        <v>0</v>
      </c>
      <c r="R334" s="101">
        <v>0</v>
      </c>
      <c r="S334" s="101">
        <v>0</v>
      </c>
      <c r="T334" s="101">
        <v>0</v>
      </c>
      <c r="U334" s="101">
        <v>0</v>
      </c>
      <c r="V334" s="101">
        <v>0</v>
      </c>
      <c r="W334" s="101">
        <v>0</v>
      </c>
      <c r="X334" s="101">
        <v>0</v>
      </c>
      <c r="Y334" s="101">
        <v>0</v>
      </c>
      <c r="Z334" s="101">
        <v>0</v>
      </c>
      <c r="AA334" s="101">
        <v>0</v>
      </c>
      <c r="AB334" s="101">
        <v>0</v>
      </c>
      <c r="AC334" s="101">
        <v>0</v>
      </c>
      <c r="AD334" s="101">
        <v>0</v>
      </c>
      <c r="AE334" s="101">
        <v>0</v>
      </c>
      <c r="AF334" s="101">
        <v>0</v>
      </c>
      <c r="AG334" s="101">
        <v>0</v>
      </c>
      <c r="AH334" s="101">
        <v>0</v>
      </c>
      <c r="AI334" s="101">
        <v>0</v>
      </c>
      <c r="AJ334" s="101">
        <v>0</v>
      </c>
      <c r="AK334" s="101">
        <v>0</v>
      </c>
      <c r="AL334" s="101">
        <v>0</v>
      </c>
      <c r="AM334" s="101">
        <v>0</v>
      </c>
      <c r="AN334" s="101">
        <v>0</v>
      </c>
      <c r="AO334" s="101">
        <v>0</v>
      </c>
      <c r="AP334" s="101">
        <v>0</v>
      </c>
      <c r="AQ334" s="101">
        <v>0</v>
      </c>
      <c r="AR334" s="101">
        <v>0</v>
      </c>
      <c r="AS334" s="101">
        <v>0</v>
      </c>
      <c r="AT334" s="101">
        <v>0</v>
      </c>
      <c r="AU334" s="101">
        <v>0</v>
      </c>
      <c r="AV334" s="101">
        <v>0</v>
      </c>
      <c r="AW334" s="101">
        <v>0</v>
      </c>
      <c r="AX334" s="101">
        <v>0</v>
      </c>
      <c r="AY334" s="101">
        <v>0</v>
      </c>
      <c r="AZ334" s="101">
        <v>0</v>
      </c>
    </row>
    <row r="335" spans="1:52" ht="12" customHeight="1" x14ac:dyDescent="0.35">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row>
    <row r="336" spans="1:52" ht="12" customHeight="1" x14ac:dyDescent="0.35">
      <c r="A336" s="130" t="s">
        <v>73</v>
      </c>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row>
    <row r="337" spans="1:52" ht="12" customHeight="1" x14ac:dyDescent="0.35">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row>
    <row r="338" spans="1:52" ht="12" customHeight="1" x14ac:dyDescent="0.35">
      <c r="A338" s="62" t="s">
        <v>900</v>
      </c>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row>
    <row r="339" spans="1:52" ht="12" customHeight="1" x14ac:dyDescent="0.35">
      <c r="A339" s="113" t="s">
        <v>75</v>
      </c>
      <c r="B339" s="114">
        <v>154.49616602217461</v>
      </c>
      <c r="C339" s="114">
        <v>158.36088906379342</v>
      </c>
      <c r="D339" s="114">
        <v>158.42644707369993</v>
      </c>
      <c r="E339" s="114">
        <v>161.54878963732131</v>
      </c>
      <c r="F339" s="114">
        <v>158.95741995171443</v>
      </c>
      <c r="G339" s="114">
        <v>164.76314045602922</v>
      </c>
      <c r="H339" s="114">
        <v>166.73380506570763</v>
      </c>
      <c r="I339" s="114">
        <v>178.13184347198211</v>
      </c>
      <c r="J339" s="114">
        <v>180.11511118792984</v>
      </c>
      <c r="K339" s="114">
        <v>192.18716213594985</v>
      </c>
      <c r="L339" s="114">
        <v>194.52211323342047</v>
      </c>
      <c r="M339" s="114">
        <v>191.60318866717301</v>
      </c>
      <c r="N339" s="114">
        <v>185.71595805891297</v>
      </c>
      <c r="O339" s="114">
        <v>164.04014751008791</v>
      </c>
      <c r="P339" s="114">
        <v>191.42880886763152</v>
      </c>
      <c r="Q339" s="114">
        <v>191.33929001690061</v>
      </c>
      <c r="R339" s="114">
        <v>189.48732662323553</v>
      </c>
      <c r="S339" s="114">
        <v>187.35979608121272</v>
      </c>
      <c r="T339" s="114">
        <v>189.69505566231811</v>
      </c>
      <c r="U339" s="114">
        <v>191.52834264190312</v>
      </c>
      <c r="V339" s="114">
        <v>194.28305381709228</v>
      </c>
      <c r="W339" s="114">
        <v>194.32853650844532</v>
      </c>
      <c r="X339" s="114">
        <v>194.78707729872897</v>
      </c>
      <c r="Y339" s="114">
        <v>198.50752972837401</v>
      </c>
      <c r="Z339" s="114">
        <v>199.27811077126015</v>
      </c>
      <c r="AA339" s="114">
        <v>200.66451533127699</v>
      </c>
      <c r="AB339" s="114">
        <v>197.98018421152256</v>
      </c>
      <c r="AC339" s="114">
        <v>197.33668431482164</v>
      </c>
      <c r="AD339" s="114">
        <v>198.24062070857579</v>
      </c>
      <c r="AE339" s="114">
        <v>199.99240758474338</v>
      </c>
      <c r="AF339" s="114">
        <v>200.88937491793439</v>
      </c>
      <c r="AG339" s="114">
        <v>201.86932772803965</v>
      </c>
      <c r="AH339" s="114">
        <v>199.54105410466229</v>
      </c>
      <c r="AI339" s="114">
        <v>197.78798113372216</v>
      </c>
      <c r="AJ339" s="114">
        <v>200.87423303033526</v>
      </c>
      <c r="AK339" s="114">
        <v>200.77272666776923</v>
      </c>
      <c r="AL339" s="114">
        <v>202.57185002861749</v>
      </c>
      <c r="AM339" s="114">
        <v>201.57010508879546</v>
      </c>
      <c r="AN339" s="114">
        <v>202.5575752223246</v>
      </c>
      <c r="AO339" s="114">
        <v>204.9457919255081</v>
      </c>
      <c r="AP339" s="114">
        <v>200.97769540492553</v>
      </c>
      <c r="AQ339" s="114">
        <v>197.39280367097237</v>
      </c>
      <c r="AR339" s="114">
        <v>199.74453638973935</v>
      </c>
      <c r="AS339" s="114">
        <v>203.24517033769928</v>
      </c>
      <c r="AT339" s="114">
        <v>204.67438569538922</v>
      </c>
      <c r="AU339" s="114">
        <v>201.59617179580312</v>
      </c>
      <c r="AV339" s="114">
        <v>203.65499584775665</v>
      </c>
      <c r="AW339" s="114">
        <v>202.72826050580051</v>
      </c>
      <c r="AX339" s="114">
        <v>201.89480445559107</v>
      </c>
      <c r="AY339" s="114">
        <v>199.10260800470348</v>
      </c>
      <c r="AZ339" s="114">
        <v>199.60533021400479</v>
      </c>
    </row>
    <row r="340" spans="1:52" ht="12" customHeight="1" x14ac:dyDescent="0.35">
      <c r="A340" s="115" t="s">
        <v>76</v>
      </c>
      <c r="B340" s="116">
        <v>18.550442391882012</v>
      </c>
      <c r="C340" s="116">
        <v>17.358919347808015</v>
      </c>
      <c r="D340" s="116">
        <v>17.72037440261818</v>
      </c>
      <c r="E340" s="116">
        <v>17.763762751628786</v>
      </c>
      <c r="F340" s="116">
        <v>17.680966755525041</v>
      </c>
      <c r="G340" s="116">
        <v>16.890926283698143</v>
      </c>
      <c r="H340" s="116">
        <v>17.734656903325966</v>
      </c>
      <c r="I340" s="116">
        <v>17.283707311105804</v>
      </c>
      <c r="J340" s="116">
        <v>16.827660604483786</v>
      </c>
      <c r="K340" s="116">
        <v>17.429497087866281</v>
      </c>
      <c r="L340" s="116">
        <v>17.166689740409986</v>
      </c>
      <c r="M340" s="116">
        <v>17.273562414326364</v>
      </c>
      <c r="N340" s="116">
        <v>17.922793934519266</v>
      </c>
      <c r="O340" s="116">
        <v>18.279669854852774</v>
      </c>
      <c r="P340" s="116">
        <v>18.166484495061983</v>
      </c>
      <c r="Q340" s="116">
        <v>18.565076309449985</v>
      </c>
      <c r="R340" s="116">
        <v>18.366494259679396</v>
      </c>
      <c r="S340" s="116">
        <v>18.48353317957417</v>
      </c>
      <c r="T340" s="116">
        <v>18.829149650037689</v>
      </c>
      <c r="U340" s="116">
        <v>19.144963368236724</v>
      </c>
      <c r="V340" s="116">
        <v>19.009527929768673</v>
      </c>
      <c r="W340" s="116">
        <v>19.7638856574873</v>
      </c>
      <c r="X340" s="116">
        <v>19.714421802659192</v>
      </c>
      <c r="Y340" s="116">
        <v>19.397477881251906</v>
      </c>
      <c r="Z340" s="116">
        <v>19.033811278543123</v>
      </c>
      <c r="AA340" s="116">
        <v>19.33086895559536</v>
      </c>
      <c r="AB340" s="116">
        <v>17.538673346657411</v>
      </c>
      <c r="AC340" s="116">
        <v>17.991511267614847</v>
      </c>
      <c r="AD340" s="116">
        <v>18.433971554244131</v>
      </c>
      <c r="AE340" s="116">
        <v>18.905582859516858</v>
      </c>
      <c r="AF340" s="116">
        <v>19.204454034775413</v>
      </c>
      <c r="AG340" s="116">
        <v>18.963560284585988</v>
      </c>
      <c r="AH340" s="116">
        <v>18.123328262807867</v>
      </c>
      <c r="AI340" s="116">
        <v>14.993556834334976</v>
      </c>
      <c r="AJ340" s="116">
        <v>16.383055438100936</v>
      </c>
      <c r="AK340" s="116">
        <v>16.103937672492929</v>
      </c>
      <c r="AL340" s="116">
        <v>18.583020921706499</v>
      </c>
      <c r="AM340" s="116">
        <v>18.33555064716089</v>
      </c>
      <c r="AN340" s="116">
        <v>18.202600034091841</v>
      </c>
      <c r="AO340" s="116">
        <v>17.746216986889809</v>
      </c>
      <c r="AP340" s="116">
        <v>17.21544105216099</v>
      </c>
      <c r="AQ340" s="116">
        <v>16.994211932379013</v>
      </c>
      <c r="AR340" s="116">
        <v>19.037324135567225</v>
      </c>
      <c r="AS340" s="116">
        <v>25.027612410797609</v>
      </c>
      <c r="AT340" s="116">
        <v>24.528210727865613</v>
      </c>
      <c r="AU340" s="116">
        <v>24.770553966582757</v>
      </c>
      <c r="AV340" s="116">
        <v>24.157413642624341</v>
      </c>
      <c r="AW340" s="116">
        <v>24.104888439311193</v>
      </c>
      <c r="AX340" s="116">
        <v>24.185139722278429</v>
      </c>
      <c r="AY340" s="116">
        <v>24.329697272479386</v>
      </c>
      <c r="AZ340" s="116">
        <v>24.459904081123593</v>
      </c>
    </row>
    <row r="341" spans="1:52" ht="12" customHeight="1" x14ac:dyDescent="0.35">
      <c r="A341" s="115" t="s">
        <v>77</v>
      </c>
      <c r="B341" s="116">
        <v>6.3051159385164262</v>
      </c>
      <c r="C341" s="116">
        <v>6.3912892850256018</v>
      </c>
      <c r="D341" s="116">
        <v>6.2954978140513456</v>
      </c>
      <c r="E341" s="116">
        <v>6.2903772345116886</v>
      </c>
      <c r="F341" s="116">
        <v>6.0707649185951444</v>
      </c>
      <c r="G341" s="116">
        <v>6.2046156204246294</v>
      </c>
      <c r="H341" s="116">
        <v>6.179128642009533</v>
      </c>
      <c r="I341" s="116">
        <v>6.4872371405560498</v>
      </c>
      <c r="J341" s="116">
        <v>6.3699286493609515</v>
      </c>
      <c r="K341" s="116">
        <v>6.5718982987128092</v>
      </c>
      <c r="L341" s="116">
        <v>6.5361087239840252</v>
      </c>
      <c r="M341" s="116">
        <v>6.4013030891996197</v>
      </c>
      <c r="N341" s="116">
        <v>6.2445892515054373</v>
      </c>
      <c r="O341" s="116">
        <v>5.6316779235415861</v>
      </c>
      <c r="P341" s="116">
        <v>6.6153135429377565</v>
      </c>
      <c r="Q341" s="116">
        <v>6.6917922751396928</v>
      </c>
      <c r="R341" s="116">
        <v>6.6897873125461711</v>
      </c>
      <c r="S341" s="116">
        <v>6.6942676053074788</v>
      </c>
      <c r="T341" s="116">
        <v>6.6516485802719876</v>
      </c>
      <c r="U341" s="116">
        <v>6.5846592413926599</v>
      </c>
      <c r="V341" s="116">
        <v>6.5440107964605687</v>
      </c>
      <c r="W341" s="116">
        <v>6.5350750395657089</v>
      </c>
      <c r="X341" s="116">
        <v>6.526657729664846</v>
      </c>
      <c r="Y341" s="116">
        <v>6.5103942087126203</v>
      </c>
      <c r="Z341" s="116">
        <v>6.498229283950673</v>
      </c>
      <c r="AA341" s="116">
        <v>6.4779936620230298</v>
      </c>
      <c r="AB341" s="116">
        <v>6.4636116592516366</v>
      </c>
      <c r="AC341" s="116">
        <v>6.4516412997078803</v>
      </c>
      <c r="AD341" s="116">
        <v>6.4518952285046742</v>
      </c>
      <c r="AE341" s="116">
        <v>6.4357360813094342</v>
      </c>
      <c r="AF341" s="116">
        <v>6.4248203563937594</v>
      </c>
      <c r="AG341" s="116">
        <v>6.4068051748927886</v>
      </c>
      <c r="AH341" s="116">
        <v>6.3957346481857291</v>
      </c>
      <c r="AI341" s="116">
        <v>6.3871985911582287</v>
      </c>
      <c r="AJ341" s="116">
        <v>6.3812204166711162</v>
      </c>
      <c r="AK341" s="116">
        <v>6.3749280930098058</v>
      </c>
      <c r="AL341" s="116">
        <v>6.3526226260446457</v>
      </c>
      <c r="AM341" s="116">
        <v>6.3347556357893229</v>
      </c>
      <c r="AN341" s="116">
        <v>6.3272261637590415</v>
      </c>
      <c r="AO341" s="116">
        <v>6.3158182068789994</v>
      </c>
      <c r="AP341" s="116">
        <v>6.3191863562621275</v>
      </c>
      <c r="AQ341" s="116">
        <v>6.31183122207928</v>
      </c>
      <c r="AR341" s="116">
        <v>6.2601320723414897</v>
      </c>
      <c r="AS341" s="116">
        <v>6.131615580620065</v>
      </c>
      <c r="AT341" s="116">
        <v>6.1284986461158972</v>
      </c>
      <c r="AU341" s="116">
        <v>6.1153555316602048</v>
      </c>
      <c r="AV341" s="116">
        <v>6.1069831492812865</v>
      </c>
      <c r="AW341" s="116">
        <v>6.093423047032986</v>
      </c>
      <c r="AX341" s="116">
        <v>6.0935616876299408</v>
      </c>
      <c r="AY341" s="116">
        <v>6.092068935474428</v>
      </c>
      <c r="AZ341" s="116">
        <v>6.0842381906481107</v>
      </c>
    </row>
    <row r="342" spans="1:52" ht="12" customHeight="1" x14ac:dyDescent="0.35">
      <c r="A342" s="115" t="s">
        <v>78</v>
      </c>
      <c r="B342" s="116">
        <v>4.9860054975316981</v>
      </c>
      <c r="C342" s="116">
        <v>5.0494734440217277</v>
      </c>
      <c r="D342" s="116">
        <v>4.975117987706728</v>
      </c>
      <c r="E342" s="116">
        <v>4.9698323936110258</v>
      </c>
      <c r="F342" s="116">
        <v>4.8005378811291521</v>
      </c>
      <c r="G342" s="116">
        <v>4.9067392752373564</v>
      </c>
      <c r="H342" s="116">
        <v>4.8863546796374893</v>
      </c>
      <c r="I342" s="116">
        <v>5.1288063780001298</v>
      </c>
      <c r="J342" s="116">
        <v>5.033155276800124</v>
      </c>
      <c r="K342" s="116">
        <v>5.1911486877352901</v>
      </c>
      <c r="L342" s="116">
        <v>5.165989461938306</v>
      </c>
      <c r="M342" s="116">
        <v>5.0578445562921148</v>
      </c>
      <c r="N342" s="116">
        <v>4.9315372889185998</v>
      </c>
      <c r="O342" s="116">
        <v>4.4447530731896618</v>
      </c>
      <c r="P342" s="116">
        <v>5.2203454032562826</v>
      </c>
      <c r="Q342" s="116">
        <v>5.2796607889141827</v>
      </c>
      <c r="R342" s="116">
        <v>5.2748598909245157</v>
      </c>
      <c r="S342" s="116">
        <v>5.2742666758244923</v>
      </c>
      <c r="T342" s="116">
        <v>5.2523706679363151</v>
      </c>
      <c r="U342" s="116">
        <v>5.2166289012312328</v>
      </c>
      <c r="V342" s="116">
        <v>5.2016073900831588</v>
      </c>
      <c r="W342" s="116">
        <v>5.2037594702181158</v>
      </c>
      <c r="X342" s="116">
        <v>5.2069733611827536</v>
      </c>
      <c r="Y342" s="116">
        <v>5.2120983706897039</v>
      </c>
      <c r="Z342" s="116">
        <v>5.214431491377586</v>
      </c>
      <c r="AA342" s="116">
        <v>5.2175806125636406</v>
      </c>
      <c r="AB342" s="116">
        <v>5.1955509099633854</v>
      </c>
      <c r="AC342" s="116">
        <v>5.1974722440012151</v>
      </c>
      <c r="AD342" s="116">
        <v>5.200136732117433</v>
      </c>
      <c r="AE342" s="116">
        <v>5.2005514156189356</v>
      </c>
      <c r="AF342" s="116">
        <v>5.2012954332770702</v>
      </c>
      <c r="AG342" s="116">
        <v>5.2012552027758483</v>
      </c>
      <c r="AH342" s="116">
        <v>5.2074763815228122</v>
      </c>
      <c r="AI342" s="116">
        <v>5.2190655190950945</v>
      </c>
      <c r="AJ342" s="116">
        <v>5.2190846985041883</v>
      </c>
      <c r="AK342" s="116">
        <v>5.2218092870883517</v>
      </c>
      <c r="AL342" s="116">
        <v>5.255094054308687</v>
      </c>
      <c r="AM342" s="116">
        <v>5.2541416587532019</v>
      </c>
      <c r="AN342" s="116">
        <v>5.2544863454643229</v>
      </c>
      <c r="AO342" s="116">
        <v>5.2517778817992822</v>
      </c>
      <c r="AP342" s="116">
        <v>5.2515858830353102</v>
      </c>
      <c r="AQ342" s="116">
        <v>5.2509057415372089</v>
      </c>
      <c r="AR342" s="116">
        <v>5.2495691308673083</v>
      </c>
      <c r="AS342" s="116">
        <v>5.2423412038001622</v>
      </c>
      <c r="AT342" s="116">
        <v>5.2417685151636562</v>
      </c>
      <c r="AU342" s="116">
        <v>5.2447399919727369</v>
      </c>
      <c r="AV342" s="116">
        <v>5.2427497561679823</v>
      </c>
      <c r="AW342" s="116">
        <v>5.24384621827011</v>
      </c>
      <c r="AX342" s="116">
        <v>5.2463842685746469</v>
      </c>
      <c r="AY342" s="116">
        <v>5.2473999146094563</v>
      </c>
      <c r="AZ342" s="116">
        <v>5.2461621834526602</v>
      </c>
    </row>
    <row r="343" spans="1:52" ht="12" customHeight="1" x14ac:dyDescent="0.35">
      <c r="A343" s="115" t="s">
        <v>79</v>
      </c>
      <c r="B343" s="116">
        <v>124.65460219424448</v>
      </c>
      <c r="C343" s="116">
        <v>129.56120698693809</v>
      </c>
      <c r="D343" s="116">
        <v>129.43545686932367</v>
      </c>
      <c r="E343" s="116">
        <v>132.52481725756979</v>
      </c>
      <c r="F343" s="116">
        <v>130.40515039646507</v>
      </c>
      <c r="G343" s="116">
        <v>136.76085927666909</v>
      </c>
      <c r="H343" s="116">
        <v>137.93366484073465</v>
      </c>
      <c r="I343" s="116">
        <v>149.23209264232014</v>
      </c>
      <c r="J343" s="116">
        <v>151.88436665728497</v>
      </c>
      <c r="K343" s="116">
        <v>162.99461806163546</v>
      </c>
      <c r="L343" s="116">
        <v>165.65332530708815</v>
      </c>
      <c r="M343" s="116">
        <v>162.87047860735493</v>
      </c>
      <c r="N343" s="116">
        <v>156.61703758396968</v>
      </c>
      <c r="O343" s="116">
        <v>135.68404665850389</v>
      </c>
      <c r="P343" s="116">
        <v>161.42666542637551</v>
      </c>
      <c r="Q343" s="116">
        <v>160.80276064339674</v>
      </c>
      <c r="R343" s="116">
        <v>159.15618516008544</v>
      </c>
      <c r="S343" s="116">
        <v>156.90772862050659</v>
      </c>
      <c r="T343" s="116">
        <v>158.96188676407212</v>
      </c>
      <c r="U343" s="116">
        <v>160.58209113104252</v>
      </c>
      <c r="V343" s="116">
        <v>163.52790770077988</v>
      </c>
      <c r="W343" s="116">
        <v>162.8258163411742</v>
      </c>
      <c r="X343" s="116">
        <v>163.33902440522218</v>
      </c>
      <c r="Y343" s="116">
        <v>167.38755926771978</v>
      </c>
      <c r="Z343" s="116">
        <v>168.53163871738877</v>
      </c>
      <c r="AA343" s="116">
        <v>169.63807210109496</v>
      </c>
      <c r="AB343" s="116">
        <v>168.78234829565011</v>
      </c>
      <c r="AC343" s="116">
        <v>167.69605950349771</v>
      </c>
      <c r="AD343" s="116">
        <v>168.15461719370956</v>
      </c>
      <c r="AE343" s="116">
        <v>169.45053722829815</v>
      </c>
      <c r="AF343" s="116">
        <v>170.05880509348816</v>
      </c>
      <c r="AG343" s="116">
        <v>171.29770706578503</v>
      </c>
      <c r="AH343" s="116">
        <v>169.81451481214589</v>
      </c>
      <c r="AI343" s="116">
        <v>171.18816018913384</v>
      </c>
      <c r="AJ343" s="116">
        <v>172.89087247705902</v>
      </c>
      <c r="AK343" s="116">
        <v>173.07205161517814</v>
      </c>
      <c r="AL343" s="116">
        <v>172.38111242655765</v>
      </c>
      <c r="AM343" s="116">
        <v>171.64565714709204</v>
      </c>
      <c r="AN343" s="116">
        <v>172.77326267900941</v>
      </c>
      <c r="AO343" s="116">
        <v>175.63197884994003</v>
      </c>
      <c r="AP343" s="116">
        <v>172.19148211346709</v>
      </c>
      <c r="AQ343" s="116">
        <v>168.83585477497687</v>
      </c>
      <c r="AR343" s="116">
        <v>169.19751105096333</v>
      </c>
      <c r="AS343" s="116">
        <v>166.84360114248145</v>
      </c>
      <c r="AT343" s="116">
        <v>168.77590780624405</v>
      </c>
      <c r="AU343" s="116">
        <v>165.46552230558743</v>
      </c>
      <c r="AV343" s="116">
        <v>168.14784929968303</v>
      </c>
      <c r="AW343" s="116">
        <v>167.28610280118622</v>
      </c>
      <c r="AX343" s="116">
        <v>166.36971877710806</v>
      </c>
      <c r="AY343" s="116">
        <v>163.43344188214022</v>
      </c>
      <c r="AZ343" s="116">
        <v>163.81502575878042</v>
      </c>
    </row>
    <row r="344" spans="1:52" ht="12" customHeight="1" x14ac:dyDescent="0.35">
      <c r="A344" s="364" t="s">
        <v>80</v>
      </c>
      <c r="B344" s="387">
        <v>0</v>
      </c>
      <c r="C344" s="387">
        <v>0</v>
      </c>
      <c r="D344" s="387">
        <v>0</v>
      </c>
      <c r="E344" s="387">
        <v>0</v>
      </c>
      <c r="F344" s="387">
        <v>0</v>
      </c>
      <c r="G344" s="387">
        <v>0</v>
      </c>
      <c r="H344" s="387">
        <v>0</v>
      </c>
      <c r="I344" s="387">
        <v>0</v>
      </c>
      <c r="J344" s="387">
        <v>0</v>
      </c>
      <c r="K344" s="387">
        <v>0</v>
      </c>
      <c r="L344" s="387">
        <v>0</v>
      </c>
      <c r="M344" s="387">
        <v>0</v>
      </c>
      <c r="N344" s="387">
        <v>0</v>
      </c>
      <c r="O344" s="387">
        <v>1.1592104715300578E-2</v>
      </c>
      <c r="P344" s="387">
        <v>2.4384457687436658E-2</v>
      </c>
      <c r="Q344" s="387">
        <v>2.050770874093507E-2</v>
      </c>
      <c r="R344" s="387">
        <v>1.773289578148958E-2</v>
      </c>
      <c r="S344" s="387">
        <v>2.2986122346941133E-2</v>
      </c>
      <c r="T344" s="387">
        <v>6.7888398216619864E-2</v>
      </c>
      <c r="U344" s="387">
        <v>0.10587204920037885</v>
      </c>
      <c r="V344" s="387">
        <v>0.12721441891306154</v>
      </c>
      <c r="W344" s="387">
        <v>0.11371483112930934</v>
      </c>
      <c r="X344" s="387">
        <v>0.15400039624376621</v>
      </c>
      <c r="Y344" s="387">
        <v>0.16311587263818159</v>
      </c>
      <c r="Z344" s="387">
        <v>0.15958455085510273</v>
      </c>
      <c r="AA344" s="387">
        <v>0.14226772669740073</v>
      </c>
      <c r="AB344" s="387">
        <v>0.12727036229705049</v>
      </c>
      <c r="AC344" s="387">
        <v>0.12609983216197573</v>
      </c>
      <c r="AD344" s="387">
        <v>0.12375765316405109</v>
      </c>
      <c r="AE344" s="387">
        <v>0.15129811921242367</v>
      </c>
      <c r="AF344" s="387">
        <v>0.17839134842576235</v>
      </c>
      <c r="AG344" s="387">
        <v>0.17267654374459715</v>
      </c>
      <c r="AH344" s="387">
        <v>0.23066251015734257</v>
      </c>
      <c r="AI344" s="387">
        <v>0.26546282982977959</v>
      </c>
      <c r="AJ344" s="387">
        <v>0.32048974645367467</v>
      </c>
      <c r="AK344" s="387">
        <v>0.35039452011311306</v>
      </c>
      <c r="AL344" s="387">
        <v>0.34783462435594109</v>
      </c>
      <c r="AM344" s="387">
        <v>0.39067992039973476</v>
      </c>
      <c r="AN344" s="387">
        <v>0.42384089010994991</v>
      </c>
      <c r="AO344" s="387">
        <v>0.4437980785130774</v>
      </c>
      <c r="AP344" s="387">
        <v>0.46693032511103472</v>
      </c>
      <c r="AQ344" s="387">
        <v>0.45964363920583123</v>
      </c>
      <c r="AR344" s="387">
        <v>0.47299354172472236</v>
      </c>
      <c r="AS344" s="387">
        <v>0.48815785989074961</v>
      </c>
      <c r="AT344" s="387">
        <v>0.52274887146240168</v>
      </c>
      <c r="AU344" s="387">
        <v>0.51478746124511965</v>
      </c>
      <c r="AV344" s="387">
        <v>0.53195309470838492</v>
      </c>
      <c r="AW344" s="387">
        <v>0.59895340013483567</v>
      </c>
      <c r="AX344" s="387">
        <v>0.58917385399500577</v>
      </c>
      <c r="AY344" s="387">
        <v>0.64371986934004033</v>
      </c>
      <c r="AZ344" s="387">
        <v>0.67950165011088726</v>
      </c>
    </row>
    <row r="345" spans="1:52" ht="12" customHeight="1" x14ac:dyDescent="0.35">
      <c r="A345" s="115" t="s">
        <v>81</v>
      </c>
      <c r="B345" s="116">
        <v>0</v>
      </c>
      <c r="C345" s="116">
        <v>0</v>
      </c>
      <c r="D345" s="116">
        <v>0</v>
      </c>
      <c r="E345" s="116">
        <v>0</v>
      </c>
      <c r="F345" s="116">
        <v>0</v>
      </c>
      <c r="G345" s="116">
        <v>0</v>
      </c>
      <c r="H345" s="116">
        <v>0</v>
      </c>
      <c r="I345" s="116">
        <v>0</v>
      </c>
      <c r="J345" s="116">
        <v>0</v>
      </c>
      <c r="K345" s="116">
        <v>0</v>
      </c>
      <c r="L345" s="116">
        <v>0</v>
      </c>
      <c r="M345" s="116">
        <v>0</v>
      </c>
      <c r="N345" s="116">
        <v>0</v>
      </c>
      <c r="O345" s="116">
        <v>1.1592104715300578E-2</v>
      </c>
      <c r="P345" s="116">
        <v>2.4384457687436658E-2</v>
      </c>
      <c r="Q345" s="116">
        <v>2.050770874093507E-2</v>
      </c>
      <c r="R345" s="116">
        <v>1.773289578148958E-2</v>
      </c>
      <c r="S345" s="116">
        <v>2.2986122346941133E-2</v>
      </c>
      <c r="T345" s="116">
        <v>6.7888398216619864E-2</v>
      </c>
      <c r="U345" s="116">
        <v>0.10587204920037885</v>
      </c>
      <c r="V345" s="116">
        <v>0.12721441891306154</v>
      </c>
      <c r="W345" s="116">
        <v>0.11371483112930934</v>
      </c>
      <c r="X345" s="116">
        <v>0.15400039624376621</v>
      </c>
      <c r="Y345" s="116">
        <v>0.16311587263818159</v>
      </c>
      <c r="Z345" s="116">
        <v>0.15958455085510273</v>
      </c>
      <c r="AA345" s="116">
        <v>0.14226772669740073</v>
      </c>
      <c r="AB345" s="116">
        <v>0.12727036229705049</v>
      </c>
      <c r="AC345" s="116">
        <v>0.12609983216197573</v>
      </c>
      <c r="AD345" s="116">
        <v>0.12375765316405109</v>
      </c>
      <c r="AE345" s="116">
        <v>0.15129811921242367</v>
      </c>
      <c r="AF345" s="116">
        <v>0.17839134842576235</v>
      </c>
      <c r="AG345" s="116">
        <v>0.17267654374459715</v>
      </c>
      <c r="AH345" s="116">
        <v>0.23066251015734257</v>
      </c>
      <c r="AI345" s="116">
        <v>0.26546282982977959</v>
      </c>
      <c r="AJ345" s="116">
        <v>0.32048974645367467</v>
      </c>
      <c r="AK345" s="116">
        <v>0.35039452011311306</v>
      </c>
      <c r="AL345" s="116">
        <v>0.34783462435594109</v>
      </c>
      <c r="AM345" s="116">
        <v>0.39067992039973476</v>
      </c>
      <c r="AN345" s="116">
        <v>0.42384089010994991</v>
      </c>
      <c r="AO345" s="116">
        <v>0.4437980785130774</v>
      </c>
      <c r="AP345" s="116">
        <v>0.46693032511103472</v>
      </c>
      <c r="AQ345" s="116">
        <v>0.45964363920583123</v>
      </c>
      <c r="AR345" s="116">
        <v>0.47299354172472236</v>
      </c>
      <c r="AS345" s="116">
        <v>0.48815785989074961</v>
      </c>
      <c r="AT345" s="116">
        <v>0.52274887146240168</v>
      </c>
      <c r="AU345" s="116">
        <v>0.51478746124511965</v>
      </c>
      <c r="AV345" s="116">
        <v>0.53195309470838492</v>
      </c>
      <c r="AW345" s="116">
        <v>0.59895340013483567</v>
      </c>
      <c r="AX345" s="116">
        <v>0.58917385399500577</v>
      </c>
      <c r="AY345" s="116">
        <v>0.64371986934004033</v>
      </c>
      <c r="AZ345" s="116">
        <v>0.67950165011088726</v>
      </c>
    </row>
    <row r="346" spans="1:52" ht="12" customHeight="1" x14ac:dyDescent="0.35">
      <c r="A346" s="115" t="s">
        <v>82</v>
      </c>
      <c r="B346" s="116">
        <v>0</v>
      </c>
      <c r="C346" s="116">
        <v>0</v>
      </c>
      <c r="D346" s="116">
        <v>0</v>
      </c>
      <c r="E346" s="116">
        <v>0</v>
      </c>
      <c r="F346" s="116">
        <v>0</v>
      </c>
      <c r="G346" s="116">
        <v>0</v>
      </c>
      <c r="H346" s="116">
        <v>0</v>
      </c>
      <c r="I346" s="116">
        <v>0</v>
      </c>
      <c r="J346" s="116">
        <v>0</v>
      </c>
      <c r="K346" s="116">
        <v>0</v>
      </c>
      <c r="L346" s="116">
        <v>0</v>
      </c>
      <c r="M346" s="116">
        <v>0</v>
      </c>
      <c r="N346" s="116">
        <v>0</v>
      </c>
      <c r="O346" s="116">
        <v>0</v>
      </c>
      <c r="P346" s="116">
        <v>0</v>
      </c>
      <c r="Q346" s="116">
        <v>0</v>
      </c>
      <c r="R346" s="116">
        <v>0</v>
      </c>
      <c r="S346" s="116">
        <v>0</v>
      </c>
      <c r="T346" s="116">
        <v>0</v>
      </c>
      <c r="U346" s="116">
        <v>0</v>
      </c>
      <c r="V346" s="116">
        <v>0</v>
      </c>
      <c r="W346" s="116">
        <v>0</v>
      </c>
      <c r="X346" s="116">
        <v>0</v>
      </c>
      <c r="Y346" s="116">
        <v>0</v>
      </c>
      <c r="Z346" s="116">
        <v>0</v>
      </c>
      <c r="AA346" s="116">
        <v>0</v>
      </c>
      <c r="AB346" s="116">
        <v>0</v>
      </c>
      <c r="AC346" s="116">
        <v>0</v>
      </c>
      <c r="AD346" s="116">
        <v>0</v>
      </c>
      <c r="AE346" s="116">
        <v>0</v>
      </c>
      <c r="AF346" s="116">
        <v>0</v>
      </c>
      <c r="AG346" s="116">
        <v>0</v>
      </c>
      <c r="AH346" s="116">
        <v>0</v>
      </c>
      <c r="AI346" s="116">
        <v>0</v>
      </c>
      <c r="AJ346" s="116">
        <v>0</v>
      </c>
      <c r="AK346" s="116">
        <v>0</v>
      </c>
      <c r="AL346" s="116">
        <v>0</v>
      </c>
      <c r="AM346" s="116">
        <v>0</v>
      </c>
      <c r="AN346" s="116">
        <v>0</v>
      </c>
      <c r="AO346" s="116">
        <v>0</v>
      </c>
      <c r="AP346" s="116">
        <v>0</v>
      </c>
      <c r="AQ346" s="116">
        <v>0</v>
      </c>
      <c r="AR346" s="116">
        <v>0</v>
      </c>
      <c r="AS346" s="116">
        <v>0</v>
      </c>
      <c r="AT346" s="116">
        <v>0</v>
      </c>
      <c r="AU346" s="116">
        <v>0</v>
      </c>
      <c r="AV346" s="116">
        <v>0</v>
      </c>
      <c r="AW346" s="116">
        <v>0</v>
      </c>
      <c r="AX346" s="116">
        <v>0</v>
      </c>
      <c r="AY346" s="116">
        <v>0</v>
      </c>
      <c r="AZ346" s="116">
        <v>0</v>
      </c>
    </row>
    <row r="347" spans="1:52" ht="12" customHeight="1" x14ac:dyDescent="0.35">
      <c r="A347" s="119" t="s">
        <v>83</v>
      </c>
      <c r="B347" s="120">
        <v>0</v>
      </c>
      <c r="C347" s="120">
        <v>0</v>
      </c>
      <c r="D347" s="120">
        <v>0</v>
      </c>
      <c r="E347" s="120">
        <v>0</v>
      </c>
      <c r="F347" s="120">
        <v>0</v>
      </c>
      <c r="G347" s="120">
        <v>0</v>
      </c>
      <c r="H347" s="120">
        <v>0</v>
      </c>
      <c r="I347" s="120">
        <v>0</v>
      </c>
      <c r="J347" s="120">
        <v>0</v>
      </c>
      <c r="K347" s="120">
        <v>0</v>
      </c>
      <c r="L347" s="120">
        <v>0</v>
      </c>
      <c r="M347" s="120">
        <v>0</v>
      </c>
      <c r="N347" s="120">
        <v>0</v>
      </c>
      <c r="O347" s="120">
        <v>0</v>
      </c>
      <c r="P347" s="120">
        <v>0</v>
      </c>
      <c r="Q347" s="120">
        <v>0</v>
      </c>
      <c r="R347" s="120">
        <v>0</v>
      </c>
      <c r="S347" s="120">
        <v>0</v>
      </c>
      <c r="T347" s="120">
        <v>0</v>
      </c>
      <c r="U347" s="120">
        <v>0</v>
      </c>
      <c r="V347" s="120">
        <v>0</v>
      </c>
      <c r="W347" s="120">
        <v>0</v>
      </c>
      <c r="X347" s="120">
        <v>0</v>
      </c>
      <c r="Y347" s="120">
        <v>0</v>
      </c>
      <c r="Z347" s="120">
        <v>0</v>
      </c>
      <c r="AA347" s="120">
        <v>0</v>
      </c>
      <c r="AB347" s="120">
        <v>0</v>
      </c>
      <c r="AC347" s="120">
        <v>0</v>
      </c>
      <c r="AD347" s="120">
        <v>0</v>
      </c>
      <c r="AE347" s="120">
        <v>0</v>
      </c>
      <c r="AF347" s="120">
        <v>0</v>
      </c>
      <c r="AG347" s="120">
        <v>0</v>
      </c>
      <c r="AH347" s="120">
        <v>0</v>
      </c>
      <c r="AI347" s="120">
        <v>0</v>
      </c>
      <c r="AJ347" s="120">
        <v>0</v>
      </c>
      <c r="AK347" s="120">
        <v>0</v>
      </c>
      <c r="AL347" s="120">
        <v>0</v>
      </c>
      <c r="AM347" s="120">
        <v>0</v>
      </c>
      <c r="AN347" s="120">
        <v>0</v>
      </c>
      <c r="AO347" s="120">
        <v>0</v>
      </c>
      <c r="AP347" s="120">
        <v>0</v>
      </c>
      <c r="AQ347" s="120">
        <v>0</v>
      </c>
      <c r="AR347" s="120">
        <v>0</v>
      </c>
      <c r="AS347" s="120">
        <v>0</v>
      </c>
      <c r="AT347" s="120">
        <v>0</v>
      </c>
      <c r="AU347" s="120">
        <v>0</v>
      </c>
      <c r="AV347" s="120">
        <v>0</v>
      </c>
      <c r="AW347" s="120">
        <v>0</v>
      </c>
      <c r="AX347" s="120">
        <v>0</v>
      </c>
      <c r="AY347" s="120">
        <v>0</v>
      </c>
      <c r="AZ347" s="120">
        <v>0</v>
      </c>
    </row>
    <row r="348" spans="1:52" ht="12" customHeight="1" x14ac:dyDescent="0.35">
      <c r="A348" s="134" t="s">
        <v>84</v>
      </c>
      <c r="B348" s="132">
        <v>505.05304368060888</v>
      </c>
      <c r="C348" s="132">
        <v>517.76378951585627</v>
      </c>
      <c r="D348" s="132">
        <v>526.55192943927807</v>
      </c>
      <c r="E348" s="132">
        <v>540.49615869803233</v>
      </c>
      <c r="F348" s="132">
        <v>561.05822701745228</v>
      </c>
      <c r="G348" s="132">
        <v>566.22097586485904</v>
      </c>
      <c r="H348" s="132">
        <v>586.15655885142701</v>
      </c>
      <c r="I348" s="132">
        <v>594.5403730938217</v>
      </c>
      <c r="J348" s="132">
        <v>614.80291629347664</v>
      </c>
      <c r="K348" s="132">
        <v>631.2858946879511</v>
      </c>
      <c r="L348" s="132">
        <v>638.94337884621723</v>
      </c>
      <c r="M348" s="132">
        <v>647.59550765131792</v>
      </c>
      <c r="N348" s="132">
        <v>660.83467387702274</v>
      </c>
      <c r="O348" s="132">
        <v>669.72388263393577</v>
      </c>
      <c r="P348" s="132">
        <v>668.86952909711886</v>
      </c>
      <c r="Q348" s="132">
        <v>666.23806813103238</v>
      </c>
      <c r="R348" s="132">
        <v>661.35857309704545</v>
      </c>
      <c r="S348" s="132">
        <v>654.65348771049321</v>
      </c>
      <c r="T348" s="132">
        <v>666.73870234443893</v>
      </c>
      <c r="U348" s="132">
        <v>678.30620672002681</v>
      </c>
      <c r="V348" s="132">
        <v>693.38632481343052</v>
      </c>
      <c r="W348" s="132">
        <v>693.9843069436381</v>
      </c>
      <c r="X348" s="132">
        <v>695.6424688547371</v>
      </c>
      <c r="Y348" s="132">
        <v>711.34363993793761</v>
      </c>
      <c r="Z348" s="132">
        <v>715.45282326007498</v>
      </c>
      <c r="AA348" s="132">
        <v>721.09303715024214</v>
      </c>
      <c r="AB348" s="132">
        <v>714.54457853452527</v>
      </c>
      <c r="AC348" s="132">
        <v>713.64752932557724</v>
      </c>
      <c r="AD348" s="132">
        <v>717.92154357746131</v>
      </c>
      <c r="AE348" s="132">
        <v>726.40789301475616</v>
      </c>
      <c r="AF348" s="132">
        <v>731.39161643418504</v>
      </c>
      <c r="AG348" s="132">
        <v>735.76252760173281</v>
      </c>
      <c r="AH348" s="132">
        <v>729.7157447581759</v>
      </c>
      <c r="AI348" s="132">
        <v>726.01060906432656</v>
      </c>
      <c r="AJ348" s="132">
        <v>739.83280808454629</v>
      </c>
      <c r="AK348" s="132">
        <v>741.03305540539736</v>
      </c>
      <c r="AL348" s="132">
        <v>749.48761172419495</v>
      </c>
      <c r="AM348" s="132">
        <v>747.22451888363639</v>
      </c>
      <c r="AN348" s="132">
        <v>752.13987544876716</v>
      </c>
      <c r="AO348" s="132">
        <v>762.35425287001806</v>
      </c>
      <c r="AP348" s="132">
        <v>748.53123352590273</v>
      </c>
      <c r="AQ348" s="132">
        <v>736.19816091299572</v>
      </c>
      <c r="AR348" s="132">
        <v>750.75398924496585</v>
      </c>
      <c r="AS348" s="132">
        <v>779.07131333645555</v>
      </c>
      <c r="AT348" s="132">
        <v>785.34148754292755</v>
      </c>
      <c r="AU348" s="132">
        <v>774.71334418377148</v>
      </c>
      <c r="AV348" s="132">
        <v>783.53383578460762</v>
      </c>
      <c r="AW348" s="132">
        <v>781.14373098441683</v>
      </c>
      <c r="AX348" s="132">
        <v>779.04966274702451</v>
      </c>
      <c r="AY348" s="132">
        <v>769.67383030841881</v>
      </c>
      <c r="AZ348" s="132">
        <v>773.52839066018271</v>
      </c>
    </row>
    <row r="350" spans="1:52" ht="12" customHeight="1" x14ac:dyDescent="0.35">
      <c r="A350" s="62" t="s">
        <v>901</v>
      </c>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row>
    <row r="351" spans="1:52" ht="12" customHeight="1" x14ac:dyDescent="0.35">
      <c r="A351" s="113" t="s">
        <v>75</v>
      </c>
      <c r="B351" s="114">
        <v>168.5993688122943</v>
      </c>
      <c r="C351" s="114">
        <v>175.06273692213392</v>
      </c>
      <c r="D351" s="114">
        <v>166.26384043612228</v>
      </c>
      <c r="E351" s="114">
        <v>169.41482171802193</v>
      </c>
      <c r="F351" s="114">
        <v>171.27678816135369</v>
      </c>
      <c r="G351" s="114">
        <v>184.90107604115548</v>
      </c>
      <c r="H351" s="114">
        <v>189.38289963904344</v>
      </c>
      <c r="I351" s="114">
        <v>194.63370181198925</v>
      </c>
      <c r="J351" s="114">
        <v>203.29022246539662</v>
      </c>
      <c r="K351" s="114">
        <v>197.78246385859623</v>
      </c>
      <c r="L351" s="114">
        <v>196.83967512403063</v>
      </c>
      <c r="M351" s="114">
        <v>198.09959664056151</v>
      </c>
      <c r="N351" s="114">
        <v>201.69772172177937</v>
      </c>
      <c r="O351" s="114">
        <v>203.13735081238585</v>
      </c>
      <c r="P351" s="114">
        <v>199.30986310931189</v>
      </c>
      <c r="Q351" s="114">
        <v>194.33254165433971</v>
      </c>
      <c r="R351" s="114">
        <v>185.38450201732968</v>
      </c>
      <c r="S351" s="114">
        <v>184.30398320331469</v>
      </c>
      <c r="T351" s="114">
        <v>187.01769024493635</v>
      </c>
      <c r="U351" s="114">
        <v>191.05860507191119</v>
      </c>
      <c r="V351" s="114">
        <v>194.55101100340522</v>
      </c>
      <c r="W351" s="114">
        <v>196.02205025751121</v>
      </c>
      <c r="X351" s="114">
        <v>197.21705098036949</v>
      </c>
      <c r="Y351" s="114">
        <v>200.30001087132817</v>
      </c>
      <c r="Z351" s="114">
        <v>201.44874877771215</v>
      </c>
      <c r="AA351" s="114">
        <v>201.98006824615857</v>
      </c>
      <c r="AB351" s="114">
        <v>200.86284243062045</v>
      </c>
      <c r="AC351" s="114">
        <v>199.16960238047906</v>
      </c>
      <c r="AD351" s="114">
        <v>200.26771058949436</v>
      </c>
      <c r="AE351" s="114">
        <v>201.03090098381614</v>
      </c>
      <c r="AF351" s="114">
        <v>201.23262916849302</v>
      </c>
      <c r="AG351" s="114">
        <v>202.5459365027468</v>
      </c>
      <c r="AH351" s="114">
        <v>201.17703727769467</v>
      </c>
      <c r="AI351" s="114">
        <v>203.37515552033108</v>
      </c>
      <c r="AJ351" s="114">
        <v>205.19437344454525</v>
      </c>
      <c r="AK351" s="114">
        <v>206.72842882532188</v>
      </c>
      <c r="AL351" s="114">
        <v>208.72697528537793</v>
      </c>
      <c r="AM351" s="114">
        <v>209.3071697444783</v>
      </c>
      <c r="AN351" s="114">
        <v>208.88264140653115</v>
      </c>
      <c r="AO351" s="114">
        <v>208.53914499109374</v>
      </c>
      <c r="AP351" s="114">
        <v>207.16434171913903</v>
      </c>
      <c r="AQ351" s="114">
        <v>204.95452178016052</v>
      </c>
      <c r="AR351" s="114">
        <v>203.99682044665914</v>
      </c>
      <c r="AS351" s="114">
        <v>203.28377366110669</v>
      </c>
      <c r="AT351" s="114">
        <v>203.26024449853773</v>
      </c>
      <c r="AU351" s="114">
        <v>201.81191716784502</v>
      </c>
      <c r="AV351" s="114">
        <v>200.4951002425006</v>
      </c>
      <c r="AW351" s="114">
        <v>198.97289526734227</v>
      </c>
      <c r="AX351" s="114">
        <v>198.3200622724475</v>
      </c>
      <c r="AY351" s="114">
        <v>196.96664920764513</v>
      </c>
      <c r="AZ351" s="114">
        <v>196.97230779097208</v>
      </c>
    </row>
    <row r="352" spans="1:52" ht="12" customHeight="1" x14ac:dyDescent="0.35">
      <c r="A352" s="115" t="s">
        <v>76</v>
      </c>
      <c r="B352" s="116">
        <v>25.268649598367272</v>
      </c>
      <c r="C352" s="116">
        <v>25.819031316413795</v>
      </c>
      <c r="D352" s="116">
        <v>25.288292363704219</v>
      </c>
      <c r="E352" s="116">
        <v>25.03863258492586</v>
      </c>
      <c r="F352" s="116">
        <v>25.359516165677782</v>
      </c>
      <c r="G352" s="116">
        <v>25.736358386830993</v>
      </c>
      <c r="H352" s="116">
        <v>25.707476294346318</v>
      </c>
      <c r="I352" s="116">
        <v>26.686999380816992</v>
      </c>
      <c r="J352" s="116">
        <v>25.813823472902914</v>
      </c>
      <c r="K352" s="116">
        <v>25.268512750028631</v>
      </c>
      <c r="L352" s="116">
        <v>25.951266917933328</v>
      </c>
      <c r="M352" s="116">
        <v>25.325502116999346</v>
      </c>
      <c r="N352" s="116">
        <v>25.575482468480498</v>
      </c>
      <c r="O352" s="116">
        <v>24.9360590552437</v>
      </c>
      <c r="P352" s="116">
        <v>25.39436834664896</v>
      </c>
      <c r="Q352" s="116">
        <v>25.670230018452063</v>
      </c>
      <c r="R352" s="116">
        <v>25.296396799079378</v>
      </c>
      <c r="S352" s="116">
        <v>25.223462780899727</v>
      </c>
      <c r="T352" s="116">
        <v>25.179074117384378</v>
      </c>
      <c r="U352" s="116">
        <v>25.390536788236865</v>
      </c>
      <c r="V352" s="116">
        <v>25.277226622929618</v>
      </c>
      <c r="W352" s="116">
        <v>25.060357829787833</v>
      </c>
      <c r="X352" s="116">
        <v>25.527443880075229</v>
      </c>
      <c r="Y352" s="116">
        <v>25.073581122428095</v>
      </c>
      <c r="Z352" s="116">
        <v>24.064565189721261</v>
      </c>
      <c r="AA352" s="116">
        <v>23.002960776648308</v>
      </c>
      <c r="AB352" s="116">
        <v>22.435555674119026</v>
      </c>
      <c r="AC352" s="116">
        <v>21.239203062442211</v>
      </c>
      <c r="AD352" s="116">
        <v>22.520945966892533</v>
      </c>
      <c r="AE352" s="116">
        <v>23.600187675904127</v>
      </c>
      <c r="AF352" s="116">
        <v>23.374140335526583</v>
      </c>
      <c r="AG352" s="116">
        <v>24.29584807405676</v>
      </c>
      <c r="AH352" s="116">
        <v>24.519804053278687</v>
      </c>
      <c r="AI352" s="116">
        <v>26.071451224510525</v>
      </c>
      <c r="AJ352" s="116">
        <v>27.509746573632139</v>
      </c>
      <c r="AK352" s="116">
        <v>28.651341481645275</v>
      </c>
      <c r="AL352" s="116">
        <v>30.406224001514204</v>
      </c>
      <c r="AM352" s="116">
        <v>32.521010716641172</v>
      </c>
      <c r="AN352" s="116">
        <v>31.863214281858422</v>
      </c>
      <c r="AO352" s="116">
        <v>30.741204635183113</v>
      </c>
      <c r="AP352" s="116">
        <v>30.441761357938763</v>
      </c>
      <c r="AQ352" s="116">
        <v>29.634463869496617</v>
      </c>
      <c r="AR352" s="116">
        <v>29.270545538166981</v>
      </c>
      <c r="AS352" s="116">
        <v>28.436268754605852</v>
      </c>
      <c r="AT352" s="116">
        <v>28.426133591902452</v>
      </c>
      <c r="AU352" s="116">
        <v>28.23277283228764</v>
      </c>
      <c r="AV352" s="116">
        <v>27.063103382945368</v>
      </c>
      <c r="AW352" s="116">
        <v>26.354054911820477</v>
      </c>
      <c r="AX352" s="116">
        <v>25.999893960031102</v>
      </c>
      <c r="AY352" s="116">
        <v>26.112981456022602</v>
      </c>
      <c r="AZ352" s="116">
        <v>26.365798710333419</v>
      </c>
    </row>
    <row r="353" spans="1:52" ht="12" customHeight="1" x14ac:dyDescent="0.35">
      <c r="A353" s="115" t="s">
        <v>77</v>
      </c>
      <c r="B353" s="116">
        <v>27.180532344994514</v>
      </c>
      <c r="C353" s="116">
        <v>27.403237637055657</v>
      </c>
      <c r="D353" s="116">
        <v>27.060925549261587</v>
      </c>
      <c r="E353" s="116">
        <v>27.686435624350693</v>
      </c>
      <c r="F353" s="116">
        <v>26.765005507350736</v>
      </c>
      <c r="G353" s="116">
        <v>27.652506820417059</v>
      </c>
      <c r="H353" s="116">
        <v>27.022372258267936</v>
      </c>
      <c r="I353" s="116">
        <v>27.998026202590271</v>
      </c>
      <c r="J353" s="116">
        <v>26.649383922732945</v>
      </c>
      <c r="K353" s="116">
        <v>27.612624243599669</v>
      </c>
      <c r="L353" s="116">
        <v>27.073118148289666</v>
      </c>
      <c r="M353" s="116">
        <v>26.150283323500343</v>
      </c>
      <c r="N353" s="116">
        <v>26.224640888799382</v>
      </c>
      <c r="O353" s="116">
        <v>27.087560600982862</v>
      </c>
      <c r="P353" s="116">
        <v>27.389261750224236</v>
      </c>
      <c r="Q353" s="116">
        <v>27.808110695923496</v>
      </c>
      <c r="R353" s="116">
        <v>27.892499803968924</v>
      </c>
      <c r="S353" s="116">
        <v>27.828019540758248</v>
      </c>
      <c r="T353" s="116">
        <v>27.455598102224492</v>
      </c>
      <c r="U353" s="116">
        <v>27.034152133701092</v>
      </c>
      <c r="V353" s="116">
        <v>26.862238429717948</v>
      </c>
      <c r="W353" s="116">
        <v>26.831928489260417</v>
      </c>
      <c r="X353" s="116">
        <v>26.701505126369195</v>
      </c>
      <c r="Y353" s="116">
        <v>26.616226209732147</v>
      </c>
      <c r="Z353" s="116">
        <v>26.55524175469499</v>
      </c>
      <c r="AA353" s="116">
        <v>26.512916462593267</v>
      </c>
      <c r="AB353" s="116">
        <v>26.501350105901462</v>
      </c>
      <c r="AC353" s="116">
        <v>26.492288523003538</v>
      </c>
      <c r="AD353" s="116">
        <v>26.494313988204102</v>
      </c>
      <c r="AE353" s="116">
        <v>26.45929448869153</v>
      </c>
      <c r="AF353" s="116">
        <v>26.43052143888417</v>
      </c>
      <c r="AG353" s="116">
        <v>26.403023188144711</v>
      </c>
      <c r="AH353" s="116">
        <v>26.349455209939375</v>
      </c>
      <c r="AI353" s="116">
        <v>26.333322059808015</v>
      </c>
      <c r="AJ353" s="116">
        <v>26.288129848461253</v>
      </c>
      <c r="AK353" s="116">
        <v>26.291291419753605</v>
      </c>
      <c r="AL353" s="116">
        <v>26.302206773612941</v>
      </c>
      <c r="AM353" s="116">
        <v>26.247992950361343</v>
      </c>
      <c r="AN353" s="116">
        <v>26.2234003059848</v>
      </c>
      <c r="AO353" s="116">
        <v>26.204382898610472</v>
      </c>
      <c r="AP353" s="116">
        <v>26.198450763694481</v>
      </c>
      <c r="AQ353" s="116">
        <v>26.201828966118008</v>
      </c>
      <c r="AR353" s="116">
        <v>26.168591973938291</v>
      </c>
      <c r="AS353" s="116">
        <v>26.14868105671292</v>
      </c>
      <c r="AT353" s="116">
        <v>26.112772206320791</v>
      </c>
      <c r="AU353" s="116">
        <v>26.084057918154354</v>
      </c>
      <c r="AV353" s="116">
        <v>26.058276255384627</v>
      </c>
      <c r="AW353" s="116">
        <v>26.017852821945873</v>
      </c>
      <c r="AX353" s="116">
        <v>26.008234946484595</v>
      </c>
      <c r="AY353" s="116">
        <v>25.978993974690145</v>
      </c>
      <c r="AZ353" s="116">
        <v>25.951195825945252</v>
      </c>
    </row>
    <row r="354" spans="1:52" ht="12" customHeight="1" x14ac:dyDescent="0.35">
      <c r="A354" s="115" t="s">
        <v>78</v>
      </c>
      <c r="B354" s="116">
        <v>10.83350022176592</v>
      </c>
      <c r="C354" s="116">
        <v>10.866301574640305</v>
      </c>
      <c r="D354" s="116">
        <v>10.71639270844558</v>
      </c>
      <c r="E354" s="116">
        <v>10.988813517964736</v>
      </c>
      <c r="F354" s="116">
        <v>10.561146880000218</v>
      </c>
      <c r="G354" s="116">
        <v>10.942374900354466</v>
      </c>
      <c r="H354" s="116">
        <v>10.712262672599667</v>
      </c>
      <c r="I354" s="116">
        <v>11.108865529381452</v>
      </c>
      <c r="J354" s="116">
        <v>10.549239097983049</v>
      </c>
      <c r="K354" s="116">
        <v>10.972094235540448</v>
      </c>
      <c r="L354" s="116">
        <v>10.79834769406115</v>
      </c>
      <c r="M354" s="116">
        <v>10.383672194946316</v>
      </c>
      <c r="N354" s="116">
        <v>10.435846565364798</v>
      </c>
      <c r="O354" s="116">
        <v>10.812742368891968</v>
      </c>
      <c r="P354" s="116">
        <v>10.938423272113029</v>
      </c>
      <c r="Q354" s="116">
        <v>11.125202987413696</v>
      </c>
      <c r="R354" s="116">
        <v>11.152861531956631</v>
      </c>
      <c r="S354" s="116">
        <v>11.12102327233762</v>
      </c>
      <c r="T354" s="116">
        <v>10.971126123063151</v>
      </c>
      <c r="U354" s="116">
        <v>10.813643515208629</v>
      </c>
      <c r="V354" s="116">
        <v>10.760718379876092</v>
      </c>
      <c r="W354" s="116">
        <v>10.754632988809281</v>
      </c>
      <c r="X354" s="116">
        <v>10.704384286465833</v>
      </c>
      <c r="Y354" s="116">
        <v>10.676106008966322</v>
      </c>
      <c r="Z354" s="116">
        <v>10.658473480407585</v>
      </c>
      <c r="AA354" s="116">
        <v>10.649640048740851</v>
      </c>
      <c r="AB354" s="116">
        <v>10.637438752421541</v>
      </c>
      <c r="AC354" s="116">
        <v>10.636652644674378</v>
      </c>
      <c r="AD354" s="116">
        <v>10.632706733490968</v>
      </c>
      <c r="AE354" s="116">
        <v>10.617552293441873</v>
      </c>
      <c r="AF354" s="116">
        <v>10.6053424402433</v>
      </c>
      <c r="AG354" s="116">
        <v>10.597040650658883</v>
      </c>
      <c r="AH354" s="116">
        <v>10.57810572677724</v>
      </c>
      <c r="AI354" s="116">
        <v>10.571097553077051</v>
      </c>
      <c r="AJ354" s="116">
        <v>10.547247507378797</v>
      </c>
      <c r="AK354" s="116">
        <v>10.543658544866675</v>
      </c>
      <c r="AL354" s="116">
        <v>10.559405225169218</v>
      </c>
      <c r="AM354" s="116">
        <v>10.545460881592721</v>
      </c>
      <c r="AN354" s="116">
        <v>10.536559773356098</v>
      </c>
      <c r="AO354" s="116">
        <v>10.529194584097461</v>
      </c>
      <c r="AP354" s="116">
        <v>10.527790392087443</v>
      </c>
      <c r="AQ354" s="116">
        <v>10.528360689991469</v>
      </c>
      <c r="AR354" s="116">
        <v>10.527065126456934</v>
      </c>
      <c r="AS354" s="116">
        <v>10.524332629047038</v>
      </c>
      <c r="AT354" s="116">
        <v>10.524480896765072</v>
      </c>
      <c r="AU354" s="116">
        <v>10.526923686712411</v>
      </c>
      <c r="AV354" s="116">
        <v>10.52035236189888</v>
      </c>
      <c r="AW354" s="116">
        <v>10.512186756306926</v>
      </c>
      <c r="AX354" s="116">
        <v>10.519069080574498</v>
      </c>
      <c r="AY354" s="116">
        <v>10.520181287690603</v>
      </c>
      <c r="AZ354" s="116">
        <v>10.523008784291729</v>
      </c>
    </row>
    <row r="355" spans="1:52" ht="12" customHeight="1" x14ac:dyDescent="0.35">
      <c r="A355" s="115" t="s">
        <v>79</v>
      </c>
      <c r="B355" s="116">
        <v>105.31668664716659</v>
      </c>
      <c r="C355" s="116">
        <v>110.97416639402417</v>
      </c>
      <c r="D355" s="116">
        <v>103.1982298147109</v>
      </c>
      <c r="E355" s="116">
        <v>105.70093999078064</v>
      </c>
      <c r="F355" s="116">
        <v>108.59111960832497</v>
      </c>
      <c r="G355" s="116">
        <v>120.56983593355297</v>
      </c>
      <c r="H355" s="116">
        <v>125.94078841382951</v>
      </c>
      <c r="I355" s="116">
        <v>128.83981069920054</v>
      </c>
      <c r="J355" s="116">
        <v>140.27777597177771</v>
      </c>
      <c r="K355" s="116">
        <v>133.92923262942747</v>
      </c>
      <c r="L355" s="116">
        <v>133.01694236374649</v>
      </c>
      <c r="M355" s="116">
        <v>136.24013900511551</v>
      </c>
      <c r="N355" s="116">
        <v>139.4617517991347</v>
      </c>
      <c r="O355" s="116">
        <v>140.30098878726733</v>
      </c>
      <c r="P355" s="116">
        <v>135.58780974032567</v>
      </c>
      <c r="Q355" s="116">
        <v>129.72899795255043</v>
      </c>
      <c r="R355" s="116">
        <v>121.04274388232474</v>
      </c>
      <c r="S355" s="116">
        <v>120.13147760931909</v>
      </c>
      <c r="T355" s="116">
        <v>123.41189190226432</v>
      </c>
      <c r="U355" s="116">
        <v>127.82027263476459</v>
      </c>
      <c r="V355" s="116">
        <v>131.65082757088155</v>
      </c>
      <c r="W355" s="116">
        <v>133.37513094965368</v>
      </c>
      <c r="X355" s="116">
        <v>134.28371768745924</v>
      </c>
      <c r="Y355" s="116">
        <v>137.9340975302016</v>
      </c>
      <c r="Z355" s="116">
        <v>140.17046835288832</v>
      </c>
      <c r="AA355" s="116">
        <v>141.81455095817614</v>
      </c>
      <c r="AB355" s="116">
        <v>141.28849789817841</v>
      </c>
      <c r="AC355" s="116">
        <v>140.80145815035894</v>
      </c>
      <c r="AD355" s="116">
        <v>140.61974390090674</v>
      </c>
      <c r="AE355" s="116">
        <v>140.35386652577861</v>
      </c>
      <c r="AF355" s="116">
        <v>140.82262495383895</v>
      </c>
      <c r="AG355" s="116">
        <v>141.25002458988644</v>
      </c>
      <c r="AH355" s="116">
        <v>139.72967228769937</v>
      </c>
      <c r="AI355" s="116">
        <v>140.39928468293547</v>
      </c>
      <c r="AJ355" s="116">
        <v>140.84924951507304</v>
      </c>
      <c r="AK355" s="116">
        <v>141.24213737905635</v>
      </c>
      <c r="AL355" s="116">
        <v>141.45913928508156</v>
      </c>
      <c r="AM355" s="116">
        <v>139.99270519588305</v>
      </c>
      <c r="AN355" s="116">
        <v>140.25946704533183</v>
      </c>
      <c r="AO355" s="116">
        <v>141.0643628732027</v>
      </c>
      <c r="AP355" s="116">
        <v>139.99633920541837</v>
      </c>
      <c r="AQ355" s="116">
        <v>138.58986825455443</v>
      </c>
      <c r="AR355" s="116">
        <v>138.03061780809693</v>
      </c>
      <c r="AS355" s="116">
        <v>138.17449122074089</v>
      </c>
      <c r="AT355" s="116">
        <v>138.19685780354942</v>
      </c>
      <c r="AU355" s="116">
        <v>136.96816273069061</v>
      </c>
      <c r="AV355" s="116">
        <v>136.85336824227173</v>
      </c>
      <c r="AW355" s="116">
        <v>136.088800777269</v>
      </c>
      <c r="AX355" s="116">
        <v>135.79286428535733</v>
      </c>
      <c r="AY355" s="116">
        <v>134.35449248924178</v>
      </c>
      <c r="AZ355" s="116">
        <v>134.13230447040169</v>
      </c>
    </row>
    <row r="356" spans="1:52" ht="12" customHeight="1" x14ac:dyDescent="0.35">
      <c r="A356" s="364" t="s">
        <v>80</v>
      </c>
      <c r="B356" s="387">
        <v>0</v>
      </c>
      <c r="C356" s="387">
        <v>0</v>
      </c>
      <c r="D356" s="387">
        <v>0</v>
      </c>
      <c r="E356" s="387">
        <v>0</v>
      </c>
      <c r="F356" s="387">
        <v>0</v>
      </c>
      <c r="G356" s="387">
        <v>0</v>
      </c>
      <c r="H356" s="387">
        <v>0</v>
      </c>
      <c r="I356" s="387">
        <v>0</v>
      </c>
      <c r="J356" s="387">
        <v>0</v>
      </c>
      <c r="K356" s="387">
        <v>0</v>
      </c>
      <c r="L356" s="387">
        <v>0</v>
      </c>
      <c r="M356" s="387">
        <v>0</v>
      </c>
      <c r="N356" s="387">
        <v>0</v>
      </c>
      <c r="O356" s="387">
        <v>0.22238470481289238</v>
      </c>
      <c r="P356" s="387">
        <v>0.37671088077572862</v>
      </c>
      <c r="Q356" s="387">
        <v>0.50623777812127535</v>
      </c>
      <c r="R356" s="387">
        <v>0.42986456919014882</v>
      </c>
      <c r="S356" s="387">
        <v>0.55093515386973702</v>
      </c>
      <c r="T356" s="387">
        <v>1.6253023446511008</v>
      </c>
      <c r="U356" s="387">
        <v>2.5762492464788656</v>
      </c>
      <c r="V356" s="387">
        <v>3.1346495239591028</v>
      </c>
      <c r="W356" s="387">
        <v>2.7945566614729715</v>
      </c>
      <c r="X356" s="387">
        <v>3.7772992721795307</v>
      </c>
      <c r="Y356" s="387">
        <v>3.9989839326083176</v>
      </c>
      <c r="Z356" s="387">
        <v>3.916066538967625</v>
      </c>
      <c r="AA356" s="387">
        <v>3.4779531490082998</v>
      </c>
      <c r="AB356" s="387">
        <v>3.0965554750771038</v>
      </c>
      <c r="AC356" s="387">
        <v>3.0511980664518963</v>
      </c>
      <c r="AD356" s="387">
        <v>2.9802596131453343</v>
      </c>
      <c r="AE356" s="387">
        <v>3.633839880744993</v>
      </c>
      <c r="AF356" s="387">
        <v>4.2800532486625738</v>
      </c>
      <c r="AG356" s="387">
        <v>4.0823072957226758</v>
      </c>
      <c r="AH356" s="387">
        <v>5.4163239985801646</v>
      </c>
      <c r="AI356" s="387">
        <v>6.1130312500748376</v>
      </c>
      <c r="AJ356" s="387">
        <v>7.1512753131783402</v>
      </c>
      <c r="AK356" s="387">
        <v>7.5681240431743948</v>
      </c>
      <c r="AL356" s="387">
        <v>7.3182980119355312</v>
      </c>
      <c r="AM356" s="387">
        <v>7.8695690157234521</v>
      </c>
      <c r="AN356" s="387">
        <v>8.5134342331709156</v>
      </c>
      <c r="AO356" s="387">
        <v>8.8783859705659491</v>
      </c>
      <c r="AP356" s="387">
        <v>9.05107876691625</v>
      </c>
      <c r="AQ356" s="387">
        <v>8.8896798933929091</v>
      </c>
      <c r="AR356" s="387">
        <v>8.933679000438838</v>
      </c>
      <c r="AS356" s="387">
        <v>9.1409666606774618</v>
      </c>
      <c r="AT356" s="387">
        <v>9.4609304914154979</v>
      </c>
      <c r="AU356" s="387">
        <v>9.0693342944918225</v>
      </c>
      <c r="AV356" s="387">
        <v>9.3662331921914781</v>
      </c>
      <c r="AW356" s="387">
        <v>10.357029415657466</v>
      </c>
      <c r="AX356" s="387">
        <v>9.987471909057632</v>
      </c>
      <c r="AY356" s="387">
        <v>10.598165053066536</v>
      </c>
      <c r="AZ356" s="387">
        <v>10.88963130127966</v>
      </c>
    </row>
    <row r="357" spans="1:52" ht="12" customHeight="1" x14ac:dyDescent="0.35">
      <c r="A357" s="115" t="s">
        <v>81</v>
      </c>
      <c r="B357" s="116">
        <v>0</v>
      </c>
      <c r="C357" s="116">
        <v>0</v>
      </c>
      <c r="D357" s="116">
        <v>0</v>
      </c>
      <c r="E357" s="116">
        <v>0</v>
      </c>
      <c r="F357" s="116">
        <v>0</v>
      </c>
      <c r="G357" s="116">
        <v>0</v>
      </c>
      <c r="H357" s="116">
        <v>0</v>
      </c>
      <c r="I357" s="116">
        <v>0</v>
      </c>
      <c r="J357" s="116">
        <v>0</v>
      </c>
      <c r="K357" s="116">
        <v>0</v>
      </c>
      <c r="L357" s="116">
        <v>0</v>
      </c>
      <c r="M357" s="116">
        <v>0</v>
      </c>
      <c r="N357" s="116">
        <v>0</v>
      </c>
      <c r="O357" s="116">
        <v>0.22238470481289238</v>
      </c>
      <c r="P357" s="116">
        <v>0.37671088077572862</v>
      </c>
      <c r="Q357" s="116">
        <v>0.50623777812127535</v>
      </c>
      <c r="R357" s="116">
        <v>0.42986456919014882</v>
      </c>
      <c r="S357" s="116">
        <v>0.55093515386973702</v>
      </c>
      <c r="T357" s="116">
        <v>1.6253023446511008</v>
      </c>
      <c r="U357" s="116">
        <v>2.5762492464788656</v>
      </c>
      <c r="V357" s="116">
        <v>3.1346495239591028</v>
      </c>
      <c r="W357" s="116">
        <v>2.7945566614729715</v>
      </c>
      <c r="X357" s="116">
        <v>3.7772992721795307</v>
      </c>
      <c r="Y357" s="116">
        <v>3.9989839326083176</v>
      </c>
      <c r="Z357" s="116">
        <v>3.916066538967625</v>
      </c>
      <c r="AA357" s="116">
        <v>3.4779531490082998</v>
      </c>
      <c r="AB357" s="116">
        <v>3.0965554750771038</v>
      </c>
      <c r="AC357" s="116">
        <v>3.0511980664518963</v>
      </c>
      <c r="AD357" s="116">
        <v>2.9802596131453343</v>
      </c>
      <c r="AE357" s="116">
        <v>3.633839880744993</v>
      </c>
      <c r="AF357" s="116">
        <v>4.2800532486625738</v>
      </c>
      <c r="AG357" s="116">
        <v>4.0823072957226758</v>
      </c>
      <c r="AH357" s="116">
        <v>5.4163239985801646</v>
      </c>
      <c r="AI357" s="116">
        <v>6.1130312500748376</v>
      </c>
      <c r="AJ357" s="116">
        <v>7.1512753131783402</v>
      </c>
      <c r="AK357" s="116">
        <v>7.5681240431743948</v>
      </c>
      <c r="AL357" s="116">
        <v>7.3182980119355312</v>
      </c>
      <c r="AM357" s="116">
        <v>7.8695690157234521</v>
      </c>
      <c r="AN357" s="116">
        <v>8.5134342331709156</v>
      </c>
      <c r="AO357" s="116">
        <v>8.8783859705659491</v>
      </c>
      <c r="AP357" s="116">
        <v>9.05107876691625</v>
      </c>
      <c r="AQ357" s="116">
        <v>8.8896798933929091</v>
      </c>
      <c r="AR357" s="116">
        <v>8.933679000438838</v>
      </c>
      <c r="AS357" s="116">
        <v>9.1409666606774618</v>
      </c>
      <c r="AT357" s="116">
        <v>9.4609304914154979</v>
      </c>
      <c r="AU357" s="116">
        <v>9.0693342944918225</v>
      </c>
      <c r="AV357" s="116">
        <v>9.3662331921914781</v>
      </c>
      <c r="AW357" s="116">
        <v>10.357029415657466</v>
      </c>
      <c r="AX357" s="116">
        <v>9.987471909057632</v>
      </c>
      <c r="AY357" s="116">
        <v>10.598165053066536</v>
      </c>
      <c r="AZ357" s="116">
        <v>10.88963130127966</v>
      </c>
    </row>
    <row r="358" spans="1:52" ht="12" customHeight="1" x14ac:dyDescent="0.35">
      <c r="A358" s="115" t="s">
        <v>82</v>
      </c>
      <c r="B358" s="116">
        <v>0</v>
      </c>
      <c r="C358" s="116">
        <v>0</v>
      </c>
      <c r="D358" s="116">
        <v>0</v>
      </c>
      <c r="E358" s="116">
        <v>0</v>
      </c>
      <c r="F358" s="116">
        <v>0</v>
      </c>
      <c r="G358" s="116">
        <v>0</v>
      </c>
      <c r="H358" s="116">
        <v>0</v>
      </c>
      <c r="I358" s="116">
        <v>0</v>
      </c>
      <c r="J358" s="116">
        <v>0</v>
      </c>
      <c r="K358" s="116">
        <v>0</v>
      </c>
      <c r="L358" s="116">
        <v>0</v>
      </c>
      <c r="M358" s="116">
        <v>0</v>
      </c>
      <c r="N358" s="116">
        <v>0</v>
      </c>
      <c r="O358" s="116">
        <v>0</v>
      </c>
      <c r="P358" s="116">
        <v>0</v>
      </c>
      <c r="Q358" s="116">
        <v>0</v>
      </c>
      <c r="R358" s="116">
        <v>0</v>
      </c>
      <c r="S358" s="116">
        <v>0</v>
      </c>
      <c r="T358" s="116">
        <v>0</v>
      </c>
      <c r="U358" s="116">
        <v>0</v>
      </c>
      <c r="V358" s="116">
        <v>0</v>
      </c>
      <c r="W358" s="116">
        <v>0</v>
      </c>
      <c r="X358" s="116">
        <v>0</v>
      </c>
      <c r="Y358" s="116">
        <v>0</v>
      </c>
      <c r="Z358" s="116">
        <v>0</v>
      </c>
      <c r="AA358" s="116">
        <v>0</v>
      </c>
      <c r="AB358" s="116">
        <v>0</v>
      </c>
      <c r="AC358" s="116">
        <v>0</v>
      </c>
      <c r="AD358" s="116">
        <v>0</v>
      </c>
      <c r="AE358" s="116">
        <v>0</v>
      </c>
      <c r="AF358" s="116">
        <v>0</v>
      </c>
      <c r="AG358" s="116">
        <v>0</v>
      </c>
      <c r="AH358" s="116">
        <v>0</v>
      </c>
      <c r="AI358" s="116">
        <v>0</v>
      </c>
      <c r="AJ358" s="116">
        <v>0</v>
      </c>
      <c r="AK358" s="116">
        <v>0</v>
      </c>
      <c r="AL358" s="116">
        <v>0</v>
      </c>
      <c r="AM358" s="116">
        <v>0</v>
      </c>
      <c r="AN358" s="116">
        <v>0</v>
      </c>
      <c r="AO358" s="116">
        <v>0</v>
      </c>
      <c r="AP358" s="116">
        <v>0</v>
      </c>
      <c r="AQ358" s="116">
        <v>0</v>
      </c>
      <c r="AR358" s="116">
        <v>0</v>
      </c>
      <c r="AS358" s="116">
        <v>0</v>
      </c>
      <c r="AT358" s="116">
        <v>0</v>
      </c>
      <c r="AU358" s="116">
        <v>0</v>
      </c>
      <c r="AV358" s="116">
        <v>0</v>
      </c>
      <c r="AW358" s="116">
        <v>0</v>
      </c>
      <c r="AX358" s="116">
        <v>0</v>
      </c>
      <c r="AY358" s="116">
        <v>0</v>
      </c>
      <c r="AZ358" s="116">
        <v>0</v>
      </c>
    </row>
    <row r="359" spans="1:52" ht="12" customHeight="1" x14ac:dyDescent="0.35">
      <c r="A359" s="119" t="s">
        <v>83</v>
      </c>
      <c r="B359" s="120">
        <v>0</v>
      </c>
      <c r="C359" s="120">
        <v>0</v>
      </c>
      <c r="D359" s="120">
        <v>0</v>
      </c>
      <c r="E359" s="120">
        <v>0</v>
      </c>
      <c r="F359" s="120">
        <v>0</v>
      </c>
      <c r="G359" s="120">
        <v>0</v>
      </c>
      <c r="H359" s="120">
        <v>0</v>
      </c>
      <c r="I359" s="120">
        <v>0</v>
      </c>
      <c r="J359" s="120">
        <v>0</v>
      </c>
      <c r="K359" s="120">
        <v>0</v>
      </c>
      <c r="L359" s="120">
        <v>0</v>
      </c>
      <c r="M359" s="120">
        <v>0</v>
      </c>
      <c r="N359" s="120">
        <v>0</v>
      </c>
      <c r="O359" s="120">
        <v>0</v>
      </c>
      <c r="P359" s="120">
        <v>0</v>
      </c>
      <c r="Q359" s="120">
        <v>0</v>
      </c>
      <c r="R359" s="120">
        <v>0</v>
      </c>
      <c r="S359" s="120">
        <v>0</v>
      </c>
      <c r="T359" s="120">
        <v>0</v>
      </c>
      <c r="U359" s="120">
        <v>0</v>
      </c>
      <c r="V359" s="120">
        <v>0</v>
      </c>
      <c r="W359" s="120">
        <v>0</v>
      </c>
      <c r="X359" s="120">
        <v>0</v>
      </c>
      <c r="Y359" s="120">
        <v>0</v>
      </c>
      <c r="Z359" s="120">
        <v>0</v>
      </c>
      <c r="AA359" s="120">
        <v>0</v>
      </c>
      <c r="AB359" s="120">
        <v>0</v>
      </c>
      <c r="AC359" s="120">
        <v>0</v>
      </c>
      <c r="AD359" s="120">
        <v>0</v>
      </c>
      <c r="AE359" s="120">
        <v>0</v>
      </c>
      <c r="AF359" s="120">
        <v>0</v>
      </c>
      <c r="AG359" s="120">
        <v>0</v>
      </c>
      <c r="AH359" s="120">
        <v>0</v>
      </c>
      <c r="AI359" s="120">
        <v>0</v>
      </c>
      <c r="AJ359" s="120">
        <v>0</v>
      </c>
      <c r="AK359" s="120">
        <v>0</v>
      </c>
      <c r="AL359" s="120">
        <v>0</v>
      </c>
      <c r="AM359" s="120">
        <v>0</v>
      </c>
      <c r="AN359" s="120">
        <v>0</v>
      </c>
      <c r="AO359" s="120">
        <v>0</v>
      </c>
      <c r="AP359" s="120">
        <v>0</v>
      </c>
      <c r="AQ359" s="120">
        <v>0</v>
      </c>
      <c r="AR359" s="120">
        <v>0</v>
      </c>
      <c r="AS359" s="120">
        <v>0</v>
      </c>
      <c r="AT359" s="120">
        <v>0</v>
      </c>
      <c r="AU359" s="120">
        <v>0</v>
      </c>
      <c r="AV359" s="120">
        <v>0</v>
      </c>
      <c r="AW359" s="120">
        <v>0</v>
      </c>
      <c r="AX359" s="120">
        <v>0</v>
      </c>
      <c r="AY359" s="120">
        <v>0</v>
      </c>
      <c r="AZ359" s="120">
        <v>0</v>
      </c>
    </row>
    <row r="360" spans="1:52" ht="12" customHeight="1" x14ac:dyDescent="0.35">
      <c r="A360" s="134" t="s">
        <v>84</v>
      </c>
      <c r="B360" s="132">
        <v>697.43980078204368</v>
      </c>
      <c r="C360" s="132">
        <v>717.68563075662746</v>
      </c>
      <c r="D360" s="132">
        <v>691.71610587729674</v>
      </c>
      <c r="E360" s="132">
        <v>694.28280506493604</v>
      </c>
      <c r="F360" s="132">
        <v>726.20343279816439</v>
      </c>
      <c r="G360" s="132">
        <v>766.17050851915906</v>
      </c>
      <c r="H360" s="132">
        <v>804.50104111834526</v>
      </c>
      <c r="I360" s="132">
        <v>812.05453806892581</v>
      </c>
      <c r="J360" s="132">
        <v>886.5247399481575</v>
      </c>
      <c r="K360" s="132">
        <v>828.03685806398653</v>
      </c>
      <c r="L360" s="132">
        <v>847.52630074283206</v>
      </c>
      <c r="M360" s="132">
        <v>886.14542883282934</v>
      </c>
      <c r="N360" s="132">
        <v>908.44470499954014</v>
      </c>
      <c r="O360" s="132">
        <v>893.92305749803802</v>
      </c>
      <c r="P360" s="132">
        <v>866.1380392186843</v>
      </c>
      <c r="Q360" s="132">
        <v>840.58385664106243</v>
      </c>
      <c r="R360" s="132">
        <v>800.82152874293286</v>
      </c>
      <c r="S360" s="132">
        <v>799.57753637768951</v>
      </c>
      <c r="T360" s="132">
        <v>821.75130715461898</v>
      </c>
      <c r="U360" s="132">
        <v>849.69345175215142</v>
      </c>
      <c r="V360" s="132">
        <v>871.99904114348601</v>
      </c>
      <c r="W360" s="132">
        <v>879.8501813117266</v>
      </c>
      <c r="X360" s="132">
        <v>888.00408352962188</v>
      </c>
      <c r="Y360" s="132">
        <v>905.60791978200359</v>
      </c>
      <c r="Z360" s="132">
        <v>913.89935116088793</v>
      </c>
      <c r="AA360" s="132">
        <v>917.85280906727621</v>
      </c>
      <c r="AB360" s="132">
        <v>915.23342872286037</v>
      </c>
      <c r="AC360" s="132">
        <v>909.51951083722724</v>
      </c>
      <c r="AD360" s="132">
        <v>915.35286182772722</v>
      </c>
      <c r="AE360" s="132">
        <v>921.83352764902293</v>
      </c>
      <c r="AF360" s="132">
        <v>925.45407191875461</v>
      </c>
      <c r="AG360" s="132">
        <v>933.47174074226825</v>
      </c>
      <c r="AH360" s="132">
        <v>930.15310299176508</v>
      </c>
      <c r="AI360" s="132">
        <v>942.9275542091242</v>
      </c>
      <c r="AJ360" s="132">
        <v>955.66802029622397</v>
      </c>
      <c r="AK360" s="132">
        <v>965.65816412712536</v>
      </c>
      <c r="AL360" s="132">
        <v>975.45106945449163</v>
      </c>
      <c r="AM360" s="132">
        <v>981.9150031206824</v>
      </c>
      <c r="AN360" s="132">
        <v>981.09217035450683</v>
      </c>
      <c r="AO360" s="132">
        <v>980.48843182637665</v>
      </c>
      <c r="AP360" s="132">
        <v>976.01265451969755</v>
      </c>
      <c r="AQ360" s="132">
        <v>966.09496480549808</v>
      </c>
      <c r="AR360" s="132">
        <v>963.47021327953928</v>
      </c>
      <c r="AS360" s="132">
        <v>960.91189560844498</v>
      </c>
      <c r="AT360" s="132">
        <v>962.32403016073113</v>
      </c>
      <c r="AU360" s="132">
        <v>956.70948439116478</v>
      </c>
      <c r="AV360" s="132">
        <v>951.33363154333563</v>
      </c>
      <c r="AW360" s="132">
        <v>945.59359107850878</v>
      </c>
      <c r="AX360" s="132">
        <v>942.76137069030358</v>
      </c>
      <c r="AY360" s="132">
        <v>937.52688678717857</v>
      </c>
      <c r="AZ360" s="132">
        <v>939.04912422348514</v>
      </c>
    </row>
    <row r="362" spans="1:52" ht="12" customHeight="1" x14ac:dyDescent="0.35">
      <c r="A362" s="62" t="s">
        <v>902</v>
      </c>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row>
    <row r="363" spans="1:52" ht="12" customHeight="1" x14ac:dyDescent="0.35">
      <c r="A363" s="113" t="s">
        <v>75</v>
      </c>
      <c r="B363" s="114">
        <v>405.36511689282463</v>
      </c>
      <c r="C363" s="114">
        <v>409.62725647969569</v>
      </c>
      <c r="D363" s="114">
        <v>405.18745078771889</v>
      </c>
      <c r="E363" s="114">
        <v>420.27887333280398</v>
      </c>
      <c r="F363" s="114">
        <v>409.74213792654575</v>
      </c>
      <c r="G363" s="114">
        <v>429.74721977524257</v>
      </c>
      <c r="H363" s="114">
        <v>431.20180305669794</v>
      </c>
      <c r="I363" s="114">
        <v>440.46900765423919</v>
      </c>
      <c r="J363" s="114">
        <v>409.7316973721442</v>
      </c>
      <c r="K363" s="114">
        <v>423.40832914580881</v>
      </c>
      <c r="L363" s="114">
        <v>424.47530902454986</v>
      </c>
      <c r="M363" s="114">
        <v>401.48881945275195</v>
      </c>
      <c r="N363" s="114">
        <v>394.9440266310686</v>
      </c>
      <c r="O363" s="114">
        <v>467.58270236683785</v>
      </c>
      <c r="P363" s="114">
        <v>405.50672141954271</v>
      </c>
      <c r="Q363" s="114">
        <v>408.67455465248247</v>
      </c>
      <c r="R363" s="114">
        <v>405.57914952337944</v>
      </c>
      <c r="S363" s="114">
        <v>390.89945826071573</v>
      </c>
      <c r="T363" s="114">
        <v>396.78530135572589</v>
      </c>
      <c r="U363" s="114">
        <v>404.88301273315653</v>
      </c>
      <c r="V363" s="114">
        <v>411.63562424295799</v>
      </c>
      <c r="W363" s="114">
        <v>410.47721760443221</v>
      </c>
      <c r="X363" s="114">
        <v>407.69305872771145</v>
      </c>
      <c r="Y363" s="114">
        <v>414.22754702160586</v>
      </c>
      <c r="Z363" s="114">
        <v>419.10117027342881</v>
      </c>
      <c r="AA363" s="114">
        <v>419.12655957344555</v>
      </c>
      <c r="AB363" s="114">
        <v>416.74789162323373</v>
      </c>
      <c r="AC363" s="114">
        <v>413.47809413579091</v>
      </c>
      <c r="AD363" s="114">
        <v>410.63964341047188</v>
      </c>
      <c r="AE363" s="114">
        <v>407.594585809477</v>
      </c>
      <c r="AF363" s="114">
        <v>406.75799219269823</v>
      </c>
      <c r="AG363" s="114">
        <v>405.97003392780715</v>
      </c>
      <c r="AH363" s="114">
        <v>400.84040428934452</v>
      </c>
      <c r="AI363" s="114">
        <v>401.34011093141032</v>
      </c>
      <c r="AJ363" s="114">
        <v>403.39367827734225</v>
      </c>
      <c r="AK363" s="114">
        <v>404.39733757956918</v>
      </c>
      <c r="AL363" s="114">
        <v>404.70437083493852</v>
      </c>
      <c r="AM363" s="114">
        <v>402.09589344128432</v>
      </c>
      <c r="AN363" s="114">
        <v>400.97485833749931</v>
      </c>
      <c r="AO363" s="114">
        <v>400.76182799047876</v>
      </c>
      <c r="AP363" s="114">
        <v>399.11749016031706</v>
      </c>
      <c r="AQ363" s="114">
        <v>394.75613691059721</v>
      </c>
      <c r="AR363" s="114">
        <v>393.07780728324758</v>
      </c>
      <c r="AS363" s="114">
        <v>392.87218684013396</v>
      </c>
      <c r="AT363" s="114">
        <v>392.04750330178297</v>
      </c>
      <c r="AU363" s="114">
        <v>388.58417247622862</v>
      </c>
      <c r="AV363" s="114">
        <v>386.28615411708461</v>
      </c>
      <c r="AW363" s="114">
        <v>383.81641829872535</v>
      </c>
      <c r="AX363" s="114">
        <v>382.03936511057282</v>
      </c>
      <c r="AY363" s="114">
        <v>380.1272002043354</v>
      </c>
      <c r="AZ363" s="114">
        <v>379.7164739030913</v>
      </c>
    </row>
    <row r="364" spans="1:52" ht="12" customHeight="1" x14ac:dyDescent="0.35">
      <c r="A364" s="115" t="s">
        <v>76</v>
      </c>
      <c r="B364" s="116">
        <v>7.8400200762464936</v>
      </c>
      <c r="C364" s="116">
        <v>7.8234307681810344</v>
      </c>
      <c r="D364" s="116">
        <v>7.5825240247692944</v>
      </c>
      <c r="E364" s="116">
        <v>7.4924830453274449</v>
      </c>
      <c r="F364" s="116">
        <v>7.2457745305193475</v>
      </c>
      <c r="G364" s="116">
        <v>7.1676119509109375</v>
      </c>
      <c r="H364" s="116">
        <v>6.9601575377928473</v>
      </c>
      <c r="I364" s="116">
        <v>6.7362272739718918</v>
      </c>
      <c r="J364" s="116">
        <v>6.4763890165831199</v>
      </c>
      <c r="K364" s="116">
        <v>6.1484378145891245</v>
      </c>
      <c r="L364" s="116">
        <v>7.9738573824454617</v>
      </c>
      <c r="M364" s="116">
        <v>7.9023867600566557</v>
      </c>
      <c r="N364" s="116">
        <v>8.1441493286647084</v>
      </c>
      <c r="O364" s="116">
        <v>8.4611855508335498</v>
      </c>
      <c r="P364" s="116">
        <v>8.6413945699008625</v>
      </c>
      <c r="Q364" s="116">
        <v>8.8971851237287964</v>
      </c>
      <c r="R364" s="116">
        <v>8.8963307472793698</v>
      </c>
      <c r="S364" s="116">
        <v>8.9474728449463878</v>
      </c>
      <c r="T364" s="116">
        <v>9.078742005541022</v>
      </c>
      <c r="U364" s="116">
        <v>9.2085958717690062</v>
      </c>
      <c r="V364" s="116">
        <v>7.8303703783665837</v>
      </c>
      <c r="W364" s="116">
        <v>7.6185454750232937</v>
      </c>
      <c r="X364" s="116">
        <v>7.4202034182502059</v>
      </c>
      <c r="Y364" s="116">
        <v>7.5000040117717788</v>
      </c>
      <c r="Z364" s="116">
        <v>8.0937787251866187</v>
      </c>
      <c r="AA364" s="116">
        <v>7.9790424806329225</v>
      </c>
      <c r="AB364" s="116">
        <v>7.8960820017890292</v>
      </c>
      <c r="AC364" s="116">
        <v>7.8275495067190377</v>
      </c>
      <c r="AD364" s="116">
        <v>8.1075072739741216</v>
      </c>
      <c r="AE364" s="116">
        <v>7.9833174239101714</v>
      </c>
      <c r="AF364" s="116">
        <v>8.18631445045391</v>
      </c>
      <c r="AG364" s="116">
        <v>8.1042389328487126</v>
      </c>
      <c r="AH364" s="116">
        <v>8.242676391770912</v>
      </c>
      <c r="AI364" s="116">
        <v>8.2562339077595723</v>
      </c>
      <c r="AJ364" s="116">
        <v>8.4206880584274764</v>
      </c>
      <c r="AK364" s="116">
        <v>8.4725990170947423</v>
      </c>
      <c r="AL364" s="116">
        <v>8.396152356584361</v>
      </c>
      <c r="AM364" s="116">
        <v>8.2810910131205588</v>
      </c>
      <c r="AN364" s="116">
        <v>8.3181498927995534</v>
      </c>
      <c r="AO364" s="116">
        <v>8.2149685274597868</v>
      </c>
      <c r="AP364" s="116">
        <v>8.2456300611074305</v>
      </c>
      <c r="AQ364" s="116">
        <v>8.3106751754998296</v>
      </c>
      <c r="AR364" s="116">
        <v>8.3392966547161809</v>
      </c>
      <c r="AS364" s="116">
        <v>8.2929254411926063</v>
      </c>
      <c r="AT364" s="116">
        <v>8.3363809799531339</v>
      </c>
      <c r="AU364" s="116">
        <v>8.3157202754789754</v>
      </c>
      <c r="AV364" s="116">
        <v>8.3190677419155161</v>
      </c>
      <c r="AW364" s="116">
        <v>8.3479611229122117</v>
      </c>
      <c r="AX364" s="116">
        <v>8.4451087514637386</v>
      </c>
      <c r="AY364" s="116">
        <v>8.3847101298160904</v>
      </c>
      <c r="AZ364" s="116">
        <v>8.437721270575425</v>
      </c>
    </row>
    <row r="365" spans="1:52" ht="12" customHeight="1" x14ac:dyDescent="0.35">
      <c r="A365" s="115" t="s">
        <v>77</v>
      </c>
      <c r="B365" s="116">
        <v>144.91020324023145</v>
      </c>
      <c r="C365" s="116">
        <v>145.77332906612665</v>
      </c>
      <c r="D365" s="116">
        <v>144.61047464053806</v>
      </c>
      <c r="E365" s="116">
        <v>150.14913980948825</v>
      </c>
      <c r="F365" s="116">
        <v>145.69063692622075</v>
      </c>
      <c r="G365" s="116">
        <v>153.30566952435757</v>
      </c>
      <c r="H365" s="116">
        <v>152.32084390153301</v>
      </c>
      <c r="I365" s="116">
        <v>154.8122014761027</v>
      </c>
      <c r="J365" s="116">
        <v>141.58148905255896</v>
      </c>
      <c r="K365" s="116">
        <v>145.11094447252157</v>
      </c>
      <c r="L365" s="116">
        <v>143.80368271016988</v>
      </c>
      <c r="M365" s="116">
        <v>135.60219610517345</v>
      </c>
      <c r="N365" s="116">
        <v>133.6972389902827</v>
      </c>
      <c r="O365" s="116">
        <v>159.13514694106357</v>
      </c>
      <c r="P365" s="116">
        <v>140.53472550706863</v>
      </c>
      <c r="Q365" s="116">
        <v>143.02737433620447</v>
      </c>
      <c r="R365" s="116">
        <v>144.15309680965052</v>
      </c>
      <c r="S365" s="116">
        <v>144.20503747297528</v>
      </c>
      <c r="T365" s="116">
        <v>144.21778073208782</v>
      </c>
      <c r="U365" s="116">
        <v>143.99986842666289</v>
      </c>
      <c r="V365" s="116">
        <v>143.78852843724357</v>
      </c>
      <c r="W365" s="116">
        <v>143.92858407484854</v>
      </c>
      <c r="X365" s="116">
        <v>143.94389933703405</v>
      </c>
      <c r="Y365" s="116">
        <v>144.01057546010347</v>
      </c>
      <c r="Z365" s="116">
        <v>144.20431281684333</v>
      </c>
      <c r="AA365" s="116">
        <v>144.27124165975837</v>
      </c>
      <c r="AB365" s="116">
        <v>144.35696780052049</v>
      </c>
      <c r="AC365" s="116">
        <v>144.40652248083845</v>
      </c>
      <c r="AD365" s="116">
        <v>144.52871196174985</v>
      </c>
      <c r="AE365" s="116">
        <v>144.48595190852305</v>
      </c>
      <c r="AF365" s="116">
        <v>144.45726893096864</v>
      </c>
      <c r="AG365" s="116">
        <v>144.3464714457549</v>
      </c>
      <c r="AH365" s="116">
        <v>144.1841476503721</v>
      </c>
      <c r="AI365" s="116">
        <v>144.09456051242316</v>
      </c>
      <c r="AJ365" s="116">
        <v>143.83091726462433</v>
      </c>
      <c r="AK365" s="116">
        <v>143.5547265404912</v>
      </c>
      <c r="AL365" s="116">
        <v>143.44222186811066</v>
      </c>
      <c r="AM365" s="116">
        <v>143.28199133294237</v>
      </c>
      <c r="AN365" s="116">
        <v>143.10259321124028</v>
      </c>
      <c r="AO365" s="116">
        <v>142.92517761860583</v>
      </c>
      <c r="AP365" s="116">
        <v>142.68144861158228</v>
      </c>
      <c r="AQ365" s="116">
        <v>142.31550709765483</v>
      </c>
      <c r="AR365" s="116">
        <v>142.21019327696081</v>
      </c>
      <c r="AS365" s="116">
        <v>142.12210410397947</v>
      </c>
      <c r="AT365" s="116">
        <v>141.9207320263115</v>
      </c>
      <c r="AU365" s="116">
        <v>141.78292925629697</v>
      </c>
      <c r="AV365" s="116">
        <v>141.64361824473303</v>
      </c>
      <c r="AW365" s="116">
        <v>141.50451297119608</v>
      </c>
      <c r="AX365" s="116">
        <v>141.34663652227368</v>
      </c>
      <c r="AY365" s="116">
        <v>141.2483945366759</v>
      </c>
      <c r="AZ365" s="116">
        <v>141.12303950888048</v>
      </c>
    </row>
    <row r="366" spans="1:52" ht="12" customHeight="1" x14ac:dyDescent="0.35">
      <c r="A366" s="115" t="s">
        <v>78</v>
      </c>
      <c r="B366" s="116">
        <v>74.024392125677821</v>
      </c>
      <c r="C366" s="116">
        <v>74.494441836247745</v>
      </c>
      <c r="D366" s="116">
        <v>73.91572276527593</v>
      </c>
      <c r="E366" s="116">
        <v>76.735515773830699</v>
      </c>
      <c r="F366" s="116">
        <v>74.47030913375508</v>
      </c>
      <c r="G366" s="116">
        <v>78.34719139448616</v>
      </c>
      <c r="H366" s="116">
        <v>77.900193268537677</v>
      </c>
      <c r="I366" s="116">
        <v>79.116552145485869</v>
      </c>
      <c r="J366" s="116">
        <v>72.371452978005792</v>
      </c>
      <c r="K366" s="116">
        <v>74.174980505772524</v>
      </c>
      <c r="L366" s="116">
        <v>73.535086869319741</v>
      </c>
      <c r="M366" s="116">
        <v>69.318926826015684</v>
      </c>
      <c r="N366" s="116">
        <v>68.321782558167158</v>
      </c>
      <c r="O366" s="116">
        <v>81.397159837959293</v>
      </c>
      <c r="P366" s="116">
        <v>71.803682282511602</v>
      </c>
      <c r="Q366" s="116">
        <v>73.04057739666122</v>
      </c>
      <c r="R366" s="116">
        <v>73.612200511965483</v>
      </c>
      <c r="S366" s="116">
        <v>73.637671595537341</v>
      </c>
      <c r="T366" s="116">
        <v>73.627229357078249</v>
      </c>
      <c r="U366" s="116">
        <v>73.510340095320871</v>
      </c>
      <c r="V366" s="116">
        <v>73.39910933240354</v>
      </c>
      <c r="W366" s="116">
        <v>73.41239365049573</v>
      </c>
      <c r="X366" s="116">
        <v>73.431015065831915</v>
      </c>
      <c r="Y366" s="116">
        <v>73.43471648425691</v>
      </c>
      <c r="Z366" s="116">
        <v>73.45609569419689</v>
      </c>
      <c r="AA366" s="116">
        <v>73.459308226195319</v>
      </c>
      <c r="AB366" s="116">
        <v>73.461606941045943</v>
      </c>
      <c r="AC366" s="116">
        <v>73.460361056925478</v>
      </c>
      <c r="AD366" s="116">
        <v>73.436967316404747</v>
      </c>
      <c r="AE366" s="116">
        <v>73.449064182801763</v>
      </c>
      <c r="AF366" s="116">
        <v>73.444340167562999</v>
      </c>
      <c r="AG366" s="116">
        <v>73.450002794506631</v>
      </c>
      <c r="AH366" s="116">
        <v>73.431652552529727</v>
      </c>
      <c r="AI366" s="116">
        <v>73.419299056649834</v>
      </c>
      <c r="AJ366" s="116">
        <v>73.387571947455427</v>
      </c>
      <c r="AK366" s="116">
        <v>73.370561612962447</v>
      </c>
      <c r="AL366" s="116">
        <v>73.368251968945685</v>
      </c>
      <c r="AM366" s="116">
        <v>73.350255535267294</v>
      </c>
      <c r="AN366" s="116">
        <v>73.342110981982486</v>
      </c>
      <c r="AO366" s="116">
        <v>73.324826467362456</v>
      </c>
      <c r="AP366" s="116">
        <v>73.280333367395897</v>
      </c>
      <c r="AQ366" s="116">
        <v>73.208672404224643</v>
      </c>
      <c r="AR366" s="116">
        <v>73.179770738698764</v>
      </c>
      <c r="AS366" s="116">
        <v>73.154375534790034</v>
      </c>
      <c r="AT366" s="116">
        <v>73.112290050287058</v>
      </c>
      <c r="AU366" s="116">
        <v>73.037193570735909</v>
      </c>
      <c r="AV366" s="116">
        <v>72.963252228879952</v>
      </c>
      <c r="AW366" s="116">
        <v>72.877798094614874</v>
      </c>
      <c r="AX366" s="116">
        <v>72.786276129735029</v>
      </c>
      <c r="AY366" s="116">
        <v>72.73961825454613</v>
      </c>
      <c r="AZ366" s="116">
        <v>72.668348776092515</v>
      </c>
    </row>
    <row r="367" spans="1:52" ht="12" customHeight="1" x14ac:dyDescent="0.35">
      <c r="A367" s="115" t="s">
        <v>79</v>
      </c>
      <c r="B367" s="116">
        <v>178.59050145066888</v>
      </c>
      <c r="C367" s="116">
        <v>181.5360548091403</v>
      </c>
      <c r="D367" s="116">
        <v>179.07872935713561</v>
      </c>
      <c r="E367" s="116">
        <v>185.9017347041576</v>
      </c>
      <c r="F367" s="116">
        <v>182.33541733605054</v>
      </c>
      <c r="G367" s="116">
        <v>190.92674690548793</v>
      </c>
      <c r="H367" s="116">
        <v>194.02060834883443</v>
      </c>
      <c r="I367" s="116">
        <v>199.80402675867873</v>
      </c>
      <c r="J367" s="116">
        <v>189.30236632499634</v>
      </c>
      <c r="K367" s="116">
        <v>197.97396635292554</v>
      </c>
      <c r="L367" s="116">
        <v>199.16268206261478</v>
      </c>
      <c r="M367" s="116">
        <v>188.66530976150614</v>
      </c>
      <c r="N367" s="116">
        <v>184.780855753954</v>
      </c>
      <c r="O367" s="116">
        <v>218.58921003698143</v>
      </c>
      <c r="P367" s="116">
        <v>184.5269190600616</v>
      </c>
      <c r="Q367" s="116">
        <v>183.70941779588802</v>
      </c>
      <c r="R367" s="116">
        <v>178.9175214544841</v>
      </c>
      <c r="S367" s="116">
        <v>164.10927634725672</v>
      </c>
      <c r="T367" s="116">
        <v>169.86154926101881</v>
      </c>
      <c r="U367" s="116">
        <v>178.16420833940381</v>
      </c>
      <c r="V367" s="116">
        <v>186.61761609494434</v>
      </c>
      <c r="W367" s="116">
        <v>185.51769440406466</v>
      </c>
      <c r="X367" s="116">
        <v>182.89794090659532</v>
      </c>
      <c r="Y367" s="116">
        <v>189.2822510654737</v>
      </c>
      <c r="Z367" s="116">
        <v>193.34698303720199</v>
      </c>
      <c r="AA367" s="116">
        <v>193.41696720685894</v>
      </c>
      <c r="AB367" s="116">
        <v>191.03323487987825</v>
      </c>
      <c r="AC367" s="116">
        <v>187.78366109130798</v>
      </c>
      <c r="AD367" s="116">
        <v>184.56645685834317</v>
      </c>
      <c r="AE367" s="116">
        <v>181.67625229424203</v>
      </c>
      <c r="AF367" s="116">
        <v>180.67006864371268</v>
      </c>
      <c r="AG367" s="116">
        <v>180.06932075469689</v>
      </c>
      <c r="AH367" s="116">
        <v>174.98192769467178</v>
      </c>
      <c r="AI367" s="116">
        <v>175.57001745457774</v>
      </c>
      <c r="AJ367" s="116">
        <v>177.75450100683503</v>
      </c>
      <c r="AK367" s="116">
        <v>178.99945040902077</v>
      </c>
      <c r="AL367" s="116">
        <v>179.4977446412978</v>
      </c>
      <c r="AM367" s="116">
        <v>177.1825555599541</v>
      </c>
      <c r="AN367" s="116">
        <v>176.21200425147697</v>
      </c>
      <c r="AO367" s="116">
        <v>176.29685537705066</v>
      </c>
      <c r="AP367" s="116">
        <v>174.91007812023147</v>
      </c>
      <c r="AQ367" s="116">
        <v>170.92128223321791</v>
      </c>
      <c r="AR367" s="116">
        <v>169.34854661287181</v>
      </c>
      <c r="AS367" s="116">
        <v>169.30278176017183</v>
      </c>
      <c r="AT367" s="116">
        <v>168.67810024523132</v>
      </c>
      <c r="AU367" s="116">
        <v>165.44832937371677</v>
      </c>
      <c r="AV367" s="116">
        <v>163.36021590155607</v>
      </c>
      <c r="AW367" s="116">
        <v>161.08614611000218</v>
      </c>
      <c r="AX367" s="116">
        <v>159.46134370710038</v>
      </c>
      <c r="AY367" s="116">
        <v>157.75447728329723</v>
      </c>
      <c r="AZ367" s="116">
        <v>157.48736434754289</v>
      </c>
    </row>
    <row r="368" spans="1:52" ht="12" customHeight="1" x14ac:dyDescent="0.35">
      <c r="A368" s="364" t="s">
        <v>80</v>
      </c>
      <c r="B368" s="387">
        <v>0</v>
      </c>
      <c r="C368" s="387">
        <v>0</v>
      </c>
      <c r="D368" s="387">
        <v>0</v>
      </c>
      <c r="E368" s="387">
        <v>0</v>
      </c>
      <c r="F368" s="387">
        <v>0</v>
      </c>
      <c r="G368" s="387">
        <v>0</v>
      </c>
      <c r="H368" s="387">
        <v>0</v>
      </c>
      <c r="I368" s="387">
        <v>0</v>
      </c>
      <c r="J368" s="387">
        <v>0</v>
      </c>
      <c r="K368" s="387">
        <v>0</v>
      </c>
      <c r="L368" s="387">
        <v>0</v>
      </c>
      <c r="M368" s="387">
        <v>0</v>
      </c>
      <c r="N368" s="387">
        <v>0</v>
      </c>
      <c r="O368" s="387">
        <v>0</v>
      </c>
      <c r="P368" s="387">
        <v>0</v>
      </c>
      <c r="Q368" s="387">
        <v>0</v>
      </c>
      <c r="R368" s="387">
        <v>0</v>
      </c>
      <c r="S368" s="387">
        <v>0</v>
      </c>
      <c r="T368" s="387">
        <v>0</v>
      </c>
      <c r="U368" s="387">
        <v>0</v>
      </c>
      <c r="V368" s="387">
        <v>0</v>
      </c>
      <c r="W368" s="387">
        <v>0</v>
      </c>
      <c r="X368" s="387">
        <v>0</v>
      </c>
      <c r="Y368" s="387">
        <v>0</v>
      </c>
      <c r="Z368" s="387">
        <v>0</v>
      </c>
      <c r="AA368" s="387">
        <v>0</v>
      </c>
      <c r="AB368" s="387">
        <v>0</v>
      </c>
      <c r="AC368" s="387">
        <v>0</v>
      </c>
      <c r="AD368" s="387">
        <v>0</v>
      </c>
      <c r="AE368" s="387">
        <v>0</v>
      </c>
      <c r="AF368" s="387">
        <v>0</v>
      </c>
      <c r="AG368" s="387">
        <v>0</v>
      </c>
      <c r="AH368" s="387">
        <v>0</v>
      </c>
      <c r="AI368" s="387">
        <v>0</v>
      </c>
      <c r="AJ368" s="387">
        <v>0</v>
      </c>
      <c r="AK368" s="387">
        <v>0</v>
      </c>
      <c r="AL368" s="387">
        <v>0</v>
      </c>
      <c r="AM368" s="387">
        <v>0</v>
      </c>
      <c r="AN368" s="387">
        <v>0</v>
      </c>
      <c r="AO368" s="387">
        <v>0</v>
      </c>
      <c r="AP368" s="387">
        <v>0</v>
      </c>
      <c r="AQ368" s="387">
        <v>0</v>
      </c>
      <c r="AR368" s="387">
        <v>0</v>
      </c>
      <c r="AS368" s="387">
        <v>0</v>
      </c>
      <c r="AT368" s="387">
        <v>0</v>
      </c>
      <c r="AU368" s="387">
        <v>0</v>
      </c>
      <c r="AV368" s="387">
        <v>0</v>
      </c>
      <c r="AW368" s="387">
        <v>0</v>
      </c>
      <c r="AX368" s="387">
        <v>0</v>
      </c>
      <c r="AY368" s="387">
        <v>0</v>
      </c>
      <c r="AZ368" s="387">
        <v>0</v>
      </c>
    </row>
    <row r="369" spans="1:52" ht="12" customHeight="1" x14ac:dyDescent="0.35">
      <c r="A369" s="115" t="s">
        <v>81</v>
      </c>
      <c r="B369" s="116">
        <v>0</v>
      </c>
      <c r="C369" s="116">
        <v>0</v>
      </c>
      <c r="D369" s="116">
        <v>0</v>
      </c>
      <c r="E369" s="116">
        <v>0</v>
      </c>
      <c r="F369" s="116">
        <v>0</v>
      </c>
      <c r="G369" s="116">
        <v>0</v>
      </c>
      <c r="H369" s="116">
        <v>0</v>
      </c>
      <c r="I369" s="116">
        <v>0</v>
      </c>
      <c r="J369" s="116">
        <v>0</v>
      </c>
      <c r="K369" s="116">
        <v>0</v>
      </c>
      <c r="L369" s="116">
        <v>0</v>
      </c>
      <c r="M369" s="116">
        <v>0</v>
      </c>
      <c r="N369" s="116">
        <v>0</v>
      </c>
      <c r="O369" s="116">
        <v>0</v>
      </c>
      <c r="P369" s="116">
        <v>0</v>
      </c>
      <c r="Q369" s="116">
        <v>0</v>
      </c>
      <c r="R369" s="116">
        <v>0</v>
      </c>
      <c r="S369" s="116">
        <v>0</v>
      </c>
      <c r="T369" s="116">
        <v>0</v>
      </c>
      <c r="U369" s="116">
        <v>0</v>
      </c>
      <c r="V369" s="116">
        <v>0</v>
      </c>
      <c r="W369" s="116">
        <v>0</v>
      </c>
      <c r="X369" s="116">
        <v>0</v>
      </c>
      <c r="Y369" s="116">
        <v>0</v>
      </c>
      <c r="Z369" s="116">
        <v>0</v>
      </c>
      <c r="AA369" s="116">
        <v>0</v>
      </c>
      <c r="AB369" s="116">
        <v>0</v>
      </c>
      <c r="AC369" s="116">
        <v>0</v>
      </c>
      <c r="AD369" s="116">
        <v>0</v>
      </c>
      <c r="AE369" s="116">
        <v>0</v>
      </c>
      <c r="AF369" s="116">
        <v>0</v>
      </c>
      <c r="AG369" s="116">
        <v>0</v>
      </c>
      <c r="AH369" s="116">
        <v>0</v>
      </c>
      <c r="AI369" s="116">
        <v>0</v>
      </c>
      <c r="AJ369" s="116">
        <v>0</v>
      </c>
      <c r="AK369" s="116">
        <v>0</v>
      </c>
      <c r="AL369" s="116">
        <v>0</v>
      </c>
      <c r="AM369" s="116">
        <v>0</v>
      </c>
      <c r="AN369" s="116">
        <v>0</v>
      </c>
      <c r="AO369" s="116">
        <v>0</v>
      </c>
      <c r="AP369" s="116">
        <v>0</v>
      </c>
      <c r="AQ369" s="116">
        <v>0</v>
      </c>
      <c r="AR369" s="116">
        <v>0</v>
      </c>
      <c r="AS369" s="116">
        <v>0</v>
      </c>
      <c r="AT369" s="116">
        <v>0</v>
      </c>
      <c r="AU369" s="116">
        <v>0</v>
      </c>
      <c r="AV369" s="116">
        <v>0</v>
      </c>
      <c r="AW369" s="116">
        <v>0</v>
      </c>
      <c r="AX369" s="116">
        <v>0</v>
      </c>
      <c r="AY369" s="116">
        <v>0</v>
      </c>
      <c r="AZ369" s="116">
        <v>0</v>
      </c>
    </row>
    <row r="370" spans="1:52" ht="12" customHeight="1" x14ac:dyDescent="0.35">
      <c r="A370" s="115" t="s">
        <v>82</v>
      </c>
      <c r="B370" s="116">
        <v>0</v>
      </c>
      <c r="C370" s="116">
        <v>0</v>
      </c>
      <c r="D370" s="116">
        <v>0</v>
      </c>
      <c r="E370" s="116">
        <v>0</v>
      </c>
      <c r="F370" s="116">
        <v>0</v>
      </c>
      <c r="G370" s="116">
        <v>0</v>
      </c>
      <c r="H370" s="116">
        <v>0</v>
      </c>
      <c r="I370" s="116">
        <v>0</v>
      </c>
      <c r="J370" s="116">
        <v>0</v>
      </c>
      <c r="K370" s="116">
        <v>0</v>
      </c>
      <c r="L370" s="116">
        <v>0</v>
      </c>
      <c r="M370" s="116">
        <v>0</v>
      </c>
      <c r="N370" s="116">
        <v>0</v>
      </c>
      <c r="O370" s="116">
        <v>0</v>
      </c>
      <c r="P370" s="116">
        <v>0</v>
      </c>
      <c r="Q370" s="116">
        <v>0</v>
      </c>
      <c r="R370" s="116">
        <v>0</v>
      </c>
      <c r="S370" s="116">
        <v>0</v>
      </c>
      <c r="T370" s="116">
        <v>0</v>
      </c>
      <c r="U370" s="116">
        <v>0</v>
      </c>
      <c r="V370" s="116">
        <v>0</v>
      </c>
      <c r="W370" s="116">
        <v>0</v>
      </c>
      <c r="X370" s="116">
        <v>0</v>
      </c>
      <c r="Y370" s="116">
        <v>0</v>
      </c>
      <c r="Z370" s="116">
        <v>0</v>
      </c>
      <c r="AA370" s="116">
        <v>0</v>
      </c>
      <c r="AB370" s="116">
        <v>0</v>
      </c>
      <c r="AC370" s="116">
        <v>0</v>
      </c>
      <c r="AD370" s="116">
        <v>0</v>
      </c>
      <c r="AE370" s="116">
        <v>0</v>
      </c>
      <c r="AF370" s="116">
        <v>0</v>
      </c>
      <c r="AG370" s="116">
        <v>0</v>
      </c>
      <c r="AH370" s="116">
        <v>0</v>
      </c>
      <c r="AI370" s="116">
        <v>0</v>
      </c>
      <c r="AJ370" s="116">
        <v>0</v>
      </c>
      <c r="AK370" s="116">
        <v>0</v>
      </c>
      <c r="AL370" s="116">
        <v>0</v>
      </c>
      <c r="AM370" s="116">
        <v>0</v>
      </c>
      <c r="AN370" s="116">
        <v>0</v>
      </c>
      <c r="AO370" s="116">
        <v>0</v>
      </c>
      <c r="AP370" s="116">
        <v>0</v>
      </c>
      <c r="AQ370" s="116">
        <v>0</v>
      </c>
      <c r="AR370" s="116">
        <v>0</v>
      </c>
      <c r="AS370" s="116">
        <v>0</v>
      </c>
      <c r="AT370" s="116">
        <v>0</v>
      </c>
      <c r="AU370" s="116">
        <v>0</v>
      </c>
      <c r="AV370" s="116">
        <v>0</v>
      </c>
      <c r="AW370" s="116">
        <v>0</v>
      </c>
      <c r="AX370" s="116">
        <v>0</v>
      </c>
      <c r="AY370" s="116">
        <v>0</v>
      </c>
      <c r="AZ370" s="116">
        <v>0</v>
      </c>
    </row>
    <row r="371" spans="1:52" ht="12" customHeight="1" x14ac:dyDescent="0.35">
      <c r="A371" s="119" t="s">
        <v>83</v>
      </c>
      <c r="B371" s="120">
        <v>0</v>
      </c>
      <c r="C371" s="120">
        <v>0</v>
      </c>
      <c r="D371" s="120">
        <v>0</v>
      </c>
      <c r="E371" s="120">
        <v>0</v>
      </c>
      <c r="F371" s="120">
        <v>0</v>
      </c>
      <c r="G371" s="120">
        <v>0</v>
      </c>
      <c r="H371" s="120">
        <v>0</v>
      </c>
      <c r="I371" s="120">
        <v>0</v>
      </c>
      <c r="J371" s="120">
        <v>0</v>
      </c>
      <c r="K371" s="120">
        <v>0</v>
      </c>
      <c r="L371" s="120">
        <v>0</v>
      </c>
      <c r="M371" s="120">
        <v>0</v>
      </c>
      <c r="N371" s="120">
        <v>0</v>
      </c>
      <c r="O371" s="120">
        <v>0</v>
      </c>
      <c r="P371" s="120">
        <v>0</v>
      </c>
      <c r="Q371" s="120">
        <v>0</v>
      </c>
      <c r="R371" s="120">
        <v>0</v>
      </c>
      <c r="S371" s="120">
        <v>0</v>
      </c>
      <c r="T371" s="120">
        <v>0</v>
      </c>
      <c r="U371" s="120">
        <v>0</v>
      </c>
      <c r="V371" s="120">
        <v>0</v>
      </c>
      <c r="W371" s="120">
        <v>0</v>
      </c>
      <c r="X371" s="120">
        <v>0</v>
      </c>
      <c r="Y371" s="120">
        <v>0</v>
      </c>
      <c r="Z371" s="120">
        <v>0</v>
      </c>
      <c r="AA371" s="120">
        <v>0</v>
      </c>
      <c r="AB371" s="120">
        <v>0</v>
      </c>
      <c r="AC371" s="120">
        <v>0</v>
      </c>
      <c r="AD371" s="120">
        <v>0</v>
      </c>
      <c r="AE371" s="120">
        <v>0</v>
      </c>
      <c r="AF371" s="120">
        <v>0</v>
      </c>
      <c r="AG371" s="120">
        <v>0</v>
      </c>
      <c r="AH371" s="120">
        <v>0</v>
      </c>
      <c r="AI371" s="120">
        <v>0</v>
      </c>
      <c r="AJ371" s="120">
        <v>0</v>
      </c>
      <c r="AK371" s="120">
        <v>0</v>
      </c>
      <c r="AL371" s="120">
        <v>0</v>
      </c>
      <c r="AM371" s="120">
        <v>0</v>
      </c>
      <c r="AN371" s="120">
        <v>0</v>
      </c>
      <c r="AO371" s="120">
        <v>0</v>
      </c>
      <c r="AP371" s="120">
        <v>0</v>
      </c>
      <c r="AQ371" s="120">
        <v>0</v>
      </c>
      <c r="AR371" s="120">
        <v>0</v>
      </c>
      <c r="AS371" s="120">
        <v>0</v>
      </c>
      <c r="AT371" s="120">
        <v>0</v>
      </c>
      <c r="AU371" s="120">
        <v>0</v>
      </c>
      <c r="AV371" s="120">
        <v>0</v>
      </c>
      <c r="AW371" s="120">
        <v>0</v>
      </c>
      <c r="AX371" s="120">
        <v>0</v>
      </c>
      <c r="AY371" s="120">
        <v>0</v>
      </c>
      <c r="AZ371" s="120">
        <v>0</v>
      </c>
    </row>
    <row r="372" spans="1:52" ht="12" customHeight="1" x14ac:dyDescent="0.35">
      <c r="A372" s="134" t="s">
        <v>84</v>
      </c>
      <c r="B372" s="132">
        <v>1953.4565827656882</v>
      </c>
      <c r="C372" s="132">
        <v>1962.4721426885255</v>
      </c>
      <c r="D372" s="132">
        <v>1947.0556679571878</v>
      </c>
      <c r="E372" s="132">
        <v>1942.1739309433158</v>
      </c>
      <c r="F372" s="132">
        <v>1969.4159289335175</v>
      </c>
      <c r="G372" s="132">
        <v>1995.51162770872</v>
      </c>
      <c r="H372" s="132">
        <v>2045.802053965803</v>
      </c>
      <c r="I372" s="132">
        <v>2097.4193296113131</v>
      </c>
      <c r="J372" s="132">
        <v>2161.1663407941778</v>
      </c>
      <c r="K372" s="132">
        <v>2172.5229968898552</v>
      </c>
      <c r="L372" s="132">
        <v>2220.7403117201679</v>
      </c>
      <c r="M372" s="132">
        <v>2256.4378297381504</v>
      </c>
      <c r="N372" s="132">
        <v>2277.7751654536164</v>
      </c>
      <c r="O372" s="132">
        <v>2291.513184984522</v>
      </c>
      <c r="P372" s="132">
        <v>2328.6649414992758</v>
      </c>
      <c r="Q372" s="132">
        <v>2352.520959327228</v>
      </c>
      <c r="R372" s="132">
        <v>2339.2675631336833</v>
      </c>
      <c r="S372" s="132">
        <v>2267.8874711647986</v>
      </c>
      <c r="T372" s="132">
        <v>2317.7182270676808</v>
      </c>
      <c r="U372" s="132">
        <v>2381.4812257713165</v>
      </c>
      <c r="V372" s="132">
        <v>2408.1990727588977</v>
      </c>
      <c r="W372" s="132">
        <v>2419.217186473144</v>
      </c>
      <c r="X372" s="132">
        <v>2417.0988888557126</v>
      </c>
      <c r="Y372" s="132">
        <v>2458.5637427948172</v>
      </c>
      <c r="Z372" s="132">
        <v>2489.1810300874149</v>
      </c>
      <c r="AA372" s="132">
        <v>2515.8972845142198</v>
      </c>
      <c r="AB372" s="132">
        <v>2515.4153796296869</v>
      </c>
      <c r="AC372" s="132">
        <v>2509.5004436950912</v>
      </c>
      <c r="AD372" s="132">
        <v>2500.650698446721</v>
      </c>
      <c r="AE372" s="132">
        <v>2492.058927950116</v>
      </c>
      <c r="AF372" s="132">
        <v>2494.5258059492498</v>
      </c>
      <c r="AG372" s="132">
        <v>2501.8760477102396</v>
      </c>
      <c r="AH372" s="132">
        <v>2475.8331857827598</v>
      </c>
      <c r="AI372" s="132">
        <v>2481.9865927955275</v>
      </c>
      <c r="AJ372" s="132">
        <v>2505.0199177666241</v>
      </c>
      <c r="AK372" s="132">
        <v>2524.591923797354</v>
      </c>
      <c r="AL372" s="132">
        <v>2534.0881007988951</v>
      </c>
      <c r="AM372" s="132">
        <v>2527.955982272912</v>
      </c>
      <c r="AN372" s="132">
        <v>2532.1089126707875</v>
      </c>
      <c r="AO372" s="132">
        <v>2537.3693780636936</v>
      </c>
      <c r="AP372" s="132">
        <v>2537.4034039250837</v>
      </c>
      <c r="AQ372" s="132">
        <v>2522.8343492759677</v>
      </c>
      <c r="AR372" s="132">
        <v>2519.1867124579376</v>
      </c>
      <c r="AS372" s="132">
        <v>2522.3444101409027</v>
      </c>
      <c r="AT372" s="132">
        <v>2530.6541625950395</v>
      </c>
      <c r="AU372" s="132">
        <v>2523.8440688027322</v>
      </c>
      <c r="AV372" s="132">
        <v>2520.0089000127787</v>
      </c>
      <c r="AW372" s="132">
        <v>2518.1738309689276</v>
      </c>
      <c r="AX372" s="132">
        <v>2522.1438051031027</v>
      </c>
      <c r="AY372" s="132">
        <v>2515.6846811556247</v>
      </c>
      <c r="AZ372" s="132">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BB85"/>
  <sheetViews>
    <sheetView showGridLines="0" zoomScale="106" zoomScaleNormal="106" workbookViewId="0">
      <pane xSplit="3" ySplit="1" topLeftCell="X29" activePane="bottomRight" state="frozen"/>
      <selection activeCell="C2" sqref="C2"/>
      <selection pane="topRight" activeCell="C2" sqref="C2"/>
      <selection pane="bottomLeft" activeCell="C2" sqref="C2"/>
      <selection pane="bottomRight" activeCell="X3" sqref="X3"/>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150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45834.918637856841</v>
      </c>
      <c r="E2" s="238">
        <v>46313.046959999992</v>
      </c>
      <c r="F2" s="238">
        <v>46835.841770000006</v>
      </c>
      <c r="G2" s="238">
        <v>46952.50275</v>
      </c>
      <c r="H2" s="238">
        <v>48475.440850000006</v>
      </c>
      <c r="I2" s="238">
        <v>49564.921825796329</v>
      </c>
      <c r="J2" s="238">
        <v>48995.173329999998</v>
      </c>
      <c r="K2" s="238">
        <v>49417.528309999994</v>
      </c>
      <c r="L2" s="238">
        <v>49926.475230000004</v>
      </c>
      <c r="M2" s="238">
        <v>47576.066180000009</v>
      </c>
      <c r="N2" s="238">
        <v>47173.217675037034</v>
      </c>
      <c r="O2" s="238">
        <v>46283.235847511649</v>
      </c>
      <c r="P2" s="238">
        <v>45503.755147661766</v>
      </c>
      <c r="Q2" s="238">
        <v>43629.131523543816</v>
      </c>
      <c r="R2" s="238">
        <v>42584.163646242225</v>
      </c>
      <c r="S2" s="238">
        <v>45352.126926640864</v>
      </c>
      <c r="T2" s="238">
        <v>46264.05606028175</v>
      </c>
      <c r="U2" s="238">
        <v>46765.96448257241</v>
      </c>
      <c r="V2" s="238">
        <v>46926.67902809057</v>
      </c>
      <c r="W2" s="238">
        <v>46885.488254174954</v>
      </c>
      <c r="X2" s="238">
        <v>46582.513860992738</v>
      </c>
      <c r="Y2" s="238">
        <v>46325.081822492633</v>
      </c>
      <c r="Z2" s="238">
        <v>46045.141378006803</v>
      </c>
      <c r="AA2" s="238">
        <v>45347.018318967763</v>
      </c>
      <c r="AB2" s="238">
        <v>44666.887441297331</v>
      </c>
      <c r="AC2" s="238">
        <v>44110.044415673809</v>
      </c>
      <c r="AD2" s="238">
        <v>43559.115336881565</v>
      </c>
      <c r="AE2" s="238">
        <v>42780.649180507142</v>
      </c>
      <c r="AF2" s="238">
        <v>42272.374764020002</v>
      </c>
      <c r="AG2" s="238">
        <v>41860.183787261754</v>
      </c>
      <c r="AH2" s="238">
        <v>41112.899344539022</v>
      </c>
      <c r="AI2" s="238">
        <v>40660.823305536716</v>
      </c>
      <c r="AJ2" s="238">
        <v>40222.303744187302</v>
      </c>
      <c r="AK2" s="238">
        <v>39681.911662373379</v>
      </c>
      <c r="AL2" s="238">
        <v>39229.216409880806</v>
      </c>
      <c r="AM2" s="238">
        <v>38667.855794961171</v>
      </c>
      <c r="AN2" s="238">
        <v>38400.823455988553</v>
      </c>
      <c r="AO2" s="238">
        <v>37993.413210159422</v>
      </c>
      <c r="AP2" s="238">
        <v>37593.254672031791</v>
      </c>
      <c r="AQ2" s="238">
        <v>37168.656189367488</v>
      </c>
      <c r="AR2" s="238">
        <v>36702.359078480637</v>
      </c>
      <c r="AS2" s="238">
        <v>36290.140126572922</v>
      </c>
      <c r="AT2" s="238">
        <v>35884.520934280357</v>
      </c>
      <c r="AU2" s="238">
        <v>35133.167265537712</v>
      </c>
      <c r="AV2" s="238">
        <v>34564.812168319557</v>
      </c>
      <c r="AW2" s="238">
        <v>34077.433134328159</v>
      </c>
      <c r="AX2" s="238">
        <v>33479.426802381793</v>
      </c>
      <c r="AY2" s="238">
        <v>32741.700761354216</v>
      </c>
      <c r="AZ2" s="238">
        <v>32176.429138866977</v>
      </c>
      <c r="BA2" s="238">
        <v>31682.311913217502</v>
      </c>
      <c r="BB2" s="239">
        <v>30949.552370227902</v>
      </c>
    </row>
    <row r="3" spans="1:54" x14ac:dyDescent="0.25">
      <c r="A3" s="438" t="str">
        <f>IF((INDEX('Fuel Mapping'!$O$4:$O$86,MATCH(cenrf!B3,'Fuel Mapping'!$N$4:$N$86,0)))=0,"",INDEX('Fuel Mapping'!$O$4:$O$86,MATCH(cenrf!B3,'Fuel Mapping'!$N$4:$N$86,0)))</f>
        <v>Coal</v>
      </c>
      <c r="B3" s="240" t="s">
        <v>154</v>
      </c>
      <c r="C3" s="241" t="s">
        <v>155</v>
      </c>
      <c r="D3" s="242">
        <v>4.9678785367933918</v>
      </c>
      <c r="E3" s="243">
        <v>1.6998899999999999</v>
      </c>
      <c r="F3" s="243">
        <v>0.60002999999999995</v>
      </c>
      <c r="G3" s="243">
        <v>0</v>
      </c>
      <c r="H3" s="243">
        <v>0</v>
      </c>
      <c r="I3" s="243">
        <v>0</v>
      </c>
      <c r="J3" s="243">
        <v>23.800170000001572</v>
      </c>
      <c r="K3" s="243">
        <v>23.80847</v>
      </c>
      <c r="L3" s="243">
        <v>91.900660000001238</v>
      </c>
      <c r="M3" s="243">
        <v>58.499789999999997</v>
      </c>
      <c r="N3" s="243">
        <v>60.577004643703809</v>
      </c>
      <c r="O3" s="243">
        <v>57.70525481956431</v>
      </c>
      <c r="P3" s="243">
        <v>55.102586709836288</v>
      </c>
      <c r="Q3" s="243">
        <v>4.2040855298796735</v>
      </c>
      <c r="R3" s="243">
        <v>4.3263692952986643</v>
      </c>
      <c r="S3" s="243">
        <v>22.141105067124077</v>
      </c>
      <c r="T3" s="243">
        <v>23.892693866407097</v>
      </c>
      <c r="U3" s="243">
        <v>26.512440348160553</v>
      </c>
      <c r="V3" s="243">
        <v>22.072019207683518</v>
      </c>
      <c r="W3" s="243">
        <v>21.949454769910574</v>
      </c>
      <c r="X3" s="243">
        <v>22.255299286560042</v>
      </c>
      <c r="Y3" s="243">
        <v>23.11963111382121</v>
      </c>
      <c r="Z3" s="243">
        <v>22.306284715365749</v>
      </c>
      <c r="AA3" s="243">
        <v>22.097970101676751</v>
      </c>
      <c r="AB3" s="243">
        <v>22.427139079167212</v>
      </c>
      <c r="AC3" s="243">
        <v>22.928284658221809</v>
      </c>
      <c r="AD3" s="243">
        <v>22.866005267025532</v>
      </c>
      <c r="AE3" s="243">
        <v>22.771899030782308</v>
      </c>
      <c r="AF3" s="243">
        <v>22.68952149671599</v>
      </c>
      <c r="AG3" s="243">
        <v>22.116693512641977</v>
      </c>
      <c r="AH3" s="243">
        <v>21.370468411360559</v>
      </c>
      <c r="AI3" s="243">
        <v>21.084342285752008</v>
      </c>
      <c r="AJ3" s="243">
        <v>20.019236209576182</v>
      </c>
      <c r="AK3" s="243">
        <v>18.890621172183589</v>
      </c>
      <c r="AL3" s="243">
        <v>18.171583424675628</v>
      </c>
      <c r="AM3" s="243">
        <v>17.764137192281666</v>
      </c>
      <c r="AN3" s="243">
        <v>17.711684509637458</v>
      </c>
      <c r="AO3" s="243">
        <v>17.027024059757206</v>
      </c>
      <c r="AP3" s="243">
        <v>16.417255159522181</v>
      </c>
      <c r="AQ3" s="243">
        <v>15.968226737897051</v>
      </c>
      <c r="AR3" s="243">
        <v>15.469466239751107</v>
      </c>
      <c r="AS3" s="243">
        <v>15.253896325262666</v>
      </c>
      <c r="AT3" s="243">
        <v>14.879394017286863</v>
      </c>
      <c r="AU3" s="243">
        <v>14.293619760402795</v>
      </c>
      <c r="AV3" s="243">
        <v>13.866315839385173</v>
      </c>
      <c r="AW3" s="243">
        <v>13.538898770132372</v>
      </c>
      <c r="AX3" s="243">
        <v>12.974241301962692</v>
      </c>
      <c r="AY3" s="243">
        <v>12.194357203287097</v>
      </c>
      <c r="AZ3" s="243">
        <v>11.902229053782184</v>
      </c>
      <c r="BA3" s="243">
        <v>11.290732517028227</v>
      </c>
      <c r="BB3" s="244">
        <v>10.651184491135522</v>
      </c>
    </row>
    <row r="4" spans="1:54" x14ac:dyDescent="0.25">
      <c r="A4" s="438" t="str">
        <f>IF((INDEX('Fuel Mapping'!$O$4:$O$86,MATCH(cenrf!B4,'Fuel Mapping'!$N$4:$N$86,0)))=0,"",INDEX('Fuel Mapping'!$O$4:$O$86,MATCH(cenrf!B4,'Fuel Mapping'!$N$4:$N$86,0)))</f>
        <v/>
      </c>
      <c r="B4" s="245" t="s">
        <v>156</v>
      </c>
      <c r="C4" s="246" t="s">
        <v>157</v>
      </c>
      <c r="D4" s="247">
        <v>4.9678785367933918</v>
      </c>
      <c r="E4" s="248">
        <v>1.6998899999999999</v>
      </c>
      <c r="F4" s="248">
        <v>0.60002999999999995</v>
      </c>
      <c r="G4" s="248">
        <v>0</v>
      </c>
      <c r="H4" s="248">
        <v>0</v>
      </c>
      <c r="I4" s="248">
        <v>0</v>
      </c>
      <c r="J4" s="248">
        <v>23.800170000001572</v>
      </c>
      <c r="K4" s="248">
        <v>23.80847</v>
      </c>
      <c r="L4" s="248">
        <v>91.900660000001238</v>
      </c>
      <c r="M4" s="248">
        <v>58.499789999999997</v>
      </c>
      <c r="N4" s="248">
        <v>60.577004643703809</v>
      </c>
      <c r="O4" s="248">
        <v>56.510515089236087</v>
      </c>
      <c r="P4" s="248">
        <v>54.576452700996398</v>
      </c>
      <c r="Q4" s="248">
        <v>2.6979387577136489</v>
      </c>
      <c r="R4" s="248">
        <v>3.7761284956541901</v>
      </c>
      <c r="S4" s="248">
        <v>21.878373507535763</v>
      </c>
      <c r="T4" s="248">
        <v>23.609177542210247</v>
      </c>
      <c r="U4" s="248">
        <v>26.197837496132749</v>
      </c>
      <c r="V4" s="248">
        <v>21.810831554169859</v>
      </c>
      <c r="W4" s="248">
        <v>21.690484721091877</v>
      </c>
      <c r="X4" s="248">
        <v>21.992953523264173</v>
      </c>
      <c r="Y4" s="248">
        <v>22.846790120739104</v>
      </c>
      <c r="Z4" s="248">
        <v>22.043812217889695</v>
      </c>
      <c r="AA4" s="248">
        <v>21.838128172118626</v>
      </c>
      <c r="AB4" s="248">
        <v>22.163395268798638</v>
      </c>
      <c r="AC4" s="248">
        <v>22.658362562198139</v>
      </c>
      <c r="AD4" s="248">
        <v>22.596480558273598</v>
      </c>
      <c r="AE4" s="248">
        <v>22.503163306163469</v>
      </c>
      <c r="AF4" s="248">
        <v>22.42145242905481</v>
      </c>
      <c r="AG4" s="248">
        <v>21.855611782238565</v>
      </c>
      <c r="AH4" s="248">
        <v>21.118349308579461</v>
      </c>
      <c r="AI4" s="248">
        <v>20.835508637560263</v>
      </c>
      <c r="AJ4" s="248">
        <v>19.783596330327768</v>
      </c>
      <c r="AK4" s="248">
        <v>18.668554784424135</v>
      </c>
      <c r="AL4" s="248">
        <v>17.958361349496677</v>
      </c>
      <c r="AM4" s="248">
        <v>17.555883816463027</v>
      </c>
      <c r="AN4" s="248">
        <v>17.504030378172921</v>
      </c>
      <c r="AO4" s="248">
        <v>16.827623480168924</v>
      </c>
      <c r="AP4" s="248">
        <v>16.225151298667722</v>
      </c>
      <c r="AQ4" s="248">
        <v>15.781453907268817</v>
      </c>
      <c r="AR4" s="248">
        <v>15.288614502768603</v>
      </c>
      <c r="AS4" s="248">
        <v>15.075542019914726</v>
      </c>
      <c r="AT4" s="248">
        <v>14.705469482708285</v>
      </c>
      <c r="AU4" s="248">
        <v>14.126591107125718</v>
      </c>
      <c r="AV4" s="248">
        <v>13.704389210975013</v>
      </c>
      <c r="AW4" s="248">
        <v>13.38077163768823</v>
      </c>
      <c r="AX4" s="248">
        <v>12.822760157192741</v>
      </c>
      <c r="AY4" s="248">
        <v>12.052147598838099</v>
      </c>
      <c r="AZ4" s="248">
        <v>11.763409472235358</v>
      </c>
      <c r="BA4" s="248">
        <v>11.159170220641411</v>
      </c>
      <c r="BB4" s="249">
        <v>10.527154535675399</v>
      </c>
    </row>
    <row r="5" spans="1:54" x14ac:dyDescent="0.25">
      <c r="A5" s="438" t="str">
        <f>IF((INDEX('Fuel Mapping'!$O$4:$O$86,MATCH(cenrf!B5,'Fuel Mapping'!$N$4:$N$86,0)))=0,"",INDEX('Fuel Mapping'!$O$4:$O$86,MATCH(cenrf!B5,'Fuel Mapping'!$N$4:$N$86,0)))</f>
        <v/>
      </c>
      <c r="B5" s="250" t="s">
        <v>158</v>
      </c>
      <c r="C5" s="251" t="s">
        <v>159</v>
      </c>
      <c r="D5" s="252">
        <v>4.9678785367933918</v>
      </c>
      <c r="E5" s="253">
        <v>1.6998899999999999</v>
      </c>
      <c r="F5" s="253">
        <v>0.60002999999999995</v>
      </c>
      <c r="G5" s="253">
        <v>0</v>
      </c>
      <c r="H5" s="253">
        <v>0</v>
      </c>
      <c r="I5" s="253">
        <v>0</v>
      </c>
      <c r="J5" s="253">
        <v>0</v>
      </c>
      <c r="K5" s="253">
        <v>0</v>
      </c>
      <c r="L5" s="253">
        <v>0</v>
      </c>
      <c r="M5" s="253">
        <v>2.6997899999999997</v>
      </c>
      <c r="N5" s="253">
        <v>2.7240607267275205</v>
      </c>
      <c r="O5" s="253">
        <v>2.72241916872344</v>
      </c>
      <c r="P5" s="253">
        <v>2.1736629809238073</v>
      </c>
      <c r="Q5" s="253">
        <v>2.6979387577136489</v>
      </c>
      <c r="R5" s="253">
        <v>3.7761284956541901</v>
      </c>
      <c r="S5" s="253">
        <v>21.878373507535763</v>
      </c>
      <c r="T5" s="253">
        <v>23.609177542210247</v>
      </c>
      <c r="U5" s="253">
        <v>26.197837496132749</v>
      </c>
      <c r="V5" s="253">
        <v>21.810831554169859</v>
      </c>
      <c r="W5" s="253">
        <v>21.690484721091877</v>
      </c>
      <c r="X5" s="253">
        <v>21.992953523264173</v>
      </c>
      <c r="Y5" s="253">
        <v>22.846790120739104</v>
      </c>
      <c r="Z5" s="253">
        <v>22.043812217889695</v>
      </c>
      <c r="AA5" s="253">
        <v>21.838128172118626</v>
      </c>
      <c r="AB5" s="253">
        <v>22.163395268798638</v>
      </c>
      <c r="AC5" s="253">
        <v>22.658362562198139</v>
      </c>
      <c r="AD5" s="253">
        <v>22.596480558273598</v>
      </c>
      <c r="AE5" s="253">
        <v>22.503163306163469</v>
      </c>
      <c r="AF5" s="253">
        <v>22.42145242905481</v>
      </c>
      <c r="AG5" s="253">
        <v>21.855611782238565</v>
      </c>
      <c r="AH5" s="253">
        <v>21.118349308579461</v>
      </c>
      <c r="AI5" s="253">
        <v>20.835508637560263</v>
      </c>
      <c r="AJ5" s="253">
        <v>19.783596330327768</v>
      </c>
      <c r="AK5" s="253">
        <v>18.668554784424135</v>
      </c>
      <c r="AL5" s="253">
        <v>17.958361349496677</v>
      </c>
      <c r="AM5" s="253">
        <v>17.555883816463027</v>
      </c>
      <c r="AN5" s="253">
        <v>17.504030378172921</v>
      </c>
      <c r="AO5" s="253">
        <v>16.827623480168924</v>
      </c>
      <c r="AP5" s="253">
        <v>16.225151298667722</v>
      </c>
      <c r="AQ5" s="253">
        <v>15.781453907268817</v>
      </c>
      <c r="AR5" s="253">
        <v>15.288614502768603</v>
      </c>
      <c r="AS5" s="253">
        <v>15.075542019914726</v>
      </c>
      <c r="AT5" s="253">
        <v>14.705469482708285</v>
      </c>
      <c r="AU5" s="253">
        <v>14.126591107125718</v>
      </c>
      <c r="AV5" s="253">
        <v>13.704389210975013</v>
      </c>
      <c r="AW5" s="253">
        <v>13.38077163768823</v>
      </c>
      <c r="AX5" s="253">
        <v>12.822760157192741</v>
      </c>
      <c r="AY5" s="253">
        <v>12.052147598838099</v>
      </c>
      <c r="AZ5" s="253">
        <v>11.763409472235358</v>
      </c>
      <c r="BA5" s="253">
        <v>11.159170220641411</v>
      </c>
      <c r="BB5" s="254">
        <v>10.527154535675399</v>
      </c>
    </row>
    <row r="6" spans="1:54" x14ac:dyDescent="0.25">
      <c r="A6" s="438" t="str">
        <f>IF((INDEX('Fuel Mapping'!$O$4:$O$86,MATCH(cenrf!B6,'Fuel Mapping'!$N$4:$N$86,0)))=0,"",INDEX('Fuel Mapping'!$O$4:$O$86,MATCH(cenrf!B6,'Fuel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38" t="str">
        <f>IF((INDEX('Fuel Mapping'!$O$4:$O$86,MATCH(cenrf!B7,'Fuel Mapping'!$N$4:$N$86,0)))=0,"",INDEX('Fuel Mapping'!$O$4:$O$86,MATCH(cenrf!B7,'Fuel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Mapping'!$O$4:$O$86,MATCH(cenrf!B8,'Fuel Mapping'!$N$4:$N$86,0)))=0,"",INDEX('Fuel Mapping'!$O$4:$O$86,MATCH(cenrf!B8,'Fuel Mapping'!$N$4:$N$86,0)))</f>
        <v/>
      </c>
      <c r="B8" s="255" t="s">
        <v>164</v>
      </c>
      <c r="C8" s="256" t="s">
        <v>165</v>
      </c>
      <c r="D8" s="257">
        <v>4.9678785367933918</v>
      </c>
      <c r="E8" s="258">
        <v>1.6998899999999999</v>
      </c>
      <c r="F8" s="258">
        <v>0.60002999999999995</v>
      </c>
      <c r="G8" s="258">
        <v>0</v>
      </c>
      <c r="H8" s="258">
        <v>0</v>
      </c>
      <c r="I8" s="258">
        <v>0</v>
      </c>
      <c r="J8" s="258">
        <v>0</v>
      </c>
      <c r="K8" s="258">
        <v>0</v>
      </c>
      <c r="L8" s="258">
        <v>0</v>
      </c>
      <c r="M8" s="258">
        <v>2.6997899999999997</v>
      </c>
      <c r="N8" s="258">
        <v>2.7240607267275205</v>
      </c>
      <c r="O8" s="258">
        <v>2.72241916872344</v>
      </c>
      <c r="P8" s="258">
        <v>2.1736629809238073</v>
      </c>
      <c r="Q8" s="258">
        <v>2.6979387577136489</v>
      </c>
      <c r="R8" s="258">
        <v>3.7761284956541901</v>
      </c>
      <c r="S8" s="258">
        <v>21.878373507535763</v>
      </c>
      <c r="T8" s="258">
        <v>23.609177542210247</v>
      </c>
      <c r="U8" s="258">
        <v>26.197837496132749</v>
      </c>
      <c r="V8" s="258">
        <v>21.810831554169859</v>
      </c>
      <c r="W8" s="258">
        <v>21.690484721091877</v>
      </c>
      <c r="X8" s="258">
        <v>21.992953523264173</v>
      </c>
      <c r="Y8" s="258">
        <v>22.846790120739104</v>
      </c>
      <c r="Z8" s="258">
        <v>22.043812217889695</v>
      </c>
      <c r="AA8" s="258">
        <v>21.838128172118626</v>
      </c>
      <c r="AB8" s="258">
        <v>22.163395268798638</v>
      </c>
      <c r="AC8" s="258">
        <v>22.658362562198139</v>
      </c>
      <c r="AD8" s="258">
        <v>22.596480558273598</v>
      </c>
      <c r="AE8" s="258">
        <v>22.503163306163469</v>
      </c>
      <c r="AF8" s="258">
        <v>22.42145242905481</v>
      </c>
      <c r="AG8" s="258">
        <v>21.855611782238565</v>
      </c>
      <c r="AH8" s="258">
        <v>21.118349308579461</v>
      </c>
      <c r="AI8" s="258">
        <v>20.835508637560263</v>
      </c>
      <c r="AJ8" s="258">
        <v>19.783596330327768</v>
      </c>
      <c r="AK8" s="258">
        <v>18.668554784424135</v>
      </c>
      <c r="AL8" s="258">
        <v>17.958361349496677</v>
      </c>
      <c r="AM8" s="258">
        <v>17.555883816463027</v>
      </c>
      <c r="AN8" s="258">
        <v>17.504030378172921</v>
      </c>
      <c r="AO8" s="258">
        <v>16.827623480168924</v>
      </c>
      <c r="AP8" s="258">
        <v>16.225151298667722</v>
      </c>
      <c r="AQ8" s="258">
        <v>15.781453907268817</v>
      </c>
      <c r="AR8" s="258">
        <v>15.288614502768603</v>
      </c>
      <c r="AS8" s="258">
        <v>15.075542019914726</v>
      </c>
      <c r="AT8" s="258">
        <v>14.705469482708285</v>
      </c>
      <c r="AU8" s="258">
        <v>14.126591107125718</v>
      </c>
      <c r="AV8" s="258">
        <v>13.704389210975013</v>
      </c>
      <c r="AW8" s="258">
        <v>13.38077163768823</v>
      </c>
      <c r="AX8" s="258">
        <v>12.822760157192741</v>
      </c>
      <c r="AY8" s="258">
        <v>12.052147598838099</v>
      </c>
      <c r="AZ8" s="258">
        <v>11.763409472235358</v>
      </c>
      <c r="BA8" s="258">
        <v>11.159170220641411</v>
      </c>
      <c r="BB8" s="259">
        <v>10.527154535675399</v>
      </c>
    </row>
    <row r="9" spans="1:54" x14ac:dyDescent="0.25">
      <c r="A9" s="438" t="str">
        <f>IF((INDEX('Fuel Mapping'!$O$4:$O$86,MATCH(cenrf!B9,'Fuel Mapping'!$N$4:$N$86,0)))=0,"",INDEX('Fuel Mapping'!$O$4:$O$86,MATCH(cenrf!B9,'Fuel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Mapping'!$O$4:$O$86,MATCH(cenrf!B10,'Fuel Mapping'!$N$4:$N$86,0)))=0,"",INDEX('Fuel Mapping'!$O$4:$O$86,MATCH(cenrf!B10,'Fuel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Mapping'!$O$4:$O$86,MATCH(cenrf!B11,'Fuel Mapping'!$N$4:$N$86,0)))=0,"",INDEX('Fuel Mapping'!$O$4:$O$86,MATCH(cenrf!B11,'Fuel Mapping'!$N$4:$N$86,0)))</f>
        <v/>
      </c>
      <c r="B11" s="250" t="s">
        <v>15</v>
      </c>
      <c r="C11" s="251" t="s">
        <v>170</v>
      </c>
      <c r="D11" s="252">
        <v>0</v>
      </c>
      <c r="E11" s="253">
        <v>0</v>
      </c>
      <c r="F11" s="253">
        <v>0</v>
      </c>
      <c r="G11" s="253">
        <v>0</v>
      </c>
      <c r="H11" s="253">
        <v>0</v>
      </c>
      <c r="I11" s="253">
        <v>0</v>
      </c>
      <c r="J11" s="253">
        <v>23.800170000001572</v>
      </c>
      <c r="K11" s="253">
        <v>23.80847</v>
      </c>
      <c r="L11" s="253">
        <v>91.900660000001238</v>
      </c>
      <c r="M11" s="253">
        <v>55.8</v>
      </c>
      <c r="N11" s="253">
        <v>57.852943916976287</v>
      </c>
      <c r="O11" s="253">
        <v>53.788095920512646</v>
      </c>
      <c r="P11" s="253">
        <v>52.402789720072597</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38" t="str">
        <f>IF((INDEX('Fuel Mapping'!$O$4:$O$86,MATCH(cenrf!B12,'Fuel Mapping'!$N$4:$N$86,0)))=0,"",INDEX('Fuel Mapping'!$O$4:$O$86,MATCH(cenrf!B12,'Fuel Mapping'!$N$4:$N$86,0)))</f>
        <v/>
      </c>
      <c r="B12" s="255" t="s">
        <v>171</v>
      </c>
      <c r="C12" s="256" t="s">
        <v>172</v>
      </c>
      <c r="D12" s="257">
        <v>0</v>
      </c>
      <c r="E12" s="258">
        <v>0</v>
      </c>
      <c r="F12" s="258">
        <v>0</v>
      </c>
      <c r="G12" s="258">
        <v>0</v>
      </c>
      <c r="H12" s="258">
        <v>0</v>
      </c>
      <c r="I12" s="258">
        <v>0</v>
      </c>
      <c r="J12" s="258">
        <v>23.800170000001572</v>
      </c>
      <c r="K12" s="258">
        <v>23.80847</v>
      </c>
      <c r="L12" s="258">
        <v>91.900660000001238</v>
      </c>
      <c r="M12" s="258">
        <v>55.8</v>
      </c>
      <c r="N12" s="258">
        <v>57.852943916976287</v>
      </c>
      <c r="O12" s="258">
        <v>53.788095920512646</v>
      </c>
      <c r="P12" s="258">
        <v>52.402789720072597</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38" t="str">
        <f>IF((INDEX('Fuel Mapping'!$O$4:$O$86,MATCH(cenrf!B13,'Fuel Mapping'!$N$4:$N$86,0)))=0,"",INDEX('Fuel Mapping'!$O$4:$O$86,MATCH(cenrf!B13,'Fuel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Mapping'!$O$4:$O$86,MATCH(cenrf!B14,'Fuel Mapping'!$N$4:$N$86,0)))=0,"",INDEX('Fuel Mapping'!$O$4:$O$86,MATCH(cenrf!B14,'Fuel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38" t="str">
        <f>IF((INDEX('Fuel Mapping'!$O$4:$O$86,MATCH(cenrf!B15,'Fuel Mapping'!$N$4:$N$86,0)))=0,"",INDEX('Fuel Mapping'!$O$4:$O$86,MATCH(cenrf!B15,'Fuel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1.1947397303282254</v>
      </c>
      <c r="P15" s="248">
        <v>0.5261340088398857</v>
      </c>
      <c r="Q15" s="248">
        <v>1.5061467721660247</v>
      </c>
      <c r="R15" s="248">
        <v>0.55024079964447459</v>
      </c>
      <c r="S15" s="248">
        <v>0.26273155958831479</v>
      </c>
      <c r="T15" s="248">
        <v>0.28351632419685147</v>
      </c>
      <c r="U15" s="248">
        <v>0.31460285202779892</v>
      </c>
      <c r="V15" s="248">
        <v>0.26118765351366108</v>
      </c>
      <c r="W15" s="248">
        <v>0.25897004881869601</v>
      </c>
      <c r="X15" s="248">
        <v>0.26234576329587123</v>
      </c>
      <c r="Y15" s="248">
        <v>0.27284099308210547</v>
      </c>
      <c r="Z15" s="248">
        <v>0.26247249747605256</v>
      </c>
      <c r="AA15" s="248">
        <v>0.25984192955812513</v>
      </c>
      <c r="AB15" s="248">
        <v>0.26374381036857381</v>
      </c>
      <c r="AC15" s="248">
        <v>0.26992209602367151</v>
      </c>
      <c r="AD15" s="248">
        <v>0.2695247087519359</v>
      </c>
      <c r="AE15" s="248">
        <v>0.26873572461883743</v>
      </c>
      <c r="AF15" s="248">
        <v>0.2680690676611785</v>
      </c>
      <c r="AG15" s="248">
        <v>0.26108173040341426</v>
      </c>
      <c r="AH15" s="248">
        <v>0.25211910278109462</v>
      </c>
      <c r="AI15" s="248">
        <v>0.2488336481917445</v>
      </c>
      <c r="AJ15" s="248">
        <v>0.23563987924841157</v>
      </c>
      <c r="AK15" s="248">
        <v>0.22206638775945731</v>
      </c>
      <c r="AL15" s="248">
        <v>0.2132220751789535</v>
      </c>
      <c r="AM15" s="248">
        <v>0.20825337581863912</v>
      </c>
      <c r="AN15" s="248">
        <v>0.20765413146453707</v>
      </c>
      <c r="AO15" s="248">
        <v>0.19940057958828433</v>
      </c>
      <c r="AP15" s="248">
        <v>0.19210386085446141</v>
      </c>
      <c r="AQ15" s="248">
        <v>0.18677283062823313</v>
      </c>
      <c r="AR15" s="248">
        <v>0.18085173698250487</v>
      </c>
      <c r="AS15" s="248">
        <v>0.17835430534793908</v>
      </c>
      <c r="AT15" s="248">
        <v>0.17392453457857879</v>
      </c>
      <c r="AU15" s="248">
        <v>0.16702865327707569</v>
      </c>
      <c r="AV15" s="248">
        <v>0.16192662841016009</v>
      </c>
      <c r="AW15" s="248">
        <v>0.15812713244413917</v>
      </c>
      <c r="AX15" s="248">
        <v>0.15148114476994815</v>
      </c>
      <c r="AY15" s="248">
        <v>0.14220960444899733</v>
      </c>
      <c r="AZ15" s="248">
        <v>0.13881958154682714</v>
      </c>
      <c r="BA15" s="248">
        <v>0.13156229638681519</v>
      </c>
      <c r="BB15" s="249">
        <v>0.12402995546012208</v>
      </c>
    </row>
    <row r="16" spans="1:54" x14ac:dyDescent="0.25">
      <c r="A16" s="438" t="str">
        <f>IF((INDEX('Fuel Mapping'!$O$4:$O$86,MATCH(cenrf!B16,'Fuel Mapping'!$N$4:$N$86,0)))=0,"",INDEX('Fuel Mapping'!$O$4:$O$86,MATCH(cenrf!B16,'Fuel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1.1947397303282254</v>
      </c>
      <c r="P16" s="253">
        <v>0.5261340088398857</v>
      </c>
      <c r="Q16" s="253">
        <v>1.5061467721660247</v>
      </c>
      <c r="R16" s="253">
        <v>0.55024079964447459</v>
      </c>
      <c r="S16" s="253">
        <v>0.26273155958831479</v>
      </c>
      <c r="T16" s="253">
        <v>0.28351632419685147</v>
      </c>
      <c r="U16" s="253">
        <v>0.31460285202779892</v>
      </c>
      <c r="V16" s="253">
        <v>0.26118765351366108</v>
      </c>
      <c r="W16" s="253">
        <v>0.25897004881869601</v>
      </c>
      <c r="X16" s="253">
        <v>0.26234576329587123</v>
      </c>
      <c r="Y16" s="253">
        <v>0.27284099308210547</v>
      </c>
      <c r="Z16" s="253">
        <v>0.26247249747605256</v>
      </c>
      <c r="AA16" s="253">
        <v>0.25984192955812513</v>
      </c>
      <c r="AB16" s="253">
        <v>0.26374381036857381</v>
      </c>
      <c r="AC16" s="253">
        <v>0.26992209602367151</v>
      </c>
      <c r="AD16" s="253">
        <v>0.2695247087519359</v>
      </c>
      <c r="AE16" s="253">
        <v>0.26873572461883743</v>
      </c>
      <c r="AF16" s="253">
        <v>0.2680690676611785</v>
      </c>
      <c r="AG16" s="253">
        <v>0.26108173040341426</v>
      </c>
      <c r="AH16" s="253">
        <v>0.25211910278109462</v>
      </c>
      <c r="AI16" s="253">
        <v>0.2488336481917445</v>
      </c>
      <c r="AJ16" s="253">
        <v>0.23563987924841157</v>
      </c>
      <c r="AK16" s="253">
        <v>0.22206638775945731</v>
      </c>
      <c r="AL16" s="253">
        <v>0.2132220751789535</v>
      </c>
      <c r="AM16" s="253">
        <v>0.20825337581863912</v>
      </c>
      <c r="AN16" s="253">
        <v>0.20765413146453707</v>
      </c>
      <c r="AO16" s="253">
        <v>0.19940057958828433</v>
      </c>
      <c r="AP16" s="253">
        <v>0.19210386085446141</v>
      </c>
      <c r="AQ16" s="253">
        <v>0.18677283062823313</v>
      </c>
      <c r="AR16" s="253">
        <v>0.18085173698250487</v>
      </c>
      <c r="AS16" s="253">
        <v>0.17835430534793908</v>
      </c>
      <c r="AT16" s="253">
        <v>0.17392453457857879</v>
      </c>
      <c r="AU16" s="253">
        <v>0.16702865327707569</v>
      </c>
      <c r="AV16" s="253">
        <v>0.16192662841016009</v>
      </c>
      <c r="AW16" s="253">
        <v>0.15812713244413917</v>
      </c>
      <c r="AX16" s="253">
        <v>0.15148114476994815</v>
      </c>
      <c r="AY16" s="253">
        <v>0.14220960444899733</v>
      </c>
      <c r="AZ16" s="253">
        <v>0.13881958154682714</v>
      </c>
      <c r="BA16" s="253">
        <v>0.13156229638681519</v>
      </c>
      <c r="BB16" s="254">
        <v>0.12402995546012208</v>
      </c>
    </row>
    <row r="17" spans="1:54" x14ac:dyDescent="0.25">
      <c r="A17" s="438" t="str">
        <f>IF((INDEX('Fuel Mapping'!$O$4:$O$86,MATCH(cenrf!B17,'Fuel Mapping'!$N$4:$N$86,0)))=0,"",INDEX('Fuel Mapping'!$O$4:$O$86,MATCH(cenrf!B17,'Fuel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Mapping'!$O$4:$O$86,MATCH(cenrf!B18,'Fuel Mapping'!$N$4:$N$86,0)))=0,"",INDEX('Fuel Mapping'!$O$4:$O$86,MATCH(cenrf!B18,'Fuel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25">
      <c r="A19" s="438" t="str">
        <f>IF((INDEX('Fuel Mapping'!$O$4:$O$86,MATCH(cenrf!B19,'Fuel Mapping'!$N$4:$N$86,0)))=0,"",INDEX('Fuel Mapping'!$O$4:$O$86,MATCH(cenrf!B19,'Fuel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Mapping'!$O$4:$O$86,MATCH(cenrf!B20,'Fuel Mapping'!$N$4:$N$86,0)))=0,"",INDEX('Fuel Mapping'!$O$4:$O$86,MATCH(cenrf!B20,'Fuel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25">
      <c r="A21" s="438" t="str">
        <f>IF((INDEX('Fuel Mapping'!$O$4:$O$86,MATCH(cenrf!B21,'Fuel Mapping'!$N$4:$N$86,0)))=0,"",INDEX('Fuel Mapping'!$O$4:$O$86,MATCH(cenrf!B21,'Fuel Mapping'!$N$4:$N$86,0)))</f>
        <v/>
      </c>
      <c r="B21" s="240" t="s">
        <v>189</v>
      </c>
      <c r="C21" s="241" t="s">
        <v>190</v>
      </c>
      <c r="D21" s="242">
        <v>38890.845502126896</v>
      </c>
      <c r="E21" s="243">
        <v>39486.264799999997</v>
      </c>
      <c r="F21" s="243">
        <v>39742.629859999994</v>
      </c>
      <c r="G21" s="243">
        <v>40054.653100000003</v>
      </c>
      <c r="H21" s="243">
        <v>40991.817030000006</v>
      </c>
      <c r="I21" s="243">
        <v>41497.028965409329</v>
      </c>
      <c r="J21" s="243">
        <v>40291.387599999995</v>
      </c>
      <c r="K21" s="243">
        <v>39897.625370000002</v>
      </c>
      <c r="L21" s="243">
        <v>40056.902580000002</v>
      </c>
      <c r="M21" s="243">
        <v>37258.472030000004</v>
      </c>
      <c r="N21" s="243">
        <v>36492.644989919892</v>
      </c>
      <c r="O21" s="243">
        <v>34670.622698418112</v>
      </c>
      <c r="P21" s="243">
        <v>33493.838684746341</v>
      </c>
      <c r="Q21" s="243">
        <v>30866.208152900334</v>
      </c>
      <c r="R21" s="243">
        <v>29838.469316150782</v>
      </c>
      <c r="S21" s="243">
        <v>31764.879092380801</v>
      </c>
      <c r="T21" s="243">
        <v>32386.850685056525</v>
      </c>
      <c r="U21" s="243">
        <v>32728.204070124684</v>
      </c>
      <c r="V21" s="243">
        <v>32234.813140332666</v>
      </c>
      <c r="W21" s="243">
        <v>32024.021840843547</v>
      </c>
      <c r="X21" s="243">
        <v>31739.100610950831</v>
      </c>
      <c r="Y21" s="243">
        <v>31486.845261986684</v>
      </c>
      <c r="Z21" s="243">
        <v>31174.366144315158</v>
      </c>
      <c r="AA21" s="243">
        <v>30691.364802411903</v>
      </c>
      <c r="AB21" s="243">
        <v>30240.132359776097</v>
      </c>
      <c r="AC21" s="243">
        <v>29894.764770600304</v>
      </c>
      <c r="AD21" s="243">
        <v>29597.988916568371</v>
      </c>
      <c r="AE21" s="243">
        <v>29208.485604046073</v>
      </c>
      <c r="AF21" s="243">
        <v>28970.046295018921</v>
      </c>
      <c r="AG21" s="243">
        <v>28730.565232823727</v>
      </c>
      <c r="AH21" s="243">
        <v>28381.073045770303</v>
      </c>
      <c r="AI21" s="243">
        <v>28079.555009261545</v>
      </c>
      <c r="AJ21" s="243">
        <v>27800.941458495847</v>
      </c>
      <c r="AK21" s="243">
        <v>27472.602139482809</v>
      </c>
      <c r="AL21" s="243">
        <v>27157.216472623826</v>
      </c>
      <c r="AM21" s="243">
        <v>26796.944590162017</v>
      </c>
      <c r="AN21" s="243">
        <v>26589.663798213969</v>
      </c>
      <c r="AO21" s="243">
        <v>26291.103814323356</v>
      </c>
      <c r="AP21" s="243">
        <v>25950.665285008541</v>
      </c>
      <c r="AQ21" s="243">
        <v>25593.165162692167</v>
      </c>
      <c r="AR21" s="243">
        <v>25290.032197379616</v>
      </c>
      <c r="AS21" s="243">
        <v>24954.836294055978</v>
      </c>
      <c r="AT21" s="243">
        <v>24590.55446184567</v>
      </c>
      <c r="AU21" s="243">
        <v>24089.797030326878</v>
      </c>
      <c r="AV21" s="243">
        <v>23707.991253251079</v>
      </c>
      <c r="AW21" s="243">
        <v>23430.746248366697</v>
      </c>
      <c r="AX21" s="243">
        <v>23125.432407650955</v>
      </c>
      <c r="AY21" s="243">
        <v>22744.142874811685</v>
      </c>
      <c r="AZ21" s="243">
        <v>22459.320144559675</v>
      </c>
      <c r="BA21" s="243">
        <v>22158.97233228285</v>
      </c>
      <c r="BB21" s="244">
        <v>21806.965469476509</v>
      </c>
    </row>
    <row r="22" spans="1:54" x14ac:dyDescent="0.25">
      <c r="A22" s="438" t="str">
        <f>IF((INDEX('Fuel Mapping'!$O$4:$O$86,MATCH(cenrf!B22,'Fuel Mapping'!$N$4:$N$86,0)))=0,"",INDEX('Fuel Mapping'!$O$4:$O$86,MATCH(cenrf!B22,'Fuel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Mapping'!$O$4:$O$86,MATCH(cenrf!B23,'Fuel Mapping'!$N$4:$N$86,0)))=0,"",INDEX('Fuel Mapping'!$O$4:$O$86,MATCH(cenrf!B23,'Fuel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Mapping'!$O$4:$O$86,MATCH(cenrf!B24,'Fuel Mapping'!$N$4:$N$86,0)))=0,"",INDEX('Fuel Mapping'!$O$4:$O$86,MATCH(cenrf!B24,'Fuel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Mapping'!$O$4:$O$86,MATCH(cenrf!B25,'Fuel Mapping'!$N$4:$N$86,0)))=0,"",INDEX('Fuel Mapping'!$O$4:$O$86,MATCH(cenrf!B25,'Fuel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Mapping'!$O$4:$O$86,MATCH(cenrf!B26,'Fuel Mapping'!$N$4:$N$86,0)))=0,"",INDEX('Fuel Mapping'!$O$4:$O$86,MATCH(cenrf!B26,'Fuel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Mapping'!$O$4:$O$86,MATCH(cenrf!B27,'Fuel Mapping'!$N$4:$N$86,0)))=0,"",INDEX('Fuel Mapping'!$O$4:$O$86,MATCH(cenrf!B27,'Fuel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Mapping'!$O$4:$O$86,MATCH(cenrf!B28,'Fuel Mapping'!$N$4:$N$86,0)))=0,"",INDEX('Fuel Mapping'!$O$4:$O$86,MATCH(cenrf!B28,'Fuel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Mapping'!$O$4:$O$86,MATCH(cenrf!B29,'Fuel Mapping'!$N$4:$N$86,0)))=0,"",INDEX('Fuel Mapping'!$O$4:$O$86,MATCH(cenrf!B29,'Fuel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Mapping'!$O$4:$O$86,MATCH(cenrf!B30,'Fuel Mapping'!$N$4:$N$86,0)))=0,"",INDEX('Fuel Mapping'!$O$4:$O$86,MATCH(cenrf!B30,'Fuel Mapping'!$N$4:$N$86,0)))</f>
        <v/>
      </c>
      <c r="B30" s="245" t="s">
        <v>207</v>
      </c>
      <c r="C30" s="246" t="s">
        <v>208</v>
      </c>
      <c r="D30" s="247">
        <v>38890.845502126896</v>
      </c>
      <c r="E30" s="248">
        <v>39486.264799999997</v>
      </c>
      <c r="F30" s="248">
        <v>39742.629859999994</v>
      </c>
      <c r="G30" s="248">
        <v>40054.653100000003</v>
      </c>
      <c r="H30" s="248">
        <v>40991.817030000006</v>
      </c>
      <c r="I30" s="248">
        <v>41497.028965409329</v>
      </c>
      <c r="J30" s="248">
        <v>40291.387599999995</v>
      </c>
      <c r="K30" s="248">
        <v>39897.625370000002</v>
      </c>
      <c r="L30" s="248">
        <v>40056.902580000002</v>
      </c>
      <c r="M30" s="248">
        <v>37258.472030000004</v>
      </c>
      <c r="N30" s="248">
        <v>36492.644989919892</v>
      </c>
      <c r="O30" s="248">
        <v>34670.622698418112</v>
      </c>
      <c r="P30" s="248">
        <v>33493.838684746341</v>
      </c>
      <c r="Q30" s="248">
        <v>30866.208152900334</v>
      </c>
      <c r="R30" s="248">
        <v>29838.469316150782</v>
      </c>
      <c r="S30" s="248">
        <v>31764.879092380801</v>
      </c>
      <c r="T30" s="248">
        <v>32386.850685056525</v>
      </c>
      <c r="U30" s="248">
        <v>32728.204070124684</v>
      </c>
      <c r="V30" s="248">
        <v>32234.813140332666</v>
      </c>
      <c r="W30" s="248">
        <v>32024.021840843547</v>
      </c>
      <c r="X30" s="248">
        <v>31739.100610950831</v>
      </c>
      <c r="Y30" s="248">
        <v>31486.845261986684</v>
      </c>
      <c r="Z30" s="248">
        <v>31174.366144315158</v>
      </c>
      <c r="AA30" s="248">
        <v>30691.364802411903</v>
      </c>
      <c r="AB30" s="248">
        <v>30240.132359776097</v>
      </c>
      <c r="AC30" s="248">
        <v>29894.764770600304</v>
      </c>
      <c r="AD30" s="248">
        <v>29597.988916568371</v>
      </c>
      <c r="AE30" s="248">
        <v>29208.485604046073</v>
      </c>
      <c r="AF30" s="248">
        <v>28970.046295018921</v>
      </c>
      <c r="AG30" s="248">
        <v>28730.565232823727</v>
      </c>
      <c r="AH30" s="248">
        <v>28381.073045770303</v>
      </c>
      <c r="AI30" s="248">
        <v>28079.555009261545</v>
      </c>
      <c r="AJ30" s="248">
        <v>27800.941458495847</v>
      </c>
      <c r="AK30" s="248">
        <v>27472.602139482809</v>
      </c>
      <c r="AL30" s="248">
        <v>27157.216472623826</v>
      </c>
      <c r="AM30" s="248">
        <v>26796.944590162017</v>
      </c>
      <c r="AN30" s="248">
        <v>26589.663798213969</v>
      </c>
      <c r="AO30" s="248">
        <v>26291.103814323356</v>
      </c>
      <c r="AP30" s="248">
        <v>25950.665285008541</v>
      </c>
      <c r="AQ30" s="248">
        <v>25593.165162692167</v>
      </c>
      <c r="AR30" s="248">
        <v>25290.032197379616</v>
      </c>
      <c r="AS30" s="248">
        <v>24954.836294055978</v>
      </c>
      <c r="AT30" s="248">
        <v>24590.55446184567</v>
      </c>
      <c r="AU30" s="248">
        <v>24089.797030326878</v>
      </c>
      <c r="AV30" s="248">
        <v>23707.991253251079</v>
      </c>
      <c r="AW30" s="248">
        <v>23430.746248366697</v>
      </c>
      <c r="AX30" s="248">
        <v>23125.432407650955</v>
      </c>
      <c r="AY30" s="248">
        <v>22744.142874811685</v>
      </c>
      <c r="AZ30" s="248">
        <v>22459.320144559675</v>
      </c>
      <c r="BA30" s="248">
        <v>22158.97233228285</v>
      </c>
      <c r="BB30" s="249">
        <v>21806.965469476509</v>
      </c>
    </row>
    <row r="31" spans="1:54" x14ac:dyDescent="0.25">
      <c r="A31" s="438" t="str">
        <f>IF((INDEX('Fuel Mapping'!$O$4:$O$86,MATCH(cenrf!B31,'Fuel Mapping'!$N$4:$N$86,0)))=0,"",INDEX('Fuel Mapping'!$O$4:$O$86,MATCH(cenrf!B31,'Fuel Mapping'!$N$4:$N$86,0)))</f>
        <v>LPG Propane or Butane</v>
      </c>
      <c r="B31" s="250" t="s">
        <v>209</v>
      </c>
      <c r="C31" s="251" t="s">
        <v>210</v>
      </c>
      <c r="D31" s="252">
        <v>20118.089325737521</v>
      </c>
      <c r="E31" s="253">
        <v>20064.56321</v>
      </c>
      <c r="F31" s="253">
        <v>20465.284710000007</v>
      </c>
      <c r="G31" s="253">
        <v>21273.966210000002</v>
      </c>
      <c r="H31" s="253">
        <v>22535.8822</v>
      </c>
      <c r="I31" s="253">
        <v>23165.967176484923</v>
      </c>
      <c r="J31" s="253">
        <v>23009.443960000001</v>
      </c>
      <c r="K31" s="253">
        <v>23095.856139999996</v>
      </c>
      <c r="L31" s="253">
        <v>23538.649849999998</v>
      </c>
      <c r="M31" s="253">
        <v>22239.325189999996</v>
      </c>
      <c r="N31" s="253">
        <v>22580.509101052226</v>
      </c>
      <c r="O31" s="253">
        <v>22710.424886230343</v>
      </c>
      <c r="P31" s="253">
        <v>22103.780406450187</v>
      </c>
      <c r="Q31" s="253">
        <v>20999.145530863399</v>
      </c>
      <c r="R31" s="253">
        <v>21175.213679178902</v>
      </c>
      <c r="S31" s="253">
        <v>22502.834504949467</v>
      </c>
      <c r="T31" s="253">
        <v>22920.866022481216</v>
      </c>
      <c r="U31" s="253">
        <v>23122.016460897765</v>
      </c>
      <c r="V31" s="253">
        <v>23218.64061009495</v>
      </c>
      <c r="W31" s="253">
        <v>23228.535320329822</v>
      </c>
      <c r="X31" s="253">
        <v>23147.420197746585</v>
      </c>
      <c r="Y31" s="253">
        <v>23027.431532280167</v>
      </c>
      <c r="Z31" s="253">
        <v>22904.997365968065</v>
      </c>
      <c r="AA31" s="253">
        <v>22693.810539232574</v>
      </c>
      <c r="AB31" s="253">
        <v>22454.886459349997</v>
      </c>
      <c r="AC31" s="253">
        <v>22255.387206674957</v>
      </c>
      <c r="AD31" s="253">
        <v>22125.506581367332</v>
      </c>
      <c r="AE31" s="253">
        <v>21921.306567454179</v>
      </c>
      <c r="AF31" s="253">
        <v>21817.423712928736</v>
      </c>
      <c r="AG31" s="253">
        <v>21702.320463402273</v>
      </c>
      <c r="AH31" s="253">
        <v>21516.217568306562</v>
      </c>
      <c r="AI31" s="253">
        <v>21432.992751281134</v>
      </c>
      <c r="AJ31" s="253">
        <v>21302.731926561471</v>
      </c>
      <c r="AK31" s="253">
        <v>21143.3233990429</v>
      </c>
      <c r="AL31" s="253">
        <v>20993.602384440634</v>
      </c>
      <c r="AM31" s="253">
        <v>20811.56151803707</v>
      </c>
      <c r="AN31" s="253">
        <v>20706.237815073382</v>
      </c>
      <c r="AO31" s="253">
        <v>20552.46451986875</v>
      </c>
      <c r="AP31" s="253">
        <v>20396.253680154998</v>
      </c>
      <c r="AQ31" s="253">
        <v>20221.943172590461</v>
      </c>
      <c r="AR31" s="253">
        <v>20035.960625348802</v>
      </c>
      <c r="AS31" s="253">
        <v>19845.391364214884</v>
      </c>
      <c r="AT31" s="253">
        <v>19651.16067507162</v>
      </c>
      <c r="AU31" s="253">
        <v>19413.88291696024</v>
      </c>
      <c r="AV31" s="253">
        <v>19215.372633889649</v>
      </c>
      <c r="AW31" s="253">
        <v>19048.015621639337</v>
      </c>
      <c r="AX31" s="253">
        <v>18892.237299917419</v>
      </c>
      <c r="AY31" s="253">
        <v>18681.048133725817</v>
      </c>
      <c r="AZ31" s="253">
        <v>18528.467251932572</v>
      </c>
      <c r="BA31" s="253">
        <v>18361.583859498111</v>
      </c>
      <c r="BB31" s="254">
        <v>18151.591220905906</v>
      </c>
    </row>
    <row r="32" spans="1:54" x14ac:dyDescent="0.25">
      <c r="A32" s="438" t="str">
        <f>IF((INDEX('Fuel Mapping'!$O$4:$O$86,MATCH(cenrf!B32,'Fuel Mapping'!$N$4:$N$86,0)))=0,"",INDEX('Fuel Mapping'!$O$4:$O$86,MATCH(cenrf!B32,'Fuel Mapping'!$N$4:$N$86,0)))</f>
        <v/>
      </c>
      <c r="B32" s="255" t="s">
        <v>211</v>
      </c>
      <c r="C32" s="256" t="s">
        <v>212</v>
      </c>
      <c r="D32" s="257">
        <v>20058.975391920751</v>
      </c>
      <c r="E32" s="258">
        <v>19966.463209999998</v>
      </c>
      <c r="F32" s="258">
        <v>20406.184710000001</v>
      </c>
      <c r="G32" s="258">
        <v>21263.36621</v>
      </c>
      <c r="H32" s="258">
        <v>22518.582200000004</v>
      </c>
      <c r="I32" s="258">
        <v>23160.21104793905</v>
      </c>
      <c r="J32" s="258">
        <v>23009.443960000001</v>
      </c>
      <c r="K32" s="258">
        <v>23095.856139999996</v>
      </c>
      <c r="L32" s="258">
        <v>23538.649849999998</v>
      </c>
      <c r="M32" s="258">
        <v>22222.369349999994</v>
      </c>
      <c r="N32" s="258">
        <v>22562.393344025189</v>
      </c>
      <c r="O32" s="258">
        <v>22692.309129203302</v>
      </c>
      <c r="P32" s="258">
        <v>22085.675887485824</v>
      </c>
      <c r="Q32" s="258">
        <v>20979.894551595225</v>
      </c>
      <c r="R32" s="258">
        <v>21149.179476446501</v>
      </c>
      <c r="S32" s="258">
        <v>22463.209970698961</v>
      </c>
      <c r="T32" s="258">
        <v>22879.252831985788</v>
      </c>
      <c r="U32" s="258">
        <v>23079.073808194746</v>
      </c>
      <c r="V32" s="258">
        <v>23181.5163536732</v>
      </c>
      <c r="W32" s="258">
        <v>23193.804419503274</v>
      </c>
      <c r="X32" s="258">
        <v>23112.943067216649</v>
      </c>
      <c r="Y32" s="258">
        <v>22990.845325526134</v>
      </c>
      <c r="Z32" s="258">
        <v>22871.373269592677</v>
      </c>
      <c r="AA32" s="258">
        <v>22661.470480998705</v>
      </c>
      <c r="AB32" s="258">
        <v>22422.122202696653</v>
      </c>
      <c r="AC32" s="258">
        <v>22221.449778043472</v>
      </c>
      <c r="AD32" s="258">
        <v>22090.029265670128</v>
      </c>
      <c r="AE32" s="258">
        <v>21885.635907814609</v>
      </c>
      <c r="AF32" s="258">
        <v>21781.688987619018</v>
      </c>
      <c r="AG32" s="258">
        <v>21668.156475772073</v>
      </c>
      <c r="AH32" s="258">
        <v>21482.936601238176</v>
      </c>
      <c r="AI32" s="258">
        <v>21400.160426586612</v>
      </c>
      <c r="AJ32" s="258">
        <v>21273.352532025994</v>
      </c>
      <c r="AK32" s="258">
        <v>21115.340151715849</v>
      </c>
      <c r="AL32" s="258">
        <v>20967.981065156731</v>
      </c>
      <c r="AM32" s="258">
        <v>20786.995069308356</v>
      </c>
      <c r="AN32" s="258">
        <v>20681.65847253695</v>
      </c>
      <c r="AO32" s="258">
        <v>20529.118321124472</v>
      </c>
      <c r="AP32" s="258">
        <v>20374.132341876317</v>
      </c>
      <c r="AQ32" s="258">
        <v>20200.756431213329</v>
      </c>
      <c r="AR32" s="258">
        <v>20015.713916342014</v>
      </c>
      <c r="AS32" s="258">
        <v>19825.345363435121</v>
      </c>
      <c r="AT32" s="258">
        <v>19631.709906902142</v>
      </c>
      <c r="AU32" s="258">
        <v>19396.457987485795</v>
      </c>
      <c r="AV32" s="258">
        <v>19198.656842619879</v>
      </c>
      <c r="AW32" s="258">
        <v>19031.79554686043</v>
      </c>
      <c r="AX32" s="258">
        <v>18876.436550794908</v>
      </c>
      <c r="AY32" s="258">
        <v>18667.323523591283</v>
      </c>
      <c r="AZ32" s="258">
        <v>18515.554937078472</v>
      </c>
      <c r="BA32" s="258">
        <v>18349.893816765318</v>
      </c>
      <c r="BB32" s="259">
        <v>18140.598667973831</v>
      </c>
    </row>
    <row r="33" spans="1:54" x14ac:dyDescent="0.25">
      <c r="A33" s="438" t="str">
        <f>IF((INDEX('Fuel Mapping'!$O$4:$O$86,MATCH(cenrf!B33,'Fuel Mapping'!$N$4:$N$86,0)))=0,"",INDEX('Fuel Mapping'!$O$4:$O$86,MATCH(cenrf!B33,'Fuel Mapping'!$N$4:$N$86,0)))</f>
        <v/>
      </c>
      <c r="B33" s="255" t="s">
        <v>213</v>
      </c>
      <c r="C33" s="256" t="s">
        <v>214</v>
      </c>
      <c r="D33" s="257">
        <v>59.113933816772452</v>
      </c>
      <c r="E33" s="258">
        <v>98.09999999999998</v>
      </c>
      <c r="F33" s="258">
        <v>59.099999999999994</v>
      </c>
      <c r="G33" s="258">
        <v>10.6</v>
      </c>
      <c r="H33" s="258">
        <v>17.3</v>
      </c>
      <c r="I33" s="258">
        <v>5.7561285458714337</v>
      </c>
      <c r="J33" s="258">
        <v>0</v>
      </c>
      <c r="K33" s="258">
        <v>0</v>
      </c>
      <c r="L33" s="258">
        <v>0</v>
      </c>
      <c r="M33" s="258">
        <v>16.955839999999995</v>
      </c>
      <c r="N33" s="258">
        <v>18.115757027036068</v>
      </c>
      <c r="O33" s="258">
        <v>18.115757027036068</v>
      </c>
      <c r="P33" s="258">
        <v>18.1045189643642</v>
      </c>
      <c r="Q33" s="258">
        <v>19.250979268176202</v>
      </c>
      <c r="R33" s="258">
        <v>26.034202732397102</v>
      </c>
      <c r="S33" s="258">
        <v>39.624534250501597</v>
      </c>
      <c r="T33" s="258">
        <v>41.61319049542869</v>
      </c>
      <c r="U33" s="258">
        <v>42.94265270301986</v>
      </c>
      <c r="V33" s="258">
        <v>37.124256421747319</v>
      </c>
      <c r="W33" s="258">
        <v>34.730900826544897</v>
      </c>
      <c r="X33" s="258">
        <v>34.47713052993371</v>
      </c>
      <c r="Y33" s="258">
        <v>36.586206754032496</v>
      </c>
      <c r="Z33" s="258">
        <v>33.62409637538746</v>
      </c>
      <c r="AA33" s="258">
        <v>32.340058233868554</v>
      </c>
      <c r="AB33" s="258">
        <v>32.764256653343246</v>
      </c>
      <c r="AC33" s="258">
        <v>33.937428631487748</v>
      </c>
      <c r="AD33" s="258">
        <v>35.477315697208702</v>
      </c>
      <c r="AE33" s="258">
        <v>35.670659639570033</v>
      </c>
      <c r="AF33" s="258">
        <v>35.734725309721036</v>
      </c>
      <c r="AG33" s="258">
        <v>34.163987630201532</v>
      </c>
      <c r="AH33" s="258">
        <v>33.280967068384605</v>
      </c>
      <c r="AI33" s="258">
        <v>32.83232469452247</v>
      </c>
      <c r="AJ33" s="258">
        <v>29.379394535478994</v>
      </c>
      <c r="AK33" s="258">
        <v>27.983247327047096</v>
      </c>
      <c r="AL33" s="258">
        <v>25.621319283904391</v>
      </c>
      <c r="AM33" s="258">
        <v>24.566448728715038</v>
      </c>
      <c r="AN33" s="258">
        <v>24.579342536427646</v>
      </c>
      <c r="AO33" s="258">
        <v>23.346198744275398</v>
      </c>
      <c r="AP33" s="258">
        <v>22.121338278685762</v>
      </c>
      <c r="AQ33" s="258">
        <v>21.186741377136933</v>
      </c>
      <c r="AR33" s="258">
        <v>20.246709006788521</v>
      </c>
      <c r="AS33" s="258">
        <v>20.046000779764693</v>
      </c>
      <c r="AT33" s="258">
        <v>19.450768169481087</v>
      </c>
      <c r="AU33" s="258">
        <v>17.424929474443086</v>
      </c>
      <c r="AV33" s="258">
        <v>16.715791269771735</v>
      </c>
      <c r="AW33" s="258">
        <v>16.220074778910405</v>
      </c>
      <c r="AX33" s="258">
        <v>15.80074912250531</v>
      </c>
      <c r="AY33" s="258">
        <v>13.724610134536716</v>
      </c>
      <c r="AZ33" s="258">
        <v>12.912314854098934</v>
      </c>
      <c r="BA33" s="258">
        <v>11.690042732790246</v>
      </c>
      <c r="BB33" s="259">
        <v>10.992552932071224</v>
      </c>
    </row>
    <row r="34" spans="1:54" x14ac:dyDescent="0.25">
      <c r="A34" s="438" t="str">
        <f>IF((INDEX('Fuel Mapping'!$O$4:$O$86,MATCH(cenrf!B34,'Fuel Mapping'!$N$4:$N$86,0)))=0,"",INDEX('Fuel Mapping'!$O$4:$O$86,MATCH(cenrf!B34,'Fuel Mapping'!$N$4:$N$86,0)))</f>
        <v>LPG Propane or Butane</v>
      </c>
      <c r="B34" s="250" t="s">
        <v>105</v>
      </c>
      <c r="C34" s="251" t="s">
        <v>215</v>
      </c>
      <c r="D34" s="252">
        <v>479.09847114790819</v>
      </c>
      <c r="E34" s="253">
        <v>511.18150000000071</v>
      </c>
      <c r="F34" s="253">
        <v>496.90236000000118</v>
      </c>
      <c r="G34" s="253">
        <v>492.0076100000008</v>
      </c>
      <c r="H34" s="253">
        <v>517.49074999999959</v>
      </c>
      <c r="I34" s="253">
        <v>645.26357696253081</v>
      </c>
      <c r="J34" s="253">
        <v>671.11839999999995</v>
      </c>
      <c r="K34" s="253">
        <v>727.70581000000129</v>
      </c>
      <c r="L34" s="253">
        <v>622.23718999999971</v>
      </c>
      <c r="M34" s="253">
        <v>531.90748999999971</v>
      </c>
      <c r="N34" s="253">
        <v>340.69082538898891</v>
      </c>
      <c r="O34" s="253">
        <v>301.138984915192</v>
      </c>
      <c r="P34" s="253">
        <v>266.02553192909005</v>
      </c>
      <c r="Q34" s="253">
        <v>223.13113876574971</v>
      </c>
      <c r="R34" s="253">
        <v>152.64590501670747</v>
      </c>
      <c r="S34" s="253">
        <v>331.9496175717789</v>
      </c>
      <c r="T34" s="253">
        <v>337.31883245363713</v>
      </c>
      <c r="U34" s="253">
        <v>337.72020056963333</v>
      </c>
      <c r="V34" s="253">
        <v>325.99817394236896</v>
      </c>
      <c r="W34" s="253">
        <v>324.76469454189845</v>
      </c>
      <c r="X34" s="253">
        <v>320.85116987090896</v>
      </c>
      <c r="Y34" s="253">
        <v>315.61896487732258</v>
      </c>
      <c r="Z34" s="253">
        <v>313.0944993975541</v>
      </c>
      <c r="AA34" s="253">
        <v>305.27821751588175</v>
      </c>
      <c r="AB34" s="253">
        <v>296.96232169725863</v>
      </c>
      <c r="AC34" s="253">
        <v>290.13194850189478</v>
      </c>
      <c r="AD34" s="253">
        <v>283.47396445841349</v>
      </c>
      <c r="AE34" s="253">
        <v>275.32776745785623</v>
      </c>
      <c r="AF34" s="253">
        <v>270.17748086623391</v>
      </c>
      <c r="AG34" s="253">
        <v>268.89987070900622</v>
      </c>
      <c r="AH34" s="253">
        <v>263.51077082068434</v>
      </c>
      <c r="AI34" s="253">
        <v>246.89662525482478</v>
      </c>
      <c r="AJ34" s="253">
        <v>245.0910242510416</v>
      </c>
      <c r="AK34" s="253">
        <v>240.95142306085523</v>
      </c>
      <c r="AL34" s="253">
        <v>234.58769262608553</v>
      </c>
      <c r="AM34" s="253">
        <v>227.16716865057478</v>
      </c>
      <c r="AN34" s="253">
        <v>220.66737306579199</v>
      </c>
      <c r="AO34" s="253">
        <v>215.15128547516971</v>
      </c>
      <c r="AP34" s="253">
        <v>204.16608134215977</v>
      </c>
      <c r="AQ34" s="253">
        <v>194.5143673472455</v>
      </c>
      <c r="AR34" s="253">
        <v>190.77979454314996</v>
      </c>
      <c r="AS34" s="253">
        <v>182.53750392122492</v>
      </c>
      <c r="AT34" s="253">
        <v>173.94751712488195</v>
      </c>
      <c r="AU34" s="253">
        <v>164.27294260983027</v>
      </c>
      <c r="AV34" s="253">
        <v>156.50629886410516</v>
      </c>
      <c r="AW34" s="253">
        <v>152.52663014457826</v>
      </c>
      <c r="AX34" s="253">
        <v>148.29338206239657</v>
      </c>
      <c r="AY34" s="253">
        <v>143.59077498142921</v>
      </c>
      <c r="AZ34" s="253">
        <v>138.83322152924984</v>
      </c>
      <c r="BA34" s="253">
        <v>136.60248271794694</v>
      </c>
      <c r="BB34" s="254">
        <v>132.00206929599022</v>
      </c>
    </row>
    <row r="35" spans="1:54" x14ac:dyDescent="0.25">
      <c r="A35" s="438" t="str">
        <f>IF((INDEX('Fuel Mapping'!$O$4:$O$86,MATCH(cenrf!B35,'Fuel Mapping'!$N$4:$N$86,0)))=0,"",INDEX('Fuel Mapping'!$O$4:$O$86,MATCH(cenrf!B35,'Fuel Mapping'!$N$4:$N$86,0)))</f>
        <v>Petroleum Diesel</v>
      </c>
      <c r="B35" s="250" t="s">
        <v>216</v>
      </c>
      <c r="C35" s="251" t="s">
        <v>217</v>
      </c>
      <c r="D35" s="252">
        <v>12.730389222572493</v>
      </c>
      <c r="E35" s="253">
        <v>17.900209999999998</v>
      </c>
      <c r="F35" s="253">
        <v>12.700159999999999</v>
      </c>
      <c r="G35" s="253">
        <v>11.60026</v>
      </c>
      <c r="H35" s="253">
        <v>21.00055</v>
      </c>
      <c r="I35" s="253">
        <v>23.120406613403311</v>
      </c>
      <c r="J35" s="253">
        <v>10.59985</v>
      </c>
      <c r="K35" s="253">
        <v>22.099719999999998</v>
      </c>
      <c r="L35" s="253">
        <v>8.5004700000000017</v>
      </c>
      <c r="M35" s="253">
        <v>6.2997199999999998</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Mapping'!$O$4:$O$86,MATCH(cenrf!B36,'Fuel Mapping'!$N$4:$N$86,0)))=0,"",INDEX('Fuel Mapping'!$O$4:$O$86,MATCH(cenrf!B36,'Fuel Mapping'!$N$4:$N$86,0)))</f>
        <v/>
      </c>
      <c r="B36" s="255" t="s">
        <v>218</v>
      </c>
      <c r="C36" s="256" t="s">
        <v>219</v>
      </c>
      <c r="D36" s="257">
        <v>12.730389222572493</v>
      </c>
      <c r="E36" s="258">
        <v>17.900209999999998</v>
      </c>
      <c r="F36" s="258">
        <v>12.700159999999999</v>
      </c>
      <c r="G36" s="258">
        <v>11.60026</v>
      </c>
      <c r="H36" s="258">
        <v>21.00055</v>
      </c>
      <c r="I36" s="258">
        <v>23.120406613403311</v>
      </c>
      <c r="J36" s="258">
        <v>10.59985</v>
      </c>
      <c r="K36" s="258">
        <v>22.099719999999998</v>
      </c>
      <c r="L36" s="258">
        <v>8.5004700000000017</v>
      </c>
      <c r="M36" s="258">
        <v>6.2997199999999998</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Mapping'!$O$4:$O$86,MATCH(cenrf!B37,'Fuel Mapping'!$N$4:$N$86,0)))=0,"",INDEX('Fuel Mapping'!$O$4:$O$86,MATCH(cenrf!B37,'Fuel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Mapping'!$O$4:$O$86,MATCH(cenrf!B38,'Fuel Mapping'!$N$4:$N$86,0)))=0,"",INDEX('Fuel Mapping'!$O$4:$O$86,MATCH(cenrf!B38,'Fuel Mapping'!$N$4:$N$86,0)))</f>
        <v>Petroleum Diesel</v>
      </c>
      <c r="B38" s="250" t="s">
        <v>222</v>
      </c>
      <c r="C38" s="251" t="s">
        <v>223</v>
      </c>
      <c r="D38" s="252">
        <v>0</v>
      </c>
      <c r="E38" s="253">
        <v>56.500660000000003</v>
      </c>
      <c r="F38" s="253">
        <v>1.0000100000000001</v>
      </c>
      <c r="G38" s="253">
        <v>2.10005</v>
      </c>
      <c r="H38" s="253">
        <v>0</v>
      </c>
      <c r="I38" s="253">
        <v>1.0270373554982342</v>
      </c>
      <c r="J38" s="253">
        <v>1.0000199999999999</v>
      </c>
      <c r="K38" s="253">
        <v>0.99997999999999998</v>
      </c>
      <c r="L38" s="253">
        <v>0</v>
      </c>
      <c r="M38" s="253">
        <v>0</v>
      </c>
      <c r="N38" s="253">
        <v>3.0810825872464767</v>
      </c>
      <c r="O38" s="253">
        <v>1.0270400057232727</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38" t="str">
        <f>IF((INDEX('Fuel Mapping'!$O$4:$O$86,MATCH(cenrf!B39,'Fuel Mapping'!$N$4:$N$86,0)))=0,"",INDEX('Fuel Mapping'!$O$4:$O$86,MATCH(cenrf!B39,'Fuel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Mapping'!$O$4:$O$86,MATCH(cenrf!B40,'Fuel Mapping'!$N$4:$N$86,0)))=0,"",INDEX('Fuel Mapping'!$O$4:$O$86,MATCH(cenrf!B40,'Fuel Mapping'!$N$4:$N$86,0)))</f>
        <v/>
      </c>
      <c r="B40" s="255" t="s">
        <v>226</v>
      </c>
      <c r="C40" s="256" t="s">
        <v>227</v>
      </c>
      <c r="D40" s="257">
        <v>0</v>
      </c>
      <c r="E40" s="258">
        <v>0</v>
      </c>
      <c r="F40" s="258">
        <v>0</v>
      </c>
      <c r="G40" s="258">
        <v>0</v>
      </c>
      <c r="H40" s="258">
        <v>0</v>
      </c>
      <c r="I40" s="258">
        <v>1.0270373554982342</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Mapping'!$O$4:$O$86,MATCH(cenrf!B41,'Fuel Mapping'!$N$4:$N$86,0)))=0,"",INDEX('Fuel Mapping'!$O$4:$O$86,MATCH(cenrf!B41,'Fuel Mapping'!$N$4:$N$86,0)))</f>
        <v/>
      </c>
      <c r="B41" s="255" t="s">
        <v>228</v>
      </c>
      <c r="C41" s="256" t="s">
        <v>229</v>
      </c>
      <c r="D41" s="257">
        <v>0</v>
      </c>
      <c r="E41" s="258">
        <v>56.500660000000003</v>
      </c>
      <c r="F41" s="258">
        <v>1.0000100000000001</v>
      </c>
      <c r="G41" s="258">
        <v>2.10005</v>
      </c>
      <c r="H41" s="258">
        <v>0</v>
      </c>
      <c r="I41" s="258">
        <v>0</v>
      </c>
      <c r="J41" s="258">
        <v>1.0000199999999999</v>
      </c>
      <c r="K41" s="258">
        <v>0.99997999999999998</v>
      </c>
      <c r="L41" s="258">
        <v>0</v>
      </c>
      <c r="M41" s="258">
        <v>0</v>
      </c>
      <c r="N41" s="258">
        <v>3.0810825872464767</v>
      </c>
      <c r="O41" s="258">
        <v>1.0270400057232727</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38" t="str">
        <f>IF((INDEX('Fuel Mapping'!$O$4:$O$86,MATCH(cenrf!B42,'Fuel Mapping'!$N$4:$N$86,0)))=0,"",INDEX('Fuel Mapping'!$O$4:$O$86,MATCH(cenrf!B42,'Fuel Mapping'!$N$4:$N$86,0)))</f>
        <v>Petroleum Diesel</v>
      </c>
      <c r="B42" s="250" t="s">
        <v>130</v>
      </c>
      <c r="C42" s="251" t="s">
        <v>230</v>
      </c>
      <c r="D42" s="252">
        <v>251.09875498320801</v>
      </c>
      <c r="E42" s="253">
        <v>481.79344999999995</v>
      </c>
      <c r="F42" s="253">
        <v>497.80265999999995</v>
      </c>
      <c r="G42" s="253">
        <v>350.90490999999997</v>
      </c>
      <c r="H42" s="253">
        <v>223.90139000000002</v>
      </c>
      <c r="I42" s="253">
        <v>142.01804157258661</v>
      </c>
      <c r="J42" s="253">
        <v>127.37119</v>
      </c>
      <c r="K42" s="253">
        <v>89.39967</v>
      </c>
      <c r="L42" s="253">
        <v>72.101190000000003</v>
      </c>
      <c r="M42" s="253">
        <v>15.799300000000001</v>
      </c>
      <c r="N42" s="253">
        <v>13.661854572906879</v>
      </c>
      <c r="O42" s="253">
        <v>12.611095884229996</v>
      </c>
      <c r="P42" s="253">
        <v>10.509250837781186</v>
      </c>
      <c r="Q42" s="253">
        <v>0</v>
      </c>
      <c r="R42" s="253">
        <v>2.1018010615921434</v>
      </c>
      <c r="S42" s="253">
        <v>2.1018826791353669</v>
      </c>
      <c r="T42" s="253">
        <v>2.1206684637667084</v>
      </c>
      <c r="U42" s="253">
        <v>2.1253678342285123</v>
      </c>
      <c r="V42" s="253">
        <v>1.9743378636497044</v>
      </c>
      <c r="W42" s="253">
        <v>1.8824647644250307</v>
      </c>
      <c r="X42" s="253">
        <v>1.7948937023474669</v>
      </c>
      <c r="Y42" s="253">
        <v>1.7358378300326081</v>
      </c>
      <c r="Z42" s="253">
        <v>1.6670863896990815</v>
      </c>
      <c r="AA42" s="253">
        <v>1.5974306930972246</v>
      </c>
      <c r="AB42" s="253">
        <v>1.5534346790447415</v>
      </c>
      <c r="AC42" s="253">
        <v>1.5133154821895896</v>
      </c>
      <c r="AD42" s="253">
        <v>1.4727524445613167</v>
      </c>
      <c r="AE42" s="253">
        <v>1.4252999902091377</v>
      </c>
      <c r="AF42" s="253">
        <v>1.4029330799724768</v>
      </c>
      <c r="AG42" s="253">
        <v>1.3779226037885632</v>
      </c>
      <c r="AH42" s="253">
        <v>1.3466030512012164</v>
      </c>
      <c r="AI42" s="253">
        <v>1.283244664348282</v>
      </c>
      <c r="AJ42" s="253">
        <v>1.255719793260289</v>
      </c>
      <c r="AK42" s="253">
        <v>1.2322773490892589</v>
      </c>
      <c r="AL42" s="253">
        <v>1.2058115247903514</v>
      </c>
      <c r="AM42" s="253">
        <v>1.180264228209992</v>
      </c>
      <c r="AN42" s="253">
        <v>1.1644367786661936</v>
      </c>
      <c r="AO42" s="253">
        <v>1.1373733072981076</v>
      </c>
      <c r="AP42" s="253">
        <v>1.1130185153532406</v>
      </c>
      <c r="AQ42" s="253">
        <v>1.0906310820749581</v>
      </c>
      <c r="AR42" s="253">
        <v>1.0682438046532141</v>
      </c>
      <c r="AS42" s="253">
        <v>1.0565486785792817</v>
      </c>
      <c r="AT42" s="253">
        <v>1.0406045988802353</v>
      </c>
      <c r="AU42" s="253">
        <v>1.0090881761920427</v>
      </c>
      <c r="AV42" s="253">
        <v>0.99063120084754863</v>
      </c>
      <c r="AW42" s="253">
        <v>0.97994811218427669</v>
      </c>
      <c r="AX42" s="253">
        <v>0.94723580703978194</v>
      </c>
      <c r="AY42" s="253">
        <v>0.9096775902438301</v>
      </c>
      <c r="AZ42" s="253">
        <v>0.89494902947757216</v>
      </c>
      <c r="BA42" s="253">
        <v>0.87849417413938624</v>
      </c>
      <c r="BB42" s="254">
        <v>0.85346310883797083</v>
      </c>
    </row>
    <row r="43" spans="1:54" x14ac:dyDescent="0.25">
      <c r="A43" s="438" t="str">
        <f>IF((INDEX('Fuel Mapping'!$O$4:$O$86,MATCH(cenrf!B43,'Fuel Mapping'!$N$4:$N$86,0)))=0,"",INDEX('Fuel Mapping'!$O$4:$O$86,MATCH(cenrf!B43,'Fuel Mapping'!$N$4:$N$86,0)))</f>
        <v>Petroleum Diesel</v>
      </c>
      <c r="B43" s="250" t="s">
        <v>231</v>
      </c>
      <c r="C43" s="251" t="s">
        <v>232</v>
      </c>
      <c r="D43" s="252">
        <v>344.05169109475014</v>
      </c>
      <c r="E43" s="253">
        <v>265.93065999999993</v>
      </c>
      <c r="F43" s="253">
        <v>491.84859</v>
      </c>
      <c r="G43" s="253">
        <v>576.13788</v>
      </c>
      <c r="H43" s="253">
        <v>583.15174999999999</v>
      </c>
      <c r="I43" s="253">
        <v>606.73513786646845</v>
      </c>
      <c r="J43" s="253">
        <v>252.21359999999993</v>
      </c>
      <c r="K43" s="253">
        <v>178.29124999999996</v>
      </c>
      <c r="L43" s="253">
        <v>158.92394000000002</v>
      </c>
      <c r="M43" s="253">
        <v>255.91337000000001</v>
      </c>
      <c r="N43" s="253">
        <v>202.49597812400935</v>
      </c>
      <c r="O43" s="253">
        <v>145.36225751336403</v>
      </c>
      <c r="P43" s="253">
        <v>105.24685089347788</v>
      </c>
      <c r="Q43" s="253">
        <v>184.61980185723147</v>
      </c>
      <c r="R43" s="253">
        <v>48.224794918078125</v>
      </c>
      <c r="S43" s="253">
        <v>42.802512027467969</v>
      </c>
      <c r="T43" s="253">
        <v>44.050540571565151</v>
      </c>
      <c r="U43" s="253">
        <v>45.205571026111357</v>
      </c>
      <c r="V43" s="253">
        <v>42.696424006811768</v>
      </c>
      <c r="W43" s="253">
        <v>42.547954946374446</v>
      </c>
      <c r="X43" s="253">
        <v>42.156852848879595</v>
      </c>
      <c r="Y43" s="253">
        <v>41.761880598861538</v>
      </c>
      <c r="Z43" s="253">
        <v>41.335433604571506</v>
      </c>
      <c r="AA43" s="253">
        <v>40.2513801306117</v>
      </c>
      <c r="AB43" s="253">
        <v>39.484639661730647</v>
      </c>
      <c r="AC43" s="253">
        <v>38.811611183522373</v>
      </c>
      <c r="AD43" s="253">
        <v>37.295498842040786</v>
      </c>
      <c r="AE43" s="253">
        <v>36.171151846502262</v>
      </c>
      <c r="AF43" s="253">
        <v>34.852275008666062</v>
      </c>
      <c r="AG43" s="253">
        <v>34.53390927185098</v>
      </c>
      <c r="AH43" s="253">
        <v>34.071133341962017</v>
      </c>
      <c r="AI43" s="253">
        <v>33.344493098631965</v>
      </c>
      <c r="AJ43" s="253">
        <v>33.005830131648601</v>
      </c>
      <c r="AK43" s="253">
        <v>32.158387786510936</v>
      </c>
      <c r="AL43" s="253">
        <v>31.692644097695375</v>
      </c>
      <c r="AM43" s="253">
        <v>31.201270250923095</v>
      </c>
      <c r="AN43" s="253">
        <v>30.688788471012845</v>
      </c>
      <c r="AO43" s="253">
        <v>30.212067107676695</v>
      </c>
      <c r="AP43" s="253">
        <v>29.587291595843499</v>
      </c>
      <c r="AQ43" s="253">
        <v>29.154775195823316</v>
      </c>
      <c r="AR43" s="253">
        <v>28.665204756702625</v>
      </c>
      <c r="AS43" s="253">
        <v>28.229792494101417</v>
      </c>
      <c r="AT43" s="253">
        <v>27.739357899771111</v>
      </c>
      <c r="AU43" s="253">
        <v>26.761703167602853</v>
      </c>
      <c r="AV43" s="253">
        <v>26.261235561650608</v>
      </c>
      <c r="AW43" s="253">
        <v>25.748705216712253</v>
      </c>
      <c r="AX43" s="253">
        <v>24.179658203301575</v>
      </c>
      <c r="AY43" s="253">
        <v>23.154678919333488</v>
      </c>
      <c r="AZ43" s="253">
        <v>21.83032508891792</v>
      </c>
      <c r="BA43" s="253">
        <v>21.356876136663153</v>
      </c>
      <c r="BB43" s="254">
        <v>20.759615343847443</v>
      </c>
    </row>
    <row r="44" spans="1:54" x14ac:dyDescent="0.25">
      <c r="A44" s="438" t="str">
        <f>IF((INDEX('Fuel Mapping'!$O$4:$O$86,MATCH(cenrf!B44,'Fuel Mapping'!$N$4:$N$86,0)))=0,"",INDEX('Fuel Mapping'!$O$4:$O$86,MATCH(cenrf!B44,'Fuel Mapping'!$N$4:$N$86,0)))</f>
        <v>Heavy or Residual Oil</v>
      </c>
      <c r="B44" s="250" t="s">
        <v>233</v>
      </c>
      <c r="C44" s="251" t="s">
        <v>234</v>
      </c>
      <c r="D44" s="252">
        <v>11885.8980507095</v>
      </c>
      <c r="E44" s="253">
        <v>12364.99345</v>
      </c>
      <c r="F44" s="253">
        <v>11955.674719999999</v>
      </c>
      <c r="G44" s="253">
        <v>10416.247109999998</v>
      </c>
      <c r="H44" s="253">
        <v>9833.8849200000041</v>
      </c>
      <c r="I44" s="253">
        <v>9540.429953587809</v>
      </c>
      <c r="J44" s="253">
        <v>8452.9647200000018</v>
      </c>
      <c r="K44" s="253">
        <v>8325.089899999999</v>
      </c>
      <c r="L44" s="253">
        <v>7826.5581199999997</v>
      </c>
      <c r="M44" s="253">
        <v>7117.768869999999</v>
      </c>
      <c r="N44" s="253">
        <v>6744.04263466676</v>
      </c>
      <c r="O44" s="253">
        <v>5627.2338803429202</v>
      </c>
      <c r="P44" s="253">
        <v>5136.1398189869278</v>
      </c>
      <c r="Q44" s="253">
        <v>3944.7889766912535</v>
      </c>
      <c r="R44" s="253">
        <v>3201.490888269122</v>
      </c>
      <c r="S44" s="253">
        <v>3562.621746178198</v>
      </c>
      <c r="T44" s="253">
        <v>3669.2303314895821</v>
      </c>
      <c r="U44" s="253">
        <v>3772.5620664020439</v>
      </c>
      <c r="V44" s="253">
        <v>3579.4749927425255</v>
      </c>
      <c r="W44" s="253">
        <v>3521.1899264613344</v>
      </c>
      <c r="X44" s="253">
        <v>3464.3954492866978</v>
      </c>
      <c r="Y44" s="253">
        <v>3428.4851025638964</v>
      </c>
      <c r="Z44" s="253">
        <v>3365.279323084329</v>
      </c>
      <c r="AA44" s="253">
        <v>3268.5804093431047</v>
      </c>
      <c r="AB44" s="253">
        <v>3198.3482053309713</v>
      </c>
      <c r="AC44" s="253">
        <v>3141.3215430741543</v>
      </c>
      <c r="AD44" s="253">
        <v>3077.6779304399138</v>
      </c>
      <c r="AE44" s="253">
        <v>3003.6780415531939</v>
      </c>
      <c r="AF44" s="253">
        <v>2956.7825233476369</v>
      </c>
      <c r="AG44" s="253">
        <v>2916.9063684466337</v>
      </c>
      <c r="AH44" s="253">
        <v>2854.2560391403472</v>
      </c>
      <c r="AI44" s="253">
        <v>2749.1237052258371</v>
      </c>
      <c r="AJ44" s="253">
        <v>2697.6436921516879</v>
      </c>
      <c r="AK44" s="253">
        <v>2624.1439886966346</v>
      </c>
      <c r="AL44" s="253">
        <v>2561.3038723014688</v>
      </c>
      <c r="AM44" s="253">
        <v>2494.491196343095</v>
      </c>
      <c r="AN44" s="253">
        <v>2452.1692679718708</v>
      </c>
      <c r="AO44" s="253">
        <v>2393.04585176402</v>
      </c>
      <c r="AP44" s="253">
        <v>2311.5683661868443</v>
      </c>
      <c r="AQ44" s="253">
        <v>2230.6711916865415</v>
      </c>
      <c r="AR44" s="253">
        <v>2181.8826338801305</v>
      </c>
      <c r="AS44" s="253">
        <v>2119.0907394487735</v>
      </c>
      <c r="AT44" s="253">
        <v>2043.8110378874073</v>
      </c>
      <c r="AU44" s="253">
        <v>1936.8871048612677</v>
      </c>
      <c r="AV44" s="253">
        <v>1871.650286922496</v>
      </c>
      <c r="AW44" s="253">
        <v>1824.4253676928893</v>
      </c>
      <c r="AX44" s="253">
        <v>1764.154586626734</v>
      </c>
      <c r="AY44" s="253">
        <v>1694.819715608701</v>
      </c>
      <c r="AZ44" s="253">
        <v>1649.9339358193431</v>
      </c>
      <c r="BA44" s="253">
        <v>1598.8911229334801</v>
      </c>
      <c r="BB44" s="254">
        <v>1540.5500616132656</v>
      </c>
    </row>
    <row r="45" spans="1:54" x14ac:dyDescent="0.25">
      <c r="A45" s="438" t="str">
        <f>IF((INDEX('Fuel Mapping'!$O$4:$O$86,MATCH(cenrf!B45,'Fuel Mapping'!$N$4:$N$86,0)))=0,"",INDEX('Fuel Mapping'!$O$4:$O$86,MATCH(cenrf!B45,'Fuel Mapping'!$N$4:$N$86,0)))</f>
        <v>Heavy or Residual Oil</v>
      </c>
      <c r="B45" s="250" t="s">
        <v>235</v>
      </c>
      <c r="C45" s="251" t="s">
        <v>236</v>
      </c>
      <c r="D45" s="252">
        <v>5799.8788192314296</v>
      </c>
      <c r="E45" s="253">
        <v>5723.4016599999986</v>
      </c>
      <c r="F45" s="253">
        <v>5821.416650000001</v>
      </c>
      <c r="G45" s="253">
        <v>6931.6890700000004</v>
      </c>
      <c r="H45" s="253">
        <v>7276.5054699999973</v>
      </c>
      <c r="I45" s="253">
        <v>7372.4676349661186</v>
      </c>
      <c r="J45" s="253">
        <v>7766.6758599999985</v>
      </c>
      <c r="K45" s="253">
        <v>7458.1829000000016</v>
      </c>
      <c r="L45" s="253">
        <v>7829.9318199999998</v>
      </c>
      <c r="M45" s="253">
        <v>7091.4580899999992</v>
      </c>
      <c r="N45" s="253">
        <v>6608.1635135277529</v>
      </c>
      <c r="O45" s="253">
        <v>5872.8245535263395</v>
      </c>
      <c r="P45" s="253">
        <v>5872.1368256488768</v>
      </c>
      <c r="Q45" s="253">
        <v>5514.5227047226927</v>
      </c>
      <c r="R45" s="253">
        <v>5258.7922477063621</v>
      </c>
      <c r="S45" s="253">
        <v>5322.5688289747495</v>
      </c>
      <c r="T45" s="253">
        <v>5413.2642895967574</v>
      </c>
      <c r="U45" s="253">
        <v>5448.5744033949068</v>
      </c>
      <c r="V45" s="253">
        <v>5066.0286016823593</v>
      </c>
      <c r="W45" s="253">
        <v>4905.101479799695</v>
      </c>
      <c r="X45" s="253">
        <v>4762.4820474954176</v>
      </c>
      <c r="Y45" s="253">
        <v>4671.8119438364056</v>
      </c>
      <c r="Z45" s="253">
        <v>4547.9924358709377</v>
      </c>
      <c r="AA45" s="253">
        <v>4381.8468254966392</v>
      </c>
      <c r="AB45" s="253">
        <v>4248.8972990570892</v>
      </c>
      <c r="AC45" s="253">
        <v>4167.5991456835891</v>
      </c>
      <c r="AD45" s="253">
        <v>4072.5621890161133</v>
      </c>
      <c r="AE45" s="253">
        <v>3970.5767757441267</v>
      </c>
      <c r="AF45" s="253">
        <v>3889.4073697876711</v>
      </c>
      <c r="AG45" s="253">
        <v>3806.5266983901729</v>
      </c>
      <c r="AH45" s="253">
        <v>3711.6709311095483</v>
      </c>
      <c r="AI45" s="253">
        <v>3615.914189736764</v>
      </c>
      <c r="AJ45" s="253">
        <v>3521.2132656067406</v>
      </c>
      <c r="AK45" s="253">
        <v>3430.792663546827</v>
      </c>
      <c r="AL45" s="253">
        <v>3334.8240676331525</v>
      </c>
      <c r="AM45" s="253">
        <v>3231.3431726521312</v>
      </c>
      <c r="AN45" s="253">
        <v>3178.7361168532416</v>
      </c>
      <c r="AO45" s="253">
        <v>3099.0927168004441</v>
      </c>
      <c r="AP45" s="253">
        <v>3007.9768472133342</v>
      </c>
      <c r="AQ45" s="253">
        <v>2915.7910247900213</v>
      </c>
      <c r="AR45" s="253">
        <v>2851.675695046174</v>
      </c>
      <c r="AS45" s="253">
        <v>2778.5303452984185</v>
      </c>
      <c r="AT45" s="253">
        <v>2692.8552692631115</v>
      </c>
      <c r="AU45" s="253">
        <v>2546.9832745517483</v>
      </c>
      <c r="AV45" s="253">
        <v>2437.2101668123291</v>
      </c>
      <c r="AW45" s="253">
        <v>2379.0499755609972</v>
      </c>
      <c r="AX45" s="253">
        <v>2295.6202450340647</v>
      </c>
      <c r="AY45" s="253">
        <v>2200.6198939861652</v>
      </c>
      <c r="AZ45" s="253">
        <v>2119.3604611601236</v>
      </c>
      <c r="BA45" s="253">
        <v>2039.6594968225088</v>
      </c>
      <c r="BB45" s="254">
        <v>1961.2090392086673</v>
      </c>
    </row>
    <row r="46" spans="1:54" x14ac:dyDescent="0.25">
      <c r="A46" s="438" t="str">
        <f>IF((INDEX('Fuel Mapping'!$O$4:$O$86,MATCH(cenrf!B46,'Fuel Mapping'!$N$4:$N$86,0)))=0,"",INDEX('Fuel Mapping'!$O$4:$O$86,MATCH(cenrf!B46,'Fuel Mapping'!$N$4:$N$86,0)))</f>
        <v/>
      </c>
      <c r="B46" s="255" t="s">
        <v>237</v>
      </c>
      <c r="C46" s="256" t="s">
        <v>238</v>
      </c>
      <c r="D46" s="257">
        <v>0</v>
      </c>
      <c r="E46" s="258">
        <v>1</v>
      </c>
      <c r="F46" s="258">
        <v>0</v>
      </c>
      <c r="G46" s="258">
        <v>1.0000199999999999</v>
      </c>
      <c r="H46" s="258">
        <v>0</v>
      </c>
      <c r="I46" s="258">
        <v>0</v>
      </c>
      <c r="J46" s="258">
        <v>1.0000799999999999</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Mapping'!$O$4:$O$86,MATCH(cenrf!B47,'Fuel Mapping'!$N$4:$N$86,0)))=0,"",INDEX('Fuel Mapping'!$O$4:$O$86,MATCH(cenrf!B47,'Fuel Mapping'!$N$4:$N$86,0)))</f>
        <v/>
      </c>
      <c r="B47" s="255" t="s">
        <v>239</v>
      </c>
      <c r="C47" s="256" t="s">
        <v>240</v>
      </c>
      <c r="D47" s="257">
        <v>1.0031295268473945</v>
      </c>
      <c r="E47" s="258">
        <v>0</v>
      </c>
      <c r="F47" s="258">
        <v>0</v>
      </c>
      <c r="G47" s="258">
        <v>1.0000199999999999</v>
      </c>
      <c r="H47" s="258">
        <v>0.99995999999999996</v>
      </c>
      <c r="I47" s="258">
        <v>1.003152765835484</v>
      </c>
      <c r="J47" s="258">
        <v>0.9998999999999999</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Mapping'!$O$4:$O$86,MATCH(cenrf!B48,'Fuel Mapping'!$N$4:$N$86,0)))=0,"",INDEX('Fuel Mapping'!$O$4:$O$86,MATCH(cenrf!B48,'Fuel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Mapping'!$O$4:$O$86,MATCH(cenrf!B49,'Fuel Mapping'!$N$4:$N$86,0)))=0,"",INDEX('Fuel Mapping'!$O$4:$O$86,MATCH(cenrf!B49,'Fuel Mapping'!$N$4:$N$86,0)))</f>
        <v/>
      </c>
      <c r="B49" s="255" t="s">
        <v>243</v>
      </c>
      <c r="C49" s="256" t="s">
        <v>244</v>
      </c>
      <c r="D49" s="257">
        <v>3717.8853672755304</v>
      </c>
      <c r="E49" s="258">
        <v>3279.5644499999999</v>
      </c>
      <c r="F49" s="258">
        <v>3645.9738400000006</v>
      </c>
      <c r="G49" s="258">
        <v>3560.6066200000005</v>
      </c>
      <c r="H49" s="258">
        <v>3909.1003500000002</v>
      </c>
      <c r="I49" s="258">
        <v>4338.4517849858221</v>
      </c>
      <c r="J49" s="258">
        <v>4531.0731799999994</v>
      </c>
      <c r="K49" s="258">
        <v>4398.8700600000002</v>
      </c>
      <c r="L49" s="258">
        <v>4613.7927300000001</v>
      </c>
      <c r="M49" s="258">
        <v>4557.0521699999999</v>
      </c>
      <c r="N49" s="258">
        <v>4311.0643981275234</v>
      </c>
      <c r="O49" s="258">
        <v>4327.7445341797202</v>
      </c>
      <c r="P49" s="258">
        <v>4467.0075974152878</v>
      </c>
      <c r="Q49" s="258">
        <v>3925.9314578971871</v>
      </c>
      <c r="R49" s="258">
        <v>3899.047078742612</v>
      </c>
      <c r="S49" s="258">
        <v>4023.3256010055688</v>
      </c>
      <c r="T49" s="258">
        <v>4083.0361472431096</v>
      </c>
      <c r="U49" s="258">
        <v>4100.1373306351106</v>
      </c>
      <c r="V49" s="258">
        <v>3787.0903519193071</v>
      </c>
      <c r="W49" s="258">
        <v>3658.9704763046525</v>
      </c>
      <c r="X49" s="258">
        <v>3549.6806961459752</v>
      </c>
      <c r="Y49" s="258">
        <v>3483.5623299786789</v>
      </c>
      <c r="Z49" s="258">
        <v>3383.2023973549421</v>
      </c>
      <c r="AA49" s="258">
        <v>3257.2743025000555</v>
      </c>
      <c r="AB49" s="258">
        <v>3155.2895796055031</v>
      </c>
      <c r="AC49" s="258">
        <v>3093.7730737384045</v>
      </c>
      <c r="AD49" s="258">
        <v>3025.3611365667257</v>
      </c>
      <c r="AE49" s="258">
        <v>2950.2500384908926</v>
      </c>
      <c r="AF49" s="258">
        <v>2883.5054355567595</v>
      </c>
      <c r="AG49" s="258">
        <v>2821.5115900630713</v>
      </c>
      <c r="AH49" s="258">
        <v>2750.5835814952238</v>
      </c>
      <c r="AI49" s="258">
        <v>2669.9143615746666</v>
      </c>
      <c r="AJ49" s="258">
        <v>2590.9664394272977</v>
      </c>
      <c r="AK49" s="258">
        <v>2521.5994698308155</v>
      </c>
      <c r="AL49" s="258">
        <v>2446.6382513886338</v>
      </c>
      <c r="AM49" s="258">
        <v>2362.1769525056238</v>
      </c>
      <c r="AN49" s="258">
        <v>2324.858974021532</v>
      </c>
      <c r="AO49" s="258">
        <v>2265.7129240081244</v>
      </c>
      <c r="AP49" s="258">
        <v>2196.9421476210832</v>
      </c>
      <c r="AQ49" s="258">
        <v>2130.8974101900972</v>
      </c>
      <c r="AR49" s="258">
        <v>2085.2852239299127</v>
      </c>
      <c r="AS49" s="258">
        <v>2037.6246048067321</v>
      </c>
      <c r="AT49" s="258">
        <v>1975.2747374157234</v>
      </c>
      <c r="AU49" s="258">
        <v>1869.9154384589774</v>
      </c>
      <c r="AV49" s="258">
        <v>1784.1169795355568</v>
      </c>
      <c r="AW49" s="258">
        <v>1743.9553047499296</v>
      </c>
      <c r="AX49" s="258">
        <v>1680.18931040041</v>
      </c>
      <c r="AY49" s="258">
        <v>1605.3807034041977</v>
      </c>
      <c r="AZ49" s="258">
        <v>1536.3539999641971</v>
      </c>
      <c r="BA49" s="258">
        <v>1475.5424051514219</v>
      </c>
      <c r="BB49" s="259">
        <v>1414.6494074353236</v>
      </c>
    </row>
    <row r="50" spans="1:54" x14ac:dyDescent="0.25">
      <c r="A50" s="438" t="str">
        <f>IF((INDEX('Fuel Mapping'!$O$4:$O$86,MATCH(cenrf!B50,'Fuel Mapping'!$N$4:$N$86,0)))=0,"",INDEX('Fuel Mapping'!$O$4:$O$86,MATCH(cenrf!B50,'Fuel Mapping'!$N$4:$N$86,0)))</f>
        <v/>
      </c>
      <c r="B50" s="255" t="s">
        <v>245</v>
      </c>
      <c r="C50" s="256" t="s">
        <v>246</v>
      </c>
      <c r="D50" s="257">
        <v>3.8215172222538873</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Mapping'!$O$4:$O$86,MATCH(cenrf!B51,'Fuel Mapping'!$N$4:$N$86,0)))=0,"",INDEX('Fuel Mapping'!$O$4:$O$86,MATCH(cenrf!B51,'Fuel Mapping'!$N$4:$N$86,0)))</f>
        <v/>
      </c>
      <c r="B51" s="255" t="s">
        <v>247</v>
      </c>
      <c r="C51" s="256" t="s">
        <v>248</v>
      </c>
      <c r="D51" s="257">
        <v>2077.1688052067971</v>
      </c>
      <c r="E51" s="258">
        <v>2442.8372099999992</v>
      </c>
      <c r="F51" s="258">
        <v>2175.44281</v>
      </c>
      <c r="G51" s="258">
        <v>3369.08241</v>
      </c>
      <c r="H51" s="258">
        <v>3366.4051599999993</v>
      </c>
      <c r="I51" s="258">
        <v>3033.012697214459</v>
      </c>
      <c r="J51" s="258">
        <v>3233.6027000000004</v>
      </c>
      <c r="K51" s="258">
        <v>3059.3128399999996</v>
      </c>
      <c r="L51" s="258">
        <v>3216.1390899999992</v>
      </c>
      <c r="M51" s="258">
        <v>2534.4059199999992</v>
      </c>
      <c r="N51" s="258">
        <v>2297.0991154002309</v>
      </c>
      <c r="O51" s="258">
        <v>1545.08001934662</v>
      </c>
      <c r="P51" s="258">
        <v>1405.1292282335889</v>
      </c>
      <c r="Q51" s="258">
        <v>1588.5912468255051</v>
      </c>
      <c r="R51" s="258">
        <v>1359.7451689637498</v>
      </c>
      <c r="S51" s="258">
        <v>1299.2432279691802</v>
      </c>
      <c r="T51" s="258">
        <v>1330.2281423536499</v>
      </c>
      <c r="U51" s="258">
        <v>1348.4370727597977</v>
      </c>
      <c r="V51" s="258">
        <v>1278.938249763052</v>
      </c>
      <c r="W51" s="258">
        <v>1246.131003495042</v>
      </c>
      <c r="X51" s="258">
        <v>1212.801351349442</v>
      </c>
      <c r="Y51" s="258">
        <v>1188.2496138577264</v>
      </c>
      <c r="Z51" s="258">
        <v>1164.7900385159965</v>
      </c>
      <c r="AA51" s="258">
        <v>1124.572522996584</v>
      </c>
      <c r="AB51" s="258">
        <v>1093.6077194515858</v>
      </c>
      <c r="AC51" s="258">
        <v>1073.8260719451846</v>
      </c>
      <c r="AD51" s="258">
        <v>1047.2010524493865</v>
      </c>
      <c r="AE51" s="258">
        <v>1020.3267372532354</v>
      </c>
      <c r="AF51" s="258">
        <v>1005.9019342309118</v>
      </c>
      <c r="AG51" s="258">
        <v>985.01510832710312</v>
      </c>
      <c r="AH51" s="258">
        <v>961.08734961432322</v>
      </c>
      <c r="AI51" s="258">
        <v>945.99982816209729</v>
      </c>
      <c r="AJ51" s="258">
        <v>930.24682617944347</v>
      </c>
      <c r="AK51" s="258">
        <v>909.19319371601125</v>
      </c>
      <c r="AL51" s="258">
        <v>888.18581624451872</v>
      </c>
      <c r="AM51" s="258">
        <v>869.16622014650761</v>
      </c>
      <c r="AN51" s="258">
        <v>853.87714283170988</v>
      </c>
      <c r="AO51" s="258">
        <v>833.37979279231922</v>
      </c>
      <c r="AP51" s="258">
        <v>811.03469959225038</v>
      </c>
      <c r="AQ51" s="258">
        <v>784.89361459992381</v>
      </c>
      <c r="AR51" s="258">
        <v>766.39047111626121</v>
      </c>
      <c r="AS51" s="258">
        <v>740.90574049168652</v>
      </c>
      <c r="AT51" s="258">
        <v>717.58053184738856</v>
      </c>
      <c r="AU51" s="258">
        <v>677.0678360927709</v>
      </c>
      <c r="AV51" s="258">
        <v>653.09318727677271</v>
      </c>
      <c r="AW51" s="258">
        <v>635.09467081106709</v>
      </c>
      <c r="AX51" s="258">
        <v>615.43093463365483</v>
      </c>
      <c r="AY51" s="258">
        <v>595.23919058196736</v>
      </c>
      <c r="AZ51" s="258">
        <v>583.00646119592602</v>
      </c>
      <c r="BA51" s="258">
        <v>564.11709167108688</v>
      </c>
      <c r="BB51" s="259">
        <v>546.55963177334354</v>
      </c>
    </row>
    <row r="52" spans="1:54" x14ac:dyDescent="0.25">
      <c r="A52" s="438" t="str">
        <f>IF((INDEX('Fuel Mapping'!$O$4:$O$86,MATCH(cenrf!B52,'Fuel Mapping'!$N$4:$N$86,0)))=0,"",INDEX('Fuel Mapping'!$O$4:$O$86,MATCH(cenrf!B52,'Fuel Mapping'!$N$4:$N$86,0)))</f>
        <v/>
      </c>
      <c r="B52" s="240" t="s">
        <v>108</v>
      </c>
      <c r="C52" s="241" t="s">
        <v>249</v>
      </c>
      <c r="D52" s="242">
        <v>3267.6007338536556</v>
      </c>
      <c r="E52" s="243">
        <v>2659.3712</v>
      </c>
      <c r="F52" s="243">
        <v>3132.9000800000008</v>
      </c>
      <c r="G52" s="243">
        <v>2763.0604100000005</v>
      </c>
      <c r="H52" s="243">
        <v>2902.4329899999998</v>
      </c>
      <c r="I52" s="243">
        <v>3346.8414356205476</v>
      </c>
      <c r="J52" s="243">
        <v>3496.4374100000018</v>
      </c>
      <c r="K52" s="243">
        <v>4195.6501799999996</v>
      </c>
      <c r="L52" s="243">
        <v>4550.7683799999977</v>
      </c>
      <c r="M52" s="243">
        <v>4487.457879999999</v>
      </c>
      <c r="N52" s="243">
        <v>5071.3859779151981</v>
      </c>
      <c r="O52" s="243">
        <v>5635.7291766253602</v>
      </c>
      <c r="P52" s="243">
        <v>6260.7078814361039</v>
      </c>
      <c r="Q52" s="243">
        <v>7024.4839820977686</v>
      </c>
      <c r="R52" s="243">
        <v>7403.3617819102474</v>
      </c>
      <c r="S52" s="243">
        <v>8220.8653115356901</v>
      </c>
      <c r="T52" s="243">
        <v>8407.6181207151658</v>
      </c>
      <c r="U52" s="243">
        <v>8515.2881930147068</v>
      </c>
      <c r="V52" s="243">
        <v>8967.7006692698596</v>
      </c>
      <c r="W52" s="243">
        <v>8884.0787514927561</v>
      </c>
      <c r="X52" s="243">
        <v>8741.2438437172859</v>
      </c>
      <c r="Y52" s="243">
        <v>8668.3148086763995</v>
      </c>
      <c r="Z52" s="243">
        <v>8561.3882753922917</v>
      </c>
      <c r="AA52" s="243">
        <v>8365.2784646513919</v>
      </c>
      <c r="AB52" s="243">
        <v>8183.5336322855419</v>
      </c>
      <c r="AC52" s="243">
        <v>8036.2585405816271</v>
      </c>
      <c r="AD52" s="243">
        <v>7912.0724377098195</v>
      </c>
      <c r="AE52" s="243">
        <v>7673.1257200426326</v>
      </c>
      <c r="AF52" s="243">
        <v>7535.028348087827</v>
      </c>
      <c r="AG52" s="243">
        <v>7382.3945135897939</v>
      </c>
      <c r="AH52" s="243">
        <v>7064.1427349261803</v>
      </c>
      <c r="AI52" s="243">
        <v>6961.4372020233041</v>
      </c>
      <c r="AJ52" s="243">
        <v>6811.0344688304149</v>
      </c>
      <c r="AK52" s="243">
        <v>6645.4298832142013</v>
      </c>
      <c r="AL52" s="243">
        <v>6498.5102099729547</v>
      </c>
      <c r="AM52" s="243">
        <v>6351.4598822119106</v>
      </c>
      <c r="AN52" s="243">
        <v>6283.0400590804284</v>
      </c>
      <c r="AO52" s="243">
        <v>6117.0181278091468</v>
      </c>
      <c r="AP52" s="243">
        <v>5992.7026026872036</v>
      </c>
      <c r="AQ52" s="243">
        <v>5688.8598851175238</v>
      </c>
      <c r="AR52" s="243">
        <v>5563.9643110914358</v>
      </c>
      <c r="AS52" s="243">
        <v>5295.0466469408602</v>
      </c>
      <c r="AT52" s="243">
        <v>4910.7935334338363</v>
      </c>
      <c r="AU52" s="243">
        <v>4450.7549793111093</v>
      </c>
      <c r="AV52" s="243">
        <v>4332.7757167301961</v>
      </c>
      <c r="AW52" s="243">
        <v>4220.1668298551513</v>
      </c>
      <c r="AX52" s="243">
        <v>4076.8024789181381</v>
      </c>
      <c r="AY52" s="243">
        <v>3903.6699893951627</v>
      </c>
      <c r="AZ52" s="243">
        <v>3767.8605600284609</v>
      </c>
      <c r="BA52" s="243">
        <v>3656.7359454413836</v>
      </c>
      <c r="BB52" s="244">
        <v>3476.6879607993046</v>
      </c>
    </row>
    <row r="53" spans="1:54" x14ac:dyDescent="0.25">
      <c r="A53" s="438" t="str">
        <f>IF((INDEX('Fuel Mapping'!$O$4:$O$86,MATCH(cenrf!B53,'Fuel Mapping'!$N$4:$N$86,0)))=0,"",INDEX('Fuel Mapping'!$O$4:$O$86,MATCH(cenrf!B53,'Fuel Mapping'!$N$4:$N$86,0)))</f>
        <v>Natural Gas</v>
      </c>
      <c r="B53" s="245" t="s">
        <v>43</v>
      </c>
      <c r="C53" s="246" t="s">
        <v>250</v>
      </c>
      <c r="D53" s="247">
        <v>3157.2063175032695</v>
      </c>
      <c r="E53" s="248">
        <v>2623.2727199999995</v>
      </c>
      <c r="F53" s="248">
        <v>3020.2003800000002</v>
      </c>
      <c r="G53" s="248">
        <v>2696.4620400000008</v>
      </c>
      <c r="H53" s="248">
        <v>2833.5395700000004</v>
      </c>
      <c r="I53" s="248">
        <v>3232.9606944318666</v>
      </c>
      <c r="J53" s="248">
        <v>3449.2369300000018</v>
      </c>
      <c r="K53" s="248">
        <v>4109.6943700000002</v>
      </c>
      <c r="L53" s="248">
        <v>4467.1733099999992</v>
      </c>
      <c r="M53" s="248">
        <v>4411.0546999999988</v>
      </c>
      <c r="N53" s="248">
        <v>5052.3724034447368</v>
      </c>
      <c r="O53" s="248">
        <v>5609.5995088743775</v>
      </c>
      <c r="P53" s="248">
        <v>6232.165482142037</v>
      </c>
      <c r="Q53" s="248">
        <v>6992.9563237429393</v>
      </c>
      <c r="R53" s="248">
        <v>7374.0291518972153</v>
      </c>
      <c r="S53" s="248">
        <v>8190.817648984741</v>
      </c>
      <c r="T53" s="248">
        <v>8376.9479576261201</v>
      </c>
      <c r="U53" s="248">
        <v>8484.6624832541656</v>
      </c>
      <c r="V53" s="248">
        <v>8940.8877827813212</v>
      </c>
      <c r="W53" s="248">
        <v>8857.9001890780019</v>
      </c>
      <c r="X53" s="248">
        <v>8714.8696858959902</v>
      </c>
      <c r="Y53" s="248">
        <v>8640.9703916116869</v>
      </c>
      <c r="Z53" s="248">
        <v>8535.7410153869496</v>
      </c>
      <c r="AA53" s="248">
        <v>8340.5920699645503</v>
      </c>
      <c r="AB53" s="248">
        <v>8159.2761908026741</v>
      </c>
      <c r="AC53" s="248">
        <v>8011.8247031062792</v>
      </c>
      <c r="AD53" s="248">
        <v>7887.605150255079</v>
      </c>
      <c r="AE53" s="248">
        <v>7649.0974086663164</v>
      </c>
      <c r="AF53" s="248">
        <v>7511.3277261801095</v>
      </c>
      <c r="AG53" s="248">
        <v>7359.5832111876171</v>
      </c>
      <c r="AH53" s="248">
        <v>7042.4442711440179</v>
      </c>
      <c r="AI53" s="248">
        <v>6939.9649192386605</v>
      </c>
      <c r="AJ53" s="248">
        <v>6791.4353724682651</v>
      </c>
      <c r="AK53" s="248">
        <v>6627.2213288705707</v>
      </c>
      <c r="AL53" s="248">
        <v>6481.6627959497127</v>
      </c>
      <c r="AM53" s="248">
        <v>6335.5161032621818</v>
      </c>
      <c r="AN53" s="248">
        <v>6267.2963114267568</v>
      </c>
      <c r="AO53" s="248">
        <v>6102.011884565829</v>
      </c>
      <c r="AP53" s="248">
        <v>5978.3120632949167</v>
      </c>
      <c r="AQ53" s="248">
        <v>5674.9253317675839</v>
      </c>
      <c r="AR53" s="248">
        <v>5550.494363464486</v>
      </c>
      <c r="AS53" s="248">
        <v>5281.7644319425071</v>
      </c>
      <c r="AT53" s="248">
        <v>4897.883933052628</v>
      </c>
      <c r="AU53" s="248">
        <v>4438.81278243003</v>
      </c>
      <c r="AV53" s="248">
        <v>4321.3793366188147</v>
      </c>
      <c r="AW53" s="248">
        <v>4209.0048759812635</v>
      </c>
      <c r="AX53" s="248">
        <v>4066.0498491613453</v>
      </c>
      <c r="AY53" s="248">
        <v>3893.7778232105111</v>
      </c>
      <c r="AZ53" s="248">
        <v>3758.2150443224232</v>
      </c>
      <c r="BA53" s="248">
        <v>3647.5613399750064</v>
      </c>
      <c r="BB53" s="249">
        <v>3468.011669671881</v>
      </c>
    </row>
    <row r="54" spans="1:54" x14ac:dyDescent="0.25">
      <c r="A54" s="438" t="str">
        <f>IF((INDEX('Fuel Mapping'!$O$4:$O$86,MATCH(cenrf!B54,'Fuel Mapping'!$N$4:$N$86,0)))=0,"",INDEX('Fuel Mapping'!$O$4:$O$86,MATCH(cenrf!B54,'Fuel Mapping'!$N$4:$N$86,0)))</f>
        <v/>
      </c>
      <c r="B54" s="245" t="s">
        <v>251</v>
      </c>
      <c r="C54" s="246" t="s">
        <v>252</v>
      </c>
      <c r="D54" s="247">
        <v>110.39441635038587</v>
      </c>
      <c r="E54" s="248">
        <v>36.098479999999959</v>
      </c>
      <c r="F54" s="248">
        <v>112.69970000000001</v>
      </c>
      <c r="G54" s="248">
        <v>66.598370000000017</v>
      </c>
      <c r="H54" s="248">
        <v>68.893419999999992</v>
      </c>
      <c r="I54" s="248">
        <v>113.88074118868121</v>
      </c>
      <c r="J54" s="248">
        <v>47.20048000000002</v>
      </c>
      <c r="K54" s="248">
        <v>85.955809999999985</v>
      </c>
      <c r="L54" s="248">
        <v>83.595070000000021</v>
      </c>
      <c r="M54" s="248">
        <v>76.403180000000006</v>
      </c>
      <c r="N54" s="248">
        <v>19.013574470461265</v>
      </c>
      <c r="O54" s="248">
        <v>26.129667750981895</v>
      </c>
      <c r="P54" s="248">
        <v>28.542399294067216</v>
      </c>
      <c r="Q54" s="248">
        <v>31.527658354829498</v>
      </c>
      <c r="R54" s="248">
        <v>29.332630013032055</v>
      </c>
      <c r="S54" s="248">
        <v>30.047662550950946</v>
      </c>
      <c r="T54" s="248">
        <v>30.670163089046845</v>
      </c>
      <c r="U54" s="248">
        <v>30.625709760539785</v>
      </c>
      <c r="V54" s="248">
        <v>26.812886488536268</v>
      </c>
      <c r="W54" s="248">
        <v>26.178562414753443</v>
      </c>
      <c r="X54" s="248">
        <v>26.374157821297089</v>
      </c>
      <c r="Y54" s="248">
        <v>27.344417064710409</v>
      </c>
      <c r="Z54" s="248">
        <v>25.647260005342439</v>
      </c>
      <c r="AA54" s="248">
        <v>24.686394686841261</v>
      </c>
      <c r="AB54" s="248">
        <v>24.257441482867954</v>
      </c>
      <c r="AC54" s="248">
        <v>24.433837475350103</v>
      </c>
      <c r="AD54" s="248">
        <v>24.467287454739871</v>
      </c>
      <c r="AE54" s="248">
        <v>24.028311376316719</v>
      </c>
      <c r="AF54" s="248">
        <v>23.700621907715838</v>
      </c>
      <c r="AG54" s="248">
        <v>22.811302402175553</v>
      </c>
      <c r="AH54" s="248">
        <v>21.698463782163195</v>
      </c>
      <c r="AI54" s="248">
        <v>21.472282784642367</v>
      </c>
      <c r="AJ54" s="248">
        <v>19.599096362148863</v>
      </c>
      <c r="AK54" s="248">
        <v>18.208554343631697</v>
      </c>
      <c r="AL54" s="248">
        <v>16.847414023242901</v>
      </c>
      <c r="AM54" s="248">
        <v>15.943778949727456</v>
      </c>
      <c r="AN54" s="248">
        <v>15.743747653671983</v>
      </c>
      <c r="AO54" s="248">
        <v>15.006243243317682</v>
      </c>
      <c r="AP54" s="248">
        <v>14.390539392286092</v>
      </c>
      <c r="AQ54" s="248">
        <v>13.934553349940561</v>
      </c>
      <c r="AR54" s="248">
        <v>13.469947626950688</v>
      </c>
      <c r="AS54" s="248">
        <v>13.282214998352583</v>
      </c>
      <c r="AT54" s="248">
        <v>12.909600381208056</v>
      </c>
      <c r="AU54" s="248">
        <v>11.942196881080061</v>
      </c>
      <c r="AV54" s="248">
        <v>11.396380111381747</v>
      </c>
      <c r="AW54" s="248">
        <v>11.16195387388743</v>
      </c>
      <c r="AX54" s="248">
        <v>10.752629756793095</v>
      </c>
      <c r="AY54" s="248">
        <v>9.8921661846513249</v>
      </c>
      <c r="AZ54" s="248">
        <v>9.6455157060374912</v>
      </c>
      <c r="BA54" s="248">
        <v>9.1746054663771499</v>
      </c>
      <c r="BB54" s="249">
        <v>8.6762911274242125</v>
      </c>
    </row>
    <row r="55" spans="1:54" x14ac:dyDescent="0.25">
      <c r="A55" s="438" t="str">
        <f>IF((INDEX('Fuel Mapping'!$O$4:$O$86,MATCH(cenrf!B55,'Fuel Mapping'!$N$4:$N$86,0)))=0,"",INDEX('Fuel Mapping'!$O$4:$O$86,MATCH(cenrf!B55,'Fuel Mapping'!$N$4:$N$86,0)))</f>
        <v/>
      </c>
      <c r="B55" s="250" t="s">
        <v>253</v>
      </c>
      <c r="C55" s="251" t="s">
        <v>254</v>
      </c>
      <c r="D55" s="252">
        <v>110.39441635038587</v>
      </c>
      <c r="E55" s="253">
        <v>36.098479999999959</v>
      </c>
      <c r="F55" s="253">
        <v>112.69970000000001</v>
      </c>
      <c r="G55" s="253">
        <v>66.598370000000017</v>
      </c>
      <c r="H55" s="253">
        <v>68.893419999999992</v>
      </c>
      <c r="I55" s="253">
        <v>113.88074118868121</v>
      </c>
      <c r="J55" s="253">
        <v>47.20048000000002</v>
      </c>
      <c r="K55" s="253">
        <v>85.955809999999985</v>
      </c>
      <c r="L55" s="253">
        <v>83.595070000000021</v>
      </c>
      <c r="M55" s="253">
        <v>76.403180000000006</v>
      </c>
      <c r="N55" s="253">
        <v>19.013574470461265</v>
      </c>
      <c r="O55" s="253">
        <v>26.129667750981895</v>
      </c>
      <c r="P55" s="253">
        <v>28.542399294067216</v>
      </c>
      <c r="Q55" s="253">
        <v>31.527658354829498</v>
      </c>
      <c r="R55" s="253">
        <v>29.332630013032055</v>
      </c>
      <c r="S55" s="253">
        <v>30.047662550950946</v>
      </c>
      <c r="T55" s="253">
        <v>30.670163089046845</v>
      </c>
      <c r="U55" s="253">
        <v>30.625709760539785</v>
      </c>
      <c r="V55" s="253">
        <v>26.812886488536268</v>
      </c>
      <c r="W55" s="253">
        <v>26.178562414753443</v>
      </c>
      <c r="X55" s="253">
        <v>26.374157821297089</v>
      </c>
      <c r="Y55" s="253">
        <v>27.344417064710409</v>
      </c>
      <c r="Z55" s="253">
        <v>25.647260005342439</v>
      </c>
      <c r="AA55" s="253">
        <v>24.686394686841261</v>
      </c>
      <c r="AB55" s="253">
        <v>24.257441482867954</v>
      </c>
      <c r="AC55" s="253">
        <v>24.433837475350103</v>
      </c>
      <c r="AD55" s="253">
        <v>24.467287454739871</v>
      </c>
      <c r="AE55" s="253">
        <v>24.028311376316719</v>
      </c>
      <c r="AF55" s="253">
        <v>23.700621907715838</v>
      </c>
      <c r="AG55" s="253">
        <v>22.811302402175553</v>
      </c>
      <c r="AH55" s="253">
        <v>21.698463782163195</v>
      </c>
      <c r="AI55" s="253">
        <v>21.472282784642367</v>
      </c>
      <c r="AJ55" s="253">
        <v>19.599096362148863</v>
      </c>
      <c r="AK55" s="253">
        <v>18.208554343631697</v>
      </c>
      <c r="AL55" s="253">
        <v>16.847414023242901</v>
      </c>
      <c r="AM55" s="253">
        <v>15.943778949727456</v>
      </c>
      <c r="AN55" s="253">
        <v>15.743747653671983</v>
      </c>
      <c r="AO55" s="253">
        <v>15.006243243317682</v>
      </c>
      <c r="AP55" s="253">
        <v>14.390539392286092</v>
      </c>
      <c r="AQ55" s="253">
        <v>13.934553349940561</v>
      </c>
      <c r="AR55" s="253">
        <v>13.469947626950688</v>
      </c>
      <c r="AS55" s="253">
        <v>13.282214998352583</v>
      </c>
      <c r="AT55" s="253">
        <v>12.909600381208056</v>
      </c>
      <c r="AU55" s="253">
        <v>11.942196881080061</v>
      </c>
      <c r="AV55" s="253">
        <v>11.396380111381747</v>
      </c>
      <c r="AW55" s="253">
        <v>11.16195387388743</v>
      </c>
      <c r="AX55" s="253">
        <v>10.752629756793095</v>
      </c>
      <c r="AY55" s="253">
        <v>9.8921661846513249</v>
      </c>
      <c r="AZ55" s="253">
        <v>9.6455157060374912</v>
      </c>
      <c r="BA55" s="253">
        <v>9.1746054663771499</v>
      </c>
      <c r="BB55" s="254">
        <v>8.6762911274242125</v>
      </c>
    </row>
    <row r="56" spans="1:54" x14ac:dyDescent="0.25">
      <c r="A56" s="438" t="str">
        <f>IF((INDEX('Fuel Mapping'!$O$4:$O$86,MATCH(cenrf!B56,'Fuel Mapping'!$N$4:$N$86,0)))=0,"",INDEX('Fuel Mapping'!$O$4:$O$86,MATCH(cenrf!B56,'Fuel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Mapping'!$O$4:$O$86,MATCH(cenrf!B57,'Fuel Mapping'!$N$4:$N$86,0)))=0,"",INDEX('Fuel Mapping'!$O$4:$O$86,MATCH(cenrf!B57,'Fuel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Mapping'!$O$4:$O$86,MATCH(cenrf!B58,'Fuel Mapping'!$N$4:$N$86,0)))=0,"",INDEX('Fuel Mapping'!$O$4:$O$86,MATCH(cenrf!B58,'Fuel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38" t="str">
        <f>IF((INDEX('Fuel Mapping'!$O$4:$O$86,MATCH(cenrf!B59,'Fuel Mapping'!$N$4:$N$86,0)))=0,"",INDEX('Fuel Mapping'!$O$4:$O$86,MATCH(cenrf!B59,'Fuel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38" t="str">
        <f>IF((INDEX('Fuel Mapping'!$O$4:$O$86,MATCH(cenrf!B60,'Fuel Mapping'!$N$4:$N$86,0)))=0,"",INDEX('Fuel Mapping'!$O$4:$O$86,MATCH(cenrf!B60,'Fuel Mapping'!$N$4:$N$86,0)))</f>
        <v>Heat</v>
      </c>
      <c r="B60" s="240" t="s">
        <v>263</v>
      </c>
      <c r="C60" s="241" t="s">
        <v>264</v>
      </c>
      <c r="D60" s="242">
        <v>745.02487539278286</v>
      </c>
      <c r="E60" s="243">
        <v>769.24766999999997</v>
      </c>
      <c r="F60" s="243">
        <v>644.06745000000012</v>
      </c>
      <c r="G60" s="243">
        <v>795.72380999999996</v>
      </c>
      <c r="H60" s="243">
        <v>1265.62031</v>
      </c>
      <c r="I60" s="243">
        <v>1251.1938690305126</v>
      </c>
      <c r="J60" s="243">
        <v>1736.4605199999999</v>
      </c>
      <c r="K60" s="243">
        <v>1726.94112</v>
      </c>
      <c r="L60" s="243">
        <v>1734.2627700000003</v>
      </c>
      <c r="M60" s="243">
        <v>2230.5142700000001</v>
      </c>
      <c r="N60" s="243">
        <v>2134.0420030540349</v>
      </c>
      <c r="O60" s="243">
        <v>2424.5030985544081</v>
      </c>
      <c r="P60" s="243">
        <v>2368.485486420514</v>
      </c>
      <c r="Q60" s="243">
        <v>2424.6700800478843</v>
      </c>
      <c r="R60" s="243">
        <v>2125.6732290219388</v>
      </c>
      <c r="S60" s="243">
        <v>2181.6673293977974</v>
      </c>
      <c r="T60" s="243">
        <v>2217.7763215420573</v>
      </c>
      <c r="U60" s="243">
        <v>2234.9714841464488</v>
      </c>
      <c r="V60" s="243">
        <v>2310.5298754835731</v>
      </c>
      <c r="W60" s="243">
        <v>2396.8342329397165</v>
      </c>
      <c r="X60" s="243">
        <v>2433.4720386342601</v>
      </c>
      <c r="Y60" s="243">
        <v>2452.6874158665382</v>
      </c>
      <c r="Z60" s="243">
        <v>2497.968027058851</v>
      </c>
      <c r="AA60" s="243">
        <v>2486.6366867087249</v>
      </c>
      <c r="AB60" s="243">
        <v>2466.0501245180003</v>
      </c>
      <c r="AC60" s="243">
        <v>2445.1461839404137</v>
      </c>
      <c r="AD60" s="243">
        <v>2393.6590640146537</v>
      </c>
      <c r="AE60" s="243">
        <v>2337.6039679476285</v>
      </c>
      <c r="AF60" s="243">
        <v>2284.8375334334655</v>
      </c>
      <c r="AG60" s="243">
        <v>2278.0794325167067</v>
      </c>
      <c r="AH60" s="243">
        <v>2254.6854443189054</v>
      </c>
      <c r="AI60" s="243">
        <v>2211.3472473359002</v>
      </c>
      <c r="AJ60" s="243">
        <v>2207.6952894540368</v>
      </c>
      <c r="AK60" s="243">
        <v>2192.8226734230557</v>
      </c>
      <c r="AL60" s="243">
        <v>2194.3114696094749</v>
      </c>
      <c r="AM60" s="243">
        <v>2170.2639655377134</v>
      </c>
      <c r="AN60" s="243">
        <v>2152.8382313963839</v>
      </c>
      <c r="AO60" s="243">
        <v>2139.7106938150951</v>
      </c>
      <c r="AP60" s="243">
        <v>2122.0527277337387</v>
      </c>
      <c r="AQ60" s="243">
        <v>2100.9518575944508</v>
      </c>
      <c r="AR60" s="243">
        <v>2080.6194826413675</v>
      </c>
      <c r="AS60" s="243">
        <v>2054.3641527129626</v>
      </c>
      <c r="AT60" s="243">
        <v>2035.5131169141382</v>
      </c>
      <c r="AU60" s="243">
        <v>1968.660922009461</v>
      </c>
      <c r="AV60" s="243">
        <v>1918.8445220383333</v>
      </c>
      <c r="AW60" s="243">
        <v>1879.0922787916927</v>
      </c>
      <c r="AX60" s="243">
        <v>1817.8828273714712</v>
      </c>
      <c r="AY60" s="243">
        <v>1777.9240984547662</v>
      </c>
      <c r="AZ60" s="243">
        <v>1700.9325863509782</v>
      </c>
      <c r="BA60" s="243">
        <v>1682.6954235193355</v>
      </c>
      <c r="BB60" s="244">
        <v>1641.6026811839629</v>
      </c>
    </row>
    <row r="61" spans="1:54" x14ac:dyDescent="0.25">
      <c r="A61" s="438" t="str">
        <f>IF((INDEX('Fuel Mapping'!$O$4:$O$86,MATCH(cenrf!B61,'Fuel Mapping'!$N$4:$N$86,0)))=0,"",INDEX('Fuel Mapping'!$O$4:$O$86,MATCH(cenrf!B61,'Fuel Mapping'!$N$4:$N$86,0)))</f>
        <v/>
      </c>
      <c r="B61" s="240" t="s">
        <v>265</v>
      </c>
      <c r="C61" s="241" t="s">
        <v>266</v>
      </c>
      <c r="D61" s="242">
        <v>0</v>
      </c>
      <c r="E61" s="243">
        <v>0</v>
      </c>
      <c r="F61" s="243">
        <v>0</v>
      </c>
      <c r="G61" s="243">
        <v>0</v>
      </c>
      <c r="H61" s="243">
        <v>0</v>
      </c>
      <c r="I61" s="243">
        <v>0</v>
      </c>
      <c r="J61" s="243">
        <v>9.9999999999999978E-2</v>
      </c>
      <c r="K61" s="243">
        <v>4.8999999999999995</v>
      </c>
      <c r="L61" s="243">
        <v>11.599999999999998</v>
      </c>
      <c r="M61" s="243">
        <v>25.401150000000001</v>
      </c>
      <c r="N61" s="243">
        <v>25.460958160709762</v>
      </c>
      <c r="O61" s="243">
        <v>19.346517327720175</v>
      </c>
      <c r="P61" s="243">
        <v>22.045744819642959</v>
      </c>
      <c r="Q61" s="243">
        <v>45.285161131284255</v>
      </c>
      <c r="R61" s="243">
        <v>49.27390847425243</v>
      </c>
      <c r="S61" s="243">
        <v>38.119808267510734</v>
      </c>
      <c r="T61" s="243">
        <v>39.349535193431976</v>
      </c>
      <c r="U61" s="243">
        <v>38.985450651474764</v>
      </c>
      <c r="V61" s="243">
        <v>37.987947833849631</v>
      </c>
      <c r="W61" s="243">
        <v>38.076322026328853</v>
      </c>
      <c r="X61" s="243">
        <v>37.571235603436953</v>
      </c>
      <c r="Y61" s="243">
        <v>36.813948370625745</v>
      </c>
      <c r="Z61" s="243">
        <v>36.833468201304456</v>
      </c>
      <c r="AA61" s="243">
        <v>36.035192852468356</v>
      </c>
      <c r="AB61" s="243">
        <v>35.232527688160872</v>
      </c>
      <c r="AC61" s="243">
        <v>34.273758101013634</v>
      </c>
      <c r="AD61" s="243">
        <v>32.280750655618128</v>
      </c>
      <c r="AE61" s="243">
        <v>31.023954503419144</v>
      </c>
      <c r="AF61" s="243">
        <v>30.031279226363868</v>
      </c>
      <c r="AG61" s="243">
        <v>29.72265689372907</v>
      </c>
      <c r="AH61" s="243">
        <v>28.528055204376152</v>
      </c>
      <c r="AI61" s="243">
        <v>27.787796085564679</v>
      </c>
      <c r="AJ61" s="243">
        <v>27.486701011678569</v>
      </c>
      <c r="AK61" s="243">
        <v>27.321866842588356</v>
      </c>
      <c r="AL61" s="243">
        <v>26.89779059141387</v>
      </c>
      <c r="AM61" s="243">
        <v>26.42999101109034</v>
      </c>
      <c r="AN61" s="243">
        <v>26.014879248179618</v>
      </c>
      <c r="AO61" s="243">
        <v>25.839171327672783</v>
      </c>
      <c r="AP61" s="243">
        <v>25.703442043799946</v>
      </c>
      <c r="AQ61" s="243">
        <v>25.554109369561992</v>
      </c>
      <c r="AR61" s="243">
        <v>25.219751256101151</v>
      </c>
      <c r="AS61" s="243">
        <v>24.966478381177669</v>
      </c>
      <c r="AT61" s="243">
        <v>24.735874893091111</v>
      </c>
      <c r="AU61" s="243">
        <v>24.532857997981331</v>
      </c>
      <c r="AV61" s="243">
        <v>24.340331352030336</v>
      </c>
      <c r="AW61" s="243">
        <v>24.039333385718969</v>
      </c>
      <c r="AX61" s="243">
        <v>22.791788365951337</v>
      </c>
      <c r="AY61" s="243">
        <v>22.320286394230848</v>
      </c>
      <c r="AZ61" s="243">
        <v>21.640467483538689</v>
      </c>
      <c r="BA61" s="243">
        <v>21.611229595122037</v>
      </c>
      <c r="BB61" s="244">
        <v>20.660288795574814</v>
      </c>
    </row>
    <row r="62" spans="1:54" x14ac:dyDescent="0.25">
      <c r="A62" s="438" t="str">
        <f>IF((INDEX('Fuel Mapping'!$O$4:$O$86,MATCH(cenrf!B62,'Fuel Mapping'!$N$4:$N$86,0)))=0,"",INDEX('Fuel Mapping'!$O$4:$O$86,MATCH(cenrf!B62,'Fuel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Mapping'!$O$4:$O$86,MATCH(cenrf!B63,'Fuel Mapping'!$N$4:$N$86,0)))=0,"",INDEX('Fuel Mapping'!$O$4:$O$86,MATCH(cenrf!B63,'Fuel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Mapping'!$O$4:$O$86,MATCH(cenrf!B64,'Fuel Mapping'!$N$4:$N$86,0)))=0,"",INDEX('Fuel Mapping'!$O$4:$O$86,MATCH(cenrf!B64,'Fuel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Mapping'!$O$4:$O$86,MATCH(cenrf!B65,'Fuel Mapping'!$N$4:$N$86,0)))=0,"",INDEX('Fuel Mapping'!$O$4:$O$86,MATCH(cenrf!B65,'Fuel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Mapping'!$O$4:$O$86,MATCH(cenrf!B66,'Fuel Mapping'!$N$4:$N$86,0)))=0,"",INDEX('Fuel Mapping'!$O$4:$O$86,MATCH(cenrf!B66,'Fuel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Mapping'!$O$4:$O$86,MATCH(cenrf!B67,'Fuel Mapping'!$N$4:$N$86,0)))=0,"",INDEX('Fuel Mapping'!$O$4:$O$86,MATCH(cenrf!B67,'Fuel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Mapping'!$O$4:$O$86,MATCH(cenrf!B68,'Fuel Mapping'!$N$4:$N$86,0)))=0,"",INDEX('Fuel Mapping'!$O$4:$O$86,MATCH(cenrf!B68,'Fuel Mapping'!$N$4:$N$86,0)))</f>
        <v>Biomass</v>
      </c>
      <c r="B68" s="245" t="s">
        <v>279</v>
      </c>
      <c r="C68" s="246" t="s">
        <v>280</v>
      </c>
      <c r="D68" s="247">
        <v>0</v>
      </c>
      <c r="E68" s="248">
        <v>0</v>
      </c>
      <c r="F68" s="248">
        <v>0</v>
      </c>
      <c r="G68" s="248">
        <v>0</v>
      </c>
      <c r="H68" s="248">
        <v>0</v>
      </c>
      <c r="I68" s="248">
        <v>0</v>
      </c>
      <c r="J68" s="248">
        <v>9.9999999999999978E-2</v>
      </c>
      <c r="K68" s="248">
        <v>4.8999999999999995</v>
      </c>
      <c r="L68" s="248">
        <v>11.599999999999998</v>
      </c>
      <c r="M68" s="248">
        <v>25.401150000000001</v>
      </c>
      <c r="N68" s="248">
        <v>25.460958160709762</v>
      </c>
      <c r="O68" s="248">
        <v>19.346517327720175</v>
      </c>
      <c r="P68" s="248">
        <v>22.045744819642959</v>
      </c>
      <c r="Q68" s="248">
        <v>45.285161131284255</v>
      </c>
      <c r="R68" s="248">
        <v>49.27390847425243</v>
      </c>
      <c r="S68" s="248">
        <v>38.119808267510734</v>
      </c>
      <c r="T68" s="248">
        <v>39.349535193431976</v>
      </c>
      <c r="U68" s="248">
        <v>38.985450651474764</v>
      </c>
      <c r="V68" s="248">
        <v>37.987947833849631</v>
      </c>
      <c r="W68" s="248">
        <v>38.076322026328853</v>
      </c>
      <c r="X68" s="248">
        <v>37.571235603436953</v>
      </c>
      <c r="Y68" s="248">
        <v>36.813948370625745</v>
      </c>
      <c r="Z68" s="248">
        <v>36.833468201304456</v>
      </c>
      <c r="AA68" s="248">
        <v>36.035192852468356</v>
      </c>
      <c r="AB68" s="248">
        <v>35.232527688160872</v>
      </c>
      <c r="AC68" s="248">
        <v>34.273758101013634</v>
      </c>
      <c r="AD68" s="248">
        <v>32.280750655618128</v>
      </c>
      <c r="AE68" s="248">
        <v>31.023954503419144</v>
      </c>
      <c r="AF68" s="248">
        <v>30.031279226363868</v>
      </c>
      <c r="AG68" s="248">
        <v>29.72265689372907</v>
      </c>
      <c r="AH68" s="248">
        <v>28.528055204376152</v>
      </c>
      <c r="AI68" s="248">
        <v>27.787796085564679</v>
      </c>
      <c r="AJ68" s="248">
        <v>27.486701011678569</v>
      </c>
      <c r="AK68" s="248">
        <v>27.321866842588356</v>
      </c>
      <c r="AL68" s="248">
        <v>26.89779059141387</v>
      </c>
      <c r="AM68" s="248">
        <v>26.42999101109034</v>
      </c>
      <c r="AN68" s="248">
        <v>26.014879248179618</v>
      </c>
      <c r="AO68" s="248">
        <v>25.839171327672783</v>
      </c>
      <c r="AP68" s="248">
        <v>25.703442043799946</v>
      </c>
      <c r="AQ68" s="248">
        <v>25.554109369561992</v>
      </c>
      <c r="AR68" s="248">
        <v>25.219751256101151</v>
      </c>
      <c r="AS68" s="248">
        <v>24.966478381177669</v>
      </c>
      <c r="AT68" s="248">
        <v>24.735874893091111</v>
      </c>
      <c r="AU68" s="248">
        <v>24.532857997981331</v>
      </c>
      <c r="AV68" s="248">
        <v>24.340331352030336</v>
      </c>
      <c r="AW68" s="248">
        <v>24.039333385718969</v>
      </c>
      <c r="AX68" s="248">
        <v>22.791788365951337</v>
      </c>
      <c r="AY68" s="248">
        <v>22.320286394230848</v>
      </c>
      <c r="AZ68" s="248">
        <v>21.640467483538689</v>
      </c>
      <c r="BA68" s="248">
        <v>21.611229595122037</v>
      </c>
      <c r="BB68" s="249">
        <v>20.660288795574814</v>
      </c>
    </row>
    <row r="69" spans="1:54" x14ac:dyDescent="0.25">
      <c r="A69" s="438" t="str">
        <f>IF((INDEX('Fuel Mapping'!$O$4:$O$86,MATCH(cenrf!B69,'Fuel Mapping'!$N$4:$N$86,0)))=0,"",INDEX('Fuel Mapping'!$O$4:$O$86,MATCH(cenrf!B69,'Fuel Mapping'!$N$4:$N$86,0)))</f>
        <v/>
      </c>
      <c r="B69" s="250" t="s">
        <v>281</v>
      </c>
      <c r="C69" s="251" t="s">
        <v>282</v>
      </c>
      <c r="D69" s="252">
        <v>0</v>
      </c>
      <c r="E69" s="253">
        <v>0</v>
      </c>
      <c r="F69" s="253">
        <v>0</v>
      </c>
      <c r="G69" s="253">
        <v>0</v>
      </c>
      <c r="H69" s="253">
        <v>0</v>
      </c>
      <c r="I69" s="253">
        <v>0</v>
      </c>
      <c r="J69" s="253">
        <v>9.9999999999999978E-2</v>
      </c>
      <c r="K69" s="253">
        <v>0</v>
      </c>
      <c r="L69" s="253">
        <v>0</v>
      </c>
      <c r="M69" s="253">
        <v>7.4999699999999994</v>
      </c>
      <c r="N69" s="253">
        <v>8.8372837554360579</v>
      </c>
      <c r="O69" s="253">
        <v>6.2338776028706757</v>
      </c>
      <c r="P69" s="253">
        <v>2.1735013164990202</v>
      </c>
      <c r="Q69" s="253">
        <v>5.3023675610840009</v>
      </c>
      <c r="R69" s="253">
        <v>6.0905703640011497</v>
      </c>
      <c r="S69" s="253">
        <v>4.7770901228587091E-2</v>
      </c>
      <c r="T69" s="253">
        <v>4.9509444158939007E-2</v>
      </c>
      <c r="U69" s="253">
        <v>5.1851798189594768E-2</v>
      </c>
      <c r="V69" s="253">
        <v>5.2770358129298985E-2</v>
      </c>
      <c r="W69" s="253">
        <v>5.5746590742871291E-2</v>
      </c>
      <c r="X69" s="253">
        <v>5.7537321479303287E-2</v>
      </c>
      <c r="Y69" s="253">
        <v>5.8691138516457388E-2</v>
      </c>
      <c r="Z69" s="253">
        <v>6.0350656706465E-2</v>
      </c>
      <c r="AA69" s="253">
        <v>6.1143271689681172E-2</v>
      </c>
      <c r="AB69" s="253">
        <v>6.1786338239852391E-2</v>
      </c>
      <c r="AC69" s="253">
        <v>6.2040614752411335E-2</v>
      </c>
      <c r="AD69" s="253">
        <v>5.7793649219712723E-2</v>
      </c>
      <c r="AE69" s="253">
        <v>5.6011465612455222E-2</v>
      </c>
      <c r="AF69" s="253">
        <v>5.2091296710987472E-2</v>
      </c>
      <c r="AG69" s="253">
        <v>5.2107067644387779E-2</v>
      </c>
      <c r="AH69" s="253">
        <v>5.2205396400687019E-2</v>
      </c>
      <c r="AI69" s="253">
        <v>5.0755144305718584E-2</v>
      </c>
      <c r="AJ69" s="253">
        <v>5.1431414748745227E-2</v>
      </c>
      <c r="AK69" s="253">
        <v>5.1098664853651742E-2</v>
      </c>
      <c r="AL69" s="253">
        <v>5.1666521968873599E-2</v>
      </c>
      <c r="AM69" s="253">
        <v>5.1885205963998184E-2</v>
      </c>
      <c r="AN69" s="253">
        <v>5.0517844423206469E-2</v>
      </c>
      <c r="AO69" s="253">
        <v>5.0281137528271645E-2</v>
      </c>
      <c r="AP69" s="253">
        <v>4.9288547442345718E-2</v>
      </c>
      <c r="AQ69" s="253">
        <v>4.9140363958619496E-2</v>
      </c>
      <c r="AR69" s="253">
        <v>4.8941379840807459E-2</v>
      </c>
      <c r="AS69" s="253">
        <v>4.7972592011772966E-2</v>
      </c>
      <c r="AT69" s="253">
        <v>4.7401213074382387E-2</v>
      </c>
      <c r="AU69" s="253">
        <v>4.6748939432940714E-2</v>
      </c>
      <c r="AV69" s="253">
        <v>4.6595690631777813E-2</v>
      </c>
      <c r="AW69" s="253">
        <v>4.6102932856782734E-2</v>
      </c>
      <c r="AX69" s="253">
        <v>4.0614699713861585E-2</v>
      </c>
      <c r="AY69" s="253">
        <v>3.8771732543604567E-2</v>
      </c>
      <c r="AZ69" s="253">
        <v>3.3709392041530714E-2</v>
      </c>
      <c r="BA69" s="253">
        <v>3.3524227791695969E-2</v>
      </c>
      <c r="BB69" s="254">
        <v>3.3300310916902415E-2</v>
      </c>
    </row>
    <row r="70" spans="1:54" x14ac:dyDescent="0.25">
      <c r="A70" s="438" t="str">
        <f>IF((INDEX('Fuel Mapping'!$O$4:$O$86,MATCH(cenrf!B70,'Fuel Mapping'!$N$4:$N$86,0)))=0,"",INDEX('Fuel Mapping'!$O$4:$O$86,MATCH(cenrf!B70,'Fuel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Mapping'!$O$4:$O$86,MATCH(cenrf!B71,'Fuel Mapping'!$N$4:$N$86,0)))=0,"",INDEX('Fuel Mapping'!$O$4:$O$86,MATCH(cenrf!B71,'Fuel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0.11942333477156807</v>
      </c>
      <c r="Q71" s="253">
        <v>0.47769091128805025</v>
      </c>
      <c r="R71" s="253">
        <v>0.45380720359224824</v>
      </c>
      <c r="S71" s="253">
        <v>0.42992405778875303</v>
      </c>
      <c r="T71" s="253">
        <v>0.438830839035383</v>
      </c>
      <c r="U71" s="253">
        <v>0.43819479770133357</v>
      </c>
      <c r="V71" s="253">
        <v>0.49644676511893432</v>
      </c>
      <c r="W71" s="253">
        <v>0.50475723802793038</v>
      </c>
      <c r="X71" s="253">
        <v>0.50147187422677486</v>
      </c>
      <c r="Y71" s="253">
        <v>0.48781053349893172</v>
      </c>
      <c r="Z71" s="253">
        <v>0.48988279777413529</v>
      </c>
      <c r="AA71" s="253">
        <v>0.46941045833834633</v>
      </c>
      <c r="AB71" s="253">
        <v>0.44962804830622111</v>
      </c>
      <c r="AC71" s="253">
        <v>0.42950543766898175</v>
      </c>
      <c r="AD71" s="253">
        <v>0.41655309006736291</v>
      </c>
      <c r="AE71" s="253">
        <v>0.39735418484417701</v>
      </c>
      <c r="AF71" s="253">
        <v>0.38135940364483278</v>
      </c>
      <c r="AG71" s="253">
        <v>0.37875048724718663</v>
      </c>
      <c r="AH71" s="253">
        <v>0.3684534693583521</v>
      </c>
      <c r="AI71" s="253">
        <v>0.35999814641111116</v>
      </c>
      <c r="AJ71" s="253">
        <v>0.35681237713791325</v>
      </c>
      <c r="AK71" s="253">
        <v>0.34626866046504867</v>
      </c>
      <c r="AL71" s="253">
        <v>0.34199971926328077</v>
      </c>
      <c r="AM71" s="253">
        <v>0.33495946271692478</v>
      </c>
      <c r="AN71" s="253">
        <v>0.32967033471250817</v>
      </c>
      <c r="AO71" s="253">
        <v>0.32872834736864293</v>
      </c>
      <c r="AP71" s="253">
        <v>0.3262864963656909</v>
      </c>
      <c r="AQ71" s="253">
        <v>0.32190580123829526</v>
      </c>
      <c r="AR71" s="253">
        <v>0.3191026459989027</v>
      </c>
      <c r="AS71" s="253">
        <v>0.31396123223322858</v>
      </c>
      <c r="AT71" s="253">
        <v>0.30997438399890154</v>
      </c>
      <c r="AU71" s="253">
        <v>0.29121355882371686</v>
      </c>
      <c r="AV71" s="253">
        <v>0.28698499801029603</v>
      </c>
      <c r="AW71" s="253">
        <v>0.27957572096754552</v>
      </c>
      <c r="AX71" s="253">
        <v>0.2735626111316069</v>
      </c>
      <c r="AY71" s="253">
        <v>0.26647362331385344</v>
      </c>
      <c r="AZ71" s="253">
        <v>0.25872665251565613</v>
      </c>
      <c r="BA71" s="253">
        <v>0.25909064543761268</v>
      </c>
      <c r="BB71" s="254">
        <v>0.25465023404649678</v>
      </c>
    </row>
    <row r="72" spans="1:54" x14ac:dyDescent="0.25">
      <c r="A72" s="438" t="str">
        <f>IF((INDEX('Fuel Mapping'!$O$4:$O$86,MATCH(cenrf!B72,'Fuel Mapping'!$N$4:$N$86,0)))=0,"",INDEX('Fuel Mapping'!$O$4:$O$86,MATCH(cenrf!B72,'Fuel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3.9648418840164092</v>
      </c>
      <c r="Q72" s="253">
        <v>4.6813709306233093</v>
      </c>
      <c r="R72" s="253">
        <v>4.2514569599694303</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Mapping'!$O$4:$O$86,MATCH(cenrf!B73,'Fuel Mapping'!$N$4:$N$86,0)))=0,"",INDEX('Fuel Mapping'!$O$4:$O$86,MATCH(cenrf!B73,'Fuel Mapping'!$N$4:$N$86,0)))</f>
        <v/>
      </c>
      <c r="B73" s="250" t="s">
        <v>111</v>
      </c>
      <c r="C73" s="251" t="s">
        <v>288</v>
      </c>
      <c r="D73" s="252">
        <v>0</v>
      </c>
      <c r="E73" s="253">
        <v>0</v>
      </c>
      <c r="F73" s="253">
        <v>0</v>
      </c>
      <c r="G73" s="253">
        <v>0</v>
      </c>
      <c r="H73" s="253">
        <v>0</v>
      </c>
      <c r="I73" s="253">
        <v>0</v>
      </c>
      <c r="J73" s="253">
        <v>0</v>
      </c>
      <c r="K73" s="253">
        <v>4.8999999999999995</v>
      </c>
      <c r="L73" s="253">
        <v>11.599999999999998</v>
      </c>
      <c r="M73" s="253">
        <v>17.90118</v>
      </c>
      <c r="N73" s="253">
        <v>16.6236744052737</v>
      </c>
      <c r="O73" s="253">
        <v>13.112639724849499</v>
      </c>
      <c r="P73" s="253">
        <v>15.787978284355962</v>
      </c>
      <c r="Q73" s="253">
        <v>34.823731728288898</v>
      </c>
      <c r="R73" s="253">
        <v>38.478073946689605</v>
      </c>
      <c r="S73" s="253">
        <v>37.6421133084934</v>
      </c>
      <c r="T73" s="253">
        <v>38.86119491023765</v>
      </c>
      <c r="U73" s="253">
        <v>38.495404055583833</v>
      </c>
      <c r="V73" s="253">
        <v>37.438730710601398</v>
      </c>
      <c r="W73" s="253">
        <v>37.515818197558055</v>
      </c>
      <c r="X73" s="253">
        <v>37.012226407730878</v>
      </c>
      <c r="Y73" s="253">
        <v>36.267446698610357</v>
      </c>
      <c r="Z73" s="253">
        <v>36.283234746823851</v>
      </c>
      <c r="AA73" s="253">
        <v>35.504639122440331</v>
      </c>
      <c r="AB73" s="253">
        <v>34.7211133016148</v>
      </c>
      <c r="AC73" s="253">
        <v>33.78221204859225</v>
      </c>
      <c r="AD73" s="253">
        <v>31.806403916331057</v>
      </c>
      <c r="AE73" s="253">
        <v>30.570588852962516</v>
      </c>
      <c r="AF73" s="253">
        <v>29.597828526008048</v>
      </c>
      <c r="AG73" s="253">
        <v>29.291799338837492</v>
      </c>
      <c r="AH73" s="253">
        <v>28.107396338617114</v>
      </c>
      <c r="AI73" s="253">
        <v>27.377042794847849</v>
      </c>
      <c r="AJ73" s="253">
        <v>27.078457219791908</v>
      </c>
      <c r="AK73" s="253">
        <v>26.924499517269656</v>
      </c>
      <c r="AL73" s="253">
        <v>26.504124350181712</v>
      </c>
      <c r="AM73" s="253">
        <v>26.043146342409415</v>
      </c>
      <c r="AN73" s="253">
        <v>25.634691069043907</v>
      </c>
      <c r="AO73" s="253">
        <v>25.460161842775868</v>
      </c>
      <c r="AP73" s="253">
        <v>25.327866999991915</v>
      </c>
      <c r="AQ73" s="253">
        <v>25.183063204365073</v>
      </c>
      <c r="AR73" s="253">
        <v>24.851707230261439</v>
      </c>
      <c r="AS73" s="253">
        <v>24.60454455693267</v>
      </c>
      <c r="AT73" s="253">
        <v>24.378499296017829</v>
      </c>
      <c r="AU73" s="253">
        <v>24.194895499724669</v>
      </c>
      <c r="AV73" s="253">
        <v>24.006750663388264</v>
      </c>
      <c r="AW73" s="253">
        <v>23.713654731894643</v>
      </c>
      <c r="AX73" s="253">
        <v>22.477611055105864</v>
      </c>
      <c r="AY73" s="253">
        <v>22.015041038373386</v>
      </c>
      <c r="AZ73" s="253">
        <v>21.348031438981504</v>
      </c>
      <c r="BA73" s="253">
        <v>21.318614721892729</v>
      </c>
      <c r="BB73" s="254">
        <v>20.372338250611413</v>
      </c>
    </row>
    <row r="74" spans="1:54" x14ac:dyDescent="0.25">
      <c r="A74" s="438" t="str">
        <f>IF((INDEX('Fuel Mapping'!$O$4:$O$86,MATCH(cenrf!B74,'Fuel Mapping'!$N$4:$N$86,0)))=0,"",INDEX('Fuel Mapping'!$O$4:$O$86,MATCH(cenrf!B74,'Fuel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Mapping'!$O$4:$O$86,MATCH(cenrf!B75,'Fuel Mapping'!$N$4:$N$86,0)))=0,"",INDEX('Fuel Mapping'!$O$4:$O$86,MATCH(cenrf!B75,'Fuel Mapping'!$N$4:$N$86,0)))</f>
        <v/>
      </c>
      <c r="B75" s="255" t="s">
        <v>291</v>
      </c>
      <c r="C75" s="256" t="s">
        <v>292</v>
      </c>
      <c r="D75" s="257">
        <v>0</v>
      </c>
      <c r="E75" s="258">
        <v>0</v>
      </c>
      <c r="F75" s="258">
        <v>0</v>
      </c>
      <c r="G75" s="258">
        <v>0</v>
      </c>
      <c r="H75" s="258">
        <v>0</v>
      </c>
      <c r="I75" s="258">
        <v>0</v>
      </c>
      <c r="J75" s="258">
        <v>0</v>
      </c>
      <c r="K75" s="258">
        <v>0.3</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Mapping'!$O$4:$O$86,MATCH(cenrf!B76,'Fuel Mapping'!$N$4:$N$86,0)))=0,"",INDEX('Fuel Mapping'!$O$4:$O$86,MATCH(cenrf!B76,'Fuel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Mapping'!$O$4:$O$86,MATCH(cenrf!B77,'Fuel Mapping'!$N$4:$N$86,0)))=0,"",INDEX('Fuel Mapping'!$O$4:$O$86,MATCH(cenrf!B77,'Fuel Mapping'!$N$4:$N$86,0)))</f>
        <v/>
      </c>
      <c r="B77" s="255" t="s">
        <v>295</v>
      </c>
      <c r="C77" s="256" t="s">
        <v>296</v>
      </c>
      <c r="D77" s="257">
        <v>0</v>
      </c>
      <c r="E77" s="258">
        <v>0</v>
      </c>
      <c r="F77" s="258">
        <v>0</v>
      </c>
      <c r="G77" s="258">
        <v>0</v>
      </c>
      <c r="H77" s="258">
        <v>0</v>
      </c>
      <c r="I77" s="258">
        <v>0</v>
      </c>
      <c r="J77" s="258">
        <v>0</v>
      </c>
      <c r="K77" s="258">
        <v>4.5999999999999996</v>
      </c>
      <c r="L77" s="258">
        <v>11.599999999999998</v>
      </c>
      <c r="M77" s="258">
        <v>17.90118</v>
      </c>
      <c r="N77" s="258">
        <v>16.6236744052737</v>
      </c>
      <c r="O77" s="258">
        <v>13.112639724849499</v>
      </c>
      <c r="P77" s="258">
        <v>15.787978284355962</v>
      </c>
      <c r="Q77" s="258">
        <v>34.823731728288898</v>
      </c>
      <c r="R77" s="258">
        <v>38.478073946689605</v>
      </c>
      <c r="S77" s="258">
        <v>37.6421133084934</v>
      </c>
      <c r="T77" s="258">
        <v>38.86119491023765</v>
      </c>
      <c r="U77" s="258">
        <v>38.495404055583833</v>
      </c>
      <c r="V77" s="258">
        <v>37.438730710601398</v>
      </c>
      <c r="W77" s="258">
        <v>37.515818197558055</v>
      </c>
      <c r="X77" s="258">
        <v>37.012226407730878</v>
      </c>
      <c r="Y77" s="258">
        <v>36.267446698610357</v>
      </c>
      <c r="Z77" s="258">
        <v>36.283234746823851</v>
      </c>
      <c r="AA77" s="258">
        <v>35.504639122440331</v>
      </c>
      <c r="AB77" s="258">
        <v>34.7211133016148</v>
      </c>
      <c r="AC77" s="258">
        <v>33.78221204859225</v>
      </c>
      <c r="AD77" s="258">
        <v>31.806403916331057</v>
      </c>
      <c r="AE77" s="258">
        <v>30.570588852962516</v>
      </c>
      <c r="AF77" s="258">
        <v>29.597828526008048</v>
      </c>
      <c r="AG77" s="258">
        <v>29.291799338837492</v>
      </c>
      <c r="AH77" s="258">
        <v>28.107396338617114</v>
      </c>
      <c r="AI77" s="258">
        <v>27.377042794847849</v>
      </c>
      <c r="AJ77" s="258">
        <v>27.078457219791908</v>
      </c>
      <c r="AK77" s="258">
        <v>26.924499517269656</v>
      </c>
      <c r="AL77" s="258">
        <v>26.504124350181712</v>
      </c>
      <c r="AM77" s="258">
        <v>26.043146342409415</v>
      </c>
      <c r="AN77" s="258">
        <v>25.634691069043907</v>
      </c>
      <c r="AO77" s="258">
        <v>25.460161842775868</v>
      </c>
      <c r="AP77" s="258">
        <v>25.327866999991915</v>
      </c>
      <c r="AQ77" s="258">
        <v>25.183063204365073</v>
      </c>
      <c r="AR77" s="258">
        <v>24.851707230261439</v>
      </c>
      <c r="AS77" s="258">
        <v>24.60454455693267</v>
      </c>
      <c r="AT77" s="258">
        <v>24.378499296017829</v>
      </c>
      <c r="AU77" s="258">
        <v>24.194895499724669</v>
      </c>
      <c r="AV77" s="258">
        <v>24.006750663388264</v>
      </c>
      <c r="AW77" s="258">
        <v>23.713654731894643</v>
      </c>
      <c r="AX77" s="258">
        <v>22.477611055105864</v>
      </c>
      <c r="AY77" s="258">
        <v>22.015041038373386</v>
      </c>
      <c r="AZ77" s="258">
        <v>21.348031438981504</v>
      </c>
      <c r="BA77" s="258">
        <v>21.318614721892729</v>
      </c>
      <c r="BB77" s="259">
        <v>20.372338250611413</v>
      </c>
    </row>
    <row r="78" spans="1:54" x14ac:dyDescent="0.25">
      <c r="A78" s="438" t="str">
        <f>IF((INDEX('Fuel Mapping'!$O$4:$O$86,MATCH(cenrf!B78,'Fuel Mapping'!$N$4:$N$86,0)))=0,"",INDEX('Fuel Mapping'!$O$4:$O$86,MATCH(cenrf!B78,'Fuel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Mapping'!$O$4:$O$86,MATCH(cenrf!B79,'Fuel Mapping'!$N$4:$N$86,0)))=0,"",INDEX('Fuel Mapping'!$O$4:$O$86,MATCH(cenrf!B79,'Fuel Mapping'!$N$4:$N$86,0)))</f>
        <v>Electricity</v>
      </c>
      <c r="B79" s="240" t="s">
        <v>29</v>
      </c>
      <c r="C79" s="241" t="s">
        <v>298</v>
      </c>
      <c r="D79" s="242">
        <v>2893.3992922537932</v>
      </c>
      <c r="E79" s="243">
        <v>3266.3598400000001</v>
      </c>
      <c r="F79" s="243">
        <v>3299.8461200000006</v>
      </c>
      <c r="G79" s="243">
        <v>3313.9658899999995</v>
      </c>
      <c r="H79" s="243">
        <v>3296.0782099999997</v>
      </c>
      <c r="I79" s="243">
        <v>3441.1005151732561</v>
      </c>
      <c r="J79" s="243">
        <v>3408.2877299999996</v>
      </c>
      <c r="K79" s="243">
        <v>3567.403170000001</v>
      </c>
      <c r="L79" s="243">
        <v>3469.9409099999998</v>
      </c>
      <c r="M79" s="243">
        <v>3501.7210499999997</v>
      </c>
      <c r="N79" s="243">
        <v>3389.1067413435007</v>
      </c>
      <c r="O79" s="243">
        <v>3475.3291017664801</v>
      </c>
      <c r="P79" s="243">
        <v>3299.6099216452949</v>
      </c>
      <c r="Q79" s="243">
        <v>3259.5986909060484</v>
      </c>
      <c r="R79" s="243">
        <v>3158.8075844297368</v>
      </c>
      <c r="S79" s="243">
        <v>3124.4542799919518</v>
      </c>
      <c r="T79" s="243">
        <v>3188.5687039081677</v>
      </c>
      <c r="U79" s="243">
        <v>3222.0028442869257</v>
      </c>
      <c r="V79" s="243">
        <v>3353.5753759629342</v>
      </c>
      <c r="W79" s="243">
        <v>3520.5276521026999</v>
      </c>
      <c r="X79" s="243">
        <v>3608.8708328003504</v>
      </c>
      <c r="Y79" s="243">
        <v>3657.3007564785648</v>
      </c>
      <c r="Z79" s="243">
        <v>3752.279178323839</v>
      </c>
      <c r="AA79" s="243">
        <v>3745.6052022416043</v>
      </c>
      <c r="AB79" s="243">
        <v>3719.5116579503724</v>
      </c>
      <c r="AC79" s="243">
        <v>3676.6728777922167</v>
      </c>
      <c r="AD79" s="243">
        <v>3600.2481626660656</v>
      </c>
      <c r="AE79" s="243">
        <v>3507.6380349365963</v>
      </c>
      <c r="AF79" s="243">
        <v>3429.7417867566992</v>
      </c>
      <c r="AG79" s="243">
        <v>3417.3052579251571</v>
      </c>
      <c r="AH79" s="243">
        <v>3363.0995959078837</v>
      </c>
      <c r="AI79" s="243">
        <v>3359.6117085446472</v>
      </c>
      <c r="AJ79" s="243">
        <v>3355.1265901857441</v>
      </c>
      <c r="AK79" s="243">
        <v>3324.8444782385445</v>
      </c>
      <c r="AL79" s="243">
        <v>3334.1088836584581</v>
      </c>
      <c r="AM79" s="243">
        <v>3304.9932288461655</v>
      </c>
      <c r="AN79" s="243">
        <v>3331.554803539967</v>
      </c>
      <c r="AO79" s="243">
        <v>3402.7143788243966</v>
      </c>
      <c r="AP79" s="243">
        <v>3485.7133593989965</v>
      </c>
      <c r="AQ79" s="243">
        <v>3744.1569478558731</v>
      </c>
      <c r="AR79" s="243">
        <v>3727.0538698723581</v>
      </c>
      <c r="AS79" s="243">
        <v>3945.6726581566763</v>
      </c>
      <c r="AT79" s="243">
        <v>4308.0445531763326</v>
      </c>
      <c r="AU79" s="243">
        <v>4585.1278561318886</v>
      </c>
      <c r="AV79" s="243">
        <v>4566.9940291085268</v>
      </c>
      <c r="AW79" s="243">
        <v>4509.849545158766</v>
      </c>
      <c r="AX79" s="243">
        <v>4423.5430587733272</v>
      </c>
      <c r="AY79" s="243">
        <v>4281.4491550950843</v>
      </c>
      <c r="AZ79" s="243">
        <v>4214.7731513905355</v>
      </c>
      <c r="BA79" s="243">
        <v>4151.0062498617772</v>
      </c>
      <c r="BB79" s="244">
        <v>3992.9847854814116</v>
      </c>
    </row>
    <row r="80" spans="1:54" x14ac:dyDescent="0.25">
      <c r="A80" s="438" t="str">
        <f>IF((INDEX('Fuel Mapping'!$O$4:$O$86,MATCH(cenrf!B80,'Fuel Mapping'!$N$4:$N$86,0)))=0,"",INDEX('Fuel Mapping'!$O$4:$O$86,MATCH(cenrf!B80,'Fuel Mapping'!$N$4:$N$86,0)))</f>
        <v>Coal</v>
      </c>
      <c r="B80" s="240" t="s">
        <v>299</v>
      </c>
      <c r="C80" s="241">
        <v>7200</v>
      </c>
      <c r="D80" s="242">
        <v>33.080355692930176</v>
      </c>
      <c r="E80" s="243">
        <v>130.10355999999999</v>
      </c>
      <c r="F80" s="243">
        <v>15.798230000000002</v>
      </c>
      <c r="G80" s="243">
        <v>25.099539999999998</v>
      </c>
      <c r="H80" s="243">
        <v>19.49231</v>
      </c>
      <c r="I80" s="243">
        <v>28.757040562674366</v>
      </c>
      <c r="J80" s="243">
        <v>38.6999</v>
      </c>
      <c r="K80" s="243">
        <v>1.2</v>
      </c>
      <c r="L80" s="243">
        <v>11.099929999999999</v>
      </c>
      <c r="M80" s="243">
        <v>14.00001</v>
      </c>
      <c r="N80" s="243">
        <v>0</v>
      </c>
      <c r="O80" s="243">
        <v>0</v>
      </c>
      <c r="P80" s="243">
        <v>3.9648418840164301</v>
      </c>
      <c r="Q80" s="243">
        <v>4.6813709306233093</v>
      </c>
      <c r="R80" s="243">
        <v>4.2514569599694303</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25">
      <c r="A81" s="438" t="str">
        <f>IF((INDEX('Fuel Mapping'!$O$4:$O$86,MATCH(cenrf!B81,'Fuel Mapping'!$N$4:$N$86,0)))=0,"",INDEX('Fuel Mapping'!$O$4:$O$86,MATCH(cenrf!B81,'Fuel Mapping'!$N$4:$N$86,0)))</f>
        <v/>
      </c>
      <c r="B81" s="245" t="s">
        <v>300</v>
      </c>
      <c r="C81" s="246" t="s">
        <v>301</v>
      </c>
      <c r="D81" s="247">
        <v>33.080355692930176</v>
      </c>
      <c r="E81" s="248">
        <v>130.10355999999999</v>
      </c>
      <c r="F81" s="248">
        <v>15.798230000000002</v>
      </c>
      <c r="G81" s="248">
        <v>25.099539999999998</v>
      </c>
      <c r="H81" s="248">
        <v>19.49231</v>
      </c>
      <c r="I81" s="248">
        <v>28.757040562674366</v>
      </c>
      <c r="J81" s="248">
        <v>38.6999</v>
      </c>
      <c r="K81" s="248">
        <v>1.2</v>
      </c>
      <c r="L81" s="248">
        <v>11.099929999999999</v>
      </c>
      <c r="M81" s="248">
        <v>14.00001</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Mapping'!$O$4:$O$86,MATCH(cenrf!B82,'Fuel Mapping'!$N$4:$N$86,0)))=0,"",INDEX('Fuel Mapping'!$O$4:$O$86,MATCH(cenrf!B82,'Fuel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3.9648418840164301</v>
      </c>
      <c r="Q82" s="248">
        <v>4.6813709306233093</v>
      </c>
      <c r="R82" s="248">
        <v>4.2514569599694303</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Mapping'!$O$4:$O$86,MATCH(cenrf!B83,'Fuel Mapping'!$N$4:$N$86,0)))=0,"",INDEX('Fuel Mapping'!$O$4:$O$86,MATCH(cenrf!B83,'Fuel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38" t="str">
        <f>IF((INDEX('Fuel Mapping'!$O$4:$O$86,MATCH(cenrf!B84,'Fuel Mapping'!$N$4:$N$86,0)))=0,"",INDEX('Fuel Mapping'!$O$4:$O$86,MATCH(cenrf!B84,'Fuel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Mapping'!$O$4:$O$86,MATCH(cenrf!B85,'Fuel Mapping'!$N$4:$N$86,0)))=0,"",INDEX('Fuel Mapping'!$O$4:$O$86,MATCH(cenrf!B85,'Fuel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pageSetUpPr fitToPage="1"/>
  </sheetPr>
  <dimension ref="A1:BB85"/>
  <sheetViews>
    <sheetView showGridLines="0" workbookViewId="0">
      <pane xSplit="3" ySplit="1" topLeftCell="O2" activePane="bottomRight" state="frozen"/>
      <selection activeCell="C2" sqref="C2"/>
      <selection pane="topRight" activeCell="C2" sqref="C2"/>
      <selection pane="bottomLeft" activeCell="C2" sqref="C2"/>
      <selection pane="bottomRight" activeCell="A44" sqref="A44:XFD45"/>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30349.024571148802</v>
      </c>
      <c r="E2" s="238">
        <v>29984.544980000024</v>
      </c>
      <c r="F2" s="238">
        <v>30533.510480000001</v>
      </c>
      <c r="G2" s="238">
        <v>29251.523590000001</v>
      </c>
      <c r="H2" s="238">
        <v>30766.369099999964</v>
      </c>
      <c r="I2" s="238">
        <v>31516.045822658882</v>
      </c>
      <c r="J2" s="238">
        <v>31703.062620000008</v>
      </c>
      <c r="K2" s="238">
        <v>30335.696210000016</v>
      </c>
      <c r="L2" s="238">
        <v>29403.46871999999</v>
      </c>
      <c r="M2" s="238">
        <v>26824.835649999975</v>
      </c>
      <c r="N2" s="238">
        <v>27470.67089919456</v>
      </c>
      <c r="O2" s="238">
        <v>27045.239228466915</v>
      </c>
      <c r="P2" s="238">
        <v>24323.560483584497</v>
      </c>
      <c r="Q2" s="238">
        <v>22869.390448289309</v>
      </c>
      <c r="R2" s="238">
        <v>21642.94806763087</v>
      </c>
      <c r="S2" s="238">
        <v>22428.94320713601</v>
      </c>
      <c r="T2" s="238">
        <v>22723.557813043699</v>
      </c>
      <c r="U2" s="238">
        <v>23115.923867478323</v>
      </c>
      <c r="V2" s="238">
        <v>23489.519577783107</v>
      </c>
      <c r="W2" s="238">
        <v>23821.781446223646</v>
      </c>
      <c r="X2" s="238">
        <v>24114.353303539316</v>
      </c>
      <c r="Y2" s="238">
        <v>24384.688784528484</v>
      </c>
      <c r="Z2" s="238">
        <v>24638.789917334452</v>
      </c>
      <c r="AA2" s="238">
        <v>24880.698251834699</v>
      </c>
      <c r="AB2" s="238">
        <v>25113.591536433338</v>
      </c>
      <c r="AC2" s="238">
        <v>25340.730355157652</v>
      </c>
      <c r="AD2" s="238">
        <v>25568.80027807644</v>
      </c>
      <c r="AE2" s="238">
        <v>25797.258834125649</v>
      </c>
      <c r="AF2" s="238">
        <v>26025.811591161277</v>
      </c>
      <c r="AG2" s="238">
        <v>26253.983458165509</v>
      </c>
      <c r="AH2" s="238">
        <v>26480.900863263207</v>
      </c>
      <c r="AI2" s="238">
        <v>26705.684699889887</v>
      </c>
      <c r="AJ2" s="238">
        <v>26928.779259955147</v>
      </c>
      <c r="AK2" s="238">
        <v>27152.667110941205</v>
      </c>
      <c r="AL2" s="238">
        <v>27378.065897286211</v>
      </c>
      <c r="AM2" s="238">
        <v>27604.974033345519</v>
      </c>
      <c r="AN2" s="238">
        <v>27835.185270119477</v>
      </c>
      <c r="AO2" s="238">
        <v>28070.085338314646</v>
      </c>
      <c r="AP2" s="238">
        <v>28309.352514760034</v>
      </c>
      <c r="AQ2" s="238">
        <v>28553.787407925891</v>
      </c>
      <c r="AR2" s="238">
        <v>28804.846271342805</v>
      </c>
      <c r="AS2" s="238">
        <v>29062.856561792636</v>
      </c>
      <c r="AT2" s="238">
        <v>29327.422889937949</v>
      </c>
      <c r="AU2" s="238">
        <v>29597.260331538986</v>
      </c>
      <c r="AV2" s="238">
        <v>29870.814329848658</v>
      </c>
      <c r="AW2" s="238">
        <v>30151.751278691791</v>
      </c>
      <c r="AX2" s="238">
        <v>30437.279724562482</v>
      </c>
      <c r="AY2" s="238">
        <v>30723.766381373567</v>
      </c>
      <c r="AZ2" s="238">
        <v>31011.380058592506</v>
      </c>
      <c r="BA2" s="238">
        <v>31300.918094509594</v>
      </c>
      <c r="BB2" s="239">
        <v>31593.509546653368</v>
      </c>
    </row>
    <row r="3" spans="1:54" x14ac:dyDescent="0.25">
      <c r="A3" s="438" t="str">
        <f>IF((INDEX('Fuel Mapping'!$O$4:$O$86,MATCH(neos!B3,'Fuel Mapping'!$N$4:$N$86,0)))=0,"",INDEX('Fuel Mapping'!$O$4:$O$86,MATCH(neos!B3,'Fuel Mapping'!$N$4:$N$86,0)))</f>
        <v>Coal</v>
      </c>
      <c r="B3" s="240" t="s">
        <v>154</v>
      </c>
      <c r="C3" s="241" t="s">
        <v>155</v>
      </c>
      <c r="D3" s="242">
        <v>790.43718638815676</v>
      </c>
      <c r="E3" s="243">
        <v>970.81346000002407</v>
      </c>
      <c r="F3" s="243">
        <v>1211.6223100000022</v>
      </c>
      <c r="G3" s="243">
        <v>1179.1867199999999</v>
      </c>
      <c r="H3" s="243">
        <v>1333.6296599999728</v>
      </c>
      <c r="I3" s="243">
        <v>1245.2129879219358</v>
      </c>
      <c r="J3" s="243">
        <v>1336.433890000008</v>
      </c>
      <c r="K3" s="243">
        <v>1373.3035300000047</v>
      </c>
      <c r="L3" s="243">
        <v>1403.325210000002</v>
      </c>
      <c r="M3" s="243">
        <v>1075.9979099999737</v>
      </c>
      <c r="N3" s="243">
        <v>1030.5417137904749</v>
      </c>
      <c r="O3" s="243">
        <v>1219.0269253814156</v>
      </c>
      <c r="P3" s="243">
        <v>1171.1353724532282</v>
      </c>
      <c r="Q3" s="243">
        <v>1258.1846468861363</v>
      </c>
      <c r="R3" s="243">
        <v>1304.5205449989553</v>
      </c>
      <c r="S3" s="243">
        <v>1179.9811124773291</v>
      </c>
      <c r="T3" s="243">
        <v>1194.922021500455</v>
      </c>
      <c r="U3" s="243">
        <v>1214.8580494347088</v>
      </c>
      <c r="V3" s="243">
        <v>1234.8100633911777</v>
      </c>
      <c r="W3" s="243">
        <v>1252.9723129134263</v>
      </c>
      <c r="X3" s="243">
        <v>1268.95744213847</v>
      </c>
      <c r="Y3" s="243">
        <v>1283.6568318484167</v>
      </c>
      <c r="Z3" s="243">
        <v>1297.3411248402863</v>
      </c>
      <c r="AA3" s="243">
        <v>1310.2146110648559</v>
      </c>
      <c r="AB3" s="243">
        <v>1322.4815712400773</v>
      </c>
      <c r="AC3" s="243">
        <v>1334.3771855890038</v>
      </c>
      <c r="AD3" s="243">
        <v>1346.3127035446209</v>
      </c>
      <c r="AE3" s="243">
        <v>1358.3082498406718</v>
      </c>
      <c r="AF3" s="243">
        <v>1370.4151582629031</v>
      </c>
      <c r="AG3" s="243">
        <v>1382.6096895272465</v>
      </c>
      <c r="AH3" s="243">
        <v>1394.7871397071222</v>
      </c>
      <c r="AI3" s="243">
        <v>1406.8934701892601</v>
      </c>
      <c r="AJ3" s="243">
        <v>1418.8945411008233</v>
      </c>
      <c r="AK3" s="243">
        <v>1430.8642212981194</v>
      </c>
      <c r="AL3" s="243">
        <v>1442.9581451722627</v>
      </c>
      <c r="AM3" s="243">
        <v>1455.2070524287642</v>
      </c>
      <c r="AN3" s="243">
        <v>1467.6896009808181</v>
      </c>
      <c r="AO3" s="243">
        <v>1480.5021748655599</v>
      </c>
      <c r="AP3" s="243">
        <v>1493.5858989057851</v>
      </c>
      <c r="AQ3" s="243">
        <v>1506.9517347631399</v>
      </c>
      <c r="AR3" s="243">
        <v>1520.6921711727246</v>
      </c>
      <c r="AS3" s="243">
        <v>1534.8002248519947</v>
      </c>
      <c r="AT3" s="243">
        <v>1549.2069319241634</v>
      </c>
      <c r="AU3" s="243">
        <v>1563.7341084474308</v>
      </c>
      <c r="AV3" s="243">
        <v>1578.3021059383113</v>
      </c>
      <c r="AW3" s="243">
        <v>1593.0460565263943</v>
      </c>
      <c r="AX3" s="243">
        <v>1607.9025968458614</v>
      </c>
      <c r="AY3" s="243">
        <v>1622.6892208300455</v>
      </c>
      <c r="AZ3" s="243">
        <v>1637.4184456608882</v>
      </c>
      <c r="BA3" s="243">
        <v>1652.1505589674452</v>
      </c>
      <c r="BB3" s="244">
        <v>1666.9374710631832</v>
      </c>
    </row>
    <row r="4" spans="1:54" x14ac:dyDescent="0.25">
      <c r="A4" s="438" t="str">
        <f>IF((INDEX('Fuel Mapping'!$O$4:$O$86,MATCH(neos!B4,'Fuel Mapping'!$N$4:$N$86,0)))=0,"",INDEX('Fuel Mapping'!$O$4:$O$86,MATCH(neos!B4,'Fuel Mapping'!$N$4:$N$86,0)))</f>
        <v/>
      </c>
      <c r="B4" s="245" t="s">
        <v>156</v>
      </c>
      <c r="C4" s="246" t="s">
        <v>157</v>
      </c>
      <c r="D4" s="247">
        <v>666.76090876086209</v>
      </c>
      <c r="E4" s="248">
        <v>837.9972900000239</v>
      </c>
      <c r="F4" s="248">
        <v>1058.6864900000021</v>
      </c>
      <c r="G4" s="248">
        <v>1048.6943200000003</v>
      </c>
      <c r="H4" s="248">
        <v>1191.8012299999725</v>
      </c>
      <c r="I4" s="248">
        <v>1090.0801012386837</v>
      </c>
      <c r="J4" s="248">
        <v>1153.1867400000078</v>
      </c>
      <c r="K4" s="248">
        <v>1147.4985200000044</v>
      </c>
      <c r="L4" s="248">
        <v>1152.7836500000024</v>
      </c>
      <c r="M4" s="248">
        <v>773.52259999997375</v>
      </c>
      <c r="N4" s="248">
        <v>631.42462459491639</v>
      </c>
      <c r="O4" s="248">
        <v>872.55012831622946</v>
      </c>
      <c r="P4" s="248">
        <v>811.36841578936344</v>
      </c>
      <c r="Q4" s="248">
        <v>882.43393992110202</v>
      </c>
      <c r="R4" s="248">
        <v>927.73805248884389</v>
      </c>
      <c r="S4" s="248">
        <v>796.11830898558901</v>
      </c>
      <c r="T4" s="248">
        <v>805.92117857860649</v>
      </c>
      <c r="U4" s="248">
        <v>818.79540247982334</v>
      </c>
      <c r="V4" s="248">
        <v>832.06659490597974</v>
      </c>
      <c r="W4" s="248">
        <v>844.22679370998515</v>
      </c>
      <c r="X4" s="248">
        <v>854.87778085314551</v>
      </c>
      <c r="Y4" s="248">
        <v>864.75611656270462</v>
      </c>
      <c r="Z4" s="248">
        <v>874.06656152210326</v>
      </c>
      <c r="AA4" s="248">
        <v>882.99849115255449</v>
      </c>
      <c r="AB4" s="248">
        <v>891.71539708095986</v>
      </c>
      <c r="AC4" s="248">
        <v>900.32606324654034</v>
      </c>
      <c r="AD4" s="248">
        <v>909.03078674344044</v>
      </c>
      <c r="AE4" s="248">
        <v>917.74451641860139</v>
      </c>
      <c r="AF4" s="248">
        <v>926.48837074123276</v>
      </c>
      <c r="AG4" s="248">
        <v>935.25947548005286</v>
      </c>
      <c r="AH4" s="248">
        <v>943.98670991561539</v>
      </c>
      <c r="AI4" s="248">
        <v>952.6808814655933</v>
      </c>
      <c r="AJ4" s="248">
        <v>961.32337975983671</v>
      </c>
      <c r="AK4" s="248">
        <v>969.97415665771859</v>
      </c>
      <c r="AL4" s="248">
        <v>978.75329038280142</v>
      </c>
      <c r="AM4" s="248">
        <v>987.64686704174414</v>
      </c>
      <c r="AN4" s="248">
        <v>996.70159277570781</v>
      </c>
      <c r="AO4" s="248">
        <v>1005.9770749121695</v>
      </c>
      <c r="AP4" s="248">
        <v>1015.4404438157268</v>
      </c>
      <c r="AQ4" s="248">
        <v>1025.1040088008251</v>
      </c>
      <c r="AR4" s="248">
        <v>1034.9798417912898</v>
      </c>
      <c r="AS4" s="248">
        <v>1045.1275286005791</v>
      </c>
      <c r="AT4" s="248">
        <v>1055.5318452464771</v>
      </c>
      <c r="AU4" s="248">
        <v>1066.0388280667535</v>
      </c>
      <c r="AV4" s="248">
        <v>1076.5751854838654</v>
      </c>
      <c r="AW4" s="248">
        <v>1087.300041550709</v>
      </c>
      <c r="AX4" s="248">
        <v>1098.1262851085778</v>
      </c>
      <c r="AY4" s="248">
        <v>1108.9300820261913</v>
      </c>
      <c r="AZ4" s="248">
        <v>1119.758086545485</v>
      </c>
      <c r="BA4" s="248">
        <v>1130.6543909723996</v>
      </c>
      <c r="BB4" s="249">
        <v>1141.6510142701425</v>
      </c>
    </row>
    <row r="5" spans="1:54" x14ac:dyDescent="0.25">
      <c r="A5" s="438" t="str">
        <f>IF((INDEX('Fuel Mapping'!$O$4:$O$86,MATCH(neos!B5,'Fuel Mapping'!$N$4:$N$86,0)))=0,"",INDEX('Fuel Mapping'!$O$4:$O$86,MATCH(neos!B5,'Fuel Mapping'!$N$4:$N$86,0)))</f>
        <v/>
      </c>
      <c r="B5" s="250" t="s">
        <v>158</v>
      </c>
      <c r="C5" s="251" t="s">
        <v>159</v>
      </c>
      <c r="D5" s="252">
        <v>177.89238573345619</v>
      </c>
      <c r="E5" s="253">
        <v>169.7069400000228</v>
      </c>
      <c r="F5" s="253">
        <v>139.00372000000164</v>
      </c>
      <c r="G5" s="253">
        <v>142.30001000000104</v>
      </c>
      <c r="H5" s="253">
        <v>205.79627999997265</v>
      </c>
      <c r="I5" s="253">
        <v>230.65430896356835</v>
      </c>
      <c r="J5" s="253">
        <v>186.88758000000763</v>
      </c>
      <c r="K5" s="253">
        <v>239.90011000000433</v>
      </c>
      <c r="L5" s="253">
        <v>248.27816000000234</v>
      </c>
      <c r="M5" s="253">
        <v>146.99882999997405</v>
      </c>
      <c r="N5" s="253">
        <v>199.09085994285914</v>
      </c>
      <c r="O5" s="253">
        <v>397.66154956216519</v>
      </c>
      <c r="P5" s="253">
        <v>361.98212658443043</v>
      </c>
      <c r="Q5" s="253">
        <v>378.23272752593681</v>
      </c>
      <c r="R5" s="253">
        <v>353.67216310851887</v>
      </c>
      <c r="S5" s="253">
        <v>331.44526072930722</v>
      </c>
      <c r="T5" s="253">
        <v>335.33288107389285</v>
      </c>
      <c r="U5" s="253">
        <v>341.23546906120646</v>
      </c>
      <c r="V5" s="253">
        <v>347.27460938569004</v>
      </c>
      <c r="W5" s="253">
        <v>352.72976601972414</v>
      </c>
      <c r="X5" s="253">
        <v>357.42313442395562</v>
      </c>
      <c r="Y5" s="253">
        <v>361.73188894276149</v>
      </c>
      <c r="Z5" s="253">
        <v>365.78466762218875</v>
      </c>
      <c r="AA5" s="253">
        <v>369.65234404404754</v>
      </c>
      <c r="AB5" s="253">
        <v>373.38044277507947</v>
      </c>
      <c r="AC5" s="253">
        <v>377.04282650692647</v>
      </c>
      <c r="AD5" s="253">
        <v>380.68455721729254</v>
      </c>
      <c r="AE5" s="253">
        <v>384.26654589293355</v>
      </c>
      <c r="AF5" s="253">
        <v>387.79998145330677</v>
      </c>
      <c r="AG5" s="253">
        <v>391.30086913641497</v>
      </c>
      <c r="AH5" s="253">
        <v>394.76789554509918</v>
      </c>
      <c r="AI5" s="253">
        <v>398.20206057910178</v>
      </c>
      <c r="AJ5" s="253">
        <v>401.58853098948549</v>
      </c>
      <c r="AK5" s="253">
        <v>404.94920224938585</v>
      </c>
      <c r="AL5" s="253">
        <v>408.34065611083128</v>
      </c>
      <c r="AM5" s="253">
        <v>411.7607304858609</v>
      </c>
      <c r="AN5" s="253">
        <v>415.21667407939242</v>
      </c>
      <c r="AO5" s="253">
        <v>418.71167758803284</v>
      </c>
      <c r="AP5" s="253">
        <v>422.24858435024504</v>
      </c>
      <c r="AQ5" s="253">
        <v>425.84631295755509</v>
      </c>
      <c r="AR5" s="253">
        <v>429.4864914948738</v>
      </c>
      <c r="AS5" s="253">
        <v>433.23066794236979</v>
      </c>
      <c r="AT5" s="253">
        <v>437.07902818040793</v>
      </c>
      <c r="AU5" s="253">
        <v>440.96420325687916</v>
      </c>
      <c r="AV5" s="253">
        <v>444.86075543072076</v>
      </c>
      <c r="AW5" s="253">
        <v>448.7937547157581</v>
      </c>
      <c r="AX5" s="253">
        <v>452.72220996759017</v>
      </c>
      <c r="AY5" s="253">
        <v>456.67444888847541</v>
      </c>
      <c r="AZ5" s="253">
        <v>460.65838264503952</v>
      </c>
      <c r="BA5" s="253">
        <v>464.68856056556831</v>
      </c>
      <c r="BB5" s="254">
        <v>468.77432066156064</v>
      </c>
    </row>
    <row r="6" spans="1:54" x14ac:dyDescent="0.25">
      <c r="A6" s="438" t="str">
        <f>IF((INDEX('Fuel Mapping'!$O$4:$O$86,MATCH(neos!B6,'Fuel Mapping'!$N$4:$N$86,0)))=0,"",INDEX('Fuel Mapping'!$O$4:$O$86,MATCH(neos!B6,'Fuel Mapping'!$N$4:$N$86,0)))</f>
        <v/>
      </c>
      <c r="B6" s="255" t="s">
        <v>160</v>
      </c>
      <c r="C6" s="256" t="s">
        <v>161</v>
      </c>
      <c r="D6" s="257">
        <v>0</v>
      </c>
      <c r="E6" s="258">
        <v>0</v>
      </c>
      <c r="F6" s="258">
        <v>0</v>
      </c>
      <c r="G6" s="258">
        <v>0</v>
      </c>
      <c r="H6" s="258">
        <v>0</v>
      </c>
      <c r="I6" s="258">
        <v>14.903777537268869</v>
      </c>
      <c r="J6" s="258">
        <v>5.6876700000004217</v>
      </c>
      <c r="K6" s="258">
        <v>9.6998199999998693</v>
      </c>
      <c r="L6" s="258">
        <v>20.783170000000261</v>
      </c>
      <c r="M6" s="258">
        <v>13.702849999999225</v>
      </c>
      <c r="N6" s="258">
        <v>20.994349813295536</v>
      </c>
      <c r="O6" s="258">
        <v>82.07470859669796</v>
      </c>
      <c r="P6" s="258">
        <v>85.330050727950649</v>
      </c>
      <c r="Q6" s="258">
        <v>103.69803114326852</v>
      </c>
      <c r="R6" s="258">
        <v>74.245829750153007</v>
      </c>
      <c r="S6" s="258">
        <v>65.036251910563919</v>
      </c>
      <c r="T6" s="258">
        <v>65.904453929600066</v>
      </c>
      <c r="U6" s="258">
        <v>66.942597024729423</v>
      </c>
      <c r="V6" s="258">
        <v>68.122700081751532</v>
      </c>
      <c r="W6" s="258">
        <v>69.295147216253426</v>
      </c>
      <c r="X6" s="258">
        <v>70.360545213863816</v>
      </c>
      <c r="Y6" s="258">
        <v>71.364261811377943</v>
      </c>
      <c r="Z6" s="258">
        <v>72.303486066147727</v>
      </c>
      <c r="AA6" s="258">
        <v>73.192941125681685</v>
      </c>
      <c r="AB6" s="258">
        <v>74.053269615501563</v>
      </c>
      <c r="AC6" s="258">
        <v>74.89679404109863</v>
      </c>
      <c r="AD6" s="258">
        <v>75.73570081995021</v>
      </c>
      <c r="AE6" s="258">
        <v>76.575536218800522</v>
      </c>
      <c r="AF6" s="258">
        <v>77.425760398711276</v>
      </c>
      <c r="AG6" s="258">
        <v>78.287589041650818</v>
      </c>
      <c r="AH6" s="258">
        <v>79.15069922189852</v>
      </c>
      <c r="AI6" s="258">
        <v>80.012471561970642</v>
      </c>
      <c r="AJ6" s="258">
        <v>80.865182209787775</v>
      </c>
      <c r="AK6" s="258">
        <v>81.710284891645315</v>
      </c>
      <c r="AL6" s="258">
        <v>82.560045419340298</v>
      </c>
      <c r="AM6" s="258">
        <v>83.411572259619987</v>
      </c>
      <c r="AN6" s="258">
        <v>84.26920685959729</v>
      </c>
      <c r="AO6" s="258">
        <v>85.148513714614154</v>
      </c>
      <c r="AP6" s="258">
        <v>86.046025897061156</v>
      </c>
      <c r="AQ6" s="258">
        <v>86.95927256567002</v>
      </c>
      <c r="AR6" s="258">
        <v>87.883880941486794</v>
      </c>
      <c r="AS6" s="258">
        <v>88.822858356911297</v>
      </c>
      <c r="AT6" s="258">
        <v>89.776505366982036</v>
      </c>
      <c r="AU6" s="258">
        <v>90.727440279322252</v>
      </c>
      <c r="AV6" s="258">
        <v>91.667921126299092</v>
      </c>
      <c r="AW6" s="258">
        <v>92.604364590934324</v>
      </c>
      <c r="AX6" s="258">
        <v>93.541732832099669</v>
      </c>
      <c r="AY6" s="258">
        <v>94.479836808263769</v>
      </c>
      <c r="AZ6" s="258">
        <v>95.424739090365165</v>
      </c>
      <c r="BA6" s="258">
        <v>96.381283996442164</v>
      </c>
      <c r="BB6" s="259">
        <v>97.352287823568801</v>
      </c>
    </row>
    <row r="7" spans="1:54" x14ac:dyDescent="0.25">
      <c r="A7" s="438" t="str">
        <f>IF((INDEX('Fuel Mapping'!$O$4:$O$86,MATCH(neos!B7,'Fuel Mapping'!$N$4:$N$86,0)))=0,"",INDEX('Fuel Mapping'!$O$4:$O$86,MATCH(neos!B7,'Fuel Mapping'!$N$4:$N$86,0)))</f>
        <v/>
      </c>
      <c r="B7" s="255" t="s">
        <v>162</v>
      </c>
      <c r="C7" s="256" t="s">
        <v>163</v>
      </c>
      <c r="D7" s="257">
        <v>171.27635439687265</v>
      </c>
      <c r="E7" s="258">
        <v>164.6996100000224</v>
      </c>
      <c r="F7" s="258">
        <v>130.60365999999988</v>
      </c>
      <c r="G7" s="258">
        <v>134.40020999999999</v>
      </c>
      <c r="H7" s="258">
        <v>144.19627999997269</v>
      </c>
      <c r="I7" s="258">
        <v>165.59324284670907</v>
      </c>
      <c r="J7" s="258">
        <v>169.39991000000609</v>
      </c>
      <c r="K7" s="258">
        <v>169.29969000000628</v>
      </c>
      <c r="L7" s="258">
        <v>164.8952800000018</v>
      </c>
      <c r="M7" s="258">
        <v>102.09532999997596</v>
      </c>
      <c r="N7" s="258">
        <v>132.29572095277527</v>
      </c>
      <c r="O7" s="258">
        <v>164.15878702078902</v>
      </c>
      <c r="P7" s="258">
        <v>141.96973229553521</v>
      </c>
      <c r="Q7" s="258">
        <v>132.24892794858874</v>
      </c>
      <c r="R7" s="258">
        <v>96.61309898340383</v>
      </c>
      <c r="S7" s="258">
        <v>70.722267976555415</v>
      </c>
      <c r="T7" s="258">
        <v>71.188746667803471</v>
      </c>
      <c r="U7" s="258">
        <v>71.92668829082902</v>
      </c>
      <c r="V7" s="258">
        <v>72.645595923482134</v>
      </c>
      <c r="W7" s="258">
        <v>73.253885055086073</v>
      </c>
      <c r="X7" s="258">
        <v>73.7180106852487</v>
      </c>
      <c r="Y7" s="258">
        <v>74.13032394929715</v>
      </c>
      <c r="Z7" s="258">
        <v>74.502024071841547</v>
      </c>
      <c r="AA7" s="258">
        <v>74.853018139428613</v>
      </c>
      <c r="AB7" s="258">
        <v>75.188229752069049</v>
      </c>
      <c r="AC7" s="258">
        <v>75.501586750459026</v>
      </c>
      <c r="AD7" s="258">
        <v>75.786941898438414</v>
      </c>
      <c r="AE7" s="258">
        <v>76.024238646016855</v>
      </c>
      <c r="AF7" s="258">
        <v>76.218500020464091</v>
      </c>
      <c r="AG7" s="258">
        <v>76.38559246895656</v>
      </c>
      <c r="AH7" s="258">
        <v>76.549735085024452</v>
      </c>
      <c r="AI7" s="258">
        <v>76.70684800440425</v>
      </c>
      <c r="AJ7" s="258">
        <v>76.861360312225756</v>
      </c>
      <c r="AK7" s="258">
        <v>77.028785624673688</v>
      </c>
      <c r="AL7" s="258">
        <v>77.205191694575291</v>
      </c>
      <c r="AM7" s="258">
        <v>77.398790040945343</v>
      </c>
      <c r="AN7" s="258">
        <v>77.610807900880815</v>
      </c>
      <c r="AO7" s="258">
        <v>77.83692283275316</v>
      </c>
      <c r="AP7" s="258">
        <v>78.081260795476965</v>
      </c>
      <c r="AQ7" s="258">
        <v>78.34747132632657</v>
      </c>
      <c r="AR7" s="258">
        <v>78.637582628624969</v>
      </c>
      <c r="AS7" s="258">
        <v>78.983586557715498</v>
      </c>
      <c r="AT7" s="258">
        <v>79.392036698055577</v>
      </c>
      <c r="AU7" s="258">
        <v>79.868015253447339</v>
      </c>
      <c r="AV7" s="258">
        <v>80.397528404453197</v>
      </c>
      <c r="AW7" s="258">
        <v>80.985325936714005</v>
      </c>
      <c r="AX7" s="258">
        <v>81.591196470291081</v>
      </c>
      <c r="AY7" s="258">
        <v>82.231230928660082</v>
      </c>
      <c r="AZ7" s="258">
        <v>82.901704598762976</v>
      </c>
      <c r="BA7" s="258">
        <v>83.596819510418158</v>
      </c>
      <c r="BB7" s="259">
        <v>84.309077702144805</v>
      </c>
    </row>
    <row r="8" spans="1:54" x14ac:dyDescent="0.25">
      <c r="A8" s="438" t="str">
        <f>IF((INDEX('Fuel Mapping'!$O$4:$O$86,MATCH(neos!B8,'Fuel Mapping'!$N$4:$N$86,0)))=0,"",INDEX('Fuel Mapping'!$O$4:$O$86,MATCH(neos!B8,'Fuel Mapping'!$N$4:$N$86,0)))</f>
        <v/>
      </c>
      <c r="B8" s="255" t="s">
        <v>164</v>
      </c>
      <c r="C8" s="256" t="s">
        <v>165</v>
      </c>
      <c r="D8" s="257">
        <v>6.616031336583541</v>
      </c>
      <c r="E8" s="258">
        <v>5.0073300000003655</v>
      </c>
      <c r="F8" s="258">
        <v>8.4000600000017567</v>
      </c>
      <c r="G8" s="258">
        <v>7.8998000000010515</v>
      </c>
      <c r="H8" s="258">
        <v>61.599999999999987</v>
      </c>
      <c r="I8" s="258">
        <v>50.157288579590379</v>
      </c>
      <c r="J8" s="258">
        <v>11.800000000001093</v>
      </c>
      <c r="K8" s="258">
        <v>60.900599999998228</v>
      </c>
      <c r="L8" s="258">
        <v>62.599710000000272</v>
      </c>
      <c r="M8" s="258">
        <v>31.200649999998866</v>
      </c>
      <c r="N8" s="258">
        <v>45.800789176788349</v>
      </c>
      <c r="O8" s="258">
        <v>151.42805394467817</v>
      </c>
      <c r="P8" s="258">
        <v>134.6823435609445</v>
      </c>
      <c r="Q8" s="258">
        <v>142.28576843407953</v>
      </c>
      <c r="R8" s="258">
        <v>182.81323437496201</v>
      </c>
      <c r="S8" s="258">
        <v>195.68674084218785</v>
      </c>
      <c r="T8" s="258">
        <v>198.23968047648935</v>
      </c>
      <c r="U8" s="258">
        <v>202.36618374564793</v>
      </c>
      <c r="V8" s="258">
        <v>206.50631338045625</v>
      </c>
      <c r="W8" s="258">
        <v>210.18073374838457</v>
      </c>
      <c r="X8" s="258">
        <v>213.34457852484306</v>
      </c>
      <c r="Y8" s="258">
        <v>216.23730318208641</v>
      </c>
      <c r="Z8" s="258">
        <v>218.97915748419948</v>
      </c>
      <c r="AA8" s="258">
        <v>221.60638477893724</v>
      </c>
      <c r="AB8" s="258">
        <v>224.1389434075088</v>
      </c>
      <c r="AC8" s="258">
        <v>226.64444571536879</v>
      </c>
      <c r="AD8" s="258">
        <v>229.16191449890391</v>
      </c>
      <c r="AE8" s="258">
        <v>231.6667710281161</v>
      </c>
      <c r="AF8" s="258">
        <v>234.15572103413146</v>
      </c>
      <c r="AG8" s="258">
        <v>236.62768762580762</v>
      </c>
      <c r="AH8" s="258">
        <v>239.06746123817624</v>
      </c>
      <c r="AI8" s="258">
        <v>241.48274101272693</v>
      </c>
      <c r="AJ8" s="258">
        <v>243.86198846747192</v>
      </c>
      <c r="AK8" s="258">
        <v>246.21013173306693</v>
      </c>
      <c r="AL8" s="258">
        <v>248.57541899691574</v>
      </c>
      <c r="AM8" s="258">
        <v>250.95036818529567</v>
      </c>
      <c r="AN8" s="258">
        <v>253.33665931891437</v>
      </c>
      <c r="AO8" s="258">
        <v>255.72624104066546</v>
      </c>
      <c r="AP8" s="258">
        <v>258.12129765770686</v>
      </c>
      <c r="AQ8" s="258">
        <v>260.53956906555845</v>
      </c>
      <c r="AR8" s="258">
        <v>262.96502792476207</v>
      </c>
      <c r="AS8" s="258">
        <v>265.42422302774298</v>
      </c>
      <c r="AT8" s="258">
        <v>267.9104861153703</v>
      </c>
      <c r="AU8" s="258">
        <v>270.36874772410954</v>
      </c>
      <c r="AV8" s="258">
        <v>272.79530589996853</v>
      </c>
      <c r="AW8" s="258">
        <v>275.2040641881099</v>
      </c>
      <c r="AX8" s="258">
        <v>277.58928066519957</v>
      </c>
      <c r="AY8" s="258">
        <v>279.96338115155146</v>
      </c>
      <c r="AZ8" s="258">
        <v>282.33193895591131</v>
      </c>
      <c r="BA8" s="258">
        <v>284.71045705870802</v>
      </c>
      <c r="BB8" s="259">
        <v>287.11295513584707</v>
      </c>
    </row>
    <row r="9" spans="1:54" x14ac:dyDescent="0.25">
      <c r="A9" s="438" t="str">
        <f>IF((INDEX('Fuel Mapping'!$O$4:$O$86,MATCH(neos!B9,'Fuel Mapping'!$N$4:$N$86,0)))=0,"",INDEX('Fuel Mapping'!$O$4:$O$86,MATCH(neos!B9,'Fuel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Mapping'!$O$4:$O$86,MATCH(neos!B10,'Fuel Mapping'!$N$4:$N$86,0)))=0,"",INDEX('Fuel Mapping'!$O$4:$O$86,MATCH(neos!B10,'Fuel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0.69321212420359435</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Mapping'!$O$4:$O$86,MATCH(neos!B11,'Fuel Mapping'!$N$4:$N$86,0)))=0,"",INDEX('Fuel Mapping'!$O$4:$O$86,MATCH(neos!B11,'Fuel Mapping'!$N$4:$N$86,0)))</f>
        <v/>
      </c>
      <c r="B11" s="250" t="s">
        <v>15</v>
      </c>
      <c r="C11" s="251" t="s">
        <v>170</v>
      </c>
      <c r="D11" s="252">
        <v>304.26453131418879</v>
      </c>
      <c r="E11" s="253">
        <v>298.19035000000116</v>
      </c>
      <c r="F11" s="253">
        <v>278.47746000000035</v>
      </c>
      <c r="G11" s="253">
        <v>224.69721999999919</v>
      </c>
      <c r="H11" s="253">
        <v>159.29971000000032</v>
      </c>
      <c r="I11" s="253">
        <v>171.50136800000686</v>
      </c>
      <c r="J11" s="253">
        <v>153.09294999999977</v>
      </c>
      <c r="K11" s="253">
        <v>117.8078399999998</v>
      </c>
      <c r="L11" s="253">
        <v>154.57803000000013</v>
      </c>
      <c r="M11" s="253">
        <v>151.12271000000001</v>
      </c>
      <c r="N11" s="253">
        <v>158.61352331855952</v>
      </c>
      <c r="O11" s="253">
        <v>179.73022860666086</v>
      </c>
      <c r="P11" s="253">
        <v>175.62255046274052</v>
      </c>
      <c r="Q11" s="253">
        <v>189.95289555471334</v>
      </c>
      <c r="R11" s="253">
        <v>232.76964986895942</v>
      </c>
      <c r="S11" s="253">
        <v>231.44004247624082</v>
      </c>
      <c r="T11" s="253">
        <v>235.16512299575459</v>
      </c>
      <c r="U11" s="253">
        <v>239.37590203863536</v>
      </c>
      <c r="V11" s="253">
        <v>243.82978107912652</v>
      </c>
      <c r="W11" s="253">
        <v>248.05643374571761</v>
      </c>
      <c r="X11" s="253">
        <v>251.90874793261577</v>
      </c>
      <c r="Y11" s="253">
        <v>255.50693723720485</v>
      </c>
      <c r="Z11" s="253">
        <v>258.85015539427383</v>
      </c>
      <c r="AA11" s="253">
        <v>261.97410808396324</v>
      </c>
      <c r="AB11" s="253">
        <v>264.92305988209722</v>
      </c>
      <c r="AC11" s="253">
        <v>267.73098566809711</v>
      </c>
      <c r="AD11" s="253">
        <v>270.48046325382359</v>
      </c>
      <c r="AE11" s="253">
        <v>273.21785919626831</v>
      </c>
      <c r="AF11" s="253">
        <v>275.96911225236335</v>
      </c>
      <c r="AG11" s="253">
        <v>278.73290623664883</v>
      </c>
      <c r="AH11" s="253">
        <v>281.46732579084863</v>
      </c>
      <c r="AI11" s="253">
        <v>284.16705595604793</v>
      </c>
      <c r="AJ11" s="253">
        <v>286.81195092608488</v>
      </c>
      <c r="AK11" s="253">
        <v>289.41518215016288</v>
      </c>
      <c r="AL11" s="253">
        <v>292.03353516677788</v>
      </c>
      <c r="AM11" s="253">
        <v>294.66909897806539</v>
      </c>
      <c r="AN11" s="253">
        <v>297.34096061640207</v>
      </c>
      <c r="AO11" s="253">
        <v>300.09685294519863</v>
      </c>
      <c r="AP11" s="253">
        <v>302.90617656304187</v>
      </c>
      <c r="AQ11" s="253">
        <v>305.75477266603139</v>
      </c>
      <c r="AR11" s="253">
        <v>308.66532283844413</v>
      </c>
      <c r="AS11" s="253">
        <v>311.61511287334707</v>
      </c>
      <c r="AT11" s="253">
        <v>314.59670825360598</v>
      </c>
      <c r="AU11" s="253">
        <v>317.58073250874656</v>
      </c>
      <c r="AV11" s="253">
        <v>320.54028706192508</v>
      </c>
      <c r="AW11" s="253">
        <v>323.48993797829871</v>
      </c>
      <c r="AX11" s="253">
        <v>326.44054320167868</v>
      </c>
      <c r="AY11" s="253">
        <v>329.37837546946815</v>
      </c>
      <c r="AZ11" s="253">
        <v>332.29861395421295</v>
      </c>
      <c r="BA11" s="253">
        <v>335.22137820260184</v>
      </c>
      <c r="BB11" s="254">
        <v>338.16221536737817</v>
      </c>
    </row>
    <row r="12" spans="1:54" x14ac:dyDescent="0.25">
      <c r="A12" s="438" t="str">
        <f>IF((INDEX('Fuel Mapping'!$O$4:$O$86,MATCH(neos!B12,'Fuel Mapping'!$N$4:$N$86,0)))=0,"",INDEX('Fuel Mapping'!$O$4:$O$86,MATCH(neos!B12,'Fuel Mapping'!$N$4:$N$86,0)))</f>
        <v/>
      </c>
      <c r="B12" s="255" t="s">
        <v>171</v>
      </c>
      <c r="C12" s="256" t="s">
        <v>172</v>
      </c>
      <c r="D12" s="257">
        <v>304.26453131418879</v>
      </c>
      <c r="E12" s="258">
        <v>298.19035000000116</v>
      </c>
      <c r="F12" s="258">
        <v>278.47746000000035</v>
      </c>
      <c r="G12" s="258">
        <v>224.69721999999919</v>
      </c>
      <c r="H12" s="258">
        <v>159.29971000000032</v>
      </c>
      <c r="I12" s="258">
        <v>171.50136800000686</v>
      </c>
      <c r="J12" s="258">
        <v>153.09294999999977</v>
      </c>
      <c r="K12" s="258">
        <v>117.8078399999998</v>
      </c>
      <c r="L12" s="258">
        <v>154.57803000000013</v>
      </c>
      <c r="M12" s="258">
        <v>151.12271000000001</v>
      </c>
      <c r="N12" s="258">
        <v>158.61352331855952</v>
      </c>
      <c r="O12" s="258">
        <v>179.73022860666086</v>
      </c>
      <c r="P12" s="258">
        <v>175.62255046274052</v>
      </c>
      <c r="Q12" s="258">
        <v>189.95289555471334</v>
      </c>
      <c r="R12" s="258">
        <v>232.76964986895942</v>
      </c>
      <c r="S12" s="258">
        <v>231.44004247624082</v>
      </c>
      <c r="T12" s="258">
        <v>235.16512299575459</v>
      </c>
      <c r="U12" s="258">
        <v>239.37590203863536</v>
      </c>
      <c r="V12" s="258">
        <v>243.82978107912652</v>
      </c>
      <c r="W12" s="258">
        <v>248.05643374571761</v>
      </c>
      <c r="X12" s="258">
        <v>251.90874793261577</v>
      </c>
      <c r="Y12" s="258">
        <v>255.50693723720485</v>
      </c>
      <c r="Z12" s="258">
        <v>258.85015539427383</v>
      </c>
      <c r="AA12" s="258">
        <v>261.97410808396324</v>
      </c>
      <c r="AB12" s="258">
        <v>264.92305988209722</v>
      </c>
      <c r="AC12" s="258">
        <v>267.73098566809711</v>
      </c>
      <c r="AD12" s="258">
        <v>270.48046325382359</v>
      </c>
      <c r="AE12" s="258">
        <v>273.21785919626831</v>
      </c>
      <c r="AF12" s="258">
        <v>275.96911225236335</v>
      </c>
      <c r="AG12" s="258">
        <v>278.73290623664883</v>
      </c>
      <c r="AH12" s="258">
        <v>281.46732579084863</v>
      </c>
      <c r="AI12" s="258">
        <v>284.16705595604793</v>
      </c>
      <c r="AJ12" s="258">
        <v>286.81195092608488</v>
      </c>
      <c r="AK12" s="258">
        <v>289.41518215016288</v>
      </c>
      <c r="AL12" s="258">
        <v>292.03353516677788</v>
      </c>
      <c r="AM12" s="258">
        <v>294.66909897806539</v>
      </c>
      <c r="AN12" s="258">
        <v>297.34096061640207</v>
      </c>
      <c r="AO12" s="258">
        <v>300.09685294519863</v>
      </c>
      <c r="AP12" s="258">
        <v>302.90617656304187</v>
      </c>
      <c r="AQ12" s="258">
        <v>305.75477266603139</v>
      </c>
      <c r="AR12" s="258">
        <v>308.66532283844413</v>
      </c>
      <c r="AS12" s="258">
        <v>311.61511287334707</v>
      </c>
      <c r="AT12" s="258">
        <v>314.59670825360598</v>
      </c>
      <c r="AU12" s="258">
        <v>317.58073250874656</v>
      </c>
      <c r="AV12" s="258">
        <v>320.54028706192508</v>
      </c>
      <c r="AW12" s="258">
        <v>323.48993797829871</v>
      </c>
      <c r="AX12" s="258">
        <v>326.44054320167868</v>
      </c>
      <c r="AY12" s="258">
        <v>329.37837546946815</v>
      </c>
      <c r="AZ12" s="258">
        <v>332.29861395421295</v>
      </c>
      <c r="BA12" s="258">
        <v>335.22137820260184</v>
      </c>
      <c r="BB12" s="259">
        <v>338.16221536737817</v>
      </c>
    </row>
    <row r="13" spans="1:54" x14ac:dyDescent="0.25">
      <c r="A13" s="438" t="str">
        <f>IF((INDEX('Fuel Mapping'!$O$4:$O$86,MATCH(neos!B13,'Fuel Mapping'!$N$4:$N$86,0)))=0,"",INDEX('Fuel Mapping'!$O$4:$O$86,MATCH(neos!B13,'Fuel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Mapping'!$O$4:$O$86,MATCH(neos!B14,'Fuel Mapping'!$N$4:$N$86,0)))=0,"",INDEX('Fuel Mapping'!$O$4:$O$86,MATCH(neos!B14,'Fuel Mapping'!$N$4:$N$86,0)))</f>
        <v/>
      </c>
      <c r="B14" s="250" t="s">
        <v>175</v>
      </c>
      <c r="C14" s="251" t="s">
        <v>176</v>
      </c>
      <c r="D14" s="252">
        <v>184.60399171321708</v>
      </c>
      <c r="E14" s="253">
        <v>370.1</v>
      </c>
      <c r="F14" s="253">
        <v>641.20531000000017</v>
      </c>
      <c r="G14" s="253">
        <v>681.69709</v>
      </c>
      <c r="H14" s="253">
        <v>826.70523999999989</v>
      </c>
      <c r="I14" s="253">
        <v>687.92442427510855</v>
      </c>
      <c r="J14" s="253">
        <v>813.20621000000017</v>
      </c>
      <c r="K14" s="253">
        <v>789.79057000000023</v>
      </c>
      <c r="L14" s="253">
        <v>749.92746</v>
      </c>
      <c r="M14" s="253">
        <v>475.4010599999998</v>
      </c>
      <c r="N14" s="253">
        <v>273.72024133349771</v>
      </c>
      <c r="O14" s="253">
        <v>294.46513802319993</v>
      </c>
      <c r="P14" s="253">
        <v>273.76373874219252</v>
      </c>
      <c r="Q14" s="253">
        <v>314.24831684045193</v>
      </c>
      <c r="R14" s="253">
        <v>341.29623951136568</v>
      </c>
      <c r="S14" s="253">
        <v>233.23300578004103</v>
      </c>
      <c r="T14" s="253">
        <v>235.42317450895919</v>
      </c>
      <c r="U14" s="253">
        <v>238.18403137998166</v>
      </c>
      <c r="V14" s="253">
        <v>240.96220444116321</v>
      </c>
      <c r="W14" s="253">
        <v>243.44059394454345</v>
      </c>
      <c r="X14" s="253">
        <v>245.54589849657424</v>
      </c>
      <c r="Y14" s="253">
        <v>247.51729038273839</v>
      </c>
      <c r="Z14" s="253">
        <v>249.43173850564071</v>
      </c>
      <c r="AA14" s="253">
        <v>251.37203902454374</v>
      </c>
      <c r="AB14" s="253">
        <v>253.41189442378331</v>
      </c>
      <c r="AC14" s="253">
        <v>255.55225107151676</v>
      </c>
      <c r="AD14" s="253">
        <v>257.86576627232444</v>
      </c>
      <c r="AE14" s="253">
        <v>260.26011132939942</v>
      </c>
      <c r="AF14" s="253">
        <v>262.71927703556275</v>
      </c>
      <c r="AG14" s="253">
        <v>265.22570010698905</v>
      </c>
      <c r="AH14" s="253">
        <v>267.75148857966764</v>
      </c>
      <c r="AI14" s="253">
        <v>270.31176493044364</v>
      </c>
      <c r="AJ14" s="253">
        <v>272.92289784426646</v>
      </c>
      <c r="AK14" s="253">
        <v>275.60977225816993</v>
      </c>
      <c r="AL14" s="253">
        <v>278.37909910519215</v>
      </c>
      <c r="AM14" s="253">
        <v>281.21703757781785</v>
      </c>
      <c r="AN14" s="253">
        <v>284.14395807991338</v>
      </c>
      <c r="AO14" s="253">
        <v>287.16854437893812</v>
      </c>
      <c r="AP14" s="253">
        <v>290.28568290243982</v>
      </c>
      <c r="AQ14" s="253">
        <v>293.5029231772387</v>
      </c>
      <c r="AR14" s="253">
        <v>296.82802745797176</v>
      </c>
      <c r="AS14" s="253">
        <v>300.2817477848622</v>
      </c>
      <c r="AT14" s="253">
        <v>303.85610881246333</v>
      </c>
      <c r="AU14" s="253">
        <v>307.49389230112774</v>
      </c>
      <c r="AV14" s="253">
        <v>311.17414299121947</v>
      </c>
      <c r="AW14" s="253">
        <v>315.01634885665197</v>
      </c>
      <c r="AX14" s="253">
        <v>318.96353193930918</v>
      </c>
      <c r="AY14" s="253">
        <v>322.87725766824764</v>
      </c>
      <c r="AZ14" s="253">
        <v>326.80108994623259</v>
      </c>
      <c r="BA14" s="253">
        <v>330.74445220422984</v>
      </c>
      <c r="BB14" s="254">
        <v>334.71447824120384</v>
      </c>
    </row>
    <row r="15" spans="1:54" x14ac:dyDescent="0.25">
      <c r="A15" s="438" t="str">
        <f>IF((INDEX('Fuel Mapping'!$O$4:$O$86,MATCH(neos!B15,'Fuel Mapping'!$N$4:$N$86,0)))=0,"",INDEX('Fuel Mapping'!$O$4:$O$86,MATCH(neos!B15,'Fuel Mapping'!$N$4:$N$86,0)))</f>
        <v/>
      </c>
      <c r="B15" s="245" t="s">
        <v>177</v>
      </c>
      <c r="C15" s="246" t="s">
        <v>178</v>
      </c>
      <c r="D15" s="247">
        <v>89.494774536881479</v>
      </c>
      <c r="E15" s="248">
        <v>102.40092000000001</v>
      </c>
      <c r="F15" s="248">
        <v>110.5572700000001</v>
      </c>
      <c r="G15" s="248">
        <v>105.49883999999979</v>
      </c>
      <c r="H15" s="248">
        <v>108.23299999999998</v>
      </c>
      <c r="I15" s="248">
        <v>132.60703540977985</v>
      </c>
      <c r="J15" s="248">
        <v>181.34511000000018</v>
      </c>
      <c r="K15" s="248">
        <v>223.60302000000041</v>
      </c>
      <c r="L15" s="248">
        <v>248.44154999999969</v>
      </c>
      <c r="M15" s="248">
        <v>288.28861000000006</v>
      </c>
      <c r="N15" s="248">
        <v>383.87465865244377</v>
      </c>
      <c r="O15" s="248">
        <v>343.68218349980646</v>
      </c>
      <c r="P15" s="248">
        <v>339.54014853793632</v>
      </c>
      <c r="Q15" s="248">
        <v>354.47311943747457</v>
      </c>
      <c r="R15" s="248">
        <v>356.31512488866349</v>
      </c>
      <c r="S15" s="248">
        <v>354.51183131471095</v>
      </c>
      <c r="T15" s="248">
        <v>359.25764416750957</v>
      </c>
      <c r="U15" s="248">
        <v>365.38879639750678</v>
      </c>
      <c r="V15" s="248">
        <v>371.33120247788952</v>
      </c>
      <c r="W15" s="248">
        <v>376.76846536353156</v>
      </c>
      <c r="X15" s="248">
        <v>381.58110737882595</v>
      </c>
      <c r="Y15" s="248">
        <v>385.90828538751475</v>
      </c>
      <c r="Z15" s="248">
        <v>389.80911312553957</v>
      </c>
      <c r="AA15" s="248">
        <v>393.30200414532152</v>
      </c>
      <c r="AB15" s="248">
        <v>396.42222278399828</v>
      </c>
      <c r="AC15" s="248">
        <v>399.28840095461993</v>
      </c>
      <c r="AD15" s="248">
        <v>402.10149858876275</v>
      </c>
      <c r="AE15" s="248">
        <v>404.9619368860881</v>
      </c>
      <c r="AF15" s="248">
        <v>407.90296929941388</v>
      </c>
      <c r="AG15" s="248">
        <v>410.90400267123033</v>
      </c>
      <c r="AH15" s="248">
        <v>413.94004114980015</v>
      </c>
      <c r="AI15" s="248">
        <v>416.94157981786407</v>
      </c>
      <c r="AJ15" s="248">
        <v>419.90723641324973</v>
      </c>
      <c r="AK15" s="248">
        <v>422.84523319375336</v>
      </c>
      <c r="AL15" s="248">
        <v>425.78952832270306</v>
      </c>
      <c r="AM15" s="248">
        <v>428.77133926028171</v>
      </c>
      <c r="AN15" s="248">
        <v>431.83256238658191</v>
      </c>
      <c r="AO15" s="248">
        <v>435.00112561917263</v>
      </c>
      <c r="AP15" s="248">
        <v>438.25557015342685</v>
      </c>
      <c r="AQ15" s="248">
        <v>441.59393496822588</v>
      </c>
      <c r="AR15" s="248">
        <v>445.08691693212364</v>
      </c>
      <c r="AS15" s="248">
        <v>448.68030665778787</v>
      </c>
      <c r="AT15" s="248">
        <v>452.31945071173328</v>
      </c>
      <c r="AU15" s="248">
        <v>455.9844461766038</v>
      </c>
      <c r="AV15" s="248">
        <v>459.66546071880242</v>
      </c>
      <c r="AW15" s="248">
        <v>463.33870893732865</v>
      </c>
      <c r="AX15" s="248">
        <v>467.02982805997715</v>
      </c>
      <c r="AY15" s="248">
        <v>470.68163222591897</v>
      </c>
      <c r="AZ15" s="248">
        <v>474.26056423028797</v>
      </c>
      <c r="BA15" s="248">
        <v>477.77901071839176</v>
      </c>
      <c r="BB15" s="249">
        <v>481.25585828312609</v>
      </c>
    </row>
    <row r="16" spans="1:54" x14ac:dyDescent="0.25">
      <c r="A16" s="438" t="str">
        <f>IF((INDEX('Fuel Mapping'!$O$4:$O$86,MATCH(neos!B16,'Fuel Mapping'!$N$4:$N$86,0)))=0,"",INDEX('Fuel Mapping'!$O$4:$O$86,MATCH(neos!B16,'Fuel Mapping'!$N$4:$N$86,0)))</f>
        <v/>
      </c>
      <c r="B16" s="250" t="s">
        <v>179</v>
      </c>
      <c r="C16" s="251" t="s">
        <v>180</v>
      </c>
      <c r="D16" s="252">
        <v>5.8988891749858006</v>
      </c>
      <c r="E16" s="253">
        <v>5.9000299999999966</v>
      </c>
      <c r="F16" s="253">
        <v>7.3976999999999933</v>
      </c>
      <c r="G16" s="253">
        <v>7.5998399999999666</v>
      </c>
      <c r="H16" s="253">
        <v>8.8946599999999325</v>
      </c>
      <c r="I16" s="253">
        <v>10.796359928652636</v>
      </c>
      <c r="J16" s="253">
        <v>10.396750000000107</v>
      </c>
      <c r="K16" s="253">
        <v>9.6015099999999798</v>
      </c>
      <c r="L16" s="253">
        <v>7.6977699999999336</v>
      </c>
      <c r="M16" s="253">
        <v>6.9000400000000175</v>
      </c>
      <c r="N16" s="253">
        <v>125.92079856997756</v>
      </c>
      <c r="O16" s="253">
        <v>54.217360881930247</v>
      </c>
      <c r="P16" s="253">
        <v>76.33201923067746</v>
      </c>
      <c r="Q16" s="253">
        <v>81.232495529978067</v>
      </c>
      <c r="R16" s="253">
        <v>84.985896921437202</v>
      </c>
      <c r="S16" s="253">
        <v>73.613280673633753</v>
      </c>
      <c r="T16" s="253">
        <v>74.823316761733068</v>
      </c>
      <c r="U16" s="253">
        <v>76.860653493361198</v>
      </c>
      <c r="V16" s="253">
        <v>78.4952048701156</v>
      </c>
      <c r="W16" s="253">
        <v>80.043842596085881</v>
      </c>
      <c r="X16" s="253">
        <v>81.395654656687256</v>
      </c>
      <c r="Y16" s="253">
        <v>82.619557772121539</v>
      </c>
      <c r="Z16" s="253">
        <v>83.739281744555555</v>
      </c>
      <c r="AA16" s="253">
        <v>84.74752368805899</v>
      </c>
      <c r="AB16" s="253">
        <v>85.671556956421881</v>
      </c>
      <c r="AC16" s="253">
        <v>86.572236571766368</v>
      </c>
      <c r="AD16" s="253">
        <v>87.488006978511407</v>
      </c>
      <c r="AE16" s="253">
        <v>88.44052409165549</v>
      </c>
      <c r="AF16" s="253">
        <v>89.425637804684769</v>
      </c>
      <c r="AG16" s="253">
        <v>90.445433943555571</v>
      </c>
      <c r="AH16" s="253">
        <v>91.482452159490023</v>
      </c>
      <c r="AI16" s="253">
        <v>92.495811082889674</v>
      </c>
      <c r="AJ16" s="253">
        <v>93.477083961455165</v>
      </c>
      <c r="AK16" s="253">
        <v>94.423788433559352</v>
      </c>
      <c r="AL16" s="253">
        <v>95.33001594443401</v>
      </c>
      <c r="AM16" s="253">
        <v>96.194183494960512</v>
      </c>
      <c r="AN16" s="253">
        <v>97.016212652844828</v>
      </c>
      <c r="AO16" s="253">
        <v>97.800662294203775</v>
      </c>
      <c r="AP16" s="253">
        <v>98.555166434946145</v>
      </c>
      <c r="AQ16" s="253">
        <v>99.296775500372021</v>
      </c>
      <c r="AR16" s="253">
        <v>100.03647087698381</v>
      </c>
      <c r="AS16" s="253">
        <v>100.77787396034303</v>
      </c>
      <c r="AT16" s="253">
        <v>101.52112487669228</v>
      </c>
      <c r="AU16" s="253">
        <v>102.26078872991599</v>
      </c>
      <c r="AV16" s="253">
        <v>102.99712444093809</v>
      </c>
      <c r="AW16" s="253">
        <v>103.73245889149399</v>
      </c>
      <c r="AX16" s="253">
        <v>104.46729795631656</v>
      </c>
      <c r="AY16" s="253">
        <v>105.19777151204548</v>
      </c>
      <c r="AZ16" s="253">
        <v>105.92375745942464</v>
      </c>
      <c r="BA16" s="253">
        <v>106.64987686274895</v>
      </c>
      <c r="BB16" s="254">
        <v>107.38440675258238</v>
      </c>
    </row>
    <row r="17" spans="1:54" x14ac:dyDescent="0.25">
      <c r="A17" s="438" t="str">
        <f>IF((INDEX('Fuel Mapping'!$O$4:$O$86,MATCH(neos!B17,'Fuel Mapping'!$N$4:$N$86,0)))=0,"",INDEX('Fuel Mapping'!$O$4:$O$86,MATCH(neos!B17,'Fuel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Mapping'!$O$4:$O$86,MATCH(neos!B18,'Fuel Mapping'!$N$4:$N$86,0)))=0,"",INDEX('Fuel Mapping'!$O$4:$O$86,MATCH(neos!B18,'Fuel Mapping'!$N$4:$N$86,0)))</f>
        <v/>
      </c>
      <c r="B18" s="250" t="s">
        <v>183</v>
      </c>
      <c r="C18" s="251" t="s">
        <v>184</v>
      </c>
      <c r="D18" s="252">
        <v>83.595885361895682</v>
      </c>
      <c r="E18" s="253">
        <v>96.500890000000012</v>
      </c>
      <c r="F18" s="253">
        <v>103.1595700000001</v>
      </c>
      <c r="G18" s="253">
        <v>97.89899999999983</v>
      </c>
      <c r="H18" s="253">
        <v>99.338340000000045</v>
      </c>
      <c r="I18" s="253">
        <v>121.81067548112723</v>
      </c>
      <c r="J18" s="253">
        <v>170.94836000000006</v>
      </c>
      <c r="K18" s="253">
        <v>214.00151000000045</v>
      </c>
      <c r="L18" s="253">
        <v>240.74377999999979</v>
      </c>
      <c r="M18" s="253">
        <v>281.38857000000007</v>
      </c>
      <c r="N18" s="253">
        <v>257.95386008246618</v>
      </c>
      <c r="O18" s="253">
        <v>289.46482261787622</v>
      </c>
      <c r="P18" s="253">
        <v>263.20812930725884</v>
      </c>
      <c r="Q18" s="253">
        <v>273.24062390749657</v>
      </c>
      <c r="R18" s="253">
        <v>271.32922796722636</v>
      </c>
      <c r="S18" s="253">
        <v>280.89855064107724</v>
      </c>
      <c r="T18" s="253">
        <v>284.43432740577651</v>
      </c>
      <c r="U18" s="253">
        <v>288.52814290414557</v>
      </c>
      <c r="V18" s="253">
        <v>292.83599760777395</v>
      </c>
      <c r="W18" s="253">
        <v>296.72462276744574</v>
      </c>
      <c r="X18" s="253">
        <v>300.18545272213862</v>
      </c>
      <c r="Y18" s="253">
        <v>303.28872761539327</v>
      </c>
      <c r="Z18" s="253">
        <v>306.069831380984</v>
      </c>
      <c r="AA18" s="253">
        <v>308.55448045726263</v>
      </c>
      <c r="AB18" s="253">
        <v>310.75066582757643</v>
      </c>
      <c r="AC18" s="253">
        <v>312.71616438285355</v>
      </c>
      <c r="AD18" s="253">
        <v>314.61349161025129</v>
      </c>
      <c r="AE18" s="253">
        <v>316.52141279443271</v>
      </c>
      <c r="AF18" s="253">
        <v>318.47733149472907</v>
      </c>
      <c r="AG18" s="253">
        <v>320.45856872767479</v>
      </c>
      <c r="AH18" s="253">
        <v>322.45758899031011</v>
      </c>
      <c r="AI18" s="253">
        <v>324.44576873497437</v>
      </c>
      <c r="AJ18" s="253">
        <v>326.43015245179453</v>
      </c>
      <c r="AK18" s="253">
        <v>328.42144476019399</v>
      </c>
      <c r="AL18" s="253">
        <v>330.45951237826904</v>
      </c>
      <c r="AM18" s="253">
        <v>332.57715576532121</v>
      </c>
      <c r="AN18" s="253">
        <v>334.81634973373707</v>
      </c>
      <c r="AO18" s="253">
        <v>337.20046332496878</v>
      </c>
      <c r="AP18" s="253">
        <v>339.70040371848069</v>
      </c>
      <c r="AQ18" s="253">
        <v>342.29715946785387</v>
      </c>
      <c r="AR18" s="253">
        <v>345.0504460551399</v>
      </c>
      <c r="AS18" s="253">
        <v>347.90243269744479</v>
      </c>
      <c r="AT18" s="253">
        <v>350.79832583504106</v>
      </c>
      <c r="AU18" s="253">
        <v>353.72365744668775</v>
      </c>
      <c r="AV18" s="253">
        <v>356.66833627786434</v>
      </c>
      <c r="AW18" s="253">
        <v>359.60625004583477</v>
      </c>
      <c r="AX18" s="253">
        <v>362.56253010366055</v>
      </c>
      <c r="AY18" s="253">
        <v>365.48386071387353</v>
      </c>
      <c r="AZ18" s="253">
        <v>368.33680677086329</v>
      </c>
      <c r="BA18" s="253">
        <v>371.12913385564281</v>
      </c>
      <c r="BB18" s="254">
        <v>373.87145153054371</v>
      </c>
    </row>
    <row r="19" spans="1:54" x14ac:dyDescent="0.25">
      <c r="A19" s="438" t="str">
        <f>IF((INDEX('Fuel Mapping'!$O$4:$O$86,MATCH(neos!B19,'Fuel Mapping'!$N$4:$N$86,0)))=0,"",INDEX('Fuel Mapping'!$O$4:$O$86,MATCH(neos!B19,'Fuel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Mapping'!$O$4:$O$86,MATCH(neos!B20,'Fuel Mapping'!$N$4:$N$86,0)))=0,"",INDEX('Fuel Mapping'!$O$4:$O$86,MATCH(neos!B20,'Fuel Mapping'!$N$4:$N$86,0)))</f>
        <v/>
      </c>
      <c r="B20" s="245" t="s">
        <v>187</v>
      </c>
      <c r="C20" s="246" t="s">
        <v>188</v>
      </c>
      <c r="D20" s="247">
        <v>34.181503090413116</v>
      </c>
      <c r="E20" s="248">
        <v>30.415249999999993</v>
      </c>
      <c r="F20" s="248">
        <v>42.378550000000011</v>
      </c>
      <c r="G20" s="248">
        <v>24.993560000000009</v>
      </c>
      <c r="H20" s="248">
        <v>33.595430000000007</v>
      </c>
      <c r="I20" s="248">
        <v>22.525851273472099</v>
      </c>
      <c r="J20" s="248">
        <v>1.90204</v>
      </c>
      <c r="K20" s="248">
        <v>2.2019899999999946</v>
      </c>
      <c r="L20" s="248">
        <v>2.1000099999999966</v>
      </c>
      <c r="M20" s="248">
        <v>14.186700000000002</v>
      </c>
      <c r="N20" s="248">
        <v>15.242430543114763</v>
      </c>
      <c r="O20" s="248">
        <v>2.7946135653797204</v>
      </c>
      <c r="P20" s="248">
        <v>20.226808125928571</v>
      </c>
      <c r="Q20" s="248">
        <v>21.277587527559692</v>
      </c>
      <c r="R20" s="248">
        <v>20.467367621447721</v>
      </c>
      <c r="S20" s="248">
        <v>29.35097217702895</v>
      </c>
      <c r="T20" s="248">
        <v>29.743198754338891</v>
      </c>
      <c r="U20" s="248">
        <v>30.673850557378785</v>
      </c>
      <c r="V20" s="248">
        <v>31.41226600730851</v>
      </c>
      <c r="W20" s="248">
        <v>31.977053839909544</v>
      </c>
      <c r="X20" s="248">
        <v>32.498553906498366</v>
      </c>
      <c r="Y20" s="248">
        <v>32.992429898197479</v>
      </c>
      <c r="Z20" s="248">
        <v>33.465450192643118</v>
      </c>
      <c r="AA20" s="248">
        <v>33.914115766979599</v>
      </c>
      <c r="AB20" s="248">
        <v>34.343951375118934</v>
      </c>
      <c r="AC20" s="248">
        <v>34.76272138784342</v>
      </c>
      <c r="AD20" s="248">
        <v>35.180418212417806</v>
      </c>
      <c r="AE20" s="248">
        <v>35.601796535982189</v>
      </c>
      <c r="AF20" s="248">
        <v>36.023818222256025</v>
      </c>
      <c r="AG20" s="248">
        <v>36.446211375963081</v>
      </c>
      <c r="AH20" s="248">
        <v>36.86038864170672</v>
      </c>
      <c r="AI20" s="248">
        <v>37.271008905802688</v>
      </c>
      <c r="AJ20" s="248">
        <v>37.6639249277369</v>
      </c>
      <c r="AK20" s="248">
        <v>38.044831446647741</v>
      </c>
      <c r="AL20" s="248">
        <v>38.415326466758259</v>
      </c>
      <c r="AM20" s="248">
        <v>38.78884612673837</v>
      </c>
      <c r="AN20" s="248">
        <v>39.155445818528676</v>
      </c>
      <c r="AO20" s="248">
        <v>39.523974334217939</v>
      </c>
      <c r="AP20" s="248">
        <v>39.889884936631617</v>
      </c>
      <c r="AQ20" s="248">
        <v>40.253790994088739</v>
      </c>
      <c r="AR20" s="248">
        <v>40.625412449311249</v>
      </c>
      <c r="AS20" s="248">
        <v>40.992389593628097</v>
      </c>
      <c r="AT20" s="248">
        <v>41.355635965953255</v>
      </c>
      <c r="AU20" s="248">
        <v>41.710834204073201</v>
      </c>
      <c r="AV20" s="248">
        <v>42.061459735643581</v>
      </c>
      <c r="AW20" s="248">
        <v>42.40730603835695</v>
      </c>
      <c r="AX20" s="248">
        <v>42.746483677306529</v>
      </c>
      <c r="AY20" s="248">
        <v>43.077506577935232</v>
      </c>
      <c r="AZ20" s="248">
        <v>43.399794885115448</v>
      </c>
      <c r="BA20" s="248">
        <v>43.717157276653467</v>
      </c>
      <c r="BB20" s="249">
        <v>44.030598509914483</v>
      </c>
    </row>
    <row r="21" spans="1:54" x14ac:dyDescent="0.25">
      <c r="A21" s="438" t="str">
        <f>IF((INDEX('Fuel Mapping'!$O$4:$O$86,MATCH(neos!B21,'Fuel Mapping'!$N$4:$N$86,0)))=0,"",INDEX('Fuel Mapping'!$O$4:$O$86,MATCH(neos!B21,'Fuel Mapping'!$N$4:$N$86,0)))</f>
        <v/>
      </c>
      <c r="B21" s="240" t="s">
        <v>189</v>
      </c>
      <c r="C21" s="241" t="s">
        <v>190</v>
      </c>
      <c r="D21" s="242">
        <v>29175.871814574173</v>
      </c>
      <c r="E21" s="243">
        <v>28562.411640000006</v>
      </c>
      <c r="F21" s="243">
        <v>28970.316440000006</v>
      </c>
      <c r="G21" s="243">
        <v>28072.236859999994</v>
      </c>
      <c r="H21" s="243">
        <v>29432.739439999994</v>
      </c>
      <c r="I21" s="243">
        <v>30270.821267156316</v>
      </c>
      <c r="J21" s="243">
        <v>30355.143729999996</v>
      </c>
      <c r="K21" s="243">
        <v>28942.593350000014</v>
      </c>
      <c r="L21" s="243">
        <v>27985.84909</v>
      </c>
      <c r="M21" s="243">
        <v>25740.89155</v>
      </c>
      <c r="N21" s="243">
        <v>26417.449128801112</v>
      </c>
      <c r="O21" s="243">
        <v>25802.095429416459</v>
      </c>
      <c r="P21" s="243">
        <v>23119.782880426807</v>
      </c>
      <c r="Q21" s="243">
        <v>21519.776553538675</v>
      </c>
      <c r="R21" s="243">
        <v>20311.87467918708</v>
      </c>
      <c r="S21" s="243">
        <v>21226.623211583632</v>
      </c>
      <c r="T21" s="243">
        <v>21505.920753301889</v>
      </c>
      <c r="U21" s="243">
        <v>21877.705572314891</v>
      </c>
      <c r="V21" s="243">
        <v>22230.81999930906</v>
      </c>
      <c r="W21" s="243">
        <v>22544.426214832725</v>
      </c>
      <c r="X21" s="243">
        <v>22820.581667971634</v>
      </c>
      <c r="Y21" s="243">
        <v>23075.825358261998</v>
      </c>
      <c r="Z21" s="243">
        <v>23315.879820229828</v>
      </c>
      <c r="AA21" s="243">
        <v>23544.584005978613</v>
      </c>
      <c r="AB21" s="243">
        <v>23764.903518952393</v>
      </c>
      <c r="AC21" s="243">
        <v>23979.845507719565</v>
      </c>
      <c r="AD21" s="243">
        <v>24195.673476388441</v>
      </c>
      <c r="AE21" s="243">
        <v>24411.82004966306</v>
      </c>
      <c r="AF21" s="243">
        <v>24627.941670172855</v>
      </c>
      <c r="AG21" s="243">
        <v>24843.586440834701</v>
      </c>
      <c r="AH21" s="243">
        <v>25057.991008616988</v>
      </c>
      <c r="AI21" s="243">
        <v>25270.341435749415</v>
      </c>
      <c r="AJ21" s="243">
        <v>25481.119175224721</v>
      </c>
      <c r="AK21" s="243">
        <v>25692.734174355981</v>
      </c>
      <c r="AL21" s="243">
        <v>25905.748903177606</v>
      </c>
      <c r="AM21" s="243">
        <v>26120.131582812042</v>
      </c>
      <c r="AN21" s="243">
        <v>26337.597715664386</v>
      </c>
      <c r="AO21" s="243">
        <v>26559.43575997655</v>
      </c>
      <c r="AP21" s="243">
        <v>26785.380431694964</v>
      </c>
      <c r="AQ21" s="243">
        <v>27016.216933437019</v>
      </c>
      <c r="AR21" s="243">
        <v>27253.306505653443</v>
      </c>
      <c r="AS21" s="243">
        <v>27496.981283774556</v>
      </c>
      <c r="AT21" s="243">
        <v>27746.914238742251</v>
      </c>
      <c r="AU21" s="243">
        <v>28002.00015241003</v>
      </c>
      <c r="AV21" s="243">
        <v>28260.763746540437</v>
      </c>
      <c r="AW21" s="243">
        <v>28526.735288731936</v>
      </c>
      <c r="AX21" s="243">
        <v>28797.186185752184</v>
      </c>
      <c r="AY21" s="243">
        <v>29068.666061494467</v>
      </c>
      <c r="AZ21" s="243">
        <v>29341.331232337139</v>
      </c>
      <c r="BA21" s="243">
        <v>29615.917435157928</v>
      </c>
      <c r="BB21" s="244">
        <v>29893.499692183948</v>
      </c>
    </row>
    <row r="22" spans="1:54" x14ac:dyDescent="0.25">
      <c r="A22" s="438" t="str">
        <f>IF((INDEX('Fuel Mapping'!$O$4:$O$86,MATCH(neos!B22,'Fuel Mapping'!$N$4:$N$86,0)))=0,"",INDEX('Fuel Mapping'!$O$4:$O$86,MATCH(neos!B22,'Fuel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Mapping'!$O$4:$O$86,MATCH(neos!B23,'Fuel Mapping'!$N$4:$N$86,0)))=0,"",INDEX('Fuel Mapping'!$O$4:$O$86,MATCH(neos!B23,'Fuel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Mapping'!$O$4:$O$86,MATCH(neos!B24,'Fuel Mapping'!$N$4:$N$86,0)))=0,"",INDEX('Fuel Mapping'!$O$4:$O$86,MATCH(neos!B24,'Fuel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Mapping'!$O$4:$O$86,MATCH(neos!B25,'Fuel Mapping'!$N$4:$N$86,0)))=0,"",INDEX('Fuel Mapping'!$O$4:$O$86,MATCH(neos!B25,'Fuel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Mapping'!$O$4:$O$86,MATCH(neos!B26,'Fuel Mapping'!$N$4:$N$86,0)))=0,"",INDEX('Fuel Mapping'!$O$4:$O$86,MATCH(neos!B26,'Fuel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Mapping'!$O$4:$O$86,MATCH(neos!B27,'Fuel Mapping'!$N$4:$N$86,0)))=0,"",INDEX('Fuel Mapping'!$O$4:$O$86,MATCH(neos!B27,'Fuel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Mapping'!$O$4:$O$86,MATCH(neos!B28,'Fuel Mapping'!$N$4:$N$86,0)))=0,"",INDEX('Fuel Mapping'!$O$4:$O$86,MATCH(neos!B28,'Fuel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Mapping'!$O$4:$O$86,MATCH(neos!B29,'Fuel Mapping'!$N$4:$N$86,0)))=0,"",INDEX('Fuel Mapping'!$O$4:$O$86,MATCH(neos!B29,'Fuel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Mapping'!$O$4:$O$86,MATCH(neos!B30,'Fuel Mapping'!$N$4:$N$86,0)))=0,"",INDEX('Fuel Mapping'!$O$4:$O$86,MATCH(neos!B30,'Fuel Mapping'!$N$4:$N$86,0)))</f>
        <v/>
      </c>
      <c r="B30" s="245" t="s">
        <v>207</v>
      </c>
      <c r="C30" s="246" t="s">
        <v>208</v>
      </c>
      <c r="D30" s="247">
        <v>29175.871814574173</v>
      </c>
      <c r="E30" s="248">
        <v>28562.411640000006</v>
      </c>
      <c r="F30" s="248">
        <v>28970.316440000006</v>
      </c>
      <c r="G30" s="248">
        <v>28072.236859999994</v>
      </c>
      <c r="H30" s="248">
        <v>29432.739439999994</v>
      </c>
      <c r="I30" s="248">
        <v>30270.821267156316</v>
      </c>
      <c r="J30" s="248">
        <v>30355.143729999996</v>
      </c>
      <c r="K30" s="248">
        <v>28942.593350000014</v>
      </c>
      <c r="L30" s="248">
        <v>27985.84909</v>
      </c>
      <c r="M30" s="248">
        <v>25740.89155</v>
      </c>
      <c r="N30" s="248">
        <v>26417.449128801112</v>
      </c>
      <c r="O30" s="248">
        <v>25802.095429416459</v>
      </c>
      <c r="P30" s="248">
        <v>23119.782880426807</v>
      </c>
      <c r="Q30" s="248">
        <v>21519.776553538675</v>
      </c>
      <c r="R30" s="248">
        <v>20311.87467918708</v>
      </c>
      <c r="S30" s="248">
        <v>21226.623211583632</v>
      </c>
      <c r="T30" s="248">
        <v>21505.920753301889</v>
      </c>
      <c r="U30" s="248">
        <v>21877.705572314891</v>
      </c>
      <c r="V30" s="248">
        <v>22230.81999930906</v>
      </c>
      <c r="W30" s="248">
        <v>22544.426214832725</v>
      </c>
      <c r="X30" s="248">
        <v>22820.581667971634</v>
      </c>
      <c r="Y30" s="248">
        <v>23075.825358261998</v>
      </c>
      <c r="Z30" s="248">
        <v>23315.879820229828</v>
      </c>
      <c r="AA30" s="248">
        <v>23544.584005978613</v>
      </c>
      <c r="AB30" s="248">
        <v>23764.903518952393</v>
      </c>
      <c r="AC30" s="248">
        <v>23979.845507719565</v>
      </c>
      <c r="AD30" s="248">
        <v>24195.673476388441</v>
      </c>
      <c r="AE30" s="248">
        <v>24411.82004966306</v>
      </c>
      <c r="AF30" s="248">
        <v>24627.941670172855</v>
      </c>
      <c r="AG30" s="248">
        <v>24843.586440834701</v>
      </c>
      <c r="AH30" s="248">
        <v>25057.991008616988</v>
      </c>
      <c r="AI30" s="248">
        <v>25270.341435749415</v>
      </c>
      <c r="AJ30" s="248">
        <v>25481.119175224721</v>
      </c>
      <c r="AK30" s="248">
        <v>25692.734174355981</v>
      </c>
      <c r="AL30" s="248">
        <v>25905.748903177606</v>
      </c>
      <c r="AM30" s="248">
        <v>26120.131582812042</v>
      </c>
      <c r="AN30" s="248">
        <v>26337.597715664386</v>
      </c>
      <c r="AO30" s="248">
        <v>26559.43575997655</v>
      </c>
      <c r="AP30" s="248">
        <v>26785.380431694964</v>
      </c>
      <c r="AQ30" s="248">
        <v>27016.216933437019</v>
      </c>
      <c r="AR30" s="248">
        <v>27253.306505653443</v>
      </c>
      <c r="AS30" s="248">
        <v>27496.981283774556</v>
      </c>
      <c r="AT30" s="248">
        <v>27746.914238742251</v>
      </c>
      <c r="AU30" s="248">
        <v>28002.00015241003</v>
      </c>
      <c r="AV30" s="248">
        <v>28260.763746540437</v>
      </c>
      <c r="AW30" s="248">
        <v>28526.735288731936</v>
      </c>
      <c r="AX30" s="248">
        <v>28797.186185752184</v>
      </c>
      <c r="AY30" s="248">
        <v>29068.666061494467</v>
      </c>
      <c r="AZ30" s="248">
        <v>29341.331232337139</v>
      </c>
      <c r="BA30" s="248">
        <v>29615.917435157928</v>
      </c>
      <c r="BB30" s="249">
        <v>29893.499692183948</v>
      </c>
    </row>
    <row r="31" spans="1:54" x14ac:dyDescent="0.25">
      <c r="A31" s="438" t="str">
        <f>IF((INDEX('Fuel Mapping'!$O$4:$O$86,MATCH(neos!B31,'Fuel Mapping'!$N$4:$N$86,0)))=0,"",INDEX('Fuel Mapping'!$O$4:$O$86,MATCH(neos!B31,'Fuel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Mapping'!$O$4:$O$86,MATCH(neos!B32,'Fuel Mapping'!$N$4:$N$86,0)))=0,"",INDEX('Fuel Mapping'!$O$4:$O$86,MATCH(neos!B32,'Fuel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Mapping'!$O$4:$O$86,MATCH(neos!B33,'Fuel Mapping'!$N$4:$N$86,0)))=0,"",INDEX('Fuel Mapping'!$O$4:$O$86,MATCH(neos!B33,'Fuel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Mapping'!$O$4:$O$86,MATCH(neos!B34,'Fuel Mapping'!$N$4:$N$86,0)))=0,"",INDEX('Fuel Mapping'!$O$4:$O$86,MATCH(neos!B34,'Fuel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1.1000958408294534</v>
      </c>
      <c r="R34" s="253">
        <v>1.0979869942443654</v>
      </c>
      <c r="S34" s="253">
        <v>139.77356327163932</v>
      </c>
      <c r="T34" s="253">
        <v>141.53294620973989</v>
      </c>
      <c r="U34" s="253">
        <v>143.57000613147247</v>
      </c>
      <c r="V34" s="253">
        <v>145.71357077646064</v>
      </c>
      <c r="W34" s="253">
        <v>147.64852912193666</v>
      </c>
      <c r="X34" s="253">
        <v>149.37061894240978</v>
      </c>
      <c r="Y34" s="253">
        <v>150.91479134433808</v>
      </c>
      <c r="Z34" s="253">
        <v>152.29865317722272</v>
      </c>
      <c r="AA34" s="253">
        <v>153.53500079837792</v>
      </c>
      <c r="AB34" s="253">
        <v>154.62781047686587</v>
      </c>
      <c r="AC34" s="253">
        <v>155.60583167366218</v>
      </c>
      <c r="AD34" s="253">
        <v>156.54993119521703</v>
      </c>
      <c r="AE34" s="253">
        <v>157.49930221100141</v>
      </c>
      <c r="AF34" s="253">
        <v>158.47255652500957</v>
      </c>
      <c r="AG34" s="253">
        <v>159.45840920065794</v>
      </c>
      <c r="AH34" s="253">
        <v>160.45311061340314</v>
      </c>
      <c r="AI34" s="253">
        <v>161.44241784443722</v>
      </c>
      <c r="AJ34" s="253">
        <v>162.42983619303732</v>
      </c>
      <c r="AK34" s="253">
        <v>163.4206922185497</v>
      </c>
      <c r="AL34" s="253">
        <v>164.43482337912977</v>
      </c>
      <c r="AM34" s="253">
        <v>165.48855100168737</v>
      </c>
      <c r="AN34" s="253">
        <v>166.60276152042289</v>
      </c>
      <c r="AO34" s="253">
        <v>167.78908324095252</v>
      </c>
      <c r="AP34" s="253">
        <v>169.03303973688455</v>
      </c>
      <c r="AQ34" s="253">
        <v>170.32517101776034</v>
      </c>
      <c r="AR34" s="253">
        <v>171.69519117676325</v>
      </c>
      <c r="AS34" s="253">
        <v>173.11432393657387</v>
      </c>
      <c r="AT34" s="253">
        <v>174.55530432530114</v>
      </c>
      <c r="AU34" s="253">
        <v>176.01093313569504</v>
      </c>
      <c r="AV34" s="253">
        <v>177.47618901538812</v>
      </c>
      <c r="AW34" s="253">
        <v>178.93807863709267</v>
      </c>
      <c r="AX34" s="253">
        <v>180.40910722292253</v>
      </c>
      <c r="AY34" s="253">
        <v>181.86274515715922</v>
      </c>
      <c r="AZ34" s="253">
        <v>183.28235531640411</v>
      </c>
      <c r="BA34" s="253">
        <v>184.67180181076586</v>
      </c>
      <c r="BB34" s="254">
        <v>186.03636389970836</v>
      </c>
    </row>
    <row r="35" spans="1:54" x14ac:dyDescent="0.25">
      <c r="A35" s="438" t="str">
        <f>IF((INDEX('Fuel Mapping'!$O$4:$O$86,MATCH(neos!B35,'Fuel Mapping'!$N$4:$N$86,0)))=0,"",INDEX('Fuel Mapping'!$O$4:$O$86,MATCH(neos!B35,'Fuel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Mapping'!$O$4:$O$86,MATCH(neos!B36,'Fuel Mapping'!$N$4:$N$86,0)))=0,"",INDEX('Fuel Mapping'!$O$4:$O$86,MATCH(neos!B36,'Fuel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Mapping'!$O$4:$O$86,MATCH(neos!B37,'Fuel Mapping'!$N$4:$N$86,0)))=0,"",INDEX('Fuel Mapping'!$O$4:$O$86,MATCH(neos!B37,'Fuel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Mapping'!$O$4:$O$86,MATCH(neos!B38,'Fuel Mapping'!$N$4:$N$86,0)))=0,"",INDEX('Fuel Mapping'!$O$4:$O$86,MATCH(neos!B38,'Fuel Mapping'!$N$4:$N$86,0)))</f>
        <v>Petroleum Diesel</v>
      </c>
      <c r="B38" s="250" t="s">
        <v>222</v>
      </c>
      <c r="C38" s="251" t="s">
        <v>223</v>
      </c>
      <c r="D38" s="252">
        <v>16.456515677612511</v>
      </c>
      <c r="E38" s="253">
        <v>28.799800000000019</v>
      </c>
      <c r="F38" s="253">
        <v>26.749560000000045</v>
      </c>
      <c r="G38" s="253">
        <v>20.533709999999985</v>
      </c>
      <c r="H38" s="253">
        <v>24.567909999999959</v>
      </c>
      <c r="I38" s="253">
        <v>23.597884953000431</v>
      </c>
      <c r="J38" s="253">
        <v>19.399979999999985</v>
      </c>
      <c r="K38" s="253">
        <v>14.399680000000025</v>
      </c>
      <c r="L38" s="253">
        <v>14.365020000000005</v>
      </c>
      <c r="M38" s="253">
        <v>18.435269999999964</v>
      </c>
      <c r="N38" s="253">
        <v>21.497958746888173</v>
      </c>
      <c r="O38" s="253">
        <v>17.387951664590943</v>
      </c>
      <c r="P38" s="253">
        <v>11.266381561249164</v>
      </c>
      <c r="Q38" s="253">
        <v>9.2215218632850586</v>
      </c>
      <c r="R38" s="253">
        <v>7.1672819573080435</v>
      </c>
      <c r="S38" s="253">
        <v>10.259469773518351</v>
      </c>
      <c r="T38" s="253">
        <v>10.395686224101514</v>
      </c>
      <c r="U38" s="253">
        <v>10.570516757747946</v>
      </c>
      <c r="V38" s="253">
        <v>10.745983090746169</v>
      </c>
      <c r="W38" s="253">
        <v>10.903771720372475</v>
      </c>
      <c r="X38" s="253">
        <v>11.046017113726526</v>
      </c>
      <c r="Y38" s="253">
        <v>11.174937936176075</v>
      </c>
      <c r="Z38" s="253">
        <v>11.291206997339412</v>
      </c>
      <c r="AA38" s="253">
        <v>11.395332187537566</v>
      </c>
      <c r="AB38" s="253">
        <v>11.485482150625771</v>
      </c>
      <c r="AC38" s="253">
        <v>11.565367030552357</v>
      </c>
      <c r="AD38" s="253">
        <v>11.641351955797431</v>
      </c>
      <c r="AE38" s="253">
        <v>11.716379162427229</v>
      </c>
      <c r="AF38" s="253">
        <v>11.791946857646419</v>
      </c>
      <c r="AG38" s="253">
        <v>11.868270046677397</v>
      </c>
      <c r="AH38" s="253">
        <v>11.945532864421603</v>
      </c>
      <c r="AI38" s="253">
        <v>12.022750503232865</v>
      </c>
      <c r="AJ38" s="253">
        <v>12.100566064133579</v>
      </c>
      <c r="AK38" s="253">
        <v>12.180275950744372</v>
      </c>
      <c r="AL38" s="253">
        <v>12.263024761711561</v>
      </c>
      <c r="AM38" s="253">
        <v>12.349551235877778</v>
      </c>
      <c r="AN38" s="253">
        <v>12.440616157684509</v>
      </c>
      <c r="AO38" s="253">
        <v>12.536979054512734</v>
      </c>
      <c r="AP38" s="253">
        <v>12.638352977882633</v>
      </c>
      <c r="AQ38" s="253">
        <v>12.744567984180639</v>
      </c>
      <c r="AR38" s="253">
        <v>12.856890555948219</v>
      </c>
      <c r="AS38" s="253">
        <v>12.973882012598173</v>
      </c>
      <c r="AT38" s="253">
        <v>13.094584787551213</v>
      </c>
      <c r="AU38" s="253">
        <v>13.2183990122761</v>
      </c>
      <c r="AV38" s="253">
        <v>13.344976441706471</v>
      </c>
      <c r="AW38" s="253">
        <v>13.474142306972288</v>
      </c>
      <c r="AX38" s="253">
        <v>13.605180978150681</v>
      </c>
      <c r="AY38" s="253">
        <v>13.736907620913552</v>
      </c>
      <c r="AZ38" s="253">
        <v>13.868158216017429</v>
      </c>
      <c r="BA38" s="253">
        <v>13.998625435571425</v>
      </c>
      <c r="BB38" s="254">
        <v>14.128238188479255</v>
      </c>
    </row>
    <row r="39" spans="1:54" x14ac:dyDescent="0.25">
      <c r="A39" s="438" t="str">
        <f>IF((INDEX('Fuel Mapping'!$O$4:$O$86,MATCH(neos!B39,'Fuel Mapping'!$N$4:$N$86,0)))=0,"",INDEX('Fuel Mapping'!$O$4:$O$86,MATCH(neos!B39,'Fuel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Mapping'!$O$4:$O$86,MATCH(neos!B40,'Fuel Mapping'!$N$4:$N$86,0)))=0,"",INDEX('Fuel Mapping'!$O$4:$O$86,MATCH(neos!B40,'Fuel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Mapping'!$O$4:$O$86,MATCH(neos!B41,'Fuel Mapping'!$N$4:$N$86,0)))=0,"",INDEX('Fuel Mapping'!$O$4:$O$86,MATCH(neos!B41,'Fuel Mapping'!$N$4:$N$86,0)))</f>
        <v/>
      </c>
      <c r="B41" s="255" t="s">
        <v>228</v>
      </c>
      <c r="C41" s="256" t="s">
        <v>229</v>
      </c>
      <c r="D41" s="257">
        <v>16.456515677612511</v>
      </c>
      <c r="E41" s="258">
        <v>28.799800000000019</v>
      </c>
      <c r="F41" s="258">
        <v>26.749560000000045</v>
      </c>
      <c r="G41" s="258">
        <v>20.533709999999985</v>
      </c>
      <c r="H41" s="258">
        <v>24.567909999999959</v>
      </c>
      <c r="I41" s="258">
        <v>23.597884953000431</v>
      </c>
      <c r="J41" s="258">
        <v>19.399979999999985</v>
      </c>
      <c r="K41" s="258">
        <v>14.399680000000025</v>
      </c>
      <c r="L41" s="258">
        <v>14.365020000000005</v>
      </c>
      <c r="M41" s="258">
        <v>18.435269999999964</v>
      </c>
      <c r="N41" s="258">
        <v>21.497958746888173</v>
      </c>
      <c r="O41" s="258">
        <v>17.387951664590943</v>
      </c>
      <c r="P41" s="258">
        <v>11.266381561249164</v>
      </c>
      <c r="Q41" s="258">
        <v>9.2215218632850586</v>
      </c>
      <c r="R41" s="258">
        <v>7.1672819573080435</v>
      </c>
      <c r="S41" s="258">
        <v>10.259469773518351</v>
      </c>
      <c r="T41" s="258">
        <v>10.395686224101514</v>
      </c>
      <c r="U41" s="258">
        <v>10.570516757747946</v>
      </c>
      <c r="V41" s="258">
        <v>10.745983090746169</v>
      </c>
      <c r="W41" s="258">
        <v>10.903771720372475</v>
      </c>
      <c r="X41" s="258">
        <v>11.046017113726526</v>
      </c>
      <c r="Y41" s="258">
        <v>11.174937936176075</v>
      </c>
      <c r="Z41" s="258">
        <v>11.291206997339412</v>
      </c>
      <c r="AA41" s="258">
        <v>11.395332187537566</v>
      </c>
      <c r="AB41" s="258">
        <v>11.485482150625771</v>
      </c>
      <c r="AC41" s="258">
        <v>11.565367030552357</v>
      </c>
      <c r="AD41" s="258">
        <v>11.641351955797431</v>
      </c>
      <c r="AE41" s="258">
        <v>11.716379162427229</v>
      </c>
      <c r="AF41" s="258">
        <v>11.791946857646419</v>
      </c>
      <c r="AG41" s="258">
        <v>11.868270046677397</v>
      </c>
      <c r="AH41" s="258">
        <v>11.945532864421603</v>
      </c>
      <c r="AI41" s="258">
        <v>12.022750503232865</v>
      </c>
      <c r="AJ41" s="258">
        <v>12.100566064133579</v>
      </c>
      <c r="AK41" s="258">
        <v>12.180275950744372</v>
      </c>
      <c r="AL41" s="258">
        <v>12.263024761711561</v>
      </c>
      <c r="AM41" s="258">
        <v>12.349551235877778</v>
      </c>
      <c r="AN41" s="258">
        <v>12.440616157684509</v>
      </c>
      <c r="AO41" s="258">
        <v>12.536979054512734</v>
      </c>
      <c r="AP41" s="258">
        <v>12.638352977882633</v>
      </c>
      <c r="AQ41" s="258">
        <v>12.744567984180639</v>
      </c>
      <c r="AR41" s="258">
        <v>12.856890555948219</v>
      </c>
      <c r="AS41" s="258">
        <v>12.973882012598173</v>
      </c>
      <c r="AT41" s="258">
        <v>13.094584787551213</v>
      </c>
      <c r="AU41" s="258">
        <v>13.2183990122761</v>
      </c>
      <c r="AV41" s="258">
        <v>13.344976441706471</v>
      </c>
      <c r="AW41" s="258">
        <v>13.474142306972288</v>
      </c>
      <c r="AX41" s="258">
        <v>13.605180978150681</v>
      </c>
      <c r="AY41" s="258">
        <v>13.736907620913552</v>
      </c>
      <c r="AZ41" s="258">
        <v>13.868158216017429</v>
      </c>
      <c r="BA41" s="258">
        <v>13.998625435571425</v>
      </c>
      <c r="BB41" s="259">
        <v>14.128238188479255</v>
      </c>
    </row>
    <row r="42" spans="1:54" x14ac:dyDescent="0.25">
      <c r="A42" s="438" t="str">
        <f>IF((INDEX('Fuel Mapping'!$O$4:$O$86,MATCH(neos!B42,'Fuel Mapping'!$N$4:$N$86,0)))=0,"",INDEX('Fuel Mapping'!$O$4:$O$86,MATCH(neos!B42,'Fuel Mapping'!$N$4:$N$86,0)))</f>
        <v>Petroleum Diesel</v>
      </c>
      <c r="B42" s="250" t="s">
        <v>130</v>
      </c>
      <c r="C42" s="251" t="s">
        <v>230</v>
      </c>
      <c r="D42" s="252">
        <v>0</v>
      </c>
      <c r="E42" s="253">
        <v>0</v>
      </c>
      <c r="F42" s="253">
        <v>0</v>
      </c>
      <c r="G42" s="253">
        <v>0</v>
      </c>
      <c r="H42" s="253">
        <v>0</v>
      </c>
      <c r="I42" s="253">
        <v>1.051301726529005</v>
      </c>
      <c r="J42" s="253">
        <v>5.3000400000000001</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Mapping'!$O$4:$O$86,MATCH(neos!B43,'Fuel Mapping'!$N$4:$N$86,0)))=0,"",INDEX('Fuel Mapping'!$O$4:$O$86,MATCH(neos!B43,'Fuel Mapping'!$N$4:$N$86,0)))</f>
        <v>Petroleum Diesel</v>
      </c>
      <c r="B43" s="250" t="s">
        <v>231</v>
      </c>
      <c r="C43" s="251" t="s">
        <v>232</v>
      </c>
      <c r="D43" s="252">
        <v>0</v>
      </c>
      <c r="E43" s="253">
        <v>108.59879999999977</v>
      </c>
      <c r="F43" s="253">
        <v>0</v>
      </c>
      <c r="G43" s="253">
        <v>0</v>
      </c>
      <c r="H43" s="253">
        <v>0</v>
      </c>
      <c r="I43" s="253">
        <v>0</v>
      </c>
      <c r="J43" s="253">
        <v>2.0000500000001016</v>
      </c>
      <c r="K43" s="253">
        <v>13.29831000000013</v>
      </c>
      <c r="L43" s="253">
        <v>23.598999999999254</v>
      </c>
      <c r="M43" s="253">
        <v>27.603560000000257</v>
      </c>
      <c r="N43" s="253">
        <v>10.127095342765182</v>
      </c>
      <c r="O43" s="253">
        <v>4.0602318230139653</v>
      </c>
      <c r="P43" s="253">
        <v>6.1613545342117977</v>
      </c>
      <c r="Q43" s="253">
        <v>1.0275749304396977</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3">
        <v>0</v>
      </c>
      <c r="BB43" s="254">
        <v>0</v>
      </c>
    </row>
    <row r="44" spans="1:54" x14ac:dyDescent="0.25">
      <c r="A44" s="438" t="str">
        <f>IF((INDEX('Fuel Mapping'!$O$4:$O$86,MATCH(neos!B44,'Fuel Mapping'!$N$4:$N$86,0)))=0,"",INDEX('Fuel Mapping'!$O$4:$O$86,MATCH(neos!B44,'Fuel Mapping'!$N$4:$N$86,0)))</f>
        <v>Heavy or Residual Oil</v>
      </c>
      <c r="B44" s="250" t="s">
        <v>233</v>
      </c>
      <c r="C44" s="251" t="s">
        <v>234</v>
      </c>
      <c r="D44" s="252">
        <v>3.8694192029085759</v>
      </c>
      <c r="E44" s="253">
        <v>2.803780000000053</v>
      </c>
      <c r="F44" s="253">
        <v>0.91254000000001456</v>
      </c>
      <c r="G44" s="253">
        <v>21.310689999999742</v>
      </c>
      <c r="H44" s="253">
        <v>20.946159999999661</v>
      </c>
      <c r="I44" s="253">
        <v>19.359221986778426</v>
      </c>
      <c r="J44" s="253">
        <v>15.903460000000065</v>
      </c>
      <c r="K44" s="253">
        <v>19.013010000000353</v>
      </c>
      <c r="L44" s="253">
        <v>19.48154000000045</v>
      </c>
      <c r="M44" s="253">
        <v>19.917939999999447</v>
      </c>
      <c r="N44" s="253">
        <v>15.309853896971161</v>
      </c>
      <c r="O44" s="253">
        <v>15.233402931864356</v>
      </c>
      <c r="P44" s="253">
        <v>15.666318825580309</v>
      </c>
      <c r="Q44" s="253">
        <v>12.635010738244816</v>
      </c>
      <c r="R44" s="253">
        <v>11.365635564921057</v>
      </c>
      <c r="S44" s="253">
        <v>23.445518129479328</v>
      </c>
      <c r="T44" s="253">
        <v>23.74059711591844</v>
      </c>
      <c r="U44" s="253">
        <v>24.083319114327431</v>
      </c>
      <c r="V44" s="253">
        <v>24.443436660266801</v>
      </c>
      <c r="W44" s="253">
        <v>24.768594202452103</v>
      </c>
      <c r="X44" s="253">
        <v>25.058032332173443</v>
      </c>
      <c r="Y44" s="253">
        <v>25.317211248716603</v>
      </c>
      <c r="Z44" s="253">
        <v>25.549062451137587</v>
      </c>
      <c r="AA44" s="253">
        <v>25.755826787750568</v>
      </c>
      <c r="AB44" s="253">
        <v>25.938345574745281</v>
      </c>
      <c r="AC44" s="253">
        <v>26.101783246867708</v>
      </c>
      <c r="AD44" s="253">
        <v>26.259723953786995</v>
      </c>
      <c r="AE44" s="253">
        <v>26.418804084593351</v>
      </c>
      <c r="AF44" s="253">
        <v>26.582134655884296</v>
      </c>
      <c r="AG44" s="253">
        <v>26.747711636473674</v>
      </c>
      <c r="AH44" s="253">
        <v>26.914902754900123</v>
      </c>
      <c r="AI44" s="253">
        <v>27.081342735829022</v>
      </c>
      <c r="AJ44" s="253">
        <v>27.247691282759771</v>
      </c>
      <c r="AK44" s="253">
        <v>27.414807120201289</v>
      </c>
      <c r="AL44" s="253">
        <v>27.585904434442664</v>
      </c>
      <c r="AM44" s="253">
        <v>27.763697521687511</v>
      </c>
      <c r="AN44" s="253">
        <v>27.95165475969306</v>
      </c>
      <c r="AO44" s="253">
        <v>28.151661718078326</v>
      </c>
      <c r="AP44" s="253">
        <v>28.361294307131267</v>
      </c>
      <c r="AQ44" s="253">
        <v>28.578964570971856</v>
      </c>
      <c r="AR44" s="253">
        <v>28.809579065540312</v>
      </c>
      <c r="AS44" s="253">
        <v>29.048370624637059</v>
      </c>
      <c r="AT44" s="253">
        <v>29.290876396490034</v>
      </c>
      <c r="AU44" s="253">
        <v>29.535934443723654</v>
      </c>
      <c r="AV44" s="253">
        <v>29.782693549749272</v>
      </c>
      <c r="AW44" s="253">
        <v>30.029009483214363</v>
      </c>
      <c r="AX44" s="253">
        <v>30.27684344907351</v>
      </c>
      <c r="AY44" s="253">
        <v>30.521829141956939</v>
      </c>
      <c r="AZ44" s="253">
        <v>30.761208750374294</v>
      </c>
      <c r="BA44" s="253">
        <v>30.995589601636517</v>
      </c>
      <c r="BB44" s="254">
        <v>31.225840610012309</v>
      </c>
    </row>
    <row r="45" spans="1:54" x14ac:dyDescent="0.25">
      <c r="A45" s="438" t="str">
        <f>IF((INDEX('Fuel Mapping'!$O$4:$O$86,MATCH(neos!B45,'Fuel Mapping'!$N$4:$N$86,0)))=0,"",INDEX('Fuel Mapping'!$O$4:$O$86,MATCH(neos!B45,'Fuel Mapping'!$N$4:$N$86,0)))</f>
        <v>Heavy or Residual Oil</v>
      </c>
      <c r="B45" s="250" t="s">
        <v>235</v>
      </c>
      <c r="C45" s="251" t="s">
        <v>236</v>
      </c>
      <c r="D45" s="252">
        <v>29155.545879693647</v>
      </c>
      <c r="E45" s="253">
        <v>28422.209260000003</v>
      </c>
      <c r="F45" s="253">
        <v>28942.654340000001</v>
      </c>
      <c r="G45" s="253">
        <v>28030.392459999995</v>
      </c>
      <c r="H45" s="253">
        <v>29387.225369999996</v>
      </c>
      <c r="I45" s="253">
        <v>30226.812858490011</v>
      </c>
      <c r="J45" s="253">
        <v>30312.540199999999</v>
      </c>
      <c r="K45" s="253">
        <v>28895.882350000018</v>
      </c>
      <c r="L45" s="253">
        <v>27928.403529999989</v>
      </c>
      <c r="M45" s="253">
        <v>25674.93478</v>
      </c>
      <c r="N45" s="253">
        <v>26370.514220814486</v>
      </c>
      <c r="O45" s="253">
        <v>25765.413842996986</v>
      </c>
      <c r="P45" s="253">
        <v>23086.688825505764</v>
      </c>
      <c r="Q45" s="253">
        <v>21495.792350165877</v>
      </c>
      <c r="R45" s="253">
        <v>20292.243774670605</v>
      </c>
      <c r="S45" s="253">
        <v>21053.144660408994</v>
      </c>
      <c r="T45" s="253">
        <v>21330.251523752133</v>
      </c>
      <c r="U45" s="253">
        <v>21699.481730311341</v>
      </c>
      <c r="V45" s="253">
        <v>22049.917008781587</v>
      </c>
      <c r="W45" s="253">
        <v>22361.105319787963</v>
      </c>
      <c r="X45" s="253">
        <v>22635.10699958332</v>
      </c>
      <c r="Y45" s="253">
        <v>22888.418417732773</v>
      </c>
      <c r="Z45" s="253">
        <v>23126.740897604122</v>
      </c>
      <c r="AA45" s="253">
        <v>23353.897846204949</v>
      </c>
      <c r="AB45" s="253">
        <v>23572.851880750157</v>
      </c>
      <c r="AC45" s="253">
        <v>23786.572525768486</v>
      </c>
      <c r="AD45" s="253">
        <v>24001.222469283639</v>
      </c>
      <c r="AE45" s="253">
        <v>24216.185564205036</v>
      </c>
      <c r="AF45" s="253">
        <v>24431.095032134315</v>
      </c>
      <c r="AG45" s="253">
        <v>24645.512049950899</v>
      </c>
      <c r="AH45" s="253">
        <v>24858.677462384261</v>
      </c>
      <c r="AI45" s="253">
        <v>25069.794924665919</v>
      </c>
      <c r="AJ45" s="253">
        <v>25279.341081684794</v>
      </c>
      <c r="AK45" s="253">
        <v>25489.718399066493</v>
      </c>
      <c r="AL45" s="253">
        <v>25701.465150602322</v>
      </c>
      <c r="AM45" s="253">
        <v>25914.529783052785</v>
      </c>
      <c r="AN45" s="253">
        <v>26130.602683226585</v>
      </c>
      <c r="AO45" s="253">
        <v>26350.958035963009</v>
      </c>
      <c r="AP45" s="253">
        <v>26575.347744673069</v>
      </c>
      <c r="AQ45" s="253">
        <v>26804.568229864115</v>
      </c>
      <c r="AR45" s="253">
        <v>27039.944844855185</v>
      </c>
      <c r="AS45" s="253">
        <v>27281.844707200748</v>
      </c>
      <c r="AT45" s="253">
        <v>27529.973473232909</v>
      </c>
      <c r="AU45" s="253">
        <v>27783.234885818336</v>
      </c>
      <c r="AV45" s="253">
        <v>28040.159887533595</v>
      </c>
      <c r="AW45" s="253">
        <v>28304.294058304651</v>
      </c>
      <c r="AX45" s="253">
        <v>28572.895054102046</v>
      </c>
      <c r="AY45" s="253">
        <v>28842.544579574438</v>
      </c>
      <c r="AZ45" s="253">
        <v>29113.419510054344</v>
      </c>
      <c r="BA45" s="253">
        <v>29386.251418309956</v>
      </c>
      <c r="BB45" s="254">
        <v>29662.109249485744</v>
      </c>
    </row>
    <row r="46" spans="1:54" x14ac:dyDescent="0.25">
      <c r="A46" s="438" t="str">
        <f>IF((INDEX('Fuel Mapping'!$O$4:$O$86,MATCH(neos!B46,'Fuel Mapping'!$N$4:$N$86,0)))=0,"",INDEX('Fuel Mapping'!$O$4:$O$86,MATCH(neos!B46,'Fuel Mapping'!$N$4:$N$86,0)))</f>
        <v/>
      </c>
      <c r="B46" s="255" t="s">
        <v>237</v>
      </c>
      <c r="C46" s="256" t="s">
        <v>238</v>
      </c>
      <c r="D46" s="257">
        <v>925.85709034321883</v>
      </c>
      <c r="E46" s="258">
        <v>825.12822999999992</v>
      </c>
      <c r="F46" s="258">
        <v>941.78264999999999</v>
      </c>
      <c r="G46" s="258">
        <v>752.94751999999994</v>
      </c>
      <c r="H46" s="258">
        <v>963.55804999999975</v>
      </c>
      <c r="I46" s="258">
        <v>1043.6842913017979</v>
      </c>
      <c r="J46" s="258">
        <v>774.3518499999999</v>
      </c>
      <c r="K46" s="258">
        <v>737.14472000000012</v>
      </c>
      <c r="L46" s="258">
        <v>715.11606000000006</v>
      </c>
      <c r="M46" s="258">
        <v>819.1463399999999</v>
      </c>
      <c r="N46" s="258">
        <v>775.71569716274576</v>
      </c>
      <c r="O46" s="258">
        <v>756.2094765051495</v>
      </c>
      <c r="P46" s="258">
        <v>715.00881479129237</v>
      </c>
      <c r="Q46" s="258">
        <v>760.41177335860584</v>
      </c>
      <c r="R46" s="258">
        <v>599.84209035990648</v>
      </c>
      <c r="S46" s="258">
        <v>546.10742127177809</v>
      </c>
      <c r="T46" s="258">
        <v>552.44566935582304</v>
      </c>
      <c r="U46" s="258">
        <v>560.78251590921093</v>
      </c>
      <c r="V46" s="258">
        <v>568.8805273739988</v>
      </c>
      <c r="W46" s="258">
        <v>576.08115053687084</v>
      </c>
      <c r="X46" s="258">
        <v>582.31728649041702</v>
      </c>
      <c r="Y46" s="258">
        <v>588.04297890897999</v>
      </c>
      <c r="Z46" s="258">
        <v>593.44093987028441</v>
      </c>
      <c r="AA46" s="258">
        <v>598.67010970154831</v>
      </c>
      <c r="AB46" s="258">
        <v>603.87831711702222</v>
      </c>
      <c r="AC46" s="258">
        <v>609.18122145224311</v>
      </c>
      <c r="AD46" s="258">
        <v>614.78004349919479</v>
      </c>
      <c r="AE46" s="258">
        <v>620.54493472222759</v>
      </c>
      <c r="AF46" s="258">
        <v>626.4418545757494</v>
      </c>
      <c r="AG46" s="258">
        <v>632.42517830986174</v>
      </c>
      <c r="AH46" s="258">
        <v>638.44391259423662</v>
      </c>
      <c r="AI46" s="258">
        <v>644.50391083267743</v>
      </c>
      <c r="AJ46" s="258">
        <v>650.63759046663324</v>
      </c>
      <c r="AK46" s="258">
        <v>656.88100822610352</v>
      </c>
      <c r="AL46" s="258">
        <v>663.24905090795551</v>
      </c>
      <c r="AM46" s="258">
        <v>669.72191980515902</v>
      </c>
      <c r="AN46" s="258">
        <v>676.33891939505691</v>
      </c>
      <c r="AO46" s="258">
        <v>683.10420542510451</v>
      </c>
      <c r="AP46" s="258">
        <v>690.00783020429344</v>
      </c>
      <c r="AQ46" s="258">
        <v>697.07486145208043</v>
      </c>
      <c r="AR46" s="258">
        <v>704.31712187120092</v>
      </c>
      <c r="AS46" s="258">
        <v>711.77248766089735</v>
      </c>
      <c r="AT46" s="258">
        <v>719.43803131042012</v>
      </c>
      <c r="AU46" s="258">
        <v>727.22913872662025</v>
      </c>
      <c r="AV46" s="258">
        <v>735.1126813422901</v>
      </c>
      <c r="AW46" s="258">
        <v>743.29969720508552</v>
      </c>
      <c r="AX46" s="258">
        <v>751.67913279260961</v>
      </c>
      <c r="AY46" s="258">
        <v>760.0317685679787</v>
      </c>
      <c r="AZ46" s="258">
        <v>768.4220585061438</v>
      </c>
      <c r="BA46" s="258">
        <v>776.86572422609891</v>
      </c>
      <c r="BB46" s="259">
        <v>785.38135428030148</v>
      </c>
    </row>
    <row r="47" spans="1:54" x14ac:dyDescent="0.25">
      <c r="A47" s="438" t="str">
        <f>IF((INDEX('Fuel Mapping'!$O$4:$O$86,MATCH(neos!B47,'Fuel Mapping'!$N$4:$N$86,0)))=0,"",INDEX('Fuel Mapping'!$O$4:$O$86,MATCH(neos!B47,'Fuel Mapping'!$N$4:$N$86,0)))</f>
        <v/>
      </c>
      <c r="B47" s="255" t="s">
        <v>239</v>
      </c>
      <c r="C47" s="256" t="s">
        <v>240</v>
      </c>
      <c r="D47" s="257">
        <v>6207.5994804712764</v>
      </c>
      <c r="E47" s="258">
        <v>5797.1462400000009</v>
      </c>
      <c r="F47" s="258">
        <v>5774.8055000000013</v>
      </c>
      <c r="G47" s="258">
        <v>5587.2211699999971</v>
      </c>
      <c r="H47" s="258">
        <v>5909.378740000001</v>
      </c>
      <c r="I47" s="258">
        <v>5718.0234904988374</v>
      </c>
      <c r="J47" s="258">
        <v>5660.9994799999977</v>
      </c>
      <c r="K47" s="258">
        <v>5624.5155800000039</v>
      </c>
      <c r="L47" s="258">
        <v>5063.4142000000002</v>
      </c>
      <c r="M47" s="258">
        <v>3996.0284199999983</v>
      </c>
      <c r="N47" s="258">
        <v>4340.6960877115798</v>
      </c>
      <c r="O47" s="258">
        <v>4254.9469202188266</v>
      </c>
      <c r="P47" s="258">
        <v>4138.1264506760444</v>
      </c>
      <c r="Q47" s="258">
        <v>4031.7025225732182</v>
      </c>
      <c r="R47" s="258">
        <v>4111.7184276467005</v>
      </c>
      <c r="S47" s="258">
        <v>4161.3431963959392</v>
      </c>
      <c r="T47" s="258">
        <v>4215.185264597897</v>
      </c>
      <c r="U47" s="258">
        <v>4286.1352809153941</v>
      </c>
      <c r="V47" s="258">
        <v>4354.5430132678875</v>
      </c>
      <c r="W47" s="258">
        <v>4415.3405774022503</v>
      </c>
      <c r="X47" s="258">
        <v>4468.5881388156504</v>
      </c>
      <c r="Y47" s="258">
        <v>4517.5031683551206</v>
      </c>
      <c r="Z47" s="258">
        <v>4563.1214520616877</v>
      </c>
      <c r="AA47" s="258">
        <v>4606.1402973204877</v>
      </c>
      <c r="AB47" s="258">
        <v>4647.0479356231863</v>
      </c>
      <c r="AC47" s="258">
        <v>4686.5254992647688</v>
      </c>
      <c r="AD47" s="258">
        <v>4725.8683368177026</v>
      </c>
      <c r="AE47" s="258">
        <v>4765.1086222828144</v>
      </c>
      <c r="AF47" s="258">
        <v>4804.3427099944547</v>
      </c>
      <c r="AG47" s="258">
        <v>4843.5294630591516</v>
      </c>
      <c r="AH47" s="258">
        <v>4882.6110630103631</v>
      </c>
      <c r="AI47" s="258">
        <v>4921.3024721715738</v>
      </c>
      <c r="AJ47" s="258">
        <v>4959.7218446237393</v>
      </c>
      <c r="AK47" s="258">
        <v>4998.2465439340695</v>
      </c>
      <c r="AL47" s="258">
        <v>5037.0223596600827</v>
      </c>
      <c r="AM47" s="258">
        <v>5076.1499422530824</v>
      </c>
      <c r="AN47" s="258">
        <v>5116.0135761584615</v>
      </c>
      <c r="AO47" s="258">
        <v>5156.8068315498213</v>
      </c>
      <c r="AP47" s="258">
        <v>5198.4716374474365</v>
      </c>
      <c r="AQ47" s="258">
        <v>5241.1126136315233</v>
      </c>
      <c r="AR47" s="258">
        <v>5285.0876084215497</v>
      </c>
      <c r="AS47" s="258">
        <v>5330.4842148920507</v>
      </c>
      <c r="AT47" s="258">
        <v>5377.2060843745476</v>
      </c>
      <c r="AU47" s="258">
        <v>5425.0743441626282</v>
      </c>
      <c r="AV47" s="258">
        <v>5473.8139589895309</v>
      </c>
      <c r="AW47" s="258">
        <v>5523.9418714745634</v>
      </c>
      <c r="AX47" s="258">
        <v>5574.9546551781632</v>
      </c>
      <c r="AY47" s="258">
        <v>5626.3501379311465</v>
      </c>
      <c r="AZ47" s="258">
        <v>5678.1102350067995</v>
      </c>
      <c r="BA47" s="258">
        <v>5730.3562065838714</v>
      </c>
      <c r="BB47" s="259">
        <v>5783.2213519511142</v>
      </c>
    </row>
    <row r="48" spans="1:54" x14ac:dyDescent="0.25">
      <c r="A48" s="438" t="str">
        <f>IF((INDEX('Fuel Mapping'!$O$4:$O$86,MATCH(neos!B48,'Fuel Mapping'!$N$4:$N$86,0)))=0,"",INDEX('Fuel Mapping'!$O$4:$O$86,MATCH(neos!B48,'Fuel Mapping'!$N$4:$N$86,0)))</f>
        <v/>
      </c>
      <c r="B48" s="255" t="s">
        <v>241</v>
      </c>
      <c r="C48" s="256" t="s">
        <v>242</v>
      </c>
      <c r="D48" s="257">
        <v>17979.409859285119</v>
      </c>
      <c r="E48" s="258">
        <v>17422.377299999996</v>
      </c>
      <c r="F48" s="258">
        <v>17710.160490000002</v>
      </c>
      <c r="G48" s="258">
        <v>17536.167069999996</v>
      </c>
      <c r="H48" s="258">
        <v>18582.644499999999</v>
      </c>
      <c r="I48" s="258">
        <v>19547.818126930346</v>
      </c>
      <c r="J48" s="258">
        <v>19781.794409999999</v>
      </c>
      <c r="K48" s="258">
        <v>19077.889410000007</v>
      </c>
      <c r="L48" s="258">
        <v>18847.490459999994</v>
      </c>
      <c r="M48" s="258">
        <v>17899.394249999998</v>
      </c>
      <c r="N48" s="258">
        <v>17513.589692244186</v>
      </c>
      <c r="O48" s="258">
        <v>17178.01093322206</v>
      </c>
      <c r="P48" s="258">
        <v>14736.746948368573</v>
      </c>
      <c r="Q48" s="258">
        <v>14045.091888338589</v>
      </c>
      <c r="R48" s="258">
        <v>13048.966457769049</v>
      </c>
      <c r="S48" s="258">
        <v>13764.352251323568</v>
      </c>
      <c r="T48" s="258">
        <v>13945.996163614564</v>
      </c>
      <c r="U48" s="258">
        <v>14190.222110133715</v>
      </c>
      <c r="V48" s="258">
        <v>14422.437156879763</v>
      </c>
      <c r="W48" s="258">
        <v>14628.720298800721</v>
      </c>
      <c r="X48" s="258">
        <v>14810.758076842845</v>
      </c>
      <c r="Y48" s="258">
        <v>14979.317455630988</v>
      </c>
      <c r="Z48" s="258">
        <v>15138.125358837762</v>
      </c>
      <c r="AA48" s="258">
        <v>15289.621108067229</v>
      </c>
      <c r="AB48" s="258">
        <v>15435.601466477225</v>
      </c>
      <c r="AC48" s="258">
        <v>15577.978727978936</v>
      </c>
      <c r="AD48" s="258">
        <v>15720.465535622765</v>
      </c>
      <c r="AE48" s="258">
        <v>15862.848380027914</v>
      </c>
      <c r="AF48" s="258">
        <v>16005.064587723275</v>
      </c>
      <c r="AG48" s="258">
        <v>16146.913216553534</v>
      </c>
      <c r="AH48" s="258">
        <v>16287.882511477572</v>
      </c>
      <c r="AI48" s="258">
        <v>16427.56160902396</v>
      </c>
      <c r="AJ48" s="258">
        <v>16566.192257364888</v>
      </c>
      <c r="AK48" s="258">
        <v>16705.415659368995</v>
      </c>
      <c r="AL48" s="258">
        <v>16845.679611361593</v>
      </c>
      <c r="AM48" s="258">
        <v>16986.851827861181</v>
      </c>
      <c r="AN48" s="258">
        <v>17129.979433649631</v>
      </c>
      <c r="AO48" s="258">
        <v>17275.828340034775</v>
      </c>
      <c r="AP48" s="258">
        <v>17424.275241813004</v>
      </c>
      <c r="AQ48" s="258">
        <v>17575.825049112438</v>
      </c>
      <c r="AR48" s="258">
        <v>17731.306237841087</v>
      </c>
      <c r="AS48" s="258">
        <v>17891.010868656329</v>
      </c>
      <c r="AT48" s="258">
        <v>18054.770920670559</v>
      </c>
      <c r="AU48" s="258">
        <v>18221.745513840171</v>
      </c>
      <c r="AV48" s="258">
        <v>18390.950852194208</v>
      </c>
      <c r="AW48" s="258">
        <v>18564.454984117041</v>
      </c>
      <c r="AX48" s="258">
        <v>18740.438432165109</v>
      </c>
      <c r="AY48" s="258">
        <v>18917.06455649254</v>
      </c>
      <c r="AZ48" s="258">
        <v>19094.440094197238</v>
      </c>
      <c r="BA48" s="258">
        <v>19273.063670350508</v>
      </c>
      <c r="BB48" s="259">
        <v>19453.696659418121</v>
      </c>
    </row>
    <row r="49" spans="1:54" x14ac:dyDescent="0.25">
      <c r="A49" s="438" t="str">
        <f>IF((INDEX('Fuel Mapping'!$O$4:$O$86,MATCH(neos!B49,'Fuel Mapping'!$N$4:$N$86,0)))=0,"",INDEX('Fuel Mapping'!$O$4:$O$86,MATCH(neos!B49,'Fuel Mapping'!$N$4:$N$86,0)))</f>
        <v/>
      </c>
      <c r="B49" s="255" t="s">
        <v>243</v>
      </c>
      <c r="C49" s="256" t="s">
        <v>244</v>
      </c>
      <c r="D49" s="257">
        <v>1841.5968503071681</v>
      </c>
      <c r="E49" s="258">
        <v>2067.297880000001</v>
      </c>
      <c r="F49" s="258">
        <v>2269.9119400000013</v>
      </c>
      <c r="G49" s="258">
        <v>2080.4699099999998</v>
      </c>
      <c r="H49" s="258">
        <v>2535.6751499999987</v>
      </c>
      <c r="I49" s="258">
        <v>2472.867406049786</v>
      </c>
      <c r="J49" s="258">
        <v>2468.3372999999988</v>
      </c>
      <c r="K49" s="258">
        <v>1940.4026800000015</v>
      </c>
      <c r="L49" s="258">
        <v>1726.5656400000009</v>
      </c>
      <c r="M49" s="258">
        <v>1213.4935999999982</v>
      </c>
      <c r="N49" s="258">
        <v>1544.6177228542936</v>
      </c>
      <c r="O49" s="258">
        <v>1403.4483463496447</v>
      </c>
      <c r="P49" s="258">
        <v>1206.2308424007651</v>
      </c>
      <c r="Q49" s="258">
        <v>1067.2976338342301</v>
      </c>
      <c r="R49" s="258">
        <v>731.91005150649107</v>
      </c>
      <c r="S49" s="258">
        <v>746.00340064441639</v>
      </c>
      <c r="T49" s="258">
        <v>759.11430770884078</v>
      </c>
      <c r="U49" s="258">
        <v>776.36670576697736</v>
      </c>
      <c r="V49" s="258">
        <v>791.32999388836993</v>
      </c>
      <c r="W49" s="258">
        <v>804.83774260412429</v>
      </c>
      <c r="X49" s="258">
        <v>817.11970030904433</v>
      </c>
      <c r="Y49" s="258">
        <v>828.62872139848844</v>
      </c>
      <c r="Z49" s="258">
        <v>839.58950280741385</v>
      </c>
      <c r="AA49" s="258">
        <v>850.11554506542222</v>
      </c>
      <c r="AB49" s="258">
        <v>860.34226692815366</v>
      </c>
      <c r="AC49" s="258">
        <v>870.32411546002027</v>
      </c>
      <c r="AD49" s="258">
        <v>880.2880223192069</v>
      </c>
      <c r="AE49" s="258">
        <v>890.38976575948823</v>
      </c>
      <c r="AF49" s="258">
        <v>900.45269517217434</v>
      </c>
      <c r="AG49" s="258">
        <v>910.36778466521366</v>
      </c>
      <c r="AH49" s="258">
        <v>920.00311869645736</v>
      </c>
      <c r="AI49" s="258">
        <v>929.35975261732767</v>
      </c>
      <c r="AJ49" s="258">
        <v>938.45945417548774</v>
      </c>
      <c r="AK49" s="258">
        <v>947.49599037797066</v>
      </c>
      <c r="AL49" s="258">
        <v>956.36816803185673</v>
      </c>
      <c r="AM49" s="258">
        <v>965.05842835373767</v>
      </c>
      <c r="AN49" s="258">
        <v>973.67574788055583</v>
      </c>
      <c r="AO49" s="258">
        <v>982.47362958887049</v>
      </c>
      <c r="AP49" s="258">
        <v>991.42159103922916</v>
      </c>
      <c r="AQ49" s="258">
        <v>1000.5682107505173</v>
      </c>
      <c r="AR49" s="258">
        <v>1009.9622699408328</v>
      </c>
      <c r="AS49" s="258">
        <v>1019.3893322911218</v>
      </c>
      <c r="AT49" s="258">
        <v>1028.863579771476</v>
      </c>
      <c r="AU49" s="258">
        <v>1038.4370750339228</v>
      </c>
      <c r="AV49" s="258">
        <v>1048.066188838465</v>
      </c>
      <c r="AW49" s="258">
        <v>1057.8712341870289</v>
      </c>
      <c r="AX49" s="258">
        <v>1067.9442222774314</v>
      </c>
      <c r="AY49" s="258">
        <v>1078.0826936074955</v>
      </c>
      <c r="AZ49" s="258">
        <v>1088.2288270540271</v>
      </c>
      <c r="BA49" s="258">
        <v>1098.456749698559</v>
      </c>
      <c r="BB49" s="259">
        <v>1108.8743118686011</v>
      </c>
    </row>
    <row r="50" spans="1:54" x14ac:dyDescent="0.25">
      <c r="A50" s="438" t="str">
        <f>IF((INDEX('Fuel Mapping'!$O$4:$O$86,MATCH(neos!B50,'Fuel Mapping'!$N$4:$N$86,0)))=0,"",INDEX('Fuel Mapping'!$O$4:$O$86,MATCH(neos!B50,'Fuel Mapping'!$N$4:$N$86,0)))</f>
        <v/>
      </c>
      <c r="B50" s="255" t="s">
        <v>245</v>
      </c>
      <c r="C50" s="256" t="s">
        <v>246</v>
      </c>
      <c r="D50" s="257">
        <v>999.97556826503273</v>
      </c>
      <c r="E50" s="258">
        <v>941.2563100000001</v>
      </c>
      <c r="F50" s="258">
        <v>747.99812999999995</v>
      </c>
      <c r="G50" s="258">
        <v>754.8101999999999</v>
      </c>
      <c r="H50" s="258">
        <v>809.30648999999994</v>
      </c>
      <c r="I50" s="258">
        <v>924.19318021047172</v>
      </c>
      <c r="J50" s="258">
        <v>948.3433500000001</v>
      </c>
      <c r="K50" s="258">
        <v>905.56398000000058</v>
      </c>
      <c r="L50" s="258">
        <v>854.63140999999985</v>
      </c>
      <c r="M50" s="258">
        <v>585.80100999999991</v>
      </c>
      <c r="N50" s="258">
        <v>737.43707555858464</v>
      </c>
      <c r="O50" s="258">
        <v>845.79816268180298</v>
      </c>
      <c r="P50" s="258">
        <v>643.14058695200447</v>
      </c>
      <c r="Q50" s="258">
        <v>634.51813227075377</v>
      </c>
      <c r="R50" s="258">
        <v>741.63699826073241</v>
      </c>
      <c r="S50" s="258">
        <v>763.18416326836018</v>
      </c>
      <c r="T50" s="258">
        <v>773.61589857772981</v>
      </c>
      <c r="U50" s="258">
        <v>787.61883638036272</v>
      </c>
      <c r="V50" s="258">
        <v>801.31918628746007</v>
      </c>
      <c r="W50" s="258">
        <v>813.43154312346678</v>
      </c>
      <c r="X50" s="258">
        <v>824.04400745082296</v>
      </c>
      <c r="Y50" s="258">
        <v>833.72050104302684</v>
      </c>
      <c r="Z50" s="258">
        <v>842.7000117883556</v>
      </c>
      <c r="AA50" s="258">
        <v>851.07875908035737</v>
      </c>
      <c r="AB50" s="258">
        <v>858.89802773331803</v>
      </c>
      <c r="AC50" s="258">
        <v>866.33306494846579</v>
      </c>
      <c r="AD50" s="258">
        <v>873.71701922690852</v>
      </c>
      <c r="AE50" s="258">
        <v>881.07446835672863</v>
      </c>
      <c r="AF50" s="258">
        <v>888.40959804685986</v>
      </c>
      <c r="AG50" s="258">
        <v>895.69959838480383</v>
      </c>
      <c r="AH50" s="258">
        <v>902.93556802675323</v>
      </c>
      <c r="AI50" s="258">
        <v>910.06369180668219</v>
      </c>
      <c r="AJ50" s="258">
        <v>917.08736829156521</v>
      </c>
      <c r="AK50" s="258">
        <v>924.04930356766749</v>
      </c>
      <c r="AL50" s="258">
        <v>931.04882843711857</v>
      </c>
      <c r="AM50" s="258">
        <v>938.12405621743312</v>
      </c>
      <c r="AN50" s="258">
        <v>945.32938550016138</v>
      </c>
      <c r="AO50" s="258">
        <v>952.70584285682344</v>
      </c>
      <c r="AP50" s="258">
        <v>960.22368395630201</v>
      </c>
      <c r="AQ50" s="258">
        <v>967.90514281094352</v>
      </c>
      <c r="AR50" s="258">
        <v>975.79656747049557</v>
      </c>
      <c r="AS50" s="258">
        <v>983.88180870966585</v>
      </c>
      <c r="AT50" s="258">
        <v>992.10230275547951</v>
      </c>
      <c r="AU50" s="258">
        <v>1000.4079339111046</v>
      </c>
      <c r="AV50" s="258">
        <v>1008.7599026622416</v>
      </c>
      <c r="AW50" s="258">
        <v>1017.2151313057684</v>
      </c>
      <c r="AX50" s="258">
        <v>1025.7440939755622</v>
      </c>
      <c r="AY50" s="258">
        <v>1034.2661851187563</v>
      </c>
      <c r="AZ50" s="258">
        <v>1042.7461769513036</v>
      </c>
      <c r="BA50" s="258">
        <v>1051.2140014895915</v>
      </c>
      <c r="BB50" s="259">
        <v>1059.6995886576606</v>
      </c>
    </row>
    <row r="51" spans="1:54" x14ac:dyDescent="0.25">
      <c r="A51" s="438" t="str">
        <f>IF((INDEX('Fuel Mapping'!$O$4:$O$86,MATCH(neos!B51,'Fuel Mapping'!$N$4:$N$86,0)))=0,"",INDEX('Fuel Mapping'!$O$4:$O$86,MATCH(neos!B51,'Fuel Mapping'!$N$4:$N$86,0)))</f>
        <v/>
      </c>
      <c r="B51" s="255" t="s">
        <v>247</v>
      </c>
      <c r="C51" s="256" t="s">
        <v>248</v>
      </c>
      <c r="D51" s="257">
        <v>1201.1070310218404</v>
      </c>
      <c r="E51" s="258">
        <v>1369.0032999999996</v>
      </c>
      <c r="F51" s="258">
        <v>1497.9956299999997</v>
      </c>
      <c r="G51" s="258">
        <v>1318.7765900000002</v>
      </c>
      <c r="H51" s="258">
        <v>586.66243999999983</v>
      </c>
      <c r="I51" s="258">
        <v>520.22636349877985</v>
      </c>
      <c r="J51" s="258">
        <v>678.71380999999974</v>
      </c>
      <c r="K51" s="258">
        <v>610.36597999999992</v>
      </c>
      <c r="L51" s="258">
        <v>721.18575999999996</v>
      </c>
      <c r="M51" s="258">
        <v>1161.0711599999997</v>
      </c>
      <c r="N51" s="258">
        <v>1458.4579452831019</v>
      </c>
      <c r="O51" s="258">
        <v>1327.0000040195048</v>
      </c>
      <c r="P51" s="258">
        <v>1647.4351823170791</v>
      </c>
      <c r="Q51" s="258">
        <v>956.7703997904772</v>
      </c>
      <c r="R51" s="258">
        <v>1058.1697491277223</v>
      </c>
      <c r="S51" s="258">
        <v>1072.1542275049319</v>
      </c>
      <c r="T51" s="258">
        <v>1083.8942198972773</v>
      </c>
      <c r="U51" s="258">
        <v>1098.3562812056844</v>
      </c>
      <c r="V51" s="258">
        <v>1111.4071310841125</v>
      </c>
      <c r="W51" s="258">
        <v>1122.6940073205351</v>
      </c>
      <c r="X51" s="258">
        <v>1132.2797896745471</v>
      </c>
      <c r="Y51" s="258">
        <v>1141.205592396163</v>
      </c>
      <c r="Z51" s="258">
        <v>1149.7636322386163</v>
      </c>
      <c r="AA51" s="258">
        <v>1158.2720269699032</v>
      </c>
      <c r="AB51" s="258">
        <v>1167.0838668712538</v>
      </c>
      <c r="AC51" s="258">
        <v>1176.2298966640412</v>
      </c>
      <c r="AD51" s="258">
        <v>1186.1035117978565</v>
      </c>
      <c r="AE51" s="258">
        <v>1196.2193930558692</v>
      </c>
      <c r="AF51" s="258">
        <v>1206.3835866218055</v>
      </c>
      <c r="AG51" s="258">
        <v>1216.5768089783362</v>
      </c>
      <c r="AH51" s="258">
        <v>1226.801288578886</v>
      </c>
      <c r="AI51" s="258">
        <v>1237.0034882136911</v>
      </c>
      <c r="AJ51" s="258">
        <v>1247.2425667624766</v>
      </c>
      <c r="AK51" s="258">
        <v>1257.6298935916886</v>
      </c>
      <c r="AL51" s="258">
        <v>1268.0971322037171</v>
      </c>
      <c r="AM51" s="258">
        <v>1278.6236085621899</v>
      </c>
      <c r="AN51" s="258">
        <v>1289.2656206427157</v>
      </c>
      <c r="AO51" s="258">
        <v>1300.0391865076183</v>
      </c>
      <c r="AP51" s="258">
        <v>1310.9477602128059</v>
      </c>
      <c r="AQ51" s="258">
        <v>1322.0823521066045</v>
      </c>
      <c r="AR51" s="258">
        <v>1333.4750393100217</v>
      </c>
      <c r="AS51" s="258">
        <v>1345.3059949906808</v>
      </c>
      <c r="AT51" s="258">
        <v>1357.5925543504261</v>
      </c>
      <c r="AU51" s="258">
        <v>1370.3408801438861</v>
      </c>
      <c r="AV51" s="258">
        <v>1383.4563035068616</v>
      </c>
      <c r="AW51" s="258">
        <v>1397.5111400151641</v>
      </c>
      <c r="AX51" s="258">
        <v>1412.1345177131659</v>
      </c>
      <c r="AY51" s="258">
        <v>1426.749237856525</v>
      </c>
      <c r="AZ51" s="258">
        <v>1441.4721183388249</v>
      </c>
      <c r="BA51" s="258">
        <v>1456.2950659613221</v>
      </c>
      <c r="BB51" s="259">
        <v>1471.2359833099431</v>
      </c>
    </row>
    <row r="52" spans="1:54" x14ac:dyDescent="0.25">
      <c r="A52" s="438" t="str">
        <f>IF((INDEX('Fuel Mapping'!$O$4:$O$86,MATCH(neos!B52,'Fuel Mapping'!$N$4:$N$86,0)))=0,"",INDEX('Fuel Mapping'!$O$4:$O$86,MATCH(neos!B52,'Fuel Mapping'!$N$4:$N$86,0)))</f>
        <v/>
      </c>
      <c r="B52" s="240" t="s">
        <v>108</v>
      </c>
      <c r="C52" s="241" t="s">
        <v>249</v>
      </c>
      <c r="D52" s="242">
        <v>382.71557018647587</v>
      </c>
      <c r="E52" s="243">
        <v>451.31987999999996</v>
      </c>
      <c r="F52" s="243">
        <v>351.57173000000023</v>
      </c>
      <c r="G52" s="243">
        <v>0.10001000000011119</v>
      </c>
      <c r="H52" s="243">
        <v>0</v>
      </c>
      <c r="I52" s="243">
        <v>1.1567580626433481E-2</v>
      </c>
      <c r="J52" s="243">
        <v>11.485000000000586</v>
      </c>
      <c r="K52" s="243">
        <v>19.799329999999319</v>
      </c>
      <c r="L52" s="243">
        <v>14.294419999998349</v>
      </c>
      <c r="M52" s="243">
        <v>7.9461899999994348</v>
      </c>
      <c r="N52" s="243">
        <v>22.680056602969945</v>
      </c>
      <c r="O52" s="243">
        <v>24.116873669047383</v>
      </c>
      <c r="P52" s="243">
        <v>31.352468245899896</v>
      </c>
      <c r="Q52" s="243">
        <v>91.429247864494656</v>
      </c>
      <c r="R52" s="243">
        <v>26.552843444834213</v>
      </c>
      <c r="S52" s="243">
        <v>22.338883075042165</v>
      </c>
      <c r="T52" s="243">
        <v>22.715038241364127</v>
      </c>
      <c r="U52" s="243">
        <v>23.360245728728188</v>
      </c>
      <c r="V52" s="243">
        <v>23.889515082867863</v>
      </c>
      <c r="W52" s="243">
        <v>24.382918477494695</v>
      </c>
      <c r="X52" s="243">
        <v>24.81419342921513</v>
      </c>
      <c r="Y52" s="243">
        <v>25.206594418068665</v>
      </c>
      <c r="Z52" s="243">
        <v>25.568972264347739</v>
      </c>
      <c r="AA52" s="243">
        <v>25.899634791228241</v>
      </c>
      <c r="AB52" s="243">
        <v>26.206446240870662</v>
      </c>
      <c r="AC52" s="243">
        <v>26.507661849088993</v>
      </c>
      <c r="AD52" s="243">
        <v>26.814098143380129</v>
      </c>
      <c r="AE52" s="243">
        <v>27.130534621919352</v>
      </c>
      <c r="AF52" s="243">
        <v>27.454762725519867</v>
      </c>
      <c r="AG52" s="243">
        <v>27.787327803553161</v>
      </c>
      <c r="AH52" s="243">
        <v>28.122714939098138</v>
      </c>
      <c r="AI52" s="243">
        <v>28.449793951211895</v>
      </c>
      <c r="AJ52" s="243">
        <v>28.765543629603179</v>
      </c>
      <c r="AK52" s="243">
        <v>29.068715287098804</v>
      </c>
      <c r="AL52" s="243">
        <v>29.358848936344192</v>
      </c>
      <c r="AM52" s="243">
        <v>29.635398104719815</v>
      </c>
      <c r="AN52" s="243">
        <v>29.897953474274516</v>
      </c>
      <c r="AO52" s="243">
        <v>30.147403472528115</v>
      </c>
      <c r="AP52" s="243">
        <v>30.386184159287684</v>
      </c>
      <c r="AQ52" s="243">
        <v>30.618739725730737</v>
      </c>
      <c r="AR52" s="243">
        <v>30.847594516634668</v>
      </c>
      <c r="AS52" s="243">
        <v>31.07505316608767</v>
      </c>
      <c r="AT52" s="243">
        <v>31.301719271526171</v>
      </c>
      <c r="AU52" s="243">
        <v>31.526070681522651</v>
      </c>
      <c r="AV52" s="243">
        <v>31.748477369906116</v>
      </c>
      <c r="AW52" s="243">
        <v>31.969933433464242</v>
      </c>
      <c r="AX52" s="243">
        <v>32.19094196442753</v>
      </c>
      <c r="AY52" s="243">
        <v>32.411099049053142</v>
      </c>
      <c r="AZ52" s="243">
        <v>32.630380594481778</v>
      </c>
      <c r="BA52" s="243">
        <v>32.850100384225307</v>
      </c>
      <c r="BB52" s="244">
        <v>33.072383406245983</v>
      </c>
    </row>
    <row r="53" spans="1:54" x14ac:dyDescent="0.25">
      <c r="A53" s="438" t="str">
        <f>IF((INDEX('Fuel Mapping'!$O$4:$O$86,MATCH(neos!B53,'Fuel Mapping'!$N$4:$N$86,0)))=0,"",INDEX('Fuel Mapping'!$O$4:$O$86,MATCH(neos!B53,'Fuel Mapping'!$N$4:$N$86,0)))</f>
        <v>Natural Gas</v>
      </c>
      <c r="B53" s="245" t="s">
        <v>43</v>
      </c>
      <c r="C53" s="246" t="s">
        <v>250</v>
      </c>
      <c r="D53" s="247">
        <v>382.71557018647587</v>
      </c>
      <c r="E53" s="248">
        <v>451.31987999999996</v>
      </c>
      <c r="F53" s="248">
        <v>351.57173000000023</v>
      </c>
      <c r="G53" s="248">
        <v>0.10001000000011119</v>
      </c>
      <c r="H53" s="248">
        <v>0</v>
      </c>
      <c r="I53" s="248">
        <v>1.1567580626433481E-2</v>
      </c>
      <c r="J53" s="248">
        <v>11.485000000000586</v>
      </c>
      <c r="K53" s="248">
        <v>9.8008899999993027</v>
      </c>
      <c r="L53" s="248">
        <v>14.294419999998349</v>
      </c>
      <c r="M53" s="248">
        <v>7.9461899999994348</v>
      </c>
      <c r="N53" s="248">
        <v>5.9875733052454008</v>
      </c>
      <c r="O53" s="248">
        <v>5.2958164637013843</v>
      </c>
      <c r="P53" s="248">
        <v>15.08706505796277</v>
      </c>
      <c r="Q53" s="248">
        <v>72.6080760768819</v>
      </c>
      <c r="R53" s="248">
        <v>5.749365848579318</v>
      </c>
      <c r="S53" s="248">
        <v>3.3984769005809286</v>
      </c>
      <c r="T53" s="248">
        <v>3.4568002432533267</v>
      </c>
      <c r="U53" s="248">
        <v>3.555709829267315</v>
      </c>
      <c r="V53" s="248">
        <v>3.6528304723215403</v>
      </c>
      <c r="W53" s="248">
        <v>3.735641613552811</v>
      </c>
      <c r="X53" s="248">
        <v>3.8089078516107122</v>
      </c>
      <c r="Y53" s="248">
        <v>3.8769943621991132</v>
      </c>
      <c r="Z53" s="248">
        <v>3.942315133465045</v>
      </c>
      <c r="AA53" s="248">
        <v>4.0053787374411387</v>
      </c>
      <c r="AB53" s="248">
        <v>4.0664551668421849</v>
      </c>
      <c r="AC53" s="248">
        <v>4.1270944747559861</v>
      </c>
      <c r="AD53" s="248">
        <v>4.1883165569349998</v>
      </c>
      <c r="AE53" s="248">
        <v>4.2493056875347808</v>
      </c>
      <c r="AF53" s="248">
        <v>4.3092407961571348</v>
      </c>
      <c r="AG53" s="248">
        <v>4.3679465877331891</v>
      </c>
      <c r="AH53" s="248">
        <v>4.4247554400402942</v>
      </c>
      <c r="AI53" s="248">
        <v>4.4798206165702368</v>
      </c>
      <c r="AJ53" s="248">
        <v>4.532524455839658</v>
      </c>
      <c r="AK53" s="248">
        <v>4.5823781268377495</v>
      </c>
      <c r="AL53" s="248">
        <v>4.6308166537944224</v>
      </c>
      <c r="AM53" s="248">
        <v>4.6779340872781452</v>
      </c>
      <c r="AN53" s="248">
        <v>4.723595127904324</v>
      </c>
      <c r="AO53" s="248">
        <v>4.7675510875830831</v>
      </c>
      <c r="AP53" s="248">
        <v>4.8099242179928643</v>
      </c>
      <c r="AQ53" s="248">
        <v>4.8502668764490693</v>
      </c>
      <c r="AR53" s="248">
        <v>4.8883848937514722</v>
      </c>
      <c r="AS53" s="248">
        <v>4.9252209077120712</v>
      </c>
      <c r="AT53" s="248">
        <v>4.9610102388132491</v>
      </c>
      <c r="AU53" s="248">
        <v>4.9956667665875445</v>
      </c>
      <c r="AV53" s="248">
        <v>5.0294273192063343</v>
      </c>
      <c r="AW53" s="248">
        <v>5.0624771875592787</v>
      </c>
      <c r="AX53" s="248">
        <v>5.0953286165982838</v>
      </c>
      <c r="AY53" s="248">
        <v>5.1283419962959416</v>
      </c>
      <c r="AZ53" s="248">
        <v>5.161326683277645</v>
      </c>
      <c r="BA53" s="248">
        <v>5.1943482275358557</v>
      </c>
      <c r="BB53" s="249">
        <v>5.2272760267474725</v>
      </c>
    </row>
    <row r="54" spans="1:54" x14ac:dyDescent="0.25">
      <c r="A54" s="438" t="str">
        <f>IF((INDEX('Fuel Mapping'!$O$4:$O$86,MATCH(neos!B54,'Fuel Mapping'!$N$4:$N$86,0)))=0,"",INDEX('Fuel Mapping'!$O$4:$O$86,MATCH(neos!B54,'Fuel Mapping'!$N$4:$N$86,0)))</f>
        <v/>
      </c>
      <c r="B54" s="245" t="s">
        <v>251</v>
      </c>
      <c r="C54" s="246" t="s">
        <v>252</v>
      </c>
      <c r="D54" s="247">
        <v>0</v>
      </c>
      <c r="E54" s="248">
        <v>0</v>
      </c>
      <c r="F54" s="248">
        <v>0</v>
      </c>
      <c r="G54" s="248">
        <v>0</v>
      </c>
      <c r="H54" s="248">
        <v>0</v>
      </c>
      <c r="I54" s="248">
        <v>0</v>
      </c>
      <c r="J54" s="248">
        <v>0</v>
      </c>
      <c r="K54" s="248">
        <v>9.9984400000000182</v>
      </c>
      <c r="L54" s="248">
        <v>0</v>
      </c>
      <c r="M54" s="248">
        <v>0</v>
      </c>
      <c r="N54" s="248">
        <v>16.692483297724543</v>
      </c>
      <c r="O54" s="248">
        <v>18.821057205345998</v>
      </c>
      <c r="P54" s="248">
        <v>16.265403187937121</v>
      </c>
      <c r="Q54" s="248">
        <v>18.821171787612762</v>
      </c>
      <c r="R54" s="248">
        <v>20.803477596254897</v>
      </c>
      <c r="S54" s="248">
        <v>18.940406174461238</v>
      </c>
      <c r="T54" s="248">
        <v>19.258237998110801</v>
      </c>
      <c r="U54" s="248">
        <v>19.804535899460873</v>
      </c>
      <c r="V54" s="248">
        <v>20.236684610546323</v>
      </c>
      <c r="W54" s="248">
        <v>20.64727686394188</v>
      </c>
      <c r="X54" s="248">
        <v>21.005285577604418</v>
      </c>
      <c r="Y54" s="248">
        <v>21.329600055869552</v>
      </c>
      <c r="Z54" s="248">
        <v>21.626657130882691</v>
      </c>
      <c r="AA54" s="248">
        <v>21.894256053787103</v>
      </c>
      <c r="AB54" s="248">
        <v>22.139991074028472</v>
      </c>
      <c r="AC54" s="248">
        <v>22.380567374333005</v>
      </c>
      <c r="AD54" s="248">
        <v>22.625781586445129</v>
      </c>
      <c r="AE54" s="248">
        <v>22.881228934384573</v>
      </c>
      <c r="AF54" s="248">
        <v>23.145521929362737</v>
      </c>
      <c r="AG54" s="248">
        <v>23.419381215819971</v>
      </c>
      <c r="AH54" s="248">
        <v>23.697959499057848</v>
      </c>
      <c r="AI54" s="248">
        <v>23.969973334641658</v>
      </c>
      <c r="AJ54" s="248">
        <v>24.233019173763523</v>
      </c>
      <c r="AK54" s="248">
        <v>24.486337160261055</v>
      </c>
      <c r="AL54" s="248">
        <v>24.728032282549769</v>
      </c>
      <c r="AM54" s="248">
        <v>24.957464017441666</v>
      </c>
      <c r="AN54" s="248">
        <v>25.174358346370195</v>
      </c>
      <c r="AO54" s="248">
        <v>25.379852384945028</v>
      </c>
      <c r="AP54" s="248">
        <v>25.576259941294822</v>
      </c>
      <c r="AQ54" s="248">
        <v>25.768472849281668</v>
      </c>
      <c r="AR54" s="248">
        <v>25.959209622883193</v>
      </c>
      <c r="AS54" s="248">
        <v>26.149832258375604</v>
      </c>
      <c r="AT54" s="248">
        <v>26.340709032712923</v>
      </c>
      <c r="AU54" s="248">
        <v>26.530403914935107</v>
      </c>
      <c r="AV54" s="248">
        <v>26.719050050699778</v>
      </c>
      <c r="AW54" s="248">
        <v>26.907456245904964</v>
      </c>
      <c r="AX54" s="248">
        <v>27.095613347829243</v>
      </c>
      <c r="AY54" s="248">
        <v>27.282757052757201</v>
      </c>
      <c r="AZ54" s="248">
        <v>27.469053911204135</v>
      </c>
      <c r="BA54" s="248">
        <v>27.655752156689452</v>
      </c>
      <c r="BB54" s="249">
        <v>27.845107379498511</v>
      </c>
    </row>
    <row r="55" spans="1:54" x14ac:dyDescent="0.25">
      <c r="A55" s="438" t="str">
        <f>IF((INDEX('Fuel Mapping'!$O$4:$O$86,MATCH(neos!B55,'Fuel Mapping'!$N$4:$N$86,0)))=0,"",INDEX('Fuel Mapping'!$O$4:$O$86,MATCH(neos!B55,'Fuel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38" t="str">
        <f>IF((INDEX('Fuel Mapping'!$O$4:$O$86,MATCH(neos!B56,'Fuel Mapping'!$N$4:$N$86,0)))=0,"",INDEX('Fuel Mapping'!$O$4:$O$86,MATCH(neos!B56,'Fuel Mapping'!$N$4:$N$86,0)))</f>
        <v/>
      </c>
      <c r="B56" s="250" t="s">
        <v>255</v>
      </c>
      <c r="C56" s="251" t="s">
        <v>256</v>
      </c>
      <c r="D56" s="252">
        <v>0</v>
      </c>
      <c r="E56" s="253">
        <v>0</v>
      </c>
      <c r="F56" s="253">
        <v>0</v>
      </c>
      <c r="G56" s="253">
        <v>0</v>
      </c>
      <c r="H56" s="253">
        <v>0</v>
      </c>
      <c r="I56" s="253">
        <v>0</v>
      </c>
      <c r="J56" s="253">
        <v>0</v>
      </c>
      <c r="K56" s="253">
        <v>9.9984400000000182</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Mapping'!$O$4:$O$86,MATCH(neos!B57,'Fuel Mapping'!$N$4:$N$86,0)))=0,"",INDEX('Fuel Mapping'!$O$4:$O$86,MATCH(neos!B57,'Fuel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Mapping'!$O$4:$O$86,MATCH(neos!B58,'Fuel Mapping'!$N$4:$N$86,0)))=0,"",INDEX('Fuel Mapping'!$O$4:$O$86,MATCH(neos!B58,'Fuel Mapping'!$N$4:$N$86,0)))</f>
        <v/>
      </c>
      <c r="B58" s="250" t="s">
        <v>259</v>
      </c>
      <c r="C58" s="251" t="s">
        <v>260</v>
      </c>
      <c r="D58" s="252">
        <v>0</v>
      </c>
      <c r="E58" s="253">
        <v>0</v>
      </c>
      <c r="F58" s="253">
        <v>0</v>
      </c>
      <c r="G58" s="253">
        <v>0</v>
      </c>
      <c r="H58" s="253">
        <v>0</v>
      </c>
      <c r="I58" s="253">
        <v>0</v>
      </c>
      <c r="J58" s="253">
        <v>0</v>
      </c>
      <c r="K58" s="253">
        <v>0</v>
      </c>
      <c r="L58" s="253">
        <v>0</v>
      </c>
      <c r="M58" s="253">
        <v>0</v>
      </c>
      <c r="N58" s="253">
        <v>16.692483297724543</v>
      </c>
      <c r="O58" s="253">
        <v>18.821057205345998</v>
      </c>
      <c r="P58" s="253">
        <v>16.265403187937121</v>
      </c>
      <c r="Q58" s="253">
        <v>18.821171787612762</v>
      </c>
      <c r="R58" s="253">
        <v>20.803477596254897</v>
      </c>
      <c r="S58" s="253">
        <v>18.940406174461238</v>
      </c>
      <c r="T58" s="253">
        <v>19.258237998110801</v>
      </c>
      <c r="U58" s="253">
        <v>19.804535899460873</v>
      </c>
      <c r="V58" s="253">
        <v>20.236684610546323</v>
      </c>
      <c r="W58" s="253">
        <v>20.64727686394188</v>
      </c>
      <c r="X58" s="253">
        <v>21.005285577604418</v>
      </c>
      <c r="Y58" s="253">
        <v>21.329600055869552</v>
      </c>
      <c r="Z58" s="253">
        <v>21.626657130882691</v>
      </c>
      <c r="AA58" s="253">
        <v>21.894256053787103</v>
      </c>
      <c r="AB58" s="253">
        <v>22.139991074028472</v>
      </c>
      <c r="AC58" s="253">
        <v>22.380567374333005</v>
      </c>
      <c r="AD58" s="253">
        <v>22.625781586445129</v>
      </c>
      <c r="AE58" s="253">
        <v>22.881228934384573</v>
      </c>
      <c r="AF58" s="253">
        <v>23.145521929362737</v>
      </c>
      <c r="AG58" s="253">
        <v>23.419381215819971</v>
      </c>
      <c r="AH58" s="253">
        <v>23.697959499057848</v>
      </c>
      <c r="AI58" s="253">
        <v>23.969973334641658</v>
      </c>
      <c r="AJ58" s="253">
        <v>24.233019173763523</v>
      </c>
      <c r="AK58" s="253">
        <v>24.486337160261055</v>
      </c>
      <c r="AL58" s="253">
        <v>24.728032282549769</v>
      </c>
      <c r="AM58" s="253">
        <v>24.957464017441666</v>
      </c>
      <c r="AN58" s="253">
        <v>25.174358346370195</v>
      </c>
      <c r="AO58" s="253">
        <v>25.379852384945028</v>
      </c>
      <c r="AP58" s="253">
        <v>25.576259941294822</v>
      </c>
      <c r="AQ58" s="253">
        <v>25.768472849281668</v>
      </c>
      <c r="AR58" s="253">
        <v>25.959209622883193</v>
      </c>
      <c r="AS58" s="253">
        <v>26.149832258375604</v>
      </c>
      <c r="AT58" s="253">
        <v>26.340709032712923</v>
      </c>
      <c r="AU58" s="253">
        <v>26.530403914935107</v>
      </c>
      <c r="AV58" s="253">
        <v>26.719050050699778</v>
      </c>
      <c r="AW58" s="253">
        <v>26.907456245904964</v>
      </c>
      <c r="AX58" s="253">
        <v>27.095613347829243</v>
      </c>
      <c r="AY58" s="253">
        <v>27.282757052757201</v>
      </c>
      <c r="AZ58" s="253">
        <v>27.469053911204135</v>
      </c>
      <c r="BA58" s="253">
        <v>27.655752156689452</v>
      </c>
      <c r="BB58" s="254">
        <v>27.845107379498511</v>
      </c>
    </row>
    <row r="59" spans="1:54" x14ac:dyDescent="0.25">
      <c r="A59" s="438" t="str">
        <f>IF((INDEX('Fuel Mapping'!$O$4:$O$86,MATCH(neos!B59,'Fuel Mapping'!$N$4:$N$86,0)))=0,"",INDEX('Fuel Mapping'!$O$4:$O$86,MATCH(neos!B59,'Fuel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38" t="str">
        <f>IF((INDEX('Fuel Mapping'!$O$4:$O$86,MATCH(neos!B60,'Fuel Mapping'!$N$4:$N$86,0)))=0,"",INDEX('Fuel Mapping'!$O$4:$O$86,MATCH(neos!B60,'Fuel Mapping'!$N$4:$N$86,0)))</f>
        <v>Heat</v>
      </c>
      <c r="B60" s="240" t="s">
        <v>263</v>
      </c>
      <c r="C60" s="241" t="s">
        <v>264</v>
      </c>
      <c r="D60" s="242">
        <v>0</v>
      </c>
      <c r="E60" s="243">
        <v>0</v>
      </c>
      <c r="F60" s="243">
        <v>0</v>
      </c>
      <c r="G60" s="243">
        <v>0</v>
      </c>
      <c r="H60" s="243">
        <v>0</v>
      </c>
      <c r="I60" s="243">
        <v>0</v>
      </c>
      <c r="J60" s="243">
        <v>0</v>
      </c>
      <c r="K60" s="243">
        <v>0</v>
      </c>
      <c r="L60" s="243">
        <v>0</v>
      </c>
      <c r="M60" s="243">
        <v>0</v>
      </c>
      <c r="N60" s="243">
        <v>0</v>
      </c>
      <c r="O60" s="243">
        <v>0</v>
      </c>
      <c r="P60" s="243">
        <v>0</v>
      </c>
      <c r="Q60" s="243">
        <v>0</v>
      </c>
      <c r="R60" s="243">
        <v>0</v>
      </c>
      <c r="S60" s="243">
        <v>0</v>
      </c>
      <c r="T60" s="243">
        <v>0</v>
      </c>
      <c r="U60" s="243">
        <v>0</v>
      </c>
      <c r="V60" s="243">
        <v>0</v>
      </c>
      <c r="W60" s="243">
        <v>0</v>
      </c>
      <c r="X60" s="243">
        <v>0</v>
      </c>
      <c r="Y60" s="243">
        <v>0</v>
      </c>
      <c r="Z60" s="243">
        <v>0</v>
      </c>
      <c r="AA60" s="243">
        <v>0</v>
      </c>
      <c r="AB60" s="243">
        <v>0</v>
      </c>
      <c r="AC60" s="243">
        <v>0</v>
      </c>
      <c r="AD60" s="243">
        <v>0</v>
      </c>
      <c r="AE60" s="243">
        <v>0</v>
      </c>
      <c r="AF60" s="243">
        <v>0</v>
      </c>
      <c r="AG60" s="243">
        <v>0</v>
      </c>
      <c r="AH60" s="243">
        <v>0</v>
      </c>
      <c r="AI60" s="243">
        <v>0</v>
      </c>
      <c r="AJ60" s="243">
        <v>0</v>
      </c>
      <c r="AK60" s="243">
        <v>0</v>
      </c>
      <c r="AL60" s="243">
        <v>0</v>
      </c>
      <c r="AM60" s="243">
        <v>0</v>
      </c>
      <c r="AN60" s="243">
        <v>0</v>
      </c>
      <c r="AO60" s="243">
        <v>0</v>
      </c>
      <c r="AP60" s="243">
        <v>0</v>
      </c>
      <c r="AQ60" s="243">
        <v>0</v>
      </c>
      <c r="AR60" s="243">
        <v>0</v>
      </c>
      <c r="AS60" s="243">
        <v>0</v>
      </c>
      <c r="AT60" s="243">
        <v>0</v>
      </c>
      <c r="AU60" s="243">
        <v>0</v>
      </c>
      <c r="AV60" s="243">
        <v>0</v>
      </c>
      <c r="AW60" s="243">
        <v>0</v>
      </c>
      <c r="AX60" s="243">
        <v>0</v>
      </c>
      <c r="AY60" s="243">
        <v>0</v>
      </c>
      <c r="AZ60" s="243">
        <v>0</v>
      </c>
      <c r="BA60" s="243">
        <v>0</v>
      </c>
      <c r="BB60" s="244">
        <v>0</v>
      </c>
    </row>
    <row r="61" spans="1:54" x14ac:dyDescent="0.25">
      <c r="A61" s="438" t="str">
        <f>IF((INDEX('Fuel Mapping'!$O$4:$O$86,MATCH(neos!B61,'Fuel Mapping'!$N$4:$N$86,0)))=0,"",INDEX('Fuel Mapping'!$O$4:$O$86,MATCH(neos!B61,'Fuel Mapping'!$N$4:$N$86,0)))</f>
        <v/>
      </c>
      <c r="B61" s="240" t="s">
        <v>265</v>
      </c>
      <c r="C61" s="241" t="s">
        <v>266</v>
      </c>
      <c r="D61" s="242">
        <v>0</v>
      </c>
      <c r="E61" s="243">
        <v>0</v>
      </c>
      <c r="F61" s="243">
        <v>0</v>
      </c>
      <c r="G61" s="243">
        <v>0</v>
      </c>
      <c r="H61" s="243">
        <v>0</v>
      </c>
      <c r="I61" s="243">
        <v>0</v>
      </c>
      <c r="J61" s="243">
        <v>0</v>
      </c>
      <c r="K61" s="243">
        <v>0</v>
      </c>
      <c r="L61" s="243">
        <v>0</v>
      </c>
      <c r="M61" s="243">
        <v>0</v>
      </c>
      <c r="N61" s="243">
        <v>0</v>
      </c>
      <c r="O61" s="243">
        <v>0</v>
      </c>
      <c r="P61" s="243">
        <v>1.2897624585677936</v>
      </c>
      <c r="Q61" s="243">
        <v>0</v>
      </c>
      <c r="R61" s="243">
        <v>0</v>
      </c>
      <c r="S61" s="243">
        <v>0</v>
      </c>
      <c r="T61" s="243">
        <v>0</v>
      </c>
      <c r="U61" s="243">
        <v>0</v>
      </c>
      <c r="V61" s="243">
        <v>0</v>
      </c>
      <c r="W61" s="243">
        <v>0</v>
      </c>
      <c r="X61" s="243">
        <v>0</v>
      </c>
      <c r="Y61" s="243">
        <v>0</v>
      </c>
      <c r="Z61" s="243">
        <v>0</v>
      </c>
      <c r="AA61" s="243">
        <v>0</v>
      </c>
      <c r="AB61" s="243">
        <v>0</v>
      </c>
      <c r="AC61" s="243">
        <v>0</v>
      </c>
      <c r="AD61" s="243">
        <v>0</v>
      </c>
      <c r="AE61" s="243">
        <v>0</v>
      </c>
      <c r="AF61" s="243">
        <v>0</v>
      </c>
      <c r="AG61" s="243">
        <v>0</v>
      </c>
      <c r="AH61" s="243">
        <v>0</v>
      </c>
      <c r="AI61" s="243">
        <v>0</v>
      </c>
      <c r="AJ61" s="243">
        <v>0</v>
      </c>
      <c r="AK61" s="243">
        <v>0</v>
      </c>
      <c r="AL61" s="243">
        <v>0</v>
      </c>
      <c r="AM61" s="243">
        <v>0</v>
      </c>
      <c r="AN61" s="243">
        <v>0</v>
      </c>
      <c r="AO61" s="243">
        <v>0</v>
      </c>
      <c r="AP61" s="243">
        <v>0</v>
      </c>
      <c r="AQ61" s="243">
        <v>0</v>
      </c>
      <c r="AR61" s="243">
        <v>0</v>
      </c>
      <c r="AS61" s="243">
        <v>0</v>
      </c>
      <c r="AT61" s="243">
        <v>0</v>
      </c>
      <c r="AU61" s="243">
        <v>0</v>
      </c>
      <c r="AV61" s="243">
        <v>0</v>
      </c>
      <c r="AW61" s="243">
        <v>0</v>
      </c>
      <c r="AX61" s="243">
        <v>0</v>
      </c>
      <c r="AY61" s="243">
        <v>0</v>
      </c>
      <c r="AZ61" s="243">
        <v>0</v>
      </c>
      <c r="BA61" s="243">
        <v>0</v>
      </c>
      <c r="BB61" s="244">
        <v>0</v>
      </c>
    </row>
    <row r="62" spans="1:54" x14ac:dyDescent="0.25">
      <c r="A62" s="438" t="str">
        <f>IF((INDEX('Fuel Mapping'!$O$4:$O$86,MATCH(neos!B62,'Fuel Mapping'!$N$4:$N$86,0)))=0,"",INDEX('Fuel Mapping'!$O$4:$O$86,MATCH(neos!B62,'Fuel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Mapping'!$O$4:$O$86,MATCH(neos!B63,'Fuel Mapping'!$N$4:$N$86,0)))=0,"",INDEX('Fuel Mapping'!$O$4:$O$86,MATCH(neos!B63,'Fuel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Mapping'!$O$4:$O$86,MATCH(neos!B64,'Fuel Mapping'!$N$4:$N$86,0)))=0,"",INDEX('Fuel Mapping'!$O$4:$O$86,MATCH(neos!B64,'Fuel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Mapping'!$O$4:$O$86,MATCH(neos!B65,'Fuel Mapping'!$N$4:$N$86,0)))=0,"",INDEX('Fuel Mapping'!$O$4:$O$86,MATCH(neos!B65,'Fuel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Mapping'!$O$4:$O$86,MATCH(neos!B66,'Fuel Mapping'!$N$4:$N$86,0)))=0,"",INDEX('Fuel Mapping'!$O$4:$O$86,MATCH(neos!B66,'Fuel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Mapping'!$O$4:$O$86,MATCH(neos!B67,'Fuel Mapping'!$N$4:$N$86,0)))=0,"",INDEX('Fuel Mapping'!$O$4:$O$86,MATCH(neos!B67,'Fuel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Mapping'!$O$4:$O$86,MATCH(neos!B68,'Fuel Mapping'!$N$4:$N$86,0)))=0,"",INDEX('Fuel Mapping'!$O$4:$O$86,MATCH(neos!B68,'Fuel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1.2897624585677936</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25">
      <c r="A69" s="438" t="str">
        <f>IF((INDEX('Fuel Mapping'!$O$4:$O$86,MATCH(neos!B69,'Fuel Mapping'!$N$4:$N$86,0)))=0,"",INDEX('Fuel Mapping'!$O$4:$O$86,MATCH(neos!B69,'Fuel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38" t="str">
        <f>IF((INDEX('Fuel Mapping'!$O$4:$O$86,MATCH(neos!B70,'Fuel Mapping'!$N$4:$N$86,0)))=0,"",INDEX('Fuel Mapping'!$O$4:$O$86,MATCH(neos!B70,'Fuel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Mapping'!$O$4:$O$86,MATCH(neos!B71,'Fuel Mapping'!$N$4:$N$86,0)))=0,"",INDEX('Fuel Mapping'!$O$4:$O$86,MATCH(neos!B71,'Fuel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38" t="str">
        <f>IF((INDEX('Fuel Mapping'!$O$4:$O$86,MATCH(neos!B72,'Fuel Mapping'!$N$4:$N$86,0)))=0,"",INDEX('Fuel Mapping'!$O$4:$O$86,MATCH(neos!B72,'Fuel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Mapping'!$O$4:$O$86,MATCH(neos!B73,'Fuel Mapping'!$N$4:$N$86,0)))=0,"",INDEX('Fuel Mapping'!$O$4:$O$86,MATCH(neos!B73,'Fuel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1.2897624585677936</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38" t="str">
        <f>IF((INDEX('Fuel Mapping'!$O$4:$O$86,MATCH(neos!B74,'Fuel Mapping'!$N$4:$N$86,0)))=0,"",INDEX('Fuel Mapping'!$O$4:$O$86,MATCH(neos!B74,'Fuel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1.2897624585677936</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Mapping'!$O$4:$O$86,MATCH(neos!B75,'Fuel Mapping'!$N$4:$N$86,0)))=0,"",INDEX('Fuel Mapping'!$O$4:$O$86,MATCH(neos!B75,'Fuel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Mapping'!$O$4:$O$86,MATCH(neos!B76,'Fuel Mapping'!$N$4:$N$86,0)))=0,"",INDEX('Fuel Mapping'!$O$4:$O$86,MATCH(neos!B76,'Fuel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Mapping'!$O$4:$O$86,MATCH(neos!B77,'Fuel Mapping'!$N$4:$N$86,0)))=0,"",INDEX('Fuel Mapping'!$O$4:$O$86,MATCH(neos!B77,'Fuel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38" t="str">
        <f>IF((INDEX('Fuel Mapping'!$O$4:$O$86,MATCH(neos!B78,'Fuel Mapping'!$N$4:$N$86,0)))=0,"",INDEX('Fuel Mapping'!$O$4:$O$86,MATCH(neos!B78,'Fuel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Mapping'!$O$4:$O$86,MATCH(neos!B79,'Fuel Mapping'!$N$4:$N$86,0)))=0,"",INDEX('Fuel Mapping'!$O$4:$O$86,MATCH(neos!B79,'Fuel Mapping'!$N$4:$N$86,0)))</f>
        <v>Electricity</v>
      </c>
      <c r="B79" s="240" t="s">
        <v>29</v>
      </c>
      <c r="C79" s="241" t="s">
        <v>298</v>
      </c>
      <c r="D79" s="242">
        <v>0</v>
      </c>
      <c r="E79" s="243">
        <v>0</v>
      </c>
      <c r="F79" s="243">
        <v>0</v>
      </c>
      <c r="G79" s="243">
        <v>0</v>
      </c>
      <c r="H79" s="243">
        <v>0</v>
      </c>
      <c r="I79" s="243">
        <v>0</v>
      </c>
      <c r="J79" s="243">
        <v>0</v>
      </c>
      <c r="K79" s="243">
        <v>0</v>
      </c>
      <c r="L79" s="243">
        <v>0</v>
      </c>
      <c r="M79" s="243">
        <v>0</v>
      </c>
      <c r="N79" s="243">
        <v>0</v>
      </c>
      <c r="O79" s="243">
        <v>0</v>
      </c>
      <c r="P79" s="243">
        <v>0</v>
      </c>
      <c r="Q79" s="243">
        <v>0</v>
      </c>
      <c r="R79" s="243">
        <v>0</v>
      </c>
      <c r="S79" s="243">
        <v>0</v>
      </c>
      <c r="T79" s="243">
        <v>0</v>
      </c>
      <c r="U79" s="243">
        <v>0</v>
      </c>
      <c r="V79" s="243">
        <v>0</v>
      </c>
      <c r="W79" s="243">
        <v>0</v>
      </c>
      <c r="X79" s="243">
        <v>0</v>
      </c>
      <c r="Y79" s="243">
        <v>0</v>
      </c>
      <c r="Z79" s="243">
        <v>0</v>
      </c>
      <c r="AA79" s="243">
        <v>0</v>
      </c>
      <c r="AB79" s="243">
        <v>0</v>
      </c>
      <c r="AC79" s="243">
        <v>0</v>
      </c>
      <c r="AD79" s="243">
        <v>0</v>
      </c>
      <c r="AE79" s="243">
        <v>0</v>
      </c>
      <c r="AF79" s="243">
        <v>0</v>
      </c>
      <c r="AG79" s="243">
        <v>0</v>
      </c>
      <c r="AH79" s="243">
        <v>0</v>
      </c>
      <c r="AI79" s="243">
        <v>0</v>
      </c>
      <c r="AJ79" s="243">
        <v>0</v>
      </c>
      <c r="AK79" s="243">
        <v>0</v>
      </c>
      <c r="AL79" s="243">
        <v>0</v>
      </c>
      <c r="AM79" s="243">
        <v>0</v>
      </c>
      <c r="AN79" s="243">
        <v>0</v>
      </c>
      <c r="AO79" s="243">
        <v>0</v>
      </c>
      <c r="AP79" s="243">
        <v>0</v>
      </c>
      <c r="AQ79" s="243">
        <v>0</v>
      </c>
      <c r="AR79" s="243">
        <v>0</v>
      </c>
      <c r="AS79" s="243">
        <v>0</v>
      </c>
      <c r="AT79" s="243">
        <v>0</v>
      </c>
      <c r="AU79" s="243">
        <v>0</v>
      </c>
      <c r="AV79" s="243">
        <v>0</v>
      </c>
      <c r="AW79" s="243">
        <v>0</v>
      </c>
      <c r="AX79" s="243">
        <v>0</v>
      </c>
      <c r="AY79" s="243">
        <v>0</v>
      </c>
      <c r="AZ79" s="243">
        <v>0</v>
      </c>
      <c r="BA79" s="243">
        <v>0</v>
      </c>
      <c r="BB79" s="244">
        <v>0</v>
      </c>
    </row>
    <row r="80" spans="1:54" x14ac:dyDescent="0.25">
      <c r="A80" s="438" t="str">
        <f>IF((INDEX('Fuel Mapping'!$O$4:$O$86,MATCH(neos!B80,'Fuel Mapping'!$N$4:$N$86,0)))=0,"",INDEX('Fuel Mapping'!$O$4:$O$86,MATCH(neos!B80,'Fuel Mapping'!$N$4:$N$86,0)))</f>
        <v>Coal</v>
      </c>
      <c r="B80" s="240" t="s">
        <v>299</v>
      </c>
      <c r="C80" s="241">
        <v>7200</v>
      </c>
      <c r="D80" s="242">
        <v>0</v>
      </c>
      <c r="E80" s="243">
        <v>0</v>
      </c>
      <c r="F80" s="243">
        <v>0</v>
      </c>
      <c r="G80" s="243">
        <v>0</v>
      </c>
      <c r="H80" s="243">
        <v>0</v>
      </c>
      <c r="I80" s="243">
        <v>0</v>
      </c>
      <c r="J80" s="243">
        <v>0</v>
      </c>
      <c r="K80" s="243">
        <v>0</v>
      </c>
      <c r="L80" s="243">
        <v>0</v>
      </c>
      <c r="M80" s="243">
        <v>0</v>
      </c>
      <c r="N80" s="243">
        <v>0</v>
      </c>
      <c r="O80" s="243">
        <v>0</v>
      </c>
      <c r="P80" s="243">
        <v>0</v>
      </c>
      <c r="Q80" s="243">
        <v>0</v>
      </c>
      <c r="R80" s="243">
        <v>0</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25">
      <c r="A81" s="438" t="str">
        <f>IF((INDEX('Fuel Mapping'!$O$4:$O$86,MATCH(neos!B81,'Fuel Mapping'!$N$4:$N$86,0)))=0,"",INDEX('Fuel Mapping'!$O$4:$O$86,MATCH(neos!B81,'Fuel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Mapping'!$O$4:$O$86,MATCH(neos!B82,'Fuel Mapping'!$N$4:$N$86,0)))=0,"",INDEX('Fuel Mapping'!$O$4:$O$86,MATCH(neos!B82,'Fuel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Mapping'!$O$4:$O$86,MATCH(neos!B83,'Fuel Mapping'!$N$4:$N$86,0)))=0,"",INDEX('Fuel Mapping'!$O$4:$O$86,MATCH(neos!B83,'Fuel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38" t="str">
        <f>IF((INDEX('Fuel Mapping'!$O$4:$O$86,MATCH(neos!B84,'Fuel Mapping'!$N$4:$N$86,0)))=0,"",INDEX('Fuel Mapping'!$O$4:$O$86,MATCH(neos!B84,'Fuel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Mapping'!$O$4:$O$86,MATCH(neos!B85,'Fuel Mapping'!$N$4:$N$86,0)))=0,"",INDEX('Fuel Mapping'!$O$4:$O$86,MATCH(neos!B85,'Fuel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pageSetUpPr fitToPage="1"/>
  </sheetPr>
  <dimension ref="A1:AZ519"/>
  <sheetViews>
    <sheetView showGridLines="0" zoomScaleNormal="100" workbookViewId="0">
      <pane xSplit="1" ySplit="1" topLeftCell="V28" activePane="bottomRight" state="frozen"/>
      <selection activeCell="X237" sqref="X237"/>
      <selection pane="topRight" activeCell="X237" sqref="X237"/>
      <selection pane="bottomLeft" activeCell="X237" sqref="X237"/>
      <selection pane="bottomRight" activeCell="A19" sqref="A19"/>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120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205632.54052442004</v>
      </c>
      <c r="C3" s="23">
        <v>213239.87361063279</v>
      </c>
      <c r="D3" s="23">
        <v>217881.38503619836</v>
      </c>
      <c r="E3" s="23">
        <v>214688.49135853886</v>
      </c>
      <c r="F3" s="23">
        <v>209043.59901123479</v>
      </c>
      <c r="G3" s="23">
        <v>214187.04664683438</v>
      </c>
      <c r="H3" s="23">
        <v>217361.22266986308</v>
      </c>
      <c r="I3" s="23">
        <v>222050.06519816216</v>
      </c>
      <c r="J3" s="23">
        <v>221181.86982197239</v>
      </c>
      <c r="K3" s="23">
        <v>211040.89490886909</v>
      </c>
      <c r="L3" s="23">
        <v>224217.79885043445</v>
      </c>
      <c r="M3" s="23">
        <v>227175.50214538618</v>
      </c>
      <c r="N3" s="23">
        <v>223424.00917680658</v>
      </c>
      <c r="O3" s="23">
        <v>221788.34906461631</v>
      </c>
      <c r="P3" s="23">
        <v>227411.95593795786</v>
      </c>
      <c r="Q3" s="23">
        <v>240638.97897833015</v>
      </c>
      <c r="R3" s="23">
        <v>246306.42248857266</v>
      </c>
      <c r="S3" s="23">
        <v>251608.99452653792</v>
      </c>
      <c r="T3" s="23">
        <v>256963.94641120743</v>
      </c>
      <c r="U3" s="23">
        <v>261476.37225982465</v>
      </c>
      <c r="V3" s="23">
        <v>265396.98375387408</v>
      </c>
      <c r="W3" s="23">
        <v>268847.82524389873</v>
      </c>
      <c r="X3" s="23">
        <v>272012.92183046561</v>
      </c>
      <c r="Y3" s="23">
        <v>275006.40346409671</v>
      </c>
      <c r="Z3" s="23">
        <v>277860.36008280003</v>
      </c>
      <c r="AA3" s="23">
        <v>280663.99555887911</v>
      </c>
      <c r="AB3" s="23">
        <v>283627.56564599264</v>
      </c>
      <c r="AC3" s="23">
        <v>286726.93511463015</v>
      </c>
      <c r="AD3" s="23">
        <v>289949.28963041224</v>
      </c>
      <c r="AE3" s="23">
        <v>293254.61363074405</v>
      </c>
      <c r="AF3" s="23">
        <v>296618.6025277382</v>
      </c>
      <c r="AG3" s="23">
        <v>300043.14485417731</v>
      </c>
      <c r="AH3" s="23">
        <v>303550.79669353896</v>
      </c>
      <c r="AI3" s="23">
        <v>307164.39823749359</v>
      </c>
      <c r="AJ3" s="23">
        <v>310875.66429506865</v>
      </c>
      <c r="AK3" s="23">
        <v>314684.36686921027</v>
      </c>
      <c r="AL3" s="23">
        <v>318634.82082733896</v>
      </c>
      <c r="AM3" s="23">
        <v>322733.7179954435</v>
      </c>
      <c r="AN3" s="23">
        <v>326967.93198274681</v>
      </c>
      <c r="AO3" s="23">
        <v>331345.23277970892</v>
      </c>
      <c r="AP3" s="23">
        <v>335894.38637274294</v>
      </c>
      <c r="AQ3" s="23">
        <v>340615.27843055583</v>
      </c>
      <c r="AR3" s="23">
        <v>345496.26428693079</v>
      </c>
      <c r="AS3" s="23">
        <v>350543.62912807171</v>
      </c>
      <c r="AT3" s="23">
        <v>355763.33315448702</v>
      </c>
      <c r="AU3" s="23">
        <v>361204.98605885037</v>
      </c>
      <c r="AV3" s="23">
        <v>366822.06953095971</v>
      </c>
      <c r="AW3" s="23">
        <v>372591.73299443716</v>
      </c>
      <c r="AX3" s="23">
        <v>378468.30198526825</v>
      </c>
      <c r="AY3" s="23">
        <v>384441.48280808469</v>
      </c>
      <c r="AZ3" s="23">
        <v>390507.93869324506</v>
      </c>
    </row>
    <row r="4" spans="1:52" ht="12" customHeight="1" x14ac:dyDescent="0.35">
      <c r="A4" s="188" t="s">
        <v>121</v>
      </c>
      <c r="B4" s="189">
        <v>128853.21364789407</v>
      </c>
      <c r="C4" s="189">
        <v>127152.54998059093</v>
      </c>
      <c r="D4" s="189">
        <v>125836.90894096345</v>
      </c>
      <c r="E4" s="189">
        <v>122714.9660732029</v>
      </c>
      <c r="F4" s="189">
        <v>122054.08286666661</v>
      </c>
      <c r="G4" s="189">
        <v>124609.13915797253</v>
      </c>
      <c r="H4" s="189">
        <v>124945.57726897678</v>
      </c>
      <c r="I4" s="189">
        <v>128110.91889999153</v>
      </c>
      <c r="J4" s="189">
        <v>123589.36277917406</v>
      </c>
      <c r="K4" s="189">
        <v>111092.62096847818</v>
      </c>
      <c r="L4" s="189">
        <v>122522.72842367568</v>
      </c>
      <c r="M4" s="189">
        <v>125874.92942309851</v>
      </c>
      <c r="N4" s="189">
        <v>124630.86511017264</v>
      </c>
      <c r="O4" s="189">
        <v>123722.45927620603</v>
      </c>
      <c r="P4" s="189">
        <v>127512.13192906851</v>
      </c>
      <c r="Q4" s="189">
        <v>139298.75165501281</v>
      </c>
      <c r="R4" s="189">
        <v>142139.74917249405</v>
      </c>
      <c r="S4" s="189">
        <v>145493.00386979413</v>
      </c>
      <c r="T4" s="189">
        <v>149015.14934937941</v>
      </c>
      <c r="U4" s="189">
        <v>151934.02558488809</v>
      </c>
      <c r="V4" s="189">
        <v>154418.97418656541</v>
      </c>
      <c r="W4" s="189">
        <v>156551.80502014677</v>
      </c>
      <c r="X4" s="189">
        <v>158508.44282785547</v>
      </c>
      <c r="Y4" s="189">
        <v>160343.08263339795</v>
      </c>
      <c r="Z4" s="189">
        <v>162074.7262839764</v>
      </c>
      <c r="AA4" s="189">
        <v>163752.4931019957</v>
      </c>
      <c r="AB4" s="189">
        <v>165483.56252622753</v>
      </c>
      <c r="AC4" s="189">
        <v>167253.91678211751</v>
      </c>
      <c r="AD4" s="189">
        <v>169063.25326051263</v>
      </c>
      <c r="AE4" s="189">
        <v>170896.56326065338</v>
      </c>
      <c r="AF4" s="189">
        <v>172744.62098732323</v>
      </c>
      <c r="AG4" s="189">
        <v>174615.00621743931</v>
      </c>
      <c r="AH4" s="189">
        <v>176515.68360688555</v>
      </c>
      <c r="AI4" s="189">
        <v>178458.99021095259</v>
      </c>
      <c r="AJ4" s="189">
        <v>180443.49234302112</v>
      </c>
      <c r="AK4" s="189">
        <v>182465.73270068635</v>
      </c>
      <c r="AL4" s="189">
        <v>184553.49256957162</v>
      </c>
      <c r="AM4" s="189">
        <v>186716.27283826016</v>
      </c>
      <c r="AN4" s="189">
        <v>188946.55569319375</v>
      </c>
      <c r="AO4" s="189">
        <v>191246.2438321322</v>
      </c>
      <c r="AP4" s="189">
        <v>193635.99627156893</v>
      </c>
      <c r="AQ4" s="189">
        <v>196105.44589679223</v>
      </c>
      <c r="AR4" s="189">
        <v>198646.26514173255</v>
      </c>
      <c r="AS4" s="189">
        <v>201263.71059944702</v>
      </c>
      <c r="AT4" s="189">
        <v>203962.56951257214</v>
      </c>
      <c r="AU4" s="189">
        <v>206770.35836820566</v>
      </c>
      <c r="AV4" s="189">
        <v>209658.26190330402</v>
      </c>
      <c r="AW4" s="189">
        <v>212611.23427447525</v>
      </c>
      <c r="AX4" s="189">
        <v>215608.38477966271</v>
      </c>
      <c r="AY4" s="189">
        <v>218647.28228464519</v>
      </c>
      <c r="AZ4" s="189">
        <v>221731.42794520245</v>
      </c>
    </row>
    <row r="5" spans="1:52" ht="10.5" x14ac:dyDescent="0.35">
      <c r="A5" s="177" t="s">
        <v>122</v>
      </c>
      <c r="B5" s="170">
        <v>50401.755559824545</v>
      </c>
      <c r="C5" s="170">
        <v>51586.2092126672</v>
      </c>
      <c r="D5" s="170">
        <v>52364.96736730713</v>
      </c>
      <c r="E5" s="170">
        <v>52799.855375396139</v>
      </c>
      <c r="F5" s="170">
        <v>52638.151981918119</v>
      </c>
      <c r="G5" s="170">
        <v>53461.140366771258</v>
      </c>
      <c r="H5" s="170">
        <v>55299.801613106436</v>
      </c>
      <c r="I5" s="170">
        <v>57101.972978422593</v>
      </c>
      <c r="J5" s="170">
        <v>60192.189704274184</v>
      </c>
      <c r="K5" s="170">
        <v>53330.856255589359</v>
      </c>
      <c r="L5" s="170">
        <v>61328.200319073905</v>
      </c>
      <c r="M5" s="170">
        <v>62617.226736925368</v>
      </c>
      <c r="N5" s="170">
        <v>59988.588018839509</v>
      </c>
      <c r="O5" s="170">
        <v>58829.646363703978</v>
      </c>
      <c r="P5" s="170">
        <v>58557.114505622092</v>
      </c>
      <c r="Q5" s="170">
        <v>66380.739866064017</v>
      </c>
      <c r="R5" s="170">
        <v>68299.756659323437</v>
      </c>
      <c r="S5" s="170">
        <v>70140.34240169861</v>
      </c>
      <c r="T5" s="170">
        <v>71934.413780161398</v>
      </c>
      <c r="U5" s="170">
        <v>73320.616513350426</v>
      </c>
      <c r="V5" s="170">
        <v>74552.147269876543</v>
      </c>
      <c r="W5" s="170">
        <v>75603.022340060721</v>
      </c>
      <c r="X5" s="170">
        <v>76566.031359494678</v>
      </c>
      <c r="Y5" s="170">
        <v>77453.966674205236</v>
      </c>
      <c r="Z5" s="170">
        <v>78266.320414766131</v>
      </c>
      <c r="AA5" s="170">
        <v>79020.214644060528</v>
      </c>
      <c r="AB5" s="170">
        <v>79761.044799924915</v>
      </c>
      <c r="AC5" s="170">
        <v>80493.6854220854</v>
      </c>
      <c r="AD5" s="170">
        <v>81226.080758430791</v>
      </c>
      <c r="AE5" s="170">
        <v>81958.278888614906</v>
      </c>
      <c r="AF5" s="170">
        <v>82692.009259354789</v>
      </c>
      <c r="AG5" s="170">
        <v>83432.769595476915</v>
      </c>
      <c r="AH5" s="170">
        <v>84177.276986773984</v>
      </c>
      <c r="AI5" s="170">
        <v>84932.02890901803</v>
      </c>
      <c r="AJ5" s="170">
        <v>85699.839247882555</v>
      </c>
      <c r="AK5" s="170">
        <v>86479.407873390257</v>
      </c>
      <c r="AL5" s="170">
        <v>87283.45588900143</v>
      </c>
      <c r="AM5" s="170">
        <v>88118.168316429874</v>
      </c>
      <c r="AN5" s="170">
        <v>88979.890368371809</v>
      </c>
      <c r="AO5" s="170">
        <v>89867.493245341175</v>
      </c>
      <c r="AP5" s="170">
        <v>90791.748754757602</v>
      </c>
      <c r="AQ5" s="170">
        <v>91744.08634291972</v>
      </c>
      <c r="AR5" s="170">
        <v>92719.364425096021</v>
      </c>
      <c r="AS5" s="170">
        <v>93719.817458457153</v>
      </c>
      <c r="AT5" s="170">
        <v>94746.14191914571</v>
      </c>
      <c r="AU5" s="170">
        <v>95807.014983570087</v>
      </c>
      <c r="AV5" s="170">
        <v>96888.899143163144</v>
      </c>
      <c r="AW5" s="170">
        <v>97985.324910903728</v>
      </c>
      <c r="AX5" s="170">
        <v>99090.327808028116</v>
      </c>
      <c r="AY5" s="170">
        <v>100204.86895708671</v>
      </c>
      <c r="AZ5" s="170">
        <v>101334.66771254294</v>
      </c>
    </row>
    <row r="6" spans="1:52" ht="10.5" x14ac:dyDescent="0.35">
      <c r="A6" s="177" t="s">
        <v>123</v>
      </c>
      <c r="B6" s="170">
        <v>78451.458088069528</v>
      </c>
      <c r="C6" s="170">
        <v>75566.340767923743</v>
      </c>
      <c r="D6" s="170">
        <v>73471.94157365631</v>
      </c>
      <c r="E6" s="170">
        <v>69915.110697806755</v>
      </c>
      <c r="F6" s="170">
        <v>69415.930884748479</v>
      </c>
      <c r="G6" s="170">
        <v>71147.998791201273</v>
      </c>
      <c r="H6" s="170">
        <v>69645.77565587034</v>
      </c>
      <c r="I6" s="170">
        <v>71008.945921568942</v>
      </c>
      <c r="J6" s="170">
        <v>63397.173074899882</v>
      </c>
      <c r="K6" s="170">
        <v>57761.76471288882</v>
      </c>
      <c r="L6" s="170">
        <v>61194.528104601777</v>
      </c>
      <c r="M6" s="170">
        <v>63257.70268617315</v>
      </c>
      <c r="N6" s="170">
        <v>64642.277091333133</v>
      </c>
      <c r="O6" s="170">
        <v>64892.812912502057</v>
      </c>
      <c r="P6" s="170">
        <v>68955.017423446407</v>
      </c>
      <c r="Q6" s="170">
        <v>72918.011788948788</v>
      </c>
      <c r="R6" s="170">
        <v>73839.992513170626</v>
      </c>
      <c r="S6" s="170">
        <v>75352.66146809551</v>
      </c>
      <c r="T6" s="170">
        <v>77080.735569217999</v>
      </c>
      <c r="U6" s="170">
        <v>78613.409071537666</v>
      </c>
      <c r="V6" s="170">
        <v>79866.826916688864</v>
      </c>
      <c r="W6" s="170">
        <v>80948.782680086064</v>
      </c>
      <c r="X6" s="170">
        <v>81942.411468360777</v>
      </c>
      <c r="Y6" s="170">
        <v>82889.115959192713</v>
      </c>
      <c r="Z6" s="170">
        <v>83808.405869210255</v>
      </c>
      <c r="AA6" s="170">
        <v>84732.278457935172</v>
      </c>
      <c r="AB6" s="170">
        <v>85722.517726302613</v>
      </c>
      <c r="AC6" s="170">
        <v>86760.231360032092</v>
      </c>
      <c r="AD6" s="170">
        <v>87837.172502081841</v>
      </c>
      <c r="AE6" s="170">
        <v>88938.28437203847</v>
      </c>
      <c r="AF6" s="170">
        <v>90052.611727968426</v>
      </c>
      <c r="AG6" s="170">
        <v>91182.23662196238</v>
      </c>
      <c r="AH6" s="170">
        <v>92338.406620111564</v>
      </c>
      <c r="AI6" s="170">
        <v>93526.961301934556</v>
      </c>
      <c r="AJ6" s="170">
        <v>94743.653095138565</v>
      </c>
      <c r="AK6" s="170">
        <v>95986.324827296092</v>
      </c>
      <c r="AL6" s="170">
        <v>97270.036680570192</v>
      </c>
      <c r="AM6" s="170">
        <v>98598.104521830304</v>
      </c>
      <c r="AN6" s="170">
        <v>99966.665324821937</v>
      </c>
      <c r="AO6" s="170">
        <v>101378.75058679104</v>
      </c>
      <c r="AP6" s="170">
        <v>102844.24751681135</v>
      </c>
      <c r="AQ6" s="170">
        <v>104361.35955387251</v>
      </c>
      <c r="AR6" s="170">
        <v>105926.90071663653</v>
      </c>
      <c r="AS6" s="170">
        <v>107543.89314098988</v>
      </c>
      <c r="AT6" s="170">
        <v>109216.42759342642</v>
      </c>
      <c r="AU6" s="170">
        <v>110963.34338463556</v>
      </c>
      <c r="AV6" s="170">
        <v>112769.36276014088</v>
      </c>
      <c r="AW6" s="170">
        <v>114625.90936357154</v>
      </c>
      <c r="AX6" s="170">
        <v>116518.05697163458</v>
      </c>
      <c r="AY6" s="170">
        <v>118442.41332755848</v>
      </c>
      <c r="AZ6" s="170">
        <v>120396.76023265952</v>
      </c>
    </row>
    <row r="7" spans="1:52" ht="10.5" x14ac:dyDescent="0.35">
      <c r="A7" s="190" t="s">
        <v>124</v>
      </c>
      <c r="B7" s="191">
        <v>76779.326876525971</v>
      </c>
      <c r="C7" s="191">
        <v>86087.32363004185</v>
      </c>
      <c r="D7" s="191">
        <v>92044.476095234932</v>
      </c>
      <c r="E7" s="191">
        <v>91973.525285335942</v>
      </c>
      <c r="F7" s="191">
        <v>86989.516144568188</v>
      </c>
      <c r="G7" s="191">
        <v>89577.907488861849</v>
      </c>
      <c r="H7" s="191">
        <v>92415.645400886307</v>
      </c>
      <c r="I7" s="191">
        <v>93939.146298170614</v>
      </c>
      <c r="J7" s="191">
        <v>97592.50704279833</v>
      </c>
      <c r="K7" s="191">
        <v>99948.273940390907</v>
      </c>
      <c r="L7" s="191">
        <v>101695.07042675877</v>
      </c>
      <c r="M7" s="191">
        <v>101300.57272228767</v>
      </c>
      <c r="N7" s="191">
        <v>98793.144066633933</v>
      </c>
      <c r="O7" s="191">
        <v>98065.889788410263</v>
      </c>
      <c r="P7" s="191">
        <v>99899.824008889351</v>
      </c>
      <c r="Q7" s="191">
        <v>101340.22732331736</v>
      </c>
      <c r="R7" s="191">
        <v>104166.67331607862</v>
      </c>
      <c r="S7" s="191">
        <v>106115.99065674379</v>
      </c>
      <c r="T7" s="191">
        <v>107948.79706182804</v>
      </c>
      <c r="U7" s="191">
        <v>109542.34667493656</v>
      </c>
      <c r="V7" s="191">
        <v>110978.00956730868</v>
      </c>
      <c r="W7" s="191">
        <v>112296.02022375194</v>
      </c>
      <c r="X7" s="191">
        <v>113504.47900261014</v>
      </c>
      <c r="Y7" s="191">
        <v>114663.32083069875</v>
      </c>
      <c r="Z7" s="191">
        <v>115785.63379882362</v>
      </c>
      <c r="AA7" s="191">
        <v>116911.50245688338</v>
      </c>
      <c r="AB7" s="191">
        <v>118144.00311976508</v>
      </c>
      <c r="AC7" s="191">
        <v>119473.01833251267</v>
      </c>
      <c r="AD7" s="191">
        <v>120886.03636989958</v>
      </c>
      <c r="AE7" s="191">
        <v>122358.05037009064</v>
      </c>
      <c r="AF7" s="191">
        <v>123873.98154041494</v>
      </c>
      <c r="AG7" s="191">
        <v>125428.13863673799</v>
      </c>
      <c r="AH7" s="191">
        <v>127035.11308665339</v>
      </c>
      <c r="AI7" s="191">
        <v>128705.40802654099</v>
      </c>
      <c r="AJ7" s="191">
        <v>130432.17195204753</v>
      </c>
      <c r="AK7" s="191">
        <v>132218.63416852392</v>
      </c>
      <c r="AL7" s="191">
        <v>134081.32825776731</v>
      </c>
      <c r="AM7" s="191">
        <v>136017.44515718336</v>
      </c>
      <c r="AN7" s="191">
        <v>138021.3762895531</v>
      </c>
      <c r="AO7" s="191">
        <v>140098.98894757676</v>
      </c>
      <c r="AP7" s="191">
        <v>142258.39010117401</v>
      </c>
      <c r="AQ7" s="191">
        <v>144509.83253376363</v>
      </c>
      <c r="AR7" s="191">
        <v>146849.99914519826</v>
      </c>
      <c r="AS7" s="191">
        <v>149279.91852862466</v>
      </c>
      <c r="AT7" s="191">
        <v>151800.76364191488</v>
      </c>
      <c r="AU7" s="191">
        <v>154434.6276906447</v>
      </c>
      <c r="AV7" s="191">
        <v>157163.80762765565</v>
      </c>
      <c r="AW7" s="191">
        <v>159980.49871996191</v>
      </c>
      <c r="AX7" s="191">
        <v>162859.91720560551</v>
      </c>
      <c r="AY7" s="191">
        <v>165794.2005234395</v>
      </c>
      <c r="AZ7" s="191">
        <v>168776.51074804258</v>
      </c>
    </row>
    <row r="8" spans="1:52" ht="12" customHeight="1" x14ac:dyDescent="0.3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3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35">
      <c r="A10" s="24" t="s">
        <v>125</v>
      </c>
      <c r="B10" s="25">
        <v>62362.761378855139</v>
      </c>
      <c r="C10" s="25">
        <v>64742.604300376945</v>
      </c>
      <c r="D10" s="25">
        <v>67303.370377468018</v>
      </c>
      <c r="E10" s="25">
        <v>72972.516669982273</v>
      </c>
      <c r="F10" s="25">
        <v>70776.390815835242</v>
      </c>
      <c r="G10" s="25">
        <v>72153.41486299994</v>
      </c>
      <c r="H10" s="25">
        <v>72099.440994541263</v>
      </c>
      <c r="I10" s="25">
        <v>77692.566957317045</v>
      </c>
      <c r="J10" s="25">
        <v>79872.610618384817</v>
      </c>
      <c r="K10" s="25">
        <v>70430.191402794415</v>
      </c>
      <c r="L10" s="25">
        <v>77875.792606917457</v>
      </c>
      <c r="M10" s="25">
        <v>80001.934296334177</v>
      </c>
      <c r="N10" s="25">
        <v>81144.919789627602</v>
      </c>
      <c r="O10" s="25">
        <v>85607.027308585326</v>
      </c>
      <c r="P10" s="25">
        <v>84701.804294404748</v>
      </c>
      <c r="Q10" s="25">
        <v>86440.62947288953</v>
      </c>
      <c r="R10" s="25">
        <v>86866.202424340678</v>
      </c>
      <c r="S10" s="25">
        <v>88718.742412704203</v>
      </c>
      <c r="T10" s="25">
        <v>90212.258878982815</v>
      </c>
      <c r="U10" s="25">
        <v>91758.785820115256</v>
      </c>
      <c r="V10" s="25">
        <v>93219.054591794571</v>
      </c>
      <c r="W10" s="25">
        <v>94321.174578021513</v>
      </c>
      <c r="X10" s="25">
        <v>95534.183137790475</v>
      </c>
      <c r="Y10" s="25">
        <v>96478.845677334204</v>
      </c>
      <c r="Z10" s="25">
        <v>97192.217967362623</v>
      </c>
      <c r="AA10" s="25">
        <v>98016.859486829766</v>
      </c>
      <c r="AB10" s="25">
        <v>98894.266399676213</v>
      </c>
      <c r="AC10" s="25">
        <v>99784.492667930594</v>
      </c>
      <c r="AD10" s="25">
        <v>100590.21739399096</v>
      </c>
      <c r="AE10" s="25">
        <v>101305.96732901767</v>
      </c>
      <c r="AF10" s="25">
        <v>101884.18503469131</v>
      </c>
      <c r="AG10" s="25">
        <v>102608.6304174328</v>
      </c>
      <c r="AH10" s="25">
        <v>103231.76618345953</v>
      </c>
      <c r="AI10" s="25">
        <v>103870.38781574811</v>
      </c>
      <c r="AJ10" s="25">
        <v>104427.76811394109</v>
      </c>
      <c r="AK10" s="25">
        <v>104931.21551093721</v>
      </c>
      <c r="AL10" s="25">
        <v>105599.36301175045</v>
      </c>
      <c r="AM10" s="25">
        <v>106217.97355700471</v>
      </c>
      <c r="AN10" s="25">
        <v>106906.97646763918</v>
      </c>
      <c r="AO10" s="25">
        <v>107538.76266964663</v>
      </c>
      <c r="AP10" s="25">
        <v>108240.17352646806</v>
      </c>
      <c r="AQ10" s="25">
        <v>108962.18922513281</v>
      </c>
      <c r="AR10" s="25">
        <v>109822.87040571959</v>
      </c>
      <c r="AS10" s="25">
        <v>110529.36687097375</v>
      </c>
      <c r="AT10" s="25">
        <v>111352.70237090053</v>
      </c>
      <c r="AU10" s="25">
        <v>111980.75902617183</v>
      </c>
      <c r="AV10" s="25">
        <v>112818.61879555312</v>
      </c>
      <c r="AW10" s="25">
        <v>113610.56030672655</v>
      </c>
      <c r="AX10" s="25">
        <v>114423.03429501892</v>
      </c>
      <c r="AY10" s="25">
        <v>115172.04567753038</v>
      </c>
      <c r="AZ10" s="25">
        <v>115897.59464401708</v>
      </c>
    </row>
    <row r="11" spans="1:52" ht="12" customHeight="1" x14ac:dyDescent="0.35">
      <c r="A11" s="169" t="s">
        <v>126</v>
      </c>
      <c r="B11" s="170">
        <v>26013.374692114834</v>
      </c>
      <c r="C11" s="170">
        <v>26250.301578039198</v>
      </c>
      <c r="D11" s="170">
        <v>25453.59492879613</v>
      </c>
      <c r="E11" s="170">
        <v>26520.457672772045</v>
      </c>
      <c r="F11" s="170">
        <v>25858.599737731547</v>
      </c>
      <c r="G11" s="170">
        <v>26295.48770740327</v>
      </c>
      <c r="H11" s="170">
        <v>25164.489962998527</v>
      </c>
      <c r="I11" s="170">
        <v>26752.502007489355</v>
      </c>
      <c r="J11" s="170">
        <v>23699.950095537224</v>
      </c>
      <c r="K11" s="170">
        <v>23556.310380737043</v>
      </c>
      <c r="L11" s="170">
        <v>23457.330920277145</v>
      </c>
      <c r="M11" s="170">
        <v>23395.724224551428</v>
      </c>
      <c r="N11" s="170">
        <v>23507.848022515431</v>
      </c>
      <c r="O11" s="170">
        <v>23232.311846420504</v>
      </c>
      <c r="P11" s="170">
        <v>24457.299725274032</v>
      </c>
      <c r="Q11" s="170">
        <v>23732.061206377468</v>
      </c>
      <c r="R11" s="170">
        <v>23619.093216234629</v>
      </c>
      <c r="S11" s="170">
        <v>24021.195194557167</v>
      </c>
      <c r="T11" s="170">
        <v>24452.29190040546</v>
      </c>
      <c r="U11" s="170">
        <v>24730.88887849103</v>
      </c>
      <c r="V11" s="170">
        <v>25014.811712960043</v>
      </c>
      <c r="W11" s="170">
        <v>25241.039683590512</v>
      </c>
      <c r="X11" s="170">
        <v>25544.030582718959</v>
      </c>
      <c r="Y11" s="170">
        <v>25721.739750887176</v>
      </c>
      <c r="Z11" s="170">
        <v>25835.515364388757</v>
      </c>
      <c r="AA11" s="170">
        <v>26055.547760557587</v>
      </c>
      <c r="AB11" s="170">
        <v>26330.038050304112</v>
      </c>
      <c r="AC11" s="170">
        <v>26617.286271887882</v>
      </c>
      <c r="AD11" s="170">
        <v>26900.633655484598</v>
      </c>
      <c r="AE11" s="170">
        <v>27168.649868791632</v>
      </c>
      <c r="AF11" s="170">
        <v>27414.632770979417</v>
      </c>
      <c r="AG11" s="170">
        <v>27629.512313736348</v>
      </c>
      <c r="AH11" s="170">
        <v>27917.923790958997</v>
      </c>
      <c r="AI11" s="170">
        <v>28158.438265137742</v>
      </c>
      <c r="AJ11" s="170">
        <v>28345.569579014122</v>
      </c>
      <c r="AK11" s="170">
        <v>28551.095299548062</v>
      </c>
      <c r="AL11" s="170">
        <v>28833.537911173593</v>
      </c>
      <c r="AM11" s="170">
        <v>29137.068419311261</v>
      </c>
      <c r="AN11" s="170">
        <v>29436.492441520306</v>
      </c>
      <c r="AO11" s="170">
        <v>29715.2327371022</v>
      </c>
      <c r="AP11" s="170">
        <v>30025.694659908153</v>
      </c>
      <c r="AQ11" s="170">
        <v>30368.008063205893</v>
      </c>
      <c r="AR11" s="170">
        <v>30742.860028241139</v>
      </c>
      <c r="AS11" s="170">
        <v>31057.229749024387</v>
      </c>
      <c r="AT11" s="170">
        <v>31410.110288363983</v>
      </c>
      <c r="AU11" s="170">
        <v>31749.859400760364</v>
      </c>
      <c r="AV11" s="170">
        <v>32158.103431272993</v>
      </c>
      <c r="AW11" s="170">
        <v>32569.605629496742</v>
      </c>
      <c r="AX11" s="170">
        <v>32919.639782370738</v>
      </c>
      <c r="AY11" s="170">
        <v>33306.607518916746</v>
      </c>
      <c r="AZ11" s="170">
        <v>33714.420363824873</v>
      </c>
    </row>
    <row r="12" spans="1:52" ht="12" customHeight="1" x14ac:dyDescent="0.35">
      <c r="A12" s="26" t="s">
        <v>127</v>
      </c>
      <c r="B12" s="27">
        <v>1939.0830610897251</v>
      </c>
      <c r="C12" s="27">
        <v>2329.3815990718294</v>
      </c>
      <c r="D12" s="27">
        <v>2463.9051534551745</v>
      </c>
      <c r="E12" s="27">
        <v>2677.5381618724268</v>
      </c>
      <c r="F12" s="27">
        <v>2449.8960323565407</v>
      </c>
      <c r="G12" s="27">
        <v>2528.2494563218097</v>
      </c>
      <c r="H12" s="27">
        <v>2542.4387565199781</v>
      </c>
      <c r="I12" s="27">
        <v>2558.5131186839153</v>
      </c>
      <c r="J12" s="27">
        <v>2628.7231089599745</v>
      </c>
      <c r="K12" s="27">
        <v>2882.5549325530515</v>
      </c>
      <c r="L12" s="27">
        <v>2606.7986364527583</v>
      </c>
      <c r="M12" s="27">
        <v>2580.4864497430699</v>
      </c>
      <c r="N12" s="27">
        <v>2594.1461304676754</v>
      </c>
      <c r="O12" s="27">
        <v>2739.1332832511289</v>
      </c>
      <c r="P12" s="27">
        <v>2767.2917194268643</v>
      </c>
      <c r="Q12" s="27">
        <v>2911.2264729770145</v>
      </c>
      <c r="R12" s="27">
        <v>2916.9969702774224</v>
      </c>
      <c r="S12" s="27">
        <v>2961.1514543095318</v>
      </c>
      <c r="T12" s="27">
        <v>3005.9567650396698</v>
      </c>
      <c r="U12" s="27">
        <v>3038.856477213892</v>
      </c>
      <c r="V12" s="27">
        <v>3074.5079724617694</v>
      </c>
      <c r="W12" s="27">
        <v>3093.6888925905864</v>
      </c>
      <c r="X12" s="27">
        <v>3120.1633098122547</v>
      </c>
      <c r="Y12" s="27">
        <v>3138.3017049945865</v>
      </c>
      <c r="Z12" s="27">
        <v>3147.8399504297126</v>
      </c>
      <c r="AA12" s="27">
        <v>3166.6923818890532</v>
      </c>
      <c r="AB12" s="27">
        <v>3191.4894783670156</v>
      </c>
      <c r="AC12" s="27">
        <v>3217.5182995970654</v>
      </c>
      <c r="AD12" s="27">
        <v>3243.2823340836176</v>
      </c>
      <c r="AE12" s="27">
        <v>3272.2083407205196</v>
      </c>
      <c r="AF12" s="27">
        <v>3301.0258471688917</v>
      </c>
      <c r="AG12" s="27">
        <v>3329.4656719127838</v>
      </c>
      <c r="AH12" s="27">
        <v>3360.001839840249</v>
      </c>
      <c r="AI12" s="27">
        <v>3392.2214311540183</v>
      </c>
      <c r="AJ12" s="27">
        <v>3423.4136951802839</v>
      </c>
      <c r="AK12" s="27">
        <v>3455.2850954961814</v>
      </c>
      <c r="AL12" s="27">
        <v>3491.4278671604757</v>
      </c>
      <c r="AM12" s="27">
        <v>3528.1201678934904</v>
      </c>
      <c r="AN12" s="27">
        <v>3567.94310849146</v>
      </c>
      <c r="AO12" s="27">
        <v>3608.2448755289361</v>
      </c>
      <c r="AP12" s="27">
        <v>3650.3474524585854</v>
      </c>
      <c r="AQ12" s="27">
        <v>3695.2516336430667</v>
      </c>
      <c r="AR12" s="27">
        <v>3740.4474620963192</v>
      </c>
      <c r="AS12" s="27">
        <v>3785.6918026306425</v>
      </c>
      <c r="AT12" s="27">
        <v>3833.934356535744</v>
      </c>
      <c r="AU12" s="27">
        <v>3882.4240208873671</v>
      </c>
      <c r="AV12" s="27">
        <v>3934.4773997086668</v>
      </c>
      <c r="AW12" s="27">
        <v>3989.2472465476303</v>
      </c>
      <c r="AX12" s="27">
        <v>4043.4496785860983</v>
      </c>
      <c r="AY12" s="27">
        <v>4098.0694909103895</v>
      </c>
      <c r="AZ12" s="27">
        <v>4154.2265243035818</v>
      </c>
    </row>
    <row r="13" spans="1:52" ht="12" customHeight="1" x14ac:dyDescent="0.3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3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35">
      <c r="A15" s="31" t="s">
        <v>8</v>
      </c>
      <c r="B15" s="32">
        <v>0</v>
      </c>
      <c r="C15" s="32">
        <v>0</v>
      </c>
      <c r="D15" s="32">
        <v>0</v>
      </c>
      <c r="E15" s="32">
        <v>0</v>
      </c>
      <c r="F15" s="32">
        <v>0</v>
      </c>
      <c r="G15" s="32">
        <v>0</v>
      </c>
      <c r="H15" s="32">
        <v>0</v>
      </c>
      <c r="I15" s="32">
        <v>0</v>
      </c>
      <c r="J15" s="32">
        <v>0</v>
      </c>
      <c r="K15" s="32">
        <v>0</v>
      </c>
      <c r="L15" s="32">
        <v>0</v>
      </c>
      <c r="M15" s="32">
        <v>0</v>
      </c>
      <c r="N15" s="32">
        <v>0</v>
      </c>
      <c r="O15" s="32">
        <v>4.207857602677036</v>
      </c>
      <c r="P15" s="32">
        <v>5.5733466970043164</v>
      </c>
      <c r="Q15" s="32">
        <v>6.9723042046886921</v>
      </c>
      <c r="R15" s="32">
        <v>4.8819781891344451</v>
      </c>
      <c r="S15" s="32">
        <v>5.3474026050022267</v>
      </c>
      <c r="T15" s="32">
        <v>14.131983940011503</v>
      </c>
      <c r="U15" s="32">
        <v>20.45061654920481</v>
      </c>
      <c r="V15" s="32">
        <v>22.750163749787703</v>
      </c>
      <c r="W15" s="32">
        <v>20.487668377578938</v>
      </c>
      <c r="X15" s="32">
        <v>28.374247577550172</v>
      </c>
      <c r="Y15" s="32">
        <v>30.533062358233494</v>
      </c>
      <c r="Z15" s="32">
        <v>30.352687324637461</v>
      </c>
      <c r="AA15" s="32">
        <v>27.329939594943717</v>
      </c>
      <c r="AB15" s="32">
        <v>24.609466638219345</v>
      </c>
      <c r="AC15" s="32">
        <v>22.161040977167421</v>
      </c>
      <c r="AD15" s="32">
        <v>19.95745788222068</v>
      </c>
      <c r="AE15" s="32">
        <v>22.733556337697081</v>
      </c>
      <c r="AF15" s="32">
        <v>25.181220668510989</v>
      </c>
      <c r="AG15" s="32">
        <v>24.381828883542461</v>
      </c>
      <c r="AH15" s="32">
        <v>33.121879533240261</v>
      </c>
      <c r="AI15" s="32">
        <v>38.506971307564349</v>
      </c>
      <c r="AJ15" s="32">
        <v>47.150562640638981</v>
      </c>
      <c r="AK15" s="32">
        <v>52.29624341464794</v>
      </c>
      <c r="AL15" s="32">
        <v>52.293513028098111</v>
      </c>
      <c r="AM15" s="32">
        <v>59.320850414677871</v>
      </c>
      <c r="AN15" s="32">
        <v>65.162003656664382</v>
      </c>
      <c r="AO15" s="32">
        <v>68.732000711900454</v>
      </c>
      <c r="AP15" s="32">
        <v>72.897190929419153</v>
      </c>
      <c r="AQ15" s="32">
        <v>72.497724082681898</v>
      </c>
      <c r="AR15" s="32">
        <v>75.357064469233762</v>
      </c>
      <c r="AS15" s="32">
        <v>78.328557275639426</v>
      </c>
      <c r="AT15" s="32">
        <v>84.869633813664421</v>
      </c>
      <c r="AU15" s="32">
        <v>84.204623125351731</v>
      </c>
      <c r="AV15" s="32">
        <v>87.82703740762345</v>
      </c>
      <c r="AW15" s="32">
        <v>100.64290143600581</v>
      </c>
      <c r="AX15" s="32">
        <v>99.962631834684004</v>
      </c>
      <c r="AY15" s="32">
        <v>111.98682238530425</v>
      </c>
      <c r="AZ15" s="32">
        <v>121.6596794242233</v>
      </c>
    </row>
    <row r="16" spans="1:52" ht="12" hidden="1" customHeight="1" x14ac:dyDescent="0.3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3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3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3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35">
      <c r="A20" s="38" t="s">
        <v>12</v>
      </c>
      <c r="B20" s="39">
        <v>56787.255491108168</v>
      </c>
      <c r="C20" s="39">
        <v>57178.744180000002</v>
      </c>
      <c r="D20" s="39">
        <v>57555.368879999987</v>
      </c>
      <c r="E20" s="39">
        <v>60390.542720000005</v>
      </c>
      <c r="F20" s="39">
        <v>57469.876850000001</v>
      </c>
      <c r="G20" s="39">
        <v>57633.433614108013</v>
      </c>
      <c r="H20" s="39">
        <v>55830.553360000005</v>
      </c>
      <c r="I20" s="39">
        <v>58148.72105</v>
      </c>
      <c r="J20" s="39">
        <v>56418.622889999991</v>
      </c>
      <c r="K20" s="39">
        <v>49807.508899999993</v>
      </c>
      <c r="L20" s="39">
        <v>51715.847021317932</v>
      </c>
      <c r="M20" s="39">
        <v>52185.454291860966</v>
      </c>
      <c r="N20" s="39">
        <v>51822.476417218058</v>
      </c>
      <c r="O20" s="39">
        <v>52601.795176741769</v>
      </c>
      <c r="P20" s="39">
        <v>51622.234298979107</v>
      </c>
      <c r="Q20" s="39">
        <v>50386.588040582312</v>
      </c>
      <c r="R20" s="39">
        <v>50356.623860486492</v>
      </c>
      <c r="S20" s="39">
        <v>51249.472843431256</v>
      </c>
      <c r="T20" s="39">
        <v>51180.607643414936</v>
      </c>
      <c r="U20" s="39">
        <v>51119.883111793381</v>
      </c>
      <c r="V20" s="39">
        <v>51582.32009242104</v>
      </c>
      <c r="W20" s="39">
        <v>51876.386164176642</v>
      </c>
      <c r="X20" s="39">
        <v>51957.341269539851</v>
      </c>
      <c r="Y20" s="39">
        <v>51860.537103791663</v>
      </c>
      <c r="Z20" s="39">
        <v>51946.247777499011</v>
      </c>
      <c r="AA20" s="39">
        <v>52062.368656850245</v>
      </c>
      <c r="AB20" s="39">
        <v>52366.961515964809</v>
      </c>
      <c r="AC20" s="39">
        <v>52384.720078265702</v>
      </c>
      <c r="AD20" s="39">
        <v>52643.213102611531</v>
      </c>
      <c r="AE20" s="39">
        <v>52784.567383767324</v>
      </c>
      <c r="AF20" s="39">
        <v>52718.342037269045</v>
      </c>
      <c r="AG20" s="39">
        <v>52869.049618889956</v>
      </c>
      <c r="AH20" s="39">
        <v>52829.180544838113</v>
      </c>
      <c r="AI20" s="39">
        <v>52811.646979782083</v>
      </c>
      <c r="AJ20" s="39">
        <v>52815.613471471224</v>
      </c>
      <c r="AK20" s="39">
        <v>52773.644061024985</v>
      </c>
      <c r="AL20" s="39">
        <v>53084.011213714359</v>
      </c>
      <c r="AM20" s="39">
        <v>53182.946410308075</v>
      </c>
      <c r="AN20" s="39">
        <v>53335.271502874799</v>
      </c>
      <c r="AO20" s="39">
        <v>53477.623606740141</v>
      </c>
      <c r="AP20" s="39">
        <v>53643.367975882327</v>
      </c>
      <c r="AQ20" s="39">
        <v>53811.355884009798</v>
      </c>
      <c r="AR20" s="39">
        <v>54009.281440247476</v>
      </c>
      <c r="AS20" s="39">
        <v>53958.536656686003</v>
      </c>
      <c r="AT20" s="39">
        <v>54075.68749835834</v>
      </c>
      <c r="AU20" s="39">
        <v>54220.067990216048</v>
      </c>
      <c r="AV20" s="39">
        <v>54417.05086599612</v>
      </c>
      <c r="AW20" s="39">
        <v>54376.843086300956</v>
      </c>
      <c r="AX20" s="39">
        <v>54611.692371540186</v>
      </c>
      <c r="AY20" s="39">
        <v>54792.194535531307</v>
      </c>
      <c r="AZ20" s="39">
        <v>54861.649694844637</v>
      </c>
    </row>
    <row r="21" spans="1:52" ht="12" customHeight="1" x14ac:dyDescent="0.35">
      <c r="A21" s="40" t="s">
        <v>13</v>
      </c>
      <c r="B21" s="41">
        <v>2974.6850060002885</v>
      </c>
      <c r="C21" s="41">
        <v>3079.0777799999983</v>
      </c>
      <c r="D21" s="41">
        <v>3283.8880499999968</v>
      </c>
      <c r="E21" s="41">
        <v>3140.2735999999954</v>
      </c>
      <c r="F21" s="41">
        <v>3016.699829999995</v>
      </c>
      <c r="G21" s="41">
        <v>2712.2216315125679</v>
      </c>
      <c r="H21" s="41">
        <v>2595.8347600000047</v>
      </c>
      <c r="I21" s="41">
        <v>2398.5250199999991</v>
      </c>
      <c r="J21" s="41">
        <v>2972.9566099999993</v>
      </c>
      <c r="K21" s="41">
        <v>2709.104069999999</v>
      </c>
      <c r="L21" s="41">
        <v>2641.1293682532464</v>
      </c>
      <c r="M21" s="41">
        <v>2516.1865073514464</v>
      </c>
      <c r="N21" s="41">
        <v>2536.7288621418279</v>
      </c>
      <c r="O21" s="41">
        <v>2752.8054430376255</v>
      </c>
      <c r="P21" s="41">
        <v>2798.4564679894015</v>
      </c>
      <c r="Q21" s="41">
        <v>3059.4928844050737</v>
      </c>
      <c r="R21" s="41">
        <v>3021.8001264468803</v>
      </c>
      <c r="S21" s="41">
        <v>3156.2741523873929</v>
      </c>
      <c r="T21" s="41">
        <v>3044.800343291151</v>
      </c>
      <c r="U21" s="41">
        <v>2990.8158069173464</v>
      </c>
      <c r="V21" s="41">
        <v>2956.2566444976337</v>
      </c>
      <c r="W21" s="41">
        <v>2921.6038786077943</v>
      </c>
      <c r="X21" s="41">
        <v>2776.3981991559176</v>
      </c>
      <c r="Y21" s="41">
        <v>2602.6467908680361</v>
      </c>
      <c r="Z21" s="41">
        <v>2476.4894849635311</v>
      </c>
      <c r="AA21" s="41">
        <v>2446.6824306674289</v>
      </c>
      <c r="AB21" s="41">
        <v>2395.2705114866012</v>
      </c>
      <c r="AC21" s="41">
        <v>2328.6914793315536</v>
      </c>
      <c r="AD21" s="41">
        <v>2239.3905076403835</v>
      </c>
      <c r="AE21" s="41">
        <v>2220.8314280591226</v>
      </c>
      <c r="AF21" s="41">
        <v>2121.2427362340022</v>
      </c>
      <c r="AG21" s="41">
        <v>2000.9684819519928</v>
      </c>
      <c r="AH21" s="41">
        <v>1847.4195643873247</v>
      </c>
      <c r="AI21" s="41">
        <v>1601.115496653862</v>
      </c>
      <c r="AJ21" s="41">
        <v>1520.9993916598153</v>
      </c>
      <c r="AK21" s="41">
        <v>1436.3614297991373</v>
      </c>
      <c r="AL21" s="41">
        <v>1431.2676514534317</v>
      </c>
      <c r="AM21" s="41">
        <v>1379.1360878234809</v>
      </c>
      <c r="AN21" s="41">
        <v>1286.9446347605699</v>
      </c>
      <c r="AO21" s="41">
        <v>1217.2469551612503</v>
      </c>
      <c r="AP21" s="41">
        <v>1150.6082707123173</v>
      </c>
      <c r="AQ21" s="41">
        <v>1070.2588071266475</v>
      </c>
      <c r="AR21" s="41">
        <v>962.85183642164202</v>
      </c>
      <c r="AS21" s="41">
        <v>883.75173936579256</v>
      </c>
      <c r="AT21" s="41">
        <v>828.39965100044299</v>
      </c>
      <c r="AU21" s="41">
        <v>781.56230835876727</v>
      </c>
      <c r="AV21" s="41">
        <v>711.82471967226979</v>
      </c>
      <c r="AW21" s="41">
        <v>638.80007936519428</v>
      </c>
      <c r="AX21" s="41">
        <v>481.06248176436884</v>
      </c>
      <c r="AY21" s="41">
        <v>419.41575059891539</v>
      </c>
      <c r="AZ21" s="41">
        <v>367.69182959064091</v>
      </c>
    </row>
    <row r="22" spans="1:52" ht="12" customHeight="1" x14ac:dyDescent="0.35">
      <c r="A22" s="44" t="s">
        <v>16</v>
      </c>
      <c r="B22" s="45">
        <v>7435.3540838913905</v>
      </c>
      <c r="C22" s="45">
        <v>8231.0027200000059</v>
      </c>
      <c r="D22" s="45">
        <v>8113.2650699999995</v>
      </c>
      <c r="E22" s="45">
        <v>9444.1386700000148</v>
      </c>
      <c r="F22" s="45">
        <v>8489.2578700000049</v>
      </c>
      <c r="G22" s="45">
        <v>7830.7510904031042</v>
      </c>
      <c r="H22" s="45">
        <v>7976.1324700000168</v>
      </c>
      <c r="I22" s="45">
        <v>9036.8469799999875</v>
      </c>
      <c r="J22" s="45">
        <v>7977.3933799999995</v>
      </c>
      <c r="K22" s="45">
        <v>7169.2576099999978</v>
      </c>
      <c r="L22" s="45">
        <v>7102.9586160442959</v>
      </c>
      <c r="M22" s="45">
        <v>7125.4034546071816</v>
      </c>
      <c r="N22" s="45">
        <v>7022.7107353241208</v>
      </c>
      <c r="O22" s="45">
        <v>6334.5872239468936</v>
      </c>
      <c r="P22" s="45">
        <v>6406.1558493396096</v>
      </c>
      <c r="Q22" s="45">
        <v>6123.8145972144694</v>
      </c>
      <c r="R22" s="45">
        <v>6182.0305681510181</v>
      </c>
      <c r="S22" s="45">
        <v>6177.1103451929066</v>
      </c>
      <c r="T22" s="45">
        <v>6040.2691115374646</v>
      </c>
      <c r="U22" s="45">
        <v>5937.7339312194035</v>
      </c>
      <c r="V22" s="45">
        <v>5890.4353563894056</v>
      </c>
      <c r="W22" s="45">
        <v>5821.7768475599187</v>
      </c>
      <c r="X22" s="45">
        <v>5676.5273565606585</v>
      </c>
      <c r="Y22" s="45">
        <v>5410.8433815471399</v>
      </c>
      <c r="Z22" s="45">
        <v>5277.6721552996341</v>
      </c>
      <c r="AA22" s="45">
        <v>5189.9372537967229</v>
      </c>
      <c r="AB22" s="45">
        <v>5076.3799825325104</v>
      </c>
      <c r="AC22" s="45">
        <v>4787.3611751254111</v>
      </c>
      <c r="AD22" s="45">
        <v>4689.1570884925268</v>
      </c>
      <c r="AE22" s="45">
        <v>4635.9670386115104</v>
      </c>
      <c r="AF22" s="45">
        <v>4328.1367079168704</v>
      </c>
      <c r="AG22" s="45">
        <v>4263.5321423849846</v>
      </c>
      <c r="AH22" s="45">
        <v>4035.2439118659163</v>
      </c>
      <c r="AI22" s="45">
        <v>3824.2218879852444</v>
      </c>
      <c r="AJ22" s="45">
        <v>3696.7603548779111</v>
      </c>
      <c r="AK22" s="45">
        <v>3498.0625038637522</v>
      </c>
      <c r="AL22" s="45">
        <v>3498.3625746949374</v>
      </c>
      <c r="AM22" s="45">
        <v>3385.5460372194284</v>
      </c>
      <c r="AN22" s="45">
        <v>3269.0652716640507</v>
      </c>
      <c r="AO22" s="45">
        <v>3177.8770879083613</v>
      </c>
      <c r="AP22" s="45">
        <v>3099.6018241426295</v>
      </c>
      <c r="AQ22" s="45">
        <v>2977.2262457576335</v>
      </c>
      <c r="AR22" s="45">
        <v>2892.2910044623427</v>
      </c>
      <c r="AS22" s="45">
        <v>2714.8563494818632</v>
      </c>
      <c r="AT22" s="45">
        <v>2606.007247816729</v>
      </c>
      <c r="AU22" s="45">
        <v>2563.8487256775979</v>
      </c>
      <c r="AV22" s="45">
        <v>2512.2514943827291</v>
      </c>
      <c r="AW22" s="45">
        <v>2351.8514972259723</v>
      </c>
      <c r="AX22" s="45">
        <v>2294.1523294321728</v>
      </c>
      <c r="AY22" s="45">
        <v>2232.4370069937804</v>
      </c>
      <c r="AZ22" s="45">
        <v>2098.9761801416394</v>
      </c>
    </row>
    <row r="23" spans="1:52" ht="12" customHeight="1" x14ac:dyDescent="0.35">
      <c r="A23" s="42" t="s">
        <v>17</v>
      </c>
      <c r="B23" s="43">
        <v>2910.6925276451761</v>
      </c>
      <c r="C23" s="43">
        <v>3194.80258</v>
      </c>
      <c r="D23" s="43">
        <v>3476.8276499999988</v>
      </c>
      <c r="E23" s="43">
        <v>4134.03089</v>
      </c>
      <c r="F23" s="43">
        <v>3704.20937</v>
      </c>
      <c r="G23" s="43">
        <v>3307.2659933711793</v>
      </c>
      <c r="H23" s="43">
        <v>3731.1504200000008</v>
      </c>
      <c r="I23" s="43">
        <v>4458.4444499999991</v>
      </c>
      <c r="J23" s="43">
        <v>3953.3802499999997</v>
      </c>
      <c r="K23" s="43">
        <v>3492.9823499999998</v>
      </c>
      <c r="L23" s="43">
        <v>3553.3280134116176</v>
      </c>
      <c r="M23" s="43">
        <v>3252.8816234617939</v>
      </c>
      <c r="N23" s="43">
        <v>3240.7091130632434</v>
      </c>
      <c r="O23" s="43">
        <v>3175.6665940135708</v>
      </c>
      <c r="P23" s="43">
        <v>3176.3410177907381</v>
      </c>
      <c r="Q23" s="43">
        <v>3124.9691347106209</v>
      </c>
      <c r="R23" s="43">
        <v>3184.2957738636887</v>
      </c>
      <c r="S23" s="43">
        <v>3166.4812368557868</v>
      </c>
      <c r="T23" s="43">
        <v>3104.288700106069</v>
      </c>
      <c r="U23" s="43">
        <v>3089.4602204636431</v>
      </c>
      <c r="V23" s="43">
        <v>3099.6154872349207</v>
      </c>
      <c r="W23" s="43">
        <v>3094.2978392941036</v>
      </c>
      <c r="X23" s="43">
        <v>3063.016724917401</v>
      </c>
      <c r="Y23" s="43">
        <v>2994.0744546854967</v>
      </c>
      <c r="Z23" s="43">
        <v>2957.8649798497477</v>
      </c>
      <c r="AA23" s="43">
        <v>2967.1815509417052</v>
      </c>
      <c r="AB23" s="43">
        <v>2961.9837404242303</v>
      </c>
      <c r="AC23" s="43">
        <v>2867.9888393054271</v>
      </c>
      <c r="AD23" s="43">
        <v>2843.6446199369466</v>
      </c>
      <c r="AE23" s="43">
        <v>2800.6509687160369</v>
      </c>
      <c r="AF23" s="43">
        <v>2663.8624119252631</v>
      </c>
      <c r="AG23" s="43">
        <v>2638.7044122630473</v>
      </c>
      <c r="AH23" s="43">
        <v>2544.1770343907724</v>
      </c>
      <c r="AI23" s="43">
        <v>2458.4654540523393</v>
      </c>
      <c r="AJ23" s="43">
        <v>2423.3872952436773</v>
      </c>
      <c r="AK23" s="43">
        <v>2358.6782380698714</v>
      </c>
      <c r="AL23" s="43">
        <v>2359.0076085014998</v>
      </c>
      <c r="AM23" s="43">
        <v>2306.6177850837362</v>
      </c>
      <c r="AN23" s="43">
        <v>2235.333934526323</v>
      </c>
      <c r="AO23" s="43">
        <v>2178.3475126280578</v>
      </c>
      <c r="AP23" s="43">
        <v>2128.7365952061091</v>
      </c>
      <c r="AQ23" s="43">
        <v>2055.2693811423592</v>
      </c>
      <c r="AR23" s="43">
        <v>2010.701886780839</v>
      </c>
      <c r="AS23" s="43">
        <v>1899.6715587304282</v>
      </c>
      <c r="AT23" s="43">
        <v>1820.5846801171124</v>
      </c>
      <c r="AU23" s="43">
        <v>1807.4083604103753</v>
      </c>
      <c r="AV23" s="43">
        <v>1792.7843977639707</v>
      </c>
      <c r="AW23" s="43">
        <v>1696.9092962862098</v>
      </c>
      <c r="AX23" s="43">
        <v>1667.0586805395105</v>
      </c>
      <c r="AY23" s="43">
        <v>1619.8181403551685</v>
      </c>
      <c r="AZ23" s="43">
        <v>1519.8253308649525</v>
      </c>
    </row>
    <row r="24" spans="1:52" ht="12" customHeight="1" x14ac:dyDescent="0.35">
      <c r="A24" s="42" t="s">
        <v>18</v>
      </c>
      <c r="B24" s="43">
        <v>835.32093584498682</v>
      </c>
      <c r="C24" s="43">
        <v>996.7584099999998</v>
      </c>
      <c r="D24" s="43">
        <v>772.63683999999955</v>
      </c>
      <c r="E24" s="43">
        <v>555.13376999999878</v>
      </c>
      <c r="F24" s="43">
        <v>473.67314000000033</v>
      </c>
      <c r="G24" s="43">
        <v>528.7595641066863</v>
      </c>
      <c r="H24" s="43">
        <v>480.50653000000227</v>
      </c>
      <c r="I24" s="43">
        <v>505.64388999999846</v>
      </c>
      <c r="J24" s="43">
        <v>534.86671000000081</v>
      </c>
      <c r="K24" s="43">
        <v>625.12025999999958</v>
      </c>
      <c r="L24" s="43">
        <v>585.61914480016378</v>
      </c>
      <c r="M24" s="43">
        <v>736.403680504269</v>
      </c>
      <c r="N24" s="43">
        <v>730.54668045094763</v>
      </c>
      <c r="O24" s="43">
        <v>520.34719629671827</v>
      </c>
      <c r="P24" s="43">
        <v>629.95689895773251</v>
      </c>
      <c r="Q24" s="43">
        <v>586.12757995520349</v>
      </c>
      <c r="R24" s="43">
        <v>574.69071875883651</v>
      </c>
      <c r="S24" s="43">
        <v>568.77696728131195</v>
      </c>
      <c r="T24" s="43">
        <v>565.02540116788293</v>
      </c>
      <c r="U24" s="43">
        <v>557.63809674278934</v>
      </c>
      <c r="V24" s="43">
        <v>556.47766036096152</v>
      </c>
      <c r="W24" s="43">
        <v>552.52596004442705</v>
      </c>
      <c r="X24" s="43">
        <v>548.23724547614643</v>
      </c>
      <c r="Y24" s="43">
        <v>538.63677658645713</v>
      </c>
      <c r="Z24" s="43">
        <v>532.62077103819149</v>
      </c>
      <c r="AA24" s="43">
        <v>529.12679794918654</v>
      </c>
      <c r="AB24" s="43">
        <v>529.92944269599252</v>
      </c>
      <c r="AC24" s="43">
        <v>529.18151286282466</v>
      </c>
      <c r="AD24" s="43">
        <v>530.33827840819663</v>
      </c>
      <c r="AE24" s="43">
        <v>531.67402197417334</v>
      </c>
      <c r="AF24" s="43">
        <v>534.74496439151312</v>
      </c>
      <c r="AG24" s="43">
        <v>532.08325193213454</v>
      </c>
      <c r="AH24" s="43">
        <v>531.85935709511011</v>
      </c>
      <c r="AI24" s="43">
        <v>523.20988997350685</v>
      </c>
      <c r="AJ24" s="43">
        <v>513.71646566408049</v>
      </c>
      <c r="AK24" s="43">
        <v>495.1234939902933</v>
      </c>
      <c r="AL24" s="43">
        <v>499.00703896986408</v>
      </c>
      <c r="AM24" s="43">
        <v>499.71327179807861</v>
      </c>
      <c r="AN24" s="43">
        <v>500.0838992226208</v>
      </c>
      <c r="AO24" s="43">
        <v>499.53678001513128</v>
      </c>
      <c r="AP24" s="43">
        <v>498.78385667271181</v>
      </c>
      <c r="AQ24" s="43">
        <v>494.15592793516248</v>
      </c>
      <c r="AR24" s="43">
        <v>491.13400409327704</v>
      </c>
      <c r="AS24" s="43">
        <v>480.7515469458487</v>
      </c>
      <c r="AT24" s="43">
        <v>476.43833230296752</v>
      </c>
      <c r="AU24" s="43">
        <v>473.03676222749988</v>
      </c>
      <c r="AV24" s="43">
        <v>468.82365493329098</v>
      </c>
      <c r="AW24" s="43">
        <v>454.09166515351797</v>
      </c>
      <c r="AX24" s="43">
        <v>451.20227599640424</v>
      </c>
      <c r="AY24" s="43">
        <v>446.3563047791813</v>
      </c>
      <c r="AZ24" s="43">
        <v>439.34839848869808</v>
      </c>
    </row>
    <row r="25" spans="1:52" ht="12" customHeight="1" x14ac:dyDescent="0.35">
      <c r="A25" s="42" t="s">
        <v>19</v>
      </c>
      <c r="B25" s="43">
        <v>369.8989964950037</v>
      </c>
      <c r="C25" s="43">
        <v>488.61787000000044</v>
      </c>
      <c r="D25" s="43">
        <v>477.61748999999833</v>
      </c>
      <c r="E25" s="43">
        <v>547.56216000000006</v>
      </c>
      <c r="F25" s="43">
        <v>595.30893999999796</v>
      </c>
      <c r="G25" s="43">
        <v>595.47869354217369</v>
      </c>
      <c r="H25" s="43">
        <v>488.8142200000002</v>
      </c>
      <c r="I25" s="43">
        <v>516.74932999999908</v>
      </c>
      <c r="J25" s="43">
        <v>570.46619999999939</v>
      </c>
      <c r="K25" s="43">
        <v>509.9088100000003</v>
      </c>
      <c r="L25" s="43">
        <v>544.3774007713331</v>
      </c>
      <c r="M25" s="43">
        <v>813.0574794083949</v>
      </c>
      <c r="N25" s="43">
        <v>613.38091870964229</v>
      </c>
      <c r="O25" s="43">
        <v>441.2885556502381</v>
      </c>
      <c r="P25" s="43">
        <v>452.49556510370542</v>
      </c>
      <c r="Q25" s="43">
        <v>437.03631604067874</v>
      </c>
      <c r="R25" s="43">
        <v>437.66996382764677</v>
      </c>
      <c r="S25" s="43">
        <v>450.53934117939053</v>
      </c>
      <c r="T25" s="43">
        <v>438.30893191609823</v>
      </c>
      <c r="U25" s="43">
        <v>421.53234640512034</v>
      </c>
      <c r="V25" s="43">
        <v>408.44236975218416</v>
      </c>
      <c r="W25" s="43">
        <v>396.4820953016083</v>
      </c>
      <c r="X25" s="43">
        <v>383.96768282850093</v>
      </c>
      <c r="Y25" s="43">
        <v>351.83862890574346</v>
      </c>
      <c r="Z25" s="43">
        <v>335.52304779186761</v>
      </c>
      <c r="AA25" s="43">
        <v>325.94120399854694</v>
      </c>
      <c r="AB25" s="43">
        <v>320.341517153165</v>
      </c>
      <c r="AC25" s="43">
        <v>301.3172039331626</v>
      </c>
      <c r="AD25" s="43">
        <v>295.78037135940633</v>
      </c>
      <c r="AE25" s="43">
        <v>290.64648399627146</v>
      </c>
      <c r="AF25" s="43">
        <v>282.14439206245714</v>
      </c>
      <c r="AG25" s="43">
        <v>272.26049611977254</v>
      </c>
      <c r="AH25" s="43">
        <v>261.21150470992603</v>
      </c>
      <c r="AI25" s="43">
        <v>247.48314814043854</v>
      </c>
      <c r="AJ25" s="43">
        <v>238.566769139088</v>
      </c>
      <c r="AK25" s="43">
        <v>216.3007570894091</v>
      </c>
      <c r="AL25" s="43">
        <v>216.48681504019561</v>
      </c>
      <c r="AM25" s="43">
        <v>207.6692035979278</v>
      </c>
      <c r="AN25" s="43">
        <v>200.99291571285846</v>
      </c>
      <c r="AO25" s="43">
        <v>196.09863433036605</v>
      </c>
      <c r="AP25" s="43">
        <v>191.44015556965803</v>
      </c>
      <c r="AQ25" s="43">
        <v>182.32969056314155</v>
      </c>
      <c r="AR25" s="43">
        <v>173.15845749829381</v>
      </c>
      <c r="AS25" s="43">
        <v>157.55176220794434</v>
      </c>
      <c r="AT25" s="43">
        <v>146.90647574380128</v>
      </c>
      <c r="AU25" s="43">
        <v>140.74607070255789</v>
      </c>
      <c r="AV25" s="43">
        <v>135.48054637661519</v>
      </c>
      <c r="AW25" s="43">
        <v>121.92754519085395</v>
      </c>
      <c r="AX25" s="43">
        <v>115.41811924794791</v>
      </c>
      <c r="AY25" s="43">
        <v>109.35206637856854</v>
      </c>
      <c r="AZ25" s="43">
        <v>103.48957970868449</v>
      </c>
    </row>
    <row r="26" spans="1:52" ht="12" customHeight="1" x14ac:dyDescent="0.35">
      <c r="A26" s="42" t="s">
        <v>20</v>
      </c>
      <c r="B26" s="43">
        <v>2951.1892645014445</v>
      </c>
      <c r="C26" s="43">
        <v>3133.7492599999991</v>
      </c>
      <c r="D26" s="43">
        <v>2741.8960699999989</v>
      </c>
      <c r="E26" s="43">
        <v>3348.7617700000005</v>
      </c>
      <c r="F26" s="43">
        <v>2954.9657599999996</v>
      </c>
      <c r="G26" s="43">
        <v>2655.97003476587</v>
      </c>
      <c r="H26" s="43">
        <v>2613.8313900000003</v>
      </c>
      <c r="I26" s="43">
        <v>2770.4727699999989</v>
      </c>
      <c r="J26" s="43">
        <v>2428.47507</v>
      </c>
      <c r="K26" s="43">
        <v>2092.2619699999987</v>
      </c>
      <c r="L26" s="43">
        <v>1954.7103702975285</v>
      </c>
      <c r="M26" s="43">
        <v>2067.4427228519494</v>
      </c>
      <c r="N26" s="43">
        <v>1734.9705104607929</v>
      </c>
      <c r="O26" s="43">
        <v>1745.500098114873</v>
      </c>
      <c r="P26" s="43">
        <v>1627.9714509826572</v>
      </c>
      <c r="Q26" s="43">
        <v>1804.7129417345313</v>
      </c>
      <c r="R26" s="43">
        <v>1828.4562923393578</v>
      </c>
      <c r="S26" s="43">
        <v>1832.8550896521529</v>
      </c>
      <c r="T26" s="43">
        <v>1778.9957779863612</v>
      </c>
      <c r="U26" s="43">
        <v>1719.1831864547485</v>
      </c>
      <c r="V26" s="43">
        <v>1680.7068320273643</v>
      </c>
      <c r="W26" s="43">
        <v>1635.6388640177549</v>
      </c>
      <c r="X26" s="43">
        <v>1548.6852890580806</v>
      </c>
      <c r="Y26" s="43">
        <v>1410.6744461084959</v>
      </c>
      <c r="Z26" s="43">
        <v>1365.2090616828</v>
      </c>
      <c r="AA26" s="43">
        <v>1286.869866799819</v>
      </c>
      <c r="AB26" s="43">
        <v>1189.6618774737481</v>
      </c>
      <c r="AC26" s="43">
        <v>1021.1241269130002</v>
      </c>
      <c r="AD26" s="43">
        <v>959.04475338592772</v>
      </c>
      <c r="AE26" s="43">
        <v>954.35485797164984</v>
      </c>
      <c r="AF26" s="43">
        <v>796.08306588674884</v>
      </c>
      <c r="AG26" s="43">
        <v>775.6835376580301</v>
      </c>
      <c r="AH26" s="43">
        <v>655.28695310558032</v>
      </c>
      <c r="AI26" s="43">
        <v>555.67425422422866</v>
      </c>
      <c r="AJ26" s="43">
        <v>485.59300748798745</v>
      </c>
      <c r="AK26" s="43">
        <v>409.13623710032914</v>
      </c>
      <c r="AL26" s="43">
        <v>405.20829815905023</v>
      </c>
      <c r="AM26" s="43">
        <v>355.07191164181165</v>
      </c>
      <c r="AN26" s="43">
        <v>318.17681194450091</v>
      </c>
      <c r="AO26" s="43">
        <v>290.68363286323438</v>
      </c>
      <c r="AP26" s="43">
        <v>268.59520579826159</v>
      </c>
      <c r="AQ26" s="43">
        <v>234.63072093120707</v>
      </c>
      <c r="AR26" s="43">
        <v>207.29759952619759</v>
      </c>
      <c r="AS26" s="43">
        <v>168.22369358016499</v>
      </c>
      <c r="AT26" s="43">
        <v>154.46614628182721</v>
      </c>
      <c r="AU26" s="43">
        <v>136.39498645452224</v>
      </c>
      <c r="AV26" s="43">
        <v>110.29091325424262</v>
      </c>
      <c r="AW26" s="43">
        <v>74.911450388778064</v>
      </c>
      <c r="AX26" s="43">
        <v>57.739385503069542</v>
      </c>
      <c r="AY26" s="43">
        <v>54.51408419264726</v>
      </c>
      <c r="AZ26" s="43">
        <v>34.545999875233676</v>
      </c>
    </row>
    <row r="27" spans="1:52" ht="12" customHeight="1" x14ac:dyDescent="0.35">
      <c r="A27" s="42" t="s">
        <v>21</v>
      </c>
      <c r="B27" s="43">
        <v>368.25235940478012</v>
      </c>
      <c r="C27" s="43">
        <v>417.07460000000697</v>
      </c>
      <c r="D27" s="43">
        <v>644.28702000000317</v>
      </c>
      <c r="E27" s="43">
        <v>858.6500800000166</v>
      </c>
      <c r="F27" s="43">
        <v>761.10066000000825</v>
      </c>
      <c r="G27" s="43">
        <v>743.27680461719513</v>
      </c>
      <c r="H27" s="43">
        <v>661.82991000001357</v>
      </c>
      <c r="I27" s="43">
        <v>785.53653999999233</v>
      </c>
      <c r="J27" s="43">
        <v>490.20515000000012</v>
      </c>
      <c r="K27" s="43">
        <v>448.98422000000028</v>
      </c>
      <c r="L27" s="43">
        <v>464.92368676365362</v>
      </c>
      <c r="M27" s="43">
        <v>255.61794838077367</v>
      </c>
      <c r="N27" s="43">
        <v>703.10351263949474</v>
      </c>
      <c r="O27" s="43">
        <v>451.78477987149284</v>
      </c>
      <c r="P27" s="43">
        <v>519.39091650477587</v>
      </c>
      <c r="Q27" s="43">
        <v>170.96862477343407</v>
      </c>
      <c r="R27" s="43">
        <v>156.91781936148803</v>
      </c>
      <c r="S27" s="43">
        <v>158.45771022426516</v>
      </c>
      <c r="T27" s="43">
        <v>153.65030036105355</v>
      </c>
      <c r="U27" s="43">
        <v>149.92008115310315</v>
      </c>
      <c r="V27" s="43">
        <v>145.19300701397515</v>
      </c>
      <c r="W27" s="43">
        <v>142.83208890202468</v>
      </c>
      <c r="X27" s="43">
        <v>132.62041428053033</v>
      </c>
      <c r="Y27" s="43">
        <v>115.61907526094686</v>
      </c>
      <c r="Z27" s="43">
        <v>86.454294937027456</v>
      </c>
      <c r="AA27" s="43">
        <v>80.817834107465529</v>
      </c>
      <c r="AB27" s="43">
        <v>74.463404785373925</v>
      </c>
      <c r="AC27" s="43">
        <v>67.749492110996115</v>
      </c>
      <c r="AD27" s="43">
        <v>60.349065402049845</v>
      </c>
      <c r="AE27" s="43">
        <v>58.640705953379253</v>
      </c>
      <c r="AF27" s="43">
        <v>51.301873650888204</v>
      </c>
      <c r="AG27" s="43">
        <v>44.800444412000573</v>
      </c>
      <c r="AH27" s="43">
        <v>42.709062564527215</v>
      </c>
      <c r="AI27" s="43">
        <v>39.389141594731058</v>
      </c>
      <c r="AJ27" s="43">
        <v>35.496817343077893</v>
      </c>
      <c r="AK27" s="43">
        <v>18.823777613848844</v>
      </c>
      <c r="AL27" s="43">
        <v>18.652814024327665</v>
      </c>
      <c r="AM27" s="43">
        <v>16.473865097874508</v>
      </c>
      <c r="AN27" s="43">
        <v>14.477710257747107</v>
      </c>
      <c r="AO27" s="43">
        <v>13.210528071571693</v>
      </c>
      <c r="AP27" s="43">
        <v>12.046010895888708</v>
      </c>
      <c r="AQ27" s="43">
        <v>10.840525185762786</v>
      </c>
      <c r="AR27" s="43">
        <v>9.9990565637351523</v>
      </c>
      <c r="AS27" s="43">
        <v>8.6577880174770119</v>
      </c>
      <c r="AT27" s="43">
        <v>7.6116133710204918</v>
      </c>
      <c r="AU27" s="43">
        <v>6.2625458826427565</v>
      </c>
      <c r="AV27" s="43">
        <v>4.8719820546094237</v>
      </c>
      <c r="AW27" s="43">
        <v>4.0115402066127963</v>
      </c>
      <c r="AX27" s="43">
        <v>2.7338681452405926</v>
      </c>
      <c r="AY27" s="43">
        <v>2.3964112882150266</v>
      </c>
      <c r="AZ27" s="43">
        <v>1.7668712040702055</v>
      </c>
    </row>
    <row r="28" spans="1:52" ht="12" customHeight="1" x14ac:dyDescent="0.35">
      <c r="A28" s="44" t="s">
        <v>22</v>
      </c>
      <c r="B28" s="45">
        <v>23114.938299983707</v>
      </c>
      <c r="C28" s="45">
        <v>23035.953699999995</v>
      </c>
      <c r="D28" s="45">
        <v>22718.249859999996</v>
      </c>
      <c r="E28" s="45">
        <v>23346.84347</v>
      </c>
      <c r="F28" s="45">
        <v>21525.967829999994</v>
      </c>
      <c r="G28" s="45">
        <v>21987.449698685941</v>
      </c>
      <c r="H28" s="45">
        <v>19925.540679999991</v>
      </c>
      <c r="I28" s="45">
        <v>20767.050130000011</v>
      </c>
      <c r="J28" s="45">
        <v>19796.912039999992</v>
      </c>
      <c r="K28" s="45">
        <v>17030.316770000001</v>
      </c>
      <c r="L28" s="45">
        <v>17487.741602825197</v>
      </c>
      <c r="M28" s="45">
        <v>17739.913800384602</v>
      </c>
      <c r="N28" s="45">
        <v>17904.679135602899</v>
      </c>
      <c r="O28" s="45">
        <v>19200.055944575317</v>
      </c>
      <c r="P28" s="45">
        <v>18790.605525082978</v>
      </c>
      <c r="Q28" s="45">
        <v>17830.223819843493</v>
      </c>
      <c r="R28" s="45">
        <v>17734.778377301252</v>
      </c>
      <c r="S28" s="45">
        <v>18048.154980871906</v>
      </c>
      <c r="T28" s="45">
        <v>17966.049159949594</v>
      </c>
      <c r="U28" s="45">
        <v>17791.013140466133</v>
      </c>
      <c r="V28" s="45">
        <v>17798.036776243189</v>
      </c>
      <c r="W28" s="45">
        <v>17793.473111853349</v>
      </c>
      <c r="X28" s="45">
        <v>17681.047554632973</v>
      </c>
      <c r="Y28" s="45">
        <v>17337.399035529448</v>
      </c>
      <c r="Z28" s="45">
        <v>17236.315007171594</v>
      </c>
      <c r="AA28" s="45">
        <v>17207.494593651121</v>
      </c>
      <c r="AB28" s="45">
        <v>17199.936535507284</v>
      </c>
      <c r="AC28" s="45">
        <v>17048.636575695964</v>
      </c>
      <c r="AD28" s="45">
        <v>17077.830626562245</v>
      </c>
      <c r="AE28" s="45">
        <v>17050.9202744092</v>
      </c>
      <c r="AF28" s="45">
        <v>16841.08832977599</v>
      </c>
      <c r="AG28" s="45">
        <v>16859.773795717061</v>
      </c>
      <c r="AH28" s="45">
        <v>16693.266414409132</v>
      </c>
      <c r="AI28" s="45">
        <v>16465.584907344302</v>
      </c>
      <c r="AJ28" s="45">
        <v>16295.192877324009</v>
      </c>
      <c r="AK28" s="45">
        <v>15899.888802347972</v>
      </c>
      <c r="AL28" s="45">
        <v>15957.834983676858</v>
      </c>
      <c r="AM28" s="45">
        <v>15737.816682381335</v>
      </c>
      <c r="AN28" s="45">
        <v>15515.152511070044</v>
      </c>
      <c r="AO28" s="45">
        <v>15299.38135548661</v>
      </c>
      <c r="AP28" s="45">
        <v>15094.923164091091</v>
      </c>
      <c r="AQ28" s="45">
        <v>14690.706611049345</v>
      </c>
      <c r="AR28" s="45">
        <v>14439.231477760628</v>
      </c>
      <c r="AS28" s="45">
        <v>13806.230006994996</v>
      </c>
      <c r="AT28" s="45">
        <v>13560.776310237432</v>
      </c>
      <c r="AU28" s="45">
        <v>13354.43778147494</v>
      </c>
      <c r="AV28" s="45">
        <v>13020.064803551475</v>
      </c>
      <c r="AW28" s="45">
        <v>12369.196938600806</v>
      </c>
      <c r="AX28" s="45">
        <v>12019.524595257615</v>
      </c>
      <c r="AY28" s="45">
        <v>11757.369870009124</v>
      </c>
      <c r="AZ28" s="45">
        <v>11282.208720071614</v>
      </c>
    </row>
    <row r="29" spans="1:52" ht="12" customHeight="1" x14ac:dyDescent="0.35">
      <c r="A29" s="42" t="s">
        <v>23</v>
      </c>
      <c r="B29" s="43">
        <v>23018.062012622293</v>
      </c>
      <c r="C29" s="43">
        <v>22946.334219999993</v>
      </c>
      <c r="D29" s="43">
        <v>22626.727569999995</v>
      </c>
      <c r="E29" s="43">
        <v>23305.746909999998</v>
      </c>
      <c r="F29" s="43">
        <v>21508.874869999992</v>
      </c>
      <c r="G29" s="43">
        <v>21969.772534211374</v>
      </c>
      <c r="H29" s="43">
        <v>19909.848999999991</v>
      </c>
      <c r="I29" s="43">
        <v>20726.943230000012</v>
      </c>
      <c r="J29" s="43">
        <v>19759.812169999994</v>
      </c>
      <c r="K29" s="43">
        <v>17018.810110000002</v>
      </c>
      <c r="L29" s="43">
        <v>17353.270268048851</v>
      </c>
      <c r="M29" s="43">
        <v>17522.27376506618</v>
      </c>
      <c r="N29" s="43">
        <v>17767.056346736899</v>
      </c>
      <c r="O29" s="43">
        <v>19057.129489968465</v>
      </c>
      <c r="P29" s="43">
        <v>18672.160446823098</v>
      </c>
      <c r="Q29" s="43">
        <v>17717.275821944182</v>
      </c>
      <c r="R29" s="43">
        <v>17622.201690304304</v>
      </c>
      <c r="S29" s="43">
        <v>17929.612084218094</v>
      </c>
      <c r="T29" s="43">
        <v>17854.576272797785</v>
      </c>
      <c r="U29" s="43">
        <v>17683.216031801323</v>
      </c>
      <c r="V29" s="43">
        <v>17693.436594066439</v>
      </c>
      <c r="W29" s="43">
        <v>17691.47988803334</v>
      </c>
      <c r="X29" s="43">
        <v>17587.706920953435</v>
      </c>
      <c r="Y29" s="43">
        <v>17255.678544827388</v>
      </c>
      <c r="Z29" s="43">
        <v>17169.68789090374</v>
      </c>
      <c r="AA29" s="43">
        <v>17143.554562755216</v>
      </c>
      <c r="AB29" s="43">
        <v>17141.668117091482</v>
      </c>
      <c r="AC29" s="43">
        <v>16998.505584593309</v>
      </c>
      <c r="AD29" s="43">
        <v>17033.476969573097</v>
      </c>
      <c r="AE29" s="43">
        <v>17006.989178744781</v>
      </c>
      <c r="AF29" s="43">
        <v>16805.364740350193</v>
      </c>
      <c r="AG29" s="43">
        <v>16828.430625662309</v>
      </c>
      <c r="AH29" s="43">
        <v>16668.88727664711</v>
      </c>
      <c r="AI29" s="43">
        <v>16446.460610298331</v>
      </c>
      <c r="AJ29" s="43">
        <v>16278.943562907187</v>
      </c>
      <c r="AK29" s="43">
        <v>15886.415337919359</v>
      </c>
      <c r="AL29" s="43">
        <v>15944.47432273798</v>
      </c>
      <c r="AM29" s="43">
        <v>15724.743871436096</v>
      </c>
      <c r="AN29" s="43">
        <v>15502.333558570754</v>
      </c>
      <c r="AO29" s="43">
        <v>15286.7724753481</v>
      </c>
      <c r="AP29" s="43">
        <v>15083.637532750501</v>
      </c>
      <c r="AQ29" s="43">
        <v>14680.03242287502</v>
      </c>
      <c r="AR29" s="43">
        <v>14430.674787276281</v>
      </c>
      <c r="AS29" s="43">
        <v>13800.15897015128</v>
      </c>
      <c r="AT29" s="43">
        <v>13559.280623844737</v>
      </c>
      <c r="AU29" s="43">
        <v>13353.126898112272</v>
      </c>
      <c r="AV29" s="43">
        <v>13019.02573036534</v>
      </c>
      <c r="AW29" s="43">
        <v>12368.242344714896</v>
      </c>
      <c r="AX29" s="43">
        <v>12018.762884504482</v>
      </c>
      <c r="AY29" s="43">
        <v>11756.786577974523</v>
      </c>
      <c r="AZ29" s="43">
        <v>11281.775683116033</v>
      </c>
    </row>
    <row r="30" spans="1:52" ht="12" customHeight="1" x14ac:dyDescent="0.35">
      <c r="A30" s="42" t="s">
        <v>24</v>
      </c>
      <c r="B30" s="43">
        <v>96.876287361413361</v>
      </c>
      <c r="C30" s="43">
        <v>89.619479999999982</v>
      </c>
      <c r="D30" s="43">
        <v>91.522290000000012</v>
      </c>
      <c r="E30" s="43">
        <v>41.096559999999982</v>
      </c>
      <c r="F30" s="43">
        <v>17.092960000000005</v>
      </c>
      <c r="G30" s="43">
        <v>17.677164474567167</v>
      </c>
      <c r="H30" s="43">
        <v>15.691679999999996</v>
      </c>
      <c r="I30" s="43">
        <v>40.106899999999996</v>
      </c>
      <c r="J30" s="43">
        <v>37.099869999999996</v>
      </c>
      <c r="K30" s="43">
        <v>11.506660000000002</v>
      </c>
      <c r="L30" s="43">
        <v>134.4713347763475</v>
      </c>
      <c r="M30" s="43">
        <v>217.6400353184213</v>
      </c>
      <c r="N30" s="43">
        <v>137.62278886599964</v>
      </c>
      <c r="O30" s="43">
        <v>142.92645460685219</v>
      </c>
      <c r="P30" s="43">
        <v>118.44507825987864</v>
      </c>
      <c r="Q30" s="43">
        <v>112.94799789931199</v>
      </c>
      <c r="R30" s="43">
        <v>112.5766869969483</v>
      </c>
      <c r="S30" s="43">
        <v>118.54289665381465</v>
      </c>
      <c r="T30" s="43">
        <v>111.47288715180845</v>
      </c>
      <c r="U30" s="43">
        <v>107.79710866480916</v>
      </c>
      <c r="V30" s="43">
        <v>104.60018217675105</v>
      </c>
      <c r="W30" s="43">
        <v>101.99322382001063</v>
      </c>
      <c r="X30" s="43">
        <v>93.340633679536765</v>
      </c>
      <c r="Y30" s="43">
        <v>81.720490702060971</v>
      </c>
      <c r="Z30" s="43">
        <v>66.62711626785385</v>
      </c>
      <c r="AA30" s="43">
        <v>63.940030895903995</v>
      </c>
      <c r="AB30" s="43">
        <v>58.26841841580206</v>
      </c>
      <c r="AC30" s="43">
        <v>50.13099110265302</v>
      </c>
      <c r="AD30" s="43">
        <v>44.353656989148014</v>
      </c>
      <c r="AE30" s="43">
        <v>43.931095664419018</v>
      </c>
      <c r="AF30" s="43">
        <v>35.723589425797094</v>
      </c>
      <c r="AG30" s="43">
        <v>31.343170054752509</v>
      </c>
      <c r="AH30" s="43">
        <v>24.379137762021806</v>
      </c>
      <c r="AI30" s="43">
        <v>19.124297045972348</v>
      </c>
      <c r="AJ30" s="43">
        <v>16.249314416822006</v>
      </c>
      <c r="AK30" s="43">
        <v>13.473464428612013</v>
      </c>
      <c r="AL30" s="43">
        <v>13.360660938876793</v>
      </c>
      <c r="AM30" s="43">
        <v>13.072810945239693</v>
      </c>
      <c r="AN30" s="43">
        <v>12.818952499290333</v>
      </c>
      <c r="AO30" s="43">
        <v>12.608880138509887</v>
      </c>
      <c r="AP30" s="43">
        <v>11.285631340589266</v>
      </c>
      <c r="AQ30" s="43">
        <v>10.674188174324772</v>
      </c>
      <c r="AR30" s="43">
        <v>8.5566904843465093</v>
      </c>
      <c r="AS30" s="43">
        <v>6.0710368437160671</v>
      </c>
      <c r="AT30" s="43">
        <v>1.4956863926939528</v>
      </c>
      <c r="AU30" s="43">
        <v>1.3108833626684626</v>
      </c>
      <c r="AV30" s="43">
        <v>1.0390731861355564</v>
      </c>
      <c r="AW30" s="43">
        <v>0.95459388591044358</v>
      </c>
      <c r="AX30" s="43">
        <v>0.76171075313413483</v>
      </c>
      <c r="AY30" s="43">
        <v>0.58329203460169354</v>
      </c>
      <c r="AZ30" s="43">
        <v>0.43303695558056332</v>
      </c>
    </row>
    <row r="31" spans="1:52" ht="12" customHeight="1" x14ac:dyDescent="0.35">
      <c r="A31" s="44" t="s">
        <v>25</v>
      </c>
      <c r="B31" s="45">
        <v>228.87671031496606</v>
      </c>
      <c r="C31" s="45">
        <v>275.53698999999961</v>
      </c>
      <c r="D31" s="45">
        <v>310.5368899999994</v>
      </c>
      <c r="E31" s="45">
        <v>379.78919999999954</v>
      </c>
      <c r="F31" s="45">
        <v>421.8458799999986</v>
      </c>
      <c r="G31" s="45">
        <v>409.76377912678737</v>
      </c>
      <c r="H31" s="45">
        <v>384.83368999999846</v>
      </c>
      <c r="I31" s="45">
        <v>482.07170999999954</v>
      </c>
      <c r="J31" s="45">
        <v>484.11627000000084</v>
      </c>
      <c r="K31" s="45">
        <v>439.99398000000201</v>
      </c>
      <c r="L31" s="45">
        <v>618.6270323233141</v>
      </c>
      <c r="M31" s="45">
        <v>632.71113077755444</v>
      </c>
      <c r="N31" s="45">
        <v>554.67456925850854</v>
      </c>
      <c r="O31" s="45">
        <v>655.27305011909527</v>
      </c>
      <c r="P31" s="45">
        <v>640.8727289303838</v>
      </c>
      <c r="Q31" s="45">
        <v>698.52762595438151</v>
      </c>
      <c r="R31" s="45">
        <v>687.94297557871027</v>
      </c>
      <c r="S31" s="45">
        <v>686.04678900447971</v>
      </c>
      <c r="T31" s="45">
        <v>664.9844036979232</v>
      </c>
      <c r="U31" s="45">
        <v>653.7602041274024</v>
      </c>
      <c r="V31" s="45">
        <v>649.24066064731653</v>
      </c>
      <c r="W31" s="45">
        <v>652.93884112325327</v>
      </c>
      <c r="X31" s="45">
        <v>635.83025563611773</v>
      </c>
      <c r="Y31" s="45">
        <v>641.59686814260294</v>
      </c>
      <c r="Z31" s="45">
        <v>644.3963354411967</v>
      </c>
      <c r="AA31" s="45">
        <v>631.27635626648976</v>
      </c>
      <c r="AB31" s="45">
        <v>628.99894751026113</v>
      </c>
      <c r="AC31" s="45">
        <v>612.07753576719506</v>
      </c>
      <c r="AD31" s="45">
        <v>616.98423566541999</v>
      </c>
      <c r="AE31" s="45">
        <v>619.61504640565795</v>
      </c>
      <c r="AF31" s="45">
        <v>600.22346578430108</v>
      </c>
      <c r="AG31" s="45">
        <v>605.71741797873176</v>
      </c>
      <c r="AH31" s="45">
        <v>596.07407637888389</v>
      </c>
      <c r="AI31" s="45">
        <v>619.2958575335964</v>
      </c>
      <c r="AJ31" s="45">
        <v>620.74164858224538</v>
      </c>
      <c r="AK31" s="45">
        <v>600.87769402558467</v>
      </c>
      <c r="AL31" s="45">
        <v>603.87310769085127</v>
      </c>
      <c r="AM31" s="45">
        <v>588.73985750389591</v>
      </c>
      <c r="AN31" s="45">
        <v>581.80059981293937</v>
      </c>
      <c r="AO31" s="45">
        <v>579.71320852868269</v>
      </c>
      <c r="AP31" s="45">
        <v>579.91692562558671</v>
      </c>
      <c r="AQ31" s="45">
        <v>598.504162444342</v>
      </c>
      <c r="AR31" s="45">
        <v>613.44272746890454</v>
      </c>
      <c r="AS31" s="45">
        <v>667.75910940239601</v>
      </c>
      <c r="AT31" s="45">
        <v>709.6993692442777</v>
      </c>
      <c r="AU31" s="45">
        <v>712.9966776622</v>
      </c>
      <c r="AV31" s="45">
        <v>722.50973090612479</v>
      </c>
      <c r="AW31" s="45">
        <v>709.9191978057612</v>
      </c>
      <c r="AX31" s="45">
        <v>735.47013665134887</v>
      </c>
      <c r="AY31" s="45">
        <v>757.393736517962</v>
      </c>
      <c r="AZ31" s="45">
        <v>753.57910516260824</v>
      </c>
    </row>
    <row r="32" spans="1:52" ht="12" customHeight="1" x14ac:dyDescent="0.35">
      <c r="A32" s="42" t="s">
        <v>26</v>
      </c>
      <c r="B32" s="43">
        <v>228.87671031496606</v>
      </c>
      <c r="C32" s="43">
        <v>275.53698999999961</v>
      </c>
      <c r="D32" s="43">
        <v>310.5368899999994</v>
      </c>
      <c r="E32" s="43">
        <v>379.78919999999954</v>
      </c>
      <c r="F32" s="43">
        <v>421.8458799999986</v>
      </c>
      <c r="G32" s="43">
        <v>409.76377912678737</v>
      </c>
      <c r="H32" s="43">
        <v>384.83368999999846</v>
      </c>
      <c r="I32" s="43">
        <v>482.07170999999954</v>
      </c>
      <c r="J32" s="43">
        <v>484.11627000000084</v>
      </c>
      <c r="K32" s="43">
        <v>439.99398000000201</v>
      </c>
      <c r="L32" s="43">
        <v>618.4837237846225</v>
      </c>
      <c r="M32" s="43">
        <v>632.56782337342054</v>
      </c>
      <c r="N32" s="43">
        <v>554.531261132841</v>
      </c>
      <c r="O32" s="43">
        <v>655.10585737552992</v>
      </c>
      <c r="P32" s="43">
        <v>640.70553484023969</v>
      </c>
      <c r="Q32" s="43">
        <v>698.36043221401565</v>
      </c>
      <c r="R32" s="43">
        <v>687.78584370307647</v>
      </c>
      <c r="S32" s="43">
        <v>685.87078807169712</v>
      </c>
      <c r="T32" s="43">
        <v>664.79673878109827</v>
      </c>
      <c r="U32" s="43">
        <v>653.54265045831062</v>
      </c>
      <c r="V32" s="43">
        <v>648.96271994365043</v>
      </c>
      <c r="W32" s="43">
        <v>652.60462271670588</v>
      </c>
      <c r="X32" s="43">
        <v>635.30563191302087</v>
      </c>
      <c r="Y32" s="43">
        <v>640.92599322002991</v>
      </c>
      <c r="Z32" s="43">
        <v>643.20986264244948</v>
      </c>
      <c r="AA32" s="43">
        <v>629.62366586081532</v>
      </c>
      <c r="AB32" s="43">
        <v>627.02151646606058</v>
      </c>
      <c r="AC32" s="43">
        <v>609.84627615852241</v>
      </c>
      <c r="AD32" s="43">
        <v>614.66521352470647</v>
      </c>
      <c r="AE32" s="43">
        <v>617.21215198876814</v>
      </c>
      <c r="AF32" s="43">
        <v>597.71570221870002</v>
      </c>
      <c r="AG32" s="43">
        <v>602.93905975192695</v>
      </c>
      <c r="AH32" s="43">
        <v>592.67715962776686</v>
      </c>
      <c r="AI32" s="43">
        <v>615.53150971032369</v>
      </c>
      <c r="AJ32" s="43">
        <v>616.74489100083304</v>
      </c>
      <c r="AK32" s="43">
        <v>596.7932336143723</v>
      </c>
      <c r="AL32" s="43">
        <v>599.77232104789232</v>
      </c>
      <c r="AM32" s="43">
        <v>584.59837170583182</v>
      </c>
      <c r="AN32" s="43">
        <v>577.60983289871263</v>
      </c>
      <c r="AO32" s="43">
        <v>575.4892833840056</v>
      </c>
      <c r="AP32" s="43">
        <v>575.68301873320013</v>
      </c>
      <c r="AQ32" s="43">
        <v>594.24292920990786</v>
      </c>
      <c r="AR32" s="43">
        <v>609.17534724953771</v>
      </c>
      <c r="AS32" s="43">
        <v>663.49177576237298</v>
      </c>
      <c r="AT32" s="43">
        <v>705.53036735536944</v>
      </c>
      <c r="AU32" s="43">
        <v>708.91925158332208</v>
      </c>
      <c r="AV32" s="43">
        <v>718.48849501403595</v>
      </c>
      <c r="AW32" s="43">
        <v>705.93083166882218</v>
      </c>
      <c r="AX32" s="43">
        <v>731.47834403223453</v>
      </c>
      <c r="AY32" s="43">
        <v>753.38399477641315</v>
      </c>
      <c r="AZ32" s="43">
        <v>749.55165723505172</v>
      </c>
    </row>
    <row r="33" spans="1:52" ht="12" customHeight="1" x14ac:dyDescent="0.35">
      <c r="A33" s="42" t="s">
        <v>27</v>
      </c>
      <c r="B33" s="43">
        <v>0</v>
      </c>
      <c r="C33" s="43">
        <v>0</v>
      </c>
      <c r="D33" s="43">
        <v>0</v>
      </c>
      <c r="E33" s="43">
        <v>0</v>
      </c>
      <c r="F33" s="43">
        <v>0</v>
      </c>
      <c r="G33" s="43">
        <v>0</v>
      </c>
      <c r="H33" s="43">
        <v>0</v>
      </c>
      <c r="I33" s="43">
        <v>0</v>
      </c>
      <c r="J33" s="43">
        <v>0</v>
      </c>
      <c r="K33" s="43">
        <v>0</v>
      </c>
      <c r="L33" s="43">
        <v>0.14330853869156726</v>
      </c>
      <c r="M33" s="43">
        <v>0.14330740413387388</v>
      </c>
      <c r="N33" s="43">
        <v>0.14330812566753234</v>
      </c>
      <c r="O33" s="43">
        <v>0.16719274356539976</v>
      </c>
      <c r="P33" s="43">
        <v>0.16719409014410128</v>
      </c>
      <c r="Q33" s="43">
        <v>0.16719374036590959</v>
      </c>
      <c r="R33" s="43">
        <v>0.15713187563379591</v>
      </c>
      <c r="S33" s="43">
        <v>0.17600093278254358</v>
      </c>
      <c r="T33" s="43">
        <v>0.18766491682496364</v>
      </c>
      <c r="U33" s="43">
        <v>0.21755366909180832</v>
      </c>
      <c r="V33" s="43">
        <v>0.27794070366610796</v>
      </c>
      <c r="W33" s="43">
        <v>0.33421840654736107</v>
      </c>
      <c r="X33" s="43">
        <v>0.52462372309680616</v>
      </c>
      <c r="Y33" s="43">
        <v>0.67087492257300796</v>
      </c>
      <c r="Z33" s="43">
        <v>1.186472798747207</v>
      </c>
      <c r="AA33" s="43">
        <v>1.6526904056744094</v>
      </c>
      <c r="AB33" s="43">
        <v>1.977431044200574</v>
      </c>
      <c r="AC33" s="43">
        <v>2.2312596086726315</v>
      </c>
      <c r="AD33" s="43">
        <v>2.3190221407135376</v>
      </c>
      <c r="AE33" s="43">
        <v>2.4028944168898385</v>
      </c>
      <c r="AF33" s="43">
        <v>2.5077635656010759</v>
      </c>
      <c r="AG33" s="43">
        <v>2.7783582268048401</v>
      </c>
      <c r="AH33" s="43">
        <v>3.3969167511170357</v>
      </c>
      <c r="AI33" s="43">
        <v>3.7643478232726593</v>
      </c>
      <c r="AJ33" s="43">
        <v>3.996757581412353</v>
      </c>
      <c r="AK33" s="43">
        <v>4.0844604112124285</v>
      </c>
      <c r="AL33" s="43">
        <v>4.1007866429589024</v>
      </c>
      <c r="AM33" s="43">
        <v>4.1414857980641049</v>
      </c>
      <c r="AN33" s="43">
        <v>4.190766914226745</v>
      </c>
      <c r="AO33" s="43">
        <v>4.2239251446770485</v>
      </c>
      <c r="AP33" s="43">
        <v>4.2339068923866092</v>
      </c>
      <c r="AQ33" s="43">
        <v>4.2612332344341439</v>
      </c>
      <c r="AR33" s="43">
        <v>4.2673802193668458</v>
      </c>
      <c r="AS33" s="43">
        <v>4.2673336400229713</v>
      </c>
      <c r="AT33" s="43">
        <v>4.1690018889083102</v>
      </c>
      <c r="AU33" s="43">
        <v>4.0774260788778713</v>
      </c>
      <c r="AV33" s="43">
        <v>4.0212358920888178</v>
      </c>
      <c r="AW33" s="43">
        <v>3.9883661369390566</v>
      </c>
      <c r="AX33" s="43">
        <v>3.9917926191143764</v>
      </c>
      <c r="AY33" s="43">
        <v>4.0097417415488348</v>
      </c>
      <c r="AZ33" s="43">
        <v>4.027447927556512</v>
      </c>
    </row>
    <row r="34" spans="1:52" ht="12" customHeight="1" x14ac:dyDescent="0.35">
      <c r="A34" s="44" t="s">
        <v>28</v>
      </c>
      <c r="B34" s="45">
        <v>5846.769767185091</v>
      </c>
      <c r="C34" s="45">
        <v>5630.8963199999989</v>
      </c>
      <c r="D34" s="45">
        <v>6082.6498600000023</v>
      </c>
      <c r="E34" s="45">
        <v>7163.4676399999989</v>
      </c>
      <c r="F34" s="45">
        <v>7022.6994899999981</v>
      </c>
      <c r="G34" s="45">
        <v>7306.2084788146103</v>
      </c>
      <c r="H34" s="45">
        <v>7738.9889000000003</v>
      </c>
      <c r="I34" s="45">
        <v>8168.6222399999979</v>
      </c>
      <c r="J34" s="45">
        <v>7915.7598400000006</v>
      </c>
      <c r="K34" s="45">
        <v>7528.2638999999972</v>
      </c>
      <c r="L34" s="45">
        <v>7514.954834833422</v>
      </c>
      <c r="M34" s="45">
        <v>7919.1398322141667</v>
      </c>
      <c r="N34" s="45">
        <v>7820.8919536604562</v>
      </c>
      <c r="O34" s="45">
        <v>8146.0831636071016</v>
      </c>
      <c r="P34" s="45">
        <v>7518.4930196034084</v>
      </c>
      <c r="Q34" s="45">
        <v>7153.6128514127067</v>
      </c>
      <c r="R34" s="45">
        <v>7287.6473716956962</v>
      </c>
      <c r="S34" s="45">
        <v>7502.3186346687371</v>
      </c>
      <c r="T34" s="45">
        <v>7648.5285846982397</v>
      </c>
      <c r="U34" s="45">
        <v>7829.468337770485</v>
      </c>
      <c r="V34" s="45">
        <v>8081.9103941680933</v>
      </c>
      <c r="W34" s="45">
        <v>8399.8050923593255</v>
      </c>
      <c r="X34" s="45">
        <v>8821.940574854616</v>
      </c>
      <c r="Y34" s="45">
        <v>9499.4904593888314</v>
      </c>
      <c r="Z34" s="45">
        <v>9823.6383831376879</v>
      </c>
      <c r="AA34" s="45">
        <v>10104.158299157551</v>
      </c>
      <c r="AB34" s="45">
        <v>10463.771791197019</v>
      </c>
      <c r="AC34" s="45">
        <v>10998.889425704052</v>
      </c>
      <c r="AD34" s="45">
        <v>11307.601741497469</v>
      </c>
      <c r="AE34" s="45">
        <v>11493.458989284245</v>
      </c>
      <c r="AF34" s="45">
        <v>12037.671202676076</v>
      </c>
      <c r="AG34" s="45">
        <v>12288.435752381174</v>
      </c>
      <c r="AH34" s="45">
        <v>12721.040272790733</v>
      </c>
      <c r="AI34" s="45">
        <v>13295.356502448994</v>
      </c>
      <c r="AJ34" s="45">
        <v>13605.824841031117</v>
      </c>
      <c r="AK34" s="45">
        <v>14220.010633567999</v>
      </c>
      <c r="AL34" s="45">
        <v>14365.522788028875</v>
      </c>
      <c r="AM34" s="45">
        <v>14786.868198926883</v>
      </c>
      <c r="AN34" s="45">
        <v>15269.744654830969</v>
      </c>
      <c r="AO34" s="45">
        <v>15701.101228487609</v>
      </c>
      <c r="AP34" s="45">
        <v>16123.139511270263</v>
      </c>
      <c r="AQ34" s="45">
        <v>16763.824237799479</v>
      </c>
      <c r="AR34" s="45">
        <v>17244.234013594018</v>
      </c>
      <c r="AS34" s="45">
        <v>17940.981185754576</v>
      </c>
      <c r="AT34" s="45">
        <v>18250.835975067053</v>
      </c>
      <c r="AU34" s="45">
        <v>18542.593179464595</v>
      </c>
      <c r="AV34" s="45">
        <v>18995.466886058584</v>
      </c>
      <c r="AW34" s="45">
        <v>19662.069030096372</v>
      </c>
      <c r="AX34" s="45">
        <v>20280.823835892341</v>
      </c>
      <c r="AY34" s="45">
        <v>20642.623850850152</v>
      </c>
      <c r="AZ34" s="45">
        <v>21188.498123122565</v>
      </c>
    </row>
    <row r="35" spans="1:52" ht="12" customHeight="1" x14ac:dyDescent="0.35">
      <c r="A35" s="49" t="s">
        <v>29</v>
      </c>
      <c r="B35" s="50">
        <v>17186.63162373273</v>
      </c>
      <c r="C35" s="50">
        <v>16926.276669999999</v>
      </c>
      <c r="D35" s="50">
        <v>17046.779149999995</v>
      </c>
      <c r="E35" s="50">
        <v>16916.030139999995</v>
      </c>
      <c r="F35" s="50">
        <v>16993.405950000004</v>
      </c>
      <c r="G35" s="50">
        <v>17387.038935565008</v>
      </c>
      <c r="H35" s="50">
        <v>17209.222859999998</v>
      </c>
      <c r="I35" s="50">
        <v>17295.60497</v>
      </c>
      <c r="J35" s="50">
        <v>17271.484749999996</v>
      </c>
      <c r="K35" s="50">
        <v>14930.572569999998</v>
      </c>
      <c r="L35" s="50">
        <v>16350.435567038456</v>
      </c>
      <c r="M35" s="50">
        <v>16252.099566526009</v>
      </c>
      <c r="N35" s="50">
        <v>15982.791161230241</v>
      </c>
      <c r="O35" s="50">
        <v>15512.990351455735</v>
      </c>
      <c r="P35" s="50">
        <v>15467.650708033327</v>
      </c>
      <c r="Q35" s="50">
        <v>15520.916261752187</v>
      </c>
      <c r="R35" s="50">
        <v>15442.424441312935</v>
      </c>
      <c r="S35" s="50">
        <v>15679.567941305835</v>
      </c>
      <c r="T35" s="50">
        <v>15815.976040240568</v>
      </c>
      <c r="U35" s="50">
        <v>15917.09169129261</v>
      </c>
      <c r="V35" s="50">
        <v>16206.440260475398</v>
      </c>
      <c r="W35" s="50">
        <v>16286.788392673001</v>
      </c>
      <c r="X35" s="50">
        <v>16365.597328699567</v>
      </c>
      <c r="Y35" s="50">
        <v>16368.560568315605</v>
      </c>
      <c r="Z35" s="50">
        <v>16487.736411485374</v>
      </c>
      <c r="AA35" s="50">
        <v>16482.819723310928</v>
      </c>
      <c r="AB35" s="50">
        <v>16602.603747731129</v>
      </c>
      <c r="AC35" s="50">
        <v>16609.063886641525</v>
      </c>
      <c r="AD35" s="50">
        <v>16712.24890275349</v>
      </c>
      <c r="AE35" s="50">
        <v>16763.774606997587</v>
      </c>
      <c r="AF35" s="50">
        <v>16789.97959488181</v>
      </c>
      <c r="AG35" s="50">
        <v>16850.622028476009</v>
      </c>
      <c r="AH35" s="50">
        <v>16936.136305006119</v>
      </c>
      <c r="AI35" s="50">
        <v>17006.072327816088</v>
      </c>
      <c r="AJ35" s="50">
        <v>17076.094357996128</v>
      </c>
      <c r="AK35" s="50">
        <v>17118.442997420545</v>
      </c>
      <c r="AL35" s="50">
        <v>17227.150108169408</v>
      </c>
      <c r="AM35" s="50">
        <v>17304.839546453055</v>
      </c>
      <c r="AN35" s="50">
        <v>17412.563830736224</v>
      </c>
      <c r="AO35" s="50">
        <v>17502.30377116763</v>
      </c>
      <c r="AP35" s="50">
        <v>17595.178280040429</v>
      </c>
      <c r="AQ35" s="50">
        <v>17710.835819832355</v>
      </c>
      <c r="AR35" s="50">
        <v>17857.230380539942</v>
      </c>
      <c r="AS35" s="50">
        <v>17944.958265686382</v>
      </c>
      <c r="AT35" s="50">
        <v>18119.968944992404</v>
      </c>
      <c r="AU35" s="50">
        <v>18264.629317577943</v>
      </c>
      <c r="AV35" s="50">
        <v>18454.93323142494</v>
      </c>
      <c r="AW35" s="50">
        <v>18645.006343206845</v>
      </c>
      <c r="AX35" s="50">
        <v>18800.65899254234</v>
      </c>
      <c r="AY35" s="50">
        <v>18982.954320561374</v>
      </c>
      <c r="AZ35" s="50">
        <v>19170.695736755566</v>
      </c>
    </row>
    <row r="36" spans="1:52" ht="12" customHeight="1" x14ac:dyDescent="0.35">
      <c r="A36" s="38" t="s">
        <v>31</v>
      </c>
      <c r="B36" s="39">
        <v>56787.25549110819</v>
      </c>
      <c r="C36" s="39">
        <v>57178.744179999958</v>
      </c>
      <c r="D36" s="39">
        <v>57555.368880000009</v>
      </c>
      <c r="E36" s="39">
        <v>60390.54271999999</v>
      </c>
      <c r="F36" s="39">
        <v>57469.876849999964</v>
      </c>
      <c r="G36" s="39">
        <v>57633.43361410802</v>
      </c>
      <c r="H36" s="39">
        <v>55830.553360000005</v>
      </c>
      <c r="I36" s="39">
        <v>58148.721049999956</v>
      </c>
      <c r="J36" s="39">
        <v>56418.622890000013</v>
      </c>
      <c r="K36" s="39">
        <v>49807.508899999993</v>
      </c>
      <c r="L36" s="39">
        <v>51715.847021317932</v>
      </c>
      <c r="M36" s="39">
        <v>52185.454291860973</v>
      </c>
      <c r="N36" s="39">
        <v>51822.476417218051</v>
      </c>
      <c r="O36" s="39">
        <v>52601.795176741769</v>
      </c>
      <c r="P36" s="39">
        <v>51622.23429897915</v>
      </c>
      <c r="Q36" s="39">
        <v>50386.588040582326</v>
      </c>
      <c r="R36" s="39">
        <v>50356.623860486514</v>
      </c>
      <c r="S36" s="39">
        <v>51249.472843431242</v>
      </c>
      <c r="T36" s="39">
        <v>51180.607643414922</v>
      </c>
      <c r="U36" s="39">
        <v>51119.883111793366</v>
      </c>
      <c r="V36" s="39">
        <v>51582.320092421032</v>
      </c>
      <c r="W36" s="39">
        <v>51876.386164176634</v>
      </c>
      <c r="X36" s="39">
        <v>51957.341269539851</v>
      </c>
      <c r="Y36" s="39">
        <v>51860.537103791656</v>
      </c>
      <c r="Z36" s="39">
        <v>51946.247777499011</v>
      </c>
      <c r="AA36" s="39">
        <v>52062.368656850253</v>
      </c>
      <c r="AB36" s="39">
        <v>52366.961515964838</v>
      </c>
      <c r="AC36" s="39">
        <v>52384.720078265716</v>
      </c>
      <c r="AD36" s="39">
        <v>52643.213102611546</v>
      </c>
      <c r="AE36" s="39">
        <v>52784.567383767317</v>
      </c>
      <c r="AF36" s="39">
        <v>52718.342037269053</v>
      </c>
      <c r="AG36" s="39">
        <v>52869.049618889912</v>
      </c>
      <c r="AH36" s="39">
        <v>52829.180544838149</v>
      </c>
      <c r="AI36" s="39">
        <v>52811.646979782054</v>
      </c>
      <c r="AJ36" s="39">
        <v>52815.613471471239</v>
      </c>
      <c r="AK36" s="39">
        <v>52773.644061024999</v>
      </c>
      <c r="AL36" s="39">
        <v>53084.011213714351</v>
      </c>
      <c r="AM36" s="39">
        <v>53182.946410308097</v>
      </c>
      <c r="AN36" s="39">
        <v>53335.271502874792</v>
      </c>
      <c r="AO36" s="39">
        <v>53477.623606740155</v>
      </c>
      <c r="AP36" s="39">
        <v>53643.367975882305</v>
      </c>
      <c r="AQ36" s="39">
        <v>53811.355884009783</v>
      </c>
      <c r="AR36" s="39">
        <v>54009.281440247469</v>
      </c>
      <c r="AS36" s="39">
        <v>53958.536656685996</v>
      </c>
      <c r="AT36" s="39">
        <v>54075.687498358326</v>
      </c>
      <c r="AU36" s="39">
        <v>54220.067990216012</v>
      </c>
      <c r="AV36" s="39">
        <v>54417.050865996098</v>
      </c>
      <c r="AW36" s="39">
        <v>54376.843086300934</v>
      </c>
      <c r="AX36" s="39">
        <v>54611.692371540208</v>
      </c>
      <c r="AY36" s="39">
        <v>54792.194535531307</v>
      </c>
      <c r="AZ36" s="39">
        <v>54861.649694844644</v>
      </c>
    </row>
    <row r="37" spans="1:52" ht="12" customHeight="1" x14ac:dyDescent="0.35">
      <c r="A37" s="51" t="s">
        <v>128</v>
      </c>
      <c r="B37" s="25">
        <v>40109.490557885605</v>
      </c>
      <c r="C37" s="25">
        <v>40619.027353155267</v>
      </c>
      <c r="D37" s="25">
        <v>41744.78457509978</v>
      </c>
      <c r="E37" s="25">
        <v>44121.738581050427</v>
      </c>
      <c r="F37" s="25">
        <v>41848.136675974303</v>
      </c>
      <c r="G37" s="25">
        <v>42013.504308851858</v>
      </c>
      <c r="H37" s="25">
        <v>41169.034788005083</v>
      </c>
      <c r="I37" s="25">
        <v>43008.522116908236</v>
      </c>
      <c r="J37" s="25">
        <v>43121.756520056784</v>
      </c>
      <c r="K37" s="25">
        <v>36877.189349086613</v>
      </c>
      <c r="L37" s="25">
        <v>39201.278190889308</v>
      </c>
      <c r="M37" s="25">
        <v>40011.015785478456</v>
      </c>
      <c r="N37" s="25">
        <v>39565.609294822425</v>
      </c>
      <c r="O37" s="25">
        <v>40863.852068712142</v>
      </c>
      <c r="P37" s="25">
        <v>39619.709227847263</v>
      </c>
      <c r="Q37" s="25">
        <v>39032.35980792452</v>
      </c>
      <c r="R37" s="25">
        <v>39074.212786991862</v>
      </c>
      <c r="S37" s="25">
        <v>39798.486123209383</v>
      </c>
      <c r="T37" s="25">
        <v>39685.029900295893</v>
      </c>
      <c r="U37" s="25">
        <v>39678.093787471938</v>
      </c>
      <c r="V37" s="25">
        <v>40086.217525279419</v>
      </c>
      <c r="W37" s="25">
        <v>40328.911533632971</v>
      </c>
      <c r="X37" s="25">
        <v>40389.324172422683</v>
      </c>
      <c r="Y37" s="25">
        <v>40345.373851370598</v>
      </c>
      <c r="Z37" s="25">
        <v>40440.286030840733</v>
      </c>
      <c r="AA37" s="25">
        <v>40536.39094428128</v>
      </c>
      <c r="AB37" s="25">
        <v>40765.280818253246</v>
      </c>
      <c r="AC37" s="25">
        <v>40777.262956992425</v>
      </c>
      <c r="AD37" s="25">
        <v>40940.943833857011</v>
      </c>
      <c r="AE37" s="25">
        <v>41066.566229256299</v>
      </c>
      <c r="AF37" s="25">
        <v>40943.059512095431</v>
      </c>
      <c r="AG37" s="25">
        <v>41065.16965285992</v>
      </c>
      <c r="AH37" s="25">
        <v>40973.923127397728</v>
      </c>
      <c r="AI37" s="25">
        <v>40936.519957127886</v>
      </c>
      <c r="AJ37" s="25">
        <v>40936.060732863625</v>
      </c>
      <c r="AK37" s="25">
        <v>40878.057128750457</v>
      </c>
      <c r="AL37" s="25">
        <v>41090.182841199676</v>
      </c>
      <c r="AM37" s="25">
        <v>41113.080844386546</v>
      </c>
      <c r="AN37" s="25">
        <v>41191.326217178932</v>
      </c>
      <c r="AO37" s="25">
        <v>41277.285350650032</v>
      </c>
      <c r="AP37" s="25">
        <v>41376.565933205871</v>
      </c>
      <c r="AQ37" s="25">
        <v>41462.882620636337</v>
      </c>
      <c r="AR37" s="25">
        <v>41583.466448174455</v>
      </c>
      <c r="AS37" s="25">
        <v>41513.581984892677</v>
      </c>
      <c r="AT37" s="25">
        <v>41563.955554656641</v>
      </c>
      <c r="AU37" s="25">
        <v>41642.978085094022</v>
      </c>
      <c r="AV37" s="25">
        <v>41768.224390290947</v>
      </c>
      <c r="AW37" s="25">
        <v>41721.034037533296</v>
      </c>
      <c r="AX37" s="25">
        <v>41865.262955344435</v>
      </c>
      <c r="AY37" s="25">
        <v>42020.113607956511</v>
      </c>
      <c r="AZ37" s="25">
        <v>41995.169775772585</v>
      </c>
    </row>
    <row r="38" spans="1:52" ht="12" customHeight="1" x14ac:dyDescent="0.35">
      <c r="A38" s="177" t="s">
        <v>123</v>
      </c>
      <c r="B38" s="170">
        <v>15961.600716153831</v>
      </c>
      <c r="C38" s="170">
        <v>15733.369636139996</v>
      </c>
      <c r="D38" s="170">
        <v>14958.142906799918</v>
      </c>
      <c r="E38" s="170">
        <v>15361.993246728534</v>
      </c>
      <c r="F38" s="170">
        <v>14799.322422555395</v>
      </c>
      <c r="G38" s="170">
        <v>14789.815423280788</v>
      </c>
      <c r="H38" s="170">
        <v>13842.250673835757</v>
      </c>
      <c r="I38" s="170">
        <v>14328.004415844185</v>
      </c>
      <c r="J38" s="170">
        <v>12493.678800524369</v>
      </c>
      <c r="K38" s="170">
        <v>12081.50668997603</v>
      </c>
      <c r="L38" s="170">
        <v>11764.177376408599</v>
      </c>
      <c r="M38" s="170">
        <v>11444.180013408844</v>
      </c>
      <c r="N38" s="170">
        <v>11530.700348430877</v>
      </c>
      <c r="O38" s="170">
        <v>10988.568685484264</v>
      </c>
      <c r="P38" s="170">
        <v>11266.498983904232</v>
      </c>
      <c r="Q38" s="170">
        <v>10600.876620627598</v>
      </c>
      <c r="R38" s="170">
        <v>10530.144286979092</v>
      </c>
      <c r="S38" s="170">
        <v>10688.710846481925</v>
      </c>
      <c r="T38" s="170">
        <v>10727.07503310601</v>
      </c>
      <c r="U38" s="170">
        <v>10672.362664129972</v>
      </c>
      <c r="V38" s="170">
        <v>10720.064948626501</v>
      </c>
      <c r="W38" s="170">
        <v>10771.353520544226</v>
      </c>
      <c r="X38" s="170">
        <v>10791.019133371225</v>
      </c>
      <c r="Y38" s="170">
        <v>10741.102365651677</v>
      </c>
      <c r="Z38" s="170">
        <v>10731.437985271676</v>
      </c>
      <c r="AA38" s="170">
        <v>10751.333812551435</v>
      </c>
      <c r="AB38" s="170">
        <v>10822.591161550328</v>
      </c>
      <c r="AC38" s="170">
        <v>10824.775317951708</v>
      </c>
      <c r="AD38" s="170">
        <v>10917.624273115107</v>
      </c>
      <c r="AE38" s="170">
        <v>10932.493251582933</v>
      </c>
      <c r="AF38" s="170">
        <v>10984.70089753506</v>
      </c>
      <c r="AG38" s="170">
        <v>11009.813043192371</v>
      </c>
      <c r="AH38" s="170">
        <v>11057.374400802119</v>
      </c>
      <c r="AI38" s="170">
        <v>11074.498753959309</v>
      </c>
      <c r="AJ38" s="170">
        <v>11076.603438572971</v>
      </c>
      <c r="AK38" s="170">
        <v>11088.818142080241</v>
      </c>
      <c r="AL38" s="170">
        <v>11179.71603586667</v>
      </c>
      <c r="AM38" s="170">
        <v>11248.726161319542</v>
      </c>
      <c r="AN38" s="170">
        <v>11315.167960098586</v>
      </c>
      <c r="AO38" s="170">
        <v>11363.88859852586</v>
      </c>
      <c r="AP38" s="170">
        <v>11423.019746273711</v>
      </c>
      <c r="AQ38" s="170">
        <v>11500.179757284668</v>
      </c>
      <c r="AR38" s="170">
        <v>11574.000350495555</v>
      </c>
      <c r="AS38" s="170">
        <v>11590.168099903807</v>
      </c>
      <c r="AT38" s="170">
        <v>11648.841663425865</v>
      </c>
      <c r="AU38" s="170">
        <v>11707.276470947454</v>
      </c>
      <c r="AV38" s="170">
        <v>11770.301344658901</v>
      </c>
      <c r="AW38" s="170">
        <v>11767.88580935804</v>
      </c>
      <c r="AX38" s="170">
        <v>11852.805083330482</v>
      </c>
      <c r="AY38" s="170">
        <v>11873.329906081568</v>
      </c>
      <c r="AZ38" s="170">
        <v>11957.633909169939</v>
      </c>
    </row>
    <row r="39" spans="1:52" ht="12" customHeight="1" x14ac:dyDescent="0.35">
      <c r="A39" s="52" t="s">
        <v>124</v>
      </c>
      <c r="B39" s="27">
        <v>716.16421706875258</v>
      </c>
      <c r="C39" s="27">
        <v>826.34719070470226</v>
      </c>
      <c r="D39" s="27">
        <v>852.44139810030822</v>
      </c>
      <c r="E39" s="27">
        <v>906.81089222103321</v>
      </c>
      <c r="F39" s="27">
        <v>822.41775147026942</v>
      </c>
      <c r="G39" s="27">
        <v>830.11388197537792</v>
      </c>
      <c r="H39" s="27">
        <v>819.26789815916482</v>
      </c>
      <c r="I39" s="27">
        <v>812.19451724753299</v>
      </c>
      <c r="J39" s="27">
        <v>803.1875694188617</v>
      </c>
      <c r="K39" s="27">
        <v>848.8128609373515</v>
      </c>
      <c r="L39" s="27">
        <v>750.39145402002839</v>
      </c>
      <c r="M39" s="27">
        <v>730.25849297366608</v>
      </c>
      <c r="N39" s="27">
        <v>726.16677396474745</v>
      </c>
      <c r="O39" s="27">
        <v>749.37442254536074</v>
      </c>
      <c r="P39" s="27">
        <v>736.02608722765615</v>
      </c>
      <c r="Q39" s="27">
        <v>753.35161203020857</v>
      </c>
      <c r="R39" s="27">
        <v>752.2667865155579</v>
      </c>
      <c r="S39" s="27">
        <v>762.27587373993265</v>
      </c>
      <c r="T39" s="27">
        <v>768.50271001301485</v>
      </c>
      <c r="U39" s="27">
        <v>769.42666019145668</v>
      </c>
      <c r="V39" s="27">
        <v>776.03761851511058</v>
      </c>
      <c r="W39" s="27">
        <v>776.1211099994365</v>
      </c>
      <c r="X39" s="27">
        <v>776.99796374593745</v>
      </c>
      <c r="Y39" s="27">
        <v>774.06088676938043</v>
      </c>
      <c r="Z39" s="27">
        <v>774.52376138660463</v>
      </c>
      <c r="AA39" s="27">
        <v>774.64390001753895</v>
      </c>
      <c r="AB39" s="27">
        <v>779.08953616126678</v>
      </c>
      <c r="AC39" s="27">
        <v>782.6818033215817</v>
      </c>
      <c r="AD39" s="27">
        <v>784.64499563942604</v>
      </c>
      <c r="AE39" s="27">
        <v>785.50790292808438</v>
      </c>
      <c r="AF39" s="27">
        <v>790.58162763855842</v>
      </c>
      <c r="AG39" s="27">
        <v>794.06692283762061</v>
      </c>
      <c r="AH39" s="27">
        <v>797.88301663830362</v>
      </c>
      <c r="AI39" s="27">
        <v>800.62826869486003</v>
      </c>
      <c r="AJ39" s="27">
        <v>802.94930003463742</v>
      </c>
      <c r="AK39" s="27">
        <v>806.76879019430237</v>
      </c>
      <c r="AL39" s="27">
        <v>814.11233664800875</v>
      </c>
      <c r="AM39" s="27">
        <v>821.13940460200649</v>
      </c>
      <c r="AN39" s="27">
        <v>828.77732559727053</v>
      </c>
      <c r="AO39" s="27">
        <v>836.44965756426529</v>
      </c>
      <c r="AP39" s="27">
        <v>843.78229640271866</v>
      </c>
      <c r="AQ39" s="27">
        <v>848.29350608877337</v>
      </c>
      <c r="AR39" s="27">
        <v>851.81464157746279</v>
      </c>
      <c r="AS39" s="27">
        <v>854.7865718895132</v>
      </c>
      <c r="AT39" s="27">
        <v>862.89028027582697</v>
      </c>
      <c r="AU39" s="27">
        <v>869.81343417454218</v>
      </c>
      <c r="AV39" s="27">
        <v>878.52513104625007</v>
      </c>
      <c r="AW39" s="27">
        <v>887.92323940959295</v>
      </c>
      <c r="AX39" s="27">
        <v>893.62433286529028</v>
      </c>
      <c r="AY39" s="27">
        <v>898.75102149322845</v>
      </c>
      <c r="AZ39" s="27">
        <v>908.84600990211595</v>
      </c>
    </row>
    <row r="41" spans="1:52" ht="12" customHeight="1" x14ac:dyDescent="0.35">
      <c r="A41" s="133" t="s">
        <v>129</v>
      </c>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row>
    <row r="42" spans="1:52" ht="12" customHeight="1" x14ac:dyDescent="0.35">
      <c r="A42" s="38" t="s">
        <v>12</v>
      </c>
      <c r="B42" s="39">
        <v>84486.516718857441</v>
      </c>
      <c r="C42" s="39">
        <v>83140.397839999991</v>
      </c>
      <c r="D42" s="39">
        <v>82966.191160000017</v>
      </c>
      <c r="E42" s="39">
        <v>84118.172959999982</v>
      </c>
      <c r="F42" s="39">
        <v>85339.024779999949</v>
      </c>
      <c r="G42" s="39">
        <v>86451.478671489807</v>
      </c>
      <c r="H42" s="39">
        <v>85528.918800000014</v>
      </c>
      <c r="I42" s="39">
        <v>85828.460440000053</v>
      </c>
      <c r="J42" s="39">
        <v>82698.145679999958</v>
      </c>
      <c r="K42" s="39">
        <v>75901.085559999978</v>
      </c>
      <c r="L42" s="39">
        <v>80504.992776420549</v>
      </c>
      <c r="M42" s="39">
        <v>78273.13972073936</v>
      </c>
      <c r="N42" s="39">
        <v>76532.784546539289</v>
      </c>
      <c r="O42" s="39">
        <v>75492.577254184886</v>
      </c>
      <c r="P42" s="39">
        <v>78872.103081732639</v>
      </c>
      <c r="Q42" s="39">
        <v>75820.503347703008</v>
      </c>
      <c r="R42" s="39">
        <v>76242.677738367071</v>
      </c>
      <c r="S42" s="39">
        <v>77643.259796787548</v>
      </c>
      <c r="T42" s="39">
        <v>78575.679569664615</v>
      </c>
      <c r="U42" s="39">
        <v>79528.709078161948</v>
      </c>
      <c r="V42" s="39">
        <v>80452.97897316172</v>
      </c>
      <c r="W42" s="39">
        <v>80971.809910490541</v>
      </c>
      <c r="X42" s="39">
        <v>81567.190382039335</v>
      </c>
      <c r="Y42" s="39">
        <v>81510.74577520242</v>
      </c>
      <c r="Z42" s="39">
        <v>81565.490722075469</v>
      </c>
      <c r="AA42" s="39">
        <v>81843.146023140667</v>
      </c>
      <c r="AB42" s="39">
        <v>82069.563973190961</v>
      </c>
      <c r="AC42" s="39">
        <v>81876.414673367311</v>
      </c>
      <c r="AD42" s="39">
        <v>81952.08043179191</v>
      </c>
      <c r="AE42" s="39">
        <v>82358.653474887644</v>
      </c>
      <c r="AF42" s="39">
        <v>81885.484607135935</v>
      </c>
      <c r="AG42" s="39">
        <v>81956.835351621296</v>
      </c>
      <c r="AH42" s="39">
        <v>81878.139238913398</v>
      </c>
      <c r="AI42" s="39">
        <v>81249.983526047203</v>
      </c>
      <c r="AJ42" s="39">
        <v>81354.59012017709</v>
      </c>
      <c r="AK42" s="39">
        <v>80885.557589155491</v>
      </c>
      <c r="AL42" s="39">
        <v>81344.501034199639</v>
      </c>
      <c r="AM42" s="39">
        <v>81368.206778065622</v>
      </c>
      <c r="AN42" s="39">
        <v>81356.560629557542</v>
      </c>
      <c r="AO42" s="39">
        <v>81300.237654145007</v>
      </c>
      <c r="AP42" s="39">
        <v>81254.47661027257</v>
      </c>
      <c r="AQ42" s="39">
        <v>80912.905299921986</v>
      </c>
      <c r="AR42" s="39">
        <v>80802.181137339619</v>
      </c>
      <c r="AS42" s="39">
        <v>79728.63672217619</v>
      </c>
      <c r="AT42" s="39">
        <v>79431.299333215604</v>
      </c>
      <c r="AU42" s="39">
        <v>79302.347699991995</v>
      </c>
      <c r="AV42" s="39">
        <v>79157.691805777373</v>
      </c>
      <c r="AW42" s="39">
        <v>78448.769427135747</v>
      </c>
      <c r="AX42" s="39">
        <v>78240.739421315913</v>
      </c>
      <c r="AY42" s="39">
        <v>78496.4161966057</v>
      </c>
      <c r="AZ42" s="39">
        <v>77924.112703377585</v>
      </c>
    </row>
    <row r="43" spans="1:52" ht="12" customHeight="1" x14ac:dyDescent="0.35">
      <c r="A43" s="40" t="s">
        <v>13</v>
      </c>
      <c r="B43" s="41">
        <v>256.11454640535192</v>
      </c>
      <c r="C43" s="41">
        <v>264.56105000000122</v>
      </c>
      <c r="D43" s="41">
        <v>252.69780000000927</v>
      </c>
      <c r="E43" s="41">
        <v>271.37450000000035</v>
      </c>
      <c r="F43" s="41">
        <v>299.56517999998988</v>
      </c>
      <c r="G43" s="41">
        <v>328.98923580036859</v>
      </c>
      <c r="H43" s="41">
        <v>395.08591000000888</v>
      </c>
      <c r="I43" s="41">
        <v>414.72530000001433</v>
      </c>
      <c r="J43" s="41">
        <v>425.97825999998201</v>
      </c>
      <c r="K43" s="41">
        <v>280.18651999998951</v>
      </c>
      <c r="L43" s="41">
        <v>636.73272383949802</v>
      </c>
      <c r="M43" s="41">
        <v>607.65562547036768</v>
      </c>
      <c r="N43" s="41">
        <v>642.37366839593517</v>
      </c>
      <c r="O43" s="41">
        <v>651.29848555741944</v>
      </c>
      <c r="P43" s="41">
        <v>650.57668598360021</v>
      </c>
      <c r="Q43" s="41">
        <v>645.24052553522904</v>
      </c>
      <c r="R43" s="41">
        <v>626.57543347438718</v>
      </c>
      <c r="S43" s="41">
        <v>701.1405220036828</v>
      </c>
      <c r="T43" s="41">
        <v>704.01394255395928</v>
      </c>
      <c r="U43" s="41">
        <v>722.99097555609649</v>
      </c>
      <c r="V43" s="41">
        <v>753.80498235875575</v>
      </c>
      <c r="W43" s="41">
        <v>762.25639797205235</v>
      </c>
      <c r="X43" s="41">
        <v>759.68252214267363</v>
      </c>
      <c r="Y43" s="41">
        <v>749.02763799372019</v>
      </c>
      <c r="Z43" s="41">
        <v>723.04315055354175</v>
      </c>
      <c r="AA43" s="41">
        <v>730.12333521170035</v>
      </c>
      <c r="AB43" s="41">
        <v>728.33819658517768</v>
      </c>
      <c r="AC43" s="41">
        <v>726.6263300857886</v>
      </c>
      <c r="AD43" s="41">
        <v>728.29624029895979</v>
      </c>
      <c r="AE43" s="41">
        <v>732.68323474678903</v>
      </c>
      <c r="AF43" s="41">
        <v>730.6082330952529</v>
      </c>
      <c r="AG43" s="41">
        <v>733.07002398503664</v>
      </c>
      <c r="AH43" s="41">
        <v>736.18984087517947</v>
      </c>
      <c r="AI43" s="41">
        <v>729.23782791371116</v>
      </c>
      <c r="AJ43" s="41">
        <v>726.0981565637785</v>
      </c>
      <c r="AK43" s="41">
        <v>716.66610800655724</v>
      </c>
      <c r="AL43" s="41">
        <v>717.93845962738249</v>
      </c>
      <c r="AM43" s="41">
        <v>717.46516819171768</v>
      </c>
      <c r="AN43" s="41">
        <v>716.71578014435795</v>
      </c>
      <c r="AO43" s="41">
        <v>711.30333321581281</v>
      </c>
      <c r="AP43" s="41">
        <v>677.26477431957358</v>
      </c>
      <c r="AQ43" s="41">
        <v>668.16088516999434</v>
      </c>
      <c r="AR43" s="41">
        <v>626.82455237917702</v>
      </c>
      <c r="AS43" s="41">
        <v>550.4825747779206</v>
      </c>
      <c r="AT43" s="41">
        <v>403.24410485693664</v>
      </c>
      <c r="AU43" s="41">
        <v>391.81170391304858</v>
      </c>
      <c r="AV43" s="41">
        <v>368.93464622591875</v>
      </c>
      <c r="AW43" s="41">
        <v>333.39056344183155</v>
      </c>
      <c r="AX43" s="41">
        <v>317.41445362070988</v>
      </c>
      <c r="AY43" s="41">
        <v>312.87390465073406</v>
      </c>
      <c r="AZ43" s="41">
        <v>297.47430916328443</v>
      </c>
    </row>
    <row r="44" spans="1:52" ht="12" customHeight="1" x14ac:dyDescent="0.35">
      <c r="A44" s="44" t="s">
        <v>16</v>
      </c>
      <c r="B44" s="45">
        <v>69048.014372668826</v>
      </c>
      <c r="C44" s="45">
        <v>68533.330169999987</v>
      </c>
      <c r="D44" s="45">
        <v>69729.053909999988</v>
      </c>
      <c r="E44" s="45">
        <v>70072.19607999998</v>
      </c>
      <c r="F44" s="45">
        <v>70649.762139999977</v>
      </c>
      <c r="G44" s="45">
        <v>71418.160935733235</v>
      </c>
      <c r="H44" s="45">
        <v>71695.402169999987</v>
      </c>
      <c r="I44" s="45">
        <v>70922.213490000024</v>
      </c>
      <c r="J44" s="45">
        <v>68347.17273999998</v>
      </c>
      <c r="K44" s="45">
        <v>63605.222259999995</v>
      </c>
      <c r="L44" s="45">
        <v>66490.48292845051</v>
      </c>
      <c r="M44" s="45">
        <v>63811.984538858567</v>
      </c>
      <c r="N44" s="45">
        <v>62976.834003171505</v>
      </c>
      <c r="O44" s="45">
        <v>61914.277638017396</v>
      </c>
      <c r="P44" s="45">
        <v>64818.73789695841</v>
      </c>
      <c r="Q44" s="45">
        <v>61986.530348453874</v>
      </c>
      <c r="R44" s="45">
        <v>62423.286804733572</v>
      </c>
      <c r="S44" s="45">
        <v>63083.702067850805</v>
      </c>
      <c r="T44" s="45">
        <v>63669.505123190887</v>
      </c>
      <c r="U44" s="45">
        <v>64194.653894980314</v>
      </c>
      <c r="V44" s="45">
        <v>64661.647007354521</v>
      </c>
      <c r="W44" s="45">
        <v>64782.807538641893</v>
      </c>
      <c r="X44" s="45">
        <v>64962.337876443285</v>
      </c>
      <c r="Y44" s="45">
        <v>64372.068051872215</v>
      </c>
      <c r="Z44" s="45">
        <v>64122.006519297924</v>
      </c>
      <c r="AA44" s="45">
        <v>64067.184698556164</v>
      </c>
      <c r="AB44" s="45">
        <v>63943.395820062069</v>
      </c>
      <c r="AC44" s="45">
        <v>63148.688097138904</v>
      </c>
      <c r="AD44" s="45">
        <v>62798.800384194095</v>
      </c>
      <c r="AE44" s="45">
        <v>62996.994747329067</v>
      </c>
      <c r="AF44" s="45">
        <v>62009.790372329924</v>
      </c>
      <c r="AG44" s="45">
        <v>61739.696423286572</v>
      </c>
      <c r="AH44" s="45">
        <v>61283.865890957393</v>
      </c>
      <c r="AI44" s="45">
        <v>60237.836305348013</v>
      </c>
      <c r="AJ44" s="45">
        <v>60133.943290922303</v>
      </c>
      <c r="AK44" s="45">
        <v>59347.24326984417</v>
      </c>
      <c r="AL44" s="45">
        <v>59675.848884990191</v>
      </c>
      <c r="AM44" s="45">
        <v>59536.253387892633</v>
      </c>
      <c r="AN44" s="45">
        <v>59360.96764398033</v>
      </c>
      <c r="AO44" s="45">
        <v>59202.429909849823</v>
      </c>
      <c r="AP44" s="45">
        <v>59083.142130944478</v>
      </c>
      <c r="AQ44" s="45">
        <v>58615.998273280085</v>
      </c>
      <c r="AR44" s="45">
        <v>58423.622322094969</v>
      </c>
      <c r="AS44" s="45">
        <v>57305.922628242333</v>
      </c>
      <c r="AT44" s="45">
        <v>57065.929302938734</v>
      </c>
      <c r="AU44" s="45">
        <v>56899.834421260413</v>
      </c>
      <c r="AV44" s="45">
        <v>56723.849307134049</v>
      </c>
      <c r="AW44" s="45">
        <v>56027.158720135441</v>
      </c>
      <c r="AX44" s="45">
        <v>55832.538524762836</v>
      </c>
      <c r="AY44" s="45">
        <v>56021.681660125207</v>
      </c>
      <c r="AZ44" s="45">
        <v>55475.100081138909</v>
      </c>
    </row>
    <row r="45" spans="1:52" ht="12" customHeight="1" x14ac:dyDescent="0.35">
      <c r="A45" s="42" t="s">
        <v>17</v>
      </c>
      <c r="B45" s="43">
        <v>2719.8332824077802</v>
      </c>
      <c r="C45" s="43">
        <v>3522.57026</v>
      </c>
      <c r="D45" s="43">
        <v>3691.2034999999996</v>
      </c>
      <c r="E45" s="43">
        <v>2979.6508199999989</v>
      </c>
      <c r="F45" s="43">
        <v>2691.2159299999998</v>
      </c>
      <c r="G45" s="43">
        <v>2868.8568948534885</v>
      </c>
      <c r="H45" s="43">
        <v>2972.7454899999998</v>
      </c>
      <c r="I45" s="43">
        <v>3063.1074699999999</v>
      </c>
      <c r="J45" s="43">
        <v>2775.5839999999998</v>
      </c>
      <c r="K45" s="43">
        <v>2076.6186700000003</v>
      </c>
      <c r="L45" s="43">
        <v>1844.51247760059</v>
      </c>
      <c r="M45" s="43">
        <v>1857.4331583717537</v>
      </c>
      <c r="N45" s="43">
        <v>1698.7581965493798</v>
      </c>
      <c r="O45" s="43">
        <v>1753.3659534351318</v>
      </c>
      <c r="P45" s="43">
        <v>1823.8639336711551</v>
      </c>
      <c r="Q45" s="43">
        <v>1851.6532361386592</v>
      </c>
      <c r="R45" s="43">
        <v>1841.7039088309025</v>
      </c>
      <c r="S45" s="43">
        <v>1927.1261381236448</v>
      </c>
      <c r="T45" s="43">
        <v>1928.8111959753464</v>
      </c>
      <c r="U45" s="43">
        <v>1916.0353024340627</v>
      </c>
      <c r="V45" s="43">
        <v>1906.2542339858649</v>
      </c>
      <c r="W45" s="43">
        <v>1877.8036394776523</v>
      </c>
      <c r="X45" s="43">
        <v>1880.1589653363876</v>
      </c>
      <c r="Y45" s="43">
        <v>1817.6132982489455</v>
      </c>
      <c r="Z45" s="43">
        <v>1794.6408739480744</v>
      </c>
      <c r="AA45" s="43">
        <v>1780.0316988409302</v>
      </c>
      <c r="AB45" s="43">
        <v>1800.2701101901084</v>
      </c>
      <c r="AC45" s="43">
        <v>1780.4476024192968</v>
      </c>
      <c r="AD45" s="43">
        <v>1798.3692227475055</v>
      </c>
      <c r="AE45" s="43">
        <v>1819.0620580195866</v>
      </c>
      <c r="AF45" s="43">
        <v>1813.5590906650689</v>
      </c>
      <c r="AG45" s="43">
        <v>1829.7386971443088</v>
      </c>
      <c r="AH45" s="43">
        <v>1845.9840303453398</v>
      </c>
      <c r="AI45" s="43">
        <v>1855.6865375507705</v>
      </c>
      <c r="AJ45" s="43">
        <v>1837.2466826565073</v>
      </c>
      <c r="AK45" s="43">
        <v>1694.8077840383835</v>
      </c>
      <c r="AL45" s="43">
        <v>1709.391836232104</v>
      </c>
      <c r="AM45" s="43">
        <v>1633.9522525522282</v>
      </c>
      <c r="AN45" s="43">
        <v>1583.8428461948029</v>
      </c>
      <c r="AO45" s="43">
        <v>1533.7751440137861</v>
      </c>
      <c r="AP45" s="43">
        <v>1479.0004010369764</v>
      </c>
      <c r="AQ45" s="43">
        <v>1363.2768058481986</v>
      </c>
      <c r="AR45" s="43">
        <v>1339.8493660515412</v>
      </c>
      <c r="AS45" s="43">
        <v>1190.5954371192811</v>
      </c>
      <c r="AT45" s="43">
        <v>1137.8466391933571</v>
      </c>
      <c r="AU45" s="43">
        <v>1113.3621320337822</v>
      </c>
      <c r="AV45" s="43">
        <v>1107.721451117372</v>
      </c>
      <c r="AW45" s="43">
        <v>1067.0326282190226</v>
      </c>
      <c r="AX45" s="43">
        <v>1053.7696519726012</v>
      </c>
      <c r="AY45" s="43">
        <v>1046.3275122102934</v>
      </c>
      <c r="AZ45" s="43">
        <v>1025.7170543571947</v>
      </c>
    </row>
    <row r="46" spans="1:52" ht="12" customHeight="1" x14ac:dyDescent="0.35">
      <c r="A46" s="42" t="s">
        <v>18</v>
      </c>
      <c r="B46" s="43">
        <v>3887.1641099967665</v>
      </c>
      <c r="C46" s="43">
        <v>4516.5460999999996</v>
      </c>
      <c r="D46" s="43">
        <v>5228.7781799999993</v>
      </c>
      <c r="E46" s="43">
        <v>5074.6423200000008</v>
      </c>
      <c r="F46" s="43">
        <v>5858.2582499999999</v>
      </c>
      <c r="G46" s="43">
        <v>6617.4118565970239</v>
      </c>
      <c r="H46" s="43">
        <v>7420.135339999998</v>
      </c>
      <c r="I46" s="43">
        <v>7445.0050999999985</v>
      </c>
      <c r="J46" s="43">
        <v>8378.9047999999984</v>
      </c>
      <c r="K46" s="43">
        <v>8356.9103999999988</v>
      </c>
      <c r="L46" s="43">
        <v>8039.6851430969664</v>
      </c>
      <c r="M46" s="43">
        <v>8718.0849228167044</v>
      </c>
      <c r="N46" s="43">
        <v>7823.7577296467698</v>
      </c>
      <c r="O46" s="43">
        <v>10931.51143058635</v>
      </c>
      <c r="P46" s="43">
        <v>12734.381651649674</v>
      </c>
      <c r="Q46" s="43">
        <v>13766.614176550578</v>
      </c>
      <c r="R46" s="43">
        <v>13764.291528319736</v>
      </c>
      <c r="S46" s="43">
        <v>13845.410756565905</v>
      </c>
      <c r="T46" s="43">
        <v>14006.529104419082</v>
      </c>
      <c r="U46" s="43">
        <v>14143.871137951606</v>
      </c>
      <c r="V46" s="43">
        <v>14277.230980410552</v>
      </c>
      <c r="W46" s="43">
        <v>14415.75892634415</v>
      </c>
      <c r="X46" s="43">
        <v>14596.057735632514</v>
      </c>
      <c r="Y46" s="43">
        <v>14781.361610091131</v>
      </c>
      <c r="Z46" s="43">
        <v>14936.211849151319</v>
      </c>
      <c r="AA46" s="43">
        <v>15063.771881611765</v>
      </c>
      <c r="AB46" s="43">
        <v>15214.027305593105</v>
      </c>
      <c r="AC46" s="43">
        <v>15424.822038511573</v>
      </c>
      <c r="AD46" s="43">
        <v>15584.244149486867</v>
      </c>
      <c r="AE46" s="43">
        <v>15732.11351785927</v>
      </c>
      <c r="AF46" s="43">
        <v>15899.593339576915</v>
      </c>
      <c r="AG46" s="43">
        <v>16029.619532466244</v>
      </c>
      <c r="AH46" s="43">
        <v>16154.607797164419</v>
      </c>
      <c r="AI46" s="43">
        <v>16350.620866840858</v>
      </c>
      <c r="AJ46" s="43">
        <v>16467.621664780356</v>
      </c>
      <c r="AK46" s="43">
        <v>16505.823196965164</v>
      </c>
      <c r="AL46" s="43">
        <v>16654.767165799865</v>
      </c>
      <c r="AM46" s="43">
        <v>16771.92955873071</v>
      </c>
      <c r="AN46" s="43">
        <v>16911.101943299866</v>
      </c>
      <c r="AO46" s="43">
        <v>17045.951559721278</v>
      </c>
      <c r="AP46" s="43">
        <v>17183.582719778879</v>
      </c>
      <c r="AQ46" s="43">
        <v>17247.776547644542</v>
      </c>
      <c r="AR46" s="43">
        <v>17379.793190198376</v>
      </c>
      <c r="AS46" s="43">
        <v>17328.073260694149</v>
      </c>
      <c r="AT46" s="43">
        <v>17423.875401113502</v>
      </c>
      <c r="AU46" s="43">
        <v>17523.015256070623</v>
      </c>
      <c r="AV46" s="43">
        <v>17624.709162638203</v>
      </c>
      <c r="AW46" s="43">
        <v>17669.553797690238</v>
      </c>
      <c r="AX46" s="43">
        <v>17778.505828011854</v>
      </c>
      <c r="AY46" s="43">
        <v>17919.530006936409</v>
      </c>
      <c r="AZ46" s="43">
        <v>17960.476425787794</v>
      </c>
    </row>
    <row r="47" spans="1:52" ht="12" customHeight="1" x14ac:dyDescent="0.35">
      <c r="A47" s="42" t="s">
        <v>19</v>
      </c>
      <c r="B47" s="43">
        <v>4699.0316447589039</v>
      </c>
      <c r="C47" s="43">
        <v>3562.5324499999879</v>
      </c>
      <c r="D47" s="43">
        <v>3397.4957899999977</v>
      </c>
      <c r="E47" s="43">
        <v>3295.7841599999902</v>
      </c>
      <c r="F47" s="43">
        <v>3411.5609699999941</v>
      </c>
      <c r="G47" s="43">
        <v>3591.5315936234419</v>
      </c>
      <c r="H47" s="43">
        <v>3381.7424900000033</v>
      </c>
      <c r="I47" s="43">
        <v>3598.5229500000114</v>
      </c>
      <c r="J47" s="43">
        <v>3101.416679999998</v>
      </c>
      <c r="K47" s="43">
        <v>2708.1954000000078</v>
      </c>
      <c r="L47" s="43">
        <v>3440.3563257321698</v>
      </c>
      <c r="M47" s="43">
        <v>2768.3440242238466</v>
      </c>
      <c r="N47" s="43">
        <v>2455.9331975317677</v>
      </c>
      <c r="O47" s="43">
        <v>2045.2369031865835</v>
      </c>
      <c r="P47" s="43">
        <v>1665.7847508027653</v>
      </c>
      <c r="Q47" s="43">
        <v>1569.2139028597012</v>
      </c>
      <c r="R47" s="43">
        <v>1540.5885003040187</v>
      </c>
      <c r="S47" s="43">
        <v>1494.8772370733773</v>
      </c>
      <c r="T47" s="43">
        <v>1500.1804225891156</v>
      </c>
      <c r="U47" s="43">
        <v>1516.4672680975427</v>
      </c>
      <c r="V47" s="43">
        <v>1535.5111811916615</v>
      </c>
      <c r="W47" s="43">
        <v>1543.0487595475263</v>
      </c>
      <c r="X47" s="43">
        <v>1553.1141386206539</v>
      </c>
      <c r="Y47" s="43">
        <v>1558.4086696960701</v>
      </c>
      <c r="Z47" s="43">
        <v>1569.0704467009527</v>
      </c>
      <c r="AA47" s="43">
        <v>1579.2277829095735</v>
      </c>
      <c r="AB47" s="43">
        <v>1594.5383793659666</v>
      </c>
      <c r="AC47" s="43">
        <v>1614.4955999125607</v>
      </c>
      <c r="AD47" s="43">
        <v>1616.7432853901432</v>
      </c>
      <c r="AE47" s="43">
        <v>1630.1462410682816</v>
      </c>
      <c r="AF47" s="43">
        <v>1644.0066956269168</v>
      </c>
      <c r="AG47" s="43">
        <v>1648.8075748777762</v>
      </c>
      <c r="AH47" s="43">
        <v>1663.2175945194938</v>
      </c>
      <c r="AI47" s="43">
        <v>1617.2329608838816</v>
      </c>
      <c r="AJ47" s="43">
        <v>1633.3841760098705</v>
      </c>
      <c r="AK47" s="43">
        <v>1639.0152443546897</v>
      </c>
      <c r="AL47" s="43">
        <v>1651.3578367606819</v>
      </c>
      <c r="AM47" s="43">
        <v>1662.5401971668591</v>
      </c>
      <c r="AN47" s="43">
        <v>1673.2721524913563</v>
      </c>
      <c r="AO47" s="43">
        <v>1683.9818135781268</v>
      </c>
      <c r="AP47" s="43">
        <v>1694.0745831625541</v>
      </c>
      <c r="AQ47" s="43">
        <v>1670.4587099874686</v>
      </c>
      <c r="AR47" s="43">
        <v>1656.7651144423096</v>
      </c>
      <c r="AS47" s="43">
        <v>1583.1594342839578</v>
      </c>
      <c r="AT47" s="43">
        <v>1587.8917535352061</v>
      </c>
      <c r="AU47" s="43">
        <v>1580.303554764628</v>
      </c>
      <c r="AV47" s="43">
        <v>1581.7484280504145</v>
      </c>
      <c r="AW47" s="43">
        <v>1570.2300591043786</v>
      </c>
      <c r="AX47" s="43">
        <v>1531.7784017759029</v>
      </c>
      <c r="AY47" s="43">
        <v>1538.2869599428479</v>
      </c>
      <c r="AZ47" s="43">
        <v>1528.8918894408175</v>
      </c>
    </row>
    <row r="48" spans="1:52" ht="12" customHeight="1" x14ac:dyDescent="0.35">
      <c r="A48" s="42" t="s">
        <v>20</v>
      </c>
      <c r="B48" s="43">
        <v>3048.6285347132703</v>
      </c>
      <c r="C48" s="43">
        <v>3201.5659899999996</v>
      </c>
      <c r="D48" s="43">
        <v>3384.8348300000002</v>
      </c>
      <c r="E48" s="43">
        <v>2242.3692399999995</v>
      </c>
      <c r="F48" s="43">
        <v>1966.2887699999997</v>
      </c>
      <c r="G48" s="43">
        <v>2082.7360827252296</v>
      </c>
      <c r="H48" s="43">
        <v>2194.5854099999988</v>
      </c>
      <c r="I48" s="43">
        <v>2073.1742300000001</v>
      </c>
      <c r="J48" s="43">
        <v>2183.1311699999997</v>
      </c>
      <c r="K48" s="43">
        <v>2046.4006499999996</v>
      </c>
      <c r="L48" s="43">
        <v>1980.5103520544155</v>
      </c>
      <c r="M48" s="43">
        <v>1981.4661911490923</v>
      </c>
      <c r="N48" s="43">
        <v>2121.9070290021386</v>
      </c>
      <c r="O48" s="43">
        <v>1607.9113630061802</v>
      </c>
      <c r="P48" s="43">
        <v>1568.7408649883744</v>
      </c>
      <c r="Q48" s="43">
        <v>1621.2848309305944</v>
      </c>
      <c r="R48" s="43">
        <v>1673.1373333732579</v>
      </c>
      <c r="S48" s="43">
        <v>1697.8627015054328</v>
      </c>
      <c r="T48" s="43">
        <v>1705.1921425448966</v>
      </c>
      <c r="U48" s="43">
        <v>1703.75650632474</v>
      </c>
      <c r="V48" s="43">
        <v>1696.5944347646453</v>
      </c>
      <c r="W48" s="43">
        <v>1685.5249404499993</v>
      </c>
      <c r="X48" s="43">
        <v>1658.1007896976625</v>
      </c>
      <c r="Y48" s="43">
        <v>1609.0017025246648</v>
      </c>
      <c r="Z48" s="43">
        <v>1598.414815953726</v>
      </c>
      <c r="AA48" s="43">
        <v>1537.8081942787237</v>
      </c>
      <c r="AB48" s="43">
        <v>1470.8005199266879</v>
      </c>
      <c r="AC48" s="43">
        <v>1324.3787072797847</v>
      </c>
      <c r="AD48" s="43">
        <v>1286.4278235698825</v>
      </c>
      <c r="AE48" s="43">
        <v>1286.6269913646624</v>
      </c>
      <c r="AF48" s="43">
        <v>1142.9521759585473</v>
      </c>
      <c r="AG48" s="43">
        <v>1142.4490275751575</v>
      </c>
      <c r="AH48" s="43">
        <v>1055.8071291733893</v>
      </c>
      <c r="AI48" s="43">
        <v>1007.9386068089326</v>
      </c>
      <c r="AJ48" s="43">
        <v>960.89412388812025</v>
      </c>
      <c r="AK48" s="43">
        <v>892.70619611139966</v>
      </c>
      <c r="AL48" s="43">
        <v>889.5014452562591</v>
      </c>
      <c r="AM48" s="43">
        <v>832.99876978999339</v>
      </c>
      <c r="AN48" s="43">
        <v>784.68076639165304</v>
      </c>
      <c r="AO48" s="43">
        <v>740.93192603101534</v>
      </c>
      <c r="AP48" s="43">
        <v>701.57588324064955</v>
      </c>
      <c r="AQ48" s="43">
        <v>657.36328497320778</v>
      </c>
      <c r="AR48" s="43">
        <v>603.34910166329757</v>
      </c>
      <c r="AS48" s="43">
        <v>535.60902019504192</v>
      </c>
      <c r="AT48" s="43">
        <v>513.47157627835554</v>
      </c>
      <c r="AU48" s="43">
        <v>460.9708337978513</v>
      </c>
      <c r="AV48" s="43">
        <v>410.96653649730297</v>
      </c>
      <c r="AW48" s="43">
        <v>319.0450882593762</v>
      </c>
      <c r="AX48" s="43">
        <v>291.01553354332771</v>
      </c>
      <c r="AY48" s="43">
        <v>285.95727055879962</v>
      </c>
      <c r="AZ48" s="43">
        <v>226.60679226482202</v>
      </c>
    </row>
    <row r="49" spans="1:52" ht="12" customHeight="1" x14ac:dyDescent="0.35">
      <c r="A49" s="42" t="s">
        <v>21</v>
      </c>
      <c r="B49" s="43">
        <v>8333.6775158039018</v>
      </c>
      <c r="C49" s="43">
        <v>9838.2857699999931</v>
      </c>
      <c r="D49" s="43">
        <v>9757.727939999997</v>
      </c>
      <c r="E49" s="43">
        <v>9800.1009700000013</v>
      </c>
      <c r="F49" s="43">
        <v>10759.458019999987</v>
      </c>
      <c r="G49" s="43">
        <v>10638.084108634743</v>
      </c>
      <c r="H49" s="43">
        <v>11854.361979999991</v>
      </c>
      <c r="I49" s="43">
        <v>10579.251960000005</v>
      </c>
      <c r="J49" s="43">
        <v>10780.13432999999</v>
      </c>
      <c r="K49" s="43">
        <v>9857.4069799999961</v>
      </c>
      <c r="L49" s="43">
        <v>9863.4500756458583</v>
      </c>
      <c r="M49" s="43">
        <v>10726.276016266907</v>
      </c>
      <c r="N49" s="43">
        <v>9763.0639206814958</v>
      </c>
      <c r="O49" s="43">
        <v>9177.8628421948142</v>
      </c>
      <c r="P49" s="43">
        <v>9491.1830038095177</v>
      </c>
      <c r="Q49" s="43">
        <v>7573.9851411087284</v>
      </c>
      <c r="R49" s="43">
        <v>7587.4078119576243</v>
      </c>
      <c r="S49" s="43">
        <v>7633.2262564028706</v>
      </c>
      <c r="T49" s="43">
        <v>7667.7305312025919</v>
      </c>
      <c r="U49" s="43">
        <v>7682.0168941386155</v>
      </c>
      <c r="V49" s="43">
        <v>7669.7747631432148</v>
      </c>
      <c r="W49" s="43">
        <v>7559.9425096552586</v>
      </c>
      <c r="X49" s="43">
        <v>7459.3680139006792</v>
      </c>
      <c r="Y49" s="43">
        <v>7018.8045593953284</v>
      </c>
      <c r="Z49" s="43">
        <v>6648.0859956607774</v>
      </c>
      <c r="AA49" s="43">
        <v>6546.1003776935067</v>
      </c>
      <c r="AB49" s="43">
        <v>6399.3535137606787</v>
      </c>
      <c r="AC49" s="43">
        <v>5923.681066206831</v>
      </c>
      <c r="AD49" s="43">
        <v>5597.0591997756383</v>
      </c>
      <c r="AE49" s="43">
        <v>5470.11939262137</v>
      </c>
      <c r="AF49" s="43">
        <v>4966.406312865045</v>
      </c>
      <c r="AG49" s="43">
        <v>4632.8130897792053</v>
      </c>
      <c r="AH49" s="43">
        <v>4367.6651444436711</v>
      </c>
      <c r="AI49" s="43">
        <v>3653.0714488628391</v>
      </c>
      <c r="AJ49" s="43">
        <v>3558.6204841049566</v>
      </c>
      <c r="AK49" s="43">
        <v>3213.5545329480447</v>
      </c>
      <c r="AL49" s="43">
        <v>3191.7174507804625</v>
      </c>
      <c r="AM49" s="43">
        <v>3068.931633224533</v>
      </c>
      <c r="AN49" s="43">
        <v>2885.4984740859909</v>
      </c>
      <c r="AO49" s="43">
        <v>2728.9680639870635</v>
      </c>
      <c r="AP49" s="43">
        <v>2579.6474424549147</v>
      </c>
      <c r="AQ49" s="43">
        <v>2362.1603278354319</v>
      </c>
      <c r="AR49" s="43">
        <v>2198.128019623131</v>
      </c>
      <c r="AS49" s="43">
        <v>1811.9898495153161</v>
      </c>
      <c r="AT49" s="43">
        <v>1526.160945881272</v>
      </c>
      <c r="AU49" s="43">
        <v>1441.7505947613286</v>
      </c>
      <c r="AV49" s="43">
        <v>1350.8028310348861</v>
      </c>
      <c r="AW49" s="43">
        <v>1127.30988046947</v>
      </c>
      <c r="AX49" s="43">
        <v>1004.8254626243834</v>
      </c>
      <c r="AY49" s="43">
        <v>945.80520156174146</v>
      </c>
      <c r="AZ49" s="43">
        <v>792.38561985205297</v>
      </c>
    </row>
    <row r="50" spans="1:52" ht="12" customHeight="1" x14ac:dyDescent="0.35">
      <c r="A50" s="42" t="s">
        <v>130</v>
      </c>
      <c r="B50" s="43">
        <v>46359.679284988204</v>
      </c>
      <c r="C50" s="43">
        <v>43891.829600000005</v>
      </c>
      <c r="D50" s="43">
        <v>44269.01367</v>
      </c>
      <c r="E50" s="43">
        <v>46679.64856999999</v>
      </c>
      <c r="F50" s="43">
        <v>45962.980199999998</v>
      </c>
      <c r="G50" s="43">
        <v>45619.540399299301</v>
      </c>
      <c r="H50" s="43">
        <v>43871.831460000001</v>
      </c>
      <c r="I50" s="43">
        <v>44163.151780000007</v>
      </c>
      <c r="J50" s="43">
        <v>41128.001759999985</v>
      </c>
      <c r="K50" s="43">
        <v>38559.690159999991</v>
      </c>
      <c r="L50" s="43">
        <v>41321.96855432052</v>
      </c>
      <c r="M50" s="43">
        <v>37760.380226030262</v>
      </c>
      <c r="N50" s="43">
        <v>39113.413929759954</v>
      </c>
      <c r="O50" s="43">
        <v>36398.389145608337</v>
      </c>
      <c r="P50" s="43">
        <v>37534.783692036923</v>
      </c>
      <c r="Q50" s="43">
        <v>35603.779060865614</v>
      </c>
      <c r="R50" s="43">
        <v>36016.157721948031</v>
      </c>
      <c r="S50" s="43">
        <v>36485.198978179571</v>
      </c>
      <c r="T50" s="43">
        <v>36861.061726459855</v>
      </c>
      <c r="U50" s="43">
        <v>37232.506786033751</v>
      </c>
      <c r="V50" s="43">
        <v>37576.281413858582</v>
      </c>
      <c r="W50" s="43">
        <v>37700.728763167303</v>
      </c>
      <c r="X50" s="43">
        <v>37815.538233255385</v>
      </c>
      <c r="Y50" s="43">
        <v>37586.878211916075</v>
      </c>
      <c r="Z50" s="43">
        <v>37575.582537883078</v>
      </c>
      <c r="AA50" s="43">
        <v>37560.244763221664</v>
      </c>
      <c r="AB50" s="43">
        <v>37464.405991225525</v>
      </c>
      <c r="AC50" s="43">
        <v>37080.863082808857</v>
      </c>
      <c r="AD50" s="43">
        <v>36915.956703224052</v>
      </c>
      <c r="AE50" s="43">
        <v>37058.926546395895</v>
      </c>
      <c r="AF50" s="43">
        <v>36543.272757637424</v>
      </c>
      <c r="AG50" s="43">
        <v>36456.268501443883</v>
      </c>
      <c r="AH50" s="43">
        <v>36196.584195311079</v>
      </c>
      <c r="AI50" s="43">
        <v>35753.285884400735</v>
      </c>
      <c r="AJ50" s="43">
        <v>35676.176159482493</v>
      </c>
      <c r="AK50" s="43">
        <v>35401.336315426481</v>
      </c>
      <c r="AL50" s="43">
        <v>35579.113150160811</v>
      </c>
      <c r="AM50" s="43">
        <v>35565.900976428311</v>
      </c>
      <c r="AN50" s="43">
        <v>35522.571461516658</v>
      </c>
      <c r="AO50" s="43">
        <v>35468.821402518552</v>
      </c>
      <c r="AP50" s="43">
        <v>35445.261101270502</v>
      </c>
      <c r="AQ50" s="43">
        <v>35314.96259699123</v>
      </c>
      <c r="AR50" s="43">
        <v>35245.737530116312</v>
      </c>
      <c r="AS50" s="43">
        <v>34856.495626434589</v>
      </c>
      <c r="AT50" s="43">
        <v>34876.682986937041</v>
      </c>
      <c r="AU50" s="43">
        <v>34780.432049832198</v>
      </c>
      <c r="AV50" s="43">
        <v>34647.900897795873</v>
      </c>
      <c r="AW50" s="43">
        <v>34273.987266392956</v>
      </c>
      <c r="AX50" s="43">
        <v>34172.643646834767</v>
      </c>
      <c r="AY50" s="43">
        <v>34285.774708915116</v>
      </c>
      <c r="AZ50" s="43">
        <v>33941.022299436227</v>
      </c>
    </row>
    <row r="51" spans="1:52" ht="12" customHeight="1" x14ac:dyDescent="0.35">
      <c r="A51" s="44" t="s">
        <v>43</v>
      </c>
      <c r="B51" s="45">
        <v>15182.387799783264</v>
      </c>
      <c r="C51" s="45">
        <v>14342.506619999995</v>
      </c>
      <c r="D51" s="45">
        <v>12984.439450000011</v>
      </c>
      <c r="E51" s="45">
        <v>13774.60238</v>
      </c>
      <c r="F51" s="45">
        <v>14389.697459999976</v>
      </c>
      <c r="G51" s="45">
        <v>14704.3284999562</v>
      </c>
      <c r="H51" s="45">
        <v>13438.430720000004</v>
      </c>
      <c r="I51" s="45">
        <v>14491.521650000002</v>
      </c>
      <c r="J51" s="45">
        <v>13924.99468</v>
      </c>
      <c r="K51" s="45">
        <v>12015.676779999994</v>
      </c>
      <c r="L51" s="45">
        <v>13377.777124130538</v>
      </c>
      <c r="M51" s="45">
        <v>13853.499556410432</v>
      </c>
      <c r="N51" s="45">
        <v>12913.576874971845</v>
      </c>
      <c r="O51" s="45">
        <v>12927.00113061007</v>
      </c>
      <c r="P51" s="45">
        <v>13402.788498790629</v>
      </c>
      <c r="Q51" s="45">
        <v>13188.732473713895</v>
      </c>
      <c r="R51" s="45">
        <v>13192.815500159108</v>
      </c>
      <c r="S51" s="45">
        <v>13858.41720693306</v>
      </c>
      <c r="T51" s="45">
        <v>14202.160503919773</v>
      </c>
      <c r="U51" s="45">
        <v>14611.064207625528</v>
      </c>
      <c r="V51" s="45">
        <v>15037.526983448455</v>
      </c>
      <c r="W51" s="45">
        <v>15426.745973876601</v>
      </c>
      <c r="X51" s="45">
        <v>15845.169983453379</v>
      </c>
      <c r="Y51" s="45">
        <v>16389.650085336485</v>
      </c>
      <c r="Z51" s="45">
        <v>16720.441052224</v>
      </c>
      <c r="AA51" s="45">
        <v>17045.837989372794</v>
      </c>
      <c r="AB51" s="45">
        <v>17397.829956543712</v>
      </c>
      <c r="AC51" s="45">
        <v>18001.100246142625</v>
      </c>
      <c r="AD51" s="45">
        <v>18424.983807298864</v>
      </c>
      <c r="AE51" s="45">
        <v>18628.975492811795</v>
      </c>
      <c r="AF51" s="45">
        <v>19145.086001710763</v>
      </c>
      <c r="AG51" s="45">
        <v>19484.068904349682</v>
      </c>
      <c r="AH51" s="45">
        <v>19858.083507080824</v>
      </c>
      <c r="AI51" s="45">
        <v>20282.909392785463</v>
      </c>
      <c r="AJ51" s="45">
        <v>20494.548672691006</v>
      </c>
      <c r="AK51" s="45">
        <v>20821.648211304764</v>
      </c>
      <c r="AL51" s="45">
        <v>20950.71368958208</v>
      </c>
      <c r="AM51" s="45">
        <v>21114.488221981268</v>
      </c>
      <c r="AN51" s="45">
        <v>21278.877205432855</v>
      </c>
      <c r="AO51" s="45">
        <v>21386.504411079364</v>
      </c>
      <c r="AP51" s="45">
        <v>21494.069705008518</v>
      </c>
      <c r="AQ51" s="45">
        <v>21628.746141471907</v>
      </c>
      <c r="AR51" s="45">
        <v>21751.734262865477</v>
      </c>
      <c r="AS51" s="45">
        <v>21872.231519155939</v>
      </c>
      <c r="AT51" s="45">
        <v>21962.125925419939</v>
      </c>
      <c r="AU51" s="45">
        <v>22010.70157481854</v>
      </c>
      <c r="AV51" s="45">
        <v>22064.907852417407</v>
      </c>
      <c r="AW51" s="45">
        <v>22088.220143558468</v>
      </c>
      <c r="AX51" s="45">
        <v>22090.786442932371</v>
      </c>
      <c r="AY51" s="45">
        <v>22161.860631829757</v>
      </c>
      <c r="AZ51" s="45">
        <v>22151.538313075394</v>
      </c>
    </row>
    <row r="52" spans="1:52" ht="12" customHeight="1" x14ac:dyDescent="0.35">
      <c r="A52" s="38" t="s">
        <v>31</v>
      </c>
      <c r="B52" s="39">
        <v>84486.516718857441</v>
      </c>
      <c r="C52" s="39">
        <v>83140.397839999991</v>
      </c>
      <c r="D52" s="39">
        <v>82966.191160000017</v>
      </c>
      <c r="E52" s="39">
        <v>84118.172959999982</v>
      </c>
      <c r="F52" s="39">
        <v>85339.024779999949</v>
      </c>
      <c r="G52" s="39">
        <v>86451.478671489807</v>
      </c>
      <c r="H52" s="39">
        <v>85528.918800000014</v>
      </c>
      <c r="I52" s="39">
        <v>85828.460440000053</v>
      </c>
      <c r="J52" s="39">
        <v>82698.145679999958</v>
      </c>
      <c r="K52" s="39">
        <v>75901.085559999978</v>
      </c>
      <c r="L52" s="39">
        <v>80504.992776420549</v>
      </c>
      <c r="M52" s="39">
        <v>78273.13972073936</v>
      </c>
      <c r="N52" s="39">
        <v>76532.784546539289</v>
      </c>
      <c r="O52" s="39">
        <v>75492.577254184886</v>
      </c>
      <c r="P52" s="39">
        <v>78872.103081732639</v>
      </c>
      <c r="Q52" s="39">
        <v>75820.503347703008</v>
      </c>
      <c r="R52" s="39">
        <v>76242.677738367071</v>
      </c>
      <c r="S52" s="39">
        <v>77643.259796787548</v>
      </c>
      <c r="T52" s="39">
        <v>78575.679569664615</v>
      </c>
      <c r="U52" s="39">
        <v>79528.709078161948</v>
      </c>
      <c r="V52" s="39">
        <v>80452.97897316172</v>
      </c>
      <c r="W52" s="39">
        <v>80971.809910490541</v>
      </c>
      <c r="X52" s="39">
        <v>81567.190382039335</v>
      </c>
      <c r="Y52" s="39">
        <v>81510.74577520242</v>
      </c>
      <c r="Z52" s="39">
        <v>81565.490722075469</v>
      </c>
      <c r="AA52" s="39">
        <v>81843.146023140667</v>
      </c>
      <c r="AB52" s="39">
        <v>82069.563973190961</v>
      </c>
      <c r="AC52" s="39">
        <v>81876.414673367311</v>
      </c>
      <c r="AD52" s="39">
        <v>81952.08043179191</v>
      </c>
      <c r="AE52" s="39">
        <v>82358.653474887644</v>
      </c>
      <c r="AF52" s="39">
        <v>81885.484607135935</v>
      </c>
      <c r="AG52" s="39">
        <v>81956.835351621296</v>
      </c>
      <c r="AH52" s="39">
        <v>81878.139238913398</v>
      </c>
      <c r="AI52" s="39">
        <v>81249.983526047203</v>
      </c>
      <c r="AJ52" s="39">
        <v>81354.59012017709</v>
      </c>
      <c r="AK52" s="39">
        <v>80885.557589155491</v>
      </c>
      <c r="AL52" s="39">
        <v>81344.501034199639</v>
      </c>
      <c r="AM52" s="39">
        <v>81368.206778065622</v>
      </c>
      <c r="AN52" s="39">
        <v>81356.560629557542</v>
      </c>
      <c r="AO52" s="39">
        <v>81300.237654145007</v>
      </c>
      <c r="AP52" s="39">
        <v>81254.47661027257</v>
      </c>
      <c r="AQ52" s="39">
        <v>80912.905299921986</v>
      </c>
      <c r="AR52" s="39">
        <v>80802.181137339619</v>
      </c>
      <c r="AS52" s="39">
        <v>79728.63672217619</v>
      </c>
      <c r="AT52" s="39">
        <v>79431.299333215604</v>
      </c>
      <c r="AU52" s="39">
        <v>79302.347699991995</v>
      </c>
      <c r="AV52" s="39">
        <v>79157.691805777373</v>
      </c>
      <c r="AW52" s="39">
        <v>78448.769427135747</v>
      </c>
      <c r="AX52" s="39">
        <v>78240.739421315913</v>
      </c>
      <c r="AY52" s="39">
        <v>78496.4161966057</v>
      </c>
      <c r="AZ52" s="39">
        <v>77924.112703377585</v>
      </c>
    </row>
    <row r="53" spans="1:52" ht="12" customHeight="1" x14ac:dyDescent="0.35">
      <c r="A53" s="51" t="s">
        <v>128</v>
      </c>
      <c r="B53" s="25">
        <v>84486.516718857441</v>
      </c>
      <c r="C53" s="25">
        <v>83140.397839999991</v>
      </c>
      <c r="D53" s="25">
        <v>82966.191160000017</v>
      </c>
      <c r="E53" s="25">
        <v>84118.172959999982</v>
      </c>
      <c r="F53" s="25">
        <v>85339.024779999949</v>
      </c>
      <c r="G53" s="25">
        <v>86451.478671489807</v>
      </c>
      <c r="H53" s="25">
        <v>85528.918800000014</v>
      </c>
      <c r="I53" s="25">
        <v>85828.460440000053</v>
      </c>
      <c r="J53" s="25">
        <v>82698.145679999958</v>
      </c>
      <c r="K53" s="25">
        <v>75901.085559999978</v>
      </c>
      <c r="L53" s="25">
        <v>80504.992776420549</v>
      </c>
      <c r="M53" s="25">
        <v>78273.13972073936</v>
      </c>
      <c r="N53" s="25">
        <v>76532.784546539289</v>
      </c>
      <c r="O53" s="25">
        <v>75492.577254184886</v>
      </c>
      <c r="P53" s="25">
        <v>78872.103081732639</v>
      </c>
      <c r="Q53" s="25">
        <v>75820.503347703008</v>
      </c>
      <c r="R53" s="25">
        <v>76242.677738367071</v>
      </c>
      <c r="S53" s="25">
        <v>77643.259796787548</v>
      </c>
      <c r="T53" s="25">
        <v>78575.679569664615</v>
      </c>
      <c r="U53" s="25">
        <v>79528.709078161948</v>
      </c>
      <c r="V53" s="25">
        <v>80452.97897316172</v>
      </c>
      <c r="W53" s="25">
        <v>80971.809910490541</v>
      </c>
      <c r="X53" s="25">
        <v>81567.190382039335</v>
      </c>
      <c r="Y53" s="25">
        <v>81510.74577520242</v>
      </c>
      <c r="Z53" s="25">
        <v>81565.490722075469</v>
      </c>
      <c r="AA53" s="25">
        <v>81843.146023140667</v>
      </c>
      <c r="AB53" s="25">
        <v>82069.563973190961</v>
      </c>
      <c r="AC53" s="25">
        <v>81876.414673367311</v>
      </c>
      <c r="AD53" s="25">
        <v>81952.08043179191</v>
      </c>
      <c r="AE53" s="25">
        <v>82358.653474887644</v>
      </c>
      <c r="AF53" s="25">
        <v>81885.484607135935</v>
      </c>
      <c r="AG53" s="25">
        <v>81956.835351621296</v>
      </c>
      <c r="AH53" s="25">
        <v>81878.139238913398</v>
      </c>
      <c r="AI53" s="25">
        <v>81249.983526047203</v>
      </c>
      <c r="AJ53" s="25">
        <v>81354.59012017709</v>
      </c>
      <c r="AK53" s="25">
        <v>80885.557589155491</v>
      </c>
      <c r="AL53" s="25">
        <v>81344.501034199639</v>
      </c>
      <c r="AM53" s="25">
        <v>81368.206778065622</v>
      </c>
      <c r="AN53" s="25">
        <v>81356.560629557542</v>
      </c>
      <c r="AO53" s="25">
        <v>81300.237654145007</v>
      </c>
      <c r="AP53" s="25">
        <v>81254.47661027257</v>
      </c>
      <c r="AQ53" s="25">
        <v>80912.905299921986</v>
      </c>
      <c r="AR53" s="25">
        <v>80802.181137339619</v>
      </c>
      <c r="AS53" s="25">
        <v>79728.63672217619</v>
      </c>
      <c r="AT53" s="25">
        <v>79431.299333215604</v>
      </c>
      <c r="AU53" s="25">
        <v>79302.347699991995</v>
      </c>
      <c r="AV53" s="25">
        <v>79157.691805777373</v>
      </c>
      <c r="AW53" s="25">
        <v>78448.769427135747</v>
      </c>
      <c r="AX53" s="25">
        <v>78240.739421315913</v>
      </c>
      <c r="AY53" s="25">
        <v>78496.4161966057</v>
      </c>
      <c r="AZ53" s="25">
        <v>77924.112703377585</v>
      </c>
    </row>
    <row r="54" spans="1:52" ht="12" customHeight="1" x14ac:dyDescent="0.35">
      <c r="A54" s="177" t="s">
        <v>123</v>
      </c>
      <c r="B54" s="170">
        <v>0</v>
      </c>
      <c r="C54" s="170">
        <v>0</v>
      </c>
      <c r="D54" s="170">
        <v>0</v>
      </c>
      <c r="E54" s="170">
        <v>0</v>
      </c>
      <c r="F54" s="170">
        <v>0</v>
      </c>
      <c r="G54" s="170">
        <v>0</v>
      </c>
      <c r="H54" s="170">
        <v>0</v>
      </c>
      <c r="I54" s="170">
        <v>0</v>
      </c>
      <c r="J54" s="170">
        <v>0</v>
      </c>
      <c r="K54" s="170">
        <v>0</v>
      </c>
      <c r="L54" s="170">
        <v>0</v>
      </c>
      <c r="M54" s="170">
        <v>0</v>
      </c>
      <c r="N54" s="170">
        <v>0</v>
      </c>
      <c r="O54" s="170">
        <v>0</v>
      </c>
      <c r="P54" s="170">
        <v>0</v>
      </c>
      <c r="Q54" s="170">
        <v>0</v>
      </c>
      <c r="R54" s="170">
        <v>0</v>
      </c>
      <c r="S54" s="170">
        <v>0</v>
      </c>
      <c r="T54" s="170">
        <v>0</v>
      </c>
      <c r="U54" s="170">
        <v>0</v>
      </c>
      <c r="V54" s="170">
        <v>0</v>
      </c>
      <c r="W54" s="170">
        <v>0</v>
      </c>
      <c r="X54" s="170">
        <v>0</v>
      </c>
      <c r="Y54" s="170">
        <v>0</v>
      </c>
      <c r="Z54" s="170">
        <v>0</v>
      </c>
      <c r="AA54" s="170">
        <v>0</v>
      </c>
      <c r="AB54" s="170">
        <v>0</v>
      </c>
      <c r="AC54" s="170">
        <v>0</v>
      </c>
      <c r="AD54" s="170">
        <v>0</v>
      </c>
      <c r="AE54" s="170">
        <v>0</v>
      </c>
      <c r="AF54" s="170">
        <v>0</v>
      </c>
      <c r="AG54" s="170">
        <v>0</v>
      </c>
      <c r="AH54" s="170">
        <v>0</v>
      </c>
      <c r="AI54" s="170">
        <v>0</v>
      </c>
      <c r="AJ54" s="170">
        <v>0</v>
      </c>
      <c r="AK54" s="170">
        <v>0</v>
      </c>
      <c r="AL54" s="170">
        <v>0</v>
      </c>
      <c r="AM54" s="170">
        <v>0</v>
      </c>
      <c r="AN54" s="170">
        <v>0</v>
      </c>
      <c r="AO54" s="170">
        <v>0</v>
      </c>
      <c r="AP54" s="170">
        <v>0</v>
      </c>
      <c r="AQ54" s="170">
        <v>0</v>
      </c>
      <c r="AR54" s="170">
        <v>0</v>
      </c>
      <c r="AS54" s="170">
        <v>0</v>
      </c>
      <c r="AT54" s="170">
        <v>0</v>
      </c>
      <c r="AU54" s="170">
        <v>0</v>
      </c>
      <c r="AV54" s="170">
        <v>0</v>
      </c>
      <c r="AW54" s="170">
        <v>0</v>
      </c>
      <c r="AX54" s="170">
        <v>0</v>
      </c>
      <c r="AY54" s="170">
        <v>0</v>
      </c>
      <c r="AZ54" s="170">
        <v>0</v>
      </c>
    </row>
    <row r="55" spans="1:52" ht="12" customHeight="1" x14ac:dyDescent="0.35">
      <c r="A55" s="52" t="s">
        <v>124</v>
      </c>
      <c r="B55" s="27">
        <v>0</v>
      </c>
      <c r="C55" s="27">
        <v>0</v>
      </c>
      <c r="D55" s="27">
        <v>0</v>
      </c>
      <c r="E55" s="27">
        <v>0</v>
      </c>
      <c r="F55" s="27">
        <v>0</v>
      </c>
      <c r="G55" s="27">
        <v>0</v>
      </c>
      <c r="H55" s="27">
        <v>0</v>
      </c>
      <c r="I55" s="27">
        <v>0</v>
      </c>
      <c r="J55" s="27">
        <v>0</v>
      </c>
      <c r="K55" s="27">
        <v>0</v>
      </c>
      <c r="L55" s="27">
        <v>0</v>
      </c>
      <c r="M55" s="27">
        <v>0</v>
      </c>
      <c r="N55" s="27">
        <v>0</v>
      </c>
      <c r="O55" s="27">
        <v>0</v>
      </c>
      <c r="P55" s="27">
        <v>0</v>
      </c>
      <c r="Q55" s="27">
        <v>0</v>
      </c>
      <c r="R55" s="27">
        <v>0</v>
      </c>
      <c r="S55" s="27">
        <v>0</v>
      </c>
      <c r="T55" s="27">
        <v>0</v>
      </c>
      <c r="U55" s="27">
        <v>0</v>
      </c>
      <c r="V55" s="27">
        <v>0</v>
      </c>
      <c r="W55" s="27">
        <v>0</v>
      </c>
      <c r="X55" s="27">
        <v>0</v>
      </c>
      <c r="Y55" s="27">
        <v>0</v>
      </c>
      <c r="Z55" s="27">
        <v>0</v>
      </c>
      <c r="AA55" s="27">
        <v>0</v>
      </c>
      <c r="AB55" s="27">
        <v>0</v>
      </c>
      <c r="AC55" s="27">
        <v>0</v>
      </c>
      <c r="AD55" s="27">
        <v>0</v>
      </c>
      <c r="AE55" s="27">
        <v>0</v>
      </c>
      <c r="AF55" s="27">
        <v>0</v>
      </c>
      <c r="AG55" s="27">
        <v>0</v>
      </c>
      <c r="AH55" s="27">
        <v>0</v>
      </c>
      <c r="AI55" s="27">
        <v>0</v>
      </c>
      <c r="AJ55" s="27">
        <v>0</v>
      </c>
      <c r="AK55" s="27">
        <v>0</v>
      </c>
      <c r="AL55" s="27">
        <v>0</v>
      </c>
      <c r="AM55" s="27">
        <v>0</v>
      </c>
      <c r="AN55" s="27">
        <v>0</v>
      </c>
      <c r="AO55" s="27">
        <v>0</v>
      </c>
      <c r="AP55" s="27">
        <v>0</v>
      </c>
      <c r="AQ55" s="27">
        <v>0</v>
      </c>
      <c r="AR55" s="27">
        <v>0</v>
      </c>
      <c r="AS55" s="27">
        <v>0</v>
      </c>
      <c r="AT55" s="27">
        <v>0</v>
      </c>
      <c r="AU55" s="27">
        <v>0</v>
      </c>
      <c r="AV55" s="27">
        <v>0</v>
      </c>
      <c r="AW55" s="27">
        <v>0</v>
      </c>
      <c r="AX55" s="27">
        <v>0</v>
      </c>
      <c r="AY55" s="27">
        <v>0</v>
      </c>
      <c r="AZ55" s="27">
        <v>0</v>
      </c>
    </row>
    <row r="57" spans="1:52" ht="12" customHeight="1" x14ac:dyDescent="0.35">
      <c r="A57" s="133" t="s">
        <v>32</v>
      </c>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row>
    <row r="58" spans="1:52" ht="12" customHeight="1" x14ac:dyDescent="0.35">
      <c r="A58" s="38" t="s">
        <v>33</v>
      </c>
      <c r="B58" s="39">
        <v>147621.60014402322</v>
      </c>
      <c r="C58" s="39">
        <v>147633.26733428374</v>
      </c>
      <c r="D58" s="39">
        <v>144675.17375091204</v>
      </c>
      <c r="E58" s="39">
        <v>152561.43318072561</v>
      </c>
      <c r="F58" s="39">
        <v>147031.34396851383</v>
      </c>
      <c r="G58" s="39">
        <v>146194.24016127599</v>
      </c>
      <c r="H58" s="39">
        <v>138358.17598017538</v>
      </c>
      <c r="I58" s="39">
        <v>144960.4709546536</v>
      </c>
      <c r="J58" s="39">
        <v>138808.63984346823</v>
      </c>
      <c r="K58" s="39">
        <v>121052.71478992865</v>
      </c>
      <c r="L58" s="39">
        <v>127171.71588221463</v>
      </c>
      <c r="M58" s="39">
        <v>129103.64480079357</v>
      </c>
      <c r="N58" s="39">
        <v>127602.49669397379</v>
      </c>
      <c r="O58" s="39">
        <v>128214.0530074448</v>
      </c>
      <c r="P58" s="39">
        <v>126490.17303927759</v>
      </c>
      <c r="Q58" s="39">
        <v>124851.98805564224</v>
      </c>
      <c r="R58" s="39">
        <v>124258.38494901464</v>
      </c>
      <c r="S58" s="39">
        <v>127328.95886393916</v>
      </c>
      <c r="T58" s="39">
        <v>126859.91144802578</v>
      </c>
      <c r="U58" s="39">
        <v>126722.20404484168</v>
      </c>
      <c r="V58" s="39">
        <v>127328.1284432024</v>
      </c>
      <c r="W58" s="39">
        <v>127607.30281218069</v>
      </c>
      <c r="X58" s="39">
        <v>126830.47610268541</v>
      </c>
      <c r="Y58" s="39">
        <v>124960.4269228373</v>
      </c>
      <c r="Z58" s="39">
        <v>124111.59069943325</v>
      </c>
      <c r="AA58" s="39">
        <v>124087.6129621763</v>
      </c>
      <c r="AB58" s="39">
        <v>124049.26292070643</v>
      </c>
      <c r="AC58" s="39">
        <v>123071.5763991767</v>
      </c>
      <c r="AD58" s="39">
        <v>123011.46252401284</v>
      </c>
      <c r="AE58" s="39">
        <v>123176.91394423941</v>
      </c>
      <c r="AF58" s="39">
        <v>121586.52147577309</v>
      </c>
      <c r="AG58" s="39">
        <v>121370.66552661631</v>
      </c>
      <c r="AH58" s="39">
        <v>119494.87388664712</v>
      </c>
      <c r="AI58" s="39">
        <v>116823.19573645954</v>
      </c>
      <c r="AJ58" s="39">
        <v>114236.22451931765</v>
      </c>
      <c r="AK58" s="39">
        <v>110403.53730162897</v>
      </c>
      <c r="AL58" s="39">
        <v>109774.95740721648</v>
      </c>
      <c r="AM58" s="39">
        <v>105152.59047654546</v>
      </c>
      <c r="AN58" s="39">
        <v>100201.49792985954</v>
      </c>
      <c r="AO58" s="39">
        <v>96038.844749125725</v>
      </c>
      <c r="AP58" s="39">
        <v>91590.578062704153</v>
      </c>
      <c r="AQ58" s="39">
        <v>88512.625013453173</v>
      </c>
      <c r="AR58" s="39">
        <v>84671.272030817549</v>
      </c>
      <c r="AS58" s="39">
        <v>79743.227949912485</v>
      </c>
      <c r="AT58" s="39">
        <v>75123.635970649208</v>
      </c>
      <c r="AU58" s="39">
        <v>73732.358413618902</v>
      </c>
      <c r="AV58" s="39">
        <v>70382.897518352518</v>
      </c>
      <c r="AW58" s="39">
        <v>62940.109828353838</v>
      </c>
      <c r="AX58" s="39">
        <v>60903.2231199913</v>
      </c>
      <c r="AY58" s="39">
        <v>56438.889528714506</v>
      </c>
      <c r="AZ58" s="39">
        <v>52131.342626700265</v>
      </c>
    </row>
    <row r="59" spans="1:52" ht="12" customHeight="1" x14ac:dyDescent="0.35">
      <c r="A59" s="51" t="s">
        <v>128</v>
      </c>
      <c r="B59" s="25">
        <v>124946.6185682528</v>
      </c>
      <c r="C59" s="25">
        <v>124822.90539365125</v>
      </c>
      <c r="D59" s="25">
        <v>123279.10394013993</v>
      </c>
      <c r="E59" s="25">
        <v>130363.66068316797</v>
      </c>
      <c r="F59" s="25">
        <v>126602.14832617191</v>
      </c>
      <c r="G59" s="25">
        <v>126276.60081218947</v>
      </c>
      <c r="H59" s="25">
        <v>120267.61444609397</v>
      </c>
      <c r="I59" s="25">
        <v>125515.1297296327</v>
      </c>
      <c r="J59" s="25">
        <v>122860.43676282317</v>
      </c>
      <c r="K59" s="25">
        <v>105297.42294676675</v>
      </c>
      <c r="L59" s="25">
        <v>112946.60047010393</v>
      </c>
      <c r="M59" s="25">
        <v>115143.39145064974</v>
      </c>
      <c r="N59" s="25">
        <v>113338.21975064369</v>
      </c>
      <c r="O59" s="25">
        <v>113864.53298990801</v>
      </c>
      <c r="P59" s="25">
        <v>111939.8355382607</v>
      </c>
      <c r="Q59" s="25">
        <v>111940.77281780154</v>
      </c>
      <c r="R59" s="25">
        <v>111440.18911661493</v>
      </c>
      <c r="S59" s="25">
        <v>114296.14384713255</v>
      </c>
      <c r="T59" s="25">
        <v>113893.88536330222</v>
      </c>
      <c r="U59" s="25">
        <v>113949.78089849773</v>
      </c>
      <c r="V59" s="25">
        <v>114620.77851057265</v>
      </c>
      <c r="W59" s="25">
        <v>114865.01362063493</v>
      </c>
      <c r="X59" s="25">
        <v>114180.67188315703</v>
      </c>
      <c r="Y59" s="25">
        <v>112497.89685534491</v>
      </c>
      <c r="Z59" s="25">
        <v>111764.87237881195</v>
      </c>
      <c r="AA59" s="25">
        <v>111741.95193353208</v>
      </c>
      <c r="AB59" s="25">
        <v>111662.05247961645</v>
      </c>
      <c r="AC59" s="25">
        <v>110761.41826076398</v>
      </c>
      <c r="AD59" s="25">
        <v>110666.05009633445</v>
      </c>
      <c r="AE59" s="25">
        <v>110976.44221035059</v>
      </c>
      <c r="AF59" s="25">
        <v>109374.86245191938</v>
      </c>
      <c r="AG59" s="25">
        <v>109146.44509272106</v>
      </c>
      <c r="AH59" s="25">
        <v>107370.86063755362</v>
      </c>
      <c r="AI59" s="25">
        <v>104824.91928417869</v>
      </c>
      <c r="AJ59" s="25">
        <v>102384.74909173975</v>
      </c>
      <c r="AK59" s="25">
        <v>98688.53011198646</v>
      </c>
      <c r="AL59" s="25">
        <v>97987.256491229971</v>
      </c>
      <c r="AM59" s="25">
        <v>93384.484495550045</v>
      </c>
      <c r="AN59" s="25">
        <v>88482.150953225777</v>
      </c>
      <c r="AO59" s="25">
        <v>84374.517184464057</v>
      </c>
      <c r="AP59" s="25">
        <v>79980.02945893594</v>
      </c>
      <c r="AQ59" s="25">
        <v>76940.002902086984</v>
      </c>
      <c r="AR59" s="25">
        <v>73166.893816317082</v>
      </c>
      <c r="AS59" s="25">
        <v>68443.205503442266</v>
      </c>
      <c r="AT59" s="25">
        <v>63954.301117488685</v>
      </c>
      <c r="AU59" s="25">
        <v>62636.373968933622</v>
      </c>
      <c r="AV59" s="25">
        <v>59454.049663702295</v>
      </c>
      <c r="AW59" s="25">
        <v>52411.990011335249</v>
      </c>
      <c r="AX59" s="25">
        <v>50447.51992630311</v>
      </c>
      <c r="AY59" s="25">
        <v>46517.739334277037</v>
      </c>
      <c r="AZ59" s="25">
        <v>42385.879226609584</v>
      </c>
    </row>
    <row r="60" spans="1:52" ht="12" customHeight="1" x14ac:dyDescent="0.35">
      <c r="A60" s="177" t="s">
        <v>123</v>
      </c>
      <c r="B60" s="170">
        <v>21980.075793370317</v>
      </c>
      <c r="C60" s="170">
        <v>21961.039799748585</v>
      </c>
      <c r="D60" s="170">
        <v>20534.193468785867</v>
      </c>
      <c r="E60" s="170">
        <v>21245.628998861237</v>
      </c>
      <c r="F60" s="170">
        <v>19625.355289275263</v>
      </c>
      <c r="G60" s="170">
        <v>19128.180832879825</v>
      </c>
      <c r="H60" s="170">
        <v>17332.618595578133</v>
      </c>
      <c r="I60" s="170">
        <v>18687.39425964297</v>
      </c>
      <c r="J60" s="170">
        <v>15254.450128464036</v>
      </c>
      <c r="K60" s="170">
        <v>14972.278624386934</v>
      </c>
      <c r="L60" s="170">
        <v>13597.445901300536</v>
      </c>
      <c r="M60" s="170">
        <v>13378.694184720176</v>
      </c>
      <c r="N60" s="170">
        <v>13667.308244299769</v>
      </c>
      <c r="O60" s="170">
        <v>13690.447329346529</v>
      </c>
      <c r="P60" s="170">
        <v>13904.445881174906</v>
      </c>
      <c r="Q60" s="170">
        <v>12260.940704075976</v>
      </c>
      <c r="R60" s="170">
        <v>12168.090025750285</v>
      </c>
      <c r="S60" s="170">
        <v>12375.32370342636</v>
      </c>
      <c r="T60" s="170">
        <v>12303.988907376444</v>
      </c>
      <c r="U60" s="170">
        <v>12111.379098951296</v>
      </c>
      <c r="V60" s="170">
        <v>12044.702691314298</v>
      </c>
      <c r="W60" s="170">
        <v>12080.909798186633</v>
      </c>
      <c r="X60" s="170">
        <v>11989.603833252693</v>
      </c>
      <c r="Y60" s="170">
        <v>11807.247664909306</v>
      </c>
      <c r="Z60" s="170">
        <v>11693.368133536329</v>
      </c>
      <c r="AA60" s="170">
        <v>11692.918162782991</v>
      </c>
      <c r="AB60" s="170">
        <v>11731.990003960384</v>
      </c>
      <c r="AC60" s="170">
        <v>11652.413291982642</v>
      </c>
      <c r="AD60" s="170">
        <v>11688.81140436874</v>
      </c>
      <c r="AE60" s="170">
        <v>11545.896495849698</v>
      </c>
      <c r="AF60" s="170">
        <v>11553.814337090243</v>
      </c>
      <c r="AG60" s="170">
        <v>11563.838235812831</v>
      </c>
      <c r="AH60" s="170">
        <v>11461.470317275916</v>
      </c>
      <c r="AI60" s="170">
        <v>11335.681011292923</v>
      </c>
      <c r="AJ60" s="170">
        <v>11190.479337516519</v>
      </c>
      <c r="AK60" s="170">
        <v>11052.535867182756</v>
      </c>
      <c r="AL60" s="170">
        <v>11119.997536831168</v>
      </c>
      <c r="AM60" s="170">
        <v>11095.316644681026</v>
      </c>
      <c r="AN60" s="170">
        <v>11040.761180270525</v>
      </c>
      <c r="AO60" s="170">
        <v>10979.750721695147</v>
      </c>
      <c r="AP60" s="170">
        <v>10921.153359687032</v>
      </c>
      <c r="AQ60" s="170">
        <v>10882.99820373253</v>
      </c>
      <c r="AR60" s="170">
        <v>10815.929465169547</v>
      </c>
      <c r="AS60" s="170">
        <v>10613.947875668775</v>
      </c>
      <c r="AT60" s="170">
        <v>10478.529899397556</v>
      </c>
      <c r="AU60" s="170">
        <v>10402.340968050854</v>
      </c>
      <c r="AV60" s="170">
        <v>10230.777801669044</v>
      </c>
      <c r="AW60" s="170">
        <v>9824.897639326402</v>
      </c>
      <c r="AX60" s="170">
        <v>9752.0533053740892</v>
      </c>
      <c r="AY60" s="170">
        <v>9217.6423629144956</v>
      </c>
      <c r="AZ60" s="170">
        <v>9035.5924297300498</v>
      </c>
    </row>
    <row r="61" spans="1:52" ht="12" customHeight="1" x14ac:dyDescent="0.35">
      <c r="A61" s="52" t="s">
        <v>124</v>
      </c>
      <c r="B61" s="27">
        <v>694.90578240009859</v>
      </c>
      <c r="C61" s="27">
        <v>849.32214088388889</v>
      </c>
      <c r="D61" s="27">
        <v>861.87634198624846</v>
      </c>
      <c r="E61" s="27">
        <v>952.14349869641865</v>
      </c>
      <c r="F61" s="27">
        <v>803.84035306665419</v>
      </c>
      <c r="G61" s="27">
        <v>789.45851620668373</v>
      </c>
      <c r="H61" s="27">
        <v>757.94293850329609</v>
      </c>
      <c r="I61" s="27">
        <v>757.94696537792413</v>
      </c>
      <c r="J61" s="27">
        <v>693.75295218104884</v>
      </c>
      <c r="K61" s="27">
        <v>783.01321877497662</v>
      </c>
      <c r="L61" s="27">
        <v>627.66951081015247</v>
      </c>
      <c r="M61" s="27">
        <v>581.55916542365071</v>
      </c>
      <c r="N61" s="27">
        <v>596.96869903033325</v>
      </c>
      <c r="O61" s="27">
        <v>659.07268819026081</v>
      </c>
      <c r="P61" s="27">
        <v>645.89161984198461</v>
      </c>
      <c r="Q61" s="27">
        <v>650.27453376474273</v>
      </c>
      <c r="R61" s="27">
        <v>650.10580664943393</v>
      </c>
      <c r="S61" s="27">
        <v>657.49131338025472</v>
      </c>
      <c r="T61" s="27">
        <v>662.03717734711699</v>
      </c>
      <c r="U61" s="27">
        <v>661.04404739266101</v>
      </c>
      <c r="V61" s="27">
        <v>662.64724131544222</v>
      </c>
      <c r="W61" s="27">
        <v>661.37939335912893</v>
      </c>
      <c r="X61" s="27">
        <v>660.20038627568715</v>
      </c>
      <c r="Y61" s="27">
        <v>655.28240258308642</v>
      </c>
      <c r="Z61" s="27">
        <v>653.35018708497853</v>
      </c>
      <c r="AA61" s="27">
        <v>652.74286586121468</v>
      </c>
      <c r="AB61" s="27">
        <v>655.22043712959464</v>
      </c>
      <c r="AC61" s="27">
        <v>657.74484643007713</v>
      </c>
      <c r="AD61" s="27">
        <v>656.60102330965083</v>
      </c>
      <c r="AE61" s="27">
        <v>654.57523803911545</v>
      </c>
      <c r="AF61" s="27">
        <v>657.84468676345773</v>
      </c>
      <c r="AG61" s="27">
        <v>660.38219808242275</v>
      </c>
      <c r="AH61" s="27">
        <v>662.54293181758339</v>
      </c>
      <c r="AI61" s="27">
        <v>662.59544098793231</v>
      </c>
      <c r="AJ61" s="27">
        <v>660.99609006137553</v>
      </c>
      <c r="AK61" s="27">
        <v>662.4713224597441</v>
      </c>
      <c r="AL61" s="27">
        <v>667.70337915533696</v>
      </c>
      <c r="AM61" s="27">
        <v>672.78933631440236</v>
      </c>
      <c r="AN61" s="27">
        <v>678.58579636323725</v>
      </c>
      <c r="AO61" s="27">
        <v>684.57684296652087</v>
      </c>
      <c r="AP61" s="27">
        <v>689.39524408118712</v>
      </c>
      <c r="AQ61" s="27">
        <v>689.62390763365943</v>
      </c>
      <c r="AR61" s="27">
        <v>688.44874933090728</v>
      </c>
      <c r="AS61" s="27">
        <v>686.07457080144388</v>
      </c>
      <c r="AT61" s="27">
        <v>690.80495376297029</v>
      </c>
      <c r="AU61" s="27">
        <v>693.643476634428</v>
      </c>
      <c r="AV61" s="27">
        <v>698.07005298116587</v>
      </c>
      <c r="AW61" s="27">
        <v>703.22217769218855</v>
      </c>
      <c r="AX61" s="27">
        <v>703.64988831410142</v>
      </c>
      <c r="AY61" s="27">
        <v>703.50783152297026</v>
      </c>
      <c r="AZ61" s="27">
        <v>709.87097036062971</v>
      </c>
    </row>
    <row r="62" spans="1:52" ht="12" customHeight="1" x14ac:dyDescent="0.35">
      <c r="A62" s="53" t="s">
        <v>34</v>
      </c>
      <c r="B62" s="39">
        <v>88057.005785691974</v>
      </c>
      <c r="C62" s="39">
        <v>90808.512295677167</v>
      </c>
      <c r="D62" s="39">
        <v>90601.519645612483</v>
      </c>
      <c r="E62" s="39">
        <v>95718.456410392188</v>
      </c>
      <c r="F62" s="39">
        <v>88470.235731558423</v>
      </c>
      <c r="G62" s="39">
        <v>86063.288575911138</v>
      </c>
      <c r="H62" s="39">
        <v>80996.998381603888</v>
      </c>
      <c r="I62" s="39">
        <v>84659.55171637726</v>
      </c>
      <c r="J62" s="39">
        <v>82103.271822684052</v>
      </c>
      <c r="K62" s="39">
        <v>72317.782591168652</v>
      </c>
      <c r="L62" s="39">
        <v>73423.176503137613</v>
      </c>
      <c r="M62" s="39">
        <v>73830.821767879315</v>
      </c>
      <c r="N62" s="39">
        <v>74000.990537132297</v>
      </c>
      <c r="O62" s="39">
        <v>75866.417718188153</v>
      </c>
      <c r="P62" s="39">
        <v>75091.448044045377</v>
      </c>
      <c r="Q62" s="39">
        <v>73576.899819742655</v>
      </c>
      <c r="R62" s="39">
        <v>73260.91222874439</v>
      </c>
      <c r="S62" s="39">
        <v>74536.837700183765</v>
      </c>
      <c r="T62" s="39">
        <v>73321.633221205571</v>
      </c>
      <c r="U62" s="39">
        <v>72274.463298002913</v>
      </c>
      <c r="V62" s="39">
        <v>71926.179753075034</v>
      </c>
      <c r="W62" s="39">
        <v>71542.841284628463</v>
      </c>
      <c r="X62" s="39">
        <v>70057.783292045802</v>
      </c>
      <c r="Y62" s="39">
        <v>67611.007601035773</v>
      </c>
      <c r="Z62" s="39">
        <v>66323.925265585523</v>
      </c>
      <c r="AA62" s="39">
        <v>65764.717119590889</v>
      </c>
      <c r="AB62" s="39">
        <v>65153.933817468067</v>
      </c>
      <c r="AC62" s="39">
        <v>63570.790086194997</v>
      </c>
      <c r="AD62" s="39">
        <v>62950.303602824264</v>
      </c>
      <c r="AE62" s="39">
        <v>62621.7062524543</v>
      </c>
      <c r="AF62" s="39">
        <v>60686.955810933861</v>
      </c>
      <c r="AG62" s="39">
        <v>60035.204616386036</v>
      </c>
      <c r="AH62" s="39">
        <v>58066.612984975953</v>
      </c>
      <c r="AI62" s="39">
        <v>55605.215472828051</v>
      </c>
      <c r="AJ62" s="39">
        <v>53887.986176347622</v>
      </c>
      <c r="AK62" s="39">
        <v>51353.230099964429</v>
      </c>
      <c r="AL62" s="39">
        <v>51119.507708317455</v>
      </c>
      <c r="AM62" s="39">
        <v>48964.81645109543</v>
      </c>
      <c r="AN62" s="39">
        <v>46703.852344050247</v>
      </c>
      <c r="AO62" s="39">
        <v>44856.699259937726</v>
      </c>
      <c r="AP62" s="39">
        <v>43050.766209992653</v>
      </c>
      <c r="AQ62" s="39">
        <v>41247.837474167747</v>
      </c>
      <c r="AR62" s="39">
        <v>39463.283564011574</v>
      </c>
      <c r="AS62" s="39">
        <v>36951.826212651737</v>
      </c>
      <c r="AT62" s="39">
        <v>35246.450873721478</v>
      </c>
      <c r="AU62" s="39">
        <v>34428.816060939971</v>
      </c>
      <c r="AV62" s="39">
        <v>32996.764817131203</v>
      </c>
      <c r="AW62" s="39">
        <v>30284.740051091536</v>
      </c>
      <c r="AX62" s="39">
        <v>29068.11492328539</v>
      </c>
      <c r="AY62" s="39">
        <v>27588.459138338374</v>
      </c>
      <c r="AZ62" s="39">
        <v>25969.963715133112</v>
      </c>
    </row>
    <row r="63" spans="1:52" ht="12" customHeight="1" x14ac:dyDescent="0.35">
      <c r="A63" s="54" t="s">
        <v>128</v>
      </c>
      <c r="B63" s="25">
        <v>66265.201168921558</v>
      </c>
      <c r="C63" s="25">
        <v>69040.295797644692</v>
      </c>
      <c r="D63" s="25">
        <v>70017.33847074036</v>
      </c>
      <c r="E63" s="25">
        <v>73521.820954534531</v>
      </c>
      <c r="F63" s="25">
        <v>68042.225279016508</v>
      </c>
      <c r="G63" s="25">
        <v>66146.768816424636</v>
      </c>
      <c r="H63" s="25">
        <v>62907.525926522459</v>
      </c>
      <c r="I63" s="25">
        <v>65215.360495156376</v>
      </c>
      <c r="J63" s="25">
        <v>66156.50223413897</v>
      </c>
      <c r="K63" s="25">
        <v>56563.564716306748</v>
      </c>
      <c r="L63" s="25">
        <v>59199.275581026923</v>
      </c>
      <c r="M63" s="25">
        <v>59871.842947635487</v>
      </c>
      <c r="N63" s="25">
        <v>59754.711969402204</v>
      </c>
      <c r="O63" s="25">
        <v>61586.938440951359</v>
      </c>
      <c r="P63" s="25">
        <v>60542.656615228479</v>
      </c>
      <c r="Q63" s="25">
        <v>60667.314313401948</v>
      </c>
      <c r="R63" s="25">
        <v>60444.553588697876</v>
      </c>
      <c r="S63" s="25">
        <v>61505.92929937975</v>
      </c>
      <c r="T63" s="25">
        <v>60357.559556139109</v>
      </c>
      <c r="U63" s="25">
        <v>59504.02855571972</v>
      </c>
      <c r="V63" s="25">
        <v>59220.84259258629</v>
      </c>
      <c r="W63" s="25">
        <v>58802.602528891832</v>
      </c>
      <c r="X63" s="25">
        <v>57410.094134335639</v>
      </c>
      <c r="Y63" s="25">
        <v>55150.650518220013</v>
      </c>
      <c r="Z63" s="25">
        <v>53979.414988892284</v>
      </c>
      <c r="AA63" s="25">
        <v>53421.315619650835</v>
      </c>
      <c r="AB63" s="25">
        <v>52769.029350744866</v>
      </c>
      <c r="AC63" s="25">
        <v>51262.983248480959</v>
      </c>
      <c r="AD63" s="25">
        <v>50607.285564495534</v>
      </c>
      <c r="AE63" s="25">
        <v>50423.673003877848</v>
      </c>
      <c r="AF63" s="25">
        <v>48477.768739134801</v>
      </c>
      <c r="AG63" s="25">
        <v>47813.490932610446</v>
      </c>
      <c r="AH63" s="25">
        <v>45945.130088609956</v>
      </c>
      <c r="AI63" s="25">
        <v>43609.470141946134</v>
      </c>
      <c r="AJ63" s="25">
        <v>42038.989798830444</v>
      </c>
      <c r="AK63" s="25">
        <v>39640.647998039924</v>
      </c>
      <c r="AL63" s="25">
        <v>39334.202245600478</v>
      </c>
      <c r="AM63" s="25">
        <v>37198.973419829708</v>
      </c>
      <c r="AN63" s="25">
        <v>34986.618927988347</v>
      </c>
      <c r="AO63" s="25">
        <v>33194.371833434278</v>
      </c>
      <c r="AP63" s="25">
        <v>31442.070314908397</v>
      </c>
      <c r="AQ63" s="25">
        <v>29676.99782783409</v>
      </c>
      <c r="AR63" s="25">
        <v>27960.590544119557</v>
      </c>
      <c r="AS63" s="25">
        <v>25653.403806798451</v>
      </c>
      <c r="AT63" s="25">
        <v>24078.541931249594</v>
      </c>
      <c r="AU63" s="25">
        <v>23334.255778004208</v>
      </c>
      <c r="AV63" s="25">
        <v>22069.255120226808</v>
      </c>
      <c r="AW63" s="25">
        <v>19757.764881464547</v>
      </c>
      <c r="AX63" s="25">
        <v>18613.54198127464</v>
      </c>
      <c r="AY63" s="25">
        <v>17668.286493587642</v>
      </c>
      <c r="AZ63" s="25">
        <v>16225.369082091629</v>
      </c>
    </row>
    <row r="64" spans="1:52" ht="12" customHeight="1" x14ac:dyDescent="0.35">
      <c r="A64" s="178" t="s">
        <v>123</v>
      </c>
      <c r="B64" s="170">
        <v>21096.898834370317</v>
      </c>
      <c r="C64" s="170">
        <v>20918.894357148587</v>
      </c>
      <c r="D64" s="170">
        <v>19722.304832885868</v>
      </c>
      <c r="E64" s="170">
        <v>21244.491957161237</v>
      </c>
      <c r="F64" s="170">
        <v>19624.170099475265</v>
      </c>
      <c r="G64" s="170">
        <v>19127.061243279826</v>
      </c>
      <c r="H64" s="170">
        <v>17331.529516578132</v>
      </c>
      <c r="I64" s="170">
        <v>18686.244255842968</v>
      </c>
      <c r="J64" s="170">
        <v>15253.016636364035</v>
      </c>
      <c r="K64" s="170">
        <v>14971.204656086935</v>
      </c>
      <c r="L64" s="170">
        <v>13596.231411300536</v>
      </c>
      <c r="M64" s="170">
        <v>13377.419654820176</v>
      </c>
      <c r="N64" s="170">
        <v>13649.309868699769</v>
      </c>
      <c r="O64" s="170">
        <v>13620.406589046528</v>
      </c>
      <c r="P64" s="170">
        <v>13902.899808974906</v>
      </c>
      <c r="Q64" s="170">
        <v>12259.310972575977</v>
      </c>
      <c r="R64" s="170">
        <v>12166.252833397079</v>
      </c>
      <c r="S64" s="170">
        <v>12373.417087423772</v>
      </c>
      <c r="T64" s="170">
        <v>12302.036487719353</v>
      </c>
      <c r="U64" s="170">
        <v>12109.390694890541</v>
      </c>
      <c r="V64" s="170">
        <v>12042.689919173308</v>
      </c>
      <c r="W64" s="170">
        <v>12078.859362377507</v>
      </c>
      <c r="X64" s="170">
        <v>11987.488771434486</v>
      </c>
      <c r="Y64" s="170">
        <v>11805.074680232672</v>
      </c>
      <c r="Z64" s="170">
        <v>11691.160089608262</v>
      </c>
      <c r="AA64" s="170">
        <v>11690.658634078834</v>
      </c>
      <c r="AB64" s="170">
        <v>11729.684029593604</v>
      </c>
      <c r="AC64" s="170">
        <v>11650.061991283957</v>
      </c>
      <c r="AD64" s="170">
        <v>11686.417015019077</v>
      </c>
      <c r="AE64" s="170">
        <v>11543.458010537337</v>
      </c>
      <c r="AF64" s="170">
        <v>11551.342385035603</v>
      </c>
      <c r="AG64" s="170">
        <v>11561.33148569317</v>
      </c>
      <c r="AH64" s="170">
        <v>11458.939964548417</v>
      </c>
      <c r="AI64" s="170">
        <v>11333.149889893983</v>
      </c>
      <c r="AJ64" s="170">
        <v>11188.000287455803</v>
      </c>
      <c r="AK64" s="170">
        <v>11050.110779464765</v>
      </c>
      <c r="AL64" s="170">
        <v>11117.60208356164</v>
      </c>
      <c r="AM64" s="170">
        <v>11093.053694951317</v>
      </c>
      <c r="AN64" s="170">
        <v>11038.64761969866</v>
      </c>
      <c r="AO64" s="170">
        <v>10977.75058353693</v>
      </c>
      <c r="AP64" s="170">
        <v>10919.300651003074</v>
      </c>
      <c r="AQ64" s="170">
        <v>10881.215738699997</v>
      </c>
      <c r="AR64" s="170">
        <v>10814.244270561108</v>
      </c>
      <c r="AS64" s="170">
        <v>10612.347835051838</v>
      </c>
      <c r="AT64" s="170">
        <v>10477.103988708917</v>
      </c>
      <c r="AU64" s="170">
        <v>10400.916806301335</v>
      </c>
      <c r="AV64" s="170">
        <v>10229.439643923226</v>
      </c>
      <c r="AW64" s="170">
        <v>9823.7529919348017</v>
      </c>
      <c r="AX64" s="170">
        <v>9750.9230536966461</v>
      </c>
      <c r="AY64" s="170">
        <v>9216.6648132277605</v>
      </c>
      <c r="AZ64" s="170">
        <v>9034.7236626808535</v>
      </c>
    </row>
    <row r="65" spans="1:52" ht="12" customHeight="1" x14ac:dyDescent="0.35">
      <c r="A65" s="55" t="s">
        <v>124</v>
      </c>
      <c r="B65" s="27">
        <v>694.90578240009859</v>
      </c>
      <c r="C65" s="27">
        <v>849.32214088388889</v>
      </c>
      <c r="D65" s="27">
        <v>861.87634198624846</v>
      </c>
      <c r="E65" s="27">
        <v>952.14349869641865</v>
      </c>
      <c r="F65" s="27">
        <v>803.84035306665419</v>
      </c>
      <c r="G65" s="27">
        <v>789.45851620668373</v>
      </c>
      <c r="H65" s="27">
        <v>757.94293850329609</v>
      </c>
      <c r="I65" s="27">
        <v>757.94696537792413</v>
      </c>
      <c r="J65" s="27">
        <v>693.75295218104884</v>
      </c>
      <c r="K65" s="27">
        <v>783.01321877497662</v>
      </c>
      <c r="L65" s="27">
        <v>627.66951081015247</v>
      </c>
      <c r="M65" s="27">
        <v>581.55916542365071</v>
      </c>
      <c r="N65" s="27">
        <v>596.96869903033325</v>
      </c>
      <c r="O65" s="27">
        <v>659.07268819026081</v>
      </c>
      <c r="P65" s="27">
        <v>645.89161984198461</v>
      </c>
      <c r="Q65" s="27">
        <v>650.27453376474273</v>
      </c>
      <c r="R65" s="27">
        <v>650.10580664943393</v>
      </c>
      <c r="S65" s="27">
        <v>657.49131338025472</v>
      </c>
      <c r="T65" s="27">
        <v>662.03717734711699</v>
      </c>
      <c r="U65" s="27">
        <v>661.04404739266101</v>
      </c>
      <c r="V65" s="27">
        <v>662.64724131544222</v>
      </c>
      <c r="W65" s="27">
        <v>661.37939335912893</v>
      </c>
      <c r="X65" s="27">
        <v>660.20038627568715</v>
      </c>
      <c r="Y65" s="27">
        <v>655.28240258308642</v>
      </c>
      <c r="Z65" s="27">
        <v>653.35018708497853</v>
      </c>
      <c r="AA65" s="27">
        <v>652.74286586121468</v>
      </c>
      <c r="AB65" s="27">
        <v>655.22043712959464</v>
      </c>
      <c r="AC65" s="27">
        <v>657.74484643007713</v>
      </c>
      <c r="AD65" s="27">
        <v>656.60102330965083</v>
      </c>
      <c r="AE65" s="27">
        <v>654.57523803911545</v>
      </c>
      <c r="AF65" s="27">
        <v>657.84468676345773</v>
      </c>
      <c r="AG65" s="27">
        <v>660.38219808242275</v>
      </c>
      <c r="AH65" s="27">
        <v>662.54293181758339</v>
      </c>
      <c r="AI65" s="27">
        <v>662.59544098793231</v>
      </c>
      <c r="AJ65" s="27">
        <v>660.99609006137553</v>
      </c>
      <c r="AK65" s="27">
        <v>662.4713224597441</v>
      </c>
      <c r="AL65" s="27">
        <v>667.70337915533696</v>
      </c>
      <c r="AM65" s="27">
        <v>672.78933631440236</v>
      </c>
      <c r="AN65" s="27">
        <v>678.58579636323725</v>
      </c>
      <c r="AO65" s="27">
        <v>684.57684296652087</v>
      </c>
      <c r="AP65" s="27">
        <v>689.39524408118712</v>
      </c>
      <c r="AQ65" s="27">
        <v>689.62390763365943</v>
      </c>
      <c r="AR65" s="27">
        <v>688.44874933090728</v>
      </c>
      <c r="AS65" s="27">
        <v>686.07457080144388</v>
      </c>
      <c r="AT65" s="27">
        <v>690.80495376297029</v>
      </c>
      <c r="AU65" s="27">
        <v>693.643476634428</v>
      </c>
      <c r="AV65" s="27">
        <v>698.07005298116587</v>
      </c>
      <c r="AW65" s="27">
        <v>703.22217769218855</v>
      </c>
      <c r="AX65" s="27">
        <v>703.64988831410142</v>
      </c>
      <c r="AY65" s="27">
        <v>703.50783152297026</v>
      </c>
      <c r="AZ65" s="27">
        <v>709.87097036062971</v>
      </c>
    </row>
    <row r="66" spans="1:52" ht="12" customHeight="1" x14ac:dyDescent="0.35">
      <c r="A66" s="53" t="s">
        <v>35</v>
      </c>
      <c r="B66" s="39">
        <v>59564.59435833124</v>
      </c>
      <c r="C66" s="39">
        <v>56824.755038606556</v>
      </c>
      <c r="D66" s="39">
        <v>54073.654105299582</v>
      </c>
      <c r="E66" s="39">
        <v>56842.976770333436</v>
      </c>
      <c r="F66" s="39">
        <v>58561.108236955406</v>
      </c>
      <c r="G66" s="39">
        <v>60130.951585364834</v>
      </c>
      <c r="H66" s="39">
        <v>57361.177598571507</v>
      </c>
      <c r="I66" s="39">
        <v>60300.919238276329</v>
      </c>
      <c r="J66" s="39">
        <v>56705.368020784197</v>
      </c>
      <c r="K66" s="39">
        <v>48734.932198760005</v>
      </c>
      <c r="L66" s="39">
        <v>53748.53937907701</v>
      </c>
      <c r="M66" s="39">
        <v>55272.823032914246</v>
      </c>
      <c r="N66" s="39">
        <v>53601.506156841489</v>
      </c>
      <c r="O66" s="39">
        <v>52347.635289256657</v>
      </c>
      <c r="P66" s="39">
        <v>51398.724995232216</v>
      </c>
      <c r="Q66" s="39">
        <v>51275.08823589958</v>
      </c>
      <c r="R66" s="39">
        <v>50997.472720270271</v>
      </c>
      <c r="S66" s="39">
        <v>52792.121163755393</v>
      </c>
      <c r="T66" s="39">
        <v>53538.278226820214</v>
      </c>
      <c r="U66" s="39">
        <v>54447.740746838768</v>
      </c>
      <c r="V66" s="39">
        <v>55401.948690127349</v>
      </c>
      <c r="W66" s="39">
        <v>56064.461527552223</v>
      </c>
      <c r="X66" s="39">
        <v>56772.692810639601</v>
      </c>
      <c r="Y66" s="39">
        <v>57349.419321801528</v>
      </c>
      <c r="Z66" s="39">
        <v>57787.665433847738</v>
      </c>
      <c r="AA66" s="39">
        <v>58322.8958425854</v>
      </c>
      <c r="AB66" s="39">
        <v>58895.329103238371</v>
      </c>
      <c r="AC66" s="39">
        <v>59500.786312981712</v>
      </c>
      <c r="AD66" s="39">
        <v>60061.158921188588</v>
      </c>
      <c r="AE66" s="39">
        <v>60555.207691785101</v>
      </c>
      <c r="AF66" s="39">
        <v>60899.565664839218</v>
      </c>
      <c r="AG66" s="39">
        <v>61335.460910230278</v>
      </c>
      <c r="AH66" s="39">
        <v>61428.260901671165</v>
      </c>
      <c r="AI66" s="39">
        <v>61217.980263631493</v>
      </c>
      <c r="AJ66" s="39">
        <v>60348.238342970028</v>
      </c>
      <c r="AK66" s="39">
        <v>59050.307201664531</v>
      </c>
      <c r="AL66" s="39">
        <v>58655.449698899021</v>
      </c>
      <c r="AM66" s="39">
        <v>56187.774025450046</v>
      </c>
      <c r="AN66" s="39">
        <v>53497.645585809296</v>
      </c>
      <c r="AO66" s="39">
        <v>51182.145489188006</v>
      </c>
      <c r="AP66" s="39">
        <v>48539.811852711508</v>
      </c>
      <c r="AQ66" s="39">
        <v>47264.787539285433</v>
      </c>
      <c r="AR66" s="39">
        <v>45207.98846680596</v>
      </c>
      <c r="AS66" s="39">
        <v>42791.401737260763</v>
      </c>
      <c r="AT66" s="39">
        <v>39877.185096927729</v>
      </c>
      <c r="AU66" s="39">
        <v>39303.542352678938</v>
      </c>
      <c r="AV66" s="39">
        <v>37386.132701221308</v>
      </c>
      <c r="AW66" s="39">
        <v>32655.369777262298</v>
      </c>
      <c r="AX66" s="39">
        <v>31835.108196705911</v>
      </c>
      <c r="AY66" s="39">
        <v>28850.430390376125</v>
      </c>
      <c r="AZ66" s="39">
        <v>26161.37891156715</v>
      </c>
    </row>
    <row r="67" spans="1:52" ht="12" customHeight="1" x14ac:dyDescent="0.35">
      <c r="A67" s="54" t="s">
        <v>128</v>
      </c>
      <c r="B67" s="25">
        <v>58681.417399331243</v>
      </c>
      <c r="C67" s="25">
        <v>55782.609596006558</v>
      </c>
      <c r="D67" s="25">
        <v>53261.765469399579</v>
      </c>
      <c r="E67" s="25">
        <v>56841.839728633437</v>
      </c>
      <c r="F67" s="25">
        <v>58559.923047155404</v>
      </c>
      <c r="G67" s="25">
        <v>60129.831995764835</v>
      </c>
      <c r="H67" s="25">
        <v>57360.088519571509</v>
      </c>
      <c r="I67" s="25">
        <v>60299.769234476327</v>
      </c>
      <c r="J67" s="25">
        <v>56703.9345286842</v>
      </c>
      <c r="K67" s="25">
        <v>48733.858230460006</v>
      </c>
      <c r="L67" s="25">
        <v>53747.324889077012</v>
      </c>
      <c r="M67" s="25">
        <v>55271.548503014244</v>
      </c>
      <c r="N67" s="25">
        <v>53583.507781241489</v>
      </c>
      <c r="O67" s="25">
        <v>52277.594548956658</v>
      </c>
      <c r="P67" s="25">
        <v>51397.178923032217</v>
      </c>
      <c r="Q67" s="25">
        <v>51273.458504399583</v>
      </c>
      <c r="R67" s="25">
        <v>50995.63552791706</v>
      </c>
      <c r="S67" s="25">
        <v>52790.214547752803</v>
      </c>
      <c r="T67" s="25">
        <v>53536.325807163121</v>
      </c>
      <c r="U67" s="25">
        <v>54445.752342778011</v>
      </c>
      <c r="V67" s="25">
        <v>55399.93591798636</v>
      </c>
      <c r="W67" s="25">
        <v>56062.411091743095</v>
      </c>
      <c r="X67" s="25">
        <v>56770.577748821393</v>
      </c>
      <c r="Y67" s="25">
        <v>57347.246337124896</v>
      </c>
      <c r="Z67" s="25">
        <v>57785.457389919669</v>
      </c>
      <c r="AA67" s="25">
        <v>58320.636313881245</v>
      </c>
      <c r="AB67" s="25">
        <v>58893.023128871588</v>
      </c>
      <c r="AC67" s="25">
        <v>59498.435012283029</v>
      </c>
      <c r="AD67" s="25">
        <v>60058.764531838926</v>
      </c>
      <c r="AE67" s="25">
        <v>60552.769206472738</v>
      </c>
      <c r="AF67" s="25">
        <v>60897.093712784575</v>
      </c>
      <c r="AG67" s="25">
        <v>61332.954160110618</v>
      </c>
      <c r="AH67" s="25">
        <v>61425.730548943669</v>
      </c>
      <c r="AI67" s="25">
        <v>61215.449142232552</v>
      </c>
      <c r="AJ67" s="25">
        <v>60345.759292909308</v>
      </c>
      <c r="AK67" s="25">
        <v>59047.882113946536</v>
      </c>
      <c r="AL67" s="25">
        <v>58653.054245629493</v>
      </c>
      <c r="AM67" s="25">
        <v>56185.511075720337</v>
      </c>
      <c r="AN67" s="25">
        <v>53495.532025237429</v>
      </c>
      <c r="AO67" s="25">
        <v>51180.145351029787</v>
      </c>
      <c r="AP67" s="25">
        <v>48537.959144027547</v>
      </c>
      <c r="AQ67" s="25">
        <v>47263.005074252898</v>
      </c>
      <c r="AR67" s="25">
        <v>45206.303272197518</v>
      </c>
      <c r="AS67" s="25">
        <v>42789.801696643823</v>
      </c>
      <c r="AT67" s="25">
        <v>39875.759186239091</v>
      </c>
      <c r="AU67" s="25">
        <v>39302.118190929417</v>
      </c>
      <c r="AV67" s="25">
        <v>37384.794543475487</v>
      </c>
      <c r="AW67" s="25">
        <v>32654.225129870698</v>
      </c>
      <c r="AX67" s="25">
        <v>31833.977945028466</v>
      </c>
      <c r="AY67" s="25">
        <v>28849.452840689391</v>
      </c>
      <c r="AZ67" s="25">
        <v>26160.510144517953</v>
      </c>
    </row>
    <row r="68" spans="1:52" ht="12" customHeight="1" x14ac:dyDescent="0.35">
      <c r="A68" s="55" t="s">
        <v>123</v>
      </c>
      <c r="B68" s="27">
        <v>883.17695900000001</v>
      </c>
      <c r="C68" s="27">
        <v>1042.1454425999998</v>
      </c>
      <c r="D68" s="27">
        <v>811.88863589999994</v>
      </c>
      <c r="E68" s="27">
        <v>1.1370417000000002</v>
      </c>
      <c r="F68" s="27">
        <v>1.1851897999999998</v>
      </c>
      <c r="G68" s="27">
        <v>1.1195896000000001</v>
      </c>
      <c r="H68" s="27">
        <v>1.0890789999999999</v>
      </c>
      <c r="I68" s="27">
        <v>1.1500038000000001</v>
      </c>
      <c r="J68" s="27">
        <v>1.4334921000000003</v>
      </c>
      <c r="K68" s="27">
        <v>1.0739683000000002</v>
      </c>
      <c r="L68" s="27">
        <v>1.2144899999999998</v>
      </c>
      <c r="M68" s="27">
        <v>1.2745299000000001</v>
      </c>
      <c r="N68" s="27">
        <v>17.998375599999999</v>
      </c>
      <c r="O68" s="27">
        <v>70.04074030000001</v>
      </c>
      <c r="P68" s="27">
        <v>1.5460721999999996</v>
      </c>
      <c r="Q68" s="27">
        <v>1.6297314999999994</v>
      </c>
      <c r="R68" s="27">
        <v>1.837192353207217</v>
      </c>
      <c r="S68" s="27">
        <v>1.9066160025885586</v>
      </c>
      <c r="T68" s="27">
        <v>1.9524196570909951</v>
      </c>
      <c r="U68" s="27">
        <v>1.9884040607551388</v>
      </c>
      <c r="V68" s="27">
        <v>2.0127721409893882</v>
      </c>
      <c r="W68" s="27">
        <v>2.0504358091262258</v>
      </c>
      <c r="X68" s="27">
        <v>2.1150618182068088</v>
      </c>
      <c r="Y68" s="27">
        <v>2.172984676633078</v>
      </c>
      <c r="Z68" s="27">
        <v>2.2080439280680153</v>
      </c>
      <c r="AA68" s="27">
        <v>2.2595287041564052</v>
      </c>
      <c r="AB68" s="27">
        <v>2.3059743667806138</v>
      </c>
      <c r="AC68" s="27">
        <v>2.3513006986849332</v>
      </c>
      <c r="AD68" s="27">
        <v>2.3943893496642406</v>
      </c>
      <c r="AE68" s="27">
        <v>2.4384853123608989</v>
      </c>
      <c r="AF68" s="27">
        <v>2.4719520546409952</v>
      </c>
      <c r="AG68" s="27">
        <v>2.5067501196613402</v>
      </c>
      <c r="AH68" s="27">
        <v>2.530352727498534</v>
      </c>
      <c r="AI68" s="27">
        <v>2.5311213989408281</v>
      </c>
      <c r="AJ68" s="27">
        <v>2.4790500607165824</v>
      </c>
      <c r="AK68" s="27">
        <v>2.4250877179914223</v>
      </c>
      <c r="AL68" s="27">
        <v>2.3954532695276032</v>
      </c>
      <c r="AM68" s="27">
        <v>2.2629497297099079</v>
      </c>
      <c r="AN68" s="27">
        <v>2.113560571864507</v>
      </c>
      <c r="AO68" s="27">
        <v>2.0001381582169566</v>
      </c>
      <c r="AP68" s="27">
        <v>1.8527086839577223</v>
      </c>
      <c r="AQ68" s="27">
        <v>1.7824650325335465</v>
      </c>
      <c r="AR68" s="27">
        <v>1.6851946084397953</v>
      </c>
      <c r="AS68" s="27">
        <v>1.6000406169376329</v>
      </c>
      <c r="AT68" s="27">
        <v>1.4259106886383943</v>
      </c>
      <c r="AU68" s="27">
        <v>1.4241617495184116</v>
      </c>
      <c r="AV68" s="27">
        <v>1.3381577458180518</v>
      </c>
      <c r="AW68" s="27">
        <v>1.1446473915998223</v>
      </c>
      <c r="AX68" s="27">
        <v>1.1302516774432019</v>
      </c>
      <c r="AY68" s="27">
        <v>0.97754968673444953</v>
      </c>
      <c r="AZ68" s="27">
        <v>0.86876704919697556</v>
      </c>
    </row>
    <row r="69" spans="1:52" ht="12" customHeight="1" x14ac:dyDescent="0.35">
      <c r="A69" s="42"/>
      <c r="B69" s="179"/>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row>
    <row r="70" spans="1:52" ht="12" customHeight="1" x14ac:dyDescent="0.35">
      <c r="A70" s="56" t="s">
        <v>36</v>
      </c>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row>
    <row r="71" spans="1:52" ht="10.5" x14ac:dyDescent="0.35">
      <c r="A71" s="24" t="s">
        <v>128</v>
      </c>
      <c r="B71" s="25">
        <v>808.20275506456142</v>
      </c>
      <c r="C71" s="25">
        <v>796.78922048501613</v>
      </c>
      <c r="D71" s="25">
        <v>778.04376026966395</v>
      </c>
      <c r="E71" s="25">
        <v>723.55809810127744</v>
      </c>
      <c r="F71" s="25">
        <v>743.7247276268439</v>
      </c>
      <c r="G71" s="25">
        <v>740.93707786775838</v>
      </c>
      <c r="H71" s="25">
        <v>766.99348636133323</v>
      </c>
      <c r="I71" s="25">
        <v>734.97343716025534</v>
      </c>
      <c r="J71" s="25">
        <v>753.6023830729697</v>
      </c>
      <c r="K71" s="25">
        <v>757.21583589894067</v>
      </c>
      <c r="L71" s="25">
        <v>787.51301612596774</v>
      </c>
      <c r="M71" s="25">
        <v>782.69640962661822</v>
      </c>
      <c r="N71" s="25">
        <v>739.27718672176923</v>
      </c>
      <c r="O71" s="25">
        <v>687.2058079022222</v>
      </c>
      <c r="P71" s="25">
        <v>691.3325518083476</v>
      </c>
      <c r="Q71" s="25">
        <v>767.9344802421075</v>
      </c>
      <c r="R71" s="25">
        <v>786.26387194503673</v>
      </c>
      <c r="S71" s="25">
        <v>790.59216231242203</v>
      </c>
      <c r="T71" s="25">
        <v>797.39067255437385</v>
      </c>
      <c r="U71" s="25">
        <v>799.05826845931483</v>
      </c>
      <c r="V71" s="25">
        <v>799.75223516629455</v>
      </c>
      <c r="W71" s="25">
        <v>801.54877924598657</v>
      </c>
      <c r="X71" s="25">
        <v>801.45167776294545</v>
      </c>
      <c r="Y71" s="25">
        <v>802.80776713730427</v>
      </c>
      <c r="Z71" s="25">
        <v>805.27352962608745</v>
      </c>
      <c r="AA71" s="25">
        <v>806.19002748887533</v>
      </c>
      <c r="AB71" s="25">
        <v>806.52850467159192</v>
      </c>
      <c r="AC71" s="25">
        <v>806.67529863540608</v>
      </c>
      <c r="AD71" s="25">
        <v>807.49483262656781</v>
      </c>
      <c r="AE71" s="25">
        <v>809.01728742625721</v>
      </c>
      <c r="AF71" s="25">
        <v>811.62752817032754</v>
      </c>
      <c r="AG71" s="25">
        <v>813.11649181999042</v>
      </c>
      <c r="AH71" s="25">
        <v>815.4202925984755</v>
      </c>
      <c r="AI71" s="25">
        <v>817.67316648201847</v>
      </c>
      <c r="AJ71" s="25">
        <v>820.66140831790551</v>
      </c>
      <c r="AK71" s="25">
        <v>824.15330321201054</v>
      </c>
      <c r="AL71" s="25">
        <v>826.55286357446175</v>
      </c>
      <c r="AM71" s="25">
        <v>829.59752822942824</v>
      </c>
      <c r="AN71" s="25">
        <v>832.31135430442271</v>
      </c>
      <c r="AO71" s="25">
        <v>835.67535104908495</v>
      </c>
      <c r="AP71" s="25">
        <v>838.79899483490954</v>
      </c>
      <c r="AQ71" s="25">
        <v>841.98093848281803</v>
      </c>
      <c r="AR71" s="25">
        <v>844.26280320813021</v>
      </c>
      <c r="AS71" s="25">
        <v>847.91779878609827</v>
      </c>
      <c r="AT71" s="25">
        <v>850.8652228623904</v>
      </c>
      <c r="AU71" s="25">
        <v>855.566758224762</v>
      </c>
      <c r="AV71" s="25">
        <v>858.80238720829061</v>
      </c>
      <c r="AW71" s="25">
        <v>862.46669892624675</v>
      </c>
      <c r="AX71" s="25">
        <v>865.99982615861927</v>
      </c>
      <c r="AY71" s="25">
        <v>870.0450562252737</v>
      </c>
      <c r="AZ71" s="25">
        <v>874.34659902817998</v>
      </c>
    </row>
    <row r="72" spans="1:52" ht="10.5" x14ac:dyDescent="0.35">
      <c r="A72" s="169" t="s">
        <v>123</v>
      </c>
      <c r="B72" s="170">
        <v>3015.8124048337991</v>
      </c>
      <c r="C72" s="170">
        <v>2878.6846712321953</v>
      </c>
      <c r="D72" s="170">
        <v>2886.5054928070736</v>
      </c>
      <c r="E72" s="170">
        <v>2636.2708954901268</v>
      </c>
      <c r="F72" s="170">
        <v>2684.4427613557241</v>
      </c>
      <c r="G72" s="170">
        <v>2705.7113213827242</v>
      </c>
      <c r="H72" s="170">
        <v>2767.6211899496629</v>
      </c>
      <c r="I72" s="170">
        <v>2654.2917706048584</v>
      </c>
      <c r="J72" s="170">
        <v>2674.9918383514982</v>
      </c>
      <c r="K72" s="170">
        <v>2452.071813424694</v>
      </c>
      <c r="L72" s="170">
        <v>2608.7592110363926</v>
      </c>
      <c r="M72" s="170">
        <v>2703.814683359562</v>
      </c>
      <c r="N72" s="170">
        <v>2749.8168709198658</v>
      </c>
      <c r="O72" s="170">
        <v>2793.2137508088913</v>
      </c>
      <c r="P72" s="170">
        <v>2819.4043577177363</v>
      </c>
      <c r="Q72" s="170">
        <v>3072.5528286330932</v>
      </c>
      <c r="R72" s="170">
        <v>3126.2839702252654</v>
      </c>
      <c r="S72" s="170">
        <v>3136.9239064827743</v>
      </c>
      <c r="T72" s="170">
        <v>3152.2908315984837</v>
      </c>
      <c r="U72" s="170">
        <v>3178.7538837679786</v>
      </c>
      <c r="V72" s="170">
        <v>3192.7814541698217</v>
      </c>
      <c r="W72" s="170">
        <v>3207.0304430729052</v>
      </c>
      <c r="X72" s="170">
        <v>3207.8888726275031</v>
      </c>
      <c r="Y72" s="170">
        <v>3222.5314757853325</v>
      </c>
      <c r="Z72" s="170">
        <v>3243.9223559956681</v>
      </c>
      <c r="AA72" s="170">
        <v>3251.9860736223459</v>
      </c>
      <c r="AB72" s="170">
        <v>3255.6928919938464</v>
      </c>
      <c r="AC72" s="170">
        <v>3259.5445859431884</v>
      </c>
      <c r="AD72" s="170">
        <v>3265.245481835454</v>
      </c>
      <c r="AE72" s="170">
        <v>3273.5629043606259</v>
      </c>
      <c r="AF72" s="170">
        <v>3284.8374253364545</v>
      </c>
      <c r="AG72" s="170">
        <v>3300.1753916818152</v>
      </c>
      <c r="AH72" s="170">
        <v>3307.4954753624852</v>
      </c>
      <c r="AI72" s="170">
        <v>3321.4541382335096</v>
      </c>
      <c r="AJ72" s="170">
        <v>3342.4501430827772</v>
      </c>
      <c r="AK72" s="170">
        <v>3361.9139238001658</v>
      </c>
      <c r="AL72" s="170">
        <v>3373.5033480881316</v>
      </c>
      <c r="AM72" s="170">
        <v>3383.9404535454964</v>
      </c>
      <c r="AN72" s="170">
        <v>3396.0114481512919</v>
      </c>
      <c r="AO72" s="170">
        <v>3411.6761421225669</v>
      </c>
      <c r="AP72" s="170">
        <v>3425.2079321293522</v>
      </c>
      <c r="AQ72" s="170">
        <v>3436.55597484899</v>
      </c>
      <c r="AR72" s="170">
        <v>3445.5773021550212</v>
      </c>
      <c r="AS72" s="170">
        <v>3462.765159998477</v>
      </c>
      <c r="AT72" s="170">
        <v>3477.1106051762617</v>
      </c>
      <c r="AU72" s="170">
        <v>3494.9239297096906</v>
      </c>
      <c r="AV72" s="170">
        <v>3506.7168373640889</v>
      </c>
      <c r="AW72" s="170">
        <v>3519.413488377038</v>
      </c>
      <c r="AX72" s="170">
        <v>3539.4693788245158</v>
      </c>
      <c r="AY72" s="170">
        <v>3556.1236088151031</v>
      </c>
      <c r="AZ72" s="170">
        <v>3571.0760835693814</v>
      </c>
    </row>
    <row r="73" spans="1:52" ht="10.5" x14ac:dyDescent="0.35">
      <c r="A73" s="26" t="s">
        <v>124</v>
      </c>
      <c r="B73" s="27">
        <v>39595.687475799801</v>
      </c>
      <c r="C73" s="27">
        <v>36957.157927384847</v>
      </c>
      <c r="D73" s="27">
        <v>37357.150686648572</v>
      </c>
      <c r="E73" s="27">
        <v>34350.033398223546</v>
      </c>
      <c r="F73" s="27">
        <v>35507.431742274173</v>
      </c>
      <c r="G73" s="27">
        <v>35430.802630996339</v>
      </c>
      <c r="H73" s="27">
        <v>36349.212016962156</v>
      </c>
      <c r="I73" s="27">
        <v>36716.304330107312</v>
      </c>
      <c r="J73" s="27">
        <v>37125.441896164455</v>
      </c>
      <c r="K73" s="27">
        <v>34673.501903350611</v>
      </c>
      <c r="L73" s="27">
        <v>39011.479062741077</v>
      </c>
      <c r="M73" s="27">
        <v>39256.386226082999</v>
      </c>
      <c r="N73" s="27">
        <v>38083.10677117615</v>
      </c>
      <c r="O73" s="27">
        <v>35801.795548997165</v>
      </c>
      <c r="P73" s="27">
        <v>36100.21426638015</v>
      </c>
      <c r="Q73" s="27">
        <v>34810.149009014422</v>
      </c>
      <c r="R73" s="27">
        <v>35710.243917795975</v>
      </c>
      <c r="S73" s="27">
        <v>35836.056444295398</v>
      </c>
      <c r="T73" s="27">
        <v>35911.626646567362</v>
      </c>
      <c r="U73" s="27">
        <v>36047.226151123803</v>
      </c>
      <c r="V73" s="27">
        <v>36096.185328297652</v>
      </c>
      <c r="W73" s="27">
        <v>36298.420469072364</v>
      </c>
      <c r="X73" s="27">
        <v>36377.736590152999</v>
      </c>
      <c r="Y73" s="27">
        <v>36536.742355973242</v>
      </c>
      <c r="Z73" s="27">
        <v>36782.566973590154</v>
      </c>
      <c r="AA73" s="27">
        <v>36919.12202319481</v>
      </c>
      <c r="AB73" s="27">
        <v>37018.452957650246</v>
      </c>
      <c r="AC73" s="27">
        <v>37132.040040758882</v>
      </c>
      <c r="AD73" s="27">
        <v>37272.745298646863</v>
      </c>
      <c r="AE73" s="27">
        <v>37393.11120487767</v>
      </c>
      <c r="AF73" s="27">
        <v>37525.904756745498</v>
      </c>
      <c r="AG73" s="27">
        <v>37672.15253031256</v>
      </c>
      <c r="AH73" s="27">
        <v>37808.048668417774</v>
      </c>
      <c r="AI73" s="27">
        <v>37941.334502670121</v>
      </c>
      <c r="AJ73" s="27">
        <v>38100.032180066017</v>
      </c>
      <c r="AK73" s="27">
        <v>38265.622232117792</v>
      </c>
      <c r="AL73" s="27">
        <v>38403.006838234804</v>
      </c>
      <c r="AM73" s="27">
        <v>38552.384466653333</v>
      </c>
      <c r="AN73" s="27">
        <v>38683.737966861547</v>
      </c>
      <c r="AO73" s="27">
        <v>38827.461489026442</v>
      </c>
      <c r="AP73" s="27">
        <v>38971.191634199095</v>
      </c>
      <c r="AQ73" s="27">
        <v>39106.899031743233</v>
      </c>
      <c r="AR73" s="27">
        <v>39260.008497191069</v>
      </c>
      <c r="AS73" s="27">
        <v>39432.665497199589</v>
      </c>
      <c r="AT73" s="27">
        <v>39593.99132203155</v>
      </c>
      <c r="AU73" s="27">
        <v>39777.887953451085</v>
      </c>
      <c r="AV73" s="27">
        <v>39945.281586645549</v>
      </c>
      <c r="AW73" s="27">
        <v>40102.928906803667</v>
      </c>
      <c r="AX73" s="27">
        <v>40277.468535865119</v>
      </c>
      <c r="AY73" s="27">
        <v>40456.659139425225</v>
      </c>
      <c r="AZ73" s="27">
        <v>40627.661915074896</v>
      </c>
    </row>
    <row r="74" spans="1:52" ht="12" customHeight="1" x14ac:dyDescent="0.35">
      <c r="A74" s="56" t="s">
        <v>37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row>
    <row r="75" spans="1:52" ht="12" customHeight="1" x14ac:dyDescent="0.35">
      <c r="A75" s="188" t="s">
        <v>128</v>
      </c>
      <c r="B75" s="192">
        <v>1.9979231920122904</v>
      </c>
      <c r="C75" s="192">
        <v>1.9115608111617886</v>
      </c>
      <c r="D75" s="192">
        <v>1.8529677642540594</v>
      </c>
      <c r="E75" s="192">
        <v>1.7573727396714927</v>
      </c>
      <c r="F75" s="192">
        <v>1.7970280765929911</v>
      </c>
      <c r="G75" s="192">
        <v>1.7804421762194118</v>
      </c>
      <c r="H75" s="192">
        <v>1.7572667948645753</v>
      </c>
      <c r="I75" s="192">
        <v>1.6582922614423219</v>
      </c>
      <c r="J75" s="192">
        <v>1.5752571654531087</v>
      </c>
      <c r="K75" s="192">
        <v>1.6012774161595129</v>
      </c>
      <c r="L75" s="192">
        <v>1.5371435327988781</v>
      </c>
      <c r="M75" s="192">
        <v>1.4785161952220174</v>
      </c>
      <c r="N75" s="192">
        <v>1.4307536952695596</v>
      </c>
      <c r="O75" s="192">
        <v>1.3591924983386021</v>
      </c>
      <c r="P75" s="192">
        <v>1.3989290227836062</v>
      </c>
      <c r="Q75" s="192">
        <v>1.3286907309212617</v>
      </c>
      <c r="R75" s="192">
        <v>1.3275231022767275</v>
      </c>
      <c r="S75" s="192">
        <v>1.3237535015282149</v>
      </c>
      <c r="T75" s="192">
        <v>1.3109161763547446</v>
      </c>
      <c r="U75" s="192">
        <v>1.2991323043368073</v>
      </c>
      <c r="V75" s="192">
        <v>1.2930746511674167</v>
      </c>
      <c r="W75" s="192">
        <v>1.2860391315821114</v>
      </c>
      <c r="X75" s="192">
        <v>1.2765746306592918</v>
      </c>
      <c r="Y75" s="192">
        <v>1.2630345934497504</v>
      </c>
      <c r="Z75" s="192">
        <v>1.2553039667629153</v>
      </c>
      <c r="AA75" s="192">
        <v>1.2485559893282003</v>
      </c>
      <c r="AB75" s="192">
        <v>1.2420825722596833</v>
      </c>
      <c r="AC75" s="192">
        <v>1.2291857617449109</v>
      </c>
      <c r="AD75" s="192">
        <v>1.2217194420040123</v>
      </c>
      <c r="AE75" s="192">
        <v>1.2183410608309795</v>
      </c>
      <c r="AF75" s="192">
        <v>1.2055702666454913</v>
      </c>
      <c r="AG75" s="192">
        <v>1.1989440313548934</v>
      </c>
      <c r="AH75" s="192">
        <v>1.1900606461385457</v>
      </c>
      <c r="AI75" s="192">
        <v>1.1763362595691591</v>
      </c>
      <c r="AJ75" s="192">
        <v>1.1710549125172287</v>
      </c>
      <c r="AK75" s="192">
        <v>1.1604136493130994</v>
      </c>
      <c r="AL75" s="192">
        <v>1.1594263486397691</v>
      </c>
      <c r="AM75" s="192">
        <v>1.1531126373515244</v>
      </c>
      <c r="AN75" s="192">
        <v>1.1463039260476309</v>
      </c>
      <c r="AO75" s="192">
        <v>1.1398450192452623</v>
      </c>
      <c r="AP75" s="192">
        <v>1.1329531221925782</v>
      </c>
      <c r="AQ75" s="192">
        <v>1.1231032415080331</v>
      </c>
      <c r="AR75" s="192">
        <v>1.1143912659847963</v>
      </c>
      <c r="AS75" s="192">
        <v>1.0969231267614221</v>
      </c>
      <c r="AT75" s="192">
        <v>1.0865946879749151</v>
      </c>
      <c r="AU75" s="192">
        <v>1.0800545275534257</v>
      </c>
      <c r="AV75" s="192">
        <v>1.0718613424545378</v>
      </c>
      <c r="AW75" s="192">
        <v>1.0577344495109768</v>
      </c>
      <c r="AX75" s="192">
        <v>1.0496662941745536</v>
      </c>
      <c r="AY75" s="192">
        <v>1.0464043518163759</v>
      </c>
      <c r="AZ75" s="192">
        <v>1.0347003563575743</v>
      </c>
    </row>
    <row r="76" spans="1:52" ht="12" customHeight="1" x14ac:dyDescent="0.35">
      <c r="A76" s="193" t="s">
        <v>131</v>
      </c>
      <c r="B76" s="194">
        <v>1.3547590717736182</v>
      </c>
      <c r="C76" s="194">
        <v>1.2841682650618356</v>
      </c>
      <c r="D76" s="194">
        <v>1.2327197092016009</v>
      </c>
      <c r="E76" s="194">
        <v>1.1527377264569874</v>
      </c>
      <c r="F76" s="194">
        <v>1.2057555322658036</v>
      </c>
      <c r="G76" s="194">
        <v>1.1981619835407384</v>
      </c>
      <c r="H76" s="194">
        <v>1.1862632722280817</v>
      </c>
      <c r="I76" s="194">
        <v>1.1047190716089059</v>
      </c>
      <c r="J76" s="194">
        <v>1.0353755190889524</v>
      </c>
      <c r="K76" s="194">
        <v>1.0776782520143555</v>
      </c>
      <c r="L76" s="194">
        <v>1.0337614563074065</v>
      </c>
      <c r="M76" s="194">
        <v>0.97839059029258957</v>
      </c>
      <c r="N76" s="194">
        <v>0.94316174992783886</v>
      </c>
      <c r="O76" s="194">
        <v>0.88185023622019776</v>
      </c>
      <c r="P76" s="194">
        <v>0.93117382491157619</v>
      </c>
      <c r="Q76" s="194">
        <v>0.87713964845064762</v>
      </c>
      <c r="R76" s="194">
        <v>0.87770243904438483</v>
      </c>
      <c r="S76" s="194">
        <v>0.87516186191644341</v>
      </c>
      <c r="T76" s="194">
        <v>0.87100889109840007</v>
      </c>
      <c r="U76" s="194">
        <v>0.86671492399725891</v>
      </c>
      <c r="V76" s="194">
        <v>0.86305293832322816</v>
      </c>
      <c r="W76" s="194">
        <v>0.85846905822309805</v>
      </c>
      <c r="X76" s="194">
        <v>0.85380109718836117</v>
      </c>
      <c r="Y76" s="194">
        <v>0.84485614647389751</v>
      </c>
      <c r="Z76" s="194">
        <v>0.83921832866768564</v>
      </c>
      <c r="AA76" s="194">
        <v>0.83499049501925415</v>
      </c>
      <c r="AB76" s="194">
        <v>0.82987181118782904</v>
      </c>
      <c r="AC76" s="194">
        <v>0.82053245433477362</v>
      </c>
      <c r="AD76" s="194">
        <v>0.81471223101947043</v>
      </c>
      <c r="AE76" s="194">
        <v>0.81296941973226844</v>
      </c>
      <c r="AF76" s="194">
        <v>0.8037114354819066</v>
      </c>
      <c r="AG76" s="194">
        <v>0.798732377756181</v>
      </c>
      <c r="AH76" s="194">
        <v>0.79314868151536522</v>
      </c>
      <c r="AI76" s="194">
        <v>0.78222470556453094</v>
      </c>
      <c r="AJ76" s="194">
        <v>0.77905131546439965</v>
      </c>
      <c r="AK76" s="194">
        <v>0.77084361593738149</v>
      </c>
      <c r="AL76" s="194">
        <v>0.77031242153561208</v>
      </c>
      <c r="AM76" s="194">
        <v>0.76604932341697529</v>
      </c>
      <c r="AN76" s="194">
        <v>0.76100328825765862</v>
      </c>
      <c r="AO76" s="194">
        <v>0.75600867664708971</v>
      </c>
      <c r="AP76" s="194">
        <v>0.75068686572646104</v>
      </c>
      <c r="AQ76" s="194">
        <v>0.7425778233286352</v>
      </c>
      <c r="AR76" s="194">
        <v>0.73575003857421883</v>
      </c>
      <c r="AS76" s="194">
        <v>0.72133441979494251</v>
      </c>
      <c r="AT76" s="194">
        <v>0.71333068387187293</v>
      </c>
      <c r="AU76" s="194">
        <v>0.7081783369717799</v>
      </c>
      <c r="AV76" s="194">
        <v>0.70163677459325058</v>
      </c>
      <c r="AW76" s="194">
        <v>0.6905059636651667</v>
      </c>
      <c r="AX76" s="194">
        <v>0.68378486817249085</v>
      </c>
      <c r="AY76" s="194">
        <v>0.68155788789570881</v>
      </c>
      <c r="AZ76" s="194">
        <v>0.6723531488528629</v>
      </c>
    </row>
    <row r="77" spans="1:52" ht="12" customHeight="1" x14ac:dyDescent="0.35">
      <c r="A77" s="195" t="s">
        <v>132</v>
      </c>
      <c r="B77" s="196">
        <v>0.64316412023867209</v>
      </c>
      <c r="C77" s="196">
        <v>0.6273925460999531</v>
      </c>
      <c r="D77" s="196">
        <v>0.62024805505245839</v>
      </c>
      <c r="E77" s="196">
        <v>0.60463501321450508</v>
      </c>
      <c r="F77" s="196">
        <v>0.59127254432718768</v>
      </c>
      <c r="G77" s="196">
        <v>0.58228019267867337</v>
      </c>
      <c r="H77" s="196">
        <v>0.57100352263649368</v>
      </c>
      <c r="I77" s="196">
        <v>0.55357318983341575</v>
      </c>
      <c r="J77" s="196">
        <v>0.53988164636415625</v>
      </c>
      <c r="K77" s="196">
        <v>0.5235991641451575</v>
      </c>
      <c r="L77" s="196">
        <v>0.50338207649147171</v>
      </c>
      <c r="M77" s="196">
        <v>0.5001256049294277</v>
      </c>
      <c r="N77" s="196">
        <v>0.48759194534172084</v>
      </c>
      <c r="O77" s="196">
        <v>0.47734226211840441</v>
      </c>
      <c r="P77" s="196">
        <v>0.46775519787203013</v>
      </c>
      <c r="Q77" s="196">
        <v>0.45155108247061393</v>
      </c>
      <c r="R77" s="196">
        <v>0.44982066323234271</v>
      </c>
      <c r="S77" s="196">
        <v>0.4485916396117714</v>
      </c>
      <c r="T77" s="196">
        <v>0.43990728525634454</v>
      </c>
      <c r="U77" s="196">
        <v>0.43241738033954841</v>
      </c>
      <c r="V77" s="196">
        <v>0.4300217128441885</v>
      </c>
      <c r="W77" s="196">
        <v>0.42757007335901343</v>
      </c>
      <c r="X77" s="196">
        <v>0.42277353347093066</v>
      </c>
      <c r="Y77" s="196">
        <v>0.41817844697585294</v>
      </c>
      <c r="Z77" s="196">
        <v>0.41608563809522975</v>
      </c>
      <c r="AA77" s="196">
        <v>0.41356549430894624</v>
      </c>
      <c r="AB77" s="196">
        <v>0.41221076107185434</v>
      </c>
      <c r="AC77" s="196">
        <v>0.40865330741013722</v>
      </c>
      <c r="AD77" s="196">
        <v>0.4070072109845419</v>
      </c>
      <c r="AE77" s="196">
        <v>0.40537164109871104</v>
      </c>
      <c r="AF77" s="196">
        <v>0.40185883116358462</v>
      </c>
      <c r="AG77" s="196">
        <v>0.40021165359871241</v>
      </c>
      <c r="AH77" s="196">
        <v>0.39691196462318046</v>
      </c>
      <c r="AI77" s="196">
        <v>0.39411155400462822</v>
      </c>
      <c r="AJ77" s="196">
        <v>0.392003597052829</v>
      </c>
      <c r="AK77" s="196">
        <v>0.38957003337571788</v>
      </c>
      <c r="AL77" s="196">
        <v>0.38911392710415699</v>
      </c>
      <c r="AM77" s="196">
        <v>0.38706331393454907</v>
      </c>
      <c r="AN77" s="196">
        <v>0.38530063778997226</v>
      </c>
      <c r="AO77" s="196">
        <v>0.38383634259817234</v>
      </c>
      <c r="AP77" s="196">
        <v>0.38226625646611723</v>
      </c>
      <c r="AQ77" s="196">
        <v>0.38052541817939783</v>
      </c>
      <c r="AR77" s="196">
        <v>0.37864122741057754</v>
      </c>
      <c r="AS77" s="196">
        <v>0.37558870696647956</v>
      </c>
      <c r="AT77" s="196">
        <v>0.37326400410304211</v>
      </c>
      <c r="AU77" s="196">
        <v>0.37187619058164573</v>
      </c>
      <c r="AV77" s="196">
        <v>0.37022456786128721</v>
      </c>
      <c r="AW77" s="196">
        <v>0.36722848584581019</v>
      </c>
      <c r="AX77" s="196">
        <v>0.36588142600206258</v>
      </c>
      <c r="AY77" s="196">
        <v>0.36484646392066711</v>
      </c>
      <c r="AZ77" s="196">
        <v>0.36234720750471139</v>
      </c>
    </row>
    <row r="78" spans="1:52" ht="12" customHeight="1" x14ac:dyDescent="0.35">
      <c r="A78" s="169" t="s">
        <v>123</v>
      </c>
      <c r="B78" s="180">
        <v>0.61359208119168429</v>
      </c>
      <c r="C78" s="180">
        <v>0.59935957647444371</v>
      </c>
      <c r="D78" s="180">
        <v>0.58766327305214905</v>
      </c>
      <c r="E78" s="180">
        <v>0.57925068399179047</v>
      </c>
      <c r="F78" s="180">
        <v>0.57231723962844672</v>
      </c>
      <c r="G78" s="180">
        <v>0.56244689537044956</v>
      </c>
      <c r="H78" s="180">
        <v>0.55007078204999138</v>
      </c>
      <c r="I78" s="180">
        <v>0.53557623925541864</v>
      </c>
      <c r="J78" s="180">
        <v>0.52716055308812515</v>
      </c>
      <c r="K78" s="180">
        <v>0.51287771704076246</v>
      </c>
      <c r="L78" s="180">
        <v>0.50151389415917436</v>
      </c>
      <c r="M78" s="180">
        <v>0.4891569033541327</v>
      </c>
      <c r="N78" s="180">
        <v>0.49050429190230266</v>
      </c>
      <c r="O78" s="180">
        <v>0.47298644913710203</v>
      </c>
      <c r="P78" s="180">
        <v>0.46065997107037526</v>
      </c>
      <c r="Q78" s="180">
        <v>0.44669009271638177</v>
      </c>
      <c r="R78" s="180">
        <v>0.44583186113771622</v>
      </c>
      <c r="S78" s="180">
        <v>0.44496998421226858</v>
      </c>
      <c r="T78" s="180">
        <v>0.43869405276190643</v>
      </c>
      <c r="U78" s="180">
        <v>0.43153979287060518</v>
      </c>
      <c r="V78" s="180">
        <v>0.4285486963338801</v>
      </c>
      <c r="W78" s="180">
        <v>0.42673969280064189</v>
      </c>
      <c r="X78" s="180">
        <v>0.42244778475451567</v>
      </c>
      <c r="Y78" s="180">
        <v>0.41758848622520578</v>
      </c>
      <c r="Z78" s="180">
        <v>0.4153754176726705</v>
      </c>
      <c r="AA78" s="180">
        <v>0.41263127190235499</v>
      </c>
      <c r="AB78" s="180">
        <v>0.41103591042570964</v>
      </c>
      <c r="AC78" s="180">
        <v>0.40668215412269149</v>
      </c>
      <c r="AD78" s="180">
        <v>0.40585007821513464</v>
      </c>
      <c r="AE78" s="180">
        <v>0.40239368921092333</v>
      </c>
      <c r="AF78" s="180">
        <v>0.40068750835733408</v>
      </c>
      <c r="AG78" s="180">
        <v>0.39848018011228914</v>
      </c>
      <c r="AH78" s="180">
        <v>0.39606721773425585</v>
      </c>
      <c r="AI78" s="180">
        <v>0.39329236407511881</v>
      </c>
      <c r="AJ78" s="180">
        <v>0.3907701839504974</v>
      </c>
      <c r="AK78" s="180">
        <v>0.38838503482056491</v>
      </c>
      <c r="AL78" s="180">
        <v>0.38773306523492207</v>
      </c>
      <c r="AM78" s="180">
        <v>0.38606238621673383</v>
      </c>
      <c r="AN78" s="180">
        <v>0.38439253530554784</v>
      </c>
      <c r="AO78" s="180">
        <v>0.38242637030861953</v>
      </c>
      <c r="AP78" s="180">
        <v>0.38044148106009723</v>
      </c>
      <c r="AQ78" s="180">
        <v>0.37869391147911252</v>
      </c>
      <c r="AR78" s="180">
        <v>0.37647767123369125</v>
      </c>
      <c r="AS78" s="180">
        <v>0.3731874411711783</v>
      </c>
      <c r="AT78" s="180">
        <v>0.37086280679954281</v>
      </c>
      <c r="AU78" s="180">
        <v>0.36873475007158868</v>
      </c>
      <c r="AV78" s="180">
        <v>0.36601354211742981</v>
      </c>
      <c r="AW78" s="180">
        <v>0.36131496166169191</v>
      </c>
      <c r="AX78" s="180">
        <v>0.36005269686085528</v>
      </c>
      <c r="AY78" s="180">
        <v>0.35648571831694409</v>
      </c>
      <c r="AZ78" s="180">
        <v>0.35467416553897874</v>
      </c>
    </row>
    <row r="79" spans="1:52" ht="12" customHeight="1" x14ac:dyDescent="0.35">
      <c r="A79" s="26" t="s">
        <v>124</v>
      </c>
      <c r="B79" s="59">
        <v>0.36933137699954066</v>
      </c>
      <c r="C79" s="59">
        <v>0.35474960008011158</v>
      </c>
      <c r="D79" s="59">
        <v>0.3459716770773078</v>
      </c>
      <c r="E79" s="59">
        <v>0.338673377333637</v>
      </c>
      <c r="F79" s="59">
        <v>0.33569496036090585</v>
      </c>
      <c r="G79" s="59">
        <v>0.32833543379182928</v>
      </c>
      <c r="H79" s="59">
        <v>0.32223702382532776</v>
      </c>
      <c r="I79" s="59">
        <v>0.31744786114886964</v>
      </c>
      <c r="J79" s="59">
        <v>0.30554285716940116</v>
      </c>
      <c r="K79" s="59">
        <v>0.29446545887178149</v>
      </c>
      <c r="L79" s="59">
        <v>0.28785938565670544</v>
      </c>
      <c r="M79" s="59">
        <v>0.28299257027541275</v>
      </c>
      <c r="N79" s="59">
        <v>0.27992516128373746</v>
      </c>
      <c r="O79" s="59">
        <v>0.27358085388817377</v>
      </c>
      <c r="P79" s="59">
        <v>0.26597343607131346</v>
      </c>
      <c r="Q79" s="59">
        <v>0.25877465014249912</v>
      </c>
      <c r="R79" s="59">
        <v>0.2578908357398853</v>
      </c>
      <c r="S79" s="59">
        <v>0.25742549325889741</v>
      </c>
      <c r="T79" s="59">
        <v>0.25565993461748038</v>
      </c>
      <c r="U79" s="59">
        <v>0.25319611701336037</v>
      </c>
      <c r="V79" s="59">
        <v>0.25241034515637784</v>
      </c>
      <c r="W79" s="59">
        <v>0.25087238469849177</v>
      </c>
      <c r="X79" s="59">
        <v>0.24902477421692734</v>
      </c>
      <c r="Y79" s="59">
        <v>0.24664960846099265</v>
      </c>
      <c r="Z79" s="59">
        <v>0.24604928255036415</v>
      </c>
      <c r="AA79" s="59">
        <v>0.24462240299938265</v>
      </c>
      <c r="AB79" s="59">
        <v>0.24411471240691737</v>
      </c>
      <c r="AC79" s="59">
        <v>0.24325636420454799</v>
      </c>
      <c r="AD79" s="59">
        <v>0.24192929101287317</v>
      </c>
      <c r="AE79" s="59">
        <v>0.24005436730691804</v>
      </c>
      <c r="AF79" s="59">
        <v>0.2394957398823753</v>
      </c>
      <c r="AG79" s="59">
        <v>0.23849680431798168</v>
      </c>
      <c r="AH79" s="59">
        <v>0.23746505349420846</v>
      </c>
      <c r="AI79" s="59">
        <v>0.23601886991866858</v>
      </c>
      <c r="AJ79" s="59">
        <v>0.23454638309272538</v>
      </c>
      <c r="AK79" s="59">
        <v>0.2334883426105393</v>
      </c>
      <c r="AL79" s="59">
        <v>0.23317461154084038</v>
      </c>
      <c r="AM79" s="59">
        <v>0.23274133689507473</v>
      </c>
      <c r="AN79" s="59">
        <v>0.23228434433969458</v>
      </c>
      <c r="AO79" s="59">
        <v>0.23181621159834651</v>
      </c>
      <c r="AP79" s="59">
        <v>0.23115122803841964</v>
      </c>
      <c r="AQ79" s="59">
        <v>0.22956312321617448</v>
      </c>
      <c r="AR79" s="59">
        <v>0.22773067933964955</v>
      </c>
      <c r="AS79" s="59">
        <v>0.22579402034141549</v>
      </c>
      <c r="AT79" s="59">
        <v>0.22506652436676433</v>
      </c>
      <c r="AU79" s="59">
        <v>0.22403875246365737</v>
      </c>
      <c r="AV79" s="59">
        <v>0.22328890009923594</v>
      </c>
      <c r="AW79" s="59">
        <v>0.22257914451856009</v>
      </c>
      <c r="AX79" s="59">
        <v>0.22100542949696611</v>
      </c>
      <c r="AY79" s="59">
        <v>0.21931083001073517</v>
      </c>
      <c r="AZ79" s="59">
        <v>0.2187762281582552</v>
      </c>
    </row>
    <row r="80" spans="1:52" ht="12" customHeight="1" x14ac:dyDescent="0.35">
      <c r="A80" s="56" t="s">
        <v>38</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row>
    <row r="81" spans="1:52" ht="12" customHeight="1" x14ac:dyDescent="0.35">
      <c r="A81" s="24" t="s">
        <v>128</v>
      </c>
      <c r="B81" s="58">
        <v>2.0035453178411933</v>
      </c>
      <c r="C81" s="58">
        <v>1.9279870920009392</v>
      </c>
      <c r="D81" s="58">
        <v>1.8316928743498944</v>
      </c>
      <c r="E81" s="58">
        <v>1.7864761506408882</v>
      </c>
      <c r="F81" s="58">
        <v>1.7887624229893115</v>
      </c>
      <c r="G81" s="58">
        <v>1.7501126045379141</v>
      </c>
      <c r="H81" s="58">
        <v>1.668079707513954</v>
      </c>
      <c r="I81" s="58">
        <v>1.6155358825843473</v>
      </c>
      <c r="J81" s="58">
        <v>1.5382048465878435</v>
      </c>
      <c r="K81" s="58">
        <v>1.4950608659369471</v>
      </c>
      <c r="L81" s="58">
        <v>1.4503428689350026</v>
      </c>
      <c r="M81" s="58">
        <v>1.4392575937495276</v>
      </c>
      <c r="N81" s="58">
        <v>1.3967383299469502</v>
      </c>
      <c r="O81" s="58">
        <v>1.3300839495274566</v>
      </c>
      <c r="P81" s="58">
        <v>1.3215755729261984</v>
      </c>
      <c r="Q81" s="58">
        <v>1.2950018237998793</v>
      </c>
      <c r="R81" s="58">
        <v>1.2828946817800384</v>
      </c>
      <c r="S81" s="58">
        <v>1.2882976103904484</v>
      </c>
      <c r="T81" s="58">
        <v>1.2625100710102786</v>
      </c>
      <c r="U81" s="58">
        <v>1.2418405483469006</v>
      </c>
      <c r="V81" s="58">
        <v>1.2295852925402004</v>
      </c>
      <c r="W81" s="58">
        <v>1.2178072859516795</v>
      </c>
      <c r="X81" s="58">
        <v>1.1951813281165804</v>
      </c>
      <c r="Y81" s="58">
        <v>1.1660369282566372</v>
      </c>
      <c r="Z81" s="58">
        <v>1.1499364323215966</v>
      </c>
      <c r="AA81" s="58">
        <v>1.1400278739653611</v>
      </c>
      <c r="AB81" s="58">
        <v>1.1291054228395798</v>
      </c>
      <c r="AC81" s="58">
        <v>1.1100063276301171</v>
      </c>
      <c r="AD81" s="58">
        <v>1.100167123239018</v>
      </c>
      <c r="AE81" s="58">
        <v>1.0954580972503378</v>
      </c>
      <c r="AF81" s="58">
        <v>1.0735214932001225</v>
      </c>
      <c r="AG81" s="58">
        <v>1.0637160309877551</v>
      </c>
      <c r="AH81" s="58">
        <v>1.0400951626337405</v>
      </c>
      <c r="AI81" s="58">
        <v>1.0091896399782754</v>
      </c>
      <c r="AJ81" s="58">
        <v>0.98043605585851268</v>
      </c>
      <c r="AK81" s="58">
        <v>0.94050687997319482</v>
      </c>
      <c r="AL81" s="58">
        <v>0.92791522312806518</v>
      </c>
      <c r="AM81" s="58">
        <v>0.8791778017251739</v>
      </c>
      <c r="AN81" s="58">
        <v>0.82765553639999712</v>
      </c>
      <c r="AO81" s="58">
        <v>0.78459631754977588</v>
      </c>
      <c r="AP81" s="58">
        <v>0.73891261306393186</v>
      </c>
      <c r="AQ81" s="58">
        <v>0.70611652949737447</v>
      </c>
      <c r="AR81" s="58">
        <v>0.66622638386718536</v>
      </c>
      <c r="AS81" s="58">
        <v>0.61923095590820953</v>
      </c>
      <c r="AT81" s="58">
        <v>0.57433991053459765</v>
      </c>
      <c r="AU81" s="58">
        <v>0.55934943211355104</v>
      </c>
      <c r="AV81" s="58">
        <v>0.52698792361075908</v>
      </c>
      <c r="AW81" s="58">
        <v>0.46133026604070088</v>
      </c>
      <c r="AX81" s="58">
        <v>0.4408860526826564</v>
      </c>
      <c r="AY81" s="58">
        <v>0.40389783007346958</v>
      </c>
      <c r="AZ81" s="58">
        <v>0.36571836850280698</v>
      </c>
    </row>
    <row r="82" spans="1:52" ht="12" customHeight="1" x14ac:dyDescent="0.35">
      <c r="A82" s="169" t="s">
        <v>123</v>
      </c>
      <c r="B82" s="180">
        <v>0.84495287726097723</v>
      </c>
      <c r="C82" s="180">
        <v>0.83660142853829245</v>
      </c>
      <c r="D82" s="180">
        <v>0.80673058270268727</v>
      </c>
      <c r="E82" s="180">
        <v>0.80110340707557415</v>
      </c>
      <c r="F82" s="180">
        <v>0.75894887922484633</v>
      </c>
      <c r="G82" s="180">
        <v>0.72743206156600204</v>
      </c>
      <c r="H82" s="180">
        <v>0.68877289470455172</v>
      </c>
      <c r="I82" s="180">
        <v>0.69852884243916469</v>
      </c>
      <c r="J82" s="180">
        <v>0.64364904006006729</v>
      </c>
      <c r="K82" s="180">
        <v>0.63559523466927903</v>
      </c>
      <c r="L82" s="180">
        <v>0.57966722418306083</v>
      </c>
      <c r="M82" s="180">
        <v>0.57184355809257659</v>
      </c>
      <c r="N82" s="180">
        <v>0.58139342364343372</v>
      </c>
      <c r="O82" s="180">
        <v>0.58928476080420178</v>
      </c>
      <c r="P82" s="180">
        <v>0.56851925753709154</v>
      </c>
      <c r="Q82" s="180">
        <v>0.51664036248065626</v>
      </c>
      <c r="R82" s="180">
        <v>0.51518023636007015</v>
      </c>
      <c r="S82" s="180">
        <v>0.51518351202734569</v>
      </c>
      <c r="T82" s="180">
        <v>0.50318346261735991</v>
      </c>
      <c r="U82" s="180">
        <v>0.48972680110518857</v>
      </c>
      <c r="V82" s="180">
        <v>0.48150283238286379</v>
      </c>
      <c r="W82" s="180">
        <v>0.47862171882089982</v>
      </c>
      <c r="X82" s="180">
        <v>0.46937008607263009</v>
      </c>
      <c r="Y82" s="180">
        <v>0.4590376770491218</v>
      </c>
      <c r="Z82" s="180">
        <v>0.45260827851161323</v>
      </c>
      <c r="AA82" s="180">
        <v>0.44876884839410353</v>
      </c>
      <c r="AB82" s="180">
        <v>0.44557436573187476</v>
      </c>
      <c r="AC82" s="180">
        <v>0.43777615692886984</v>
      </c>
      <c r="AD82" s="180">
        <v>0.43451806950226179</v>
      </c>
      <c r="AE82" s="180">
        <v>0.42497130154091162</v>
      </c>
      <c r="AF82" s="180">
        <v>0.42144698539682357</v>
      </c>
      <c r="AG82" s="180">
        <v>0.41853211538821583</v>
      </c>
      <c r="AH82" s="180">
        <v>0.41054164353681716</v>
      </c>
      <c r="AI82" s="180">
        <v>0.40256781660108426</v>
      </c>
      <c r="AJ82" s="180">
        <v>0.39478759833429078</v>
      </c>
      <c r="AK82" s="180">
        <v>0.38711425082727763</v>
      </c>
      <c r="AL82" s="180">
        <v>0.38566191811383432</v>
      </c>
      <c r="AM82" s="180">
        <v>0.38079728835476634</v>
      </c>
      <c r="AN82" s="180">
        <v>0.37507054219195901</v>
      </c>
      <c r="AO82" s="180">
        <v>0.36949906530551646</v>
      </c>
      <c r="AP82" s="180">
        <v>0.36372691734154999</v>
      </c>
      <c r="AQ82" s="180">
        <v>0.35837049901598428</v>
      </c>
      <c r="AR82" s="180">
        <v>0.35181923396957121</v>
      </c>
      <c r="AS82" s="180">
        <v>0.34175449521547219</v>
      </c>
      <c r="AT82" s="180">
        <v>0.33360372832818019</v>
      </c>
      <c r="AU82" s="180">
        <v>0.32763423726536983</v>
      </c>
      <c r="AV82" s="180">
        <v>0.31813996193941757</v>
      </c>
      <c r="AW82" s="180">
        <v>0.3016584772653329</v>
      </c>
      <c r="AX82" s="180">
        <v>0.29623815357167271</v>
      </c>
      <c r="AY82" s="180">
        <v>0.27675116289400725</v>
      </c>
      <c r="AZ82" s="180">
        <v>0.26800378983899487</v>
      </c>
    </row>
    <row r="83" spans="1:52" ht="12" customHeight="1" x14ac:dyDescent="0.35">
      <c r="A83" s="26" t="s">
        <v>124</v>
      </c>
      <c r="B83" s="59">
        <v>0.35836823926953171</v>
      </c>
      <c r="C83" s="59">
        <v>0.36461271146913482</v>
      </c>
      <c r="D83" s="59">
        <v>0.3498009413136805</v>
      </c>
      <c r="E83" s="59">
        <v>0.35560408148602296</v>
      </c>
      <c r="F83" s="59">
        <v>0.32811202697995506</v>
      </c>
      <c r="G83" s="59">
        <v>0.31225499296861986</v>
      </c>
      <c r="H83" s="59">
        <v>0.29811649801183332</v>
      </c>
      <c r="I83" s="59">
        <v>0.29624509635807839</v>
      </c>
      <c r="J83" s="59">
        <v>0.2639125246080119</v>
      </c>
      <c r="K83" s="59">
        <v>0.27163861126541283</v>
      </c>
      <c r="L83" s="59">
        <v>0.24078173972971825</v>
      </c>
      <c r="M83" s="59">
        <v>0.22536803689922671</v>
      </c>
      <c r="N83" s="59">
        <v>0.23012146155494759</v>
      </c>
      <c r="O83" s="59">
        <v>0.24061358832747087</v>
      </c>
      <c r="P83" s="59">
        <v>0.23340207152997794</v>
      </c>
      <c r="Q83" s="59">
        <v>0.22336789658956807</v>
      </c>
      <c r="R83" s="59">
        <v>0.22286818028049077</v>
      </c>
      <c r="S83" s="59">
        <v>0.22203906943813032</v>
      </c>
      <c r="T83" s="59">
        <v>0.22024174966414731</v>
      </c>
      <c r="U83" s="59">
        <v>0.21753052582421548</v>
      </c>
      <c r="V83" s="59">
        <v>0.21552952448025633</v>
      </c>
      <c r="W83" s="59">
        <v>0.21378342048004204</v>
      </c>
      <c r="X83" s="59">
        <v>0.21159161259267947</v>
      </c>
      <c r="Y83" s="59">
        <v>0.20880159531513773</v>
      </c>
      <c r="Z83" s="59">
        <v>0.20755508455751998</v>
      </c>
      <c r="AA83" s="59">
        <v>0.20612765218193646</v>
      </c>
      <c r="AB83" s="59">
        <v>0.20530239612911091</v>
      </c>
      <c r="AC83" s="59">
        <v>0.20442614001991768</v>
      </c>
      <c r="AD83" s="59">
        <v>0.20244954206096646</v>
      </c>
      <c r="AE83" s="59">
        <v>0.20004081949591943</v>
      </c>
      <c r="AF83" s="59">
        <v>0.19928492451146815</v>
      </c>
      <c r="AG83" s="59">
        <v>0.19834479858235993</v>
      </c>
      <c r="AH83" s="59">
        <v>0.19718528840123609</v>
      </c>
      <c r="AI83" s="59">
        <v>0.19532788599903408</v>
      </c>
      <c r="AJ83" s="59">
        <v>0.19308098550635908</v>
      </c>
      <c r="AK83" s="59">
        <v>0.19172696438949352</v>
      </c>
      <c r="AL83" s="59">
        <v>0.19124077728644864</v>
      </c>
      <c r="AM83" s="59">
        <v>0.19069343001321293</v>
      </c>
      <c r="AN83" s="59">
        <v>0.19018963468006247</v>
      </c>
      <c r="AO83" s="59">
        <v>0.18972571612567402</v>
      </c>
      <c r="AP83" s="59">
        <v>0.18885743153487075</v>
      </c>
      <c r="AQ83" s="59">
        <v>0.18662434280660192</v>
      </c>
      <c r="AR83" s="59">
        <v>0.18405518492300085</v>
      </c>
      <c r="AS83" s="59">
        <v>0.18122832141927056</v>
      </c>
      <c r="AT83" s="59">
        <v>0.18018173748471947</v>
      </c>
      <c r="AU83" s="59">
        <v>0.17866247295572027</v>
      </c>
      <c r="AV83" s="59">
        <v>0.17742383093440955</v>
      </c>
      <c r="AW83" s="59">
        <v>0.17627941669967193</v>
      </c>
      <c r="AX83" s="59">
        <v>0.17402217023760555</v>
      </c>
      <c r="AY83" s="59">
        <v>0.17166810691799309</v>
      </c>
      <c r="AZ83" s="59">
        <v>0.17087921571143333</v>
      </c>
    </row>
    <row r="84" spans="1:52" ht="12" customHeight="1" x14ac:dyDescent="0.35">
      <c r="A84" s="181"/>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row>
    <row r="85" spans="1:52" ht="12" customHeight="1" x14ac:dyDescent="0.35">
      <c r="A85" s="130" t="s">
        <v>39</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row>
    <row r="86" spans="1:52" ht="12" customHeight="1" x14ac:dyDescent="0.35">
      <c r="A86" s="197" t="s">
        <v>128</v>
      </c>
      <c r="B86" s="198">
        <v>124596.00727674304</v>
      </c>
      <c r="C86" s="198">
        <v>123759.4251931553</v>
      </c>
      <c r="D86" s="198">
        <v>124710.97573509978</v>
      </c>
      <c r="E86" s="198">
        <v>128239.91154105042</v>
      </c>
      <c r="F86" s="198">
        <v>127187.16145597427</v>
      </c>
      <c r="G86" s="198">
        <v>128464.98298034165</v>
      </c>
      <c r="H86" s="198">
        <v>126697.9535880051</v>
      </c>
      <c r="I86" s="198">
        <v>128836.98255690832</v>
      </c>
      <c r="J86" s="198">
        <v>125819.90220005672</v>
      </c>
      <c r="K86" s="198">
        <v>112778.27490908658</v>
      </c>
      <c r="L86" s="198">
        <v>119706.27096730986</v>
      </c>
      <c r="M86" s="198">
        <v>118284.15550621781</v>
      </c>
      <c r="N86" s="198">
        <v>116098.39384136171</v>
      </c>
      <c r="O86" s="198">
        <v>116356.42932289703</v>
      </c>
      <c r="P86" s="198">
        <v>118491.81230957987</v>
      </c>
      <c r="Q86" s="198">
        <v>114852.86315562751</v>
      </c>
      <c r="R86" s="198">
        <v>115316.8905253589</v>
      </c>
      <c r="S86" s="198">
        <v>117441.74591999693</v>
      </c>
      <c r="T86" s="198">
        <v>118260.70946996051</v>
      </c>
      <c r="U86" s="198">
        <v>119206.80286563389</v>
      </c>
      <c r="V86" s="198">
        <v>120539.19649844115</v>
      </c>
      <c r="W86" s="198">
        <v>121300.72144412351</v>
      </c>
      <c r="X86" s="198">
        <v>121956.51455446205</v>
      </c>
      <c r="Y86" s="198">
        <v>121856.11962657303</v>
      </c>
      <c r="Z86" s="198">
        <v>122005.77675291619</v>
      </c>
      <c r="AA86" s="198">
        <v>122379.53696742193</v>
      </c>
      <c r="AB86" s="198">
        <v>122834.84479144419</v>
      </c>
      <c r="AC86" s="198">
        <v>122653.67763035973</v>
      </c>
      <c r="AD86" s="198">
        <v>122893.02426564891</v>
      </c>
      <c r="AE86" s="198">
        <v>123425.21970414394</v>
      </c>
      <c r="AF86" s="198">
        <v>122828.54411923137</v>
      </c>
      <c r="AG86" s="198">
        <v>123022.00500448127</v>
      </c>
      <c r="AH86" s="198">
        <v>122852.06236631109</v>
      </c>
      <c r="AI86" s="198">
        <v>122186.50348317511</v>
      </c>
      <c r="AJ86" s="198">
        <v>122290.65085304072</v>
      </c>
      <c r="AK86" s="198">
        <v>121763.61471790593</v>
      </c>
      <c r="AL86" s="198">
        <v>122434.68387539932</v>
      </c>
      <c r="AM86" s="198">
        <v>122481.28762245215</v>
      </c>
      <c r="AN86" s="198">
        <v>122547.88684673648</v>
      </c>
      <c r="AO86" s="198">
        <v>122577.52300479505</v>
      </c>
      <c r="AP86" s="198">
        <v>122631.04254347844</v>
      </c>
      <c r="AQ86" s="198">
        <v>122375.78792055836</v>
      </c>
      <c r="AR86" s="198">
        <v>122385.64758551409</v>
      </c>
      <c r="AS86" s="198">
        <v>121242.21870706885</v>
      </c>
      <c r="AT86" s="198">
        <v>120995.25488787226</v>
      </c>
      <c r="AU86" s="198">
        <v>120945.32578508605</v>
      </c>
      <c r="AV86" s="198">
        <v>120925.91619606834</v>
      </c>
      <c r="AW86" s="198">
        <v>120169.80346466906</v>
      </c>
      <c r="AX86" s="198">
        <v>120106.00237666034</v>
      </c>
      <c r="AY86" s="198">
        <v>120516.52980456222</v>
      </c>
      <c r="AZ86" s="198">
        <v>119919.28247915019</v>
      </c>
    </row>
    <row r="87" spans="1:52" ht="12" customHeight="1" x14ac:dyDescent="0.35">
      <c r="A87" s="199" t="s">
        <v>133</v>
      </c>
      <c r="B87" s="200">
        <v>40109.490557885591</v>
      </c>
      <c r="C87" s="200">
        <v>40619.027353155303</v>
      </c>
      <c r="D87" s="200">
        <v>41744.784575099759</v>
      </c>
      <c r="E87" s="200">
        <v>44121.738581050442</v>
      </c>
      <c r="F87" s="200">
        <v>41848.136675974325</v>
      </c>
      <c r="G87" s="200">
        <v>42013.504308851851</v>
      </c>
      <c r="H87" s="200">
        <v>41169.03478800509</v>
      </c>
      <c r="I87" s="200">
        <v>43008.522116908265</v>
      </c>
      <c r="J87" s="200">
        <v>43121.756520056762</v>
      </c>
      <c r="K87" s="200">
        <v>36877.189349086613</v>
      </c>
      <c r="L87" s="200">
        <v>39201.278190889301</v>
      </c>
      <c r="M87" s="200">
        <v>40011.015785478448</v>
      </c>
      <c r="N87" s="200">
        <v>39565.609294822425</v>
      </c>
      <c r="O87" s="200">
        <v>40863.852068712149</v>
      </c>
      <c r="P87" s="200">
        <v>39619.709227847226</v>
      </c>
      <c r="Q87" s="200">
        <v>39032.359807924506</v>
      </c>
      <c r="R87" s="200">
        <v>39074.21278699184</v>
      </c>
      <c r="S87" s="200">
        <v>39798.48612320939</v>
      </c>
      <c r="T87" s="200">
        <v>39685.0299002959</v>
      </c>
      <c r="U87" s="200">
        <v>39678.093787471938</v>
      </c>
      <c r="V87" s="200">
        <v>40086.217525279426</v>
      </c>
      <c r="W87" s="200">
        <v>40328.911533632971</v>
      </c>
      <c r="X87" s="200">
        <v>40389.324172422705</v>
      </c>
      <c r="Y87" s="200">
        <v>40345.373851370598</v>
      </c>
      <c r="Z87" s="200">
        <v>40440.286030840733</v>
      </c>
      <c r="AA87" s="200">
        <v>40536.390944281258</v>
      </c>
      <c r="AB87" s="200">
        <v>40765.280818253232</v>
      </c>
      <c r="AC87" s="200">
        <v>40777.262956992417</v>
      </c>
      <c r="AD87" s="200">
        <v>40940.943833856996</v>
      </c>
      <c r="AE87" s="200">
        <v>41066.566229256299</v>
      </c>
      <c r="AF87" s="200">
        <v>40943.059512095439</v>
      </c>
      <c r="AG87" s="200">
        <v>41065.169652859964</v>
      </c>
      <c r="AH87" s="200">
        <v>40973.923127397691</v>
      </c>
      <c r="AI87" s="200">
        <v>40936.519957127908</v>
      </c>
      <c r="AJ87" s="200">
        <v>40936.060732863625</v>
      </c>
      <c r="AK87" s="200">
        <v>40878.057128750435</v>
      </c>
      <c r="AL87" s="200">
        <v>41090.182841199676</v>
      </c>
      <c r="AM87" s="200">
        <v>41113.080844386524</v>
      </c>
      <c r="AN87" s="200">
        <v>41191.326217178947</v>
      </c>
      <c r="AO87" s="200">
        <v>41277.285350650032</v>
      </c>
      <c r="AP87" s="200">
        <v>41376.565933205871</v>
      </c>
      <c r="AQ87" s="200">
        <v>41462.882620636366</v>
      </c>
      <c r="AR87" s="200">
        <v>41583.466448174462</v>
      </c>
      <c r="AS87" s="200">
        <v>41513.581984892669</v>
      </c>
      <c r="AT87" s="200">
        <v>41563.955554656655</v>
      </c>
      <c r="AU87" s="200">
        <v>41642.978085094059</v>
      </c>
      <c r="AV87" s="200">
        <v>41768.224390290969</v>
      </c>
      <c r="AW87" s="200">
        <v>41721.034037533311</v>
      </c>
      <c r="AX87" s="200">
        <v>41865.262955344428</v>
      </c>
      <c r="AY87" s="200">
        <v>42020.113607956519</v>
      </c>
      <c r="AZ87" s="200">
        <v>41995.1697757726</v>
      </c>
    </row>
    <row r="88" spans="1:52" ht="12" customHeight="1" x14ac:dyDescent="0.35">
      <c r="A88" s="201" t="s">
        <v>40</v>
      </c>
      <c r="B88" s="65">
        <v>407.51605679374694</v>
      </c>
      <c r="C88" s="65">
        <v>412.11437202108812</v>
      </c>
      <c r="D88" s="65">
        <v>423.16804801523455</v>
      </c>
      <c r="E88" s="65">
        <v>447.49521726020845</v>
      </c>
      <c r="F88" s="65">
        <v>423.62463926780583</v>
      </c>
      <c r="G88" s="65">
        <v>425.70692128324453</v>
      </c>
      <c r="H88" s="65">
        <v>416.8623626290028</v>
      </c>
      <c r="I88" s="65">
        <v>435.40665101938851</v>
      </c>
      <c r="J88" s="65">
        <v>438.40307904892762</v>
      </c>
      <c r="K88" s="65">
        <v>377.3632432657281</v>
      </c>
      <c r="L88" s="65">
        <v>401.63567309246866</v>
      </c>
      <c r="M88" s="65">
        <v>408.53943761053904</v>
      </c>
      <c r="N88" s="65">
        <v>404.15396673656289</v>
      </c>
      <c r="O88" s="65">
        <v>415.25368173245681</v>
      </c>
      <c r="P88" s="65">
        <v>403.08412192327228</v>
      </c>
      <c r="Q88" s="65">
        <v>396.45623529591165</v>
      </c>
      <c r="R88" s="65">
        <v>322.99732158612306</v>
      </c>
      <c r="S88" s="65">
        <v>268.84283294480889</v>
      </c>
      <c r="T88" s="65">
        <v>224.05127476159336</v>
      </c>
      <c r="U88" s="65">
        <v>189.25888685215909</v>
      </c>
      <c r="V88" s="65">
        <v>302.76268200472725</v>
      </c>
      <c r="W88" s="65">
        <v>274.94660208983095</v>
      </c>
      <c r="X88" s="65">
        <v>229.44933656123007</v>
      </c>
      <c r="Y88" s="65">
        <v>214.48560381349824</v>
      </c>
      <c r="Z88" s="65">
        <v>274.72231435948589</v>
      </c>
      <c r="AA88" s="65">
        <v>227.52745069585222</v>
      </c>
      <c r="AB88" s="65">
        <v>242.29591461441964</v>
      </c>
      <c r="AC88" s="65">
        <v>230.71121648031851</v>
      </c>
      <c r="AD88" s="65">
        <v>248.53128382818161</v>
      </c>
      <c r="AE88" s="65">
        <v>226.99558616209629</v>
      </c>
      <c r="AF88" s="65">
        <v>244.54935133543208</v>
      </c>
      <c r="AG88" s="65">
        <v>254.60529430449822</v>
      </c>
      <c r="AH88" s="65">
        <v>267.87787745701831</v>
      </c>
      <c r="AI88" s="65">
        <v>286.77508612351045</v>
      </c>
      <c r="AJ88" s="65">
        <v>293.29600094553842</v>
      </c>
      <c r="AK88" s="65">
        <v>292.94579757642953</v>
      </c>
      <c r="AL88" s="65">
        <v>293.82007517200736</v>
      </c>
      <c r="AM88" s="65">
        <v>295.83934505815114</v>
      </c>
      <c r="AN88" s="65">
        <v>297.73733389144644</v>
      </c>
      <c r="AO88" s="65">
        <v>296.40254681905378</v>
      </c>
      <c r="AP88" s="65">
        <v>298.49673666706877</v>
      </c>
      <c r="AQ88" s="65">
        <v>299.60663784196254</v>
      </c>
      <c r="AR88" s="65">
        <v>301.63408268135947</v>
      </c>
      <c r="AS88" s="65">
        <v>302.8347913694401</v>
      </c>
      <c r="AT88" s="65">
        <v>304.20721320468539</v>
      </c>
      <c r="AU88" s="65">
        <v>305.81576639234436</v>
      </c>
      <c r="AV88" s="65">
        <v>306.38798487160545</v>
      </c>
      <c r="AW88" s="65">
        <v>307.1059836212911</v>
      </c>
      <c r="AX88" s="65">
        <v>309.51970078352196</v>
      </c>
      <c r="AY88" s="65">
        <v>309.40769463682818</v>
      </c>
      <c r="AZ88" s="65">
        <v>309.59995884669274</v>
      </c>
    </row>
    <row r="89" spans="1:52" ht="12" customHeight="1" x14ac:dyDescent="0.35">
      <c r="A89" s="202" t="s">
        <v>41</v>
      </c>
      <c r="B89" s="67">
        <v>1129.8304366466252</v>
      </c>
      <c r="C89" s="67">
        <v>1142.8458394342692</v>
      </c>
      <c r="D89" s="67">
        <v>1175.7828457288811</v>
      </c>
      <c r="E89" s="67">
        <v>1243.2410686158407</v>
      </c>
      <c r="F89" s="67">
        <v>1176.1633483626322</v>
      </c>
      <c r="G89" s="67">
        <v>1182.1749558668921</v>
      </c>
      <c r="H89" s="67">
        <v>1157.8278458407185</v>
      </c>
      <c r="I89" s="67">
        <v>1212.7149207868977</v>
      </c>
      <c r="J89" s="67">
        <v>1218.518635635492</v>
      </c>
      <c r="K89" s="67">
        <v>1052.8640279134602</v>
      </c>
      <c r="L89" s="67">
        <v>1119.5897782984259</v>
      </c>
      <c r="M89" s="67">
        <v>1136.5817310545854</v>
      </c>
      <c r="N89" s="67">
        <v>1125.617071512949</v>
      </c>
      <c r="O89" s="67">
        <v>1156.7219824278739</v>
      </c>
      <c r="P89" s="67">
        <v>1122.0708703915498</v>
      </c>
      <c r="Q89" s="67">
        <v>1102.8652845712563</v>
      </c>
      <c r="R89" s="67">
        <v>1107.4309577434935</v>
      </c>
      <c r="S89" s="67">
        <v>1134.9894964813468</v>
      </c>
      <c r="T89" s="67">
        <v>1151.2886739882845</v>
      </c>
      <c r="U89" s="67">
        <v>1165.496702333658</v>
      </c>
      <c r="V89" s="67">
        <v>1178.441154329355</v>
      </c>
      <c r="W89" s="67">
        <v>1188.2261165366479</v>
      </c>
      <c r="X89" s="67">
        <v>1199.1977965488998</v>
      </c>
      <c r="Y89" s="67">
        <v>1201.5349067918792</v>
      </c>
      <c r="Z89" s="67">
        <v>1204.5651837424434</v>
      </c>
      <c r="AA89" s="67">
        <v>1210.0111454095047</v>
      </c>
      <c r="AB89" s="67">
        <v>1214.9739045411775</v>
      </c>
      <c r="AC89" s="67">
        <v>1213.9289740059926</v>
      </c>
      <c r="AD89" s="67">
        <v>1217.3888980764941</v>
      </c>
      <c r="AE89" s="67">
        <v>1223.5685515968078</v>
      </c>
      <c r="AF89" s="67">
        <v>1217.5338134345639</v>
      </c>
      <c r="AG89" s="67">
        <v>1219.9799734430355</v>
      </c>
      <c r="AH89" s="67">
        <v>1217.2517758775102</v>
      </c>
      <c r="AI89" s="67">
        <v>1213.2619243964114</v>
      </c>
      <c r="AJ89" s="67">
        <v>1213.341262999573</v>
      </c>
      <c r="AK89" s="67">
        <v>1208.3557563785621</v>
      </c>
      <c r="AL89" s="67">
        <v>1214.3083423969817</v>
      </c>
      <c r="AM89" s="67">
        <v>1214.1021115882859</v>
      </c>
      <c r="AN89" s="67">
        <v>1213.3231932651215</v>
      </c>
      <c r="AO89" s="67">
        <v>1211.5800656352933</v>
      </c>
      <c r="AP89" s="67">
        <v>1210.1237230504523</v>
      </c>
      <c r="AQ89" s="67">
        <v>1203.8234487666507</v>
      </c>
      <c r="AR89" s="67">
        <v>1199.9090958755924</v>
      </c>
      <c r="AS89" s="67">
        <v>1184.6796249627591</v>
      </c>
      <c r="AT89" s="67">
        <v>1179.7348842738318</v>
      </c>
      <c r="AU89" s="67">
        <v>1175.9387119790772</v>
      </c>
      <c r="AV89" s="67">
        <v>1172.2022420963858</v>
      </c>
      <c r="AW89" s="67">
        <v>1159.4196398161521</v>
      </c>
      <c r="AX89" s="67">
        <v>1155.8862841000546</v>
      </c>
      <c r="AY89" s="67">
        <v>1157.3152002057043</v>
      </c>
      <c r="AZ89" s="67">
        <v>1145.2588105815848</v>
      </c>
    </row>
    <row r="90" spans="1:52" ht="12" customHeight="1" x14ac:dyDescent="0.35">
      <c r="A90" s="68" t="s">
        <v>42</v>
      </c>
      <c r="B90" s="69">
        <v>87.905275262268106</v>
      </c>
      <c r="C90" s="69">
        <v>85.05909244373629</v>
      </c>
      <c r="D90" s="69">
        <v>86.249769637803695</v>
      </c>
      <c r="E90" s="69">
        <v>107.77010544628789</v>
      </c>
      <c r="F90" s="69">
        <v>114.30094990039437</v>
      </c>
      <c r="G90" s="69">
        <v>117.32418593621475</v>
      </c>
      <c r="H90" s="69">
        <v>112.72672577969428</v>
      </c>
      <c r="I90" s="69">
        <v>123.26596936875075</v>
      </c>
      <c r="J90" s="69">
        <v>135.96389613455062</v>
      </c>
      <c r="K90" s="69">
        <v>83.187155942767205</v>
      </c>
      <c r="L90" s="69">
        <v>85.167674534046526</v>
      </c>
      <c r="M90" s="69">
        <v>97.13623967164898</v>
      </c>
      <c r="N90" s="69">
        <v>99.523760682001097</v>
      </c>
      <c r="O90" s="69">
        <v>93.111483806317239</v>
      </c>
      <c r="P90" s="69">
        <v>90.21361278181125</v>
      </c>
      <c r="Q90" s="69">
        <v>77.980161435974551</v>
      </c>
      <c r="R90" s="69">
        <v>77.597870789687704</v>
      </c>
      <c r="S90" s="69">
        <v>80.254644559706918</v>
      </c>
      <c r="T90" s="69">
        <v>80.137825387626492</v>
      </c>
      <c r="U90" s="69">
        <v>79.158655832072981</v>
      </c>
      <c r="V90" s="69">
        <v>78.059735589347923</v>
      </c>
      <c r="W90" s="69">
        <v>76.939502645874228</v>
      </c>
      <c r="X90" s="69">
        <v>75.860959982438928</v>
      </c>
      <c r="Y90" s="69">
        <v>73.207129161402918</v>
      </c>
      <c r="Z90" s="69">
        <v>71.13354974296216</v>
      </c>
      <c r="AA90" s="69">
        <v>69.470734293918852</v>
      </c>
      <c r="AB90" s="69">
        <v>68.10100030299354</v>
      </c>
      <c r="AC90" s="69">
        <v>65.456538249387663</v>
      </c>
      <c r="AD90" s="69">
        <v>63.488776191256228</v>
      </c>
      <c r="AE90" s="69">
        <v>63.70166820852927</v>
      </c>
      <c r="AF90" s="69">
        <v>61.694641432127547</v>
      </c>
      <c r="AG90" s="69">
        <v>58.772960924619611</v>
      </c>
      <c r="AH90" s="69">
        <v>55.610826469050558</v>
      </c>
      <c r="AI90" s="69">
        <v>52.407405714933482</v>
      </c>
      <c r="AJ90" s="69">
        <v>50.597916413768814</v>
      </c>
      <c r="AK90" s="69">
        <v>47.323038213407479</v>
      </c>
      <c r="AL90" s="69">
        <v>47.467526512079907</v>
      </c>
      <c r="AM90" s="69">
        <v>46.23787911136786</v>
      </c>
      <c r="AN90" s="69">
        <v>45.027697926717011</v>
      </c>
      <c r="AO90" s="69">
        <v>44.225312896896796</v>
      </c>
      <c r="AP90" s="69">
        <v>43.506788834430587</v>
      </c>
      <c r="AQ90" s="69">
        <v>41.567420569162579</v>
      </c>
      <c r="AR90" s="69">
        <v>39.770258107230639</v>
      </c>
      <c r="AS90" s="69">
        <v>37.12806273257727</v>
      </c>
      <c r="AT90" s="69">
        <v>35.44263096582349</v>
      </c>
      <c r="AU90" s="69">
        <v>34.031819622866713</v>
      </c>
      <c r="AV90" s="69">
        <v>32.946528192489367</v>
      </c>
      <c r="AW90" s="69">
        <v>31.256974322361739</v>
      </c>
      <c r="AX90" s="69">
        <v>30.015566427082621</v>
      </c>
      <c r="AY90" s="69">
        <v>29.840809839159967</v>
      </c>
      <c r="AZ90" s="69">
        <v>28.890185124299649</v>
      </c>
    </row>
    <row r="91" spans="1:52" ht="12" customHeight="1" x14ac:dyDescent="0.35">
      <c r="A91" s="68" t="s">
        <v>43</v>
      </c>
      <c r="B91" s="69">
        <v>345.37698605855968</v>
      </c>
      <c r="C91" s="69">
        <v>346.75878436055598</v>
      </c>
      <c r="D91" s="69">
        <v>358.37590680633195</v>
      </c>
      <c r="E91" s="69">
        <v>380.66491599099027</v>
      </c>
      <c r="F91" s="69">
        <v>361.42076180399926</v>
      </c>
      <c r="G91" s="69">
        <v>363.5992041048969</v>
      </c>
      <c r="H91" s="69">
        <v>353.83457723712127</v>
      </c>
      <c r="I91" s="69">
        <v>377.24808010547525</v>
      </c>
      <c r="J91" s="69">
        <v>376.54137134346843</v>
      </c>
      <c r="K91" s="69">
        <v>307.91290389990138</v>
      </c>
      <c r="L91" s="69">
        <v>331.15513787927415</v>
      </c>
      <c r="M91" s="69">
        <v>331.25056245449042</v>
      </c>
      <c r="N91" s="69">
        <v>330.18943681768434</v>
      </c>
      <c r="O91" s="69">
        <v>359.00808909600255</v>
      </c>
      <c r="P91" s="69">
        <v>347.31199333215972</v>
      </c>
      <c r="Q91" s="69">
        <v>340.04577263852468</v>
      </c>
      <c r="R91" s="69">
        <v>341.58865594575502</v>
      </c>
      <c r="S91" s="69">
        <v>349.25726907314532</v>
      </c>
      <c r="T91" s="69">
        <v>353.27142686269184</v>
      </c>
      <c r="U91" s="69">
        <v>356.52865380485349</v>
      </c>
      <c r="V91" s="69">
        <v>359.18001440972421</v>
      </c>
      <c r="W91" s="69">
        <v>358.84599568346084</v>
      </c>
      <c r="X91" s="69">
        <v>358.49567304424426</v>
      </c>
      <c r="Y91" s="69">
        <v>351.39025528359821</v>
      </c>
      <c r="Z91" s="69">
        <v>347.35450297315327</v>
      </c>
      <c r="AA91" s="69">
        <v>345.21629812854565</v>
      </c>
      <c r="AB91" s="69">
        <v>341.48258065437574</v>
      </c>
      <c r="AC91" s="69">
        <v>330.97081957080468</v>
      </c>
      <c r="AD91" s="69">
        <v>326.96190683864086</v>
      </c>
      <c r="AE91" s="69">
        <v>326.01999904203649</v>
      </c>
      <c r="AF91" s="69">
        <v>313.08793399965845</v>
      </c>
      <c r="AG91" s="69">
        <v>310.22696603525378</v>
      </c>
      <c r="AH91" s="69">
        <v>302.16322294124785</v>
      </c>
      <c r="AI91" s="69">
        <v>292.42792356662858</v>
      </c>
      <c r="AJ91" s="69">
        <v>288.74582693520995</v>
      </c>
      <c r="AK91" s="69">
        <v>280.9100644625733</v>
      </c>
      <c r="AL91" s="69">
        <v>281.49079352753557</v>
      </c>
      <c r="AM91" s="69">
        <v>276.87001434635567</v>
      </c>
      <c r="AN91" s="69">
        <v>271.64313202817692</v>
      </c>
      <c r="AO91" s="69">
        <v>266.22670793485941</v>
      </c>
      <c r="AP91" s="69">
        <v>261.03762723623652</v>
      </c>
      <c r="AQ91" s="69">
        <v>252.56750567670397</v>
      </c>
      <c r="AR91" s="69">
        <v>246.11872633375958</v>
      </c>
      <c r="AS91" s="69">
        <v>233.02406758185521</v>
      </c>
      <c r="AT91" s="69">
        <v>227.28625762673093</v>
      </c>
      <c r="AU91" s="69">
        <v>223.08786288274686</v>
      </c>
      <c r="AV91" s="69">
        <v>217.97095303642419</v>
      </c>
      <c r="AW91" s="69">
        <v>208.31698226827939</v>
      </c>
      <c r="AX91" s="69">
        <v>204.46137772699294</v>
      </c>
      <c r="AY91" s="69">
        <v>203.36839567875234</v>
      </c>
      <c r="AZ91" s="69">
        <v>196.26590260662044</v>
      </c>
    </row>
    <row r="92" spans="1:52" ht="12" customHeight="1" x14ac:dyDescent="0.35">
      <c r="A92" s="68" t="s">
        <v>27</v>
      </c>
      <c r="B92" s="69">
        <v>0</v>
      </c>
      <c r="C92" s="69">
        <v>0</v>
      </c>
      <c r="D92" s="69">
        <v>0</v>
      </c>
      <c r="E92" s="69">
        <v>0</v>
      </c>
      <c r="F92" s="69">
        <v>0</v>
      </c>
      <c r="G92" s="69">
        <v>0</v>
      </c>
      <c r="H92" s="69">
        <v>0</v>
      </c>
      <c r="I92" s="69">
        <v>0</v>
      </c>
      <c r="J92" s="69">
        <v>0</v>
      </c>
      <c r="K92" s="69">
        <v>0</v>
      </c>
      <c r="L92" s="69">
        <v>9.1663219454420602E-2</v>
      </c>
      <c r="M92" s="69">
        <v>9.8648421705469128E-2</v>
      </c>
      <c r="N92" s="69">
        <v>9.4903193494261906E-2</v>
      </c>
      <c r="O92" s="69">
        <v>0.10155715141006427</v>
      </c>
      <c r="P92" s="69">
        <v>0.11043224374887936</v>
      </c>
      <c r="Q92" s="69">
        <v>0.11517265665636768</v>
      </c>
      <c r="R92" s="69">
        <v>0.10961046060441772</v>
      </c>
      <c r="S92" s="69">
        <v>0.12464497149230069</v>
      </c>
      <c r="T92" s="69">
        <v>0.1329249314192287</v>
      </c>
      <c r="U92" s="69">
        <v>0.15261686874537689</v>
      </c>
      <c r="V92" s="69">
        <v>0.19147261439162894</v>
      </c>
      <c r="W92" s="69">
        <v>0.23142939788443873</v>
      </c>
      <c r="X92" s="69">
        <v>0.40011886133911045</v>
      </c>
      <c r="Y92" s="69">
        <v>0.50528403392192323</v>
      </c>
      <c r="Z92" s="69">
        <v>0.99371393876398928</v>
      </c>
      <c r="AA92" s="69">
        <v>1.2758286066819047</v>
      </c>
      <c r="AB92" s="69">
        <v>1.5609425773528449</v>
      </c>
      <c r="AC92" s="69">
        <v>1.6659941099798323</v>
      </c>
      <c r="AD92" s="69">
        <v>1.7302603785612336</v>
      </c>
      <c r="AE92" s="69">
        <v>1.7618435941479584</v>
      </c>
      <c r="AF92" s="69">
        <v>1.8409825966166702</v>
      </c>
      <c r="AG92" s="69">
        <v>2.0833066361247314</v>
      </c>
      <c r="AH92" s="69">
        <v>2.5102574202507344</v>
      </c>
      <c r="AI92" s="69">
        <v>2.5766522957002325</v>
      </c>
      <c r="AJ92" s="69">
        <v>2.775549014925589</v>
      </c>
      <c r="AK92" s="69">
        <v>2.8281856195007649</v>
      </c>
      <c r="AL92" s="69">
        <v>2.8374140283434404</v>
      </c>
      <c r="AM92" s="69">
        <v>2.8665919307007881</v>
      </c>
      <c r="AN92" s="69">
        <v>2.8974899094101993</v>
      </c>
      <c r="AO92" s="69">
        <v>2.9147004161828045</v>
      </c>
      <c r="AP92" s="69">
        <v>2.9165061490059725</v>
      </c>
      <c r="AQ92" s="69">
        <v>2.9317539244695747</v>
      </c>
      <c r="AR92" s="69">
        <v>2.9291542892990563</v>
      </c>
      <c r="AS92" s="69">
        <v>2.9259836148773015</v>
      </c>
      <c r="AT92" s="69">
        <v>2.8237469260255175</v>
      </c>
      <c r="AU92" s="69">
        <v>2.767184564425039</v>
      </c>
      <c r="AV92" s="69">
        <v>2.7061942957512723</v>
      </c>
      <c r="AW92" s="69">
        <v>2.6961989756049292</v>
      </c>
      <c r="AX92" s="69">
        <v>2.6951359948781288</v>
      </c>
      <c r="AY92" s="69">
        <v>2.7080905370898365</v>
      </c>
      <c r="AZ92" s="69">
        <v>2.7138369923196164</v>
      </c>
    </row>
    <row r="93" spans="1:52" ht="12" customHeight="1" x14ac:dyDescent="0.35">
      <c r="A93" s="70" t="s">
        <v>29</v>
      </c>
      <c r="B93" s="71">
        <v>696.54817532579773</v>
      </c>
      <c r="C93" s="71">
        <v>711.02796262997731</v>
      </c>
      <c r="D93" s="71">
        <v>731.15716928474546</v>
      </c>
      <c r="E93" s="71">
        <v>754.80604717856249</v>
      </c>
      <c r="F93" s="71">
        <v>700.44163665823839</v>
      </c>
      <c r="G93" s="71">
        <v>701.25156582578052</v>
      </c>
      <c r="H93" s="71">
        <v>691.26654282390314</v>
      </c>
      <c r="I93" s="71">
        <v>712.20087131267144</v>
      </c>
      <c r="J93" s="71">
        <v>706.01336815747288</v>
      </c>
      <c r="K93" s="71">
        <v>661.76396807079175</v>
      </c>
      <c r="L93" s="71">
        <v>703.17530266565109</v>
      </c>
      <c r="M93" s="71">
        <v>708.09628050674041</v>
      </c>
      <c r="N93" s="71">
        <v>695.808970819769</v>
      </c>
      <c r="O93" s="71">
        <v>704.50085237414362</v>
      </c>
      <c r="P93" s="71">
        <v>684.43483203382993</v>
      </c>
      <c r="Q93" s="71">
        <v>684.72417784010077</v>
      </c>
      <c r="R93" s="71">
        <v>688.13482054744634</v>
      </c>
      <c r="S93" s="71">
        <v>705.35293787700186</v>
      </c>
      <c r="T93" s="71">
        <v>717.74649680654716</v>
      </c>
      <c r="U93" s="71">
        <v>729.65677582798594</v>
      </c>
      <c r="V93" s="71">
        <v>741.00993171589084</v>
      </c>
      <c r="W93" s="71">
        <v>752.20918880942861</v>
      </c>
      <c r="X93" s="71">
        <v>764.44104466087742</v>
      </c>
      <c r="Y93" s="71">
        <v>776.43223831295586</v>
      </c>
      <c r="Z93" s="71">
        <v>785.08341708756404</v>
      </c>
      <c r="AA93" s="71">
        <v>794.04828438035815</v>
      </c>
      <c r="AB93" s="71">
        <v>803.82938100645515</v>
      </c>
      <c r="AC93" s="71">
        <v>815.83562207582077</v>
      </c>
      <c r="AD93" s="71">
        <v>825.20795466803531</v>
      </c>
      <c r="AE93" s="71">
        <v>832.08504075209396</v>
      </c>
      <c r="AF93" s="71">
        <v>840.91025540616101</v>
      </c>
      <c r="AG93" s="71">
        <v>848.89673984703779</v>
      </c>
      <c r="AH93" s="71">
        <v>856.96746904696113</v>
      </c>
      <c r="AI93" s="71">
        <v>865.84994281914908</v>
      </c>
      <c r="AJ93" s="71">
        <v>871.22197063566841</v>
      </c>
      <c r="AK93" s="71">
        <v>877.29446808308046</v>
      </c>
      <c r="AL93" s="71">
        <v>882.51260832902278</v>
      </c>
      <c r="AM93" s="71">
        <v>888.12762619986165</v>
      </c>
      <c r="AN93" s="71">
        <v>893.75487340081725</v>
      </c>
      <c r="AO93" s="71">
        <v>898.21334438735494</v>
      </c>
      <c r="AP93" s="71">
        <v>902.66280083077947</v>
      </c>
      <c r="AQ93" s="71">
        <v>906.75676859631471</v>
      </c>
      <c r="AR93" s="71">
        <v>911.09095714530304</v>
      </c>
      <c r="AS93" s="71">
        <v>911.60151103344947</v>
      </c>
      <c r="AT93" s="71">
        <v>914.18224875525163</v>
      </c>
      <c r="AU93" s="71">
        <v>916.05184490903855</v>
      </c>
      <c r="AV93" s="71">
        <v>918.5785665717209</v>
      </c>
      <c r="AW93" s="71">
        <v>917.14948424990587</v>
      </c>
      <c r="AX93" s="71">
        <v>918.7142039511009</v>
      </c>
      <c r="AY93" s="71">
        <v>921.39790415070229</v>
      </c>
      <c r="AZ93" s="71">
        <v>917.38888585834502</v>
      </c>
    </row>
    <row r="94" spans="1:52" ht="12" customHeight="1" x14ac:dyDescent="0.35">
      <c r="A94" s="203" t="s">
        <v>44</v>
      </c>
      <c r="B94" s="73">
        <v>1910.4020785953651</v>
      </c>
      <c r="C94" s="73">
        <v>1891.5843412242361</v>
      </c>
      <c r="D94" s="73">
        <v>1985.1555700739864</v>
      </c>
      <c r="E94" s="73">
        <v>2077.2865871705735</v>
      </c>
      <c r="F94" s="73">
        <v>1992.2770597588053</v>
      </c>
      <c r="G94" s="73">
        <v>2014.8537816736218</v>
      </c>
      <c r="H94" s="73">
        <v>1998.2396691565903</v>
      </c>
      <c r="I94" s="73">
        <v>2118.1126659173124</v>
      </c>
      <c r="J94" s="73">
        <v>2142.3988990033122</v>
      </c>
      <c r="K94" s="73">
        <v>1821.6844837428666</v>
      </c>
      <c r="L94" s="73">
        <v>1962.6702202442782</v>
      </c>
      <c r="M94" s="73">
        <v>1957.6003529561681</v>
      </c>
      <c r="N94" s="73">
        <v>1972.888770652283</v>
      </c>
      <c r="O94" s="73">
        <v>2042.9098279927828</v>
      </c>
      <c r="P94" s="73">
        <v>1978.3621464830353</v>
      </c>
      <c r="Q94" s="73">
        <v>1984.1367636864582</v>
      </c>
      <c r="R94" s="73">
        <v>2001.7450918161258</v>
      </c>
      <c r="S94" s="73">
        <v>2037.6255261264562</v>
      </c>
      <c r="T94" s="73">
        <v>2063.7492591107048</v>
      </c>
      <c r="U94" s="73">
        <v>2088.4812269174254</v>
      </c>
      <c r="V94" s="73">
        <v>2111.0517094514862</v>
      </c>
      <c r="W94" s="73">
        <v>2123.4929058949542</v>
      </c>
      <c r="X94" s="73">
        <v>2137.8990783569202</v>
      </c>
      <c r="Y94" s="73">
        <v>2132.6641845540676</v>
      </c>
      <c r="Z94" s="73">
        <v>2134.7178096317289</v>
      </c>
      <c r="AA94" s="73">
        <v>2136.7246938706148</v>
      </c>
      <c r="AB94" s="73">
        <v>2136.4995095564695</v>
      </c>
      <c r="AC94" s="73">
        <v>2119.090907094921</v>
      </c>
      <c r="AD94" s="73">
        <v>2117.0599169349293</v>
      </c>
      <c r="AE94" s="73">
        <v>2126.7553770954191</v>
      </c>
      <c r="AF94" s="73">
        <v>2098.904708029555</v>
      </c>
      <c r="AG94" s="73">
        <v>2100.3692709716975</v>
      </c>
      <c r="AH94" s="73">
        <v>2084.7648211828291</v>
      </c>
      <c r="AI94" s="73">
        <v>2068.6625869525869</v>
      </c>
      <c r="AJ94" s="73">
        <v>2063.1761455902761</v>
      </c>
      <c r="AK94" s="73">
        <v>2043.8470929342579</v>
      </c>
      <c r="AL94" s="73">
        <v>2054.2023046406671</v>
      </c>
      <c r="AM94" s="73">
        <v>2048.1454775353923</v>
      </c>
      <c r="AN94" s="73">
        <v>2042.8002503793621</v>
      </c>
      <c r="AO94" s="73">
        <v>2036.4409898612075</v>
      </c>
      <c r="AP94" s="73">
        <v>2031.7733090956301</v>
      </c>
      <c r="AQ94" s="73">
        <v>2018.6896620477378</v>
      </c>
      <c r="AR94" s="73">
        <v>2012.6286636813618</v>
      </c>
      <c r="AS94" s="73">
        <v>1985.6707390982567</v>
      </c>
      <c r="AT94" s="73">
        <v>1984.6449354228139</v>
      </c>
      <c r="AU94" s="73">
        <v>1980.4243814652148</v>
      </c>
      <c r="AV94" s="73">
        <v>1977.9458290298226</v>
      </c>
      <c r="AW94" s="73">
        <v>1965.1104876355423</v>
      </c>
      <c r="AX94" s="73">
        <v>1967.0138748434265</v>
      </c>
      <c r="AY94" s="73">
        <v>1976.8535884528756</v>
      </c>
      <c r="AZ94" s="73">
        <v>1970.874247708223</v>
      </c>
    </row>
    <row r="95" spans="1:52" ht="12" customHeight="1" x14ac:dyDescent="0.35">
      <c r="A95" s="203" t="s">
        <v>45</v>
      </c>
      <c r="B95" s="73">
        <v>431.1610419341265</v>
      </c>
      <c r="C95" s="73">
        <v>437.6484743467164</v>
      </c>
      <c r="D95" s="73">
        <v>448.76910352652339</v>
      </c>
      <c r="E95" s="73">
        <v>474.19207944019502</v>
      </c>
      <c r="F95" s="73">
        <v>448.65742346485479</v>
      </c>
      <c r="G95" s="73">
        <v>450.8547266960212</v>
      </c>
      <c r="H95" s="73">
        <v>438.21721762255402</v>
      </c>
      <c r="I95" s="73">
        <v>457.47937074619995</v>
      </c>
      <c r="J95" s="73">
        <v>459.92104155981559</v>
      </c>
      <c r="K95" s="73">
        <v>397.69195408931637</v>
      </c>
      <c r="L95" s="73">
        <v>427.44938563348359</v>
      </c>
      <c r="M95" s="73">
        <v>431.92272452243327</v>
      </c>
      <c r="N95" s="73">
        <v>428.71404456818118</v>
      </c>
      <c r="O95" s="73">
        <v>439.68362839880865</v>
      </c>
      <c r="P95" s="73">
        <v>427.37144665601892</v>
      </c>
      <c r="Q95" s="73">
        <v>422.37577132129729</v>
      </c>
      <c r="R95" s="73">
        <v>424.1817361442944</v>
      </c>
      <c r="S95" s="73">
        <v>432.94723424239669</v>
      </c>
      <c r="T95" s="73">
        <v>438.91957734828583</v>
      </c>
      <c r="U95" s="73">
        <v>444.34241515516385</v>
      </c>
      <c r="V95" s="73">
        <v>446.97009463844506</v>
      </c>
      <c r="W95" s="73">
        <v>449.59272751193083</v>
      </c>
      <c r="X95" s="73">
        <v>451.53560327427732</v>
      </c>
      <c r="Y95" s="73">
        <v>449.11239646573711</v>
      </c>
      <c r="Z95" s="73">
        <v>448.40363111466968</v>
      </c>
      <c r="AA95" s="73">
        <v>446.8341989001724</v>
      </c>
      <c r="AB95" s="73">
        <v>449.45023970260445</v>
      </c>
      <c r="AC95" s="73">
        <v>446.67279879428031</v>
      </c>
      <c r="AD95" s="73">
        <v>446.06420028996672</v>
      </c>
      <c r="AE95" s="73">
        <v>446.22229352727516</v>
      </c>
      <c r="AF95" s="73">
        <v>442.36262759953377</v>
      </c>
      <c r="AG95" s="73">
        <v>440.90845668419666</v>
      </c>
      <c r="AH95" s="73">
        <v>438.63590872666168</v>
      </c>
      <c r="AI95" s="73">
        <v>435.16523991232037</v>
      </c>
      <c r="AJ95" s="73">
        <v>434.32793984569315</v>
      </c>
      <c r="AK95" s="73">
        <v>433.31798500539099</v>
      </c>
      <c r="AL95" s="73">
        <v>434.52193866624958</v>
      </c>
      <c r="AM95" s="73">
        <v>433.99616089555235</v>
      </c>
      <c r="AN95" s="73">
        <v>435.01464194766089</v>
      </c>
      <c r="AO95" s="73">
        <v>436.35446172963105</v>
      </c>
      <c r="AP95" s="73">
        <v>436.77337894497356</v>
      </c>
      <c r="AQ95" s="73">
        <v>438.01922490887125</v>
      </c>
      <c r="AR95" s="73">
        <v>439.68830507383711</v>
      </c>
      <c r="AS95" s="73">
        <v>440.045311733554</v>
      </c>
      <c r="AT95" s="73">
        <v>441.88986429262116</v>
      </c>
      <c r="AU95" s="73">
        <v>442.94594591975937</v>
      </c>
      <c r="AV95" s="73">
        <v>445.33569776569146</v>
      </c>
      <c r="AW95" s="73">
        <v>446.68974206978919</v>
      </c>
      <c r="AX95" s="73">
        <v>448.57920500707428</v>
      </c>
      <c r="AY95" s="73">
        <v>450.54132133785794</v>
      </c>
      <c r="AZ95" s="73">
        <v>451.76935120052707</v>
      </c>
    </row>
    <row r="96" spans="1:52" ht="12" customHeight="1" x14ac:dyDescent="0.35">
      <c r="A96" s="204" t="s">
        <v>46</v>
      </c>
      <c r="B96" s="75">
        <v>2608.3274900025931</v>
      </c>
      <c r="C96" s="75">
        <v>2590.9043726505638</v>
      </c>
      <c r="D96" s="75">
        <v>2708.4531209222655</v>
      </c>
      <c r="E96" s="75">
        <v>2818.7340913655912</v>
      </c>
      <c r="F96" s="75">
        <v>2713.8145624221165</v>
      </c>
      <c r="G96" s="75">
        <v>2746.6999147691677</v>
      </c>
      <c r="H96" s="75">
        <v>2730.2037433525202</v>
      </c>
      <c r="I96" s="75">
        <v>2908.308822659355</v>
      </c>
      <c r="J96" s="75">
        <v>2953.2827345222531</v>
      </c>
      <c r="K96" s="75">
        <v>2492.4456116635238</v>
      </c>
      <c r="L96" s="75">
        <v>2690.9569312589597</v>
      </c>
      <c r="M96" s="75">
        <v>2680.2439902871574</v>
      </c>
      <c r="N96" s="75">
        <v>2699.0399591367323</v>
      </c>
      <c r="O96" s="75">
        <v>2808.2485269213166</v>
      </c>
      <c r="P96" s="75">
        <v>2717.5062866765165</v>
      </c>
      <c r="Q96" s="75">
        <v>2741.7588617225279</v>
      </c>
      <c r="R96" s="75">
        <v>2760.4005323132433</v>
      </c>
      <c r="S96" s="75">
        <v>2800.9457471906608</v>
      </c>
      <c r="T96" s="75">
        <v>2832.82414504079</v>
      </c>
      <c r="U96" s="75">
        <v>2866.0088604687298</v>
      </c>
      <c r="V96" s="75">
        <v>2884.4879603648924</v>
      </c>
      <c r="W96" s="75">
        <v>2898.4097830172982</v>
      </c>
      <c r="X96" s="75">
        <v>2906.4999569289776</v>
      </c>
      <c r="Y96" s="75">
        <v>2884.2109048278826</v>
      </c>
      <c r="Z96" s="75">
        <v>2878.6449824508591</v>
      </c>
      <c r="AA96" s="75">
        <v>2857.3793858689201</v>
      </c>
      <c r="AB96" s="75">
        <v>2859.3856620180909</v>
      </c>
      <c r="AC96" s="75">
        <v>2821.967656281829</v>
      </c>
      <c r="AD96" s="75">
        <v>2803.527139357047</v>
      </c>
      <c r="AE96" s="75">
        <v>2800.3304233449198</v>
      </c>
      <c r="AF96" s="75">
        <v>2755.8573450169602</v>
      </c>
      <c r="AG96" s="75">
        <v>2734.2715449126808</v>
      </c>
      <c r="AH96" s="75">
        <v>2703.2858961195757</v>
      </c>
      <c r="AI96" s="75">
        <v>2654.7382909003272</v>
      </c>
      <c r="AJ96" s="75">
        <v>2643.9953168157917</v>
      </c>
      <c r="AK96" s="75">
        <v>2624.726665046876</v>
      </c>
      <c r="AL96" s="75">
        <v>2623.9515851505212</v>
      </c>
      <c r="AM96" s="75">
        <v>2608.0028578832621</v>
      </c>
      <c r="AN96" s="75">
        <v>2608.5960823678333</v>
      </c>
      <c r="AO96" s="75">
        <v>2616.4781992739158</v>
      </c>
      <c r="AP96" s="75">
        <v>2615.0868063669777</v>
      </c>
      <c r="AQ96" s="75">
        <v>2621.2311999279359</v>
      </c>
      <c r="AR96" s="75">
        <v>2629.2983500122514</v>
      </c>
      <c r="AS96" s="75">
        <v>2627.2943088641337</v>
      </c>
      <c r="AT96" s="75">
        <v>2640.1654072260903</v>
      </c>
      <c r="AU96" s="75">
        <v>2645.3986943662521</v>
      </c>
      <c r="AV96" s="75">
        <v>2661.1392300847879</v>
      </c>
      <c r="AW96" s="75">
        <v>2669.10571347322</v>
      </c>
      <c r="AX96" s="75">
        <v>2682.0643374688093</v>
      </c>
      <c r="AY96" s="75">
        <v>2696.6832445057926</v>
      </c>
      <c r="AZ96" s="75">
        <v>2704.2323389986659</v>
      </c>
    </row>
    <row r="97" spans="1:52" ht="12" customHeight="1" x14ac:dyDescent="0.35">
      <c r="A97" s="205" t="s">
        <v>134</v>
      </c>
      <c r="B97" s="77">
        <v>23200.485839121433</v>
      </c>
      <c r="C97" s="77">
        <v>23489.053841831832</v>
      </c>
      <c r="D97" s="77">
        <v>24288.712660324625</v>
      </c>
      <c r="E97" s="77">
        <v>25690.878816479253</v>
      </c>
      <c r="F97" s="77">
        <v>24322.014611919691</v>
      </c>
      <c r="G97" s="77">
        <v>24227.486232021362</v>
      </c>
      <c r="H97" s="77">
        <v>23757.374936828863</v>
      </c>
      <c r="I97" s="77">
        <v>24862.856644303745</v>
      </c>
      <c r="J97" s="77">
        <v>24733.647429293665</v>
      </c>
      <c r="K97" s="77">
        <v>21247.970152084661</v>
      </c>
      <c r="L97" s="77">
        <v>22295.26251407067</v>
      </c>
      <c r="M97" s="77">
        <v>22938.30283216506</v>
      </c>
      <c r="N97" s="77">
        <v>22770.10862356699</v>
      </c>
      <c r="O97" s="77">
        <v>23647.434374327138</v>
      </c>
      <c r="P97" s="77">
        <v>22752.300071811518</v>
      </c>
      <c r="Q97" s="77">
        <v>22360.425058204815</v>
      </c>
      <c r="R97" s="77">
        <v>22430.470766129711</v>
      </c>
      <c r="S97" s="77">
        <v>22866.419547744266</v>
      </c>
      <c r="T97" s="77">
        <v>22657.491555001587</v>
      </c>
      <c r="U97" s="77">
        <v>22561.092939131333</v>
      </c>
      <c r="V97" s="77">
        <v>22706.177091234673</v>
      </c>
      <c r="W97" s="77">
        <v>22852.665458319403</v>
      </c>
      <c r="X97" s="77">
        <v>22861.307787280955</v>
      </c>
      <c r="Y97" s="77">
        <v>22840.206612074973</v>
      </c>
      <c r="Z97" s="77">
        <v>22856.676103169695</v>
      </c>
      <c r="AA97" s="77">
        <v>22962.44138347813</v>
      </c>
      <c r="AB97" s="77">
        <v>23098.567572881871</v>
      </c>
      <c r="AC97" s="77">
        <v>23142.867217300143</v>
      </c>
      <c r="AD97" s="77">
        <v>23248.995779870394</v>
      </c>
      <c r="AE97" s="77">
        <v>23330.555240813275</v>
      </c>
      <c r="AF97" s="77">
        <v>23275.340896149977</v>
      </c>
      <c r="AG97" s="77">
        <v>23362.08418460852</v>
      </c>
      <c r="AH97" s="77">
        <v>23311.944994701818</v>
      </c>
      <c r="AI97" s="77">
        <v>23323.250753413737</v>
      </c>
      <c r="AJ97" s="77">
        <v>23327.438544472105</v>
      </c>
      <c r="AK97" s="77">
        <v>23319.175044889162</v>
      </c>
      <c r="AL97" s="77">
        <v>23452.542438403503</v>
      </c>
      <c r="AM97" s="77">
        <v>23481.429960724639</v>
      </c>
      <c r="AN97" s="77">
        <v>23539.153894840918</v>
      </c>
      <c r="AO97" s="77">
        <v>23606.310161526177</v>
      </c>
      <c r="AP97" s="77">
        <v>23689.423701698972</v>
      </c>
      <c r="AQ97" s="77">
        <v>23780.760551882544</v>
      </c>
      <c r="AR97" s="77">
        <v>23887.251645179396</v>
      </c>
      <c r="AS97" s="77">
        <v>23919.633584532843</v>
      </c>
      <c r="AT97" s="77">
        <v>23983.866720835376</v>
      </c>
      <c r="AU97" s="77">
        <v>24060.28162068834</v>
      </c>
      <c r="AV97" s="77">
        <v>24165.445161546475</v>
      </c>
      <c r="AW97" s="77">
        <v>24196.254496818503</v>
      </c>
      <c r="AX97" s="77">
        <v>24315.478873060867</v>
      </c>
      <c r="AY97" s="77">
        <v>24424.167306914595</v>
      </c>
      <c r="AZ97" s="77">
        <v>24467.378296309369</v>
      </c>
    </row>
    <row r="98" spans="1:52" ht="12" customHeight="1" x14ac:dyDescent="0.35">
      <c r="A98" s="82" t="s">
        <v>13</v>
      </c>
      <c r="B98" s="83">
        <v>2173.6413365136264</v>
      </c>
      <c r="C98" s="83">
        <v>2526.7803082876512</v>
      </c>
      <c r="D98" s="83">
        <v>2742.4354413321043</v>
      </c>
      <c r="E98" s="83">
        <v>2577.1760046897925</v>
      </c>
      <c r="F98" s="83">
        <v>2610.8863999571795</v>
      </c>
      <c r="G98" s="83">
        <v>2341.0827273326286</v>
      </c>
      <c r="H98" s="83">
        <v>2262.4078539338411</v>
      </c>
      <c r="I98" s="83">
        <v>2115.9314808051454</v>
      </c>
      <c r="J98" s="83">
        <v>2572.9161746530453</v>
      </c>
      <c r="K98" s="83">
        <v>2151.6082292366223</v>
      </c>
      <c r="L98" s="83">
        <v>2246.8785684550926</v>
      </c>
      <c r="M98" s="83">
        <v>2246.5532844291552</v>
      </c>
      <c r="N98" s="83">
        <v>2271.2656706851553</v>
      </c>
      <c r="O98" s="83">
        <v>2474.5567085117095</v>
      </c>
      <c r="P98" s="83">
        <v>2522.6514727327808</v>
      </c>
      <c r="Q98" s="83">
        <v>2791.0344412933218</v>
      </c>
      <c r="R98" s="83">
        <v>2754.2264722050963</v>
      </c>
      <c r="S98" s="83">
        <v>2867.8053348906074</v>
      </c>
      <c r="T98" s="83">
        <v>2761.0854112738075</v>
      </c>
      <c r="U98" s="83">
        <v>2709.5117999316813</v>
      </c>
      <c r="V98" s="83">
        <v>2676.7693439971467</v>
      </c>
      <c r="W98" s="83">
        <v>2642.6889057377171</v>
      </c>
      <c r="X98" s="83">
        <v>2505.6730911906475</v>
      </c>
      <c r="Y98" s="83">
        <v>2339.5847407655779</v>
      </c>
      <c r="Z98" s="83">
        <v>2224.1167924055076</v>
      </c>
      <c r="AA98" s="83">
        <v>2193.6233340998824</v>
      </c>
      <c r="AB98" s="83">
        <v>2146.3817758284094</v>
      </c>
      <c r="AC98" s="83">
        <v>2079.3376485344966</v>
      </c>
      <c r="AD98" s="83">
        <v>1997.074285236353</v>
      </c>
      <c r="AE98" s="83">
        <v>1994.2200922409625</v>
      </c>
      <c r="AF98" s="83">
        <v>1901.5926943637492</v>
      </c>
      <c r="AG98" s="83">
        <v>1792.5855852994553</v>
      </c>
      <c r="AH98" s="83">
        <v>1648.820609217428</v>
      </c>
      <c r="AI98" s="83">
        <v>1416.871112826482</v>
      </c>
      <c r="AJ98" s="83">
        <v>1341.5274554393982</v>
      </c>
      <c r="AK98" s="83">
        <v>1260.996916725747</v>
      </c>
      <c r="AL98" s="83">
        <v>1256.3441757296725</v>
      </c>
      <c r="AM98" s="83">
        <v>1207.7578097133451</v>
      </c>
      <c r="AN98" s="83">
        <v>1122.9756467263085</v>
      </c>
      <c r="AO98" s="83">
        <v>1059.507390276076</v>
      </c>
      <c r="AP98" s="83">
        <v>999.01170291233052</v>
      </c>
      <c r="AQ98" s="83">
        <v>923.99161119563882</v>
      </c>
      <c r="AR98" s="83">
        <v>824.75511347546035</v>
      </c>
      <c r="AS98" s="83">
        <v>751.8578237071996</v>
      </c>
      <c r="AT98" s="83">
        <v>704.10208417434706</v>
      </c>
      <c r="AU98" s="83">
        <v>660.80720856491678</v>
      </c>
      <c r="AV98" s="83">
        <v>604.13772214721735</v>
      </c>
      <c r="AW98" s="83">
        <v>536.70712700908825</v>
      </c>
      <c r="AX98" s="83">
        <v>396.08830211939016</v>
      </c>
      <c r="AY98" s="83">
        <v>375.56003246045185</v>
      </c>
      <c r="AZ98" s="83">
        <v>335.14960149465685</v>
      </c>
    </row>
    <row r="99" spans="1:52" ht="12" customHeight="1" x14ac:dyDescent="0.35">
      <c r="A99" s="82" t="s">
        <v>17</v>
      </c>
      <c r="B99" s="83">
        <v>2711.191528159633</v>
      </c>
      <c r="C99" s="83">
        <v>2976.7610723355406</v>
      </c>
      <c r="D99" s="83">
        <v>3235.4695089781185</v>
      </c>
      <c r="E99" s="83">
        <v>3868.5273613158893</v>
      </c>
      <c r="F99" s="83">
        <v>3458.8241497012068</v>
      </c>
      <c r="G99" s="83">
        <v>3078.1277175322639</v>
      </c>
      <c r="H99" s="83">
        <v>3483.3034973698755</v>
      </c>
      <c r="I99" s="83">
        <v>4167.0683424019844</v>
      </c>
      <c r="J99" s="83">
        <v>3687.7466296473372</v>
      </c>
      <c r="K99" s="83">
        <v>3243.3627131929034</v>
      </c>
      <c r="L99" s="83">
        <v>3299.2846732322769</v>
      </c>
      <c r="M99" s="83">
        <v>3022.5187149360818</v>
      </c>
      <c r="N99" s="83">
        <v>3011.1949134798906</v>
      </c>
      <c r="O99" s="83">
        <v>2950.1579044445007</v>
      </c>
      <c r="P99" s="83">
        <v>2950.9965635021508</v>
      </c>
      <c r="Q99" s="83">
        <v>2905.352316281293</v>
      </c>
      <c r="R99" s="83">
        <v>2960.5720489234741</v>
      </c>
      <c r="S99" s="83">
        <v>2943.2971754061768</v>
      </c>
      <c r="T99" s="83">
        <v>2880.8911228246384</v>
      </c>
      <c r="U99" s="83">
        <v>2865.1739689081214</v>
      </c>
      <c r="V99" s="83">
        <v>2873.9434699662124</v>
      </c>
      <c r="W99" s="83">
        <v>2868.0986680018727</v>
      </c>
      <c r="X99" s="83">
        <v>2837.0941324840255</v>
      </c>
      <c r="Y99" s="83">
        <v>2771.6083542648198</v>
      </c>
      <c r="Z99" s="83">
        <v>2737.0673047069527</v>
      </c>
      <c r="AA99" s="83">
        <v>2745.1991530093978</v>
      </c>
      <c r="AB99" s="83">
        <v>2739.4052759578549</v>
      </c>
      <c r="AC99" s="83">
        <v>2650.7409743822177</v>
      </c>
      <c r="AD99" s="83">
        <v>2628.2509561949128</v>
      </c>
      <c r="AE99" s="83">
        <v>2587.8766572716045</v>
      </c>
      <c r="AF99" s="83">
        <v>2459.4604104965956</v>
      </c>
      <c r="AG99" s="83">
        <v>2437.2951183597456</v>
      </c>
      <c r="AH99" s="83">
        <v>2348.0871757304699</v>
      </c>
      <c r="AI99" s="83">
        <v>2268.6179159847657</v>
      </c>
      <c r="AJ99" s="83">
        <v>2234.8729790259695</v>
      </c>
      <c r="AK99" s="83">
        <v>2174.1504536654284</v>
      </c>
      <c r="AL99" s="83">
        <v>2174.461719100691</v>
      </c>
      <c r="AM99" s="83">
        <v>2125.0191435973925</v>
      </c>
      <c r="AN99" s="83">
        <v>2058.6133611382043</v>
      </c>
      <c r="AO99" s="83">
        <v>2005.9298493757892</v>
      </c>
      <c r="AP99" s="83">
        <v>1960.1713378269392</v>
      </c>
      <c r="AQ99" s="83">
        <v>1892.6511435675968</v>
      </c>
      <c r="AR99" s="83">
        <v>1852.2419674820771</v>
      </c>
      <c r="AS99" s="83">
        <v>1750.3537885795192</v>
      </c>
      <c r="AT99" s="83">
        <v>1677.848432589074</v>
      </c>
      <c r="AU99" s="83">
        <v>1665.7102719996194</v>
      </c>
      <c r="AV99" s="83">
        <v>1652.1426498224491</v>
      </c>
      <c r="AW99" s="83">
        <v>1564.4519352948778</v>
      </c>
      <c r="AX99" s="83">
        <v>1537.7015952594513</v>
      </c>
      <c r="AY99" s="83">
        <v>1494.5288425812325</v>
      </c>
      <c r="AZ99" s="83">
        <v>1403.0527848808533</v>
      </c>
    </row>
    <row r="100" spans="1:52" ht="12" customHeight="1" x14ac:dyDescent="0.35">
      <c r="A100" s="82" t="s">
        <v>18</v>
      </c>
      <c r="B100" s="83">
        <v>8.9359271654901544</v>
      </c>
      <c r="C100" s="83">
        <v>8.8486039606614568</v>
      </c>
      <c r="D100" s="83">
        <v>10.789456682280617</v>
      </c>
      <c r="E100" s="83">
        <v>0.62206119399725224</v>
      </c>
      <c r="F100" s="83">
        <v>0</v>
      </c>
      <c r="G100" s="83">
        <v>0</v>
      </c>
      <c r="H100" s="83">
        <v>8.3723241279594109</v>
      </c>
      <c r="I100" s="83">
        <v>1.9875815452512599E-13</v>
      </c>
      <c r="J100" s="83">
        <v>0</v>
      </c>
      <c r="K100" s="83">
        <v>36.310340526055811</v>
      </c>
      <c r="L100" s="83">
        <v>47.820393957484953</v>
      </c>
      <c r="M100" s="83">
        <v>90.562490815873403</v>
      </c>
      <c r="N100" s="83">
        <v>125.39251807019706</v>
      </c>
      <c r="O100" s="83">
        <v>3.7975157336506835</v>
      </c>
      <c r="P100" s="83">
        <v>1.2222746366209217E-14</v>
      </c>
      <c r="Q100" s="83">
        <v>15.155813616116049</v>
      </c>
      <c r="R100" s="83">
        <v>15.238167125995172</v>
      </c>
      <c r="S100" s="83">
        <v>16.005800339430795</v>
      </c>
      <c r="T100" s="83">
        <v>14.816234906722759</v>
      </c>
      <c r="U100" s="83">
        <v>13.761546458657204</v>
      </c>
      <c r="V100" s="83">
        <v>12.981414529322814</v>
      </c>
      <c r="W100" s="83">
        <v>13.051028982516579</v>
      </c>
      <c r="X100" s="83">
        <v>12.876447124968511</v>
      </c>
      <c r="Y100" s="83">
        <v>12.802342189602049</v>
      </c>
      <c r="Z100" s="83">
        <v>12.708084299849428</v>
      </c>
      <c r="AA100" s="83">
        <v>12.671477494118122</v>
      </c>
      <c r="AB100" s="83">
        <v>12.669840960400125</v>
      </c>
      <c r="AC100" s="83">
        <v>12.723485629297821</v>
      </c>
      <c r="AD100" s="83">
        <v>12.3617251572354</v>
      </c>
      <c r="AE100" s="83">
        <v>12.326177182736432</v>
      </c>
      <c r="AF100" s="83">
        <v>12.334804301450996</v>
      </c>
      <c r="AG100" s="83">
        <v>9.0969951072006783</v>
      </c>
      <c r="AH100" s="83">
        <v>9.0788443559417491</v>
      </c>
      <c r="AI100" s="83">
        <v>8.6404893497581092</v>
      </c>
      <c r="AJ100" s="83">
        <v>7.320629572615486</v>
      </c>
      <c r="AK100" s="83">
        <v>3.259833595905484</v>
      </c>
      <c r="AL100" s="83">
        <v>3.2368481535760032</v>
      </c>
      <c r="AM100" s="83">
        <v>2.7017575690442817</v>
      </c>
      <c r="AN100" s="83">
        <v>2.4760055826689116</v>
      </c>
      <c r="AO100" s="83">
        <v>2.3483187583373697</v>
      </c>
      <c r="AP100" s="83">
        <v>2.2409987640455404</v>
      </c>
      <c r="AQ100" s="83">
        <v>2.0596872725257067</v>
      </c>
      <c r="AR100" s="83">
        <v>1.9330367034408087</v>
      </c>
      <c r="AS100" s="83">
        <v>1.7962696640293181</v>
      </c>
      <c r="AT100" s="83">
        <v>1.699820821553871</v>
      </c>
      <c r="AU100" s="83">
        <v>1.5999179608421508</v>
      </c>
      <c r="AV100" s="83">
        <v>1.4840921266054419</v>
      </c>
      <c r="AW100" s="83">
        <v>1.3286631661066173</v>
      </c>
      <c r="AX100" s="83">
        <v>1.1092514682939079</v>
      </c>
      <c r="AY100" s="83">
        <v>1.0303571276846675</v>
      </c>
      <c r="AZ100" s="83">
        <v>0.94031496571656581</v>
      </c>
    </row>
    <row r="101" spans="1:52" ht="12" customHeight="1" x14ac:dyDescent="0.35">
      <c r="A101" s="82" t="s">
        <v>42</v>
      </c>
      <c r="B101" s="83">
        <v>156.94538150974435</v>
      </c>
      <c r="C101" s="83">
        <v>150.18019978962636</v>
      </c>
      <c r="D101" s="83">
        <v>146.97875549995416</v>
      </c>
      <c r="E101" s="83">
        <v>176.81927813113245</v>
      </c>
      <c r="F101" s="83">
        <v>191.80379465856888</v>
      </c>
      <c r="G101" s="83">
        <v>215.46528227338027</v>
      </c>
      <c r="H101" s="83">
        <v>165.9593434029652</v>
      </c>
      <c r="I101" s="83">
        <v>175.30242859306495</v>
      </c>
      <c r="J101" s="83">
        <v>224.16541100505862</v>
      </c>
      <c r="K101" s="83">
        <v>180.25657903319802</v>
      </c>
      <c r="L101" s="83">
        <v>214.33809017897141</v>
      </c>
      <c r="M101" s="83">
        <v>185.85432676508808</v>
      </c>
      <c r="N101" s="83">
        <v>233.48218298888503</v>
      </c>
      <c r="O101" s="83">
        <v>181.00684171144786</v>
      </c>
      <c r="P101" s="83">
        <v>175.45599878087449</v>
      </c>
      <c r="Q101" s="83">
        <v>169.6920733619821</v>
      </c>
      <c r="R101" s="83">
        <v>167.87045879573131</v>
      </c>
      <c r="S101" s="83">
        <v>172.69838357659955</v>
      </c>
      <c r="T101" s="83">
        <v>164.23256354679731</v>
      </c>
      <c r="U101" s="83">
        <v>155.46719973989414</v>
      </c>
      <c r="V101" s="83">
        <v>148.77753766855642</v>
      </c>
      <c r="W101" s="83">
        <v>137.99053661062163</v>
      </c>
      <c r="X101" s="83">
        <v>132.56031477220057</v>
      </c>
      <c r="Y101" s="83">
        <v>115.61184054429638</v>
      </c>
      <c r="Z101" s="83">
        <v>109.30669272274473</v>
      </c>
      <c r="AA101" s="83">
        <v>105.00962185582758</v>
      </c>
      <c r="AB101" s="83">
        <v>101.46737748172954</v>
      </c>
      <c r="AC101" s="83">
        <v>95.882676795725843</v>
      </c>
      <c r="AD101" s="83">
        <v>92.635928635195157</v>
      </c>
      <c r="AE101" s="83">
        <v>92.70255988719137</v>
      </c>
      <c r="AF101" s="83">
        <v>89.478617088418488</v>
      </c>
      <c r="AG101" s="83">
        <v>84.129257221768128</v>
      </c>
      <c r="AH101" s="83">
        <v>78.834014321043782</v>
      </c>
      <c r="AI101" s="83">
        <v>72.180275489221785</v>
      </c>
      <c r="AJ101" s="83">
        <v>67.240256070081855</v>
      </c>
      <c r="AK101" s="83">
        <v>51.882110143870719</v>
      </c>
      <c r="AL101" s="83">
        <v>51.724368221706527</v>
      </c>
      <c r="AM101" s="83">
        <v>45.725879488087948</v>
      </c>
      <c r="AN101" s="83">
        <v>42.467718828062601</v>
      </c>
      <c r="AO101" s="83">
        <v>40.206315412598997</v>
      </c>
      <c r="AP101" s="83">
        <v>38.040999615578649</v>
      </c>
      <c r="AQ101" s="83">
        <v>32.949577827574593</v>
      </c>
      <c r="AR101" s="83">
        <v>30.402317252157779</v>
      </c>
      <c r="AS101" s="83">
        <v>25.954873474851333</v>
      </c>
      <c r="AT101" s="83">
        <v>22.717707963272101</v>
      </c>
      <c r="AU101" s="83">
        <v>20.913349021675479</v>
      </c>
      <c r="AV101" s="83">
        <v>18.606365994706913</v>
      </c>
      <c r="AW101" s="83">
        <v>16.195476879496745</v>
      </c>
      <c r="AX101" s="83">
        <v>13.111634440575616</v>
      </c>
      <c r="AY101" s="83">
        <v>12.291743467993117</v>
      </c>
      <c r="AZ101" s="83">
        <v>11.092398435611631</v>
      </c>
    </row>
    <row r="102" spans="1:52" ht="12" customHeight="1" x14ac:dyDescent="0.35">
      <c r="A102" s="82" t="s">
        <v>48</v>
      </c>
      <c r="B102" s="83">
        <v>2434.8510811328297</v>
      </c>
      <c r="C102" s="83">
        <v>2686.9798359517126</v>
      </c>
      <c r="D102" s="83">
        <v>2330.3736183400651</v>
      </c>
      <c r="E102" s="83">
        <v>2873.2687953726768</v>
      </c>
      <c r="F102" s="83">
        <v>2386.1447058991321</v>
      </c>
      <c r="G102" s="83">
        <v>2206.5153341295263</v>
      </c>
      <c r="H102" s="83">
        <v>2254.8823779248614</v>
      </c>
      <c r="I102" s="83">
        <v>2127.140064491628</v>
      </c>
      <c r="J102" s="83">
        <v>2043.2947849653924</v>
      </c>
      <c r="K102" s="83">
        <v>1714.2396922438345</v>
      </c>
      <c r="L102" s="83">
        <v>1761.7064160121354</v>
      </c>
      <c r="M102" s="83">
        <v>1890.7853849266335</v>
      </c>
      <c r="N102" s="83">
        <v>1547.0290144839464</v>
      </c>
      <c r="O102" s="83">
        <v>1542.8221325027544</v>
      </c>
      <c r="P102" s="83">
        <v>1448.0218495199258</v>
      </c>
      <c r="Q102" s="83">
        <v>1673.602601180881</v>
      </c>
      <c r="R102" s="83">
        <v>1695.7725198662101</v>
      </c>
      <c r="S102" s="83">
        <v>1703.4731902635972</v>
      </c>
      <c r="T102" s="83">
        <v>1651.494977094226</v>
      </c>
      <c r="U102" s="83">
        <v>1595.4519098883286</v>
      </c>
      <c r="V102" s="83">
        <v>1559.9482560126257</v>
      </c>
      <c r="W102" s="83">
        <v>1516.8180462557084</v>
      </c>
      <c r="X102" s="83">
        <v>1435.5669386316986</v>
      </c>
      <c r="Y102" s="83">
        <v>1306.1487143297541</v>
      </c>
      <c r="Z102" s="83">
        <v>1268.0120555698986</v>
      </c>
      <c r="AA102" s="83">
        <v>1192.5159653905832</v>
      </c>
      <c r="AB102" s="83">
        <v>1099.6689993692239</v>
      </c>
      <c r="AC102" s="83">
        <v>949.86758869994185</v>
      </c>
      <c r="AD102" s="83">
        <v>891.34738829336879</v>
      </c>
      <c r="AE102" s="83">
        <v>887.35709697540699</v>
      </c>
      <c r="AF102" s="83">
        <v>734.98908150855493</v>
      </c>
      <c r="AG102" s="83">
        <v>715.60090271830097</v>
      </c>
      <c r="AH102" s="83">
        <v>599.90897839243746</v>
      </c>
      <c r="AI102" s="83">
        <v>505.65821106327195</v>
      </c>
      <c r="AJ102" s="83">
        <v>440.59836418595597</v>
      </c>
      <c r="AK102" s="83">
        <v>375.52192345096967</v>
      </c>
      <c r="AL102" s="83">
        <v>372.88184573016792</v>
      </c>
      <c r="AM102" s="83">
        <v>324.98491167610621</v>
      </c>
      <c r="AN102" s="83">
        <v>290.50282206722943</v>
      </c>
      <c r="AO102" s="83">
        <v>265.16313571633987</v>
      </c>
      <c r="AP102" s="83">
        <v>244.89161428709056</v>
      </c>
      <c r="AQ102" s="83">
        <v>213.08511551879366</v>
      </c>
      <c r="AR102" s="83">
        <v>187.81022962569457</v>
      </c>
      <c r="AS102" s="83">
        <v>151.49792442636723</v>
      </c>
      <c r="AT102" s="83">
        <v>139.34497106135086</v>
      </c>
      <c r="AU102" s="83">
        <v>122.59749041693966</v>
      </c>
      <c r="AV102" s="83">
        <v>98.376823574022524</v>
      </c>
      <c r="AW102" s="83">
        <v>66.493653874845705</v>
      </c>
      <c r="AX102" s="83">
        <v>50.90047353564298</v>
      </c>
      <c r="AY102" s="83">
        <v>48.345924066337048</v>
      </c>
      <c r="AZ102" s="83">
        <v>29.685786847996603</v>
      </c>
    </row>
    <row r="103" spans="1:52" ht="12" customHeight="1" x14ac:dyDescent="0.35">
      <c r="A103" s="82" t="s">
        <v>60</v>
      </c>
      <c r="B103" s="83">
        <v>283.74717922190649</v>
      </c>
      <c r="C103" s="83">
        <v>321.69459323033772</v>
      </c>
      <c r="D103" s="83">
        <v>538.79466127034732</v>
      </c>
      <c r="E103" s="83">
        <v>740.73069049302933</v>
      </c>
      <c r="F103" s="83">
        <v>643.02586715131781</v>
      </c>
      <c r="G103" s="83">
        <v>620.85390155934522</v>
      </c>
      <c r="H103" s="83">
        <v>546.6033185754211</v>
      </c>
      <c r="I103" s="83">
        <v>658.03570537261317</v>
      </c>
      <c r="J103" s="83">
        <v>407.43298373911921</v>
      </c>
      <c r="K103" s="83">
        <v>364.04190526049609</v>
      </c>
      <c r="L103" s="83">
        <v>378.93086659478206</v>
      </c>
      <c r="M103" s="83">
        <v>229.49129210815042</v>
      </c>
      <c r="N103" s="83">
        <v>663.32856551619011</v>
      </c>
      <c r="O103" s="83">
        <v>422.79101101437828</v>
      </c>
      <c r="P103" s="83">
        <v>482.49941540203855</v>
      </c>
      <c r="Q103" s="83">
        <v>143.47519271209285</v>
      </c>
      <c r="R103" s="83">
        <v>130.51523089671838</v>
      </c>
      <c r="S103" s="83">
        <v>132.00481729998157</v>
      </c>
      <c r="T103" s="83">
        <v>127.62602763940984</v>
      </c>
      <c r="U103" s="83">
        <v>124.66041367260011</v>
      </c>
      <c r="V103" s="83">
        <v>120.72620963507941</v>
      </c>
      <c r="W103" s="83">
        <v>118.35161040766695</v>
      </c>
      <c r="X103" s="83">
        <v>108.78371166765399</v>
      </c>
      <c r="Y103" s="83">
        <v>94.212117465833558</v>
      </c>
      <c r="Z103" s="83">
        <v>68.416925744229516</v>
      </c>
      <c r="AA103" s="83">
        <v>64.402866136961549</v>
      </c>
      <c r="AB103" s="83">
        <v>59.887239756373198</v>
      </c>
      <c r="AC103" s="83">
        <v>53.511928330570015</v>
      </c>
      <c r="AD103" s="83">
        <v>46.700626422080219</v>
      </c>
      <c r="AE103" s="83">
        <v>45.017052907433751</v>
      </c>
      <c r="AF103" s="83">
        <v>39.494716166209237</v>
      </c>
      <c r="AG103" s="83">
        <v>33.269390872016658</v>
      </c>
      <c r="AH103" s="83">
        <v>31.296163432750351</v>
      </c>
      <c r="AI103" s="83">
        <v>28.187135164257047</v>
      </c>
      <c r="AJ103" s="83">
        <v>25.948974317009906</v>
      </c>
      <c r="AK103" s="83">
        <v>11.711421732045087</v>
      </c>
      <c r="AL103" s="83">
        <v>11.566601138856466</v>
      </c>
      <c r="AM103" s="83">
        <v>9.9161951842121123</v>
      </c>
      <c r="AN103" s="83">
        <v>8.9380693544145284</v>
      </c>
      <c r="AO103" s="83">
        <v>8.3443254245563256</v>
      </c>
      <c r="AP103" s="83">
        <v>7.7663620955499377</v>
      </c>
      <c r="AQ103" s="83">
        <v>6.819504547467278</v>
      </c>
      <c r="AR103" s="83">
        <v>6.1727345062317482</v>
      </c>
      <c r="AS103" s="83">
        <v>5.4333071024246982</v>
      </c>
      <c r="AT103" s="83">
        <v>4.9154403525581625</v>
      </c>
      <c r="AU103" s="83">
        <v>4.0765283503329153</v>
      </c>
      <c r="AV103" s="83">
        <v>3.2708517747393175</v>
      </c>
      <c r="AW103" s="83">
        <v>2.6058633260688961</v>
      </c>
      <c r="AX103" s="83">
        <v>1.5753421287129368</v>
      </c>
      <c r="AY103" s="83">
        <v>1.4052770601880977</v>
      </c>
      <c r="AZ103" s="83">
        <v>1.0898781462650529</v>
      </c>
    </row>
    <row r="104" spans="1:52" ht="12" customHeight="1" x14ac:dyDescent="0.35">
      <c r="A104" s="82" t="s">
        <v>43</v>
      </c>
      <c r="B104" s="83">
        <v>9893.3450146958112</v>
      </c>
      <c r="C104" s="83">
        <v>9439.7351210503857</v>
      </c>
      <c r="D104" s="83">
        <v>9385.9205729383757</v>
      </c>
      <c r="E104" s="83">
        <v>8575.2404908707958</v>
      </c>
      <c r="F104" s="83">
        <v>8199.2277338558179</v>
      </c>
      <c r="G104" s="83">
        <v>8691.3472381258744</v>
      </c>
      <c r="H104" s="83">
        <v>7573.5308047981689</v>
      </c>
      <c r="I104" s="83">
        <v>7744.470203739651</v>
      </c>
      <c r="J104" s="83">
        <v>8180.8482991227456</v>
      </c>
      <c r="K104" s="83">
        <v>6613.067426904061</v>
      </c>
      <c r="L104" s="83">
        <v>6959.575270515129</v>
      </c>
      <c r="M104" s="83">
        <v>7311.1685589346234</v>
      </c>
      <c r="N104" s="83">
        <v>7325.637788641644</v>
      </c>
      <c r="O104" s="83">
        <v>8022.0463587112272</v>
      </c>
      <c r="P104" s="83">
        <v>7683.0845616479519</v>
      </c>
      <c r="Q104" s="83">
        <v>7487.1468431643243</v>
      </c>
      <c r="R104" s="83">
        <v>7419.506253357039</v>
      </c>
      <c r="S104" s="83">
        <v>7537.1444454226585</v>
      </c>
      <c r="T104" s="83">
        <v>7458.7449497641664</v>
      </c>
      <c r="U104" s="83">
        <v>7348.3800644186249</v>
      </c>
      <c r="V104" s="83">
        <v>7339.3405816134573</v>
      </c>
      <c r="W104" s="83">
        <v>7284.981014188239</v>
      </c>
      <c r="X104" s="83">
        <v>7195.2887108168279</v>
      </c>
      <c r="Y104" s="83">
        <v>6940.5902326604419</v>
      </c>
      <c r="Z104" s="83">
        <v>6892.9732494639775</v>
      </c>
      <c r="AA104" s="83">
        <v>6855.3967912860635</v>
      </c>
      <c r="AB104" s="83">
        <v>6810.642033544178</v>
      </c>
      <c r="AC104" s="83">
        <v>6683.8962316023517</v>
      </c>
      <c r="AD104" s="83">
        <v>6683.3476401196876</v>
      </c>
      <c r="AE104" s="83">
        <v>6672.7779196158626</v>
      </c>
      <c r="AF104" s="83">
        <v>6498.9998184741244</v>
      </c>
      <c r="AG104" s="83">
        <v>6500.2187873593721</v>
      </c>
      <c r="AH104" s="83">
        <v>6417.8204405310726</v>
      </c>
      <c r="AI104" s="83">
        <v>6265.5561500278272</v>
      </c>
      <c r="AJ104" s="83">
        <v>6166.2529896296528</v>
      </c>
      <c r="AK104" s="83">
        <v>5841.2497810307841</v>
      </c>
      <c r="AL104" s="83">
        <v>5847.2274750245597</v>
      </c>
      <c r="AM104" s="83">
        <v>5659.3687284787602</v>
      </c>
      <c r="AN104" s="83">
        <v>5473.8787810849417</v>
      </c>
      <c r="AO104" s="83">
        <v>5298.4267331550664</v>
      </c>
      <c r="AP104" s="83">
        <v>5133.6188000950651</v>
      </c>
      <c r="AQ104" s="83">
        <v>4797.145333118945</v>
      </c>
      <c r="AR104" s="83">
        <v>4613.7036775682864</v>
      </c>
      <c r="AS104" s="83">
        <v>4169.858694766961</v>
      </c>
      <c r="AT104" s="83">
        <v>4042.4959917206284</v>
      </c>
      <c r="AU104" s="83">
        <v>3911.2487783367842</v>
      </c>
      <c r="AV104" s="83">
        <v>3682.6307988739595</v>
      </c>
      <c r="AW104" s="83">
        <v>3321.7269066178233</v>
      </c>
      <c r="AX104" s="83">
        <v>3045.8506608662929</v>
      </c>
      <c r="AY104" s="83">
        <v>2962.1248511068256</v>
      </c>
      <c r="AZ104" s="83">
        <v>2699.5722775050799</v>
      </c>
    </row>
    <row r="105" spans="1:52" ht="12" customHeight="1" x14ac:dyDescent="0.35">
      <c r="A105" s="82" t="s">
        <v>49</v>
      </c>
      <c r="B105" s="83">
        <v>93.352716223765952</v>
      </c>
      <c r="C105" s="83">
        <v>86.278269993822562</v>
      </c>
      <c r="D105" s="83">
        <v>87.878083410483967</v>
      </c>
      <c r="E105" s="83">
        <v>38.36998001494198</v>
      </c>
      <c r="F105" s="83">
        <v>15.700736703321684</v>
      </c>
      <c r="G105" s="83">
        <v>16.233355559172384</v>
      </c>
      <c r="H105" s="83">
        <v>14.404289934074624</v>
      </c>
      <c r="I105" s="83">
        <v>37.749411592838207</v>
      </c>
      <c r="J105" s="83">
        <v>34.633316944687799</v>
      </c>
      <c r="K105" s="83">
        <v>10.534266197183101</v>
      </c>
      <c r="L105" s="83">
        <v>127.74304817012541</v>
      </c>
      <c r="M105" s="83">
        <v>207.05754559767502</v>
      </c>
      <c r="N105" s="83">
        <v>127.35179757919248</v>
      </c>
      <c r="O105" s="83">
        <v>132.23704745521084</v>
      </c>
      <c r="P105" s="83">
        <v>108.38153703921756</v>
      </c>
      <c r="Q105" s="83">
        <v>103.06226577238247</v>
      </c>
      <c r="R105" s="83">
        <v>102.28148479712753</v>
      </c>
      <c r="S105" s="83">
        <v>107.59763358664289</v>
      </c>
      <c r="T105" s="83">
        <v>100.78150931875281</v>
      </c>
      <c r="U105" s="83">
        <v>97.257370429592186</v>
      </c>
      <c r="V105" s="83">
        <v>94.215038951820731</v>
      </c>
      <c r="W105" s="83">
        <v>91.7298303152823</v>
      </c>
      <c r="X105" s="83">
        <v>83.500126699944715</v>
      </c>
      <c r="Y105" s="83">
        <v>72.426976547965666</v>
      </c>
      <c r="Z105" s="83">
        <v>58.544704915625807</v>
      </c>
      <c r="AA105" s="83">
        <v>55.88193965136859</v>
      </c>
      <c r="AB105" s="83">
        <v>50.541624862241257</v>
      </c>
      <c r="AC105" s="83">
        <v>42.650643041879988</v>
      </c>
      <c r="AD105" s="83">
        <v>37.398111390001354</v>
      </c>
      <c r="AE105" s="83">
        <v>37.188111429601157</v>
      </c>
      <c r="AF105" s="83">
        <v>29.501777420379284</v>
      </c>
      <c r="AG105" s="83">
        <v>25.715877870468738</v>
      </c>
      <c r="AH105" s="83">
        <v>19.331288474964229</v>
      </c>
      <c r="AI105" s="83">
        <v>14.403289711022255</v>
      </c>
      <c r="AJ105" s="83">
        <v>11.929638640674801</v>
      </c>
      <c r="AK105" s="83">
        <v>9.5565648339442042</v>
      </c>
      <c r="AL105" s="83">
        <v>9.5243686270625858</v>
      </c>
      <c r="AM105" s="83">
        <v>9.4886903952904049</v>
      </c>
      <c r="AN105" s="83">
        <v>9.4590433292341185</v>
      </c>
      <c r="AO105" s="83">
        <v>9.4355504076533521</v>
      </c>
      <c r="AP105" s="83">
        <v>8.3648672791482053</v>
      </c>
      <c r="AQ105" s="83">
        <v>8.1078666562838055</v>
      </c>
      <c r="AR105" s="83">
        <v>6.275999493352554</v>
      </c>
      <c r="AS105" s="83">
        <v>4.0921475436130121</v>
      </c>
      <c r="AT105" s="83">
        <v>0.16134692873799375</v>
      </c>
      <c r="AU105" s="83">
        <v>5.6560901298370846E-2</v>
      </c>
      <c r="AV105" s="83">
        <v>2.8590592833724521E-2</v>
      </c>
      <c r="AW105" s="83">
        <v>1.2347799917085409E-3</v>
      </c>
      <c r="AX105" s="83">
        <v>0</v>
      </c>
      <c r="AY105" s="83">
        <v>0</v>
      </c>
      <c r="AZ105" s="83">
        <v>0</v>
      </c>
    </row>
    <row r="106" spans="1:52" ht="12" customHeight="1" x14ac:dyDescent="0.35">
      <c r="A106" s="82" t="s">
        <v>52</v>
      </c>
      <c r="B106" s="83">
        <v>217.86560052984825</v>
      </c>
      <c r="C106" s="83">
        <v>261.00485041742667</v>
      </c>
      <c r="D106" s="83">
        <v>294.10598275980681</v>
      </c>
      <c r="E106" s="83">
        <v>360.77130054295333</v>
      </c>
      <c r="F106" s="83">
        <v>400.52032037736137</v>
      </c>
      <c r="G106" s="83">
        <v>390.30864673263034</v>
      </c>
      <c r="H106" s="83">
        <v>367.11731367802361</v>
      </c>
      <c r="I106" s="83">
        <v>459.92157051519882</v>
      </c>
      <c r="J106" s="83">
        <v>462.40632992582584</v>
      </c>
      <c r="K106" s="83">
        <v>419.48660132635678</v>
      </c>
      <c r="L106" s="83">
        <v>591.42481337141908</v>
      </c>
      <c r="M106" s="83">
        <v>604.979614298093</v>
      </c>
      <c r="N106" s="83">
        <v>529.3303726426991</v>
      </c>
      <c r="O106" s="83">
        <v>626.36890018604652</v>
      </c>
      <c r="P106" s="83">
        <v>612.83932911240765</v>
      </c>
      <c r="Q106" s="83">
        <v>666.23062863984728</v>
      </c>
      <c r="R106" s="83">
        <v>656.59708292725406</v>
      </c>
      <c r="S106" s="83">
        <v>654.81894881400945</v>
      </c>
      <c r="T106" s="83">
        <v>634.17125487934027</v>
      </c>
      <c r="U106" s="83">
        <v>623.07173513261205</v>
      </c>
      <c r="V106" s="83">
        <v>618.43786334323863</v>
      </c>
      <c r="W106" s="83">
        <v>621.88903027759591</v>
      </c>
      <c r="X106" s="83">
        <v>605.17174804042997</v>
      </c>
      <c r="Y106" s="83">
        <v>610.60021107906869</v>
      </c>
      <c r="Z106" s="83">
        <v>612.70092090869639</v>
      </c>
      <c r="AA106" s="83">
        <v>599.44011232818173</v>
      </c>
      <c r="AB106" s="83">
        <v>596.71560867200606</v>
      </c>
      <c r="AC106" s="83">
        <v>579.94914445571771</v>
      </c>
      <c r="AD106" s="83">
        <v>584.45826863488264</v>
      </c>
      <c r="AE106" s="83">
        <v>586.81211366253103</v>
      </c>
      <c r="AF106" s="83">
        <v>567.72658923465735</v>
      </c>
      <c r="AG106" s="83">
        <v>572.6109347026553</v>
      </c>
      <c r="AH106" s="83">
        <v>562.52652974277964</v>
      </c>
      <c r="AI106" s="83">
        <v>584.8296384876927</v>
      </c>
      <c r="AJ106" s="83">
        <v>585.88016261671169</v>
      </c>
      <c r="AK106" s="83">
        <v>566.54589676689341</v>
      </c>
      <c r="AL106" s="83">
        <v>569.4226047279227</v>
      </c>
      <c r="AM106" s="83">
        <v>554.79397609638602</v>
      </c>
      <c r="AN106" s="83">
        <v>548.16273323888572</v>
      </c>
      <c r="AO106" s="83">
        <v>546.24804965227668</v>
      </c>
      <c r="AP106" s="83">
        <v>546.55580892172134</v>
      </c>
      <c r="AQ106" s="83">
        <v>565.02933882340892</v>
      </c>
      <c r="AR106" s="83">
        <v>580.12655243211907</v>
      </c>
      <c r="AS106" s="83">
        <v>633.62599929051737</v>
      </c>
      <c r="AT106" s="83">
        <v>674.94088152869108</v>
      </c>
      <c r="AU106" s="83">
        <v>678.88455699615668</v>
      </c>
      <c r="AV106" s="83">
        <v>688.84535402278414</v>
      </c>
      <c r="AW106" s="83">
        <v>677.34809372052734</v>
      </c>
      <c r="AX106" s="83">
        <v>703.37464917722275</v>
      </c>
      <c r="AY106" s="83">
        <v>724.96309137037599</v>
      </c>
      <c r="AZ106" s="83">
        <v>721.89166539122334</v>
      </c>
    </row>
    <row r="107" spans="1:52" ht="12" customHeight="1" x14ac:dyDescent="0.35">
      <c r="A107" s="82" t="s">
        <v>28</v>
      </c>
      <c r="B107" s="83">
        <v>5226.6100739687763</v>
      </c>
      <c r="C107" s="83">
        <v>5030.7909868146617</v>
      </c>
      <c r="D107" s="83">
        <v>5515.9665791130974</v>
      </c>
      <c r="E107" s="83">
        <v>6479.3528538540431</v>
      </c>
      <c r="F107" s="83">
        <v>6415.8809036157836</v>
      </c>
      <c r="G107" s="83">
        <v>6667.5520287765439</v>
      </c>
      <c r="H107" s="83">
        <v>7080.7938130836692</v>
      </c>
      <c r="I107" s="83">
        <v>7377.2374367916191</v>
      </c>
      <c r="J107" s="83">
        <v>7120.203499290451</v>
      </c>
      <c r="K107" s="83">
        <v>6515.0623981639455</v>
      </c>
      <c r="L107" s="83">
        <v>6667.5603735832547</v>
      </c>
      <c r="M107" s="83">
        <v>7149.3316193536884</v>
      </c>
      <c r="N107" s="83">
        <v>6936.0957994791925</v>
      </c>
      <c r="O107" s="83">
        <v>7291.6499540562108</v>
      </c>
      <c r="P107" s="83">
        <v>6768.3693440741681</v>
      </c>
      <c r="Q107" s="83">
        <v>6405.6728821825718</v>
      </c>
      <c r="R107" s="83">
        <v>6527.8524831518062</v>
      </c>
      <c r="S107" s="83">
        <v>6730.7523226456979</v>
      </c>
      <c r="T107" s="83">
        <v>6861.9216590605174</v>
      </c>
      <c r="U107" s="83">
        <v>7025.8279003618218</v>
      </c>
      <c r="V107" s="83">
        <v>7257.6661675732139</v>
      </c>
      <c r="W107" s="83">
        <v>7551.1318944068898</v>
      </c>
      <c r="X107" s="83">
        <v>7936.3117499070231</v>
      </c>
      <c r="Y107" s="83">
        <v>8562.6403663158399</v>
      </c>
      <c r="Z107" s="83">
        <v>8855.6872217751206</v>
      </c>
      <c r="AA107" s="83">
        <v>9117.7020191290685</v>
      </c>
      <c r="AB107" s="83">
        <v>9454.9805889032796</v>
      </c>
      <c r="AC107" s="83">
        <v>9957.4566610641232</v>
      </c>
      <c r="AD107" s="83">
        <v>10228.102011036533</v>
      </c>
      <c r="AE107" s="83">
        <v>10363.367994193999</v>
      </c>
      <c r="AF107" s="83">
        <v>10877.207197710348</v>
      </c>
      <c r="AG107" s="83">
        <v>11113.799850509029</v>
      </c>
      <c r="AH107" s="83">
        <v>11502.332834143361</v>
      </c>
      <c r="AI107" s="83">
        <v>12040.185374153882</v>
      </c>
      <c r="AJ107" s="83">
        <v>12318.663101385973</v>
      </c>
      <c r="AK107" s="83">
        <v>12887.561262723697</v>
      </c>
      <c r="AL107" s="83">
        <v>13017.990840983573</v>
      </c>
      <c r="AM107" s="83">
        <v>13401.706816007443</v>
      </c>
      <c r="AN107" s="83">
        <v>13839.747447662969</v>
      </c>
      <c r="AO107" s="83">
        <v>14226.870726610136</v>
      </c>
      <c r="AP107" s="83">
        <v>14603.123381578878</v>
      </c>
      <c r="AQ107" s="83">
        <v>15190.621220354338</v>
      </c>
      <c r="AR107" s="83">
        <v>15626.822375543332</v>
      </c>
      <c r="AS107" s="83">
        <v>16264.691342760318</v>
      </c>
      <c r="AT107" s="83">
        <v>16534.833869401045</v>
      </c>
      <c r="AU107" s="83">
        <v>16796.402704040764</v>
      </c>
      <c r="AV107" s="83">
        <v>17197.680427119758</v>
      </c>
      <c r="AW107" s="83">
        <v>17794.795827665599</v>
      </c>
      <c r="AX107" s="83">
        <v>18349.406177600034</v>
      </c>
      <c r="AY107" s="83">
        <v>18587.285355301618</v>
      </c>
      <c r="AZ107" s="83">
        <v>19057.892855554623</v>
      </c>
    </row>
    <row r="108" spans="1:52" ht="12" customHeight="1" x14ac:dyDescent="0.35">
      <c r="A108" s="82" t="s">
        <v>29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3.8564083254597793E-2</v>
      </c>
      <c r="S108" s="83">
        <v>0.82149549886665796</v>
      </c>
      <c r="T108" s="83">
        <v>1.7258446932069691</v>
      </c>
      <c r="U108" s="83">
        <v>2.5290301894000375</v>
      </c>
      <c r="V108" s="83">
        <v>3.3712079440015867</v>
      </c>
      <c r="W108" s="83">
        <v>5.9348931352954901</v>
      </c>
      <c r="X108" s="83">
        <v>8.4808159455300434</v>
      </c>
      <c r="Y108" s="83">
        <v>13.980715911780038</v>
      </c>
      <c r="Z108" s="83">
        <v>17.14215065709671</v>
      </c>
      <c r="AA108" s="83">
        <v>20.598103096676528</v>
      </c>
      <c r="AB108" s="83">
        <v>26.20720754617534</v>
      </c>
      <c r="AC108" s="83">
        <v>36.850234763823742</v>
      </c>
      <c r="AD108" s="83">
        <v>47.318838750147272</v>
      </c>
      <c r="AE108" s="83">
        <v>50.909465445939794</v>
      </c>
      <c r="AF108" s="83">
        <v>64.555189385485463</v>
      </c>
      <c r="AG108" s="83">
        <v>77.761484588509248</v>
      </c>
      <c r="AH108" s="83">
        <v>93.908116359563081</v>
      </c>
      <c r="AI108" s="83">
        <v>118.1211611555582</v>
      </c>
      <c r="AJ108" s="83">
        <v>127.20399358805928</v>
      </c>
      <c r="AK108" s="83">
        <v>136.73888021988228</v>
      </c>
      <c r="AL108" s="83">
        <v>138.16159096571909</v>
      </c>
      <c r="AM108" s="83">
        <v>139.96605251857588</v>
      </c>
      <c r="AN108" s="83">
        <v>141.93226582799645</v>
      </c>
      <c r="AO108" s="83">
        <v>143.82976673733975</v>
      </c>
      <c r="AP108" s="83">
        <v>145.63782832262973</v>
      </c>
      <c r="AQ108" s="83">
        <v>148.30015299996197</v>
      </c>
      <c r="AR108" s="83">
        <v>157.0076410972419</v>
      </c>
      <c r="AS108" s="83">
        <v>160.47141321704567</v>
      </c>
      <c r="AT108" s="83">
        <v>180.806174294116</v>
      </c>
      <c r="AU108" s="83">
        <v>197.98425409901628</v>
      </c>
      <c r="AV108" s="83">
        <v>218.2414854973951</v>
      </c>
      <c r="AW108" s="83">
        <v>214.59971448408558</v>
      </c>
      <c r="AX108" s="83">
        <v>216.36078646525161</v>
      </c>
      <c r="AY108" s="83">
        <v>216.63183237188352</v>
      </c>
      <c r="AZ108" s="83">
        <v>207.01073308733999</v>
      </c>
    </row>
    <row r="109" spans="1:52" ht="12" customHeight="1" x14ac:dyDescent="0.35">
      <c r="A109" s="205" t="s">
        <v>135</v>
      </c>
      <c r="B109" s="77">
        <v>6434.4021504044358</v>
      </c>
      <c r="C109" s="77">
        <v>6611.1304866933779</v>
      </c>
      <c r="D109" s="77">
        <v>6570.5034754815688</v>
      </c>
      <c r="E109" s="77">
        <v>7015.1644725983797</v>
      </c>
      <c r="F109" s="77">
        <v>6661.6860392492426</v>
      </c>
      <c r="G109" s="77">
        <v>6815.9555035892672</v>
      </c>
      <c r="H109" s="77">
        <v>6567.1500085511498</v>
      </c>
      <c r="I109" s="77">
        <v>6737.2422424158649</v>
      </c>
      <c r="J109" s="77">
        <v>6872.0593553932003</v>
      </c>
      <c r="K109" s="77">
        <v>5807.2188852297168</v>
      </c>
      <c r="L109" s="77">
        <v>6388.363984079182</v>
      </c>
      <c r="M109" s="77">
        <v>6486.2232688015001</v>
      </c>
      <c r="N109" s="77">
        <v>6225.115300532244</v>
      </c>
      <c r="O109" s="77">
        <v>6254.2215478727476</v>
      </c>
      <c r="P109" s="77">
        <v>6261.1117571216619</v>
      </c>
      <c r="Q109" s="77">
        <v>6099.3956581004049</v>
      </c>
      <c r="R109" s="77">
        <v>6084.2516382327012</v>
      </c>
      <c r="S109" s="77">
        <v>6227.8358001093538</v>
      </c>
      <c r="T109" s="77">
        <v>6262.1848834524762</v>
      </c>
      <c r="U109" s="77">
        <v>6280.7381343777124</v>
      </c>
      <c r="V109" s="77">
        <v>6332.8925126307977</v>
      </c>
      <c r="W109" s="77">
        <v>6384.7346600169276</v>
      </c>
      <c r="X109" s="77">
        <v>6421.0473440246697</v>
      </c>
      <c r="Y109" s="77">
        <v>6434.7026868211287</v>
      </c>
      <c r="Z109" s="77">
        <v>6444.8476827639706</v>
      </c>
      <c r="AA109" s="77">
        <v>6476.6078296993728</v>
      </c>
      <c r="AB109" s="77">
        <v>6520.2637478796441</v>
      </c>
      <c r="AC109" s="77">
        <v>6547.4686411431203</v>
      </c>
      <c r="AD109" s="77">
        <v>6585.023205662812</v>
      </c>
      <c r="AE109" s="77">
        <v>6615.2500719534</v>
      </c>
      <c r="AF109" s="77">
        <v>6616.9178887801327</v>
      </c>
      <c r="AG109" s="77">
        <v>6644.7221914691172</v>
      </c>
      <c r="AH109" s="77">
        <v>6643.1231632322688</v>
      </c>
      <c r="AI109" s="77">
        <v>6650.6328912222189</v>
      </c>
      <c r="AJ109" s="77">
        <v>6651.3986123512332</v>
      </c>
      <c r="AK109" s="77">
        <v>6649.3380982805938</v>
      </c>
      <c r="AL109" s="77">
        <v>6685.7346231270558</v>
      </c>
      <c r="AM109" s="77">
        <v>6695.0592530749973</v>
      </c>
      <c r="AN109" s="77">
        <v>6710.1140826587889</v>
      </c>
      <c r="AO109" s="77">
        <v>6722.392102244723</v>
      </c>
      <c r="AP109" s="77">
        <v>6735.5791379339316</v>
      </c>
      <c r="AQ109" s="77">
        <v>6741.6553054423011</v>
      </c>
      <c r="AR109" s="77">
        <v>6749.4005020899212</v>
      </c>
      <c r="AS109" s="77">
        <v>6714.9202960385828</v>
      </c>
      <c r="AT109" s="77">
        <v>6694.5589175105206</v>
      </c>
      <c r="AU109" s="77">
        <v>6696.2008409021255</v>
      </c>
      <c r="AV109" s="77">
        <v>6699.532743887471</v>
      </c>
      <c r="AW109" s="77">
        <v>6657.1198326888398</v>
      </c>
      <c r="AX109" s="77">
        <v>6663.2999371648812</v>
      </c>
      <c r="AY109" s="77">
        <v>6668.4273786770755</v>
      </c>
      <c r="AZ109" s="77">
        <v>6627.6333976395745</v>
      </c>
    </row>
    <row r="110" spans="1:52" ht="12" customHeight="1" x14ac:dyDescent="0.35">
      <c r="A110" s="206" t="s">
        <v>136</v>
      </c>
      <c r="B110" s="80">
        <v>4763.9169120503575</v>
      </c>
      <c r="C110" s="80">
        <v>4996.7412012394889</v>
      </c>
      <c r="D110" s="80">
        <v>4899.465662589213</v>
      </c>
      <c r="E110" s="80">
        <v>5494.0335615636786</v>
      </c>
      <c r="F110" s="80">
        <v>4884.1301401315441</v>
      </c>
      <c r="G110" s="80">
        <v>4934.120066751886</v>
      </c>
      <c r="H110" s="80">
        <v>4569.1418442204413</v>
      </c>
      <c r="I110" s="80">
        <v>4865.1167557084609</v>
      </c>
      <c r="J110" s="80">
        <v>4765.3276559969145</v>
      </c>
      <c r="K110" s="80">
        <v>4261.1316407963832</v>
      </c>
      <c r="L110" s="80">
        <v>4274.5528097297474</v>
      </c>
      <c r="M110" s="80">
        <v>4373.6054962488743</v>
      </c>
      <c r="N110" s="80">
        <v>4194.9314759788276</v>
      </c>
      <c r="O110" s="80">
        <v>4383.5199386601998</v>
      </c>
      <c r="P110" s="80">
        <v>4431.0361053048991</v>
      </c>
      <c r="Q110" s="80">
        <v>4238.7813161228078</v>
      </c>
      <c r="R110" s="80">
        <v>4240.5281976193519</v>
      </c>
      <c r="S110" s="80">
        <v>4321.3148660983743</v>
      </c>
      <c r="T110" s="80">
        <v>4333.3700969522934</v>
      </c>
      <c r="U110" s="80">
        <v>4328.3050254577738</v>
      </c>
      <c r="V110" s="80">
        <v>4353.5589791933753</v>
      </c>
      <c r="W110" s="80">
        <v>4384.1621483551417</v>
      </c>
      <c r="X110" s="80">
        <v>4392.3440609638656</v>
      </c>
      <c r="Y110" s="80">
        <v>4384.0068974909764</v>
      </c>
      <c r="Z110" s="80">
        <v>4374.3670631252289</v>
      </c>
      <c r="AA110" s="80">
        <v>4383.6688557776752</v>
      </c>
      <c r="AB110" s="80">
        <v>4404.1280572766955</v>
      </c>
      <c r="AC110" s="80">
        <v>4410.209873482665</v>
      </c>
      <c r="AD110" s="80">
        <v>4429.1748286398079</v>
      </c>
      <c r="AE110" s="80">
        <v>4438.4997347650424</v>
      </c>
      <c r="AF110" s="80">
        <v>4422.2213524179351</v>
      </c>
      <c r="AG110" s="80">
        <v>4432.1133956627255</v>
      </c>
      <c r="AH110" s="80">
        <v>4404.6147981680115</v>
      </c>
      <c r="AI110" s="80">
        <v>4390.211121980682</v>
      </c>
      <c r="AJ110" s="80">
        <v>4369.9460944647435</v>
      </c>
      <c r="AK110" s="80">
        <v>4343.9142885626006</v>
      </c>
      <c r="AL110" s="80">
        <v>4360.1664656718422</v>
      </c>
      <c r="AM110" s="80">
        <v>4343.6894484697459</v>
      </c>
      <c r="AN110" s="80">
        <v>4331.3569140559621</v>
      </c>
      <c r="AO110" s="80">
        <v>4319.7133745868859</v>
      </c>
      <c r="AP110" s="80">
        <v>4307.7584627533361</v>
      </c>
      <c r="AQ110" s="80">
        <v>4278.0856617400259</v>
      </c>
      <c r="AR110" s="80">
        <v>4250.1407155732559</v>
      </c>
      <c r="AS110" s="80">
        <v>4176.1387892653538</v>
      </c>
      <c r="AT110" s="80">
        <v>4111.6288397844955</v>
      </c>
      <c r="AU110" s="80">
        <v>4078.358022127205</v>
      </c>
      <c r="AV110" s="80">
        <v>4042.3319334358507</v>
      </c>
      <c r="AW110" s="80">
        <v>3934.3299073896942</v>
      </c>
      <c r="AX110" s="80">
        <v>3900.397492814674</v>
      </c>
      <c r="AY110" s="80">
        <v>3861.2370381229262</v>
      </c>
      <c r="AZ110" s="80">
        <v>3733.8210529426033</v>
      </c>
    </row>
    <row r="111" spans="1:52" ht="12" customHeight="1" x14ac:dyDescent="0.35">
      <c r="A111" s="207" t="s">
        <v>13</v>
      </c>
      <c r="B111" s="43">
        <v>284.4974585636358</v>
      </c>
      <c r="C111" s="43">
        <v>178.55265118851824</v>
      </c>
      <c r="D111" s="43">
        <v>181.82988216856583</v>
      </c>
      <c r="E111" s="43">
        <v>173.76935644455841</v>
      </c>
      <c r="F111" s="43">
        <v>61.222883270027204</v>
      </c>
      <c r="G111" s="43">
        <v>49.907996616633895</v>
      </c>
      <c r="H111" s="43">
        <v>32.614170388244773</v>
      </c>
      <c r="I111" s="43">
        <v>37.061890663870095</v>
      </c>
      <c r="J111" s="43">
        <v>35.51105886763024</v>
      </c>
      <c r="K111" s="43">
        <v>110.66521524369551</v>
      </c>
      <c r="L111" s="43">
        <v>71.70993630482387</v>
      </c>
      <c r="M111" s="43">
        <v>0</v>
      </c>
      <c r="N111" s="43">
        <v>0.48103608704220652</v>
      </c>
      <c r="O111" s="43">
        <v>0.17568350186471776</v>
      </c>
      <c r="P111" s="43">
        <v>2.4492530056362639E-2</v>
      </c>
      <c r="Q111" s="43">
        <v>0</v>
      </c>
      <c r="R111" s="43">
        <v>6.7880312488215308E-4</v>
      </c>
      <c r="S111" s="43">
        <v>1.1200002857962533E-2</v>
      </c>
      <c r="T111" s="43">
        <v>1.9323268461134548E-2</v>
      </c>
      <c r="U111" s="43">
        <v>2.5602266874175678E-2</v>
      </c>
      <c r="V111" s="43">
        <v>3.1283491252980425E-2</v>
      </c>
      <c r="W111" s="43">
        <v>4.369361964483523E-2</v>
      </c>
      <c r="X111" s="43">
        <v>5.1241318117607605E-2</v>
      </c>
      <c r="Y111" s="43">
        <v>6.6046790707627354E-2</v>
      </c>
      <c r="Z111" s="43">
        <v>7.5436961245359396E-2</v>
      </c>
      <c r="AA111" s="43">
        <v>8.1942699194009178E-2</v>
      </c>
      <c r="AB111" s="43">
        <v>9.0016205117104856E-2</v>
      </c>
      <c r="AC111" s="43">
        <v>0.10580199635424893</v>
      </c>
      <c r="AD111" s="43">
        <v>0.11326485372770793</v>
      </c>
      <c r="AE111" s="43">
        <v>0.116136554917612</v>
      </c>
      <c r="AF111" s="43">
        <v>0.12813874361047273</v>
      </c>
      <c r="AG111" s="43">
        <v>0.13261256201868377</v>
      </c>
      <c r="AH111" s="43">
        <v>0.13697639205235634</v>
      </c>
      <c r="AI111" s="43">
        <v>0.14147957456736968</v>
      </c>
      <c r="AJ111" s="43">
        <v>0.14185096159769733</v>
      </c>
      <c r="AK111" s="43">
        <v>0.14320398169627357</v>
      </c>
      <c r="AL111" s="43">
        <v>0.14247502527880701</v>
      </c>
      <c r="AM111" s="43">
        <v>0.13371105080505913</v>
      </c>
      <c r="AN111" s="43">
        <v>0.12604379624153361</v>
      </c>
      <c r="AO111" s="43">
        <v>0.12036486059119139</v>
      </c>
      <c r="AP111" s="43">
        <v>0.11517759459634436</v>
      </c>
      <c r="AQ111" s="43">
        <v>0.10461660446790276</v>
      </c>
      <c r="AR111" s="43">
        <v>9.7603594740149457E-2</v>
      </c>
      <c r="AS111" s="43">
        <v>8.5100040286406484E-2</v>
      </c>
      <c r="AT111" s="43">
        <v>7.6844245231455721E-2</v>
      </c>
      <c r="AU111" s="43">
        <v>7.1133894141647974E-2</v>
      </c>
      <c r="AV111" s="43">
        <v>6.4019531003719543E-2</v>
      </c>
      <c r="AW111" s="43">
        <v>5.031537865816603E-2</v>
      </c>
      <c r="AX111" s="43">
        <v>4.3797734161225128E-2</v>
      </c>
      <c r="AY111" s="43">
        <v>4.0264638732674593E-2</v>
      </c>
      <c r="AZ111" s="43">
        <v>2.9245676765314182E-2</v>
      </c>
    </row>
    <row r="112" spans="1:52" ht="12" customHeight="1" x14ac:dyDescent="0.35">
      <c r="A112" s="207" t="s">
        <v>18</v>
      </c>
      <c r="B112" s="43">
        <v>218.32119595428705</v>
      </c>
      <c r="C112" s="43">
        <v>282.66564512087228</v>
      </c>
      <c r="D112" s="43">
        <v>252.05743436481248</v>
      </c>
      <c r="E112" s="43">
        <v>217.98935660209062</v>
      </c>
      <c r="F112" s="43">
        <v>194.93861876640597</v>
      </c>
      <c r="G112" s="43">
        <v>212.90784409823794</v>
      </c>
      <c r="H112" s="43">
        <v>192.10136863391838</v>
      </c>
      <c r="I112" s="43">
        <v>215.87359168285852</v>
      </c>
      <c r="J112" s="43">
        <v>235.10271539871627</v>
      </c>
      <c r="K112" s="43">
        <v>277.08099326264863</v>
      </c>
      <c r="L112" s="43">
        <v>251.88500379285802</v>
      </c>
      <c r="M112" s="43">
        <v>320.49633738993003</v>
      </c>
      <c r="N112" s="43">
        <v>260.86164489030347</v>
      </c>
      <c r="O112" s="43">
        <v>280.90489736683151</v>
      </c>
      <c r="P112" s="43">
        <v>316.4771424377231</v>
      </c>
      <c r="Q112" s="43">
        <v>315.73309388501883</v>
      </c>
      <c r="R112" s="43">
        <v>309.91539129517156</v>
      </c>
      <c r="S112" s="43">
        <v>307.8691592338231</v>
      </c>
      <c r="T112" s="43">
        <v>306.68667175931591</v>
      </c>
      <c r="U112" s="43">
        <v>305.04637054629342</v>
      </c>
      <c r="V112" s="43">
        <v>306.02972029620832</v>
      </c>
      <c r="W112" s="43">
        <v>306.30691752925134</v>
      </c>
      <c r="X112" s="43">
        <v>304.49827391672517</v>
      </c>
      <c r="Y112" s="43">
        <v>298.64355994202919</v>
      </c>
      <c r="Z112" s="43">
        <v>295.03006960792476</v>
      </c>
      <c r="AA112" s="43">
        <v>296.06274692379435</v>
      </c>
      <c r="AB112" s="43">
        <v>296.20876882434015</v>
      </c>
      <c r="AC112" s="43">
        <v>295.62618814992061</v>
      </c>
      <c r="AD112" s="43">
        <v>295.45991508887698</v>
      </c>
      <c r="AE112" s="43">
        <v>294.79895666715333</v>
      </c>
      <c r="AF112" s="43">
        <v>295.31390785913237</v>
      </c>
      <c r="AG112" s="43">
        <v>290.68844668131914</v>
      </c>
      <c r="AH112" s="43">
        <v>291.72832064235519</v>
      </c>
      <c r="AI112" s="43">
        <v>288.33943842717895</v>
      </c>
      <c r="AJ112" s="43">
        <v>283.85820487240682</v>
      </c>
      <c r="AK112" s="43">
        <v>276.65527206401862</v>
      </c>
      <c r="AL112" s="43">
        <v>278.21850079864765</v>
      </c>
      <c r="AM112" s="43">
        <v>277.73749016315401</v>
      </c>
      <c r="AN112" s="43">
        <v>277.40356393748397</v>
      </c>
      <c r="AO112" s="43">
        <v>276.81733693009807</v>
      </c>
      <c r="AP112" s="43">
        <v>275.83064479995022</v>
      </c>
      <c r="AQ112" s="43">
        <v>272.93296501736398</v>
      </c>
      <c r="AR112" s="43">
        <v>270.22704015453604</v>
      </c>
      <c r="AS112" s="43">
        <v>261.68037158925893</v>
      </c>
      <c r="AT112" s="43">
        <v>257.10299967951778</v>
      </c>
      <c r="AU112" s="43">
        <v>256.02366387686396</v>
      </c>
      <c r="AV112" s="43">
        <v>252.02690345513736</v>
      </c>
      <c r="AW112" s="43">
        <v>241.72414169572582</v>
      </c>
      <c r="AX112" s="43">
        <v>238.02262647251314</v>
      </c>
      <c r="AY112" s="43">
        <v>235.31363404370811</v>
      </c>
      <c r="AZ112" s="43">
        <v>228.59091585381228</v>
      </c>
    </row>
    <row r="113" spans="1:52" ht="12" customHeight="1" x14ac:dyDescent="0.35">
      <c r="A113" s="207" t="s">
        <v>42</v>
      </c>
      <c r="B113" s="43">
        <v>21.308779650645885</v>
      </c>
      <c r="C113" s="43">
        <v>89.362384557469539</v>
      </c>
      <c r="D113" s="43">
        <v>84.228244000341959</v>
      </c>
      <c r="E113" s="43">
        <v>94.880348736129619</v>
      </c>
      <c r="F113" s="43">
        <v>96.540704592529991</v>
      </c>
      <c r="G113" s="43">
        <v>75.740282313869656</v>
      </c>
      <c r="H113" s="43">
        <v>62.179675563773955</v>
      </c>
      <c r="I113" s="43">
        <v>66.565944824980662</v>
      </c>
      <c r="J113" s="43">
        <v>57.6965949922607</v>
      </c>
      <c r="K113" s="43">
        <v>69.193692098759456</v>
      </c>
      <c r="L113" s="43">
        <v>68.939753601332043</v>
      </c>
      <c r="M113" s="43">
        <v>155.2627464329785</v>
      </c>
      <c r="N113" s="43">
        <v>64.74116501252557</v>
      </c>
      <c r="O113" s="43">
        <v>34.826081531340627</v>
      </c>
      <c r="P113" s="43">
        <v>43.109255098753145</v>
      </c>
      <c r="Q113" s="43">
        <v>40.584925816790786</v>
      </c>
      <c r="R113" s="43">
        <v>41.743705566505959</v>
      </c>
      <c r="S113" s="43">
        <v>43.590577791754228</v>
      </c>
      <c r="T113" s="43">
        <v>42.651883033684001</v>
      </c>
      <c r="U113" s="43">
        <v>41.441327917237963</v>
      </c>
      <c r="V113" s="43">
        <v>40.649537925194636</v>
      </c>
      <c r="W113" s="43">
        <v>41.209287565310618</v>
      </c>
      <c r="X113" s="43">
        <v>40.05449136425328</v>
      </c>
      <c r="Y113" s="43">
        <v>40.392064948991425</v>
      </c>
      <c r="Z113" s="43">
        <v>39.186631225269863</v>
      </c>
      <c r="AA113" s="43">
        <v>37.372102491618989</v>
      </c>
      <c r="AB113" s="43">
        <v>37.585579988846597</v>
      </c>
      <c r="AC113" s="43">
        <v>36.221416357510975</v>
      </c>
      <c r="AD113" s="43">
        <v>36.011233201593363</v>
      </c>
      <c r="AE113" s="43">
        <v>36.184826418076049</v>
      </c>
      <c r="AF113" s="43">
        <v>35.588341608025765</v>
      </c>
      <c r="AG113" s="43">
        <v>34.818606376500959</v>
      </c>
      <c r="AH113" s="43">
        <v>34.291218085548131</v>
      </c>
      <c r="AI113" s="43">
        <v>33.865410387630902</v>
      </c>
      <c r="AJ113" s="43">
        <v>33.319213115136598</v>
      </c>
      <c r="AK113" s="43">
        <v>31.967470478469995</v>
      </c>
      <c r="AL113" s="43">
        <v>31.963163790088807</v>
      </c>
      <c r="AM113" s="43">
        <v>30.860242595488369</v>
      </c>
      <c r="AN113" s="43">
        <v>29.969504057206983</v>
      </c>
      <c r="AO113" s="43">
        <v>29.33545652742168</v>
      </c>
      <c r="AP113" s="43">
        <v>28.676984992823829</v>
      </c>
      <c r="AQ113" s="43">
        <v>28.261527961959466</v>
      </c>
      <c r="AR113" s="43">
        <v>26.863158654202749</v>
      </c>
      <c r="AS113" s="43">
        <v>25.995160342047257</v>
      </c>
      <c r="AT113" s="43">
        <v>24.45816267188826</v>
      </c>
      <c r="AU113" s="43">
        <v>22.860732499234992</v>
      </c>
      <c r="AV113" s="43">
        <v>22.513241564595489</v>
      </c>
      <c r="AW113" s="43">
        <v>20.545822039170726</v>
      </c>
      <c r="AX113" s="43">
        <v>19.449640850600286</v>
      </c>
      <c r="AY113" s="43">
        <v>19.081339638019355</v>
      </c>
      <c r="AZ113" s="43">
        <v>17.939152776352664</v>
      </c>
    </row>
    <row r="114" spans="1:52" ht="12" customHeight="1" x14ac:dyDescent="0.35">
      <c r="A114" s="207" t="s">
        <v>48</v>
      </c>
      <c r="B114" s="43">
        <v>75.441751468748834</v>
      </c>
      <c r="C114" s="43">
        <v>41.4426499241074</v>
      </c>
      <c r="D114" s="43">
        <v>37.276277025380523</v>
      </c>
      <c r="E114" s="43">
        <v>46.157061947350037</v>
      </c>
      <c r="F114" s="43">
        <v>112.34224174799633</v>
      </c>
      <c r="G114" s="43">
        <v>88.212136870243484</v>
      </c>
      <c r="H114" s="43">
        <v>33.844627991450082</v>
      </c>
      <c r="I114" s="43">
        <v>63.485431516580952</v>
      </c>
      <c r="J114" s="43">
        <v>32.545576009021715</v>
      </c>
      <c r="K114" s="43">
        <v>36.828727274194279</v>
      </c>
      <c r="L114" s="43">
        <v>12.574959622876159</v>
      </c>
      <c r="M114" s="43">
        <v>4.8619210024867128</v>
      </c>
      <c r="N114" s="43">
        <v>13.448978863624149</v>
      </c>
      <c r="O114" s="43">
        <v>18.870163792369809</v>
      </c>
      <c r="P114" s="43">
        <v>1.2005935697196344</v>
      </c>
      <c r="Q114" s="43">
        <v>4.2656414918187693</v>
      </c>
      <c r="R114" s="43">
        <v>3.5774720258197461</v>
      </c>
      <c r="S114" s="43">
        <v>3.347614910632275</v>
      </c>
      <c r="T114" s="43">
        <v>3.3589085436746586</v>
      </c>
      <c r="U114" s="43">
        <v>3.3951589730028884</v>
      </c>
      <c r="V114" s="43">
        <v>3.4154695067589644</v>
      </c>
      <c r="W114" s="43">
        <v>3.4570415749840597</v>
      </c>
      <c r="X114" s="43">
        <v>3.3926111688979783</v>
      </c>
      <c r="Y114" s="43">
        <v>3.2362944244069216</v>
      </c>
      <c r="Z114" s="43">
        <v>2.854608631436327</v>
      </c>
      <c r="AA114" s="43">
        <v>2.7547692703392372</v>
      </c>
      <c r="AB114" s="43">
        <v>2.6781719534883686</v>
      </c>
      <c r="AC114" s="43">
        <v>2.5091132458557093</v>
      </c>
      <c r="AD114" s="43">
        <v>2.2175693142209485</v>
      </c>
      <c r="AE114" s="43">
        <v>2.2194512726874791</v>
      </c>
      <c r="AF114" s="43">
        <v>2.1620513914558557</v>
      </c>
      <c r="AG114" s="43">
        <v>2.0900007539596106</v>
      </c>
      <c r="AH114" s="43">
        <v>2.092337260032378</v>
      </c>
      <c r="AI114" s="43">
        <v>1.9671235578416859</v>
      </c>
      <c r="AJ114" s="43">
        <v>1.962714868800518</v>
      </c>
      <c r="AK114" s="43">
        <v>1.5592001492269898</v>
      </c>
      <c r="AL114" s="43">
        <v>1.5579771163193532</v>
      </c>
      <c r="AM114" s="43">
        <v>1.5262873391441223</v>
      </c>
      <c r="AN114" s="43">
        <v>1.495947694806081</v>
      </c>
      <c r="AO114" s="43">
        <v>1.4697350141831924</v>
      </c>
      <c r="AP114" s="43">
        <v>1.4158965820801002</v>
      </c>
      <c r="AQ114" s="43">
        <v>1.3439493679425176</v>
      </c>
      <c r="AR114" s="43">
        <v>1.2556995733581282</v>
      </c>
      <c r="AS114" s="43">
        <v>1.0804004157607001</v>
      </c>
      <c r="AT114" s="43">
        <v>0.87973469170241059</v>
      </c>
      <c r="AU114" s="43">
        <v>0.81006638977506895</v>
      </c>
      <c r="AV114" s="43">
        <v>0.74951586595398512</v>
      </c>
      <c r="AW114" s="43">
        <v>0.56620936736666816</v>
      </c>
      <c r="AX114" s="43">
        <v>0.42168598510165534</v>
      </c>
      <c r="AY114" s="43">
        <v>0.40402416400716135</v>
      </c>
      <c r="AZ114" s="43">
        <v>0.33541280244144195</v>
      </c>
    </row>
    <row r="115" spans="1:52" ht="12" customHeight="1" x14ac:dyDescent="0.35">
      <c r="A115" s="207" t="s">
        <v>43</v>
      </c>
      <c r="B115" s="43">
        <v>4164.3477264130397</v>
      </c>
      <c r="C115" s="43">
        <v>4404.7178704485214</v>
      </c>
      <c r="D115" s="43">
        <v>4344.0738250301119</v>
      </c>
      <c r="E115" s="43">
        <v>4961.2374378335498</v>
      </c>
      <c r="F115" s="43">
        <v>4419.0856917545843</v>
      </c>
      <c r="G115" s="43">
        <v>4507.3518068529011</v>
      </c>
      <c r="H115" s="43">
        <v>4248.4020016430541</v>
      </c>
      <c r="I115" s="43">
        <v>4482.1298970201706</v>
      </c>
      <c r="J115" s="43">
        <v>4404.4717107292854</v>
      </c>
      <c r="K115" s="43">
        <v>3767.3630129170851</v>
      </c>
      <c r="L115" s="43">
        <v>3869.4431564078577</v>
      </c>
      <c r="M115" s="43">
        <v>3892.9844914234791</v>
      </c>
      <c r="N115" s="43">
        <v>3855.3986511253324</v>
      </c>
      <c r="O115" s="43">
        <v>4048.7431124677928</v>
      </c>
      <c r="P115" s="43">
        <v>4070.2246216686472</v>
      </c>
      <c r="Q115" s="43">
        <v>3878.1976549291794</v>
      </c>
      <c r="R115" s="43">
        <v>3885.2909499287293</v>
      </c>
      <c r="S115" s="43">
        <v>3966.4963141593066</v>
      </c>
      <c r="T115" s="43">
        <v>3980.6533103471575</v>
      </c>
      <c r="U115" s="43">
        <v>3978.3965657543658</v>
      </c>
      <c r="V115" s="43">
        <v>4003.4329679739608</v>
      </c>
      <c r="W115" s="43">
        <v>4033.145208065951</v>
      </c>
      <c r="X115" s="43">
        <v>4044.3474431958712</v>
      </c>
      <c r="Y115" s="43">
        <v>4041.6689313848415</v>
      </c>
      <c r="Z115" s="43">
        <v>4037.2203166993522</v>
      </c>
      <c r="AA115" s="43">
        <v>4047.3972943927283</v>
      </c>
      <c r="AB115" s="43">
        <v>4067.5655203049037</v>
      </c>
      <c r="AC115" s="43">
        <v>4075.7473537330234</v>
      </c>
      <c r="AD115" s="43">
        <v>4095.3728461813885</v>
      </c>
      <c r="AE115" s="43">
        <v>4105.1803638522078</v>
      </c>
      <c r="AF115" s="43">
        <v>4089.028912815711</v>
      </c>
      <c r="AG115" s="43">
        <v>4104.3837292889275</v>
      </c>
      <c r="AH115" s="43">
        <v>4076.3659457880231</v>
      </c>
      <c r="AI115" s="43">
        <v>4065.8976700334629</v>
      </c>
      <c r="AJ115" s="43">
        <v>4050.6641106468019</v>
      </c>
      <c r="AK115" s="43">
        <v>4033.5891418891883</v>
      </c>
      <c r="AL115" s="43">
        <v>4048.2843489415077</v>
      </c>
      <c r="AM115" s="43">
        <v>4033.4317173211548</v>
      </c>
      <c r="AN115" s="43">
        <v>4022.3618545702234</v>
      </c>
      <c r="AO115" s="43">
        <v>4011.9704812545915</v>
      </c>
      <c r="AP115" s="43">
        <v>4001.7197587838859</v>
      </c>
      <c r="AQ115" s="43">
        <v>3975.4426027882923</v>
      </c>
      <c r="AR115" s="43">
        <v>3951.6972135964184</v>
      </c>
      <c r="AS115" s="43">
        <v>3887.2977568780002</v>
      </c>
      <c r="AT115" s="43">
        <v>3829.111098496156</v>
      </c>
      <c r="AU115" s="43">
        <v>3798.5924254671895</v>
      </c>
      <c r="AV115" s="43">
        <v>3766.9782530191601</v>
      </c>
      <c r="AW115" s="43">
        <v>3671.4434189087729</v>
      </c>
      <c r="AX115" s="43">
        <v>3642.4597417722975</v>
      </c>
      <c r="AY115" s="43">
        <v>3606.3977756384588</v>
      </c>
      <c r="AZ115" s="43">
        <v>3486.9263258332317</v>
      </c>
    </row>
    <row r="116" spans="1:52" ht="12" customHeight="1" x14ac:dyDescent="0.35">
      <c r="A116" s="206" t="s">
        <v>137</v>
      </c>
      <c r="B116" s="80">
        <v>1670.4852383540792</v>
      </c>
      <c r="C116" s="80">
        <v>1614.3892854538906</v>
      </c>
      <c r="D116" s="80">
        <v>1671.0378128923562</v>
      </c>
      <c r="E116" s="80">
        <v>1521.1309110347029</v>
      </c>
      <c r="F116" s="80">
        <v>1777.5558991176979</v>
      </c>
      <c r="G116" s="80">
        <v>1881.8354368373803</v>
      </c>
      <c r="H116" s="80">
        <v>1998.0081643307087</v>
      </c>
      <c r="I116" s="80">
        <v>1872.125486707406</v>
      </c>
      <c r="J116" s="80">
        <v>2106.7316993962854</v>
      </c>
      <c r="K116" s="80">
        <v>1546.0872444333327</v>
      </c>
      <c r="L116" s="80">
        <v>2113.8111743494328</v>
      </c>
      <c r="M116" s="80">
        <v>2112.617772552625</v>
      </c>
      <c r="N116" s="80">
        <v>2030.1838245534161</v>
      </c>
      <c r="O116" s="80">
        <v>1870.7016092125505</v>
      </c>
      <c r="P116" s="80">
        <v>1830.0756518167611</v>
      </c>
      <c r="Q116" s="80">
        <v>1860.6143419775967</v>
      </c>
      <c r="R116" s="80">
        <v>1843.7234406133502</v>
      </c>
      <c r="S116" s="80">
        <v>1906.5209340109795</v>
      </c>
      <c r="T116" s="80">
        <v>1928.8147865001827</v>
      </c>
      <c r="U116" s="80">
        <v>1952.4331089199372</v>
      </c>
      <c r="V116" s="80">
        <v>1979.3335334374226</v>
      </c>
      <c r="W116" s="80">
        <v>2000.5725116617878</v>
      </c>
      <c r="X116" s="80">
        <v>2028.7032830608043</v>
      </c>
      <c r="Y116" s="80">
        <v>2050.6957893301515</v>
      </c>
      <c r="Z116" s="80">
        <v>2070.4806196387431</v>
      </c>
      <c r="AA116" s="80">
        <v>2092.9389739216981</v>
      </c>
      <c r="AB116" s="80">
        <v>2116.1356906029478</v>
      </c>
      <c r="AC116" s="80">
        <v>2137.2587676604553</v>
      </c>
      <c r="AD116" s="80">
        <v>2155.8483770230036</v>
      </c>
      <c r="AE116" s="80">
        <v>2176.7503371883572</v>
      </c>
      <c r="AF116" s="80">
        <v>2194.6965363621971</v>
      </c>
      <c r="AG116" s="80">
        <v>2212.6087958063904</v>
      </c>
      <c r="AH116" s="80">
        <v>2238.50836506426</v>
      </c>
      <c r="AI116" s="80">
        <v>2260.4217692415377</v>
      </c>
      <c r="AJ116" s="80">
        <v>2281.4525178864897</v>
      </c>
      <c r="AK116" s="80">
        <v>2305.4238097179959</v>
      </c>
      <c r="AL116" s="80">
        <v>2325.5681574552145</v>
      </c>
      <c r="AM116" s="80">
        <v>2351.3698046052509</v>
      </c>
      <c r="AN116" s="80">
        <v>2378.7571686028264</v>
      </c>
      <c r="AO116" s="80">
        <v>2402.6787276578375</v>
      </c>
      <c r="AP116" s="80">
        <v>2427.8206751805928</v>
      </c>
      <c r="AQ116" s="80">
        <v>2463.5696437022771</v>
      </c>
      <c r="AR116" s="80">
        <v>2499.2597865166658</v>
      </c>
      <c r="AS116" s="80">
        <v>2538.7815067732304</v>
      </c>
      <c r="AT116" s="80">
        <v>2582.9300777260269</v>
      </c>
      <c r="AU116" s="80">
        <v>2617.8428187749209</v>
      </c>
      <c r="AV116" s="80">
        <v>2657.2008104516208</v>
      </c>
      <c r="AW116" s="80">
        <v>2722.7899252991469</v>
      </c>
      <c r="AX116" s="80">
        <v>2762.9024443502067</v>
      </c>
      <c r="AY116" s="80">
        <v>2807.1903405541489</v>
      </c>
      <c r="AZ116" s="80">
        <v>2893.8123446969716</v>
      </c>
    </row>
    <row r="117" spans="1:52" ht="12" customHeight="1" x14ac:dyDescent="0.35">
      <c r="A117" s="205" t="s">
        <v>138</v>
      </c>
      <c r="B117" s="77">
        <v>2558.0520624684646</v>
      </c>
      <c r="C117" s="77">
        <v>2592.9483952046398</v>
      </c>
      <c r="D117" s="77">
        <v>2671.7088225295483</v>
      </c>
      <c r="E117" s="77">
        <v>2824.9157964631586</v>
      </c>
      <c r="F117" s="77">
        <v>2677.2578647974788</v>
      </c>
      <c r="G117" s="77">
        <v>2687.1570969868844</v>
      </c>
      <c r="H117" s="77">
        <v>2634.1565805155578</v>
      </c>
      <c r="I117" s="77">
        <v>2751.3215060297257</v>
      </c>
      <c r="J117" s="77">
        <v>2758.9485800303937</v>
      </c>
      <c r="K117" s="77">
        <v>2365.6943467881438</v>
      </c>
      <c r="L117" s="77">
        <v>2510.8071225466269</v>
      </c>
      <c r="M117" s="77">
        <v>2559.1787540408745</v>
      </c>
      <c r="N117" s="77">
        <v>2535.1546902978725</v>
      </c>
      <c r="O117" s="77">
        <v>2622.8245804823223</v>
      </c>
      <c r="P117" s="77">
        <v>2538.5708444846141</v>
      </c>
      <c r="Q117" s="77">
        <v>2498.6990368436263</v>
      </c>
      <c r="R117" s="77">
        <v>2509.2736683820394</v>
      </c>
      <c r="S117" s="77">
        <v>2562.3547125128525</v>
      </c>
      <c r="T117" s="77">
        <v>2567.9314719600829</v>
      </c>
      <c r="U117" s="77">
        <v>2575.8744115284439</v>
      </c>
      <c r="V117" s="77">
        <v>2596.3189116886892</v>
      </c>
      <c r="W117" s="77">
        <v>2613.4815742586202</v>
      </c>
      <c r="X117" s="77">
        <v>2621.4136601677656</v>
      </c>
      <c r="Y117" s="77">
        <v>2616.9782824054842</v>
      </c>
      <c r="Z117" s="77">
        <v>2617.0153017823768</v>
      </c>
      <c r="AA117" s="77">
        <v>2626.3565089474423</v>
      </c>
      <c r="AB117" s="77">
        <v>2638.3001528430068</v>
      </c>
      <c r="AC117" s="77">
        <v>2638.3412209182288</v>
      </c>
      <c r="AD117" s="77">
        <v>2646.3613471115978</v>
      </c>
      <c r="AE117" s="77">
        <v>2656.806417825017</v>
      </c>
      <c r="AF117" s="77">
        <v>2645.2753428139322</v>
      </c>
      <c r="AG117" s="77">
        <v>2650.8885479322412</v>
      </c>
      <c r="AH117" s="77">
        <v>2641.2179140377557</v>
      </c>
      <c r="AI117" s="77">
        <v>2630.6996514842381</v>
      </c>
      <c r="AJ117" s="77">
        <v>2628.1968901239579</v>
      </c>
      <c r="AK117" s="77">
        <v>2619.6829017943164</v>
      </c>
      <c r="AL117" s="77">
        <v>2633.2253562006131</v>
      </c>
      <c r="AM117" s="77">
        <v>2630.5470558468901</v>
      </c>
      <c r="AN117" s="77">
        <v>2628.9274856216416</v>
      </c>
      <c r="AO117" s="77">
        <v>2627.2127745544171</v>
      </c>
      <c r="AP117" s="77">
        <v>2626.3431650925286</v>
      </c>
      <c r="AQ117" s="77">
        <v>2618.1685139348388</v>
      </c>
      <c r="AR117" s="77">
        <v>2612.7519363806191</v>
      </c>
      <c r="AS117" s="77">
        <v>2584.1749982723222</v>
      </c>
      <c r="AT117" s="77">
        <v>2572.1151380623492</v>
      </c>
      <c r="AU117" s="77">
        <v>2566.1895984057496</v>
      </c>
      <c r="AV117" s="77">
        <v>2560.0425490223301</v>
      </c>
      <c r="AW117" s="77">
        <v>2533.9043073149346</v>
      </c>
      <c r="AX117" s="77">
        <v>2527.7480845042646</v>
      </c>
      <c r="AY117" s="77">
        <v>2529.8687865788643</v>
      </c>
      <c r="AZ117" s="77">
        <v>2506.172960087159</v>
      </c>
    </row>
    <row r="118" spans="1:52" ht="12" customHeight="1" x14ac:dyDescent="0.35">
      <c r="A118" s="206" t="s">
        <v>139</v>
      </c>
      <c r="B118" s="80">
        <v>916.50124286534253</v>
      </c>
      <c r="C118" s="80">
        <v>956.77601483793831</v>
      </c>
      <c r="D118" s="80">
        <v>967.49270073227456</v>
      </c>
      <c r="E118" s="80">
        <v>1120.7371981601575</v>
      </c>
      <c r="F118" s="80">
        <v>970.10107520020745</v>
      </c>
      <c r="G118" s="80">
        <v>930.32229630247275</v>
      </c>
      <c r="H118" s="80">
        <v>916.08735812816337</v>
      </c>
      <c r="I118" s="80">
        <v>1034.0754449755823</v>
      </c>
      <c r="J118" s="80">
        <v>969.55517821114665</v>
      </c>
      <c r="K118" s="80">
        <v>870.25790362727207</v>
      </c>
      <c r="L118" s="80">
        <v>865.82107542881079</v>
      </c>
      <c r="M118" s="80">
        <v>857.40514106163039</v>
      </c>
      <c r="N118" s="80">
        <v>867.1561023565846</v>
      </c>
      <c r="O118" s="80">
        <v>995.95218266128404</v>
      </c>
      <c r="P118" s="80">
        <v>948.21537443058514</v>
      </c>
      <c r="Q118" s="80">
        <v>937.20185264404745</v>
      </c>
      <c r="R118" s="80">
        <v>944.78808567738133</v>
      </c>
      <c r="S118" s="80">
        <v>958.57341901519169</v>
      </c>
      <c r="T118" s="80">
        <v>960.49007309728597</v>
      </c>
      <c r="U118" s="80">
        <v>960.49305546781989</v>
      </c>
      <c r="V118" s="80">
        <v>965.99924134903017</v>
      </c>
      <c r="W118" s="80">
        <v>970.99581246930427</v>
      </c>
      <c r="X118" s="80">
        <v>970.17156253062478</v>
      </c>
      <c r="Y118" s="80">
        <v>963.60142428648521</v>
      </c>
      <c r="Z118" s="80">
        <v>960.59478949539016</v>
      </c>
      <c r="AA118" s="80">
        <v>959.03355789553564</v>
      </c>
      <c r="AB118" s="80">
        <v>959.76646526751904</v>
      </c>
      <c r="AC118" s="80">
        <v>955.70146929017164</v>
      </c>
      <c r="AD118" s="80">
        <v>958.11502883030391</v>
      </c>
      <c r="AE118" s="80">
        <v>960.65319047474031</v>
      </c>
      <c r="AF118" s="80">
        <v>950.93510127415425</v>
      </c>
      <c r="AG118" s="80">
        <v>957.99127656901817</v>
      </c>
      <c r="AH118" s="80">
        <v>948.07184773129052</v>
      </c>
      <c r="AI118" s="80">
        <v>939.75153843375085</v>
      </c>
      <c r="AJ118" s="80">
        <v>934.28232634992185</v>
      </c>
      <c r="AK118" s="80">
        <v>928.72041038824193</v>
      </c>
      <c r="AL118" s="80">
        <v>931.80162360049508</v>
      </c>
      <c r="AM118" s="80">
        <v>922.68701976731859</v>
      </c>
      <c r="AN118" s="80">
        <v>914.7309649486881</v>
      </c>
      <c r="AO118" s="80">
        <v>907.46446429367779</v>
      </c>
      <c r="AP118" s="80">
        <v>900.43186821473944</v>
      </c>
      <c r="AQ118" s="80">
        <v>887.26372105290909</v>
      </c>
      <c r="AR118" s="80">
        <v>875.47279477231518</v>
      </c>
      <c r="AS118" s="80">
        <v>847.81204346959123</v>
      </c>
      <c r="AT118" s="80">
        <v>834.57014830645619</v>
      </c>
      <c r="AU118" s="80">
        <v>820.17658902956191</v>
      </c>
      <c r="AV118" s="80">
        <v>801.00360910412371</v>
      </c>
      <c r="AW118" s="80">
        <v>760.27843147789088</v>
      </c>
      <c r="AX118" s="80">
        <v>743.70807871260945</v>
      </c>
      <c r="AY118" s="80">
        <v>736.58624410279162</v>
      </c>
      <c r="AZ118" s="80">
        <v>693.86301975385823</v>
      </c>
    </row>
    <row r="119" spans="1:52" ht="12" customHeight="1" x14ac:dyDescent="0.35">
      <c r="A119" s="206" t="s">
        <v>140</v>
      </c>
      <c r="B119" s="80">
        <v>1236.4198220721214</v>
      </c>
      <c r="C119" s="80">
        <v>1244.0558958321512</v>
      </c>
      <c r="D119" s="80">
        <v>1289.0720916601463</v>
      </c>
      <c r="E119" s="80">
        <v>1353.6626369655019</v>
      </c>
      <c r="F119" s="80">
        <v>1285.496310227086</v>
      </c>
      <c r="G119" s="80">
        <v>1300.561306344347</v>
      </c>
      <c r="H119" s="80">
        <v>1237.0683862222804</v>
      </c>
      <c r="I119" s="80">
        <v>1291.203849999989</v>
      </c>
      <c r="J119" s="80">
        <v>1288.2000212744692</v>
      </c>
      <c r="K119" s="80">
        <v>1149.7053610187206</v>
      </c>
      <c r="L119" s="80">
        <v>1202.0682170891498</v>
      </c>
      <c r="M119" s="80">
        <v>1232.4722602515126</v>
      </c>
      <c r="N119" s="80">
        <v>1222.230986605316</v>
      </c>
      <c r="O119" s="80">
        <v>1237.349694257392</v>
      </c>
      <c r="P119" s="80">
        <v>1201.1896053440878</v>
      </c>
      <c r="Q119" s="80">
        <v>1161.5986828765735</v>
      </c>
      <c r="R119" s="80">
        <v>1163.5869289073705</v>
      </c>
      <c r="S119" s="80">
        <v>1192.0855313678542</v>
      </c>
      <c r="T119" s="80">
        <v>1192.8070605598396</v>
      </c>
      <c r="U119" s="80">
        <v>1197.8402535831092</v>
      </c>
      <c r="V119" s="80">
        <v>1208.3862157862466</v>
      </c>
      <c r="W119" s="80">
        <v>1217.9158342717344</v>
      </c>
      <c r="X119" s="80">
        <v>1222.6343359832897</v>
      </c>
      <c r="Y119" s="80">
        <v>1222.5108867127533</v>
      </c>
      <c r="Z119" s="80">
        <v>1223.3081699128488</v>
      </c>
      <c r="AA119" s="80">
        <v>1231.1505556848017</v>
      </c>
      <c r="AB119" s="80">
        <v>1238.7565064251942</v>
      </c>
      <c r="AC119" s="80">
        <v>1240.6780806901359</v>
      </c>
      <c r="AD119" s="80">
        <v>1243.2577859086825</v>
      </c>
      <c r="AE119" s="80">
        <v>1247.2847911432041</v>
      </c>
      <c r="AF119" s="80">
        <v>1243.0164255777149</v>
      </c>
      <c r="AG119" s="80">
        <v>1240.7528086052007</v>
      </c>
      <c r="AH119" s="80">
        <v>1236.4192031552684</v>
      </c>
      <c r="AI119" s="80">
        <v>1230.0007634900101</v>
      </c>
      <c r="AJ119" s="80">
        <v>1230.08543578078</v>
      </c>
      <c r="AK119" s="80">
        <v>1227.5292616604474</v>
      </c>
      <c r="AL119" s="80">
        <v>1233.6166783027934</v>
      </c>
      <c r="AM119" s="80">
        <v>1235.9978284849733</v>
      </c>
      <c r="AN119" s="80">
        <v>1238.3420476221677</v>
      </c>
      <c r="AO119" s="80">
        <v>1241.3360775120252</v>
      </c>
      <c r="AP119" s="80">
        <v>1245.0616850333024</v>
      </c>
      <c r="AQ119" s="80">
        <v>1246.2909699851712</v>
      </c>
      <c r="AR119" s="80">
        <v>1247.8402348229447</v>
      </c>
      <c r="AS119" s="80">
        <v>1244.7686663041675</v>
      </c>
      <c r="AT119" s="80">
        <v>1241.5720293859031</v>
      </c>
      <c r="AU119" s="80">
        <v>1245.3646595607167</v>
      </c>
      <c r="AV119" s="80">
        <v>1252.387541774079</v>
      </c>
      <c r="AW119" s="80">
        <v>1260.0043105964862</v>
      </c>
      <c r="AX119" s="80">
        <v>1264.3216650243889</v>
      </c>
      <c r="AY119" s="80">
        <v>1267.8222037642993</v>
      </c>
      <c r="AZ119" s="80">
        <v>1278.9023133308499</v>
      </c>
    </row>
    <row r="120" spans="1:52" ht="12" customHeight="1" x14ac:dyDescent="0.35">
      <c r="A120" s="185" t="s">
        <v>13</v>
      </c>
      <c r="B120" s="83">
        <v>154.67238407667227</v>
      </c>
      <c r="C120" s="83">
        <v>165.82322934383654</v>
      </c>
      <c r="D120" s="83">
        <v>170.60420038722557</v>
      </c>
      <c r="E120" s="83">
        <v>150.00281975489179</v>
      </c>
      <c r="F120" s="83">
        <v>163.25450898806983</v>
      </c>
      <c r="G120" s="83">
        <v>153.89089245795029</v>
      </c>
      <c r="H120" s="83">
        <v>149.48945158496468</v>
      </c>
      <c r="I120" s="83">
        <v>133.39626803131486</v>
      </c>
      <c r="J120" s="83">
        <v>167.35537113573133</v>
      </c>
      <c r="K120" s="83">
        <v>150.1556840057971</v>
      </c>
      <c r="L120" s="83">
        <v>146.14558042560503</v>
      </c>
      <c r="M120" s="83">
        <v>152.27646692282559</v>
      </c>
      <c r="N120" s="83">
        <v>153.18588648781503</v>
      </c>
      <c r="O120" s="83">
        <v>159.57009854746761</v>
      </c>
      <c r="P120" s="83">
        <v>158.34152681814052</v>
      </c>
      <c r="Q120" s="83">
        <v>162.91582792316478</v>
      </c>
      <c r="R120" s="83">
        <v>160.29256096213535</v>
      </c>
      <c r="S120" s="83">
        <v>170.9085092123369</v>
      </c>
      <c r="T120" s="83">
        <v>167.04658903581361</v>
      </c>
      <c r="U120" s="83">
        <v>165.30531883166785</v>
      </c>
      <c r="V120" s="83">
        <v>163.94406850020263</v>
      </c>
      <c r="W120" s="83">
        <v>163.39989826026573</v>
      </c>
      <c r="X120" s="83">
        <v>155.23688029890369</v>
      </c>
      <c r="Y120" s="83">
        <v>147.61279829168475</v>
      </c>
      <c r="Z120" s="83">
        <v>139.97792361658057</v>
      </c>
      <c r="AA120" s="83">
        <v>139.5072473423661</v>
      </c>
      <c r="AB120" s="83">
        <v>138.39401337294572</v>
      </c>
      <c r="AC120" s="83">
        <v>136.83834518836389</v>
      </c>
      <c r="AD120" s="83">
        <v>130.54208843674499</v>
      </c>
      <c r="AE120" s="83">
        <v>130.6685128731138</v>
      </c>
      <c r="AF120" s="83">
        <v>127.7164831760432</v>
      </c>
      <c r="AG120" s="83">
        <v>116.64758358740609</v>
      </c>
      <c r="AH120" s="83">
        <v>108.61606349648285</v>
      </c>
      <c r="AI120" s="83">
        <v>93.866098132213835</v>
      </c>
      <c r="AJ120" s="83">
        <v>90.960679587556513</v>
      </c>
      <c r="AK120" s="83">
        <v>87.951676366681326</v>
      </c>
      <c r="AL120" s="83">
        <v>87.672966826879346</v>
      </c>
      <c r="AM120" s="83">
        <v>85.630373308546908</v>
      </c>
      <c r="AN120" s="83">
        <v>79.581693328761617</v>
      </c>
      <c r="AO120" s="83">
        <v>74.48540846413367</v>
      </c>
      <c r="AP120" s="83">
        <v>69.440210934711459</v>
      </c>
      <c r="AQ120" s="83">
        <v>65.078975847078652</v>
      </c>
      <c r="AR120" s="83">
        <v>57.544938313517996</v>
      </c>
      <c r="AS120" s="83">
        <v>53.277989213040087</v>
      </c>
      <c r="AT120" s="83">
        <v>50.191566908664036</v>
      </c>
      <c r="AU120" s="83">
        <v>47.760328878695034</v>
      </c>
      <c r="AV120" s="83">
        <v>44.842626596293002</v>
      </c>
      <c r="AW120" s="83">
        <v>41.31348383640649</v>
      </c>
      <c r="AX120" s="83">
        <v>30.40210281271656</v>
      </c>
      <c r="AY120" s="83">
        <v>28.889656863249765</v>
      </c>
      <c r="AZ120" s="83">
        <v>26.730488896753144</v>
      </c>
    </row>
    <row r="121" spans="1:52" ht="12" customHeight="1" x14ac:dyDescent="0.35">
      <c r="A121" s="185" t="s">
        <v>17</v>
      </c>
      <c r="B121" s="83">
        <v>199.50099948554256</v>
      </c>
      <c r="C121" s="83">
        <v>218.04150766445977</v>
      </c>
      <c r="D121" s="83">
        <v>241.35814102188132</v>
      </c>
      <c r="E121" s="83">
        <v>265.50352868411022</v>
      </c>
      <c r="F121" s="83">
        <v>245.38522029879218</v>
      </c>
      <c r="G121" s="83">
        <v>229.13827583891427</v>
      </c>
      <c r="H121" s="83">
        <v>247.84692263012496</v>
      </c>
      <c r="I121" s="83">
        <v>291.37610759801566</v>
      </c>
      <c r="J121" s="83">
        <v>265.6336203526638</v>
      </c>
      <c r="K121" s="83">
        <v>249.6196368070963</v>
      </c>
      <c r="L121" s="83">
        <v>254.04334017933965</v>
      </c>
      <c r="M121" s="83">
        <v>230.36290852571162</v>
      </c>
      <c r="N121" s="83">
        <v>229.51419958335333</v>
      </c>
      <c r="O121" s="83">
        <v>225.50868956906896</v>
      </c>
      <c r="P121" s="83">
        <v>225.34445428858766</v>
      </c>
      <c r="Q121" s="83">
        <v>219.61681842932762</v>
      </c>
      <c r="R121" s="83">
        <v>223.72372494021454</v>
      </c>
      <c r="S121" s="83">
        <v>223.18406144960937</v>
      </c>
      <c r="T121" s="83">
        <v>223.39757728143096</v>
      </c>
      <c r="U121" s="83">
        <v>224.28625155552166</v>
      </c>
      <c r="V121" s="83">
        <v>225.67201726870798</v>
      </c>
      <c r="W121" s="83">
        <v>226.1991712922318</v>
      </c>
      <c r="X121" s="83">
        <v>225.92259243337381</v>
      </c>
      <c r="Y121" s="83">
        <v>222.46610042067735</v>
      </c>
      <c r="Z121" s="83">
        <v>220.79767514279493</v>
      </c>
      <c r="AA121" s="83">
        <v>221.98239793230815</v>
      </c>
      <c r="AB121" s="83">
        <v>222.57846446637538</v>
      </c>
      <c r="AC121" s="83">
        <v>217.24786492321002</v>
      </c>
      <c r="AD121" s="83">
        <v>215.39366374203362</v>
      </c>
      <c r="AE121" s="83">
        <v>212.77431144443315</v>
      </c>
      <c r="AF121" s="83">
        <v>204.40200142866712</v>
      </c>
      <c r="AG121" s="83">
        <v>201.40929390330172</v>
      </c>
      <c r="AH121" s="83">
        <v>196.08985866030179</v>
      </c>
      <c r="AI121" s="83">
        <v>189.84753806757391</v>
      </c>
      <c r="AJ121" s="83">
        <v>188.51431621770814</v>
      </c>
      <c r="AK121" s="83">
        <v>184.52778440444339</v>
      </c>
      <c r="AL121" s="83">
        <v>184.54588940080922</v>
      </c>
      <c r="AM121" s="83">
        <v>181.59864148634432</v>
      </c>
      <c r="AN121" s="83">
        <v>176.720573388118</v>
      </c>
      <c r="AO121" s="83">
        <v>172.41766325226806</v>
      </c>
      <c r="AP121" s="83">
        <v>168.56525737916968</v>
      </c>
      <c r="AQ121" s="83">
        <v>162.61823757476247</v>
      </c>
      <c r="AR121" s="83">
        <v>158.45991929876129</v>
      </c>
      <c r="AS121" s="83">
        <v>149.31777015090898</v>
      </c>
      <c r="AT121" s="83">
        <v>142.73624752803843</v>
      </c>
      <c r="AU121" s="83">
        <v>141.69808841075593</v>
      </c>
      <c r="AV121" s="83">
        <v>140.64174794152109</v>
      </c>
      <c r="AW121" s="83">
        <v>132.4573609913318</v>
      </c>
      <c r="AX121" s="83">
        <v>129.35708528005952</v>
      </c>
      <c r="AY121" s="83">
        <v>125.289297773936</v>
      </c>
      <c r="AZ121" s="83">
        <v>116.77254598409915</v>
      </c>
    </row>
    <row r="122" spans="1:52" ht="12" customHeight="1" x14ac:dyDescent="0.35">
      <c r="A122" s="185" t="s">
        <v>18</v>
      </c>
      <c r="B122" s="83">
        <v>0.59572847769934245</v>
      </c>
      <c r="C122" s="83">
        <v>0.58990693071076428</v>
      </c>
      <c r="D122" s="83">
        <v>0.7192971121520414</v>
      </c>
      <c r="E122" s="83">
        <v>4.1470746266483498E-2</v>
      </c>
      <c r="F122" s="83">
        <v>0</v>
      </c>
      <c r="G122" s="83">
        <v>0</v>
      </c>
      <c r="H122" s="83">
        <v>0.40511245780449057</v>
      </c>
      <c r="I122" s="83">
        <v>7.227569255459148E-15</v>
      </c>
      <c r="J122" s="83">
        <v>0</v>
      </c>
      <c r="K122" s="83">
        <v>1.8610607394304863</v>
      </c>
      <c r="L122" s="83">
        <v>2.0679471716177527</v>
      </c>
      <c r="M122" s="83">
        <v>3.4230219319730071</v>
      </c>
      <c r="N122" s="83">
        <v>4.5597279298253568</v>
      </c>
      <c r="O122" s="83">
        <v>0.25316771557671197</v>
      </c>
      <c r="P122" s="83">
        <v>4.143303852952269E-16</v>
      </c>
      <c r="Q122" s="83">
        <v>0.52261426262468913</v>
      </c>
      <c r="R122" s="83">
        <v>0.5266261857379817</v>
      </c>
      <c r="S122" s="83">
        <v>0.5493324133747256</v>
      </c>
      <c r="T122" s="83">
        <v>0.52238668743105399</v>
      </c>
      <c r="U122" s="83">
        <v>0.49317769378624982</v>
      </c>
      <c r="V122" s="83">
        <v>0.47034872202290173</v>
      </c>
      <c r="W122" s="83">
        <v>0.47359734878702148</v>
      </c>
      <c r="X122" s="83">
        <v>0.47135417667373697</v>
      </c>
      <c r="Y122" s="83">
        <v>0.47099739613526242</v>
      </c>
      <c r="Z122" s="83">
        <v>0.4695025749838303</v>
      </c>
      <c r="AA122" s="83">
        <v>0.4690799500936414</v>
      </c>
      <c r="AB122" s="83">
        <v>0.46943109963738189</v>
      </c>
      <c r="AC122" s="83">
        <v>0.47196250407004436</v>
      </c>
      <c r="AD122" s="83">
        <v>0.46051074354120053</v>
      </c>
      <c r="AE122" s="83">
        <v>0.46060246102031033</v>
      </c>
      <c r="AF122" s="83">
        <v>0.4619109238772654</v>
      </c>
      <c r="AG122" s="83">
        <v>0.35372965718377636</v>
      </c>
      <c r="AH122" s="83">
        <v>0.35454499580856214</v>
      </c>
      <c r="AI122" s="83">
        <v>0.34114502962916432</v>
      </c>
      <c r="AJ122" s="83">
        <v>0.29663993929494881</v>
      </c>
      <c r="AK122" s="83">
        <v>0.15597862944663485</v>
      </c>
      <c r="AL122" s="83">
        <v>0.15536488062969853</v>
      </c>
      <c r="AM122" s="83">
        <v>0.14121537950696506</v>
      </c>
      <c r="AN122" s="83">
        <v>0.13269461144695016</v>
      </c>
      <c r="AO122" s="83">
        <v>0.12586911077350951</v>
      </c>
      <c r="AP122" s="83">
        <v>0.11954732031765491</v>
      </c>
      <c r="AQ122" s="83">
        <v>0.11286805554906305</v>
      </c>
      <c r="AR122" s="83">
        <v>0.10729643709438197</v>
      </c>
      <c r="AS122" s="83">
        <v>0.10130882964563862</v>
      </c>
      <c r="AT122" s="83">
        <v>9.6655400713420589E-2</v>
      </c>
      <c r="AU122" s="83">
        <v>9.2377385778488544E-2</v>
      </c>
      <c r="AV122" s="83">
        <v>8.7803927640423815E-2</v>
      </c>
      <c r="AW122" s="83">
        <v>8.1409906781111291E-2</v>
      </c>
      <c r="AX122" s="83">
        <v>7.2305366098690552E-2</v>
      </c>
      <c r="AY122" s="83">
        <v>6.8484860451732424E-2</v>
      </c>
      <c r="AZ122" s="83">
        <v>6.4355722874686799E-2</v>
      </c>
    </row>
    <row r="123" spans="1:52" ht="12" customHeight="1" x14ac:dyDescent="0.35">
      <c r="A123" s="185" t="s">
        <v>42</v>
      </c>
      <c r="B123" s="83">
        <v>6.904763441560414</v>
      </c>
      <c r="C123" s="83">
        <v>6.3173450712157413</v>
      </c>
      <c r="D123" s="83">
        <v>6.5774942500668718</v>
      </c>
      <c r="E123" s="83">
        <v>7.9388289060759938</v>
      </c>
      <c r="F123" s="83">
        <v>7.7523983752624268</v>
      </c>
      <c r="G123" s="83">
        <v>8.6362624573111813</v>
      </c>
      <c r="H123" s="83">
        <v>7.1294066865776635</v>
      </c>
      <c r="I123" s="83">
        <v>7.1843073480702886</v>
      </c>
      <c r="J123" s="83">
        <v>9.4977457946701556</v>
      </c>
      <c r="K123" s="83">
        <v>7.6207203785459958</v>
      </c>
      <c r="L123" s="83">
        <v>9.2066394721837082</v>
      </c>
      <c r="M123" s="83">
        <v>8.9881186781039943</v>
      </c>
      <c r="N123" s="83">
        <v>12.386291829878802</v>
      </c>
      <c r="O123" s="83">
        <v>10.185179104744345</v>
      </c>
      <c r="P123" s="83">
        <v>9.2675025370794497</v>
      </c>
      <c r="Q123" s="83">
        <v>7.9173047165021266</v>
      </c>
      <c r="R123" s="83">
        <v>7.8031570883054062</v>
      </c>
      <c r="S123" s="83">
        <v>8.1360414875415454</v>
      </c>
      <c r="T123" s="83">
        <v>7.9483797823904387</v>
      </c>
      <c r="U123" s="83">
        <v>7.7288958476960765</v>
      </c>
      <c r="V123" s="83">
        <v>7.5504132636059662</v>
      </c>
      <c r="W123" s="83">
        <v>7.2982627708500445</v>
      </c>
      <c r="X123" s="83">
        <v>7.1491702467533758</v>
      </c>
      <c r="Y123" s="83">
        <v>6.6095596876809282</v>
      </c>
      <c r="Z123" s="83">
        <v>6.3696393761074148</v>
      </c>
      <c r="AA123" s="83">
        <v>6.2784756538145858</v>
      </c>
      <c r="AB123" s="83">
        <v>6.2093962201535708</v>
      </c>
      <c r="AC123" s="83">
        <v>6.0794618035987549</v>
      </c>
      <c r="AD123" s="83">
        <v>5.9951764170407511</v>
      </c>
      <c r="AE123" s="83">
        <v>6.0248267958731043</v>
      </c>
      <c r="AF123" s="83">
        <v>5.9435976271379998</v>
      </c>
      <c r="AG123" s="83">
        <v>5.7522801345750647</v>
      </c>
      <c r="AH123" s="83">
        <v>5.5695790284950561</v>
      </c>
      <c r="AI123" s="83">
        <v>5.3054425917851695</v>
      </c>
      <c r="AJ123" s="83">
        <v>5.0658089008242282</v>
      </c>
      <c r="AK123" s="83">
        <v>4.4970806722226619</v>
      </c>
      <c r="AL123" s="83">
        <v>4.499310666315588</v>
      </c>
      <c r="AM123" s="83">
        <v>4.2525486550223688</v>
      </c>
      <c r="AN123" s="83">
        <v>4.041935633305183</v>
      </c>
      <c r="AO123" s="83">
        <v>3.8575580486569163</v>
      </c>
      <c r="AP123" s="83">
        <v>3.6659576285657072</v>
      </c>
      <c r="AQ123" s="83">
        <v>3.3562171391985283</v>
      </c>
      <c r="AR123" s="83">
        <v>3.1049314461236972</v>
      </c>
      <c r="AS123" s="83">
        <v>2.7623193789920553</v>
      </c>
      <c r="AT123" s="83">
        <v>2.5184957597473523</v>
      </c>
      <c r="AU123" s="83">
        <v>2.3917581547413733</v>
      </c>
      <c r="AV123" s="83">
        <v>2.249303395878095</v>
      </c>
      <c r="AW123" s="83">
        <v>2.0805930201501934</v>
      </c>
      <c r="AX123" s="83">
        <v>1.7546260844817865</v>
      </c>
      <c r="AY123" s="83">
        <v>1.6826825336904083</v>
      </c>
      <c r="AZ123" s="83">
        <v>1.5904435428882475</v>
      </c>
    </row>
    <row r="124" spans="1:52" ht="12" customHeight="1" x14ac:dyDescent="0.35">
      <c r="A124" s="185" t="s">
        <v>48</v>
      </c>
      <c r="B124" s="83">
        <v>110.63792363262739</v>
      </c>
      <c r="C124" s="83">
        <v>127.28779221471545</v>
      </c>
      <c r="D124" s="83">
        <v>106.28809660627158</v>
      </c>
      <c r="E124" s="83">
        <v>120.7309269590628</v>
      </c>
      <c r="F124" s="83">
        <v>105.2433306332069</v>
      </c>
      <c r="G124" s="83">
        <v>94.486034782497768</v>
      </c>
      <c r="H124" s="83">
        <v>96.19117784110523</v>
      </c>
      <c r="I124" s="83">
        <v>92.440034060753447</v>
      </c>
      <c r="J124" s="83">
        <v>86.066466137253968</v>
      </c>
      <c r="K124" s="83">
        <v>66.623237684042223</v>
      </c>
      <c r="L124" s="83">
        <v>70.603518888253873</v>
      </c>
      <c r="M124" s="83">
        <v>75.430877811694131</v>
      </c>
      <c r="N124" s="83">
        <v>61.820791599361065</v>
      </c>
      <c r="O124" s="83">
        <v>57.984996888976831</v>
      </c>
      <c r="P124" s="83">
        <v>54.125355351689898</v>
      </c>
      <c r="Q124" s="83">
        <v>63.139076309158057</v>
      </c>
      <c r="R124" s="83">
        <v>63.837332520609174</v>
      </c>
      <c r="S124" s="83">
        <v>64.259093366320073</v>
      </c>
      <c r="T124" s="83">
        <v>62.927640270619655</v>
      </c>
      <c r="U124" s="83">
        <v>61.579473469634394</v>
      </c>
      <c r="V124" s="83">
        <v>60.525387168248542</v>
      </c>
      <c r="W124" s="83">
        <v>59.105043097869988</v>
      </c>
      <c r="X124" s="83">
        <v>56.437323533292457</v>
      </c>
      <c r="Y124" s="83">
        <v>51.873884945548781</v>
      </c>
      <c r="Z124" s="83">
        <v>50.325742303509088</v>
      </c>
      <c r="AA124" s="83">
        <v>47.701818026825677</v>
      </c>
      <c r="AB124" s="83">
        <v>44.381363182479824</v>
      </c>
      <c r="AC124" s="83">
        <v>39.009837408450615</v>
      </c>
      <c r="AD124" s="83">
        <v>36.818078417795917</v>
      </c>
      <c r="AE124" s="83">
        <v>36.72776225138962</v>
      </c>
      <c r="AF124" s="83">
        <v>31.274254421705223</v>
      </c>
      <c r="AG124" s="83">
        <v>30.44715944222639</v>
      </c>
      <c r="AH124" s="83">
        <v>26.241167319614615</v>
      </c>
      <c r="AI124" s="83">
        <v>22.743514303579115</v>
      </c>
      <c r="AJ124" s="83">
        <v>20.087406923117243</v>
      </c>
      <c r="AK124" s="83">
        <v>17.579739663996701</v>
      </c>
      <c r="AL124" s="83">
        <v>17.475617140594874</v>
      </c>
      <c r="AM124" s="83">
        <v>15.70658235538925</v>
      </c>
      <c r="AN124" s="83">
        <v>14.313444377118111</v>
      </c>
      <c r="AO124" s="83">
        <v>13.176910752278101</v>
      </c>
      <c r="AP124" s="83">
        <v>12.189048275375407</v>
      </c>
      <c r="AQ124" s="83">
        <v>10.83090620980491</v>
      </c>
      <c r="AR124" s="83">
        <v>9.5739669706796846</v>
      </c>
      <c r="AS124" s="83">
        <v>7.7413113643553171</v>
      </c>
      <c r="AT124" s="83">
        <v>7.0199093538180666</v>
      </c>
      <c r="AU124" s="83">
        <v>6.2107594229194847</v>
      </c>
      <c r="AV124" s="83">
        <v>5.1331200835080848</v>
      </c>
      <c r="AW124" s="83">
        <v>3.6705590316980548</v>
      </c>
      <c r="AX124" s="83">
        <v>2.9499817383797828</v>
      </c>
      <c r="AY124" s="83">
        <v>2.8188657679969511</v>
      </c>
      <c r="AZ124" s="83">
        <v>1.9023658518197388</v>
      </c>
    </row>
    <row r="125" spans="1:52" ht="12" customHeight="1" x14ac:dyDescent="0.35">
      <c r="A125" s="185" t="s">
        <v>60</v>
      </c>
      <c r="B125" s="83">
        <v>14.881700337445189</v>
      </c>
      <c r="C125" s="83">
        <v>16.266606769668662</v>
      </c>
      <c r="D125" s="83">
        <v>26.213258729656559</v>
      </c>
      <c r="E125" s="83">
        <v>29.29363950698778</v>
      </c>
      <c r="F125" s="83">
        <v>25.168142848686792</v>
      </c>
      <c r="G125" s="83">
        <v>26.372440035355012</v>
      </c>
      <c r="H125" s="83">
        <v>23.416311424595303</v>
      </c>
      <c r="I125" s="83">
        <v>28.436234627378891</v>
      </c>
      <c r="J125" s="83">
        <v>17.372306260878975</v>
      </c>
      <c r="K125" s="83">
        <v>16.316754739501103</v>
      </c>
      <c r="L125" s="83">
        <v>19.501172986627054</v>
      </c>
      <c r="M125" s="83">
        <v>13.469756354336649</v>
      </c>
      <c r="N125" s="83">
        <v>29.216034382029836</v>
      </c>
      <c r="O125" s="83">
        <v>18.435746282657536</v>
      </c>
      <c r="P125" s="83">
        <v>24.226849238041421</v>
      </c>
      <c r="Q125" s="83">
        <v>9.3095251212594352</v>
      </c>
      <c r="R125" s="83">
        <v>8.4040011707312772</v>
      </c>
      <c r="S125" s="83">
        <v>8.5425979430576877</v>
      </c>
      <c r="T125" s="83">
        <v>8.4208867566873451</v>
      </c>
      <c r="U125" s="83">
        <v>8.3815768748810981</v>
      </c>
      <c r="V125" s="83">
        <v>8.1942858390914761</v>
      </c>
      <c r="W125" s="83">
        <v>8.0348713330252792</v>
      </c>
      <c r="X125" s="83">
        <v>7.398927177037911</v>
      </c>
      <c r="Y125" s="83">
        <v>6.3291237334349049</v>
      </c>
      <c r="Z125" s="83">
        <v>4.3635369172786547</v>
      </c>
      <c r="AA125" s="83">
        <v>4.156487905446836</v>
      </c>
      <c r="AB125" s="83">
        <v>3.8912395799292052</v>
      </c>
      <c r="AC125" s="83">
        <v>3.4545908822593283</v>
      </c>
      <c r="AD125" s="83">
        <v>3.0192594289964019</v>
      </c>
      <c r="AE125" s="83">
        <v>2.8956865919638588</v>
      </c>
      <c r="AF125" s="83">
        <v>2.5520431951000506</v>
      </c>
      <c r="AG125" s="83">
        <v>2.248048478135551</v>
      </c>
      <c r="AH125" s="83">
        <v>2.1450591756857116</v>
      </c>
      <c r="AI125" s="83">
        <v>1.9230260931367074</v>
      </c>
      <c r="AJ125" s="83">
        <v>1.8379536359131141</v>
      </c>
      <c r="AK125" s="83">
        <v>1.049649718040097</v>
      </c>
      <c r="AL125" s="83">
        <v>1.0395706354822867</v>
      </c>
      <c r="AM125" s="83">
        <v>0.96209983093897045</v>
      </c>
      <c r="AN125" s="83">
        <v>0.89552887403387937</v>
      </c>
      <c r="AO125" s="83">
        <v>0.84698421819303826</v>
      </c>
      <c r="AP125" s="83">
        <v>0.78455040100515794</v>
      </c>
      <c r="AQ125" s="83">
        <v>0.69428105352128955</v>
      </c>
      <c r="AR125" s="83">
        <v>0.61946786164435952</v>
      </c>
      <c r="AS125" s="83">
        <v>0.53259368990379163</v>
      </c>
      <c r="AT125" s="83">
        <v>0.46151407645260145</v>
      </c>
      <c r="AU125" s="83">
        <v>0.39290475961230265</v>
      </c>
      <c r="AV125" s="83">
        <v>0.32694828636340495</v>
      </c>
      <c r="AW125" s="83">
        <v>0.26065946493179804</v>
      </c>
      <c r="AX125" s="83">
        <v>0.17141879626059897</v>
      </c>
      <c r="AY125" s="83">
        <v>0.15218440214276918</v>
      </c>
      <c r="AZ125" s="83">
        <v>0.12167606472149824</v>
      </c>
    </row>
    <row r="126" spans="1:52" ht="12" customHeight="1" x14ac:dyDescent="0.35">
      <c r="A126" s="185" t="s">
        <v>43</v>
      </c>
      <c r="B126" s="83">
        <v>403.3984447689229</v>
      </c>
      <c r="C126" s="83">
        <v>372.87742241726238</v>
      </c>
      <c r="D126" s="83">
        <v>377.0132572439162</v>
      </c>
      <c r="E126" s="83">
        <v>360.16782719457962</v>
      </c>
      <c r="F126" s="83">
        <v>336.45505013819007</v>
      </c>
      <c r="G126" s="83">
        <v>360.28036296878497</v>
      </c>
      <c r="H126" s="83">
        <v>311.82872295114657</v>
      </c>
      <c r="I126" s="83">
        <v>313.76904148447016</v>
      </c>
      <c r="J126" s="83">
        <v>343.67102692340887</v>
      </c>
      <c r="K126" s="83">
        <v>298.15523108032414</v>
      </c>
      <c r="L126" s="83">
        <v>312.46881799632962</v>
      </c>
      <c r="M126" s="83">
        <v>334.15003967121498</v>
      </c>
      <c r="N126" s="83">
        <v>324.51180184294435</v>
      </c>
      <c r="O126" s="83">
        <v>355.7338804388358</v>
      </c>
      <c r="P126" s="83">
        <v>333.69978482183387</v>
      </c>
      <c r="Q126" s="83">
        <v>322.45899552824642</v>
      </c>
      <c r="R126" s="83">
        <v>318.84776144121048</v>
      </c>
      <c r="S126" s="83">
        <v>325.56814759960338</v>
      </c>
      <c r="T126" s="83">
        <v>324.74062403488398</v>
      </c>
      <c r="U126" s="83">
        <v>323.54534087366125</v>
      </c>
      <c r="V126" s="83">
        <v>324.50147007746745</v>
      </c>
      <c r="W126" s="83">
        <v>322.56468608804784</v>
      </c>
      <c r="X126" s="83">
        <v>320.18668137530614</v>
      </c>
      <c r="Y126" s="83">
        <v>310.1758525334061</v>
      </c>
      <c r="Z126" s="83">
        <v>306.54736215436844</v>
      </c>
      <c r="AA126" s="83">
        <v>305.54822126513142</v>
      </c>
      <c r="AB126" s="83">
        <v>304.70917643823645</v>
      </c>
      <c r="AC126" s="83">
        <v>300.57808560558999</v>
      </c>
      <c r="AD126" s="83">
        <v>301.65477678098966</v>
      </c>
      <c r="AE126" s="83">
        <v>300.78120720284647</v>
      </c>
      <c r="AF126" s="83">
        <v>294.16741766501281</v>
      </c>
      <c r="AG126" s="83">
        <v>294.54466793857335</v>
      </c>
      <c r="AH126" s="83">
        <v>291.35126077679394</v>
      </c>
      <c r="AI126" s="83">
        <v>287.05164878959005</v>
      </c>
      <c r="AJ126" s="83">
        <v>283.51285389984008</v>
      </c>
      <c r="AK126" s="83">
        <v>272.59501567234889</v>
      </c>
      <c r="AL126" s="83">
        <v>273.0933552234157</v>
      </c>
      <c r="AM126" s="83">
        <v>266.82725897051665</v>
      </c>
      <c r="AN126" s="83">
        <v>260.86095607815429</v>
      </c>
      <c r="AO126" s="83">
        <v>255.05994812235966</v>
      </c>
      <c r="AP126" s="83">
        <v>249.22582468414853</v>
      </c>
      <c r="AQ126" s="83">
        <v>235.80373646194812</v>
      </c>
      <c r="AR126" s="83">
        <v>226.5626584529723</v>
      </c>
      <c r="AS126" s="83">
        <v>208.62995124940042</v>
      </c>
      <c r="AT126" s="83">
        <v>201.26958081911167</v>
      </c>
      <c r="AU126" s="83">
        <v>195.45396547192053</v>
      </c>
      <c r="AV126" s="83">
        <v>186.68855137159335</v>
      </c>
      <c r="AW126" s="83">
        <v>172.01891840339346</v>
      </c>
      <c r="AX126" s="83">
        <v>161.79071870300268</v>
      </c>
      <c r="AY126" s="83">
        <v>157.24171840461884</v>
      </c>
      <c r="AZ126" s="83">
        <v>145.31096121330461</v>
      </c>
    </row>
    <row r="127" spans="1:52" ht="12" customHeight="1" x14ac:dyDescent="0.35">
      <c r="A127" s="185" t="s">
        <v>49</v>
      </c>
      <c r="B127" s="83">
        <v>3.4747952817690138</v>
      </c>
      <c r="C127" s="83">
        <v>3.3412100061774099</v>
      </c>
      <c r="D127" s="83">
        <v>3.6442065895160352</v>
      </c>
      <c r="E127" s="83">
        <v>2.7265799850580006</v>
      </c>
      <c r="F127" s="83">
        <v>1.3922232966783159</v>
      </c>
      <c r="G127" s="83">
        <v>1.4438089153947822</v>
      </c>
      <c r="H127" s="83">
        <v>1.2873900659253767</v>
      </c>
      <c r="I127" s="83">
        <v>2.3574884071617928</v>
      </c>
      <c r="J127" s="83">
        <v>2.4665530553122035</v>
      </c>
      <c r="K127" s="83">
        <v>0.97239380281690135</v>
      </c>
      <c r="L127" s="83">
        <v>6.7282866062220892</v>
      </c>
      <c r="M127" s="83">
        <v>9.8346146676528594</v>
      </c>
      <c r="N127" s="83">
        <v>6.7359874717972712</v>
      </c>
      <c r="O127" s="83">
        <v>6.9368349242720218</v>
      </c>
      <c r="P127" s="83">
        <v>5.9554306022374632</v>
      </c>
      <c r="Q127" s="83">
        <v>5.7775029684469663</v>
      </c>
      <c r="R127" s="83">
        <v>5.6678019547153937</v>
      </c>
      <c r="S127" s="83">
        <v>6.2045790615927814</v>
      </c>
      <c r="T127" s="83">
        <v>5.9383517588114438</v>
      </c>
      <c r="U127" s="83">
        <v>5.8241008011202151</v>
      </c>
      <c r="V127" s="83">
        <v>5.6679270273287958</v>
      </c>
      <c r="W127" s="83">
        <v>5.5896482464246064</v>
      </c>
      <c r="X127" s="83">
        <v>5.0817819801771753</v>
      </c>
      <c r="Y127" s="83">
        <v>4.446314739550334</v>
      </c>
      <c r="Z127" s="83">
        <v>3.3360498473985656</v>
      </c>
      <c r="AA127" s="83">
        <v>3.2413214228015383</v>
      </c>
      <c r="AB127" s="83">
        <v>3.0421014780274338</v>
      </c>
      <c r="AC127" s="83">
        <v>2.747230480538239</v>
      </c>
      <c r="AD127" s="83">
        <v>2.3994146636812008</v>
      </c>
      <c r="AE127" s="83">
        <v>2.388275362021218</v>
      </c>
      <c r="AF127" s="83">
        <v>2.0922935206099895</v>
      </c>
      <c r="AG127" s="83">
        <v>1.7285344175001545</v>
      </c>
      <c r="AH127" s="83">
        <v>1.4145512067657133</v>
      </c>
      <c r="AI127" s="83">
        <v>1.0843601708088451</v>
      </c>
      <c r="AJ127" s="83">
        <v>0.98899564062983292</v>
      </c>
      <c r="AK127" s="83">
        <v>0.89733225859773214</v>
      </c>
      <c r="AL127" s="83">
        <v>0.89430894669413419</v>
      </c>
      <c r="AM127" s="83">
        <v>0.89091712361047903</v>
      </c>
      <c r="AN127" s="83">
        <v>0.8881091640939639</v>
      </c>
      <c r="AO127" s="83">
        <v>0.88589976356028832</v>
      </c>
      <c r="AP127" s="83">
        <v>0.78521165874880283</v>
      </c>
      <c r="AQ127" s="83">
        <v>0.76109069471819923</v>
      </c>
      <c r="AR127" s="83">
        <v>0.58852435744708542</v>
      </c>
      <c r="AS127" s="83">
        <v>0.38281132922135064</v>
      </c>
      <c r="AT127" s="83">
        <v>1.4952138635853745E-2</v>
      </c>
      <c r="AU127" s="83">
        <v>5.2025782533803499E-3</v>
      </c>
      <c r="AV127" s="83">
        <v>2.6206296090070026E-3</v>
      </c>
      <c r="AW127" s="83">
        <v>1.1271410058343434E-4</v>
      </c>
      <c r="AX127" s="83">
        <v>0</v>
      </c>
      <c r="AY127" s="83">
        <v>0</v>
      </c>
      <c r="AZ127" s="83">
        <v>0</v>
      </c>
    </row>
    <row r="128" spans="1:52" ht="12" customHeight="1" x14ac:dyDescent="0.35">
      <c r="A128" s="185" t="s">
        <v>52</v>
      </c>
      <c r="B128" s="83">
        <v>10.915575518974496</v>
      </c>
      <c r="C128" s="83">
        <v>14.532139582572881</v>
      </c>
      <c r="D128" s="83">
        <v>16.430907240192585</v>
      </c>
      <c r="E128" s="83">
        <v>18.61571945704631</v>
      </c>
      <c r="F128" s="83">
        <v>20.825419622637231</v>
      </c>
      <c r="G128" s="83">
        <v>19.383476783690917</v>
      </c>
      <c r="H128" s="83">
        <v>17.716376321974838</v>
      </c>
      <c r="I128" s="83">
        <v>21.950389484800663</v>
      </c>
      <c r="J128" s="83">
        <v>21.709940074174998</v>
      </c>
      <c r="K128" s="83">
        <v>19.508178673645194</v>
      </c>
      <c r="L128" s="83">
        <v>26.390039002873912</v>
      </c>
      <c r="M128" s="83">
        <v>26.711901575072552</v>
      </c>
      <c r="N128" s="83">
        <v>24.340920836242056</v>
      </c>
      <c r="O128" s="83">
        <v>27.709987375623303</v>
      </c>
      <c r="P128" s="83">
        <v>27.81843677844601</v>
      </c>
      <c r="Q128" s="83">
        <v>32.010373062533084</v>
      </c>
      <c r="R128" s="83">
        <v>31.080968252954623</v>
      </c>
      <c r="S128" s="83">
        <v>30.947576257511475</v>
      </c>
      <c r="T128" s="83">
        <v>30.519415117023154</v>
      </c>
      <c r="U128" s="83">
        <v>30.364854513612514</v>
      </c>
      <c r="V128" s="83">
        <v>30.416825169496082</v>
      </c>
      <c r="W128" s="83">
        <v>30.604642030472252</v>
      </c>
      <c r="X128" s="83">
        <v>30.020772642337359</v>
      </c>
      <c r="Y128" s="83">
        <v>30.207890748962253</v>
      </c>
      <c r="Z128" s="83">
        <v>30.387993945010667</v>
      </c>
      <c r="AA128" s="83">
        <v>30.057714666112648</v>
      </c>
      <c r="AB128" s="83">
        <v>30.176068778338703</v>
      </c>
      <c r="AC128" s="83">
        <v>29.763637081804777</v>
      </c>
      <c r="AD128" s="83">
        <v>30.070357926064208</v>
      </c>
      <c r="AE128" s="83">
        <v>30.255341658068751</v>
      </c>
      <c r="AF128" s="83">
        <v>29.852516277148396</v>
      </c>
      <c r="AG128" s="83">
        <v>30.189812514722604</v>
      </c>
      <c r="AH128" s="83">
        <v>30.009127372052308</v>
      </c>
      <c r="AI128" s="83">
        <v>30.606115647185415</v>
      </c>
      <c r="AJ128" s="83">
        <v>30.761986356880531</v>
      </c>
      <c r="AK128" s="83">
        <v>30.135667788739205</v>
      </c>
      <c r="AL128" s="83">
        <v>30.236803612311768</v>
      </c>
      <c r="AM128" s="83">
        <v>29.688170611171657</v>
      </c>
      <c r="AN128" s="83">
        <v>29.321377976612375</v>
      </c>
      <c r="AO128" s="83">
        <v>29.105579309144172</v>
      </c>
      <c r="AP128" s="83">
        <v>28.979634804996341</v>
      </c>
      <c r="AQ128" s="83">
        <v>29.060374199679469</v>
      </c>
      <c r="AR128" s="83">
        <v>28.891232159092993</v>
      </c>
      <c r="AS128" s="83">
        <v>29.694729339981045</v>
      </c>
      <c r="AT128" s="83">
        <v>30.401269533473069</v>
      </c>
      <c r="AU128" s="83">
        <v>29.816841631081918</v>
      </c>
      <c r="AV128" s="83">
        <v>29.407209371680114</v>
      </c>
      <c r="AW128" s="83">
        <v>28.316013365120416</v>
      </c>
      <c r="AX128" s="83">
        <v>27.828565259640989</v>
      </c>
      <c r="AY128" s="83">
        <v>28.12936478142997</v>
      </c>
      <c r="AZ128" s="83">
        <v>27.304587707194596</v>
      </c>
    </row>
    <row r="129" spans="1:52" ht="12" customHeight="1" x14ac:dyDescent="0.35">
      <c r="A129" s="185" t="s">
        <v>28</v>
      </c>
      <c r="B129" s="83">
        <v>331.43750705090775</v>
      </c>
      <c r="C129" s="83">
        <v>318.97873583153171</v>
      </c>
      <c r="D129" s="83">
        <v>340.22323247926761</v>
      </c>
      <c r="E129" s="83">
        <v>398.64129577142273</v>
      </c>
      <c r="F129" s="83">
        <v>380.02001602556226</v>
      </c>
      <c r="G129" s="83">
        <v>406.92975210444791</v>
      </c>
      <c r="H129" s="83">
        <v>381.75751425806124</v>
      </c>
      <c r="I129" s="83">
        <v>400.29397895802299</v>
      </c>
      <c r="J129" s="83">
        <v>374.42699154037496</v>
      </c>
      <c r="K129" s="83">
        <v>338.87246310752124</v>
      </c>
      <c r="L129" s="83">
        <v>354.91287436009713</v>
      </c>
      <c r="M129" s="83">
        <v>377.8245541129271</v>
      </c>
      <c r="N129" s="83">
        <v>375.95934464206897</v>
      </c>
      <c r="O129" s="83">
        <v>375.03111341016893</v>
      </c>
      <c r="P129" s="83">
        <v>362.41026490803142</v>
      </c>
      <c r="Q129" s="83">
        <v>337.93064455531032</v>
      </c>
      <c r="R129" s="83">
        <v>343.40060627359196</v>
      </c>
      <c r="S129" s="83">
        <v>353.75139123629521</v>
      </c>
      <c r="T129" s="83">
        <v>361.24882132689481</v>
      </c>
      <c r="U129" s="83">
        <v>370.16133648001158</v>
      </c>
      <c r="V129" s="83">
        <v>381.18942345216271</v>
      </c>
      <c r="W129" s="83">
        <v>394.22410938476924</v>
      </c>
      <c r="X129" s="83">
        <v>414.09089795161253</v>
      </c>
      <c r="Y129" s="83">
        <v>441.27783654796536</v>
      </c>
      <c r="Z129" s="83">
        <v>459.41491721658952</v>
      </c>
      <c r="AA129" s="83">
        <v>470.68099095921411</v>
      </c>
      <c r="AB129" s="83">
        <v>483.09224157698969</v>
      </c>
      <c r="AC129" s="83">
        <v>502.00078394486519</v>
      </c>
      <c r="AD129" s="83">
        <v>513.77611529882984</v>
      </c>
      <c r="AE129" s="83">
        <v>520.86655350110152</v>
      </c>
      <c r="AF129" s="83">
        <v>540.20589435016927</v>
      </c>
      <c r="AG129" s="83">
        <v>552.14109484506946</v>
      </c>
      <c r="AH129" s="83">
        <v>568.4099461940142</v>
      </c>
      <c r="AI129" s="83">
        <v>589.53317004890562</v>
      </c>
      <c r="AJ129" s="83">
        <v>599.88419978252807</v>
      </c>
      <c r="AK129" s="83">
        <v>619.29835553455871</v>
      </c>
      <c r="AL129" s="83">
        <v>625.02131877022862</v>
      </c>
      <c r="AM129" s="83">
        <v>641.00781370794982</v>
      </c>
      <c r="AN129" s="83">
        <v>661.8311558498259</v>
      </c>
      <c r="AO129" s="83">
        <v>681.16878854714037</v>
      </c>
      <c r="AP129" s="83">
        <v>700.67337043368718</v>
      </c>
      <c r="AQ129" s="83">
        <v>726.75518806189018</v>
      </c>
      <c r="AR129" s="83">
        <v>750.40977265383367</v>
      </c>
      <c r="AS129" s="83">
        <v>779.52540887758698</v>
      </c>
      <c r="AT129" s="83">
        <v>793.14132611016964</v>
      </c>
      <c r="AU129" s="83">
        <v>807.10785985659516</v>
      </c>
      <c r="AV129" s="83">
        <v>827.79490176720719</v>
      </c>
      <c r="AW129" s="83">
        <v>864.42375897343652</v>
      </c>
      <c r="AX129" s="83">
        <v>894.13041234629043</v>
      </c>
      <c r="AY129" s="83">
        <v>907.62336453584555</v>
      </c>
      <c r="AZ129" s="83">
        <v>943.39894593588303</v>
      </c>
    </row>
    <row r="130" spans="1:52" ht="12" customHeight="1" x14ac:dyDescent="0.35">
      <c r="A130" s="185" t="s">
        <v>29</v>
      </c>
      <c r="B130" s="83">
        <v>0</v>
      </c>
      <c r="C130" s="83">
        <v>0</v>
      </c>
      <c r="D130" s="83">
        <v>0</v>
      </c>
      <c r="E130" s="83">
        <v>0</v>
      </c>
      <c r="F130" s="83">
        <v>0</v>
      </c>
      <c r="G130" s="83">
        <v>0</v>
      </c>
      <c r="H130" s="83">
        <v>0</v>
      </c>
      <c r="I130" s="83">
        <v>0</v>
      </c>
      <c r="J130" s="83">
        <v>0</v>
      </c>
      <c r="K130" s="83">
        <v>0</v>
      </c>
      <c r="L130" s="83">
        <v>0</v>
      </c>
      <c r="M130" s="83">
        <v>0</v>
      </c>
      <c r="N130" s="83">
        <v>0</v>
      </c>
      <c r="O130" s="83">
        <v>0</v>
      </c>
      <c r="P130" s="83">
        <v>0</v>
      </c>
      <c r="Q130" s="83">
        <v>0</v>
      </c>
      <c r="R130" s="83">
        <v>2.3881171643866995E-3</v>
      </c>
      <c r="S130" s="83">
        <v>3.4201340610905726E-2</v>
      </c>
      <c r="T130" s="83">
        <v>9.6388507853163843E-2</v>
      </c>
      <c r="U130" s="83">
        <v>0.16992664151615333</v>
      </c>
      <c r="V130" s="83">
        <v>0.25404929791204867</v>
      </c>
      <c r="W130" s="83">
        <v>0.4219044189905391</v>
      </c>
      <c r="X130" s="83">
        <v>0.63795416782127534</v>
      </c>
      <c r="Y130" s="83">
        <v>1.0405276677073259</v>
      </c>
      <c r="Z130" s="83">
        <v>1.3178268182270549</v>
      </c>
      <c r="AA130" s="83">
        <v>1.526800560687005</v>
      </c>
      <c r="AB130" s="83">
        <v>1.8130102320808668</v>
      </c>
      <c r="AC130" s="83">
        <v>2.486280867384981</v>
      </c>
      <c r="AD130" s="83">
        <v>3.1283440529649531</v>
      </c>
      <c r="AE130" s="83">
        <v>3.4417110013723526</v>
      </c>
      <c r="AF130" s="83">
        <v>4.3480129922437039</v>
      </c>
      <c r="AG130" s="83">
        <v>5.2906036865065031</v>
      </c>
      <c r="AH130" s="83">
        <v>6.2180449292537636</v>
      </c>
      <c r="AI130" s="83">
        <v>7.6987046156022689</v>
      </c>
      <c r="AJ130" s="83">
        <v>8.1745948964873474</v>
      </c>
      <c r="AK130" s="83">
        <v>8.8409809513720656</v>
      </c>
      <c r="AL130" s="83">
        <v>8.9821721994322754</v>
      </c>
      <c r="AM130" s="83">
        <v>9.2922070559759256</v>
      </c>
      <c r="AN130" s="83">
        <v>9.7545783406975008</v>
      </c>
      <c r="AO130" s="83">
        <v>10.205467923517395</v>
      </c>
      <c r="AP130" s="83">
        <v>10.633071512576723</v>
      </c>
      <c r="AQ130" s="83">
        <v>11.219094687020316</v>
      </c>
      <c r="AR130" s="83">
        <v>11.97752687177722</v>
      </c>
      <c r="AS130" s="83">
        <v>12.802472881131658</v>
      </c>
      <c r="AT130" s="83">
        <v>13.720511757078734</v>
      </c>
      <c r="AU130" s="83">
        <v>14.434573010363144</v>
      </c>
      <c r="AV130" s="83">
        <v>15.212708402785157</v>
      </c>
      <c r="AW130" s="83">
        <v>15.381440889135668</v>
      </c>
      <c r="AX130" s="83">
        <v>15.864448637457734</v>
      </c>
      <c r="AY130" s="83">
        <v>15.926583840937457</v>
      </c>
      <c r="AZ130" s="83">
        <v>15.705942411311314</v>
      </c>
    </row>
    <row r="131" spans="1:52" ht="12" customHeight="1" x14ac:dyDescent="0.35">
      <c r="A131" s="206" t="s">
        <v>141</v>
      </c>
      <c r="B131" s="80">
        <v>405.13099753100079</v>
      </c>
      <c r="C131" s="80">
        <v>392.11648453455007</v>
      </c>
      <c r="D131" s="80">
        <v>415.14403013712717</v>
      </c>
      <c r="E131" s="80">
        <v>350.51596133749956</v>
      </c>
      <c r="F131" s="80">
        <v>421.6604793701855</v>
      </c>
      <c r="G131" s="80">
        <v>456.27349434006504</v>
      </c>
      <c r="H131" s="80">
        <v>481.00083616511455</v>
      </c>
      <c r="I131" s="80">
        <v>426.04221105415388</v>
      </c>
      <c r="J131" s="80">
        <v>501.19338054477754</v>
      </c>
      <c r="K131" s="80">
        <v>345.73108214215097</v>
      </c>
      <c r="L131" s="80">
        <v>442.91783002866634</v>
      </c>
      <c r="M131" s="80">
        <v>469.30135272773157</v>
      </c>
      <c r="N131" s="80">
        <v>445.76760133597128</v>
      </c>
      <c r="O131" s="80">
        <v>389.52270356364613</v>
      </c>
      <c r="P131" s="80">
        <v>389.1658647099411</v>
      </c>
      <c r="Q131" s="80">
        <v>399.89850132300541</v>
      </c>
      <c r="R131" s="80">
        <v>400.89865379728781</v>
      </c>
      <c r="S131" s="80">
        <v>411.69576212980644</v>
      </c>
      <c r="T131" s="80">
        <v>414.63433830295691</v>
      </c>
      <c r="U131" s="80">
        <v>417.54110247751532</v>
      </c>
      <c r="V131" s="80">
        <v>421.93345455341245</v>
      </c>
      <c r="W131" s="80">
        <v>424.56992751758105</v>
      </c>
      <c r="X131" s="80">
        <v>428.60776165385136</v>
      </c>
      <c r="Y131" s="80">
        <v>430.86597140624593</v>
      </c>
      <c r="Z131" s="80">
        <v>433.11234237413856</v>
      </c>
      <c r="AA131" s="80">
        <v>436.17239536710423</v>
      </c>
      <c r="AB131" s="80">
        <v>439.77718115029415</v>
      </c>
      <c r="AC131" s="80">
        <v>441.9616709379211</v>
      </c>
      <c r="AD131" s="80">
        <v>444.9885323726113</v>
      </c>
      <c r="AE131" s="80">
        <v>448.86843620707327</v>
      </c>
      <c r="AF131" s="80">
        <v>451.32381596206267</v>
      </c>
      <c r="AG131" s="80">
        <v>452.14446275802266</v>
      </c>
      <c r="AH131" s="80">
        <v>456.72686315119677</v>
      </c>
      <c r="AI131" s="80">
        <v>460.94734956047745</v>
      </c>
      <c r="AJ131" s="80">
        <v>463.82912799325601</v>
      </c>
      <c r="AK131" s="80">
        <v>463.43322974562676</v>
      </c>
      <c r="AL131" s="80">
        <v>467.80705429732495</v>
      </c>
      <c r="AM131" s="80">
        <v>471.86220759459883</v>
      </c>
      <c r="AN131" s="80">
        <v>475.85447305078543</v>
      </c>
      <c r="AO131" s="80">
        <v>478.4122327487139</v>
      </c>
      <c r="AP131" s="80">
        <v>480.84961184448588</v>
      </c>
      <c r="AQ131" s="80">
        <v>484.6138228967589</v>
      </c>
      <c r="AR131" s="80">
        <v>489.43890678535871</v>
      </c>
      <c r="AS131" s="80">
        <v>491.5942884985638</v>
      </c>
      <c r="AT131" s="80">
        <v>495.97296036999086</v>
      </c>
      <c r="AU131" s="80">
        <v>500.64834981547182</v>
      </c>
      <c r="AV131" s="80">
        <v>506.65139814412737</v>
      </c>
      <c r="AW131" s="80">
        <v>513.62156524055763</v>
      </c>
      <c r="AX131" s="80">
        <v>519.71834076726668</v>
      </c>
      <c r="AY131" s="80">
        <v>525.46033871177326</v>
      </c>
      <c r="AZ131" s="80">
        <v>533.40762700245102</v>
      </c>
    </row>
    <row r="132" spans="1:52" ht="12" customHeight="1" x14ac:dyDescent="0.35">
      <c r="A132" s="208" t="s">
        <v>142</v>
      </c>
      <c r="B132" s="184">
        <v>1429.3134019187994</v>
      </c>
      <c r="C132" s="184">
        <v>1450.7972297485769</v>
      </c>
      <c r="D132" s="184">
        <v>1472.5309284971256</v>
      </c>
      <c r="E132" s="184">
        <v>1529.8304516572357</v>
      </c>
      <c r="F132" s="184">
        <v>1432.6411267316939</v>
      </c>
      <c r="G132" s="184">
        <v>1462.6151759653869</v>
      </c>
      <c r="H132" s="184">
        <v>1469.0024235081332</v>
      </c>
      <c r="I132" s="184">
        <v>1525.079293029778</v>
      </c>
      <c r="J132" s="184">
        <v>1544.5767655697045</v>
      </c>
      <c r="K132" s="184">
        <v>1314.2566443091994</v>
      </c>
      <c r="L132" s="184">
        <v>1404.5425816652034</v>
      </c>
      <c r="M132" s="184">
        <v>1412.4226940401268</v>
      </c>
      <c r="N132" s="184">
        <v>1404.8168678186116</v>
      </c>
      <c r="O132" s="184">
        <v>1476.5539185567025</v>
      </c>
      <c r="P132" s="184">
        <v>1419.3316822990371</v>
      </c>
      <c r="Q132" s="184">
        <v>1426.2471381782123</v>
      </c>
      <c r="R132" s="184">
        <v>1433.4610746441103</v>
      </c>
      <c r="S132" s="184">
        <v>1466.5252258572543</v>
      </c>
      <c r="T132" s="184">
        <v>1486.5890596321003</v>
      </c>
      <c r="U132" s="184">
        <v>1506.8002107073173</v>
      </c>
      <c r="V132" s="184">
        <v>1527.1154089363615</v>
      </c>
      <c r="W132" s="184">
        <v>1543.3617059873611</v>
      </c>
      <c r="X132" s="184">
        <v>1560.9736092790029</v>
      </c>
      <c r="Y132" s="184">
        <v>1571.4782736159461</v>
      </c>
      <c r="Z132" s="184">
        <v>1580.6930218255065</v>
      </c>
      <c r="AA132" s="184">
        <v>1592.5083474112498</v>
      </c>
      <c r="AB132" s="184">
        <v>1605.54411421594</v>
      </c>
      <c r="AC132" s="184">
        <v>1616.2143249735902</v>
      </c>
      <c r="AD132" s="184">
        <v>1627.9920627255706</v>
      </c>
      <c r="AE132" s="184">
        <v>1640.082266938095</v>
      </c>
      <c r="AF132" s="184">
        <v>1646.3175389353512</v>
      </c>
      <c r="AG132" s="184">
        <v>1657.3401885339747</v>
      </c>
      <c r="AH132" s="184">
        <v>1665.8207760622545</v>
      </c>
      <c r="AI132" s="184">
        <v>1673.3335327225589</v>
      </c>
      <c r="AJ132" s="184">
        <v>1680.890019719463</v>
      </c>
      <c r="AK132" s="184">
        <v>1686.6677868448437</v>
      </c>
      <c r="AL132" s="184">
        <v>1697.8761774420736</v>
      </c>
      <c r="AM132" s="184">
        <v>1705.9586217793524</v>
      </c>
      <c r="AN132" s="184">
        <v>1715.6592522061719</v>
      </c>
      <c r="AO132" s="184">
        <v>1724.1140490056139</v>
      </c>
      <c r="AP132" s="184">
        <v>1732.9659743553404</v>
      </c>
      <c r="AQ132" s="184">
        <v>1740.92807588352</v>
      </c>
      <c r="AR132" s="184">
        <v>1750.9038672001184</v>
      </c>
      <c r="AS132" s="184">
        <v>1754.3283300207847</v>
      </c>
      <c r="AT132" s="184">
        <v>1762.7724738283641</v>
      </c>
      <c r="AU132" s="184">
        <v>1769.7825249751945</v>
      </c>
      <c r="AV132" s="184">
        <v>1780.1929519864018</v>
      </c>
      <c r="AW132" s="184">
        <v>1786.3238340950338</v>
      </c>
      <c r="AX132" s="184">
        <v>1795.6726584115231</v>
      </c>
      <c r="AY132" s="184">
        <v>1806.8490866469224</v>
      </c>
      <c r="AZ132" s="184">
        <v>1812.2504144008008</v>
      </c>
    </row>
    <row r="133" spans="1:52" ht="12" customHeight="1" x14ac:dyDescent="0.35">
      <c r="A133" s="209" t="s">
        <v>143</v>
      </c>
      <c r="B133" s="210">
        <v>84486.516718857441</v>
      </c>
      <c r="C133" s="210">
        <v>83140.397839999991</v>
      </c>
      <c r="D133" s="210">
        <v>82966.191160000017</v>
      </c>
      <c r="E133" s="210">
        <v>84118.172959999982</v>
      </c>
      <c r="F133" s="210">
        <v>85339.024779999949</v>
      </c>
      <c r="G133" s="210">
        <v>86451.478671489807</v>
      </c>
      <c r="H133" s="210">
        <v>85528.918800000014</v>
      </c>
      <c r="I133" s="210">
        <v>85828.460440000053</v>
      </c>
      <c r="J133" s="210">
        <v>82698.145679999958</v>
      </c>
      <c r="K133" s="210">
        <v>75901.085559999978</v>
      </c>
      <c r="L133" s="210">
        <v>80504.992776420549</v>
      </c>
      <c r="M133" s="210">
        <v>78273.13972073936</v>
      </c>
      <c r="N133" s="210">
        <v>76532.784546539289</v>
      </c>
      <c r="O133" s="210">
        <v>75492.577254184886</v>
      </c>
      <c r="P133" s="210">
        <v>78872.103081732639</v>
      </c>
      <c r="Q133" s="210">
        <v>75820.503347703008</v>
      </c>
      <c r="R133" s="210">
        <v>76242.677738367071</v>
      </c>
      <c r="S133" s="210">
        <v>77643.259796787548</v>
      </c>
      <c r="T133" s="210">
        <v>78575.679569664615</v>
      </c>
      <c r="U133" s="210">
        <v>79528.709078161948</v>
      </c>
      <c r="V133" s="210">
        <v>80452.97897316172</v>
      </c>
      <c r="W133" s="210">
        <v>80971.809910490541</v>
      </c>
      <c r="X133" s="210">
        <v>81567.190382039335</v>
      </c>
      <c r="Y133" s="210">
        <v>81510.74577520242</v>
      </c>
      <c r="Z133" s="210">
        <v>81565.490722075469</v>
      </c>
      <c r="AA133" s="210">
        <v>81843.146023140667</v>
      </c>
      <c r="AB133" s="210">
        <v>82069.563973190961</v>
      </c>
      <c r="AC133" s="210">
        <v>81876.414673367311</v>
      </c>
      <c r="AD133" s="210">
        <v>81952.08043179191</v>
      </c>
      <c r="AE133" s="210">
        <v>82358.653474887644</v>
      </c>
      <c r="AF133" s="210">
        <v>81885.484607135935</v>
      </c>
      <c r="AG133" s="210">
        <v>81956.835351621296</v>
      </c>
      <c r="AH133" s="210">
        <v>81878.139238913398</v>
      </c>
      <c r="AI133" s="210">
        <v>81249.983526047203</v>
      </c>
      <c r="AJ133" s="210">
        <v>81354.59012017709</v>
      </c>
      <c r="AK133" s="210">
        <v>80885.557589155491</v>
      </c>
      <c r="AL133" s="210">
        <v>81344.501034199639</v>
      </c>
      <c r="AM133" s="210">
        <v>81368.206778065622</v>
      </c>
      <c r="AN133" s="210">
        <v>81356.560629557542</v>
      </c>
      <c r="AO133" s="210">
        <v>81300.237654145007</v>
      </c>
      <c r="AP133" s="210">
        <v>81254.47661027257</v>
      </c>
      <c r="AQ133" s="210">
        <v>80912.905299921986</v>
      </c>
      <c r="AR133" s="210">
        <v>80802.181137339619</v>
      </c>
      <c r="AS133" s="210">
        <v>79728.63672217619</v>
      </c>
      <c r="AT133" s="210">
        <v>79431.299333215604</v>
      </c>
      <c r="AU133" s="210">
        <v>79302.347699991995</v>
      </c>
      <c r="AV133" s="210">
        <v>79157.691805777373</v>
      </c>
      <c r="AW133" s="210">
        <v>78448.769427135747</v>
      </c>
      <c r="AX133" s="210">
        <v>78240.739421315913</v>
      </c>
      <c r="AY133" s="210">
        <v>78496.4161966057</v>
      </c>
      <c r="AZ133" s="210">
        <v>77924.112703377585</v>
      </c>
    </row>
    <row r="134" spans="1:52" ht="12" customHeight="1" x14ac:dyDescent="0.35">
      <c r="A134" s="211" t="s">
        <v>13</v>
      </c>
      <c r="B134" s="212">
        <v>256.11454640535192</v>
      </c>
      <c r="C134" s="212">
        <v>264.56105000000122</v>
      </c>
      <c r="D134" s="212">
        <v>252.69780000000927</v>
      </c>
      <c r="E134" s="212">
        <v>271.37450000000035</v>
      </c>
      <c r="F134" s="212">
        <v>299.56517999998988</v>
      </c>
      <c r="G134" s="212">
        <v>328.98923580036859</v>
      </c>
      <c r="H134" s="212">
        <v>395.08591000000888</v>
      </c>
      <c r="I134" s="212">
        <v>414.72530000001433</v>
      </c>
      <c r="J134" s="212">
        <v>425.97825999998201</v>
      </c>
      <c r="K134" s="212">
        <v>280.18651999998951</v>
      </c>
      <c r="L134" s="212">
        <v>636.73272383949802</v>
      </c>
      <c r="M134" s="212">
        <v>607.65562547036768</v>
      </c>
      <c r="N134" s="212">
        <v>642.37366839593517</v>
      </c>
      <c r="O134" s="212">
        <v>651.29848555741944</v>
      </c>
      <c r="P134" s="212">
        <v>650.57668598360021</v>
      </c>
      <c r="Q134" s="212">
        <v>645.24052553522904</v>
      </c>
      <c r="R134" s="212">
        <v>626.57543347438718</v>
      </c>
      <c r="S134" s="212">
        <v>701.1405220036828</v>
      </c>
      <c r="T134" s="212">
        <v>704.01394255395928</v>
      </c>
      <c r="U134" s="212">
        <v>722.99097555609649</v>
      </c>
      <c r="V134" s="212">
        <v>753.80498235875575</v>
      </c>
      <c r="W134" s="212">
        <v>762.25639797205235</v>
      </c>
      <c r="X134" s="212">
        <v>759.68252214267363</v>
      </c>
      <c r="Y134" s="212">
        <v>749.02763799372019</v>
      </c>
      <c r="Z134" s="212">
        <v>723.04315055354175</v>
      </c>
      <c r="AA134" s="212">
        <v>730.12333521170035</v>
      </c>
      <c r="AB134" s="212">
        <v>728.33819658517768</v>
      </c>
      <c r="AC134" s="212">
        <v>726.6263300857886</v>
      </c>
      <c r="AD134" s="212">
        <v>728.29624029895979</v>
      </c>
      <c r="AE134" s="212">
        <v>732.68323474678903</v>
      </c>
      <c r="AF134" s="212">
        <v>730.6082330952529</v>
      </c>
      <c r="AG134" s="212">
        <v>733.07002398503664</v>
      </c>
      <c r="AH134" s="212">
        <v>736.18984087517947</v>
      </c>
      <c r="AI134" s="212">
        <v>729.23782791371116</v>
      </c>
      <c r="AJ134" s="212">
        <v>726.0981565637785</v>
      </c>
      <c r="AK134" s="212">
        <v>716.66610800655724</v>
      </c>
      <c r="AL134" s="212">
        <v>717.93845962738249</v>
      </c>
      <c r="AM134" s="212">
        <v>717.46516819171768</v>
      </c>
      <c r="AN134" s="212">
        <v>716.71578014435795</v>
      </c>
      <c r="AO134" s="212">
        <v>711.30333321581281</v>
      </c>
      <c r="AP134" s="212">
        <v>677.26477431957358</v>
      </c>
      <c r="AQ134" s="212">
        <v>668.16088516999434</v>
      </c>
      <c r="AR134" s="212">
        <v>626.82455237917702</v>
      </c>
      <c r="AS134" s="212">
        <v>550.4825747779206</v>
      </c>
      <c r="AT134" s="212">
        <v>403.24410485693664</v>
      </c>
      <c r="AU134" s="212">
        <v>391.81170391304858</v>
      </c>
      <c r="AV134" s="212">
        <v>368.93464622591875</v>
      </c>
      <c r="AW134" s="212">
        <v>333.39056344183155</v>
      </c>
      <c r="AX134" s="212">
        <v>317.41445362070988</v>
      </c>
      <c r="AY134" s="212">
        <v>312.87390465073406</v>
      </c>
      <c r="AZ134" s="212">
        <v>297.47430916328443</v>
      </c>
    </row>
    <row r="135" spans="1:52" ht="12" customHeight="1" x14ac:dyDescent="0.35">
      <c r="A135" s="211" t="s">
        <v>17</v>
      </c>
      <c r="B135" s="212">
        <v>2719.8332824077802</v>
      </c>
      <c r="C135" s="212">
        <v>3522.57026</v>
      </c>
      <c r="D135" s="212">
        <v>3691.2034999999996</v>
      </c>
      <c r="E135" s="212">
        <v>2979.6508199999989</v>
      </c>
      <c r="F135" s="212">
        <v>2691.2159299999998</v>
      </c>
      <c r="G135" s="212">
        <v>2868.8568948534885</v>
      </c>
      <c r="H135" s="212">
        <v>2972.7454899999998</v>
      </c>
      <c r="I135" s="212">
        <v>3063.1074699999999</v>
      </c>
      <c r="J135" s="212">
        <v>2775.5839999999998</v>
      </c>
      <c r="K135" s="212">
        <v>2076.6186700000003</v>
      </c>
      <c r="L135" s="212">
        <v>1844.51247760059</v>
      </c>
      <c r="M135" s="212">
        <v>1857.4331583717537</v>
      </c>
      <c r="N135" s="212">
        <v>1698.7581965493798</v>
      </c>
      <c r="O135" s="212">
        <v>1753.3659534351318</v>
      </c>
      <c r="P135" s="212">
        <v>1823.8639336711551</v>
      </c>
      <c r="Q135" s="212">
        <v>1851.6532361386592</v>
      </c>
      <c r="R135" s="212">
        <v>1841.7039088309025</v>
      </c>
      <c r="S135" s="212">
        <v>1927.1261381236448</v>
      </c>
      <c r="T135" s="212">
        <v>1928.8111959753464</v>
      </c>
      <c r="U135" s="212">
        <v>1916.0353024340627</v>
      </c>
      <c r="V135" s="212">
        <v>1906.2542339858649</v>
      </c>
      <c r="W135" s="212">
        <v>1877.8036394776523</v>
      </c>
      <c r="X135" s="212">
        <v>1880.1589653363876</v>
      </c>
      <c r="Y135" s="212">
        <v>1817.6132982489455</v>
      </c>
      <c r="Z135" s="212">
        <v>1794.6408739480744</v>
      </c>
      <c r="AA135" s="212">
        <v>1780.0316988409302</v>
      </c>
      <c r="AB135" s="212">
        <v>1800.2701101901084</v>
      </c>
      <c r="AC135" s="212">
        <v>1780.4476024192968</v>
      </c>
      <c r="AD135" s="212">
        <v>1798.3692227475055</v>
      </c>
      <c r="AE135" s="212">
        <v>1819.0620580195866</v>
      </c>
      <c r="AF135" s="212">
        <v>1813.5590906650689</v>
      </c>
      <c r="AG135" s="212">
        <v>1829.7386971443088</v>
      </c>
      <c r="AH135" s="212">
        <v>1845.9840303453398</v>
      </c>
      <c r="AI135" s="212">
        <v>1855.6865375507705</v>
      </c>
      <c r="AJ135" s="212">
        <v>1837.2466826565073</v>
      </c>
      <c r="AK135" s="212">
        <v>1694.8077840383835</v>
      </c>
      <c r="AL135" s="212">
        <v>1709.391836232104</v>
      </c>
      <c r="AM135" s="212">
        <v>1633.9522525522282</v>
      </c>
      <c r="AN135" s="212">
        <v>1583.8428461948029</v>
      </c>
      <c r="AO135" s="212">
        <v>1533.7751440137861</v>
      </c>
      <c r="AP135" s="212">
        <v>1479.0004010369764</v>
      </c>
      <c r="AQ135" s="212">
        <v>1363.2768058481986</v>
      </c>
      <c r="AR135" s="212">
        <v>1339.8493660515412</v>
      </c>
      <c r="AS135" s="212">
        <v>1190.5954371192811</v>
      </c>
      <c r="AT135" s="212">
        <v>1137.8466391933571</v>
      </c>
      <c r="AU135" s="212">
        <v>1113.3621320337822</v>
      </c>
      <c r="AV135" s="212">
        <v>1107.721451117372</v>
      </c>
      <c r="AW135" s="212">
        <v>1067.0326282190226</v>
      </c>
      <c r="AX135" s="212">
        <v>1053.7696519726012</v>
      </c>
      <c r="AY135" s="212">
        <v>1046.3275122102934</v>
      </c>
      <c r="AZ135" s="212">
        <v>1025.7170543571947</v>
      </c>
    </row>
    <row r="136" spans="1:52" ht="12" customHeight="1" x14ac:dyDescent="0.35">
      <c r="A136" s="211" t="s">
        <v>18</v>
      </c>
      <c r="B136" s="212">
        <v>3887.1641099967665</v>
      </c>
      <c r="C136" s="212">
        <v>4516.5460999999996</v>
      </c>
      <c r="D136" s="212">
        <v>5228.7781799999993</v>
      </c>
      <c r="E136" s="212">
        <v>5074.6423200000008</v>
      </c>
      <c r="F136" s="212">
        <v>5858.2582499999999</v>
      </c>
      <c r="G136" s="212">
        <v>6617.4118565970239</v>
      </c>
      <c r="H136" s="212">
        <v>7420.135339999998</v>
      </c>
      <c r="I136" s="212">
        <v>7445.0050999999985</v>
      </c>
      <c r="J136" s="212">
        <v>8378.9047999999984</v>
      </c>
      <c r="K136" s="212">
        <v>8356.9103999999988</v>
      </c>
      <c r="L136" s="212">
        <v>8039.6851430969664</v>
      </c>
      <c r="M136" s="212">
        <v>8718.0849228167044</v>
      </c>
      <c r="N136" s="212">
        <v>7823.7577296467698</v>
      </c>
      <c r="O136" s="212">
        <v>10931.51143058635</v>
      </c>
      <c r="P136" s="212">
        <v>12734.381651649674</v>
      </c>
      <c r="Q136" s="212">
        <v>13766.614176550578</v>
      </c>
      <c r="R136" s="212">
        <v>13764.291528319736</v>
      </c>
      <c r="S136" s="212">
        <v>13845.410756565905</v>
      </c>
      <c r="T136" s="212">
        <v>14006.529104419082</v>
      </c>
      <c r="U136" s="212">
        <v>14143.871137951606</v>
      </c>
      <c r="V136" s="212">
        <v>14277.230980410552</v>
      </c>
      <c r="W136" s="212">
        <v>14415.75892634415</v>
      </c>
      <c r="X136" s="212">
        <v>14596.057735632514</v>
      </c>
      <c r="Y136" s="212">
        <v>14781.361610091131</v>
      </c>
      <c r="Z136" s="212">
        <v>14936.211849151319</v>
      </c>
      <c r="AA136" s="212">
        <v>15063.771881611765</v>
      </c>
      <c r="AB136" s="212">
        <v>15214.027305593105</v>
      </c>
      <c r="AC136" s="212">
        <v>15424.822038511573</v>
      </c>
      <c r="AD136" s="212">
        <v>15584.244149486867</v>
      </c>
      <c r="AE136" s="212">
        <v>15732.11351785927</v>
      </c>
      <c r="AF136" s="212">
        <v>15899.593339576915</v>
      </c>
      <c r="AG136" s="212">
        <v>16029.619532466244</v>
      </c>
      <c r="AH136" s="212">
        <v>16154.607797164419</v>
      </c>
      <c r="AI136" s="212">
        <v>16350.620866840858</v>
      </c>
      <c r="AJ136" s="212">
        <v>16467.621664780356</v>
      </c>
      <c r="AK136" s="212">
        <v>16505.823196965164</v>
      </c>
      <c r="AL136" s="212">
        <v>16654.767165799865</v>
      </c>
      <c r="AM136" s="212">
        <v>16771.92955873071</v>
      </c>
      <c r="AN136" s="212">
        <v>16911.101943299866</v>
      </c>
      <c r="AO136" s="212">
        <v>17045.951559721278</v>
      </c>
      <c r="AP136" s="212">
        <v>17183.582719778879</v>
      </c>
      <c r="AQ136" s="212">
        <v>17247.776547644542</v>
      </c>
      <c r="AR136" s="212">
        <v>17379.793190198376</v>
      </c>
      <c r="AS136" s="212">
        <v>17328.073260694149</v>
      </c>
      <c r="AT136" s="212">
        <v>17423.875401113502</v>
      </c>
      <c r="AU136" s="212">
        <v>17523.015256070623</v>
      </c>
      <c r="AV136" s="212">
        <v>17624.709162638203</v>
      </c>
      <c r="AW136" s="212">
        <v>17669.553797690238</v>
      </c>
      <c r="AX136" s="212">
        <v>17778.505828011854</v>
      </c>
      <c r="AY136" s="212">
        <v>17919.530006936409</v>
      </c>
      <c r="AZ136" s="212">
        <v>17960.476425787794</v>
      </c>
    </row>
    <row r="137" spans="1:52" ht="12" customHeight="1" x14ac:dyDescent="0.35">
      <c r="A137" s="211" t="s">
        <v>42</v>
      </c>
      <c r="B137" s="212">
        <v>4699.0316447589039</v>
      </c>
      <c r="C137" s="212">
        <v>3562.5324499999879</v>
      </c>
      <c r="D137" s="212">
        <v>3397.4957899999977</v>
      </c>
      <c r="E137" s="212">
        <v>3295.7841599999902</v>
      </c>
      <c r="F137" s="212">
        <v>3411.5609699999941</v>
      </c>
      <c r="G137" s="212">
        <v>3591.5315936234419</v>
      </c>
      <c r="H137" s="212">
        <v>3381.7424900000033</v>
      </c>
      <c r="I137" s="212">
        <v>3598.5229500000114</v>
      </c>
      <c r="J137" s="212">
        <v>3101.416679999998</v>
      </c>
      <c r="K137" s="212">
        <v>2708.1954000000078</v>
      </c>
      <c r="L137" s="212">
        <v>3440.3563257321698</v>
      </c>
      <c r="M137" s="212">
        <v>2768.3440242238466</v>
      </c>
      <c r="N137" s="212">
        <v>2455.9331975317677</v>
      </c>
      <c r="O137" s="212">
        <v>2045.2369031865835</v>
      </c>
      <c r="P137" s="212">
        <v>1665.7847508027653</v>
      </c>
      <c r="Q137" s="212">
        <v>1569.2139028597012</v>
      </c>
      <c r="R137" s="212">
        <v>1540.5885003040187</v>
      </c>
      <c r="S137" s="212">
        <v>1494.8772370733773</v>
      </c>
      <c r="T137" s="212">
        <v>1500.1804225891156</v>
      </c>
      <c r="U137" s="212">
        <v>1516.4672680975427</v>
      </c>
      <c r="V137" s="212">
        <v>1535.5111811916615</v>
      </c>
      <c r="W137" s="212">
        <v>1543.0487595475263</v>
      </c>
      <c r="X137" s="212">
        <v>1553.1141386206539</v>
      </c>
      <c r="Y137" s="212">
        <v>1558.4086696960701</v>
      </c>
      <c r="Z137" s="212">
        <v>1569.0704467009527</v>
      </c>
      <c r="AA137" s="212">
        <v>1579.2277829095735</v>
      </c>
      <c r="AB137" s="212">
        <v>1594.5383793659666</v>
      </c>
      <c r="AC137" s="212">
        <v>1614.4955999125607</v>
      </c>
      <c r="AD137" s="212">
        <v>1616.7432853901432</v>
      </c>
      <c r="AE137" s="212">
        <v>1630.1462410682816</v>
      </c>
      <c r="AF137" s="212">
        <v>1644.0066956269168</v>
      </c>
      <c r="AG137" s="212">
        <v>1648.8075748777762</v>
      </c>
      <c r="AH137" s="212">
        <v>1663.2175945194938</v>
      </c>
      <c r="AI137" s="212">
        <v>1617.2329608838816</v>
      </c>
      <c r="AJ137" s="212">
        <v>1633.3841760098705</v>
      </c>
      <c r="AK137" s="212">
        <v>1639.0152443546897</v>
      </c>
      <c r="AL137" s="212">
        <v>1651.3578367606819</v>
      </c>
      <c r="AM137" s="212">
        <v>1662.5401971668591</v>
      </c>
      <c r="AN137" s="212">
        <v>1673.2721524913563</v>
      </c>
      <c r="AO137" s="212">
        <v>1683.9818135781268</v>
      </c>
      <c r="AP137" s="212">
        <v>1694.0745831625541</v>
      </c>
      <c r="AQ137" s="212">
        <v>1670.4587099874686</v>
      </c>
      <c r="AR137" s="212">
        <v>1656.7651144423096</v>
      </c>
      <c r="AS137" s="212">
        <v>1583.1594342839578</v>
      </c>
      <c r="AT137" s="212">
        <v>1587.8917535352061</v>
      </c>
      <c r="AU137" s="212">
        <v>1580.303554764628</v>
      </c>
      <c r="AV137" s="212">
        <v>1581.7484280504145</v>
      </c>
      <c r="AW137" s="212">
        <v>1570.2300591043786</v>
      </c>
      <c r="AX137" s="212">
        <v>1531.7784017759029</v>
      </c>
      <c r="AY137" s="212">
        <v>1538.2869599428479</v>
      </c>
      <c r="AZ137" s="212">
        <v>1528.8918894408175</v>
      </c>
    </row>
    <row r="138" spans="1:52" ht="12" customHeight="1" x14ac:dyDescent="0.35">
      <c r="A138" s="211" t="s">
        <v>48</v>
      </c>
      <c r="B138" s="212">
        <v>3048.6285347132703</v>
      </c>
      <c r="C138" s="212">
        <v>3201.5659899999996</v>
      </c>
      <c r="D138" s="212">
        <v>3384.8348300000002</v>
      </c>
      <c r="E138" s="212">
        <v>2242.3692399999995</v>
      </c>
      <c r="F138" s="212">
        <v>1966.2887699999997</v>
      </c>
      <c r="G138" s="212">
        <v>2082.7360827252296</v>
      </c>
      <c r="H138" s="212">
        <v>2194.5854099999988</v>
      </c>
      <c r="I138" s="212">
        <v>2073.1742300000001</v>
      </c>
      <c r="J138" s="212">
        <v>2183.1311699999997</v>
      </c>
      <c r="K138" s="212">
        <v>2046.4006499999996</v>
      </c>
      <c r="L138" s="212">
        <v>1980.5103520544155</v>
      </c>
      <c r="M138" s="212">
        <v>1981.4661911490923</v>
      </c>
      <c r="N138" s="212">
        <v>2121.9070290021386</v>
      </c>
      <c r="O138" s="212">
        <v>1607.9113630061802</v>
      </c>
      <c r="P138" s="212">
        <v>1568.7408649883744</v>
      </c>
      <c r="Q138" s="212">
        <v>1621.2848309305944</v>
      </c>
      <c r="R138" s="212">
        <v>1673.1373333732579</v>
      </c>
      <c r="S138" s="212">
        <v>1697.8627015054328</v>
      </c>
      <c r="T138" s="212">
        <v>1705.1921425448966</v>
      </c>
      <c r="U138" s="212">
        <v>1703.75650632474</v>
      </c>
      <c r="V138" s="212">
        <v>1696.5944347646453</v>
      </c>
      <c r="W138" s="212">
        <v>1685.5249404499993</v>
      </c>
      <c r="X138" s="212">
        <v>1658.1007896976625</v>
      </c>
      <c r="Y138" s="212">
        <v>1609.0017025246648</v>
      </c>
      <c r="Z138" s="212">
        <v>1598.414815953726</v>
      </c>
      <c r="AA138" s="212">
        <v>1537.8081942787237</v>
      </c>
      <c r="AB138" s="212">
        <v>1470.8005199266879</v>
      </c>
      <c r="AC138" s="212">
        <v>1324.3787072797847</v>
      </c>
      <c r="AD138" s="212">
        <v>1286.4278235698825</v>
      </c>
      <c r="AE138" s="212">
        <v>1286.6269913646624</v>
      </c>
      <c r="AF138" s="212">
        <v>1142.9521759585473</v>
      </c>
      <c r="AG138" s="212">
        <v>1142.4490275751575</v>
      </c>
      <c r="AH138" s="212">
        <v>1055.8071291733893</v>
      </c>
      <c r="AI138" s="212">
        <v>1007.9386068089326</v>
      </c>
      <c r="AJ138" s="212">
        <v>960.89412388812025</v>
      </c>
      <c r="AK138" s="212">
        <v>892.70619611139966</v>
      </c>
      <c r="AL138" s="212">
        <v>889.5014452562591</v>
      </c>
      <c r="AM138" s="212">
        <v>832.99876978999339</v>
      </c>
      <c r="AN138" s="212">
        <v>784.68076639165304</v>
      </c>
      <c r="AO138" s="212">
        <v>740.93192603101534</v>
      </c>
      <c r="AP138" s="212">
        <v>701.57588324064955</v>
      </c>
      <c r="AQ138" s="212">
        <v>657.36328497320778</v>
      </c>
      <c r="AR138" s="212">
        <v>603.34910166329757</v>
      </c>
      <c r="AS138" s="212">
        <v>535.60902019504192</v>
      </c>
      <c r="AT138" s="212">
        <v>513.47157627835554</v>
      </c>
      <c r="AU138" s="212">
        <v>460.9708337978513</v>
      </c>
      <c r="AV138" s="212">
        <v>410.96653649730297</v>
      </c>
      <c r="AW138" s="212">
        <v>319.0450882593762</v>
      </c>
      <c r="AX138" s="212">
        <v>291.01553354332771</v>
      </c>
      <c r="AY138" s="212">
        <v>285.95727055879962</v>
      </c>
      <c r="AZ138" s="212">
        <v>226.60679226482202</v>
      </c>
    </row>
    <row r="139" spans="1:52" ht="12" customHeight="1" x14ac:dyDescent="0.35">
      <c r="A139" s="211" t="s">
        <v>60</v>
      </c>
      <c r="B139" s="212">
        <v>8333.6775158039018</v>
      </c>
      <c r="C139" s="212">
        <v>9838.2857699999931</v>
      </c>
      <c r="D139" s="212">
        <v>9757.727939999997</v>
      </c>
      <c r="E139" s="212">
        <v>9800.1009700000013</v>
      </c>
      <c r="F139" s="212">
        <v>10759.458019999987</v>
      </c>
      <c r="G139" s="212">
        <v>10638.084108634743</v>
      </c>
      <c r="H139" s="212">
        <v>11854.361979999991</v>
      </c>
      <c r="I139" s="212">
        <v>10579.251960000005</v>
      </c>
      <c r="J139" s="212">
        <v>10780.13432999999</v>
      </c>
      <c r="K139" s="212">
        <v>9857.4069799999961</v>
      </c>
      <c r="L139" s="212">
        <v>9863.4500756458583</v>
      </c>
      <c r="M139" s="212">
        <v>10726.276016266907</v>
      </c>
      <c r="N139" s="212">
        <v>9763.0639206814958</v>
      </c>
      <c r="O139" s="212">
        <v>9177.8628421948142</v>
      </c>
      <c r="P139" s="212">
        <v>9491.1830038095177</v>
      </c>
      <c r="Q139" s="212">
        <v>7573.9851411087284</v>
      </c>
      <c r="R139" s="212">
        <v>7587.4078119576243</v>
      </c>
      <c r="S139" s="212">
        <v>7633.2262564028706</v>
      </c>
      <c r="T139" s="212">
        <v>7667.7305312025919</v>
      </c>
      <c r="U139" s="212">
        <v>7682.0168941386155</v>
      </c>
      <c r="V139" s="212">
        <v>7669.7747631432148</v>
      </c>
      <c r="W139" s="212">
        <v>7559.9425096552586</v>
      </c>
      <c r="X139" s="212">
        <v>7459.3680139006792</v>
      </c>
      <c r="Y139" s="212">
        <v>7018.8045593953284</v>
      </c>
      <c r="Z139" s="212">
        <v>6648.0859956607774</v>
      </c>
      <c r="AA139" s="212">
        <v>6546.1003776935067</v>
      </c>
      <c r="AB139" s="212">
        <v>6399.3535137606787</v>
      </c>
      <c r="AC139" s="212">
        <v>5923.681066206831</v>
      </c>
      <c r="AD139" s="212">
        <v>5597.0591997756383</v>
      </c>
      <c r="AE139" s="212">
        <v>5470.11939262137</v>
      </c>
      <c r="AF139" s="212">
        <v>4966.406312865045</v>
      </c>
      <c r="AG139" s="212">
        <v>4632.8130897792053</v>
      </c>
      <c r="AH139" s="212">
        <v>4367.6651444436711</v>
      </c>
      <c r="AI139" s="212">
        <v>3653.0714488628391</v>
      </c>
      <c r="AJ139" s="212">
        <v>3558.6204841049566</v>
      </c>
      <c r="AK139" s="212">
        <v>3213.5545329480447</v>
      </c>
      <c r="AL139" s="212">
        <v>3191.7174507804625</v>
      </c>
      <c r="AM139" s="212">
        <v>3068.931633224533</v>
      </c>
      <c r="AN139" s="212">
        <v>2885.4984740859909</v>
      </c>
      <c r="AO139" s="212">
        <v>2728.9680639870635</v>
      </c>
      <c r="AP139" s="212">
        <v>2579.6474424549147</v>
      </c>
      <c r="AQ139" s="212">
        <v>2362.1603278354319</v>
      </c>
      <c r="AR139" s="212">
        <v>2198.128019623131</v>
      </c>
      <c r="AS139" s="212">
        <v>1811.9898495153161</v>
      </c>
      <c r="AT139" s="212">
        <v>1526.160945881272</v>
      </c>
      <c r="AU139" s="212">
        <v>1441.7505947613286</v>
      </c>
      <c r="AV139" s="212">
        <v>1350.8028310348861</v>
      </c>
      <c r="AW139" s="212">
        <v>1127.30988046947</v>
      </c>
      <c r="AX139" s="212">
        <v>1004.8254626243834</v>
      </c>
      <c r="AY139" s="212">
        <v>945.80520156174146</v>
      </c>
      <c r="AZ139" s="212">
        <v>792.38561985205297</v>
      </c>
    </row>
    <row r="140" spans="1:52" ht="12" customHeight="1" x14ac:dyDescent="0.35">
      <c r="A140" s="211" t="s">
        <v>130</v>
      </c>
      <c r="B140" s="212">
        <v>46359.679284988204</v>
      </c>
      <c r="C140" s="212">
        <v>43891.829600000005</v>
      </c>
      <c r="D140" s="212">
        <v>44269.01367</v>
      </c>
      <c r="E140" s="212">
        <v>46679.64856999999</v>
      </c>
      <c r="F140" s="212">
        <v>45962.980199999998</v>
      </c>
      <c r="G140" s="212">
        <v>45619.540399299301</v>
      </c>
      <c r="H140" s="212">
        <v>43871.831460000001</v>
      </c>
      <c r="I140" s="212">
        <v>44163.151780000007</v>
      </c>
      <c r="J140" s="212">
        <v>41128.001759999985</v>
      </c>
      <c r="K140" s="212">
        <v>38559.690159999991</v>
      </c>
      <c r="L140" s="212">
        <v>41321.96855432052</v>
      </c>
      <c r="M140" s="212">
        <v>37760.380226030262</v>
      </c>
      <c r="N140" s="212">
        <v>39113.413929759954</v>
      </c>
      <c r="O140" s="212">
        <v>36398.389145608337</v>
      </c>
      <c r="P140" s="212">
        <v>37534.783692036923</v>
      </c>
      <c r="Q140" s="212">
        <v>35603.779060865614</v>
      </c>
      <c r="R140" s="212">
        <v>36016.157721948031</v>
      </c>
      <c r="S140" s="212">
        <v>36485.198978179571</v>
      </c>
      <c r="T140" s="212">
        <v>36861.061726459855</v>
      </c>
      <c r="U140" s="212">
        <v>37232.506786033751</v>
      </c>
      <c r="V140" s="212">
        <v>37576.281413858582</v>
      </c>
      <c r="W140" s="212">
        <v>37700.728763167303</v>
      </c>
      <c r="X140" s="212">
        <v>37815.538233255385</v>
      </c>
      <c r="Y140" s="212">
        <v>37586.878211916075</v>
      </c>
      <c r="Z140" s="212">
        <v>37575.582537883078</v>
      </c>
      <c r="AA140" s="212">
        <v>37560.244763221664</v>
      </c>
      <c r="AB140" s="212">
        <v>37464.405991225525</v>
      </c>
      <c r="AC140" s="212">
        <v>37080.863082808857</v>
      </c>
      <c r="AD140" s="212">
        <v>36915.956703224052</v>
      </c>
      <c r="AE140" s="212">
        <v>37058.926546395895</v>
      </c>
      <c r="AF140" s="212">
        <v>36543.272757637424</v>
      </c>
      <c r="AG140" s="212">
        <v>36456.268501443883</v>
      </c>
      <c r="AH140" s="212">
        <v>36196.584195311079</v>
      </c>
      <c r="AI140" s="212">
        <v>35753.285884400735</v>
      </c>
      <c r="AJ140" s="212">
        <v>35676.176159482493</v>
      </c>
      <c r="AK140" s="212">
        <v>35401.336315426481</v>
      </c>
      <c r="AL140" s="212">
        <v>35579.113150160811</v>
      </c>
      <c r="AM140" s="212">
        <v>35565.900976428311</v>
      </c>
      <c r="AN140" s="212">
        <v>35522.571461516658</v>
      </c>
      <c r="AO140" s="212">
        <v>35468.821402518552</v>
      </c>
      <c r="AP140" s="212">
        <v>35445.261101270502</v>
      </c>
      <c r="AQ140" s="212">
        <v>35314.96259699123</v>
      </c>
      <c r="AR140" s="212">
        <v>35245.737530116312</v>
      </c>
      <c r="AS140" s="212">
        <v>34856.495626434589</v>
      </c>
      <c r="AT140" s="212">
        <v>34876.682986937041</v>
      </c>
      <c r="AU140" s="212">
        <v>34780.432049832198</v>
      </c>
      <c r="AV140" s="212">
        <v>34647.900897795873</v>
      </c>
      <c r="AW140" s="212">
        <v>34273.987266392956</v>
      </c>
      <c r="AX140" s="212">
        <v>34172.643646834767</v>
      </c>
      <c r="AY140" s="212">
        <v>34285.774708915116</v>
      </c>
      <c r="AZ140" s="212">
        <v>33941.022299436227</v>
      </c>
    </row>
    <row r="141" spans="1:52" ht="12" customHeight="1" x14ac:dyDescent="0.35">
      <c r="A141" s="213" t="s">
        <v>43</v>
      </c>
      <c r="B141" s="212">
        <v>15182.387799783264</v>
      </c>
      <c r="C141" s="212">
        <v>14342.506619999995</v>
      </c>
      <c r="D141" s="212">
        <v>12984.439450000011</v>
      </c>
      <c r="E141" s="212">
        <v>13774.60238</v>
      </c>
      <c r="F141" s="212">
        <v>14389.697459999976</v>
      </c>
      <c r="G141" s="212">
        <v>14704.3284999562</v>
      </c>
      <c r="H141" s="212">
        <v>13438.430720000004</v>
      </c>
      <c r="I141" s="212">
        <v>14491.521650000002</v>
      </c>
      <c r="J141" s="212">
        <v>13924.99468</v>
      </c>
      <c r="K141" s="212">
        <v>12015.676779999994</v>
      </c>
      <c r="L141" s="212">
        <v>13377.777124130538</v>
      </c>
      <c r="M141" s="212">
        <v>13853.499556410432</v>
      </c>
      <c r="N141" s="212">
        <v>12913.576874971845</v>
      </c>
      <c r="O141" s="212">
        <v>12927.00113061007</v>
      </c>
      <c r="P141" s="212">
        <v>13402.788498790629</v>
      </c>
      <c r="Q141" s="212">
        <v>13188.732473713895</v>
      </c>
      <c r="R141" s="212">
        <v>13192.815500159108</v>
      </c>
      <c r="S141" s="212">
        <v>13858.41720693306</v>
      </c>
      <c r="T141" s="212">
        <v>14202.160503919773</v>
      </c>
      <c r="U141" s="212">
        <v>14611.064207625528</v>
      </c>
      <c r="V141" s="212">
        <v>15037.526983448455</v>
      </c>
      <c r="W141" s="212">
        <v>15426.745973876601</v>
      </c>
      <c r="X141" s="212">
        <v>15845.169983453379</v>
      </c>
      <c r="Y141" s="212">
        <v>16389.650085336485</v>
      </c>
      <c r="Z141" s="212">
        <v>16720.441052224</v>
      </c>
      <c r="AA141" s="212">
        <v>17045.837989372794</v>
      </c>
      <c r="AB141" s="212">
        <v>17397.829956543712</v>
      </c>
      <c r="AC141" s="212">
        <v>18001.100246142625</v>
      </c>
      <c r="AD141" s="212">
        <v>18424.983807298864</v>
      </c>
      <c r="AE141" s="212">
        <v>18628.975492811795</v>
      </c>
      <c r="AF141" s="212">
        <v>19145.086001710763</v>
      </c>
      <c r="AG141" s="212">
        <v>19484.068904349682</v>
      </c>
      <c r="AH141" s="212">
        <v>19858.083507080824</v>
      </c>
      <c r="AI141" s="212">
        <v>20282.909392785463</v>
      </c>
      <c r="AJ141" s="212">
        <v>20494.548672691006</v>
      </c>
      <c r="AK141" s="212">
        <v>20821.648211304764</v>
      </c>
      <c r="AL141" s="212">
        <v>20950.71368958208</v>
      </c>
      <c r="AM141" s="212">
        <v>21114.488221981268</v>
      </c>
      <c r="AN141" s="212">
        <v>21278.877205432855</v>
      </c>
      <c r="AO141" s="212">
        <v>21386.504411079364</v>
      </c>
      <c r="AP141" s="212">
        <v>21494.069705008518</v>
      </c>
      <c r="AQ141" s="212">
        <v>21628.746141471907</v>
      </c>
      <c r="AR141" s="212">
        <v>21751.734262865477</v>
      </c>
      <c r="AS141" s="212">
        <v>21872.231519155939</v>
      </c>
      <c r="AT141" s="212">
        <v>21962.125925419939</v>
      </c>
      <c r="AU141" s="212">
        <v>22010.70157481854</v>
      </c>
      <c r="AV141" s="212">
        <v>22064.907852417407</v>
      </c>
      <c r="AW141" s="212">
        <v>22088.220143558468</v>
      </c>
      <c r="AX141" s="212">
        <v>22090.786442932371</v>
      </c>
      <c r="AY141" s="212">
        <v>22161.860631829757</v>
      </c>
      <c r="AZ141" s="212">
        <v>22151.538313075394</v>
      </c>
    </row>
    <row r="142" spans="1:52" ht="12" customHeight="1" x14ac:dyDescent="0.35">
      <c r="A142" s="197" t="s">
        <v>123</v>
      </c>
      <c r="B142" s="198">
        <v>15961.600716153831</v>
      </c>
      <c r="C142" s="198">
        <v>15733.369636139993</v>
      </c>
      <c r="D142" s="198">
        <v>14958.142906799918</v>
      </c>
      <c r="E142" s="198">
        <v>15361.993246728534</v>
      </c>
      <c r="F142" s="198">
        <v>14799.3224225554</v>
      </c>
      <c r="G142" s="198">
        <v>14789.815423280792</v>
      </c>
      <c r="H142" s="198">
        <v>13842.250673835759</v>
      </c>
      <c r="I142" s="198">
        <v>14328.004415844187</v>
      </c>
      <c r="J142" s="198">
        <v>12493.678800524369</v>
      </c>
      <c r="K142" s="198">
        <v>12081.506689976026</v>
      </c>
      <c r="L142" s="198">
        <v>11764.177376408599</v>
      </c>
      <c r="M142" s="198">
        <v>11444.180013408843</v>
      </c>
      <c r="N142" s="198">
        <v>11530.700348430875</v>
      </c>
      <c r="O142" s="198">
        <v>10988.568685484262</v>
      </c>
      <c r="P142" s="198">
        <v>11266.498983904234</v>
      </c>
      <c r="Q142" s="198">
        <v>10600.876620627596</v>
      </c>
      <c r="R142" s="198">
        <v>10530.144286979094</v>
      </c>
      <c r="S142" s="198">
        <v>10688.710846481925</v>
      </c>
      <c r="T142" s="198">
        <v>10727.075033106015</v>
      </c>
      <c r="U142" s="198">
        <v>10672.362664129971</v>
      </c>
      <c r="V142" s="198">
        <v>10720.064948626499</v>
      </c>
      <c r="W142" s="198">
        <v>10771.353520544228</v>
      </c>
      <c r="X142" s="198">
        <v>10791.019133371221</v>
      </c>
      <c r="Y142" s="198">
        <v>10741.102365651677</v>
      </c>
      <c r="Z142" s="198">
        <v>10731.437985271677</v>
      </c>
      <c r="AA142" s="198">
        <v>10751.333812551431</v>
      </c>
      <c r="AB142" s="198">
        <v>10822.591161550328</v>
      </c>
      <c r="AC142" s="198">
        <v>10824.775317951709</v>
      </c>
      <c r="AD142" s="198">
        <v>10917.624273115107</v>
      </c>
      <c r="AE142" s="198">
        <v>10932.493251582937</v>
      </c>
      <c r="AF142" s="198">
        <v>10984.700897535058</v>
      </c>
      <c r="AG142" s="198">
        <v>11009.813043192367</v>
      </c>
      <c r="AH142" s="198">
        <v>11057.37440080212</v>
      </c>
      <c r="AI142" s="198">
        <v>11074.498753959309</v>
      </c>
      <c r="AJ142" s="198">
        <v>11076.603438572973</v>
      </c>
      <c r="AK142" s="198">
        <v>11088.818142080241</v>
      </c>
      <c r="AL142" s="198">
        <v>11179.71603586667</v>
      </c>
      <c r="AM142" s="198">
        <v>11248.726161319546</v>
      </c>
      <c r="AN142" s="198">
        <v>11315.167960098581</v>
      </c>
      <c r="AO142" s="198">
        <v>11363.88859852586</v>
      </c>
      <c r="AP142" s="198">
        <v>11423.019746273709</v>
      </c>
      <c r="AQ142" s="198">
        <v>11500.179757284666</v>
      </c>
      <c r="AR142" s="198">
        <v>11574.000350495551</v>
      </c>
      <c r="AS142" s="198">
        <v>11590.168099903807</v>
      </c>
      <c r="AT142" s="198">
        <v>11648.841663425865</v>
      </c>
      <c r="AU142" s="198">
        <v>11707.276470947454</v>
      </c>
      <c r="AV142" s="198">
        <v>11770.301344658901</v>
      </c>
      <c r="AW142" s="198">
        <v>11767.885809358042</v>
      </c>
      <c r="AX142" s="198">
        <v>11852.805083330477</v>
      </c>
      <c r="AY142" s="198">
        <v>11873.329906081568</v>
      </c>
      <c r="AZ142" s="198">
        <v>11957.633909169936</v>
      </c>
    </row>
    <row r="143" spans="1:52" ht="12" customHeight="1" x14ac:dyDescent="0.35">
      <c r="A143" s="64" t="s">
        <v>40</v>
      </c>
      <c r="B143" s="65">
        <v>159.67141059951359</v>
      </c>
      <c r="C143" s="65">
        <v>157.4736169136367</v>
      </c>
      <c r="D143" s="65">
        <v>150.18646920027206</v>
      </c>
      <c r="E143" s="65">
        <v>154.01723002600662</v>
      </c>
      <c r="F143" s="65">
        <v>148.37792799624307</v>
      </c>
      <c r="G143" s="65">
        <v>148.53990905858498</v>
      </c>
      <c r="H143" s="65">
        <v>138.87292293952666</v>
      </c>
      <c r="I143" s="65">
        <v>142.70913891627771</v>
      </c>
      <c r="J143" s="65">
        <v>124.85353577906871</v>
      </c>
      <c r="K143" s="65">
        <v>120.9684886287437</v>
      </c>
      <c r="L143" s="65">
        <v>117.93159291054693</v>
      </c>
      <c r="M143" s="65">
        <v>115.03144958578635</v>
      </c>
      <c r="N143" s="65">
        <v>114.4804607351486</v>
      </c>
      <c r="O143" s="65">
        <v>109.62934973975086</v>
      </c>
      <c r="P143" s="65">
        <v>112.41326111004302</v>
      </c>
      <c r="Q143" s="65">
        <v>106.08687020071376</v>
      </c>
      <c r="R143" s="65">
        <v>85.866864150487331</v>
      </c>
      <c r="S143" s="65">
        <v>70.292710133298911</v>
      </c>
      <c r="T143" s="65">
        <v>57.839940951658782</v>
      </c>
      <c r="U143" s="65">
        <v>48.411369016362279</v>
      </c>
      <c r="V143" s="65">
        <v>78.116464907307076</v>
      </c>
      <c r="W143" s="65">
        <v>70.036128977154434</v>
      </c>
      <c r="X143" s="65">
        <v>57.334528864063657</v>
      </c>
      <c r="Y143" s="65">
        <v>51.559104575295912</v>
      </c>
      <c r="Z143" s="65">
        <v>68.556532449236528</v>
      </c>
      <c r="AA143" s="65">
        <v>55.114691126738911</v>
      </c>
      <c r="AB143" s="65">
        <v>60.11472539147011</v>
      </c>
      <c r="AC143" s="65">
        <v>57.173814653212418</v>
      </c>
      <c r="AD143" s="65">
        <v>60.253836749655022</v>
      </c>
      <c r="AE143" s="65">
        <v>59.696093009758933</v>
      </c>
      <c r="AF143" s="65">
        <v>60.320558811301318</v>
      </c>
      <c r="AG143" s="65">
        <v>65.018103404116104</v>
      </c>
      <c r="AH143" s="65">
        <v>67.094856906548387</v>
      </c>
      <c r="AI143" s="65">
        <v>72.691724347267836</v>
      </c>
      <c r="AJ143" s="65">
        <v>77.396443146231292</v>
      </c>
      <c r="AK143" s="65">
        <v>77.292054760396425</v>
      </c>
      <c r="AL143" s="65">
        <v>78.097577760139899</v>
      </c>
      <c r="AM143" s="65">
        <v>78.487008862560714</v>
      </c>
      <c r="AN143" s="65">
        <v>79.218778074452459</v>
      </c>
      <c r="AO143" s="65">
        <v>79.472208457397585</v>
      </c>
      <c r="AP143" s="65">
        <v>80.520351450264798</v>
      </c>
      <c r="AQ143" s="65">
        <v>80.968946395758991</v>
      </c>
      <c r="AR143" s="65">
        <v>81.821889470220142</v>
      </c>
      <c r="AS143" s="65">
        <v>82.065238071849706</v>
      </c>
      <c r="AT143" s="65">
        <v>83.394099106806465</v>
      </c>
      <c r="AU143" s="65">
        <v>83.942910073890872</v>
      </c>
      <c r="AV143" s="65">
        <v>84.785977707891249</v>
      </c>
      <c r="AW143" s="65">
        <v>85.203647220054407</v>
      </c>
      <c r="AX143" s="65">
        <v>86.150353820963076</v>
      </c>
      <c r="AY143" s="65">
        <v>86.832088456499037</v>
      </c>
      <c r="AZ143" s="65">
        <v>87.375837460800767</v>
      </c>
    </row>
    <row r="144" spans="1:52" ht="12" customHeight="1" x14ac:dyDescent="0.35">
      <c r="A144" s="66" t="s">
        <v>41</v>
      </c>
      <c r="B144" s="67">
        <v>445.49052349392446</v>
      </c>
      <c r="C144" s="67">
        <v>439.01174565619004</v>
      </c>
      <c r="D144" s="67">
        <v>419.0367190790513</v>
      </c>
      <c r="E144" s="67">
        <v>429.64481335734001</v>
      </c>
      <c r="F144" s="67">
        <v>414.08736836746272</v>
      </c>
      <c r="G144" s="67">
        <v>414.35753986465505</v>
      </c>
      <c r="H144" s="67">
        <v>387.33236415520986</v>
      </c>
      <c r="I144" s="67">
        <v>399.78207780943188</v>
      </c>
      <c r="J144" s="67">
        <v>348.30483115635303</v>
      </c>
      <c r="K144" s="67">
        <v>335.9828199914441</v>
      </c>
      <c r="L144" s="67">
        <v>328.30576088834601</v>
      </c>
      <c r="M144" s="67">
        <v>321.08066528348462</v>
      </c>
      <c r="N144" s="67">
        <v>318.7834973786463</v>
      </c>
      <c r="O144" s="67">
        <v>305.53476023403329</v>
      </c>
      <c r="P144" s="67">
        <v>313.5395838971948</v>
      </c>
      <c r="Q144" s="67">
        <v>295.97475077008352</v>
      </c>
      <c r="R144" s="67">
        <v>294.56857203030955</v>
      </c>
      <c r="S144" s="67">
        <v>300.06646153716036</v>
      </c>
      <c r="T144" s="67">
        <v>304.36463750538314</v>
      </c>
      <c r="U144" s="67">
        <v>305.73375018921615</v>
      </c>
      <c r="V144" s="67">
        <v>307.08815404199669</v>
      </c>
      <c r="W144" s="67">
        <v>308.96015800474868</v>
      </c>
      <c r="X144" s="67">
        <v>311.40424213488581</v>
      </c>
      <c r="Y144" s="67">
        <v>311.12904802090736</v>
      </c>
      <c r="Z144" s="67">
        <v>311.03672003204275</v>
      </c>
      <c r="AA144" s="67">
        <v>312.12725038823163</v>
      </c>
      <c r="AB144" s="67">
        <v>313.46266010032446</v>
      </c>
      <c r="AC144" s="67">
        <v>312.96196006886277</v>
      </c>
      <c r="AD144" s="67">
        <v>315.49368836876755</v>
      </c>
      <c r="AE144" s="67">
        <v>315.19508523684203</v>
      </c>
      <c r="AF144" s="67">
        <v>316.60743056572949</v>
      </c>
      <c r="AG144" s="67">
        <v>316.26632765939934</v>
      </c>
      <c r="AH144" s="67">
        <v>317.88352521586177</v>
      </c>
      <c r="AI144" s="67">
        <v>317.02649475196864</v>
      </c>
      <c r="AJ144" s="67">
        <v>316.17144496316524</v>
      </c>
      <c r="AK144" s="67">
        <v>314.90786912915013</v>
      </c>
      <c r="AL144" s="67">
        <v>317.55592352802176</v>
      </c>
      <c r="AM144" s="67">
        <v>320.11376131571217</v>
      </c>
      <c r="AN144" s="67">
        <v>321.40359865662958</v>
      </c>
      <c r="AO144" s="67">
        <v>321.70032241151353</v>
      </c>
      <c r="AP144" s="67">
        <v>322.08284666980427</v>
      </c>
      <c r="AQ144" s="67">
        <v>322.8624759247881</v>
      </c>
      <c r="AR144" s="67">
        <v>323.66144557900213</v>
      </c>
      <c r="AS144" s="67">
        <v>321.9372903436452</v>
      </c>
      <c r="AT144" s="67">
        <v>322.53333219021619</v>
      </c>
      <c r="AU144" s="67">
        <v>322.80534417927856</v>
      </c>
      <c r="AV144" s="67">
        <v>322.84431422188271</v>
      </c>
      <c r="AW144" s="67">
        <v>320.23866942298707</v>
      </c>
      <c r="AX144" s="67">
        <v>321.86070758938763</v>
      </c>
      <c r="AY144" s="67">
        <v>320.23859720803478</v>
      </c>
      <c r="AZ144" s="67">
        <v>321.6224271722329</v>
      </c>
    </row>
    <row r="145" spans="1:52" ht="12" customHeight="1" x14ac:dyDescent="0.35">
      <c r="A145" s="68" t="s">
        <v>42</v>
      </c>
      <c r="B145" s="69">
        <v>28.79947058447404</v>
      </c>
      <c r="C145" s="69">
        <v>29.309903790536783</v>
      </c>
      <c r="D145" s="69">
        <v>27.748974222832327</v>
      </c>
      <c r="E145" s="69">
        <v>32.336100205669666</v>
      </c>
      <c r="F145" s="69">
        <v>47.712180510673974</v>
      </c>
      <c r="G145" s="69">
        <v>50.086644217040764</v>
      </c>
      <c r="H145" s="69">
        <v>42.513212148126932</v>
      </c>
      <c r="I145" s="69">
        <v>46.5625576890098</v>
      </c>
      <c r="J145" s="69">
        <v>40.298935895116792</v>
      </c>
      <c r="K145" s="69">
        <v>30.809246187247609</v>
      </c>
      <c r="L145" s="69">
        <v>30.235910886998489</v>
      </c>
      <c r="M145" s="69">
        <v>37.538807074484843</v>
      </c>
      <c r="N145" s="69">
        <v>35.935915553116402</v>
      </c>
      <c r="O145" s="69">
        <v>34.270013859389465</v>
      </c>
      <c r="P145" s="69">
        <v>34.587030932013107</v>
      </c>
      <c r="Q145" s="69">
        <v>30.588206039418534</v>
      </c>
      <c r="R145" s="69">
        <v>30.64205630652048</v>
      </c>
      <c r="S145" s="69">
        <v>31.545297614669686</v>
      </c>
      <c r="T145" s="69">
        <v>31.731786937173219</v>
      </c>
      <c r="U145" s="69">
        <v>31.093365753833123</v>
      </c>
      <c r="V145" s="69">
        <v>30.32557864916155</v>
      </c>
      <c r="W145" s="69">
        <v>30.015943352313954</v>
      </c>
      <c r="X145" s="69">
        <v>29.680030363213181</v>
      </c>
      <c r="Y145" s="69">
        <v>28.379938613506834</v>
      </c>
      <c r="Z145" s="69">
        <v>27.577024074102056</v>
      </c>
      <c r="AA145" s="69">
        <v>26.926840292099978</v>
      </c>
      <c r="AB145" s="69">
        <v>26.543596267955738</v>
      </c>
      <c r="AC145" s="69">
        <v>24.705458888611766</v>
      </c>
      <c r="AD145" s="69">
        <v>24.667275412585518</v>
      </c>
      <c r="AE145" s="69">
        <v>22.717322789670007</v>
      </c>
      <c r="AF145" s="69">
        <v>21.871940943789365</v>
      </c>
      <c r="AG145" s="69">
        <v>21.400064077925816</v>
      </c>
      <c r="AH145" s="69">
        <v>20.596554396973936</v>
      </c>
      <c r="AI145" s="69">
        <v>18.800137903793463</v>
      </c>
      <c r="AJ145" s="69">
        <v>18.049227062712877</v>
      </c>
      <c r="AK145" s="69">
        <v>16.947237747877644</v>
      </c>
      <c r="AL145" s="69">
        <v>16.984310303106753</v>
      </c>
      <c r="AM145" s="69">
        <v>16.958514034896353</v>
      </c>
      <c r="AN145" s="69">
        <v>16.696044311103012</v>
      </c>
      <c r="AO145" s="69">
        <v>16.438329811559861</v>
      </c>
      <c r="AP145" s="69">
        <v>16.244259274854649</v>
      </c>
      <c r="AQ145" s="69">
        <v>15.831042267227813</v>
      </c>
      <c r="AR145" s="69">
        <v>15.351703258696242</v>
      </c>
      <c r="AS145" s="69">
        <v>14.196824805796121</v>
      </c>
      <c r="AT145" s="69">
        <v>13.59250452954478</v>
      </c>
      <c r="AU145" s="69">
        <v>13.169838879020766</v>
      </c>
      <c r="AV145" s="69">
        <v>12.817412524829235</v>
      </c>
      <c r="AW145" s="69">
        <v>11.770720913797525</v>
      </c>
      <c r="AX145" s="69">
        <v>11.637965623679149</v>
      </c>
      <c r="AY145" s="69">
        <v>10.61938637738284</v>
      </c>
      <c r="AZ145" s="69">
        <v>10.167003468817004</v>
      </c>
    </row>
    <row r="146" spans="1:52" ht="12" customHeight="1" x14ac:dyDescent="0.35">
      <c r="A146" s="68" t="s">
        <v>43</v>
      </c>
      <c r="B146" s="69">
        <v>141.79692260638697</v>
      </c>
      <c r="C146" s="69">
        <v>138.90177423543514</v>
      </c>
      <c r="D146" s="69">
        <v>132.48417885252161</v>
      </c>
      <c r="E146" s="69">
        <v>136.21446430496027</v>
      </c>
      <c r="F146" s="69">
        <v>132.05154907841489</v>
      </c>
      <c r="G146" s="69">
        <v>132.54206548592819</v>
      </c>
      <c r="H146" s="69">
        <v>119.89530318929124</v>
      </c>
      <c r="I146" s="69">
        <v>124.214676328732</v>
      </c>
      <c r="J146" s="69">
        <v>106.76698875295848</v>
      </c>
      <c r="K146" s="69">
        <v>93.917180352369456</v>
      </c>
      <c r="L146" s="69">
        <v>92.579054549551728</v>
      </c>
      <c r="M146" s="69">
        <v>90.191599682662542</v>
      </c>
      <c r="N146" s="69">
        <v>87.915457008174556</v>
      </c>
      <c r="O146" s="69">
        <v>94.086718114187235</v>
      </c>
      <c r="P146" s="69">
        <v>96.508001131525845</v>
      </c>
      <c r="Q146" s="69">
        <v>90.634298181405072</v>
      </c>
      <c r="R146" s="69">
        <v>90.348712317128516</v>
      </c>
      <c r="S146" s="69">
        <v>91.763575726261919</v>
      </c>
      <c r="T146" s="69">
        <v>92.809520888839742</v>
      </c>
      <c r="U146" s="69">
        <v>92.853904893267796</v>
      </c>
      <c r="V146" s="69">
        <v>92.834755552665627</v>
      </c>
      <c r="W146" s="69">
        <v>92.828915865680713</v>
      </c>
      <c r="X146" s="69">
        <v>92.818410046046935</v>
      </c>
      <c r="Y146" s="69">
        <v>91.548208438299795</v>
      </c>
      <c r="Z146" s="69">
        <v>90.796364967967492</v>
      </c>
      <c r="AA146" s="69">
        <v>90.0971931637566</v>
      </c>
      <c r="AB146" s="69">
        <v>89.188387535229779</v>
      </c>
      <c r="AC146" s="69">
        <v>86.681507541467766</v>
      </c>
      <c r="AD146" s="69">
        <v>86.699725189681203</v>
      </c>
      <c r="AE146" s="69">
        <v>84.54346517656694</v>
      </c>
      <c r="AF146" s="69">
        <v>84.280621307778972</v>
      </c>
      <c r="AG146" s="69">
        <v>82.145423531177471</v>
      </c>
      <c r="AH146" s="69">
        <v>81.420902260203249</v>
      </c>
      <c r="AI146" s="69">
        <v>78.924505171493877</v>
      </c>
      <c r="AJ146" s="69">
        <v>76.431418680788056</v>
      </c>
      <c r="AK146" s="69">
        <v>73.387884217700815</v>
      </c>
      <c r="AL146" s="69">
        <v>73.802157958141052</v>
      </c>
      <c r="AM146" s="69">
        <v>74.018012369075876</v>
      </c>
      <c r="AN146" s="69">
        <v>73.18903515758619</v>
      </c>
      <c r="AO146" s="69">
        <v>71.630447008709012</v>
      </c>
      <c r="AP146" s="69">
        <v>70.075913751369598</v>
      </c>
      <c r="AQ146" s="69">
        <v>68.786532172509453</v>
      </c>
      <c r="AR146" s="69">
        <v>67.659977033898926</v>
      </c>
      <c r="AS146" s="69">
        <v>65.349207190298657</v>
      </c>
      <c r="AT146" s="69">
        <v>64.430052503222498</v>
      </c>
      <c r="AU146" s="69">
        <v>63.352046986602552</v>
      </c>
      <c r="AV146" s="69">
        <v>62.058375451066915</v>
      </c>
      <c r="AW146" s="69">
        <v>59.527139414622525</v>
      </c>
      <c r="AX146" s="69">
        <v>59.447317262274403</v>
      </c>
      <c r="AY146" s="69">
        <v>57.80453134432846</v>
      </c>
      <c r="AZ146" s="69">
        <v>57.519446232895582</v>
      </c>
    </row>
    <row r="147" spans="1:52" ht="12" customHeight="1" x14ac:dyDescent="0.35">
      <c r="A147" s="68" t="s">
        <v>27</v>
      </c>
      <c r="B147" s="69">
        <v>0</v>
      </c>
      <c r="C147" s="69">
        <v>0</v>
      </c>
      <c r="D147" s="69">
        <v>0</v>
      </c>
      <c r="E147" s="69">
        <v>0</v>
      </c>
      <c r="F147" s="69">
        <v>0</v>
      </c>
      <c r="G147" s="69">
        <v>0</v>
      </c>
      <c r="H147" s="69">
        <v>0</v>
      </c>
      <c r="I147" s="69">
        <v>0</v>
      </c>
      <c r="J147" s="69">
        <v>0</v>
      </c>
      <c r="K147" s="69">
        <v>0</v>
      </c>
      <c r="L147" s="69">
        <v>4.9678989340093717E-2</v>
      </c>
      <c r="M147" s="69">
        <v>4.312414060317997E-2</v>
      </c>
      <c r="N147" s="69">
        <v>4.6569007348857112E-2</v>
      </c>
      <c r="O147" s="69">
        <v>6.2946771672863722E-2</v>
      </c>
      <c r="P147" s="69">
        <v>5.383929900809338E-2</v>
      </c>
      <c r="Q147" s="69">
        <v>4.8072067292061413E-2</v>
      </c>
      <c r="R147" s="69">
        <v>4.388283487401589E-2</v>
      </c>
      <c r="S147" s="69">
        <v>4.7356578271284602E-2</v>
      </c>
      <c r="T147" s="69">
        <v>5.027057918308428E-2</v>
      </c>
      <c r="U147" s="69">
        <v>5.8860139945167943E-2</v>
      </c>
      <c r="V147" s="69">
        <v>7.7634612597358876E-2</v>
      </c>
      <c r="W147" s="69">
        <v>9.1799596532110256E-2</v>
      </c>
      <c r="X147" s="69">
        <v>0.1080786793579451</v>
      </c>
      <c r="Y147" s="69">
        <v>0.14023522308298739</v>
      </c>
      <c r="Z147" s="69">
        <v>0.1602667653253235</v>
      </c>
      <c r="AA147" s="69">
        <v>0.33627927535216767</v>
      </c>
      <c r="AB147" s="69">
        <v>0.36830146875083092</v>
      </c>
      <c r="AC147" s="69">
        <v>0.5153005262077075</v>
      </c>
      <c r="AD147" s="69">
        <v>0.52965156393375856</v>
      </c>
      <c r="AE147" s="69">
        <v>0.57813768373613594</v>
      </c>
      <c r="AF147" s="69">
        <v>0.60224712134899472</v>
      </c>
      <c r="AG147" s="69">
        <v>0.62847150248921524</v>
      </c>
      <c r="AH147" s="69">
        <v>0.81835125255829122</v>
      </c>
      <c r="AI147" s="69">
        <v>1.1064614169771874</v>
      </c>
      <c r="AJ147" s="69">
        <v>1.1324284489568039</v>
      </c>
      <c r="AK147" s="69">
        <v>1.1630074899170975</v>
      </c>
      <c r="AL147" s="69">
        <v>1.1691770277431111</v>
      </c>
      <c r="AM147" s="69">
        <v>1.179602085939748</v>
      </c>
      <c r="AN147" s="69">
        <v>1.1951397771054744</v>
      </c>
      <c r="AO147" s="69">
        <v>1.2087486995677545</v>
      </c>
      <c r="AP147" s="69">
        <v>1.2154123883508563</v>
      </c>
      <c r="AQ147" s="69">
        <v>1.2263011024031876</v>
      </c>
      <c r="AR147" s="69">
        <v>1.2345099335207173</v>
      </c>
      <c r="AS147" s="69">
        <v>1.2381351001922754</v>
      </c>
      <c r="AT147" s="69">
        <v>1.2426294001794698</v>
      </c>
      <c r="AU147" s="69">
        <v>1.2087459501154085</v>
      </c>
      <c r="AV147" s="69">
        <v>1.2143771648227852</v>
      </c>
      <c r="AW147" s="69">
        <v>1.1907972231245423</v>
      </c>
      <c r="AX147" s="69">
        <v>1.196006637908559</v>
      </c>
      <c r="AY147" s="69">
        <v>1.2004744854948601</v>
      </c>
      <c r="AZ147" s="69">
        <v>1.2112273584796822</v>
      </c>
    </row>
    <row r="148" spans="1:52" ht="12" customHeight="1" x14ac:dyDescent="0.35">
      <c r="A148" s="70" t="s">
        <v>29</v>
      </c>
      <c r="B148" s="71">
        <v>274.89413030306338</v>
      </c>
      <c r="C148" s="71">
        <v>270.80006763021822</v>
      </c>
      <c r="D148" s="71">
        <v>258.80356600369748</v>
      </c>
      <c r="E148" s="71">
        <v>261.09424884671012</v>
      </c>
      <c r="F148" s="71">
        <v>234.32363877837392</v>
      </c>
      <c r="G148" s="71">
        <v>231.72883016168606</v>
      </c>
      <c r="H148" s="71">
        <v>224.92384881779168</v>
      </c>
      <c r="I148" s="71">
        <v>229.00484379169006</v>
      </c>
      <c r="J148" s="71">
        <v>201.23890650827781</v>
      </c>
      <c r="K148" s="71">
        <v>211.25639345182711</v>
      </c>
      <c r="L148" s="71">
        <v>205.44111646245582</v>
      </c>
      <c r="M148" s="71">
        <v>193.30713438573397</v>
      </c>
      <c r="N148" s="71">
        <v>194.88555581000645</v>
      </c>
      <c r="O148" s="71">
        <v>177.11508148878377</v>
      </c>
      <c r="P148" s="71">
        <v>182.39071253464775</v>
      </c>
      <c r="Q148" s="71">
        <v>174.70417448196778</v>
      </c>
      <c r="R148" s="71">
        <v>173.53392057178655</v>
      </c>
      <c r="S148" s="71">
        <v>176.71023161795742</v>
      </c>
      <c r="T148" s="71">
        <v>179.77305910018714</v>
      </c>
      <c r="U148" s="71">
        <v>181.72761940217012</v>
      </c>
      <c r="V148" s="71">
        <v>183.85018522757221</v>
      </c>
      <c r="W148" s="71">
        <v>186.02349919022191</v>
      </c>
      <c r="X148" s="71">
        <v>188.79772304626766</v>
      </c>
      <c r="Y148" s="71">
        <v>191.06066574601783</v>
      </c>
      <c r="Z148" s="71">
        <v>192.50306422464791</v>
      </c>
      <c r="AA148" s="71">
        <v>194.76693765702288</v>
      </c>
      <c r="AB148" s="71">
        <v>197.36237482838806</v>
      </c>
      <c r="AC148" s="71">
        <v>201.05969311257553</v>
      </c>
      <c r="AD148" s="71">
        <v>203.59703620256715</v>
      </c>
      <c r="AE148" s="71">
        <v>207.35615958686896</v>
      </c>
      <c r="AF148" s="71">
        <v>209.85262119281214</v>
      </c>
      <c r="AG148" s="71">
        <v>212.0923685478069</v>
      </c>
      <c r="AH148" s="71">
        <v>215.04771730612626</v>
      </c>
      <c r="AI148" s="71">
        <v>218.19539025970417</v>
      </c>
      <c r="AJ148" s="71">
        <v>220.55837077070737</v>
      </c>
      <c r="AK148" s="71">
        <v>223.40973967365454</v>
      </c>
      <c r="AL148" s="71">
        <v>225.60027823903076</v>
      </c>
      <c r="AM148" s="71">
        <v>227.95763282580032</v>
      </c>
      <c r="AN148" s="71">
        <v>230.32337941083492</v>
      </c>
      <c r="AO148" s="71">
        <v>232.42279689167697</v>
      </c>
      <c r="AP148" s="71">
        <v>234.54726125522905</v>
      </c>
      <c r="AQ148" s="71">
        <v>237.01860038264761</v>
      </c>
      <c r="AR148" s="71">
        <v>239.41525535288631</v>
      </c>
      <c r="AS148" s="71">
        <v>241.1531232473582</v>
      </c>
      <c r="AT148" s="71">
        <v>243.26814575726945</v>
      </c>
      <c r="AU148" s="71">
        <v>245.07471236353967</v>
      </c>
      <c r="AV148" s="71">
        <v>246.75414908116383</v>
      </c>
      <c r="AW148" s="71">
        <v>247.7500118714425</v>
      </c>
      <c r="AX148" s="71">
        <v>249.57941806552557</v>
      </c>
      <c r="AY148" s="71">
        <v>250.61420500082866</v>
      </c>
      <c r="AZ148" s="71">
        <v>252.72475011204068</v>
      </c>
    </row>
    <row r="149" spans="1:52" ht="12" customHeight="1" x14ac:dyDescent="0.35">
      <c r="A149" s="72" t="s">
        <v>44</v>
      </c>
      <c r="B149" s="73">
        <v>798.07644077790292</v>
      </c>
      <c r="C149" s="73">
        <v>788.86890332978771</v>
      </c>
      <c r="D149" s="73">
        <v>756.39684771330838</v>
      </c>
      <c r="E149" s="73">
        <v>774.58187286456894</v>
      </c>
      <c r="F149" s="73">
        <v>736.84049669800481</v>
      </c>
      <c r="G149" s="73">
        <v>742.4597965421691</v>
      </c>
      <c r="H149" s="73">
        <v>695.82767115312481</v>
      </c>
      <c r="I149" s="73">
        <v>733.75043239562103</v>
      </c>
      <c r="J149" s="73">
        <v>644.89623038505931</v>
      </c>
      <c r="K149" s="73">
        <v>614.41168688091136</v>
      </c>
      <c r="L149" s="73">
        <v>599.84975543109545</v>
      </c>
      <c r="M149" s="73">
        <v>600.08176662507515</v>
      </c>
      <c r="N149" s="73">
        <v>594.97438352931181</v>
      </c>
      <c r="O149" s="73">
        <v>577.70275623293094</v>
      </c>
      <c r="P149" s="73">
        <v>597.94054036409841</v>
      </c>
      <c r="Q149" s="73">
        <v>561.16702028147097</v>
      </c>
      <c r="R149" s="73">
        <v>561.21680879095652</v>
      </c>
      <c r="S149" s="73">
        <v>568.85430898080938</v>
      </c>
      <c r="T149" s="73">
        <v>577.78037624329761</v>
      </c>
      <c r="U149" s="73">
        <v>581.91388902496044</v>
      </c>
      <c r="V149" s="73">
        <v>585.8644053870637</v>
      </c>
      <c r="W149" s="73">
        <v>590.07474968737199</v>
      </c>
      <c r="X149" s="73">
        <v>594.8417029525491</v>
      </c>
      <c r="Y149" s="73">
        <v>593.58672068214116</v>
      </c>
      <c r="Z149" s="73">
        <v>593.54743502495455</v>
      </c>
      <c r="AA149" s="73">
        <v>595.57141071337458</v>
      </c>
      <c r="AB149" s="73">
        <v>596.68480409361382</v>
      </c>
      <c r="AC149" s="73">
        <v>591.3762008034663</v>
      </c>
      <c r="AD149" s="73">
        <v>596.41774007312688</v>
      </c>
      <c r="AE149" s="73">
        <v>594.14872481260761</v>
      </c>
      <c r="AF149" s="73">
        <v>596.44111716389932</v>
      </c>
      <c r="AG149" s="73">
        <v>591.5881637379606</v>
      </c>
      <c r="AH149" s="73">
        <v>594.43534714706925</v>
      </c>
      <c r="AI149" s="73">
        <v>590.8939932076961</v>
      </c>
      <c r="AJ149" s="73">
        <v>587.85526901709136</v>
      </c>
      <c r="AK149" s="73">
        <v>584.34365765528719</v>
      </c>
      <c r="AL149" s="73">
        <v>589.36103102439176</v>
      </c>
      <c r="AM149" s="73">
        <v>594.33490541294475</v>
      </c>
      <c r="AN149" s="73">
        <v>595.80408009720543</v>
      </c>
      <c r="AO149" s="73">
        <v>595.32660441382757</v>
      </c>
      <c r="AP149" s="73">
        <v>595.08913866579644</v>
      </c>
      <c r="AQ149" s="73">
        <v>596.52498258399828</v>
      </c>
      <c r="AR149" s="73">
        <v>597.45389664275262</v>
      </c>
      <c r="AS149" s="73">
        <v>593.74427677003632</v>
      </c>
      <c r="AT149" s="73">
        <v>595.52159579663555</v>
      </c>
      <c r="AU149" s="73">
        <v>597.44698882771797</v>
      </c>
      <c r="AV149" s="73">
        <v>599.05255252545908</v>
      </c>
      <c r="AW149" s="73">
        <v>596.99919266525728</v>
      </c>
      <c r="AX149" s="73">
        <v>601.93743334016494</v>
      </c>
      <c r="AY149" s="73">
        <v>603.68509031529607</v>
      </c>
      <c r="AZ149" s="73">
        <v>608.57026882225125</v>
      </c>
    </row>
    <row r="150" spans="1:52" ht="12" customHeight="1" x14ac:dyDescent="0.35">
      <c r="A150" s="72" t="s">
        <v>45</v>
      </c>
      <c r="B150" s="73">
        <v>174.08896536047638</v>
      </c>
      <c r="C150" s="73">
        <v>171.72408323276096</v>
      </c>
      <c r="D150" s="73">
        <v>164.39608589741522</v>
      </c>
      <c r="E150" s="73">
        <v>168.3031112400495</v>
      </c>
      <c r="F150" s="73">
        <v>162.24557825461542</v>
      </c>
      <c r="G150" s="73">
        <v>162.41139864044919</v>
      </c>
      <c r="H150" s="73">
        <v>150.58526631953248</v>
      </c>
      <c r="I150" s="73">
        <v>156.17815233599691</v>
      </c>
      <c r="J150" s="73">
        <v>135.10359757188269</v>
      </c>
      <c r="K150" s="73">
        <v>130.85991896907504</v>
      </c>
      <c r="L150" s="73">
        <v>126.94835437703883</v>
      </c>
      <c r="M150" s="73">
        <v>125.69576747467683</v>
      </c>
      <c r="N150" s="73">
        <v>124.40895445002528</v>
      </c>
      <c r="O150" s="73">
        <v>120.57830401330978</v>
      </c>
      <c r="P150" s="73">
        <v>124.23487915528331</v>
      </c>
      <c r="Q150" s="73">
        <v>116.57323481386904</v>
      </c>
      <c r="R150" s="73">
        <v>116.20375577874103</v>
      </c>
      <c r="S150" s="73">
        <v>117.38051982438792</v>
      </c>
      <c r="T150" s="73">
        <v>118.97651277273975</v>
      </c>
      <c r="U150" s="73">
        <v>119.15985398016697</v>
      </c>
      <c r="V150" s="73">
        <v>119.58497686386985</v>
      </c>
      <c r="W150" s="73">
        <v>119.77099708316082</v>
      </c>
      <c r="X150" s="73">
        <v>120.34976776379294</v>
      </c>
      <c r="Y150" s="73">
        <v>119.33961569467694</v>
      </c>
      <c r="Z150" s="73">
        <v>118.58144584847597</v>
      </c>
      <c r="AA150" s="73">
        <v>118.06511607755561</v>
      </c>
      <c r="AB150" s="73">
        <v>118.75104641950439</v>
      </c>
      <c r="AC150" s="73">
        <v>118.09355192982568</v>
      </c>
      <c r="AD150" s="73">
        <v>118.6425958154669</v>
      </c>
      <c r="AE150" s="73">
        <v>118.18301856459665</v>
      </c>
      <c r="AF150" s="73">
        <v>118.31528836772074</v>
      </c>
      <c r="AG150" s="73">
        <v>117.87758561691035</v>
      </c>
      <c r="AH150" s="73">
        <v>118.15945151175038</v>
      </c>
      <c r="AI150" s="73">
        <v>117.63471362392026</v>
      </c>
      <c r="AJ150" s="73">
        <v>117.50283524737983</v>
      </c>
      <c r="AK150" s="73">
        <v>117.47674865817375</v>
      </c>
      <c r="AL150" s="73">
        <v>118.13981669340467</v>
      </c>
      <c r="AM150" s="73">
        <v>118.53112852820756</v>
      </c>
      <c r="AN150" s="73">
        <v>119.44747274689436</v>
      </c>
      <c r="AO150" s="73">
        <v>119.97605310063031</v>
      </c>
      <c r="AP150" s="73">
        <v>120.82718849705043</v>
      </c>
      <c r="AQ150" s="73">
        <v>121.70483811019581</v>
      </c>
      <c r="AR150" s="73">
        <v>122.88759325397993</v>
      </c>
      <c r="AS150" s="73">
        <v>123.55254019622049</v>
      </c>
      <c r="AT150" s="73">
        <v>124.56340320506249</v>
      </c>
      <c r="AU150" s="73">
        <v>125.49855293579643</v>
      </c>
      <c r="AV150" s="73">
        <v>126.87090919263822</v>
      </c>
      <c r="AW150" s="73">
        <v>128.10538100194296</v>
      </c>
      <c r="AX150" s="73">
        <v>129.28421319011969</v>
      </c>
      <c r="AY150" s="73">
        <v>130.42042552739423</v>
      </c>
      <c r="AZ150" s="73">
        <v>131.71432560402985</v>
      </c>
    </row>
    <row r="151" spans="1:52" ht="12" customHeight="1" x14ac:dyDescent="0.35">
      <c r="A151" s="74" t="s">
        <v>46</v>
      </c>
      <c r="B151" s="75">
        <v>1133.8463897408963</v>
      </c>
      <c r="C151" s="75">
        <v>1116.6343458322992</v>
      </c>
      <c r="D151" s="75">
        <v>1064.0671908569675</v>
      </c>
      <c r="E151" s="75">
        <v>1090.387787893532</v>
      </c>
      <c r="F151" s="75">
        <v>1040.3624757567993</v>
      </c>
      <c r="G151" s="75">
        <v>1041.2164841870799</v>
      </c>
      <c r="H151" s="75">
        <v>976.4344878873369</v>
      </c>
      <c r="I151" s="75">
        <v>1029.2645615419383</v>
      </c>
      <c r="J151" s="75">
        <v>912.22806967689394</v>
      </c>
      <c r="K151" s="75">
        <v>883.74959447906394</v>
      </c>
      <c r="L151" s="75">
        <v>861.8007531664382</v>
      </c>
      <c r="M151" s="75">
        <v>858.9278378423345</v>
      </c>
      <c r="N151" s="75">
        <v>846.63699794137779</v>
      </c>
      <c r="O151" s="75">
        <v>819.77271547875148</v>
      </c>
      <c r="P151" s="75">
        <v>851.70593176989007</v>
      </c>
      <c r="Q151" s="75">
        <v>807.21999620299289</v>
      </c>
      <c r="R151" s="75">
        <v>807.25293675948728</v>
      </c>
      <c r="S151" s="75">
        <v>817.15503701440502</v>
      </c>
      <c r="T151" s="75">
        <v>830.07938816793217</v>
      </c>
      <c r="U151" s="75">
        <v>834.26223683073624</v>
      </c>
      <c r="V151" s="75">
        <v>839.30025395365431</v>
      </c>
      <c r="W151" s="75">
        <v>842.29364831445901</v>
      </c>
      <c r="X151" s="75">
        <v>848.60971720781743</v>
      </c>
      <c r="Y151" s="75">
        <v>843.73693383374496</v>
      </c>
      <c r="Z151" s="75">
        <v>839.92334819539258</v>
      </c>
      <c r="AA151" s="75">
        <v>837.60244749776109</v>
      </c>
      <c r="AB151" s="75">
        <v>840.43665271967109</v>
      </c>
      <c r="AC151" s="75">
        <v>834.09606221913475</v>
      </c>
      <c r="AD151" s="75">
        <v>836.87197784021271</v>
      </c>
      <c r="AE151" s="75">
        <v>828.97722563519903</v>
      </c>
      <c r="AF151" s="75">
        <v>826.79413276450634</v>
      </c>
      <c r="AG151" s="75">
        <v>818.69166477818635</v>
      </c>
      <c r="AH151" s="75">
        <v>818.23370806847845</v>
      </c>
      <c r="AI151" s="75">
        <v>808.94704913258374</v>
      </c>
      <c r="AJ151" s="75">
        <v>804.93807680086354</v>
      </c>
      <c r="AK151" s="75">
        <v>801.93034806876972</v>
      </c>
      <c r="AL151" s="75">
        <v>804.58159124711278</v>
      </c>
      <c r="AM151" s="75">
        <v>804.45274414873302</v>
      </c>
      <c r="AN151" s="75">
        <v>809.69974024306134</v>
      </c>
      <c r="AO151" s="75">
        <v>810.92297769567506</v>
      </c>
      <c r="AP151" s="75">
        <v>815.42151840023814</v>
      </c>
      <c r="AQ151" s="75">
        <v>819.71602838432375</v>
      </c>
      <c r="AR151" s="75">
        <v>826.90196457027662</v>
      </c>
      <c r="AS151" s="75">
        <v>829.8960570815666</v>
      </c>
      <c r="AT151" s="75">
        <v>835.83359639796402</v>
      </c>
      <c r="AU151" s="75">
        <v>841.60605603158649</v>
      </c>
      <c r="AV151" s="75">
        <v>850.09927547116922</v>
      </c>
      <c r="AW151" s="75">
        <v>857.42034131307707</v>
      </c>
      <c r="AX151" s="75">
        <v>865.04729054400684</v>
      </c>
      <c r="AY151" s="75">
        <v>871.66369247664545</v>
      </c>
      <c r="AZ151" s="75">
        <v>879.58422361852286</v>
      </c>
    </row>
    <row r="152" spans="1:52" ht="12" customHeight="1" x14ac:dyDescent="0.35">
      <c r="A152" s="76" t="s">
        <v>144</v>
      </c>
      <c r="B152" s="77">
        <v>1352.6207130205567</v>
      </c>
      <c r="C152" s="77">
        <v>1308.9630409291394</v>
      </c>
      <c r="D152" s="77">
        <v>1174.3438654036647</v>
      </c>
      <c r="E152" s="77">
        <v>1239.9032028337881</v>
      </c>
      <c r="F152" s="77">
        <v>1174.103248115684</v>
      </c>
      <c r="G152" s="77">
        <v>1191.6041609238498</v>
      </c>
      <c r="H152" s="77">
        <v>1152.580150750515</v>
      </c>
      <c r="I152" s="77">
        <v>1225.7849912358972</v>
      </c>
      <c r="J152" s="77">
        <v>1079.6163134750316</v>
      </c>
      <c r="K152" s="77">
        <v>1144.67578398356</v>
      </c>
      <c r="L152" s="77">
        <v>1077.3765327363537</v>
      </c>
      <c r="M152" s="77">
        <v>982.94266936181668</v>
      </c>
      <c r="N152" s="77">
        <v>1056.7040446387475</v>
      </c>
      <c r="O152" s="77">
        <v>977.77555864107489</v>
      </c>
      <c r="P152" s="77">
        <v>969.87311188916863</v>
      </c>
      <c r="Q152" s="77">
        <v>922.52940308448365</v>
      </c>
      <c r="R152" s="77">
        <v>915.35433627077919</v>
      </c>
      <c r="S152" s="77">
        <v>945.85193929119691</v>
      </c>
      <c r="T152" s="77">
        <v>947.40887240564359</v>
      </c>
      <c r="U152" s="77">
        <v>941.59016031277088</v>
      </c>
      <c r="V152" s="77">
        <v>941.66133605346033</v>
      </c>
      <c r="W152" s="77">
        <v>948.49209332800433</v>
      </c>
      <c r="X152" s="77">
        <v>950.50270407118501</v>
      </c>
      <c r="Y152" s="77">
        <v>946.38106328383139</v>
      </c>
      <c r="Z152" s="77">
        <v>943.147248297705</v>
      </c>
      <c r="AA152" s="77">
        <v>948.67465412658612</v>
      </c>
      <c r="AB152" s="77">
        <v>954.03772511276873</v>
      </c>
      <c r="AC152" s="77">
        <v>955.90798748284942</v>
      </c>
      <c r="AD152" s="77">
        <v>961.90160616755918</v>
      </c>
      <c r="AE152" s="77">
        <v>961.00045445753824</v>
      </c>
      <c r="AF152" s="77">
        <v>965.60431101436745</v>
      </c>
      <c r="AG152" s="77">
        <v>970.17141596512454</v>
      </c>
      <c r="AH152" s="77">
        <v>973.7647697286601</v>
      </c>
      <c r="AI152" s="77">
        <v>979.14380542411425</v>
      </c>
      <c r="AJ152" s="77">
        <v>979.98728318695828</v>
      </c>
      <c r="AK152" s="77">
        <v>982.97116725202739</v>
      </c>
      <c r="AL152" s="77">
        <v>991.08327913075277</v>
      </c>
      <c r="AM152" s="77">
        <v>996.4822653901133</v>
      </c>
      <c r="AN152" s="77">
        <v>1002.3941358663079</v>
      </c>
      <c r="AO152" s="77">
        <v>1007.1393591404442</v>
      </c>
      <c r="AP152" s="77">
        <v>1013.3753177940578</v>
      </c>
      <c r="AQ152" s="77">
        <v>1022.8312390236121</v>
      </c>
      <c r="AR152" s="77">
        <v>1029.9826890337972</v>
      </c>
      <c r="AS152" s="77">
        <v>1034.3305705422895</v>
      </c>
      <c r="AT152" s="77">
        <v>1040.0696923579105</v>
      </c>
      <c r="AU152" s="77">
        <v>1046.5768352626151</v>
      </c>
      <c r="AV152" s="77">
        <v>1053.1920528500739</v>
      </c>
      <c r="AW152" s="77">
        <v>1057.8904931072263</v>
      </c>
      <c r="AX152" s="77">
        <v>1063.5029701550238</v>
      </c>
      <c r="AY152" s="77">
        <v>1069.0034770011519</v>
      </c>
      <c r="AZ152" s="77">
        <v>1078.7491445145533</v>
      </c>
    </row>
    <row r="153" spans="1:52" ht="12" customHeight="1" x14ac:dyDescent="0.35">
      <c r="A153" s="79" t="s">
        <v>145</v>
      </c>
      <c r="B153" s="80">
        <v>1188.9506520618152</v>
      </c>
      <c r="C153" s="80">
        <v>1152.2028185933207</v>
      </c>
      <c r="D153" s="80">
        <v>1024.5687154409438</v>
      </c>
      <c r="E153" s="80">
        <v>1080.8746231584757</v>
      </c>
      <c r="F153" s="80">
        <v>1014.2996620711876</v>
      </c>
      <c r="G153" s="80">
        <v>1031.9377481359372</v>
      </c>
      <c r="H153" s="80">
        <v>1003.8633135302323</v>
      </c>
      <c r="I153" s="80">
        <v>1129.7698227452704</v>
      </c>
      <c r="J153" s="80">
        <v>994.72295721887451</v>
      </c>
      <c r="K153" s="80">
        <v>1058.8900319826519</v>
      </c>
      <c r="L153" s="80">
        <v>996.18169835837898</v>
      </c>
      <c r="M153" s="80">
        <v>904.0471461263088</v>
      </c>
      <c r="N153" s="80">
        <v>977.34803686763757</v>
      </c>
      <c r="O153" s="80">
        <v>901.04162442891891</v>
      </c>
      <c r="P153" s="80">
        <v>893.34186840263828</v>
      </c>
      <c r="Q153" s="80">
        <v>849.19988984696079</v>
      </c>
      <c r="R153" s="80">
        <v>842.0895852266998</v>
      </c>
      <c r="S153" s="80">
        <v>870.55430399087845</v>
      </c>
      <c r="T153" s="80">
        <v>871.21208498844703</v>
      </c>
      <c r="U153" s="80">
        <v>865.15349035024735</v>
      </c>
      <c r="V153" s="80">
        <v>864.88540086553758</v>
      </c>
      <c r="W153" s="80">
        <v>870.98287814011906</v>
      </c>
      <c r="X153" s="80">
        <v>872.12157292713096</v>
      </c>
      <c r="Y153" s="80">
        <v>867.69838546822416</v>
      </c>
      <c r="Z153" s="80">
        <v>864.29668261485665</v>
      </c>
      <c r="AA153" s="80">
        <v>868.84506367581605</v>
      </c>
      <c r="AB153" s="80">
        <v>873.40470801073025</v>
      </c>
      <c r="AC153" s="80">
        <v>874.38842911939116</v>
      </c>
      <c r="AD153" s="80">
        <v>879.53707113654184</v>
      </c>
      <c r="AE153" s="80">
        <v>877.54076635822582</v>
      </c>
      <c r="AF153" s="80">
        <v>881.4072957755576</v>
      </c>
      <c r="AG153" s="80">
        <v>885.22419264127689</v>
      </c>
      <c r="AH153" s="80">
        <v>887.55416326179954</v>
      </c>
      <c r="AI153" s="80">
        <v>890.86167167815358</v>
      </c>
      <c r="AJ153" s="80">
        <v>890.51017015932621</v>
      </c>
      <c r="AK153" s="80">
        <v>892.1597081056143</v>
      </c>
      <c r="AL153" s="80">
        <v>899.39423481493941</v>
      </c>
      <c r="AM153" s="80">
        <v>903.79478287502502</v>
      </c>
      <c r="AN153" s="80">
        <v>908.51149401782209</v>
      </c>
      <c r="AO153" s="80">
        <v>912.01019443577627</v>
      </c>
      <c r="AP153" s="80">
        <v>916.8857778208112</v>
      </c>
      <c r="AQ153" s="80">
        <v>924.99082647098805</v>
      </c>
      <c r="AR153" s="80">
        <v>930.97641704979947</v>
      </c>
      <c r="AS153" s="80">
        <v>934.28926460104265</v>
      </c>
      <c r="AT153" s="80">
        <v>938.92155864440713</v>
      </c>
      <c r="AU153" s="80">
        <v>943.84919402542232</v>
      </c>
      <c r="AV153" s="80">
        <v>949.13012199064121</v>
      </c>
      <c r="AW153" s="80">
        <v>952.30038512252588</v>
      </c>
      <c r="AX153" s="80">
        <v>957.29108788491794</v>
      </c>
      <c r="AY153" s="80">
        <v>962.17175322515686</v>
      </c>
      <c r="AZ153" s="80">
        <v>970.75705867539523</v>
      </c>
    </row>
    <row r="154" spans="1:52" ht="12" customHeight="1" x14ac:dyDescent="0.35">
      <c r="A154" s="82" t="s">
        <v>13</v>
      </c>
      <c r="B154" s="83">
        <v>77.407441428662921</v>
      </c>
      <c r="C154" s="83">
        <v>64.611921015792362</v>
      </c>
      <c r="D154" s="83">
        <v>57.450970437583557</v>
      </c>
      <c r="E154" s="83">
        <v>87.87581009659003</v>
      </c>
      <c r="F154" s="83">
        <v>95.517986389922129</v>
      </c>
      <c r="G154" s="83">
        <v>91.818453381770695</v>
      </c>
      <c r="H154" s="83">
        <v>94.046283743019814</v>
      </c>
      <c r="I154" s="83">
        <v>59.341621954654265</v>
      </c>
      <c r="J154" s="83">
        <v>116.43618605635545</v>
      </c>
      <c r="K154" s="83">
        <v>109.82624293930496</v>
      </c>
      <c r="L154" s="83">
        <v>61.910599858945481</v>
      </c>
      <c r="M154" s="83">
        <v>79.257112676529275</v>
      </c>
      <c r="N154" s="83">
        <v>86.662686739682457</v>
      </c>
      <c r="O154" s="83">
        <v>87.355266842541383</v>
      </c>
      <c r="P154" s="83">
        <v>87.878679284625179</v>
      </c>
      <c r="Q154" s="83">
        <v>70.789953916100345</v>
      </c>
      <c r="R154" s="83">
        <v>72.111399845041433</v>
      </c>
      <c r="S154" s="83">
        <v>78.848499012010492</v>
      </c>
      <c r="T154" s="83">
        <v>77.882829200640472</v>
      </c>
      <c r="U154" s="83">
        <v>77.386996103201483</v>
      </c>
      <c r="V154" s="83">
        <v>77.110752617897973</v>
      </c>
      <c r="W154" s="83">
        <v>76.970884199040015</v>
      </c>
      <c r="X154" s="83">
        <v>76.818802591637294</v>
      </c>
      <c r="Y154" s="83">
        <v>76.765096905633371</v>
      </c>
      <c r="Z154" s="83">
        <v>74.745764261523263</v>
      </c>
      <c r="AA154" s="83">
        <v>75.549367120584762</v>
      </c>
      <c r="AB154" s="83">
        <v>73.658142129506587</v>
      </c>
      <c r="AC154" s="83">
        <v>74.952169181636364</v>
      </c>
      <c r="AD154" s="83">
        <v>74.628627383785698</v>
      </c>
      <c r="AE154" s="83">
        <v>65.250355196223055</v>
      </c>
      <c r="AF154" s="83">
        <v>62.742401100010952</v>
      </c>
      <c r="AG154" s="83">
        <v>62.443264945604177</v>
      </c>
      <c r="AH154" s="83">
        <v>61.001179682332911</v>
      </c>
      <c r="AI154" s="83">
        <v>61.278089197471097</v>
      </c>
      <c r="AJ154" s="83">
        <v>59.853374057545821</v>
      </c>
      <c r="AK154" s="83">
        <v>58.998137073691325</v>
      </c>
      <c r="AL154" s="83">
        <v>58.848020070737519</v>
      </c>
      <c r="AM154" s="83">
        <v>57.678131687817633</v>
      </c>
      <c r="AN154" s="83">
        <v>56.67265472528068</v>
      </c>
      <c r="AO154" s="83">
        <v>55.837936920055469</v>
      </c>
      <c r="AP154" s="83">
        <v>55.012914476284131</v>
      </c>
      <c r="AQ154" s="83">
        <v>54.371550848657996</v>
      </c>
      <c r="AR154" s="83">
        <v>53.969207443951838</v>
      </c>
      <c r="AS154" s="83">
        <v>52.682099623916201</v>
      </c>
      <c r="AT154" s="83">
        <v>49.614428809101405</v>
      </c>
      <c r="AU154" s="83">
        <v>48.844507348283535</v>
      </c>
      <c r="AV154" s="83">
        <v>42.005070840574923</v>
      </c>
      <c r="AW154" s="83">
        <v>40.666181733691424</v>
      </c>
      <c r="AX154" s="83">
        <v>36.374222158979507</v>
      </c>
      <c r="AY154" s="83">
        <v>9.6748978519413082</v>
      </c>
      <c r="AZ154" s="83">
        <v>3.517276758920008</v>
      </c>
    </row>
    <row r="155" spans="1:52" ht="12" customHeight="1" x14ac:dyDescent="0.35">
      <c r="A155" s="82" t="s">
        <v>17</v>
      </c>
      <c r="B155" s="83">
        <v>0</v>
      </c>
      <c r="C155" s="83">
        <v>0</v>
      </c>
      <c r="D155" s="83">
        <v>0</v>
      </c>
      <c r="E155" s="83">
        <v>0</v>
      </c>
      <c r="F155" s="83">
        <v>0</v>
      </c>
      <c r="G155" s="83">
        <v>0</v>
      </c>
      <c r="H155" s="83">
        <v>0</v>
      </c>
      <c r="I155" s="83">
        <v>0</v>
      </c>
      <c r="J155" s="83">
        <v>0</v>
      </c>
      <c r="K155" s="83">
        <v>0</v>
      </c>
      <c r="L155" s="83">
        <v>0</v>
      </c>
      <c r="M155" s="83">
        <v>0</v>
      </c>
      <c r="N155" s="83">
        <v>0</v>
      </c>
      <c r="O155" s="83">
        <v>0</v>
      </c>
      <c r="P155" s="83">
        <v>0</v>
      </c>
      <c r="Q155" s="83">
        <v>0</v>
      </c>
      <c r="R155" s="83">
        <v>0</v>
      </c>
      <c r="S155" s="83">
        <v>0</v>
      </c>
      <c r="T155" s="83">
        <v>0</v>
      </c>
      <c r="U155" s="83">
        <v>0</v>
      </c>
      <c r="V155" s="83">
        <v>0</v>
      </c>
      <c r="W155" s="83">
        <v>0</v>
      </c>
      <c r="X155" s="83">
        <v>0</v>
      </c>
      <c r="Y155" s="83">
        <v>0</v>
      </c>
      <c r="Z155" s="83">
        <v>0</v>
      </c>
      <c r="AA155" s="83">
        <v>0</v>
      </c>
      <c r="AB155" s="83">
        <v>0</v>
      </c>
      <c r="AC155" s="83">
        <v>0</v>
      </c>
      <c r="AD155" s="83">
        <v>0</v>
      </c>
      <c r="AE155" s="83">
        <v>0</v>
      </c>
      <c r="AF155" s="83">
        <v>0</v>
      </c>
      <c r="AG155" s="83">
        <v>0</v>
      </c>
      <c r="AH155" s="83">
        <v>0</v>
      </c>
      <c r="AI155" s="83">
        <v>0</v>
      </c>
      <c r="AJ155" s="83">
        <v>0</v>
      </c>
      <c r="AK155" s="83">
        <v>0</v>
      </c>
      <c r="AL155" s="83">
        <v>0</v>
      </c>
      <c r="AM155" s="83">
        <v>0</v>
      </c>
      <c r="AN155" s="83">
        <v>0</v>
      </c>
      <c r="AO155" s="83">
        <v>0</v>
      </c>
      <c r="AP155" s="83">
        <v>0</v>
      </c>
      <c r="AQ155" s="83">
        <v>0</v>
      </c>
      <c r="AR155" s="83">
        <v>0</v>
      </c>
      <c r="AS155" s="83">
        <v>0</v>
      </c>
      <c r="AT155" s="83">
        <v>0</v>
      </c>
      <c r="AU155" s="83">
        <v>0</v>
      </c>
      <c r="AV155" s="83">
        <v>0</v>
      </c>
      <c r="AW155" s="83">
        <v>0</v>
      </c>
      <c r="AX155" s="83">
        <v>0</v>
      </c>
      <c r="AY155" s="83">
        <v>0</v>
      </c>
      <c r="AZ155" s="83">
        <v>0</v>
      </c>
    </row>
    <row r="156" spans="1:52" ht="12" customHeight="1" x14ac:dyDescent="0.35">
      <c r="A156" s="82" t="s">
        <v>18</v>
      </c>
      <c r="B156" s="83">
        <v>1.976462040082986</v>
      </c>
      <c r="C156" s="83">
        <v>1.8229927724111656</v>
      </c>
      <c r="D156" s="83">
        <v>1.5228823570552883</v>
      </c>
      <c r="E156" s="83">
        <v>7.5000984677986493E-2</v>
      </c>
      <c r="F156" s="83">
        <v>0</v>
      </c>
      <c r="G156" s="83">
        <v>0</v>
      </c>
      <c r="H156" s="83">
        <v>5.7976728782689877</v>
      </c>
      <c r="I156" s="83">
        <v>9.9119786424096222E-15</v>
      </c>
      <c r="J156" s="83">
        <v>0</v>
      </c>
      <c r="K156" s="83">
        <v>1.6315024873648645</v>
      </c>
      <c r="L156" s="83">
        <v>3.0659256974966462</v>
      </c>
      <c r="M156" s="83">
        <v>3.3356451466430883</v>
      </c>
      <c r="N156" s="83">
        <v>6.1323632084250734</v>
      </c>
      <c r="O156" s="83">
        <v>8.0301183246205068E-2</v>
      </c>
      <c r="P156" s="83">
        <v>8.0949100544615171E-16</v>
      </c>
      <c r="Q156" s="83">
        <v>0.49446064836642228</v>
      </c>
      <c r="R156" s="83">
        <v>0.45313389289915701</v>
      </c>
      <c r="S156" s="83">
        <v>0.47944734528863509</v>
      </c>
      <c r="T156" s="83">
        <v>0.47678431903757135</v>
      </c>
      <c r="U156" s="83">
        <v>0.46042074820239454</v>
      </c>
      <c r="V156" s="83">
        <v>0.45176752144687649</v>
      </c>
      <c r="W156" s="83">
        <v>0.43278361658935793</v>
      </c>
      <c r="X156" s="83">
        <v>0.4335402775786576</v>
      </c>
      <c r="Y156" s="83">
        <v>0.43622447744090415</v>
      </c>
      <c r="Z156" s="83">
        <v>0.42650917495736101</v>
      </c>
      <c r="AA156" s="83">
        <v>0.36748625442638838</v>
      </c>
      <c r="AB156" s="83">
        <v>0.32507436446593246</v>
      </c>
      <c r="AC156" s="83">
        <v>0.27476586408726383</v>
      </c>
      <c r="AD156" s="83">
        <v>0.28101168088932216</v>
      </c>
      <c r="AE156" s="83">
        <v>0.29351396513786543</v>
      </c>
      <c r="AF156" s="83">
        <v>0.30099870978486132</v>
      </c>
      <c r="AG156" s="83">
        <v>0.30653219604712673</v>
      </c>
      <c r="AH156" s="83">
        <v>0.27134500771489672</v>
      </c>
      <c r="AI156" s="83">
        <v>0.17111957917285545</v>
      </c>
      <c r="AJ156" s="83">
        <v>0.17282346096235843</v>
      </c>
      <c r="AK156" s="83">
        <v>0.17457420409022362</v>
      </c>
      <c r="AL156" s="83">
        <v>0.17473470945307384</v>
      </c>
      <c r="AM156" s="83">
        <v>0.17337073145885123</v>
      </c>
      <c r="AN156" s="83">
        <v>0.17037220230150443</v>
      </c>
      <c r="AO156" s="83">
        <v>0.16749939614894321</v>
      </c>
      <c r="AP156" s="83">
        <v>0.16473934460555867</v>
      </c>
      <c r="AQ156" s="83">
        <v>0.15269526148645959</v>
      </c>
      <c r="AR156" s="83">
        <v>0.14893363907650789</v>
      </c>
      <c r="AS156" s="83">
        <v>0.14510169870108716</v>
      </c>
      <c r="AT156" s="83">
        <v>0.13842750887234928</v>
      </c>
      <c r="AU156" s="83">
        <v>0.11945225704141257</v>
      </c>
      <c r="AV156" s="83">
        <v>0.10011768346390806</v>
      </c>
      <c r="AW156" s="83">
        <v>7.3510105189543595E-2</v>
      </c>
      <c r="AX156" s="83">
        <v>6.7367412525064785E-2</v>
      </c>
      <c r="AY156" s="83">
        <v>5.4421025536304783E-2</v>
      </c>
      <c r="AZ156" s="83">
        <v>4.6873976108310615E-2</v>
      </c>
    </row>
    <row r="157" spans="1:52" ht="12" customHeight="1" x14ac:dyDescent="0.35">
      <c r="A157" s="82" t="s">
        <v>42</v>
      </c>
      <c r="B157" s="83">
        <v>8.9920611275301976</v>
      </c>
      <c r="C157" s="83">
        <v>11.573458517002614</v>
      </c>
      <c r="D157" s="83">
        <v>10.524834112477762</v>
      </c>
      <c r="E157" s="83">
        <v>9.0458939347388263</v>
      </c>
      <c r="F157" s="83">
        <v>11.646883298505381</v>
      </c>
      <c r="G157" s="83">
        <v>11.968122500584254</v>
      </c>
      <c r="H157" s="83">
        <v>9.7697346024150189</v>
      </c>
      <c r="I157" s="83">
        <v>9.0028545000015718</v>
      </c>
      <c r="J157" s="83">
        <v>11.551570624628226</v>
      </c>
      <c r="K157" s="83">
        <v>10.48197201593967</v>
      </c>
      <c r="L157" s="83">
        <v>13.180633303148745</v>
      </c>
      <c r="M157" s="83">
        <v>19.77598925798176</v>
      </c>
      <c r="N157" s="83">
        <v>12.436611185686301</v>
      </c>
      <c r="O157" s="83">
        <v>10.178202314027841</v>
      </c>
      <c r="P157" s="83">
        <v>11.903308983743264</v>
      </c>
      <c r="Q157" s="83">
        <v>14.807898521680084</v>
      </c>
      <c r="R157" s="83">
        <v>14.907799050757411</v>
      </c>
      <c r="S157" s="83">
        <v>15.204305199440553</v>
      </c>
      <c r="T157" s="83">
        <v>14.782590464508671</v>
      </c>
      <c r="U157" s="83">
        <v>13.990487674329074</v>
      </c>
      <c r="V157" s="83">
        <v>13.337915050516527</v>
      </c>
      <c r="W157" s="83">
        <v>13.143744041280687</v>
      </c>
      <c r="X157" s="83">
        <v>12.62297561939352</v>
      </c>
      <c r="Y157" s="83">
        <v>10.752750261881387</v>
      </c>
      <c r="Z157" s="83">
        <v>9.6631111195598667</v>
      </c>
      <c r="AA157" s="83">
        <v>9.0505491636404862</v>
      </c>
      <c r="AB157" s="83">
        <v>8.5860618396657724</v>
      </c>
      <c r="AC157" s="83">
        <v>7.6736539122407894</v>
      </c>
      <c r="AD157" s="83">
        <v>7.6790309755241823</v>
      </c>
      <c r="AE157" s="83">
        <v>6.409669346998891</v>
      </c>
      <c r="AF157" s="83">
        <v>5.544934530749086</v>
      </c>
      <c r="AG157" s="83">
        <v>5.5507184455365346</v>
      </c>
      <c r="AH157" s="83">
        <v>5.3165527093820257</v>
      </c>
      <c r="AI157" s="83">
        <v>4.7783173623981279</v>
      </c>
      <c r="AJ157" s="83">
        <v>4.1596386972357982</v>
      </c>
      <c r="AK157" s="83">
        <v>3.4895280778386457</v>
      </c>
      <c r="AL157" s="83">
        <v>3.4764310573662325</v>
      </c>
      <c r="AM157" s="83">
        <v>3.3247469391712592</v>
      </c>
      <c r="AN157" s="83">
        <v>3.0628567262679787</v>
      </c>
      <c r="AO157" s="83">
        <v>2.8862776481364985</v>
      </c>
      <c r="AP157" s="83">
        <v>2.7261370873383628</v>
      </c>
      <c r="AQ157" s="83">
        <v>2.5932491250999656</v>
      </c>
      <c r="AR157" s="83">
        <v>2.5270133565569313</v>
      </c>
      <c r="AS157" s="83">
        <v>2.2602666580347814</v>
      </c>
      <c r="AT157" s="83">
        <v>2.0395067708217738</v>
      </c>
      <c r="AU157" s="83">
        <v>1.791361420831185</v>
      </c>
      <c r="AV157" s="83">
        <v>1.5530223139560377</v>
      </c>
      <c r="AW157" s="83">
        <v>1.344567630426206</v>
      </c>
      <c r="AX157" s="83">
        <v>1.2671839189395395</v>
      </c>
      <c r="AY157" s="83">
        <v>0.89385472789000042</v>
      </c>
      <c r="AZ157" s="83">
        <v>0.59121295326433254</v>
      </c>
    </row>
    <row r="158" spans="1:52" ht="12" customHeight="1" x14ac:dyDescent="0.35">
      <c r="A158" s="82" t="s">
        <v>48</v>
      </c>
      <c r="B158" s="83">
        <v>129.58244047498397</v>
      </c>
      <c r="C158" s="83">
        <v>91.465545072806037</v>
      </c>
      <c r="D158" s="83">
        <v>109.89258599541196</v>
      </c>
      <c r="E158" s="83">
        <v>135.86000798554653</v>
      </c>
      <c r="F158" s="83">
        <v>134.1354464958749</v>
      </c>
      <c r="G158" s="83">
        <v>99.796769036167149</v>
      </c>
      <c r="H158" s="83">
        <v>89.902331178257199</v>
      </c>
      <c r="I158" s="83">
        <v>191.55868156131444</v>
      </c>
      <c r="J158" s="83">
        <v>116.22789786216266</v>
      </c>
      <c r="K158" s="83">
        <v>91.867808054294144</v>
      </c>
      <c r="L158" s="83">
        <v>61.994067596644243</v>
      </c>
      <c r="M158" s="83">
        <v>54.933070919780782</v>
      </c>
      <c r="N158" s="83">
        <v>38.394759795568682</v>
      </c>
      <c r="O158" s="83">
        <v>32.220648406716172</v>
      </c>
      <c r="P158" s="83">
        <v>67.70457518167072</v>
      </c>
      <c r="Q158" s="83">
        <v>37.680338319690229</v>
      </c>
      <c r="R158" s="83">
        <v>39.189400819133546</v>
      </c>
      <c r="S158" s="83">
        <v>37.046984489259408</v>
      </c>
      <c r="T158" s="83">
        <v>36.572714319843158</v>
      </c>
      <c r="U158" s="83">
        <v>34.82306697909641</v>
      </c>
      <c r="V158" s="83">
        <v>33.476157054119255</v>
      </c>
      <c r="W158" s="83">
        <v>33.056431716101734</v>
      </c>
      <c r="X158" s="83">
        <v>30.941336802742597</v>
      </c>
      <c r="Y158" s="83">
        <v>28.328480329798531</v>
      </c>
      <c r="Z158" s="83">
        <v>24.545889233556174</v>
      </c>
      <c r="AA158" s="83">
        <v>24.452418887496666</v>
      </c>
      <c r="AB158" s="83">
        <v>23.879353758797922</v>
      </c>
      <c r="AC158" s="83">
        <v>14.772261673491185</v>
      </c>
      <c r="AD158" s="83">
        <v>14.353602577579025</v>
      </c>
      <c r="AE158" s="83">
        <v>14.036466139226395</v>
      </c>
      <c r="AF158" s="83">
        <v>13.714951675324887</v>
      </c>
      <c r="AG158" s="83">
        <v>13.570022371902768</v>
      </c>
      <c r="AH158" s="83">
        <v>13.3356053897466</v>
      </c>
      <c r="AI158" s="83">
        <v>12.401894729566894</v>
      </c>
      <c r="AJ158" s="83">
        <v>11.079112512512271</v>
      </c>
      <c r="AK158" s="83">
        <v>5.6708011501633413</v>
      </c>
      <c r="AL158" s="83">
        <v>4.8963647327459627</v>
      </c>
      <c r="AM158" s="83">
        <v>4.6168311220698692</v>
      </c>
      <c r="AN158" s="83">
        <v>4.0830785657376456</v>
      </c>
      <c r="AO158" s="83">
        <v>3.6392362522226027</v>
      </c>
      <c r="AP158" s="83">
        <v>3.3067052308060578</v>
      </c>
      <c r="AQ158" s="83">
        <v>2.954886624990507</v>
      </c>
      <c r="AR158" s="83">
        <v>2.7350594664676038</v>
      </c>
      <c r="AS158" s="83">
        <v>2.4838432054748445</v>
      </c>
      <c r="AT158" s="83">
        <v>2.2482807346292608</v>
      </c>
      <c r="AU158" s="83">
        <v>2.095784757753246</v>
      </c>
      <c r="AV158" s="83">
        <v>1.7856601376296219</v>
      </c>
      <c r="AW158" s="83">
        <v>1.0903360874496755</v>
      </c>
      <c r="AX158" s="83">
        <v>0.82988167419814596</v>
      </c>
      <c r="AY158" s="83">
        <v>0.62334014873207666</v>
      </c>
      <c r="AZ158" s="83">
        <v>0.50286195698489045</v>
      </c>
    </row>
    <row r="159" spans="1:52" ht="12" customHeight="1" x14ac:dyDescent="0.35">
      <c r="A159" s="82" t="s">
        <v>60</v>
      </c>
      <c r="B159" s="83">
        <v>50.694294666115837</v>
      </c>
      <c r="C159" s="83">
        <v>57.598601422629102</v>
      </c>
      <c r="D159" s="83">
        <v>57.679840557275512</v>
      </c>
      <c r="E159" s="83">
        <v>64.480034829721276</v>
      </c>
      <c r="F159" s="83">
        <v>67.594621517027804</v>
      </c>
      <c r="G159" s="83">
        <v>69.881915821318856</v>
      </c>
      <c r="H159" s="83">
        <v>66.796952941176528</v>
      </c>
      <c r="I159" s="83">
        <v>75.147778787973365</v>
      </c>
      <c r="J159" s="83">
        <v>47.581941486068089</v>
      </c>
      <c r="K159" s="83">
        <v>49.928813003095911</v>
      </c>
      <c r="L159" s="83">
        <v>48.37627581370738</v>
      </c>
      <c r="M159" s="83">
        <v>9.2085804359043308</v>
      </c>
      <c r="N159" s="83">
        <v>7.6821810965926893</v>
      </c>
      <c r="O159" s="83">
        <v>7.6815334520043397</v>
      </c>
      <c r="P159" s="83">
        <v>9.2142203969155716</v>
      </c>
      <c r="Q159" s="83">
        <v>12.914176142745147</v>
      </c>
      <c r="R159" s="83">
        <v>12.876982739033679</v>
      </c>
      <c r="S159" s="83">
        <v>12.851380655304455</v>
      </c>
      <c r="T159" s="83">
        <v>12.565008555670254</v>
      </c>
      <c r="U159" s="83">
        <v>11.974253420479252</v>
      </c>
      <c r="V159" s="83">
        <v>11.478712195791799</v>
      </c>
      <c r="W159" s="83">
        <v>11.584620034988413</v>
      </c>
      <c r="X159" s="83">
        <v>11.552167509144059</v>
      </c>
      <c r="Y159" s="83">
        <v>10.505744068441633</v>
      </c>
      <c r="Z159" s="83">
        <v>9.4375195148651443</v>
      </c>
      <c r="AA159" s="83">
        <v>8.3752760774756307</v>
      </c>
      <c r="AB159" s="83">
        <v>7.2410684221931607</v>
      </c>
      <c r="AC159" s="83">
        <v>7.297787859384151</v>
      </c>
      <c r="AD159" s="83">
        <v>7.2262836833400126</v>
      </c>
      <c r="AE159" s="83">
        <v>7.2889982420814841</v>
      </c>
      <c r="AF159" s="83">
        <v>6.1960634786712179</v>
      </c>
      <c r="AG159" s="83">
        <v>6.211273049578371</v>
      </c>
      <c r="AH159" s="83">
        <v>6.1957413084955544</v>
      </c>
      <c r="AI159" s="83">
        <v>6.1988602268967572</v>
      </c>
      <c r="AJ159" s="83">
        <v>5.0513361196308999</v>
      </c>
      <c r="AK159" s="83">
        <v>3.8770272157331345</v>
      </c>
      <c r="AL159" s="83">
        <v>3.8614495432868039</v>
      </c>
      <c r="AM159" s="83">
        <v>3.535257975570202</v>
      </c>
      <c r="AN159" s="83">
        <v>2.8780487700998205</v>
      </c>
      <c r="AO159" s="83">
        <v>2.4628645401632379</v>
      </c>
      <c r="AP159" s="83">
        <v>2.1208308036392531</v>
      </c>
      <c r="AQ159" s="83">
        <v>2.0118522474277851</v>
      </c>
      <c r="AR159" s="83">
        <v>1.9384157860147253</v>
      </c>
      <c r="AS159" s="83">
        <v>1.6162871282164553</v>
      </c>
      <c r="AT159" s="83">
        <v>1.3259601345882539</v>
      </c>
      <c r="AU159" s="83">
        <v>1.0447562843812492</v>
      </c>
      <c r="AV159" s="83">
        <v>0.72987436276049378</v>
      </c>
      <c r="AW159" s="83">
        <v>0.6503748789750099</v>
      </c>
      <c r="AX159" s="83">
        <v>0.56704967192307498</v>
      </c>
      <c r="AY159" s="83">
        <v>0.4689899672604077</v>
      </c>
      <c r="AZ159" s="83">
        <v>0.29001152929310081</v>
      </c>
    </row>
    <row r="160" spans="1:52" ht="12" customHeight="1" x14ac:dyDescent="0.35">
      <c r="A160" s="82" t="s">
        <v>43</v>
      </c>
      <c r="B160" s="83">
        <v>704.78841942414135</v>
      </c>
      <c r="C160" s="83">
        <v>715.60891731294737</v>
      </c>
      <c r="D160" s="83">
        <v>639.00070549904081</v>
      </c>
      <c r="E160" s="83">
        <v>576.20089049367982</v>
      </c>
      <c r="F160" s="83">
        <v>562.96193732699032</v>
      </c>
      <c r="G160" s="83">
        <v>618.67881899008694</v>
      </c>
      <c r="H160" s="83">
        <v>564.53198946684256</v>
      </c>
      <c r="I160" s="83">
        <v>544.593574678339</v>
      </c>
      <c r="J160" s="83">
        <v>427.61453228855862</v>
      </c>
      <c r="K160" s="83">
        <v>311.94586989395668</v>
      </c>
      <c r="L160" s="83">
        <v>463.08750291767825</v>
      </c>
      <c r="M160" s="83">
        <v>483.73186187266271</v>
      </c>
      <c r="N160" s="83">
        <v>487.03271440106704</v>
      </c>
      <c r="O160" s="83">
        <v>454.46355911127193</v>
      </c>
      <c r="P160" s="83">
        <v>470.44506696869757</v>
      </c>
      <c r="Q160" s="83">
        <v>447.54986266801268</v>
      </c>
      <c r="R160" s="83">
        <v>433.30176501833438</v>
      </c>
      <c r="S160" s="83">
        <v>456.16881626159773</v>
      </c>
      <c r="T160" s="83">
        <v>453.7790602909173</v>
      </c>
      <c r="U160" s="83">
        <v>445.87567185852356</v>
      </c>
      <c r="V160" s="83">
        <v>441.81012500417853</v>
      </c>
      <c r="W160" s="83">
        <v>441.04905176950035</v>
      </c>
      <c r="X160" s="83">
        <v>433.17110454198763</v>
      </c>
      <c r="Y160" s="83">
        <v>418.15342095364196</v>
      </c>
      <c r="Z160" s="83">
        <v>413.76894965628628</v>
      </c>
      <c r="AA160" s="83">
        <v>414.10912541953746</v>
      </c>
      <c r="AB160" s="83">
        <v>415.90559656383442</v>
      </c>
      <c r="AC160" s="83">
        <v>414.80045840911322</v>
      </c>
      <c r="AD160" s="83">
        <v>399.11024870728409</v>
      </c>
      <c r="AE160" s="83">
        <v>372.58065855349867</v>
      </c>
      <c r="AF160" s="83">
        <v>373.60387226356818</v>
      </c>
      <c r="AG160" s="83">
        <v>375.72571645846642</v>
      </c>
      <c r="AH160" s="83">
        <v>358.19593397203425</v>
      </c>
      <c r="AI160" s="83">
        <v>351.37851963965846</v>
      </c>
      <c r="AJ160" s="83">
        <v>340.41892841782601</v>
      </c>
      <c r="AK160" s="83">
        <v>331.2254866806951</v>
      </c>
      <c r="AL160" s="83">
        <v>332.73885262249695</v>
      </c>
      <c r="AM160" s="83">
        <v>323.19777919611681</v>
      </c>
      <c r="AN160" s="83">
        <v>313.04502497217578</v>
      </c>
      <c r="AO160" s="83">
        <v>300.65771041696809</v>
      </c>
      <c r="AP160" s="83">
        <v>288.47490907240945</v>
      </c>
      <c r="AQ160" s="83">
        <v>279.01173539870149</v>
      </c>
      <c r="AR160" s="83">
        <v>274.21813731905115</v>
      </c>
      <c r="AS160" s="83">
        <v>263.01411784562623</v>
      </c>
      <c r="AT160" s="83">
        <v>254.74157909163142</v>
      </c>
      <c r="AU160" s="83">
        <v>248.61420910690632</v>
      </c>
      <c r="AV160" s="83">
        <v>240.72189098122132</v>
      </c>
      <c r="AW160" s="83">
        <v>229.025639660954</v>
      </c>
      <c r="AX160" s="83">
        <v>215.56602312533454</v>
      </c>
      <c r="AY160" s="83">
        <v>171.05540663410196</v>
      </c>
      <c r="AZ160" s="83">
        <v>160.09008854360169</v>
      </c>
    </row>
    <row r="161" spans="1:52" ht="12" customHeight="1" x14ac:dyDescent="0.35">
      <c r="A161" s="82" t="s">
        <v>49</v>
      </c>
      <c r="B161" s="83">
        <v>3.7404797452756496E-2</v>
      </c>
      <c r="C161" s="83">
        <v>0</v>
      </c>
      <c r="D161" s="83">
        <v>0</v>
      </c>
      <c r="E161" s="83">
        <v>0</v>
      </c>
      <c r="F161" s="83">
        <v>0</v>
      </c>
      <c r="G161" s="83">
        <v>0</v>
      </c>
      <c r="H161" s="83">
        <v>0</v>
      </c>
      <c r="I161" s="83">
        <v>0</v>
      </c>
      <c r="J161" s="83">
        <v>0</v>
      </c>
      <c r="K161" s="83">
        <v>0</v>
      </c>
      <c r="L161" s="83">
        <v>0</v>
      </c>
      <c r="M161" s="83">
        <v>0.57352381372197159</v>
      </c>
      <c r="N161" s="83">
        <v>2.7108924961731908</v>
      </c>
      <c r="O161" s="83">
        <v>2.8777394381666115</v>
      </c>
      <c r="P161" s="83">
        <v>3.1503915785457188</v>
      </c>
      <c r="Q161" s="83">
        <v>3.1504824834988874</v>
      </c>
      <c r="R161" s="83">
        <v>3.5506103393823434</v>
      </c>
      <c r="S161" s="83">
        <v>3.6416962378302529</v>
      </c>
      <c r="T161" s="83">
        <v>3.6503984967710279</v>
      </c>
      <c r="U161" s="83">
        <v>3.6149200705163786</v>
      </c>
      <c r="V161" s="83">
        <v>3.6148615643996296</v>
      </c>
      <c r="W161" s="83">
        <v>3.5795966299459563</v>
      </c>
      <c r="X161" s="83">
        <v>3.6417299077174818</v>
      </c>
      <c r="Y161" s="83">
        <v>3.707675074166735</v>
      </c>
      <c r="Z161" s="83">
        <v>3.6253154697043417</v>
      </c>
      <c r="AA161" s="83">
        <v>3.6781352029363212</v>
      </c>
      <c r="AB161" s="83">
        <v>3.5730494557309638</v>
      </c>
      <c r="AC161" s="83">
        <v>3.608906935542699</v>
      </c>
      <c r="AD161" s="83">
        <v>3.4708189158040375</v>
      </c>
      <c r="AE161" s="83">
        <v>3.3135180521238219</v>
      </c>
      <c r="AF161" s="83">
        <v>3.1382492810192057</v>
      </c>
      <c r="AG161" s="83">
        <v>2.9599893646208084</v>
      </c>
      <c r="AH161" s="83">
        <v>2.7537435914755122</v>
      </c>
      <c r="AI161" s="83">
        <v>2.7550310319966989</v>
      </c>
      <c r="AJ161" s="83">
        <v>2.5181659190604657</v>
      </c>
      <c r="AK161" s="83">
        <v>2.2771311911950725</v>
      </c>
      <c r="AL161" s="83">
        <v>2.2153782651384679</v>
      </c>
      <c r="AM161" s="83">
        <v>2.0196038936166731</v>
      </c>
      <c r="AN161" s="83">
        <v>1.8487443043997902</v>
      </c>
      <c r="AO161" s="83">
        <v>1.7085874986484566</v>
      </c>
      <c r="AP161" s="83">
        <v>1.5934547540143416</v>
      </c>
      <c r="AQ161" s="83">
        <v>1.3434564232084567</v>
      </c>
      <c r="AR161" s="83">
        <v>1.2586031502900465</v>
      </c>
      <c r="AS161" s="83">
        <v>1.1868001496971796</v>
      </c>
      <c r="AT161" s="83">
        <v>0.98060125227963124</v>
      </c>
      <c r="AU161" s="83">
        <v>0.9281839882298405</v>
      </c>
      <c r="AV161" s="83">
        <v>0.74768472498983951</v>
      </c>
      <c r="AW161" s="83">
        <v>0.7065000270738836</v>
      </c>
      <c r="AX161" s="83">
        <v>0.56274649205020888</v>
      </c>
      <c r="AY161" s="83">
        <v>0.42905933891483722</v>
      </c>
      <c r="AZ161" s="83">
        <v>0.31690869996637117</v>
      </c>
    </row>
    <row r="162" spans="1:52" ht="12" customHeight="1" x14ac:dyDescent="0.35">
      <c r="A162" s="82" t="s">
        <v>52</v>
      </c>
      <c r="B162" s="83">
        <v>7.3262474036214345E-2</v>
      </c>
      <c r="C162" s="83">
        <v>0</v>
      </c>
      <c r="D162" s="83">
        <v>0</v>
      </c>
      <c r="E162" s="83">
        <v>0.30842024539877</v>
      </c>
      <c r="F162" s="83">
        <v>0.38354294478528034</v>
      </c>
      <c r="G162" s="83">
        <v>5.4950621523024684E-2</v>
      </c>
      <c r="H162" s="83">
        <v>0</v>
      </c>
      <c r="I162" s="83">
        <v>0.15318251533742325</v>
      </c>
      <c r="J162" s="83">
        <v>0</v>
      </c>
      <c r="K162" s="83">
        <v>0.72697213622291124</v>
      </c>
      <c r="L162" s="83">
        <v>0.52389311019869744</v>
      </c>
      <c r="M162" s="83">
        <v>0.38459816273014213</v>
      </c>
      <c r="N162" s="83">
        <v>0.65948439716248974</v>
      </c>
      <c r="O162" s="83">
        <v>0.79075205299210571</v>
      </c>
      <c r="P162" s="83">
        <v>4.3029471378903193E-2</v>
      </c>
      <c r="Q162" s="83">
        <v>0.10758100917563186</v>
      </c>
      <c r="R162" s="83">
        <v>9.7098561609311337E-2</v>
      </c>
      <c r="S162" s="83">
        <v>9.3918975126098925E-2</v>
      </c>
      <c r="T162" s="83">
        <v>9.5547841211622353E-2</v>
      </c>
      <c r="U162" s="83">
        <v>9.5548006637220281E-2</v>
      </c>
      <c r="V162" s="83">
        <v>9.7315856900741488E-2</v>
      </c>
      <c r="W162" s="83">
        <v>9.9766945090852294E-2</v>
      </c>
      <c r="X162" s="83">
        <v>0.10149962080057659</v>
      </c>
      <c r="Y162" s="83">
        <v>0.1056365806923259</v>
      </c>
      <c r="Z162" s="83">
        <v>0.10844118227527093</v>
      </c>
      <c r="AA162" s="83">
        <v>0.11283742888831545</v>
      </c>
      <c r="AB162" s="83">
        <v>0.11641492636135073</v>
      </c>
      <c r="AC162" s="83">
        <v>0.11962873353367665</v>
      </c>
      <c r="AD162" s="83">
        <v>0.12224935744244932</v>
      </c>
      <c r="AE162" s="83">
        <v>0.1296218579242264</v>
      </c>
      <c r="AF162" s="83">
        <v>0.12150861861378627</v>
      </c>
      <c r="AG162" s="83">
        <v>0.12293128729803821</v>
      </c>
      <c r="AH162" s="83">
        <v>0.12575565807060315</v>
      </c>
      <c r="AI162" s="83">
        <v>8.1346901665950863E-2</v>
      </c>
      <c r="AJ162" s="83">
        <v>8.7647940281795428E-2</v>
      </c>
      <c r="AK162" s="83">
        <v>9.5920588504433038E-2</v>
      </c>
      <c r="AL162" s="83">
        <v>9.7039184589810409E-2</v>
      </c>
      <c r="AM162" s="83">
        <v>0.10018275365271913</v>
      </c>
      <c r="AN162" s="83">
        <v>0.10945260550336137</v>
      </c>
      <c r="AO162" s="83">
        <v>0.11911933454495086</v>
      </c>
      <c r="AP162" s="83">
        <v>0.13076290481938782</v>
      </c>
      <c r="AQ162" s="83">
        <v>0.13611407707888806</v>
      </c>
      <c r="AR162" s="83">
        <v>0.1403143647405469</v>
      </c>
      <c r="AS162" s="83">
        <v>0.1536414068298351</v>
      </c>
      <c r="AT162" s="83">
        <v>0.1705747540827337</v>
      </c>
      <c r="AU162" s="83">
        <v>0.19979796900369701</v>
      </c>
      <c r="AV162" s="83">
        <v>0.21770338933555539</v>
      </c>
      <c r="AW162" s="83">
        <v>0.24817119512430239</v>
      </c>
      <c r="AX162" s="83">
        <v>0.25644177987565409</v>
      </c>
      <c r="AY162" s="83">
        <v>0.27271927400542761</v>
      </c>
      <c r="AZ162" s="83">
        <v>0.33817982537703933</v>
      </c>
    </row>
    <row r="163" spans="1:52" ht="12" customHeight="1" x14ac:dyDescent="0.35">
      <c r="A163" s="82" t="s">
        <v>28</v>
      </c>
      <c r="B163" s="83">
        <v>215.39886562880901</v>
      </c>
      <c r="C163" s="83">
        <v>209.52138247973204</v>
      </c>
      <c r="D163" s="83">
        <v>148.4968964820988</v>
      </c>
      <c r="E163" s="83">
        <v>207.02856458812249</v>
      </c>
      <c r="F163" s="83">
        <v>142.05924409808193</v>
      </c>
      <c r="G163" s="83">
        <v>139.73871778448625</v>
      </c>
      <c r="H163" s="83">
        <v>173.01834872025219</v>
      </c>
      <c r="I163" s="83">
        <v>249.97212874765029</v>
      </c>
      <c r="J163" s="83">
        <v>275.31082890110144</v>
      </c>
      <c r="K163" s="83">
        <v>482.48085145247279</v>
      </c>
      <c r="L163" s="83">
        <v>344.0428000605595</v>
      </c>
      <c r="M163" s="83">
        <v>252.84676384035467</v>
      </c>
      <c r="N163" s="83">
        <v>335.63634354727952</v>
      </c>
      <c r="O163" s="83">
        <v>305.39362162795226</v>
      </c>
      <c r="P163" s="83">
        <v>243.00259653706132</v>
      </c>
      <c r="Q163" s="83">
        <v>261.70513613769145</v>
      </c>
      <c r="R163" s="83">
        <v>265.59372799082411</v>
      </c>
      <c r="S163" s="83">
        <v>266.20170086271821</v>
      </c>
      <c r="T163" s="83">
        <v>271.35901083534759</v>
      </c>
      <c r="U163" s="83">
        <v>276.84532528165226</v>
      </c>
      <c r="V163" s="83">
        <v>283.37779823598351</v>
      </c>
      <c r="W163" s="83">
        <v>290.86829795803976</v>
      </c>
      <c r="X163" s="83">
        <v>302.57965513689584</v>
      </c>
      <c r="Y163" s="83">
        <v>318.57894153357677</v>
      </c>
      <c r="Z163" s="83">
        <v>327.47392862006683</v>
      </c>
      <c r="AA163" s="83">
        <v>332.49655848892337</v>
      </c>
      <c r="AB163" s="83">
        <v>339.20980126134191</v>
      </c>
      <c r="AC163" s="83">
        <v>349.37031314467674</v>
      </c>
      <c r="AD163" s="83">
        <v>370.93022573848197</v>
      </c>
      <c r="AE163" s="83">
        <v>405.36447965214722</v>
      </c>
      <c r="AF163" s="83">
        <v>412.79241729425428</v>
      </c>
      <c r="AG163" s="83">
        <v>414.82133645473266</v>
      </c>
      <c r="AH163" s="83">
        <v>436.370255566688</v>
      </c>
      <c r="AI163" s="83">
        <v>446.55176690991385</v>
      </c>
      <c r="AJ163" s="83">
        <v>461.17745628468543</v>
      </c>
      <c r="AK163" s="83">
        <v>479.422696462234</v>
      </c>
      <c r="AL163" s="83">
        <v>486.03973297320124</v>
      </c>
      <c r="AM163" s="83">
        <v>501.94210632324803</v>
      </c>
      <c r="AN163" s="83">
        <v>519.00873992534719</v>
      </c>
      <c r="AO163" s="83">
        <v>536.45843807089898</v>
      </c>
      <c r="AP163" s="83">
        <v>554.79292320138063</v>
      </c>
      <c r="AQ163" s="83">
        <v>573.59185888930438</v>
      </c>
      <c r="AR163" s="83">
        <v>584.94421295762788</v>
      </c>
      <c r="AS163" s="83">
        <v>600.53259036375323</v>
      </c>
      <c r="AT163" s="83">
        <v>615.97009606808581</v>
      </c>
      <c r="AU163" s="83">
        <v>626.29536672490747</v>
      </c>
      <c r="AV163" s="83">
        <v>645.32474945978959</v>
      </c>
      <c r="AW163" s="83">
        <v>661.31913484132065</v>
      </c>
      <c r="AX163" s="83">
        <v>683.80325370023354</v>
      </c>
      <c r="AY163" s="83">
        <v>760.85620564208864</v>
      </c>
      <c r="AZ163" s="83">
        <v>784.64696910881412</v>
      </c>
    </row>
    <row r="164" spans="1:52" ht="12" customHeight="1" x14ac:dyDescent="0.35">
      <c r="A164" s="82" t="s">
        <v>29</v>
      </c>
      <c r="B164" s="83">
        <v>0</v>
      </c>
      <c r="C164" s="83">
        <v>0</v>
      </c>
      <c r="D164" s="83">
        <v>0</v>
      </c>
      <c r="E164" s="83">
        <v>0</v>
      </c>
      <c r="F164" s="83">
        <v>0</v>
      </c>
      <c r="G164" s="83">
        <v>0</v>
      </c>
      <c r="H164" s="83">
        <v>0</v>
      </c>
      <c r="I164" s="83">
        <v>0</v>
      </c>
      <c r="J164" s="83">
        <v>0</v>
      </c>
      <c r="K164" s="83">
        <v>0</v>
      </c>
      <c r="L164" s="83">
        <v>0</v>
      </c>
      <c r="M164" s="83">
        <v>0</v>
      </c>
      <c r="N164" s="83">
        <v>0</v>
      </c>
      <c r="O164" s="83">
        <v>0</v>
      </c>
      <c r="P164" s="83">
        <v>0</v>
      </c>
      <c r="Q164" s="83">
        <v>0</v>
      </c>
      <c r="R164" s="83">
        <v>7.6669696844344935E-3</v>
      </c>
      <c r="S164" s="83">
        <v>1.7554952302504603E-2</v>
      </c>
      <c r="T164" s="83">
        <v>4.8140664499367512E-2</v>
      </c>
      <c r="U164" s="83">
        <v>8.6800207609125907E-2</v>
      </c>
      <c r="V164" s="83">
        <v>0.12999576430271853</v>
      </c>
      <c r="W164" s="83">
        <v>0.19770122954188613</v>
      </c>
      <c r="X164" s="83">
        <v>0.25876091923324551</v>
      </c>
      <c r="Y164" s="83">
        <v>0.3644152829504172</v>
      </c>
      <c r="Z164" s="83">
        <v>0.50125438206220596</v>
      </c>
      <c r="AA164" s="83">
        <v>0.65330963190676183</v>
      </c>
      <c r="AB164" s="83">
        <v>0.91014528883231283</v>
      </c>
      <c r="AC164" s="83">
        <v>1.5184834056851813</v>
      </c>
      <c r="AD164" s="83">
        <v>1.7349721164110872</v>
      </c>
      <c r="AE164" s="83">
        <v>2.8734853528641531</v>
      </c>
      <c r="AF164" s="83">
        <v>3.2518988235611785</v>
      </c>
      <c r="AG164" s="83">
        <v>3.5124080674900369</v>
      </c>
      <c r="AH164" s="83">
        <v>3.9880503758591814</v>
      </c>
      <c r="AI164" s="83">
        <v>5.2667260994129492</v>
      </c>
      <c r="AJ164" s="83">
        <v>5.9916867495853134</v>
      </c>
      <c r="AK164" s="83">
        <v>6.9284054614690733</v>
      </c>
      <c r="AL164" s="83">
        <v>7.0462316559233509</v>
      </c>
      <c r="AM164" s="83">
        <v>7.2067722523029252</v>
      </c>
      <c r="AN164" s="83">
        <v>7.6325212207082789</v>
      </c>
      <c r="AO164" s="83">
        <v>8.0725243579889323</v>
      </c>
      <c r="AP164" s="83">
        <v>8.5624009455141223</v>
      </c>
      <c r="AQ164" s="83">
        <v>8.8234275750320013</v>
      </c>
      <c r="AR164" s="83">
        <v>9.0965195660221649</v>
      </c>
      <c r="AS164" s="83">
        <v>10.214516520792804</v>
      </c>
      <c r="AT164" s="83">
        <v>11.692103520314388</v>
      </c>
      <c r="AU164" s="83">
        <v>13.915774168084472</v>
      </c>
      <c r="AV164" s="83">
        <v>15.944348096919983</v>
      </c>
      <c r="AW164" s="83">
        <v>17.175968962321203</v>
      </c>
      <c r="AX164" s="83">
        <v>17.996917950858677</v>
      </c>
      <c r="AY164" s="83">
        <v>17.84285861468582</v>
      </c>
      <c r="AZ164" s="83">
        <v>20.416675323065451</v>
      </c>
    </row>
    <row r="165" spans="1:52" ht="12" customHeight="1" x14ac:dyDescent="0.35">
      <c r="A165" s="79" t="s">
        <v>146</v>
      </c>
      <c r="B165" s="80">
        <v>163.67006095874163</v>
      </c>
      <c r="C165" s="80">
        <v>156.76022233581864</v>
      </c>
      <c r="D165" s="80">
        <v>149.77514996272106</v>
      </c>
      <c r="E165" s="80">
        <v>159.02857967531244</v>
      </c>
      <c r="F165" s="80">
        <v>159.80358604449586</v>
      </c>
      <c r="G165" s="80">
        <v>159.66641278791269</v>
      </c>
      <c r="H165" s="80">
        <v>148.71683722028254</v>
      </c>
      <c r="I165" s="80">
        <v>96.015168490626579</v>
      </c>
      <c r="J165" s="80">
        <v>84.893356256156792</v>
      </c>
      <c r="K165" s="80">
        <v>85.785752000907863</v>
      </c>
      <c r="L165" s="80">
        <v>81.194834377974644</v>
      </c>
      <c r="M165" s="80">
        <v>78.895523235508279</v>
      </c>
      <c r="N165" s="80">
        <v>79.356007771110455</v>
      </c>
      <c r="O165" s="80">
        <v>76.733934212156342</v>
      </c>
      <c r="P165" s="80">
        <v>76.531243486530272</v>
      </c>
      <c r="Q165" s="80">
        <v>73.329513237522562</v>
      </c>
      <c r="R165" s="80">
        <v>73.264751044079475</v>
      </c>
      <c r="S165" s="80">
        <v>75.297635300318646</v>
      </c>
      <c r="T165" s="80">
        <v>76.196787417196418</v>
      </c>
      <c r="U165" s="80">
        <v>76.436669962523808</v>
      </c>
      <c r="V165" s="80">
        <v>76.775935187922812</v>
      </c>
      <c r="W165" s="80">
        <v>77.509215187885388</v>
      </c>
      <c r="X165" s="80">
        <v>78.381131144054265</v>
      </c>
      <c r="Y165" s="80">
        <v>78.68267781560759</v>
      </c>
      <c r="Z165" s="80">
        <v>78.850565682848199</v>
      </c>
      <c r="AA165" s="80">
        <v>79.829590450770283</v>
      </c>
      <c r="AB165" s="80">
        <v>80.633017102038892</v>
      </c>
      <c r="AC165" s="80">
        <v>81.519558363458103</v>
      </c>
      <c r="AD165" s="80">
        <v>82.36453503101761</v>
      </c>
      <c r="AE165" s="80">
        <v>83.459688099312118</v>
      </c>
      <c r="AF165" s="80">
        <v>84.197015238810124</v>
      </c>
      <c r="AG165" s="80">
        <v>84.947223323847354</v>
      </c>
      <c r="AH165" s="80">
        <v>86.21060646686027</v>
      </c>
      <c r="AI165" s="80">
        <v>88.282133745960735</v>
      </c>
      <c r="AJ165" s="80">
        <v>89.477113027631972</v>
      </c>
      <c r="AK165" s="80">
        <v>90.811459146413043</v>
      </c>
      <c r="AL165" s="80">
        <v>91.689044315813888</v>
      </c>
      <c r="AM165" s="80">
        <v>92.687482515087481</v>
      </c>
      <c r="AN165" s="80">
        <v>93.882641848486102</v>
      </c>
      <c r="AO165" s="80">
        <v>95.129164704667886</v>
      </c>
      <c r="AP165" s="80">
        <v>96.489539973246494</v>
      </c>
      <c r="AQ165" s="80">
        <v>97.840412552624528</v>
      </c>
      <c r="AR165" s="80">
        <v>99.00627198399782</v>
      </c>
      <c r="AS165" s="80">
        <v>100.0413059412468</v>
      </c>
      <c r="AT165" s="80">
        <v>101.1481337135035</v>
      </c>
      <c r="AU165" s="80">
        <v>102.72764123719257</v>
      </c>
      <c r="AV165" s="80">
        <v>104.06193085943264</v>
      </c>
      <c r="AW165" s="80">
        <v>105.59010798469986</v>
      </c>
      <c r="AX165" s="80">
        <v>106.21188227010558</v>
      </c>
      <c r="AY165" s="80">
        <v>106.8317237759951</v>
      </c>
      <c r="AZ165" s="80">
        <v>107.99208583915784</v>
      </c>
    </row>
    <row r="166" spans="1:52" ht="12" customHeight="1" x14ac:dyDescent="0.35">
      <c r="A166" s="76" t="s">
        <v>135</v>
      </c>
      <c r="B166" s="77">
        <v>8366.1917368148897</v>
      </c>
      <c r="C166" s="77">
        <v>8282.8555801610419</v>
      </c>
      <c r="D166" s="77">
        <v>7932.9182678777834</v>
      </c>
      <c r="E166" s="77">
        <v>8115.08183665057</v>
      </c>
      <c r="F166" s="77">
        <v>7859.6235676515707</v>
      </c>
      <c r="G166" s="77">
        <v>7842.4915446865471</v>
      </c>
      <c r="H166" s="77">
        <v>7314.5149346853559</v>
      </c>
      <c r="I166" s="77">
        <v>7469.1218278911892</v>
      </c>
      <c r="J166" s="77">
        <v>6494.982710866464</v>
      </c>
      <c r="K166" s="77">
        <v>6169.9502913592769</v>
      </c>
      <c r="L166" s="77">
        <v>6051.4589416768004</v>
      </c>
      <c r="M166" s="77">
        <v>5887.9775394031622</v>
      </c>
      <c r="N166" s="77">
        <v>5933.4990454150584</v>
      </c>
      <c r="O166" s="77">
        <v>5628.3290841331609</v>
      </c>
      <c r="P166" s="77">
        <v>5773.4499538376558</v>
      </c>
      <c r="Q166" s="77">
        <v>5391.3140673342359</v>
      </c>
      <c r="R166" s="77">
        <v>5346.0379626061049</v>
      </c>
      <c r="S166" s="77">
        <v>5433.4640754019138</v>
      </c>
      <c r="T166" s="77">
        <v>5430.8963573497485</v>
      </c>
      <c r="U166" s="77">
        <v>5380.9899936563033</v>
      </c>
      <c r="V166" s="77">
        <v>5379.4841755048246</v>
      </c>
      <c r="W166" s="77">
        <v>5405.2748070115904</v>
      </c>
      <c r="X166" s="77">
        <v>5404.9897752234847</v>
      </c>
      <c r="Y166" s="77">
        <v>5374.4460647883152</v>
      </c>
      <c r="Z166" s="77">
        <v>5354.897331224669</v>
      </c>
      <c r="AA166" s="77">
        <v>5368.3552130445878</v>
      </c>
      <c r="AB166" s="77">
        <v>5404.5594691885226</v>
      </c>
      <c r="AC166" s="77">
        <v>5413.3005831896417</v>
      </c>
      <c r="AD166" s="77">
        <v>5462.041775595565</v>
      </c>
      <c r="AE166" s="77">
        <v>5478.5585711571357</v>
      </c>
      <c r="AF166" s="77">
        <v>5507.0440120595322</v>
      </c>
      <c r="AG166" s="77">
        <v>5526.9787854110227</v>
      </c>
      <c r="AH166" s="77">
        <v>5546.3147198762308</v>
      </c>
      <c r="AI166" s="77">
        <v>5557.9421380555705</v>
      </c>
      <c r="AJ166" s="77">
        <v>5558.9652069440262</v>
      </c>
      <c r="AK166" s="77">
        <v>5570.9376248857934</v>
      </c>
      <c r="AL166" s="77">
        <v>5618.015383340301</v>
      </c>
      <c r="AM166" s="77">
        <v>5652.0993738614625</v>
      </c>
      <c r="AN166" s="77">
        <v>5684.7610809811677</v>
      </c>
      <c r="AO166" s="77">
        <v>5711.8672087772111</v>
      </c>
      <c r="AP166" s="77">
        <v>5742.9154187822387</v>
      </c>
      <c r="AQ166" s="77">
        <v>5783.2688682490061</v>
      </c>
      <c r="AR166" s="77">
        <v>5819.3744105681144</v>
      </c>
      <c r="AS166" s="77">
        <v>5827.1335767613691</v>
      </c>
      <c r="AT166" s="77">
        <v>5852.6181800723352</v>
      </c>
      <c r="AU166" s="77">
        <v>5878.7896409044715</v>
      </c>
      <c r="AV166" s="77">
        <v>5905.2993652942405</v>
      </c>
      <c r="AW166" s="77">
        <v>5889.5351503248803</v>
      </c>
      <c r="AX166" s="77">
        <v>5930.4461304161223</v>
      </c>
      <c r="AY166" s="77">
        <v>5926.5450261888827</v>
      </c>
      <c r="AZ166" s="77">
        <v>5962.6599131356852</v>
      </c>
    </row>
    <row r="167" spans="1:52" ht="12" customHeight="1" x14ac:dyDescent="0.35">
      <c r="A167" s="79" t="s">
        <v>136</v>
      </c>
      <c r="B167" s="80">
        <v>6057.5717419695757</v>
      </c>
      <c r="C167" s="80">
        <v>6124.4342797209983</v>
      </c>
      <c r="D167" s="80">
        <v>5819.2205388275752</v>
      </c>
      <c r="E167" s="80">
        <v>6340.0574545372747</v>
      </c>
      <c r="F167" s="80">
        <v>5746.6853685703181</v>
      </c>
      <c r="G167" s="80">
        <v>5591.3683978912859</v>
      </c>
      <c r="H167" s="80">
        <v>5053.2996112912897</v>
      </c>
      <c r="I167" s="80">
        <v>5449.4182434985441</v>
      </c>
      <c r="J167" s="80">
        <v>4411.7967989540211</v>
      </c>
      <c r="K167" s="80">
        <v>4434.7046343095935</v>
      </c>
      <c r="L167" s="80">
        <v>3966.3995855823273</v>
      </c>
      <c r="M167" s="80">
        <v>3875.9357676934364</v>
      </c>
      <c r="N167" s="80">
        <v>4046.2936319104524</v>
      </c>
      <c r="O167" s="80">
        <v>4109.179667053394</v>
      </c>
      <c r="P167" s="80">
        <v>4119.8140536854489</v>
      </c>
      <c r="Q167" s="80">
        <v>3610.0328990396674</v>
      </c>
      <c r="R167" s="80">
        <v>3586.9522318770078</v>
      </c>
      <c r="S167" s="80">
        <v>3625.9803932417008</v>
      </c>
      <c r="T167" s="80">
        <v>3604.6655403283848</v>
      </c>
      <c r="U167" s="80">
        <v>3550.1316757787395</v>
      </c>
      <c r="V167" s="80">
        <v>3536.369165297273</v>
      </c>
      <c r="W167" s="80">
        <v>3551.9194493346545</v>
      </c>
      <c r="X167" s="80">
        <v>3535.8300404804222</v>
      </c>
      <c r="Y167" s="80">
        <v>3502.5797613064856</v>
      </c>
      <c r="Z167" s="80">
        <v>3482.5021346776302</v>
      </c>
      <c r="AA167" s="80">
        <v>3483.4623832052994</v>
      </c>
      <c r="AB167" s="80">
        <v>3505.0950707666007</v>
      </c>
      <c r="AC167" s="80">
        <v>3497.4618211238612</v>
      </c>
      <c r="AD167" s="80">
        <v>3527.876190839017</v>
      </c>
      <c r="AE167" s="80">
        <v>3533.9519736852021</v>
      </c>
      <c r="AF167" s="80">
        <v>3549.1154867658356</v>
      </c>
      <c r="AG167" s="80">
        <v>3554.8570752430824</v>
      </c>
      <c r="AH167" s="80">
        <v>3546.4508289511655</v>
      </c>
      <c r="AI167" s="80">
        <v>3521.3659884874619</v>
      </c>
      <c r="AJ167" s="80">
        <v>3501.2046098129267</v>
      </c>
      <c r="AK167" s="80">
        <v>3487.9426164957881</v>
      </c>
      <c r="AL167" s="80">
        <v>3514.609438625826</v>
      </c>
      <c r="AM167" s="80">
        <v>3526.4675458765164</v>
      </c>
      <c r="AN167" s="80">
        <v>3532.238542670284</v>
      </c>
      <c r="AO167" s="80">
        <v>3537.4008604092683</v>
      </c>
      <c r="AP167" s="80">
        <v>3544.5083701801841</v>
      </c>
      <c r="AQ167" s="80">
        <v>3552.4703393735858</v>
      </c>
      <c r="AR167" s="80">
        <v>3548.8955110497859</v>
      </c>
      <c r="AS167" s="80">
        <v>3511.6437486908444</v>
      </c>
      <c r="AT167" s="80">
        <v>3496.1832715375122</v>
      </c>
      <c r="AU167" s="80">
        <v>3485.9128956945897</v>
      </c>
      <c r="AV167" s="80">
        <v>3461.8676060227763</v>
      </c>
      <c r="AW167" s="80">
        <v>3362.5979013649235</v>
      </c>
      <c r="AX167" s="80">
        <v>3368.4583818675969</v>
      </c>
      <c r="AY167" s="80">
        <v>3304.3878818694043</v>
      </c>
      <c r="AZ167" s="80">
        <v>3289.4201028225434</v>
      </c>
    </row>
    <row r="168" spans="1:52" ht="12" customHeight="1" x14ac:dyDescent="0.35">
      <c r="A168" s="186" t="s">
        <v>13</v>
      </c>
      <c r="B168" s="43">
        <v>258.1946901898902</v>
      </c>
      <c r="C168" s="43">
        <v>119.80496232754317</v>
      </c>
      <c r="D168" s="43">
        <v>111.38014088674302</v>
      </c>
      <c r="E168" s="43">
        <v>119.11473629073042</v>
      </c>
      <c r="F168" s="43">
        <v>53.809851352160109</v>
      </c>
      <c r="G168" s="43">
        <v>44.748049244139331</v>
      </c>
      <c r="H168" s="43">
        <v>25.732945405003818</v>
      </c>
      <c r="I168" s="43">
        <v>28.583930290294091</v>
      </c>
      <c r="J168" s="43">
        <v>26.50379370104524</v>
      </c>
      <c r="K168" s="43">
        <v>142.39891767989741</v>
      </c>
      <c r="L168" s="43">
        <v>81.772314309074559</v>
      </c>
      <c r="M168" s="43">
        <v>0</v>
      </c>
      <c r="N168" s="43">
        <v>2.9537632208984714</v>
      </c>
      <c r="O168" s="43">
        <v>0.72653710551067985</v>
      </c>
      <c r="P168" s="43">
        <v>6.0303120318984486E-2</v>
      </c>
      <c r="Q168" s="43">
        <v>0</v>
      </c>
      <c r="R168" s="43">
        <v>1.4423671957895968E-4</v>
      </c>
      <c r="S168" s="43">
        <v>1.8675291103138593E-3</v>
      </c>
      <c r="T168" s="43">
        <v>8.2872456773101615E-3</v>
      </c>
      <c r="U168" s="43">
        <v>1.3867500060023257E-2</v>
      </c>
      <c r="V168" s="43">
        <v>1.8856425979936111E-2</v>
      </c>
      <c r="W168" s="43">
        <v>2.6185505774082244E-2</v>
      </c>
      <c r="X168" s="43">
        <v>3.1465760433742045E-2</v>
      </c>
      <c r="Y168" s="43">
        <v>3.90124317694866E-2</v>
      </c>
      <c r="Z168" s="43">
        <v>4.3430381344506268E-2</v>
      </c>
      <c r="AA168" s="43">
        <v>4.9812904224805984E-2</v>
      </c>
      <c r="AB168" s="43">
        <v>5.8921175358168293E-2</v>
      </c>
      <c r="AC168" s="43">
        <v>7.4220535153507197E-2</v>
      </c>
      <c r="AD168" s="43">
        <v>7.6610558156368372E-2</v>
      </c>
      <c r="AE168" s="43">
        <v>8.2456092362494265E-2</v>
      </c>
      <c r="AF168" s="43">
        <v>8.4478839455164934E-2</v>
      </c>
      <c r="AG168" s="43">
        <v>9.3243005452447791E-2</v>
      </c>
      <c r="AH168" s="43">
        <v>9.5139036427906026E-2</v>
      </c>
      <c r="AI168" s="43">
        <v>0.10007555115047521</v>
      </c>
      <c r="AJ168" s="43">
        <v>0.101927535154805</v>
      </c>
      <c r="AK168" s="43">
        <v>0.10396954945894031</v>
      </c>
      <c r="AL168" s="43">
        <v>0.10416477249460467</v>
      </c>
      <c r="AM168" s="43">
        <v>0.10246811651056799</v>
      </c>
      <c r="AN168" s="43">
        <v>9.6938457625467822E-2</v>
      </c>
      <c r="AO168" s="43">
        <v>9.225346334991362E-2</v>
      </c>
      <c r="AP168" s="43">
        <v>8.7973713758804167E-2</v>
      </c>
      <c r="AQ168" s="43">
        <v>8.1729670558166739E-2</v>
      </c>
      <c r="AR168" s="43">
        <v>7.6789598122338446E-2</v>
      </c>
      <c r="AS168" s="43">
        <v>7.0174178723936068E-2</v>
      </c>
      <c r="AT168" s="43">
        <v>6.6191856797488069E-2</v>
      </c>
      <c r="AU168" s="43">
        <v>6.0676545889525119E-2</v>
      </c>
      <c r="AV168" s="43">
        <v>5.269053604779167E-2</v>
      </c>
      <c r="AW168" s="43">
        <v>3.8752106182007431E-2</v>
      </c>
      <c r="AX168" s="43">
        <v>3.664367944239643E-2</v>
      </c>
      <c r="AY168" s="43">
        <v>3.0718956531366182E-2</v>
      </c>
      <c r="AZ168" s="43">
        <v>2.8441637270972875E-2</v>
      </c>
    </row>
    <row r="169" spans="1:52" ht="12" customHeight="1" x14ac:dyDescent="0.35">
      <c r="A169" s="186" t="s">
        <v>18</v>
      </c>
      <c r="B169" s="43">
        <v>593.03350083019757</v>
      </c>
      <c r="C169" s="43">
        <v>685.37164402481608</v>
      </c>
      <c r="D169" s="43">
        <v>494.02279020421554</v>
      </c>
      <c r="E169" s="43">
        <v>328.26383574634588</v>
      </c>
      <c r="F169" s="43">
        <v>272.66354152079742</v>
      </c>
      <c r="G169" s="43">
        <v>308.45402783631835</v>
      </c>
      <c r="H169" s="43">
        <v>261.23448171240972</v>
      </c>
      <c r="I169" s="43">
        <v>284.26713890835981</v>
      </c>
      <c r="J169" s="43">
        <v>294.04284261588936</v>
      </c>
      <c r="K169" s="43">
        <v>298.9601823225845</v>
      </c>
      <c r="L169" s="43">
        <v>272.37323744552259</v>
      </c>
      <c r="M169" s="43">
        <v>308.02034197460659</v>
      </c>
      <c r="N169" s="43">
        <v>320.13873749886466</v>
      </c>
      <c r="O169" s="43">
        <v>227.10109160781758</v>
      </c>
      <c r="P169" s="43">
        <v>304.06470090717892</v>
      </c>
      <c r="Q169" s="43">
        <v>246.41808705530158</v>
      </c>
      <c r="R169" s="43">
        <v>240.44854347877271</v>
      </c>
      <c r="S169" s="43">
        <v>235.73183381820965</v>
      </c>
      <c r="T169" s="43">
        <v>234.37315851759814</v>
      </c>
      <c r="U169" s="43">
        <v>229.85030141689302</v>
      </c>
      <c r="V169" s="43">
        <v>228.55953451094192</v>
      </c>
      <c r="W169" s="43">
        <v>224.33959229146316</v>
      </c>
      <c r="X169" s="43">
        <v>222.2183633722826</v>
      </c>
      <c r="Y169" s="43">
        <v>218.53267937447072</v>
      </c>
      <c r="Z169" s="43">
        <v>216.2131852936952</v>
      </c>
      <c r="AA169" s="43">
        <v>211.91715803334839</v>
      </c>
      <c r="AB169" s="43">
        <v>212.60917627491742</v>
      </c>
      <c r="AC169" s="43">
        <v>212.38774012907746</v>
      </c>
      <c r="AD169" s="43">
        <v>214.03693129060463</v>
      </c>
      <c r="AE169" s="43">
        <v>216.15919013076461</v>
      </c>
      <c r="AF169" s="43">
        <v>218.76303705104797</v>
      </c>
      <c r="AG169" s="43">
        <v>224.15050267565582</v>
      </c>
      <c r="AH169" s="43">
        <v>222.84845099603095</v>
      </c>
      <c r="AI169" s="43">
        <v>218.26627867478956</v>
      </c>
      <c r="AJ169" s="43">
        <v>214.60288122517346</v>
      </c>
      <c r="AK169" s="43">
        <v>207.37559232183409</v>
      </c>
      <c r="AL169" s="43">
        <v>209.64383645032746</v>
      </c>
      <c r="AM169" s="43">
        <v>211.29389919402428</v>
      </c>
      <c r="AN169" s="43">
        <v>212.15118156270847</v>
      </c>
      <c r="AO169" s="43">
        <v>212.23868032708103</v>
      </c>
      <c r="AP169" s="43">
        <v>212.50843777223906</v>
      </c>
      <c r="AQ169" s="43">
        <v>210.98075338249348</v>
      </c>
      <c r="AR169" s="43">
        <v>210.85443062985038</v>
      </c>
      <c r="AS169" s="43">
        <v>209.13614251662653</v>
      </c>
      <c r="AT169" s="43">
        <v>209.42915338250023</v>
      </c>
      <c r="AU169" s="43">
        <v>207.24681638302127</v>
      </c>
      <c r="AV169" s="43">
        <v>207.11439553373904</v>
      </c>
      <c r="AW169" s="43">
        <v>202.82604478622611</v>
      </c>
      <c r="AX169" s="43">
        <v>203.83949488386509</v>
      </c>
      <c r="AY169" s="43">
        <v>201.8478770378523</v>
      </c>
      <c r="AZ169" s="43">
        <v>201.6722459411281</v>
      </c>
    </row>
    <row r="170" spans="1:52" ht="12" customHeight="1" x14ac:dyDescent="0.35">
      <c r="A170" s="186" t="s">
        <v>42</v>
      </c>
      <c r="B170" s="43">
        <v>45.823106919006776</v>
      </c>
      <c r="C170" s="43">
        <v>97.766782603889311</v>
      </c>
      <c r="D170" s="43">
        <v>96.614411168389239</v>
      </c>
      <c r="E170" s="43">
        <v>99.490141494169606</v>
      </c>
      <c r="F170" s="43">
        <v>105.61554953891357</v>
      </c>
      <c r="G170" s="43">
        <v>96.107146426055309</v>
      </c>
      <c r="H170" s="43">
        <v>70.465021475495206</v>
      </c>
      <c r="I170" s="43">
        <v>73.494244927372293</v>
      </c>
      <c r="J170" s="43">
        <v>72.102336709875019</v>
      </c>
      <c r="K170" s="43">
        <v>106.24985240740422</v>
      </c>
      <c r="L170" s="43">
        <v>102.10673881088907</v>
      </c>
      <c r="M170" s="43">
        <v>278.46044527980251</v>
      </c>
      <c r="N170" s="43">
        <v>137.85357261822844</v>
      </c>
      <c r="O170" s="43">
        <v>65.024889198367177</v>
      </c>
      <c r="P170" s="43">
        <v>73.384390352821598</v>
      </c>
      <c r="Q170" s="43">
        <v>76.081177063104022</v>
      </c>
      <c r="R170" s="43">
        <v>77.406155236972552</v>
      </c>
      <c r="S170" s="43">
        <v>79.014750150748156</v>
      </c>
      <c r="T170" s="43">
        <v>76.920105914135164</v>
      </c>
      <c r="U170" s="43">
        <v>73.302928187193018</v>
      </c>
      <c r="V170" s="43">
        <v>70.834081185738512</v>
      </c>
      <c r="W170" s="43">
        <v>71.488825823781042</v>
      </c>
      <c r="X170" s="43">
        <v>68.341031860682023</v>
      </c>
      <c r="Y170" s="43">
        <v>60.853727188572009</v>
      </c>
      <c r="Z170" s="43">
        <v>56.955590783009832</v>
      </c>
      <c r="AA170" s="43">
        <v>56.803877851528334</v>
      </c>
      <c r="AB170" s="43">
        <v>56.91987304319732</v>
      </c>
      <c r="AC170" s="43">
        <v>51.021241759092582</v>
      </c>
      <c r="AD170" s="43">
        <v>51.21507003352437</v>
      </c>
      <c r="AE170" s="43">
        <v>49.757738207880479</v>
      </c>
      <c r="AF170" s="43">
        <v>49.256481873156531</v>
      </c>
      <c r="AG170" s="43">
        <v>49.228351173190745</v>
      </c>
      <c r="AH170" s="43">
        <v>48.615432009171442</v>
      </c>
      <c r="AI170" s="43">
        <v>48.226289818647359</v>
      </c>
      <c r="AJ170" s="43">
        <v>48.555534747236756</v>
      </c>
      <c r="AK170" s="43">
        <v>48.971382406371369</v>
      </c>
      <c r="AL170" s="43">
        <v>49.110693309808156</v>
      </c>
      <c r="AM170" s="43">
        <v>49.105708273663723</v>
      </c>
      <c r="AN170" s="43">
        <v>48.646918019421413</v>
      </c>
      <c r="AO170" s="43">
        <v>48.159433715959011</v>
      </c>
      <c r="AP170" s="43">
        <v>47.679117384021374</v>
      </c>
      <c r="AQ170" s="43">
        <v>47.383458979320572</v>
      </c>
      <c r="AR170" s="43">
        <v>45.255930784667768</v>
      </c>
      <c r="AS170" s="43">
        <v>40.196628544954187</v>
      </c>
      <c r="AT170" s="43">
        <v>37.426875187553776</v>
      </c>
      <c r="AU170" s="43">
        <v>37.108418640411649</v>
      </c>
      <c r="AV170" s="43">
        <v>36.490414002073557</v>
      </c>
      <c r="AW170" s="43">
        <v>30.82767567101093</v>
      </c>
      <c r="AX170" s="43">
        <v>30.49660475893139</v>
      </c>
      <c r="AY170" s="43">
        <v>28.000245363021353</v>
      </c>
      <c r="AZ170" s="43">
        <v>26.654017147652883</v>
      </c>
    </row>
    <row r="171" spans="1:52" ht="12" customHeight="1" x14ac:dyDescent="0.35">
      <c r="A171" s="186" t="s">
        <v>48</v>
      </c>
      <c r="B171" s="43">
        <v>113.89532386768262</v>
      </c>
      <c r="C171" s="43">
        <v>101.19754914138059</v>
      </c>
      <c r="D171" s="43">
        <v>67.886603532125349</v>
      </c>
      <c r="E171" s="43">
        <v>67.17636867677183</v>
      </c>
      <c r="F171" s="43">
        <v>112.75416497791488</v>
      </c>
      <c r="G171" s="43">
        <v>77.181847838009773</v>
      </c>
      <c r="H171" s="43">
        <v>60.739184857197955</v>
      </c>
      <c r="I171" s="43">
        <v>142.11263090104745</v>
      </c>
      <c r="J171" s="43">
        <v>54.93789905665767</v>
      </c>
      <c r="K171" s="43">
        <v>94.678018709039065</v>
      </c>
      <c r="L171" s="43">
        <v>17.024588562659737</v>
      </c>
      <c r="M171" s="43">
        <v>8.4921322647138329</v>
      </c>
      <c r="N171" s="43">
        <v>37.117360494115694</v>
      </c>
      <c r="O171" s="43">
        <v>58.360475477386522</v>
      </c>
      <c r="P171" s="43">
        <v>3.8684203854092454</v>
      </c>
      <c r="Q171" s="43">
        <v>4.1911351225550852</v>
      </c>
      <c r="R171" s="43">
        <v>3.9940065797078472</v>
      </c>
      <c r="S171" s="43">
        <v>3.8363774066919869</v>
      </c>
      <c r="T171" s="43">
        <v>3.8189277863064364</v>
      </c>
      <c r="U171" s="43">
        <v>3.7474831592338695</v>
      </c>
      <c r="V171" s="43">
        <v>3.6977708444482555</v>
      </c>
      <c r="W171" s="43">
        <v>3.7533562338833395</v>
      </c>
      <c r="X171" s="43">
        <v>3.7211662946477322</v>
      </c>
      <c r="Y171" s="43">
        <v>3.6916703095624923</v>
      </c>
      <c r="Z171" s="43">
        <v>3.5677988114235886</v>
      </c>
      <c r="AA171" s="43">
        <v>3.5773904562048839</v>
      </c>
      <c r="AB171" s="43">
        <v>3.472108837136235</v>
      </c>
      <c r="AC171" s="43">
        <v>3.0529035012846482</v>
      </c>
      <c r="AD171" s="43">
        <v>2.6947256933656463</v>
      </c>
      <c r="AE171" s="43">
        <v>2.5795867547214533</v>
      </c>
      <c r="AF171" s="43">
        <v>2.5852598426822833</v>
      </c>
      <c r="AG171" s="43">
        <v>2.6111080503715254</v>
      </c>
      <c r="AH171" s="43">
        <v>2.4611210555858141</v>
      </c>
      <c r="AI171" s="43">
        <v>2.4757727681262498</v>
      </c>
      <c r="AJ171" s="43">
        <v>2.4659528197981633</v>
      </c>
      <c r="AK171" s="43">
        <v>2.091280387731568</v>
      </c>
      <c r="AL171" s="43">
        <v>2.0257655525478473</v>
      </c>
      <c r="AM171" s="43">
        <v>1.9461842961043065</v>
      </c>
      <c r="AN171" s="43">
        <v>1.8252969532426071</v>
      </c>
      <c r="AO171" s="43">
        <v>1.6734497858062227</v>
      </c>
      <c r="AP171" s="43">
        <v>1.5420218069778366</v>
      </c>
      <c r="AQ171" s="43">
        <v>1.4997089029677684</v>
      </c>
      <c r="AR171" s="43">
        <v>1.382593454049458</v>
      </c>
      <c r="AS171" s="43">
        <v>1.2724407659391641</v>
      </c>
      <c r="AT171" s="43">
        <v>1.1251453771891669</v>
      </c>
      <c r="AU171" s="43">
        <v>1.0857118851002583</v>
      </c>
      <c r="AV171" s="43">
        <v>1.0018413451239692</v>
      </c>
      <c r="AW171" s="43">
        <v>0.63760974546565874</v>
      </c>
      <c r="AX171" s="43">
        <v>0.50773417999134007</v>
      </c>
      <c r="AY171" s="43">
        <v>0.44993621757773755</v>
      </c>
      <c r="AZ171" s="43">
        <v>0.43185787237870393</v>
      </c>
    </row>
    <row r="172" spans="1:52" ht="12" customHeight="1" x14ac:dyDescent="0.35">
      <c r="A172" s="186" t="s">
        <v>43</v>
      </c>
      <c r="B172" s="43">
        <v>5046.6251201627983</v>
      </c>
      <c r="C172" s="43">
        <v>5120.2933416233691</v>
      </c>
      <c r="D172" s="43">
        <v>5049.3165930361019</v>
      </c>
      <c r="E172" s="43">
        <v>5726.0123723292572</v>
      </c>
      <c r="F172" s="43">
        <v>5201.8422611805318</v>
      </c>
      <c r="G172" s="43">
        <v>5064.8773265467635</v>
      </c>
      <c r="H172" s="43">
        <v>4635.1279778411827</v>
      </c>
      <c r="I172" s="43">
        <v>4920.9602984714702</v>
      </c>
      <c r="J172" s="43">
        <v>3964.2099268705538</v>
      </c>
      <c r="K172" s="43">
        <v>3792.4176631906685</v>
      </c>
      <c r="L172" s="43">
        <v>3493.1227064541813</v>
      </c>
      <c r="M172" s="43">
        <v>3280.9628481743134</v>
      </c>
      <c r="N172" s="43">
        <v>3548.230198078345</v>
      </c>
      <c r="O172" s="43">
        <v>3757.9666736643121</v>
      </c>
      <c r="P172" s="43">
        <v>3738.4362389197199</v>
      </c>
      <c r="Q172" s="43">
        <v>3283.3424997987067</v>
      </c>
      <c r="R172" s="43">
        <v>3265.1033823448352</v>
      </c>
      <c r="S172" s="43">
        <v>3307.3955643369409</v>
      </c>
      <c r="T172" s="43">
        <v>3289.5450608646679</v>
      </c>
      <c r="U172" s="43">
        <v>3243.2170955153597</v>
      </c>
      <c r="V172" s="43">
        <v>3233.2589223301643</v>
      </c>
      <c r="W172" s="43">
        <v>3252.3114894797527</v>
      </c>
      <c r="X172" s="43">
        <v>3241.5180131923762</v>
      </c>
      <c r="Y172" s="43">
        <v>3219.462672002111</v>
      </c>
      <c r="Z172" s="43">
        <v>3205.7221294081573</v>
      </c>
      <c r="AA172" s="43">
        <v>3211.1141439599928</v>
      </c>
      <c r="AB172" s="43">
        <v>3232.0349914359913</v>
      </c>
      <c r="AC172" s="43">
        <v>3230.9257151992529</v>
      </c>
      <c r="AD172" s="43">
        <v>3259.8528532633659</v>
      </c>
      <c r="AE172" s="43">
        <v>3265.3730024994729</v>
      </c>
      <c r="AF172" s="43">
        <v>3278.4262291594937</v>
      </c>
      <c r="AG172" s="43">
        <v>3278.7738703384121</v>
      </c>
      <c r="AH172" s="43">
        <v>3272.4306858539494</v>
      </c>
      <c r="AI172" s="43">
        <v>3252.2975716747483</v>
      </c>
      <c r="AJ172" s="43">
        <v>3235.4783134855634</v>
      </c>
      <c r="AK172" s="43">
        <v>3229.400391830392</v>
      </c>
      <c r="AL172" s="43">
        <v>3253.724978540648</v>
      </c>
      <c r="AM172" s="43">
        <v>3264.0192859962135</v>
      </c>
      <c r="AN172" s="43">
        <v>3269.5182076772858</v>
      </c>
      <c r="AO172" s="43">
        <v>3275.2370431170721</v>
      </c>
      <c r="AP172" s="43">
        <v>3282.690819503187</v>
      </c>
      <c r="AQ172" s="43">
        <v>3292.5246884382459</v>
      </c>
      <c r="AR172" s="43">
        <v>3291.3257665830961</v>
      </c>
      <c r="AS172" s="43">
        <v>3260.9683626846004</v>
      </c>
      <c r="AT172" s="43">
        <v>3248.1359057334716</v>
      </c>
      <c r="AU172" s="43">
        <v>3240.4112722401669</v>
      </c>
      <c r="AV172" s="43">
        <v>3217.208264605792</v>
      </c>
      <c r="AW172" s="43">
        <v>3128.2678190560387</v>
      </c>
      <c r="AX172" s="43">
        <v>3133.5779043653665</v>
      </c>
      <c r="AY172" s="43">
        <v>3074.0591042944216</v>
      </c>
      <c r="AZ172" s="43">
        <v>3060.6335402241129</v>
      </c>
    </row>
    <row r="173" spans="1:52" ht="12" customHeight="1" x14ac:dyDescent="0.35">
      <c r="A173" s="79" t="s">
        <v>137</v>
      </c>
      <c r="B173" s="80">
        <v>2308.6199948453141</v>
      </c>
      <c r="C173" s="80">
        <v>2158.4213004400463</v>
      </c>
      <c r="D173" s="80">
        <v>2113.6977290502077</v>
      </c>
      <c r="E173" s="80">
        <v>1775.0243821132981</v>
      </c>
      <c r="F173" s="80">
        <v>2112.9381990812531</v>
      </c>
      <c r="G173" s="80">
        <v>2251.1231467952616</v>
      </c>
      <c r="H173" s="80">
        <v>2261.2153233940639</v>
      </c>
      <c r="I173" s="80">
        <v>2019.7035843926449</v>
      </c>
      <c r="J173" s="80">
        <v>2083.1859119124433</v>
      </c>
      <c r="K173" s="80">
        <v>1735.2456570496856</v>
      </c>
      <c r="L173" s="80">
        <v>2085.059356094474</v>
      </c>
      <c r="M173" s="80">
        <v>2012.0417717097241</v>
      </c>
      <c r="N173" s="80">
        <v>1887.205413504608</v>
      </c>
      <c r="O173" s="80">
        <v>1519.1494170797675</v>
      </c>
      <c r="P173" s="80">
        <v>1653.6359001522078</v>
      </c>
      <c r="Q173" s="80">
        <v>1781.2811682945685</v>
      </c>
      <c r="R173" s="80">
        <v>1759.0857307290971</v>
      </c>
      <c r="S173" s="80">
        <v>1807.4836821602125</v>
      </c>
      <c r="T173" s="80">
        <v>1826.2308170213623</v>
      </c>
      <c r="U173" s="80">
        <v>1830.8583178775641</v>
      </c>
      <c r="V173" s="80">
        <v>1843.115010207551</v>
      </c>
      <c r="W173" s="80">
        <v>1853.3553576769361</v>
      </c>
      <c r="X173" s="80">
        <v>1869.1597347430627</v>
      </c>
      <c r="Y173" s="80">
        <v>1871.8663034818294</v>
      </c>
      <c r="Z173" s="80">
        <v>1872.3951965470387</v>
      </c>
      <c r="AA173" s="80">
        <v>1884.8928298392893</v>
      </c>
      <c r="AB173" s="80">
        <v>1899.4643984219217</v>
      </c>
      <c r="AC173" s="80">
        <v>1915.8387620657807</v>
      </c>
      <c r="AD173" s="80">
        <v>1934.1655847565494</v>
      </c>
      <c r="AE173" s="80">
        <v>1944.606597471934</v>
      </c>
      <c r="AF173" s="80">
        <v>1957.9285252936961</v>
      </c>
      <c r="AG173" s="80">
        <v>1972.1217101679413</v>
      </c>
      <c r="AH173" s="80">
        <v>1999.863890925066</v>
      </c>
      <c r="AI173" s="80">
        <v>2036.5761495681095</v>
      </c>
      <c r="AJ173" s="80">
        <v>2057.7605971310991</v>
      </c>
      <c r="AK173" s="80">
        <v>2082.9950083900058</v>
      </c>
      <c r="AL173" s="80">
        <v>2103.405944714475</v>
      </c>
      <c r="AM173" s="80">
        <v>2125.6318279849461</v>
      </c>
      <c r="AN173" s="80">
        <v>2152.522538310885</v>
      </c>
      <c r="AO173" s="80">
        <v>2174.4663483679424</v>
      </c>
      <c r="AP173" s="80">
        <v>2198.4070486020541</v>
      </c>
      <c r="AQ173" s="80">
        <v>2230.7985288754203</v>
      </c>
      <c r="AR173" s="80">
        <v>2270.4788995183308</v>
      </c>
      <c r="AS173" s="80">
        <v>2315.4898280705238</v>
      </c>
      <c r="AT173" s="80">
        <v>2356.4349085348208</v>
      </c>
      <c r="AU173" s="80">
        <v>2392.8767452098796</v>
      </c>
      <c r="AV173" s="80">
        <v>2443.4317592714656</v>
      </c>
      <c r="AW173" s="80">
        <v>2526.9372489599559</v>
      </c>
      <c r="AX173" s="80">
        <v>2561.9877485485267</v>
      </c>
      <c r="AY173" s="80">
        <v>2622.1571443194798</v>
      </c>
      <c r="AZ173" s="80">
        <v>2673.2398103131413</v>
      </c>
    </row>
    <row r="174" spans="1:52" ht="12" customHeight="1" x14ac:dyDescent="0.35">
      <c r="A174" s="76" t="s">
        <v>138</v>
      </c>
      <c r="B174" s="77">
        <v>1594.1652346568592</v>
      </c>
      <c r="C174" s="77">
        <v>1568.2915798868344</v>
      </c>
      <c r="D174" s="77">
        <v>1490.927109440448</v>
      </c>
      <c r="E174" s="77">
        <v>1531.6256521846235</v>
      </c>
      <c r="F174" s="77">
        <v>1487.1936526639643</v>
      </c>
      <c r="G174" s="77">
        <v>1476.2547854685499</v>
      </c>
      <c r="H174" s="77">
        <v>1379.6254581925052</v>
      </c>
      <c r="I174" s="77">
        <v>1429.4143331918563</v>
      </c>
      <c r="J174" s="77">
        <v>1247.3597237262793</v>
      </c>
      <c r="K174" s="77">
        <v>1198.6832302629066</v>
      </c>
      <c r="L174" s="77">
        <v>1174.4309606660499</v>
      </c>
      <c r="M174" s="77">
        <v>1153.6587241135273</v>
      </c>
      <c r="N174" s="77">
        <v>1157.8651738407791</v>
      </c>
      <c r="O174" s="77">
        <v>1103.9417093784593</v>
      </c>
      <c r="P174" s="77">
        <v>1131.4665916275255</v>
      </c>
      <c r="Q174" s="77">
        <v>1058.5135351907616</v>
      </c>
      <c r="R174" s="77">
        <v>1053.6976087679664</v>
      </c>
      <c r="S174" s="77">
        <v>1071.1765549520028</v>
      </c>
      <c r="T174" s="77">
        <v>1076.3460361781906</v>
      </c>
      <c r="U174" s="77">
        <v>1071.8221842949288</v>
      </c>
      <c r="V174" s="77">
        <v>1073.5060121259576</v>
      </c>
      <c r="W174" s="77">
        <v>1079.5278074232392</v>
      </c>
      <c r="X174" s="77">
        <v>1082.0045746294495</v>
      </c>
      <c r="Y174" s="77">
        <v>1076.5235338687812</v>
      </c>
      <c r="Z174" s="77">
        <v>1073.6860707864464</v>
      </c>
      <c r="AA174" s="77">
        <v>1077.5029517062414</v>
      </c>
      <c r="AB174" s="77">
        <v>1083.7035616291057</v>
      </c>
      <c r="AC174" s="77">
        <v>1082.486452194524</v>
      </c>
      <c r="AD174" s="77">
        <v>1091.7104972378588</v>
      </c>
      <c r="AE174" s="77">
        <v>1092.0921787190134</v>
      </c>
      <c r="AF174" s="77">
        <v>1097.1451597255805</v>
      </c>
      <c r="AG174" s="77">
        <v>1099.0358046296633</v>
      </c>
      <c r="AH174" s="77">
        <v>1102.8832632160368</v>
      </c>
      <c r="AI174" s="77">
        <v>1102.383535911435</v>
      </c>
      <c r="AJ174" s="77">
        <v>1100.4774779948063</v>
      </c>
      <c r="AK174" s="77">
        <v>1098.7716299711135</v>
      </c>
      <c r="AL174" s="77">
        <v>1108.0017448943468</v>
      </c>
      <c r="AM174" s="77">
        <v>1115.2089616059859</v>
      </c>
      <c r="AN174" s="77">
        <v>1119.8647884407089</v>
      </c>
      <c r="AO174" s="77">
        <v>1122.4966399929644</v>
      </c>
      <c r="AP174" s="77">
        <v>1125.5236460761755</v>
      </c>
      <c r="AQ174" s="77">
        <v>1130.3316734923935</v>
      </c>
      <c r="AR174" s="77">
        <v>1133.7941949291051</v>
      </c>
      <c r="AS174" s="77">
        <v>1129.3151797405296</v>
      </c>
      <c r="AT174" s="77">
        <v>1131.7466917217216</v>
      </c>
      <c r="AU174" s="77">
        <v>1133.7284541898559</v>
      </c>
      <c r="AV174" s="77">
        <v>1135.6463071483404</v>
      </c>
      <c r="AW174" s="77">
        <v>1126.7272248546481</v>
      </c>
      <c r="AX174" s="77">
        <v>1133.0880776660492</v>
      </c>
      <c r="AY174" s="77">
        <v>1129.9054840168722</v>
      </c>
      <c r="AZ174" s="77">
        <v>1135.4830610732918</v>
      </c>
    </row>
    <row r="175" spans="1:52" ht="12" customHeight="1" x14ac:dyDescent="0.35">
      <c r="A175" s="79" t="s">
        <v>139</v>
      </c>
      <c r="B175" s="80">
        <v>601.82808769994665</v>
      </c>
      <c r="C175" s="80">
        <v>607.568381940324</v>
      </c>
      <c r="D175" s="80">
        <v>574.80931362522938</v>
      </c>
      <c r="E175" s="80">
        <v>635.5272184701862</v>
      </c>
      <c r="F175" s="80">
        <v>584.29032680727403</v>
      </c>
      <c r="G175" s="80">
        <v>560.67933908453858</v>
      </c>
      <c r="H175" s="80">
        <v>495.13560473164091</v>
      </c>
      <c r="I175" s="80">
        <v>552.63043475587142</v>
      </c>
      <c r="J175" s="80">
        <v>427.93427898782602</v>
      </c>
      <c r="K175" s="80">
        <v>438.67667954407739</v>
      </c>
      <c r="L175" s="80">
        <v>385.50603392757188</v>
      </c>
      <c r="M175" s="80">
        <v>394.91159075111398</v>
      </c>
      <c r="N175" s="80">
        <v>401.56691265487586</v>
      </c>
      <c r="O175" s="80">
        <v>447.34196028405381</v>
      </c>
      <c r="P175" s="80">
        <v>437.89825890682818</v>
      </c>
      <c r="Q175" s="80">
        <v>389.92367814068444</v>
      </c>
      <c r="R175" s="80">
        <v>391.27346267039991</v>
      </c>
      <c r="S175" s="80">
        <v>393.46690780929026</v>
      </c>
      <c r="T175" s="80">
        <v>394.69153616782268</v>
      </c>
      <c r="U175" s="80">
        <v>391.16163659479486</v>
      </c>
      <c r="V175" s="80">
        <v>390.41250246484617</v>
      </c>
      <c r="W175" s="80">
        <v>392.90411352938821</v>
      </c>
      <c r="X175" s="80">
        <v>392.37079342378985</v>
      </c>
      <c r="Y175" s="80">
        <v>388.72240944352535</v>
      </c>
      <c r="Z175" s="80">
        <v>387.16507189528539</v>
      </c>
      <c r="AA175" s="80">
        <v>388.38180706089139</v>
      </c>
      <c r="AB175" s="80">
        <v>390.42253990616382</v>
      </c>
      <c r="AC175" s="80">
        <v>388.69741483393898</v>
      </c>
      <c r="AD175" s="80">
        <v>392.22368230168274</v>
      </c>
      <c r="AE175" s="80">
        <v>392.98695275805625</v>
      </c>
      <c r="AF175" s="80">
        <v>394.55249272734642</v>
      </c>
      <c r="AG175" s="80">
        <v>392.67072725155168</v>
      </c>
      <c r="AH175" s="80">
        <v>393.39071249957289</v>
      </c>
      <c r="AI175" s="80">
        <v>390.57156621376515</v>
      </c>
      <c r="AJ175" s="80">
        <v>387.2983251523433</v>
      </c>
      <c r="AK175" s="80">
        <v>383.74192798039377</v>
      </c>
      <c r="AL175" s="80">
        <v>386.594598704139</v>
      </c>
      <c r="AM175" s="80">
        <v>388.23590874864823</v>
      </c>
      <c r="AN175" s="80">
        <v>386.7555478266741</v>
      </c>
      <c r="AO175" s="80">
        <v>384.8299789363507</v>
      </c>
      <c r="AP175" s="80">
        <v>382.75718510130514</v>
      </c>
      <c r="AQ175" s="80">
        <v>380.96021540587009</v>
      </c>
      <c r="AR175" s="80">
        <v>377.7046048398488</v>
      </c>
      <c r="AS175" s="80">
        <v>369.46715033334425</v>
      </c>
      <c r="AT175" s="80">
        <v>364.98635567765825</v>
      </c>
      <c r="AU175" s="80">
        <v>360.99674549543619</v>
      </c>
      <c r="AV175" s="80">
        <v>353.26698258899552</v>
      </c>
      <c r="AW175" s="80">
        <v>333.09149986535243</v>
      </c>
      <c r="AX175" s="80">
        <v>333.00732518679757</v>
      </c>
      <c r="AY175" s="80">
        <v>325.57607186488445</v>
      </c>
      <c r="AZ175" s="80">
        <v>322.39159821572167</v>
      </c>
    </row>
    <row r="176" spans="1:52" ht="12" customHeight="1" x14ac:dyDescent="0.35">
      <c r="A176" s="79" t="s">
        <v>140</v>
      </c>
      <c r="B176" s="80">
        <v>743.97849097250457</v>
      </c>
      <c r="C176" s="80">
        <v>734.73227065812739</v>
      </c>
      <c r="D176" s="80">
        <v>686.27689305018566</v>
      </c>
      <c r="E176" s="80">
        <v>711.67688861900319</v>
      </c>
      <c r="F176" s="80">
        <v>678.84168582991413</v>
      </c>
      <c r="G176" s="80">
        <v>676.60574429342387</v>
      </c>
      <c r="H176" s="80">
        <v>649.00414277929099</v>
      </c>
      <c r="I176" s="80">
        <v>687.24827295807029</v>
      </c>
      <c r="J176" s="80">
        <v>609.85982098081467</v>
      </c>
      <c r="K176" s="80">
        <v>581.91726885253433</v>
      </c>
      <c r="L176" s="80">
        <v>577.35836086227209</v>
      </c>
      <c r="M176" s="80">
        <v>557.65909056783676</v>
      </c>
      <c r="N176" s="80">
        <v>562.15808591364282</v>
      </c>
      <c r="O176" s="80">
        <v>513.95176500533807</v>
      </c>
      <c r="P176" s="80">
        <v>532.36389704000476</v>
      </c>
      <c r="Q176" s="80">
        <v>505.74679313174477</v>
      </c>
      <c r="R176" s="80">
        <v>501.0532066595033</v>
      </c>
      <c r="S176" s="80">
        <v>513.05085101555551</v>
      </c>
      <c r="T176" s="80">
        <v>515.34248173013975</v>
      </c>
      <c r="U176" s="80">
        <v>513.60554200217246</v>
      </c>
      <c r="V176" s="80">
        <v>514.49655370392873</v>
      </c>
      <c r="W176" s="80">
        <v>517.41311698642289</v>
      </c>
      <c r="X176" s="80">
        <v>519.12521790835399</v>
      </c>
      <c r="Y176" s="80">
        <v>517.05955584721949</v>
      </c>
      <c r="Z176" s="80">
        <v>515.59354032735871</v>
      </c>
      <c r="AA176" s="80">
        <v>517.37741314641335</v>
      </c>
      <c r="AB176" s="80">
        <v>520.40242197065345</v>
      </c>
      <c r="AC176" s="80">
        <v>520.33980921551711</v>
      </c>
      <c r="AD176" s="80">
        <v>524.2406029925661</v>
      </c>
      <c r="AE176" s="80">
        <v>522.97718425420601</v>
      </c>
      <c r="AF176" s="80">
        <v>525.23684841063164</v>
      </c>
      <c r="AG176" s="80">
        <v>527.80336467164705</v>
      </c>
      <c r="AH176" s="80">
        <v>528.73152006989847</v>
      </c>
      <c r="AI176" s="80">
        <v>528.30619571950285</v>
      </c>
      <c r="AJ176" s="80">
        <v>527.4651690320361</v>
      </c>
      <c r="AK176" s="80">
        <v>526.99212869979158</v>
      </c>
      <c r="AL176" s="80">
        <v>531.3361523621279</v>
      </c>
      <c r="AM176" s="80">
        <v>534.71815324393162</v>
      </c>
      <c r="AN176" s="80">
        <v>538.47066077011698</v>
      </c>
      <c r="AO176" s="80">
        <v>541.44039975802741</v>
      </c>
      <c r="AP176" s="80">
        <v>544.95943056184433</v>
      </c>
      <c r="AQ176" s="80">
        <v>548.73092219062551</v>
      </c>
      <c r="AR176" s="80">
        <v>552.73348409679238</v>
      </c>
      <c r="AS176" s="80">
        <v>554.40349917684807</v>
      </c>
      <c r="AT176" s="80">
        <v>558.35804957380481</v>
      </c>
      <c r="AU176" s="80">
        <v>561.1292573028976</v>
      </c>
      <c r="AV176" s="80">
        <v>566.65107215257365</v>
      </c>
      <c r="AW176" s="80">
        <v>573.20184457438609</v>
      </c>
      <c r="AX176" s="80">
        <v>576.77844758654828</v>
      </c>
      <c r="AY176" s="80">
        <v>579.14362116350765</v>
      </c>
      <c r="AZ176" s="80">
        <v>584.83507830376163</v>
      </c>
    </row>
    <row r="177" spans="1:52" ht="12" customHeight="1" x14ac:dyDescent="0.35">
      <c r="A177" s="82" t="s">
        <v>13</v>
      </c>
      <c r="B177" s="83">
        <v>23.429188644090203</v>
      </c>
      <c r="C177" s="83">
        <v>21.815708173230231</v>
      </c>
      <c r="D177" s="83">
        <v>18.460369113346886</v>
      </c>
      <c r="E177" s="83">
        <v>30.237143714239014</v>
      </c>
      <c r="F177" s="83">
        <v>31.160189880495924</v>
      </c>
      <c r="G177" s="83">
        <v>30.077579413807719</v>
      </c>
      <c r="H177" s="83">
        <v>31.139498832431716</v>
      </c>
      <c r="I177" s="83">
        <v>23.507742615119135</v>
      </c>
      <c r="J177" s="83">
        <v>53.51026147094862</v>
      </c>
      <c r="K177" s="83">
        <v>41.065060858271018</v>
      </c>
      <c r="L177" s="83">
        <v>30.876329417684403</v>
      </c>
      <c r="M177" s="83">
        <v>38.099643322936004</v>
      </c>
      <c r="N177" s="83">
        <v>22.083830621429794</v>
      </c>
      <c r="O177" s="83">
        <v>30.404468366473232</v>
      </c>
      <c r="P177" s="83">
        <v>29.498674268175574</v>
      </c>
      <c r="Q177" s="83">
        <v>34.752661272487209</v>
      </c>
      <c r="R177" s="83">
        <v>35.168829977697655</v>
      </c>
      <c r="S177" s="83">
        <v>38.698596323142688</v>
      </c>
      <c r="T177" s="83">
        <v>38.757652163077154</v>
      </c>
      <c r="U177" s="83">
        <v>38.571860595732467</v>
      </c>
      <c r="V177" s="83">
        <v>38.381627503382333</v>
      </c>
      <c r="W177" s="83">
        <v>38.472632306673241</v>
      </c>
      <c r="X177" s="83">
        <v>38.583890539330937</v>
      </c>
      <c r="Y177" s="83">
        <v>38.574834928873912</v>
      </c>
      <c r="Z177" s="83">
        <v>37.52547369579581</v>
      </c>
      <c r="AA177" s="83">
        <v>37.865406541009087</v>
      </c>
      <c r="AB177" s="83">
        <v>36.681830328387818</v>
      </c>
      <c r="AC177" s="83">
        <v>37.377031538913137</v>
      </c>
      <c r="AD177" s="83">
        <v>36.948464364662662</v>
      </c>
      <c r="AE177" s="83">
        <v>30.485702767712496</v>
      </c>
      <c r="AF177" s="83">
        <v>28.970179597292095</v>
      </c>
      <c r="AG177" s="83">
        <v>29.057562092805043</v>
      </c>
      <c r="AH177" s="83">
        <v>28.740607609928407</v>
      </c>
      <c r="AI177" s="83">
        <v>28.849019060942375</v>
      </c>
      <c r="AJ177" s="83">
        <v>28.403744475488274</v>
      </c>
      <c r="AK177" s="83">
        <v>28.15669280223684</v>
      </c>
      <c r="AL177" s="83">
        <v>28.14495709725708</v>
      </c>
      <c r="AM177" s="83">
        <v>27.822683170470636</v>
      </c>
      <c r="AN177" s="83">
        <v>27.480714022046513</v>
      </c>
      <c r="AO177" s="83">
        <v>27.192617602422665</v>
      </c>
      <c r="AP177" s="83">
        <v>26.929400876752375</v>
      </c>
      <c r="AQ177" s="83">
        <v>26.61995974292649</v>
      </c>
      <c r="AR177" s="83">
        <v>26.398486339036619</v>
      </c>
      <c r="AS177" s="83">
        <v>25.769748686823178</v>
      </c>
      <c r="AT177" s="83">
        <v>24.339952828376191</v>
      </c>
      <c r="AU177" s="83">
        <v>24.0102769620595</v>
      </c>
      <c r="AV177" s="83">
        <v>20.714729943048191</v>
      </c>
      <c r="AW177" s="83">
        <v>20.016647443635463</v>
      </c>
      <c r="AX177" s="83">
        <v>18.110470232261388</v>
      </c>
      <c r="AY177" s="83">
        <v>5.2139419422879607</v>
      </c>
      <c r="AZ177" s="83">
        <v>2.230649601364457</v>
      </c>
    </row>
    <row r="178" spans="1:52" ht="12" customHeight="1" x14ac:dyDescent="0.35">
      <c r="A178" s="82" t="s">
        <v>17</v>
      </c>
      <c r="B178" s="83">
        <v>0</v>
      </c>
      <c r="C178" s="83">
        <v>0</v>
      </c>
      <c r="D178" s="83">
        <v>0</v>
      </c>
      <c r="E178" s="83">
        <v>0</v>
      </c>
      <c r="F178" s="83">
        <v>0</v>
      </c>
      <c r="G178" s="83">
        <v>0</v>
      </c>
      <c r="H178" s="83">
        <v>0</v>
      </c>
      <c r="I178" s="83">
        <v>0</v>
      </c>
      <c r="J178" s="83">
        <v>0</v>
      </c>
      <c r="K178" s="83">
        <v>0</v>
      </c>
      <c r="L178" s="83">
        <v>0</v>
      </c>
      <c r="M178" s="83">
        <v>0</v>
      </c>
      <c r="N178" s="83">
        <v>0</v>
      </c>
      <c r="O178" s="83">
        <v>0</v>
      </c>
      <c r="P178" s="83">
        <v>0</v>
      </c>
      <c r="Q178" s="83">
        <v>0</v>
      </c>
      <c r="R178" s="83">
        <v>0</v>
      </c>
      <c r="S178" s="83">
        <v>0</v>
      </c>
      <c r="T178" s="83">
        <v>0</v>
      </c>
      <c r="U178" s="83">
        <v>0</v>
      </c>
      <c r="V178" s="83">
        <v>0</v>
      </c>
      <c r="W178" s="83">
        <v>0</v>
      </c>
      <c r="X178" s="83">
        <v>0</v>
      </c>
      <c r="Y178" s="83">
        <v>0</v>
      </c>
      <c r="Z178" s="83">
        <v>0</v>
      </c>
      <c r="AA178" s="83">
        <v>0</v>
      </c>
      <c r="AB178" s="83">
        <v>0</v>
      </c>
      <c r="AC178" s="83">
        <v>0</v>
      </c>
      <c r="AD178" s="83">
        <v>0</v>
      </c>
      <c r="AE178" s="83">
        <v>0</v>
      </c>
      <c r="AF178" s="83">
        <v>0</v>
      </c>
      <c r="AG178" s="83">
        <v>0</v>
      </c>
      <c r="AH178" s="83">
        <v>0</v>
      </c>
      <c r="AI178" s="83">
        <v>0</v>
      </c>
      <c r="AJ178" s="83">
        <v>0</v>
      </c>
      <c r="AK178" s="83">
        <v>0</v>
      </c>
      <c r="AL178" s="83">
        <v>0</v>
      </c>
      <c r="AM178" s="83">
        <v>0</v>
      </c>
      <c r="AN178" s="83">
        <v>0</v>
      </c>
      <c r="AO178" s="83">
        <v>0</v>
      </c>
      <c r="AP178" s="83">
        <v>0</v>
      </c>
      <c r="AQ178" s="83">
        <v>0</v>
      </c>
      <c r="AR178" s="83">
        <v>0</v>
      </c>
      <c r="AS178" s="83">
        <v>0</v>
      </c>
      <c r="AT178" s="83">
        <v>0</v>
      </c>
      <c r="AU178" s="83">
        <v>0</v>
      </c>
      <c r="AV178" s="83">
        <v>0</v>
      </c>
      <c r="AW178" s="83">
        <v>0</v>
      </c>
      <c r="AX178" s="83">
        <v>0</v>
      </c>
      <c r="AY178" s="83">
        <v>0</v>
      </c>
      <c r="AZ178" s="83">
        <v>0</v>
      </c>
    </row>
    <row r="179" spans="1:52" ht="12" customHeight="1" x14ac:dyDescent="0.35">
      <c r="A179" s="82" t="s">
        <v>18</v>
      </c>
      <c r="B179" s="83">
        <v>2.1082261760885181</v>
      </c>
      <c r="C179" s="83">
        <v>1.9445256239052444</v>
      </c>
      <c r="D179" s="83">
        <v>1.6244078475256407</v>
      </c>
      <c r="E179" s="83">
        <v>8.0001050323185538E-2</v>
      </c>
      <c r="F179" s="83">
        <v>0</v>
      </c>
      <c r="G179" s="83">
        <v>0</v>
      </c>
      <c r="H179" s="83">
        <v>5.5703131575525555</v>
      </c>
      <c r="I179" s="83">
        <v>8.3701152980347925E-15</v>
      </c>
      <c r="J179" s="83">
        <v>0</v>
      </c>
      <c r="K179" s="83">
        <v>1.5158294716609861</v>
      </c>
      <c r="L179" s="83">
        <v>2.5890039223305004</v>
      </c>
      <c r="M179" s="83">
        <v>2.8167670127208284</v>
      </c>
      <c r="N179" s="83">
        <v>5.1784400426700632</v>
      </c>
      <c r="O179" s="83">
        <v>8.5654595462618832E-2</v>
      </c>
      <c r="P179" s="83">
        <v>6.835701823767502E-16</v>
      </c>
      <c r="Q179" s="83">
        <v>0.41754454750942327</v>
      </c>
      <c r="R179" s="83">
        <v>0.38214124612448513</v>
      </c>
      <c r="S179" s="83">
        <v>0.40503195251765611</v>
      </c>
      <c r="T179" s="83">
        <v>0.40937000143295849</v>
      </c>
      <c r="U179" s="83">
        <v>0.4003418720786503</v>
      </c>
      <c r="V179" s="83">
        <v>0.39659672693135267</v>
      </c>
      <c r="W179" s="83">
        <v>0.38615229830638453</v>
      </c>
      <c r="X179" s="83">
        <v>0.39087585474494552</v>
      </c>
      <c r="Y179" s="83">
        <v>0.39713814401636305</v>
      </c>
      <c r="Z179" s="83">
        <v>0.39293187561630455</v>
      </c>
      <c r="AA179" s="83">
        <v>0.35316618925278509</v>
      </c>
      <c r="AB179" s="83">
        <v>0.32497311656402822</v>
      </c>
      <c r="AC179" s="83">
        <v>0.29165690611362549</v>
      </c>
      <c r="AD179" s="83">
        <v>0.299024561011071</v>
      </c>
      <c r="AE179" s="83">
        <v>0.31379479918895814</v>
      </c>
      <c r="AF179" s="83">
        <v>0.32553641917138354</v>
      </c>
      <c r="AG179" s="83">
        <v>0.33326961992861914</v>
      </c>
      <c r="AH179" s="83">
        <v>0.30965902696408265</v>
      </c>
      <c r="AI179" s="83">
        <v>0.23676440745386354</v>
      </c>
      <c r="AJ179" s="83">
        <v>0.24138789641482195</v>
      </c>
      <c r="AK179" s="83">
        <v>0.24581322775219855</v>
      </c>
      <c r="AL179" s="83">
        <v>0.24851480843307674</v>
      </c>
      <c r="AM179" s="83">
        <v>0.25007716128270019</v>
      </c>
      <c r="AN179" s="83">
        <v>0.24872987210260752</v>
      </c>
      <c r="AO179" s="83">
        <v>0.24709553067578652</v>
      </c>
      <c r="AP179" s="83">
        <v>0.24536734561526158</v>
      </c>
      <c r="AQ179" s="83">
        <v>0.23510029114026637</v>
      </c>
      <c r="AR179" s="83">
        <v>0.23143501978305794</v>
      </c>
      <c r="AS179" s="83">
        <v>0.22722925085590376</v>
      </c>
      <c r="AT179" s="83">
        <v>0.22066445010485086</v>
      </c>
      <c r="AU179" s="83">
        <v>0.20110211887631763</v>
      </c>
      <c r="AV179" s="83">
        <v>0.18154921920518796</v>
      </c>
      <c r="AW179" s="83">
        <v>0.15173346374325281</v>
      </c>
      <c r="AX179" s="83">
        <v>0.14587541397611178</v>
      </c>
      <c r="AY179" s="83">
        <v>0.13177541585277042</v>
      </c>
      <c r="AZ179" s="83">
        <v>0.12199652851319213</v>
      </c>
    </row>
    <row r="180" spans="1:52" ht="12" customHeight="1" x14ac:dyDescent="0.35">
      <c r="A180" s="82" t="s">
        <v>42</v>
      </c>
      <c r="B180" s="83">
        <v>7.6997837127298236</v>
      </c>
      <c r="C180" s="83">
        <v>9.7003588600247994</v>
      </c>
      <c r="D180" s="83">
        <v>8.8985257134951876</v>
      </c>
      <c r="E180" s="83">
        <v>8.5169984113136774</v>
      </c>
      <c r="F180" s="83">
        <v>9.7697887506405205</v>
      </c>
      <c r="G180" s="83">
        <v>9.95969077265622</v>
      </c>
      <c r="H180" s="83">
        <v>8.4446553183948048</v>
      </c>
      <c r="I180" s="83">
        <v>6.8117700061979143</v>
      </c>
      <c r="J180" s="83">
        <v>7.7108438608982786</v>
      </c>
      <c r="K180" s="83">
        <v>7.7512198373389571</v>
      </c>
      <c r="L180" s="83">
        <v>9.0867368471881473</v>
      </c>
      <c r="M180" s="83">
        <v>12.771102269848628</v>
      </c>
      <c r="N180" s="83">
        <v>7.6480869358930272</v>
      </c>
      <c r="O180" s="83">
        <v>5.5427280343795644</v>
      </c>
      <c r="P180" s="83">
        <v>6.8254471409237993</v>
      </c>
      <c r="Q180" s="83">
        <v>9.8418172663846324</v>
      </c>
      <c r="R180" s="83">
        <v>9.8842390276529404</v>
      </c>
      <c r="S180" s="83">
        <v>10.09825779027268</v>
      </c>
      <c r="T180" s="83">
        <v>9.9672461769330045</v>
      </c>
      <c r="U180" s="83">
        <v>9.5916150440230687</v>
      </c>
      <c r="V180" s="83">
        <v>9.2710384911819865</v>
      </c>
      <c r="W180" s="83">
        <v>9.1705813137295209</v>
      </c>
      <c r="X180" s="83">
        <v>8.8585555463922461</v>
      </c>
      <c r="Y180" s="83">
        <v>7.6890115283625731</v>
      </c>
      <c r="Z180" s="83">
        <v>7.1267563607990487</v>
      </c>
      <c r="AA180" s="83">
        <v>6.8822327883241439</v>
      </c>
      <c r="AB180" s="83">
        <v>6.7950618754084982</v>
      </c>
      <c r="AC180" s="83">
        <v>6.1849279282757763</v>
      </c>
      <c r="AD180" s="83">
        <v>6.2382998242638692</v>
      </c>
      <c r="AE180" s="83">
        <v>5.6796257602972506</v>
      </c>
      <c r="AF180" s="83">
        <v>5.3068353997575723</v>
      </c>
      <c r="AG180" s="83">
        <v>5.3245878667426503</v>
      </c>
      <c r="AH180" s="83">
        <v>5.1620487142902309</v>
      </c>
      <c r="AI180" s="83">
        <v>4.8300221754722044</v>
      </c>
      <c r="AJ180" s="83">
        <v>4.5839407787018267</v>
      </c>
      <c r="AK180" s="83">
        <v>4.2894545007350082</v>
      </c>
      <c r="AL180" s="83">
        <v>4.3039039286919909</v>
      </c>
      <c r="AM180" s="83">
        <v>4.2500936666862392</v>
      </c>
      <c r="AN180" s="83">
        <v>4.125435986426238</v>
      </c>
      <c r="AO180" s="83">
        <v>3.9974545598067763</v>
      </c>
      <c r="AP180" s="83">
        <v>3.8742748392243893</v>
      </c>
      <c r="AQ180" s="83">
        <v>3.7372215671849025</v>
      </c>
      <c r="AR180" s="83">
        <v>3.6050570486668172</v>
      </c>
      <c r="AS180" s="83">
        <v>3.1396274628850871</v>
      </c>
      <c r="AT180" s="83">
        <v>2.8654529563127475</v>
      </c>
      <c r="AU180" s="83">
        <v>2.666543003899672</v>
      </c>
      <c r="AV180" s="83">
        <v>2.4959916456353026</v>
      </c>
      <c r="AW180" s="83">
        <v>2.1358909562498827</v>
      </c>
      <c r="AX180" s="83">
        <v>2.0572242096870816</v>
      </c>
      <c r="AY180" s="83">
        <v>1.5539523653372793</v>
      </c>
      <c r="AZ180" s="83">
        <v>1.1826500341577986</v>
      </c>
    </row>
    <row r="181" spans="1:52" ht="12" customHeight="1" x14ac:dyDescent="0.35">
      <c r="A181" s="82" t="s">
        <v>48</v>
      </c>
      <c r="B181" s="83">
        <v>76.724056261007249</v>
      </c>
      <c r="C181" s="83">
        <v>62.408282699011949</v>
      </c>
      <c r="D181" s="83">
        <v>64.649282450841682</v>
      </c>
      <c r="E181" s="83">
        <v>80.538592784580771</v>
      </c>
      <c r="F181" s="83">
        <v>83.522605764995603</v>
      </c>
      <c r="G181" s="83">
        <v>67.479797679344685</v>
      </c>
      <c r="H181" s="83">
        <v>57.07103410323797</v>
      </c>
      <c r="I181" s="83">
        <v>127.32717125260717</v>
      </c>
      <c r="J181" s="83">
        <v>81.168688734319858</v>
      </c>
      <c r="K181" s="83">
        <v>64.99799069545044</v>
      </c>
      <c r="L181" s="83">
        <v>29.177021455380991</v>
      </c>
      <c r="M181" s="83">
        <v>31.963423229828678</v>
      </c>
      <c r="N181" s="83">
        <v>19.208466015806572</v>
      </c>
      <c r="O181" s="83">
        <v>18.550071797041518</v>
      </c>
      <c r="P181" s="83">
        <v>41.995824244143343</v>
      </c>
      <c r="Q181" s="83">
        <v>19.902563047868028</v>
      </c>
      <c r="R181" s="83">
        <v>20.167624075232496</v>
      </c>
      <c r="S181" s="83">
        <v>19.111206197491313</v>
      </c>
      <c r="T181" s="83">
        <v>18.997221955049483</v>
      </c>
      <c r="U181" s="83">
        <v>18.348799315847259</v>
      </c>
      <c r="V181" s="83">
        <v>17.805076048535184</v>
      </c>
      <c r="W181" s="83">
        <v>17.589125877245472</v>
      </c>
      <c r="X181" s="83">
        <v>16.7552506790162</v>
      </c>
      <c r="Y181" s="83">
        <v>15.504529675075867</v>
      </c>
      <c r="Z181" s="83">
        <v>14.008094085296484</v>
      </c>
      <c r="AA181" s="83">
        <v>14.010964751903691</v>
      </c>
      <c r="AB181" s="83">
        <v>13.711305808487738</v>
      </c>
      <c r="AC181" s="83">
        <v>10.084445573423089</v>
      </c>
      <c r="AD181" s="83">
        <v>9.8007925032311487</v>
      </c>
      <c r="AE181" s="83">
        <v>9.6980005357098893</v>
      </c>
      <c r="AF181" s="83">
        <v>9.6530117980297874</v>
      </c>
      <c r="AG181" s="83">
        <v>9.6501279043444175</v>
      </c>
      <c r="AH181" s="83">
        <v>9.5717869986621373</v>
      </c>
      <c r="AI181" s="83">
        <v>8.7928944355958052</v>
      </c>
      <c r="AJ181" s="83">
        <v>7.8584806785313548</v>
      </c>
      <c r="AK181" s="83">
        <v>5.2074138309889149</v>
      </c>
      <c r="AL181" s="83">
        <v>4.8958347496983112</v>
      </c>
      <c r="AM181" s="83">
        <v>4.8067768400990154</v>
      </c>
      <c r="AN181" s="83">
        <v>4.4620263382112864</v>
      </c>
      <c r="AO181" s="83">
        <v>4.072380247258554</v>
      </c>
      <c r="AP181" s="83">
        <v>3.7653304937234489</v>
      </c>
      <c r="AQ181" s="83">
        <v>3.4740084751244074</v>
      </c>
      <c r="AR181" s="83">
        <v>3.1904768228755778</v>
      </c>
      <c r="AS181" s="83">
        <v>2.8260101220563474</v>
      </c>
      <c r="AT181" s="83">
        <v>2.5360881043111125</v>
      </c>
      <c r="AU181" s="83">
        <v>2.3910572162118364</v>
      </c>
      <c r="AV181" s="83">
        <v>2.0441730435376244</v>
      </c>
      <c r="AW181" s="83">
        <v>1.3356114707230473</v>
      </c>
      <c r="AX181" s="83">
        <v>1.0640609958678553</v>
      </c>
      <c r="AY181" s="83">
        <v>0.91753097382587423</v>
      </c>
      <c r="AZ181" s="83">
        <v>0.78503362117575182</v>
      </c>
    </row>
    <row r="182" spans="1:52" ht="12" customHeight="1" x14ac:dyDescent="0.35">
      <c r="A182" s="82" t="s">
        <v>60</v>
      </c>
      <c r="B182" s="83">
        <v>18.92918517931335</v>
      </c>
      <c r="C182" s="83">
        <v>21.514798577370883</v>
      </c>
      <c r="D182" s="83">
        <v>21.599259442724446</v>
      </c>
      <c r="E182" s="83">
        <v>24.145715170278617</v>
      </c>
      <c r="F182" s="83">
        <v>25.312028482972099</v>
      </c>
      <c r="G182" s="83">
        <v>26.168547201174714</v>
      </c>
      <c r="H182" s="83">
        <v>25.013327058823535</v>
      </c>
      <c r="I182" s="83">
        <v>23.916821212026651</v>
      </c>
      <c r="J182" s="83">
        <v>17.817918513931886</v>
      </c>
      <c r="K182" s="83">
        <v>18.696746996904011</v>
      </c>
      <c r="L182" s="83">
        <v>18.115371368537229</v>
      </c>
      <c r="M182" s="83">
        <v>3.4483194823811973</v>
      </c>
      <c r="N182" s="83">
        <v>2.8767316446815152</v>
      </c>
      <c r="O182" s="83">
        <v>2.8764891224526887</v>
      </c>
      <c r="P182" s="83">
        <v>3.4504314677811512</v>
      </c>
      <c r="Q182" s="83">
        <v>5.2697307973351997</v>
      </c>
      <c r="R182" s="83">
        <v>5.1216038614428081</v>
      </c>
      <c r="S182" s="83">
        <v>5.0589129547640486</v>
      </c>
      <c r="T182" s="83">
        <v>5.0383752775675203</v>
      </c>
      <c r="U182" s="83">
        <v>4.9038342548551883</v>
      </c>
      <c r="V182" s="83">
        <v>4.7937945070257522</v>
      </c>
      <c r="W182" s="83">
        <v>4.8609772624529688</v>
      </c>
      <c r="X182" s="83">
        <v>4.8855921689302919</v>
      </c>
      <c r="Y182" s="83">
        <v>4.5720695121155703</v>
      </c>
      <c r="Z182" s="83">
        <v>4.236291129520299</v>
      </c>
      <c r="AA182" s="83">
        <v>3.8831802623630804</v>
      </c>
      <c r="AB182" s="83">
        <v>3.4438319549593102</v>
      </c>
      <c r="AC182" s="83">
        <v>3.4851587702627151</v>
      </c>
      <c r="AD182" s="83">
        <v>3.4028671649329119</v>
      </c>
      <c r="AE182" s="83">
        <v>3.4389371428526858</v>
      </c>
      <c r="AF182" s="83">
        <v>3.0590191183664253</v>
      </c>
      <c r="AG182" s="83">
        <v>3.071699642557034</v>
      </c>
      <c r="AH182" s="83">
        <v>3.0720654533816907</v>
      </c>
      <c r="AI182" s="83">
        <v>3.0800856162417483</v>
      </c>
      <c r="AJ182" s="83">
        <v>2.6585174313068745</v>
      </c>
      <c r="AK182" s="83">
        <v>2.1856422840333214</v>
      </c>
      <c r="AL182" s="83">
        <v>2.1851564943962836</v>
      </c>
      <c r="AM182" s="83">
        <v>2.0602763336674803</v>
      </c>
      <c r="AN182" s="83">
        <v>1.7660280046499637</v>
      </c>
      <c r="AO182" s="83">
        <v>1.5563192298025692</v>
      </c>
      <c r="AP182" s="83">
        <v>1.3742345206358704</v>
      </c>
      <c r="AQ182" s="83">
        <v>1.3148584465744819</v>
      </c>
      <c r="AR182" s="83">
        <v>1.2684145264257194</v>
      </c>
      <c r="AS182" s="83">
        <v>1.0755803431442046</v>
      </c>
      <c r="AT182" s="83">
        <v>0.90868007372731163</v>
      </c>
      <c r="AU182" s="83">
        <v>0.74833961056090703</v>
      </c>
      <c r="AV182" s="83">
        <v>0.54429194537001113</v>
      </c>
      <c r="AW182" s="83">
        <v>0.49462791693795188</v>
      </c>
      <c r="AX182" s="83">
        <v>0.42004510082591223</v>
      </c>
      <c r="AY182" s="83">
        <v>0.36994954383778472</v>
      </c>
      <c r="AZ182" s="83">
        <v>0.26529570791766471</v>
      </c>
    </row>
    <row r="183" spans="1:52" ht="12" customHeight="1" x14ac:dyDescent="0.35">
      <c r="A183" s="82" t="s">
        <v>43</v>
      </c>
      <c r="B183" s="83">
        <v>541.73108761214371</v>
      </c>
      <c r="C183" s="83">
        <v>545.74338185051022</v>
      </c>
      <c r="D183" s="83">
        <v>495.68980868014052</v>
      </c>
      <c r="E183" s="83">
        <v>489.61975194725562</v>
      </c>
      <c r="F183" s="83">
        <v>449.48004964717251</v>
      </c>
      <c r="G183" s="83">
        <v>457.32519819683966</v>
      </c>
      <c r="H183" s="83">
        <v>419.13110064922608</v>
      </c>
      <c r="I183" s="83">
        <v>364.87119423151756</v>
      </c>
      <c r="J183" s="83">
        <v>304.36219383528169</v>
      </c>
      <c r="K183" s="83">
        <v>256.41931341077816</v>
      </c>
      <c r="L183" s="83">
        <v>339.59297873827688</v>
      </c>
      <c r="M183" s="83">
        <v>328.97482771957954</v>
      </c>
      <c r="N183" s="83">
        <v>331.34018487162137</v>
      </c>
      <c r="O183" s="83">
        <v>282.0732233057164</v>
      </c>
      <c r="P183" s="83">
        <v>306.54077346087621</v>
      </c>
      <c r="Q183" s="83">
        <v>286.28869148558249</v>
      </c>
      <c r="R183" s="83">
        <v>278.4382788152044</v>
      </c>
      <c r="S183" s="83">
        <v>286.94813585825722</v>
      </c>
      <c r="T183" s="83">
        <v>287.02771139261756</v>
      </c>
      <c r="U183" s="83">
        <v>283.97918477822299</v>
      </c>
      <c r="V183" s="83">
        <v>282.95579993358473</v>
      </c>
      <c r="W183" s="83">
        <v>282.070798925703</v>
      </c>
      <c r="X183" s="83">
        <v>279.31067517605783</v>
      </c>
      <c r="Y183" s="83">
        <v>271.77828037517912</v>
      </c>
      <c r="Z183" s="83">
        <v>269.58860688529251</v>
      </c>
      <c r="AA183" s="83">
        <v>269.28218572809027</v>
      </c>
      <c r="AB183" s="83">
        <v>270.90476539739774</v>
      </c>
      <c r="AC183" s="83">
        <v>270.30499122807402</v>
      </c>
      <c r="AD183" s="83">
        <v>270.06431260594104</v>
      </c>
      <c r="AE183" s="83">
        <v>266.08199965205296</v>
      </c>
      <c r="AF183" s="83">
        <v>266.65598690164239</v>
      </c>
      <c r="AG183" s="83">
        <v>268.62792511631551</v>
      </c>
      <c r="AH183" s="83">
        <v>263.532676823739</v>
      </c>
      <c r="AI183" s="83">
        <v>258.06877573869684</v>
      </c>
      <c r="AJ183" s="83">
        <v>251.68194434759869</v>
      </c>
      <c r="AK183" s="83">
        <v>246.60213942305614</v>
      </c>
      <c r="AL183" s="83">
        <v>248.43713693925605</v>
      </c>
      <c r="AM183" s="83">
        <v>246.6165401618687</v>
      </c>
      <c r="AN183" s="83">
        <v>244.37646557668938</v>
      </c>
      <c r="AO183" s="83">
        <v>240.73438116978542</v>
      </c>
      <c r="AP183" s="83">
        <v>236.99455270628965</v>
      </c>
      <c r="AQ183" s="83">
        <v>233.12420511200347</v>
      </c>
      <c r="AR183" s="83">
        <v>228.48406516523852</v>
      </c>
      <c r="AS183" s="83">
        <v>217.39942642346509</v>
      </c>
      <c r="AT183" s="83">
        <v>212.69529271092938</v>
      </c>
      <c r="AU183" s="83">
        <v>210.04333925395798</v>
      </c>
      <c r="AV183" s="83">
        <v>207.32453640603086</v>
      </c>
      <c r="AW183" s="83">
        <v>198.86347542742132</v>
      </c>
      <c r="AX183" s="83">
        <v>192.59536555067126</v>
      </c>
      <c r="AY183" s="83">
        <v>175.58981596055534</v>
      </c>
      <c r="AZ183" s="83">
        <v>169.14586901741242</v>
      </c>
    </row>
    <row r="184" spans="1:52" ht="12" customHeight="1" x14ac:dyDescent="0.35">
      <c r="A184" s="82" t="s">
        <v>49</v>
      </c>
      <c r="B184" s="83">
        <v>1.1371058425637966E-2</v>
      </c>
      <c r="C184" s="83">
        <v>0</v>
      </c>
      <c r="D184" s="83">
        <v>0</v>
      </c>
      <c r="E184" s="83">
        <v>0</v>
      </c>
      <c r="F184" s="83">
        <v>0</v>
      </c>
      <c r="G184" s="83">
        <v>0</v>
      </c>
      <c r="H184" s="83">
        <v>0</v>
      </c>
      <c r="I184" s="83">
        <v>0</v>
      </c>
      <c r="J184" s="83">
        <v>0</v>
      </c>
      <c r="K184" s="83">
        <v>0</v>
      </c>
      <c r="L184" s="83">
        <v>0</v>
      </c>
      <c r="M184" s="83">
        <v>0.17435123937147937</v>
      </c>
      <c r="N184" s="83">
        <v>0.82411131883665023</v>
      </c>
      <c r="O184" s="83">
        <v>0.87483278920265073</v>
      </c>
      <c r="P184" s="83">
        <v>0.9577190398778983</v>
      </c>
      <c r="Q184" s="83">
        <v>0.95774667498366128</v>
      </c>
      <c r="R184" s="83">
        <v>1.0767899057230432</v>
      </c>
      <c r="S184" s="83">
        <v>1.0989877677487141</v>
      </c>
      <c r="T184" s="83">
        <v>1.102627577473152</v>
      </c>
      <c r="U184" s="83">
        <v>1.1007173635803766</v>
      </c>
      <c r="V184" s="83">
        <v>1.1023546332018794</v>
      </c>
      <c r="W184" s="83">
        <v>1.0941486283577677</v>
      </c>
      <c r="X184" s="83">
        <v>1.1169950916974032</v>
      </c>
      <c r="Y184" s="83">
        <v>1.1395243403782493</v>
      </c>
      <c r="Z184" s="83">
        <v>1.1210460351251395</v>
      </c>
      <c r="AA184" s="83">
        <v>1.1386346187975458</v>
      </c>
      <c r="AB184" s="83">
        <v>1.1116426198024121</v>
      </c>
      <c r="AC184" s="83">
        <v>1.124210644692093</v>
      </c>
      <c r="AD184" s="83">
        <v>1.0853120196614194</v>
      </c>
      <c r="AE184" s="83">
        <v>1.0411908206728244</v>
      </c>
      <c r="AF184" s="83">
        <v>0.99126920378861594</v>
      </c>
      <c r="AG184" s="83">
        <v>0.93876840216280866</v>
      </c>
      <c r="AH184" s="83">
        <v>0.87955448881635523</v>
      </c>
      <c r="AI184" s="83">
        <v>0.88161613214455092</v>
      </c>
      <c r="AJ184" s="83">
        <v>0.81251421645690725</v>
      </c>
      <c r="AK184" s="83">
        <v>0.7424361448750072</v>
      </c>
      <c r="AL184" s="83">
        <v>0.72660509998160161</v>
      </c>
      <c r="AM184" s="83">
        <v>0.67359953272213557</v>
      </c>
      <c r="AN184" s="83">
        <v>0.62305570156245682</v>
      </c>
      <c r="AO184" s="83">
        <v>0.57884246864778921</v>
      </c>
      <c r="AP184" s="83">
        <v>0.54209764867791643</v>
      </c>
      <c r="AQ184" s="83">
        <v>0.46177440011431092</v>
      </c>
      <c r="AR184" s="83">
        <v>0.43356348325682226</v>
      </c>
      <c r="AS184" s="83">
        <v>0.40927782118452427</v>
      </c>
      <c r="AT184" s="83">
        <v>0.33878607304047403</v>
      </c>
      <c r="AU184" s="83">
        <v>0.3209358948868708</v>
      </c>
      <c r="AV184" s="83">
        <v>0.26017723870298537</v>
      </c>
      <c r="AW184" s="83">
        <v>0.24674636474426814</v>
      </c>
      <c r="AX184" s="83">
        <v>0.19896426108392587</v>
      </c>
      <c r="AY184" s="83">
        <v>0.15423269568685641</v>
      </c>
      <c r="AZ184" s="83">
        <v>0.11612825561419214</v>
      </c>
    </row>
    <row r="185" spans="1:52" ht="12" customHeight="1" x14ac:dyDescent="0.35">
      <c r="A185" s="82" t="s">
        <v>52</v>
      </c>
      <c r="B185" s="83">
        <v>2.227179210700915E-2</v>
      </c>
      <c r="C185" s="83">
        <v>0</v>
      </c>
      <c r="D185" s="83">
        <v>0</v>
      </c>
      <c r="E185" s="83">
        <v>9.3759754601226056E-2</v>
      </c>
      <c r="F185" s="83">
        <v>0.11659705521472512</v>
      </c>
      <c r="G185" s="83">
        <v>1.6704988942999505E-2</v>
      </c>
      <c r="H185" s="83">
        <v>0</v>
      </c>
      <c r="I185" s="83">
        <v>4.6567484662576632E-2</v>
      </c>
      <c r="J185" s="83">
        <v>0</v>
      </c>
      <c r="K185" s="83">
        <v>0.27222786377709035</v>
      </c>
      <c r="L185" s="83">
        <v>0.14497830013091748</v>
      </c>
      <c r="M185" s="83">
        <v>0.49170933752494705</v>
      </c>
      <c r="N185" s="83">
        <v>0.2004832567373967</v>
      </c>
      <c r="O185" s="83">
        <v>0.23621776086780905</v>
      </c>
      <c r="P185" s="83">
        <v>4.739478006951652E-3</v>
      </c>
      <c r="Q185" s="83">
        <v>1.1849502459924667E-2</v>
      </c>
      <c r="R185" s="83">
        <v>1.0676379128158886E-2</v>
      </c>
      <c r="S185" s="83">
        <v>1.030758003093557E-2</v>
      </c>
      <c r="T185" s="83">
        <v>1.0462030093566374E-2</v>
      </c>
      <c r="U185" s="83">
        <v>1.0428903541492656E-2</v>
      </c>
      <c r="V185" s="83">
        <v>1.0573794386926079E-2</v>
      </c>
      <c r="W185" s="83">
        <v>1.0844235218202686E-2</v>
      </c>
      <c r="X185" s="83">
        <v>1.1035523332034914E-2</v>
      </c>
      <c r="Y185" s="83">
        <v>1.1426477451757698E-2</v>
      </c>
      <c r="Z185" s="83">
        <v>1.1599759970587462E-2</v>
      </c>
      <c r="AA185" s="83">
        <v>1.1955906095321338E-2</v>
      </c>
      <c r="AB185" s="83">
        <v>1.2279483844719155E-2</v>
      </c>
      <c r="AC185" s="83">
        <v>1.2621905713944255E-2</v>
      </c>
      <c r="AD185" s="83">
        <v>1.2879965228718919E-2</v>
      </c>
      <c r="AE185" s="83">
        <v>1.3369569113385495E-2</v>
      </c>
      <c r="AF185" s="83">
        <v>1.3319354120695117E-2</v>
      </c>
      <c r="AG185" s="83">
        <v>1.3520795856132573E-2</v>
      </c>
      <c r="AH185" s="83">
        <v>1.3760962992210531E-2</v>
      </c>
      <c r="AI185" s="83">
        <v>1.2223018837995765E-2</v>
      </c>
      <c r="AJ185" s="83">
        <v>1.266703502204255E-2</v>
      </c>
      <c r="AK185" s="83">
        <v>1.3153399240900981E-2</v>
      </c>
      <c r="AL185" s="83">
        <v>1.3230296847506526E-2</v>
      </c>
      <c r="AM185" s="83">
        <v>1.3359041800999141E-2</v>
      </c>
      <c r="AN185" s="83">
        <v>1.3540210763309036E-2</v>
      </c>
      <c r="AO185" s="83">
        <v>1.3752725970699514E-2</v>
      </c>
      <c r="AP185" s="83">
        <v>1.3966468826344813E-2</v>
      </c>
      <c r="AQ185" s="83">
        <v>1.4178171161128282E-2</v>
      </c>
      <c r="AR185" s="83">
        <v>1.4248579190535677E-2</v>
      </c>
      <c r="AS185" s="83">
        <v>1.4335259022838399E-2</v>
      </c>
      <c r="AT185" s="83">
        <v>1.4523336720314507E-2</v>
      </c>
      <c r="AU185" s="83">
        <v>1.4872212914050687E-2</v>
      </c>
      <c r="AV185" s="83">
        <v>1.4997590592414487E-2</v>
      </c>
      <c r="AW185" s="83">
        <v>1.5261858596140968E-2</v>
      </c>
      <c r="AX185" s="83">
        <v>1.5333138536433508E-2</v>
      </c>
      <c r="AY185" s="83">
        <v>1.539331176376043E-2</v>
      </c>
      <c r="AZ185" s="83">
        <v>1.3735893848599775E-2</v>
      </c>
    </row>
    <row r="186" spans="1:52" ht="12" customHeight="1" x14ac:dyDescent="0.35">
      <c r="A186" s="82" t="s">
        <v>28</v>
      </c>
      <c r="B186" s="83">
        <v>73.323320536598956</v>
      </c>
      <c r="C186" s="83">
        <v>71.60521487407398</v>
      </c>
      <c r="D186" s="83">
        <v>75.355239802111299</v>
      </c>
      <c r="E186" s="83">
        <v>78.444925786411034</v>
      </c>
      <c r="F186" s="83">
        <v>79.480426248422731</v>
      </c>
      <c r="G186" s="83">
        <v>85.578226040657768</v>
      </c>
      <c r="H186" s="83">
        <v>102.63421365962432</v>
      </c>
      <c r="I186" s="83">
        <v>140.76700615593927</v>
      </c>
      <c r="J186" s="83">
        <v>145.28991456543429</v>
      </c>
      <c r="K186" s="83">
        <v>191.19887971835368</v>
      </c>
      <c r="L186" s="83">
        <v>147.77594081274304</v>
      </c>
      <c r="M186" s="83">
        <v>138.91894695364542</v>
      </c>
      <c r="N186" s="83">
        <v>172.79775120596642</v>
      </c>
      <c r="O186" s="83">
        <v>173.30807923374164</v>
      </c>
      <c r="P186" s="83">
        <v>143.09028794021992</v>
      </c>
      <c r="Q186" s="83">
        <v>148.30418853713422</v>
      </c>
      <c r="R186" s="83">
        <v>150.80053012991013</v>
      </c>
      <c r="S186" s="83">
        <v>151.61317224013487</v>
      </c>
      <c r="T186" s="83">
        <v>153.99901471823563</v>
      </c>
      <c r="U186" s="83">
        <v>156.63364458385158</v>
      </c>
      <c r="V186" s="83">
        <v>159.67674516980773</v>
      </c>
      <c r="W186" s="83">
        <v>163.58035382873649</v>
      </c>
      <c r="X186" s="83">
        <v>168.95762475437985</v>
      </c>
      <c r="Y186" s="83">
        <v>176.99234847482944</v>
      </c>
      <c r="Z186" s="83">
        <v>181.06127651579183</v>
      </c>
      <c r="AA186" s="83">
        <v>183.27751611366767</v>
      </c>
      <c r="AB186" s="83">
        <v>186.48782927899384</v>
      </c>
      <c r="AC186" s="83">
        <v>190.06020090437886</v>
      </c>
      <c r="AD186" s="83">
        <v>194.79162352177801</v>
      </c>
      <c r="AE186" s="83">
        <v>203.85781088117565</v>
      </c>
      <c r="AF186" s="83">
        <v>207.46343732934028</v>
      </c>
      <c r="AG186" s="83">
        <v>207.6710773920924</v>
      </c>
      <c r="AH186" s="83">
        <v>213.92466822708974</v>
      </c>
      <c r="AI186" s="83">
        <v>219.08338473012464</v>
      </c>
      <c r="AJ186" s="83">
        <v>226.09700573333907</v>
      </c>
      <c r="AK186" s="83">
        <v>233.72504078288165</v>
      </c>
      <c r="AL186" s="83">
        <v>236.46756712143659</v>
      </c>
      <c r="AM186" s="83">
        <v>242.20809200045323</v>
      </c>
      <c r="AN186" s="83">
        <v>249.15390195807805</v>
      </c>
      <c r="AO186" s="83">
        <v>256.59983585126162</v>
      </c>
      <c r="AP186" s="83">
        <v>264.54637971637641</v>
      </c>
      <c r="AQ186" s="83">
        <v>272.85244177686621</v>
      </c>
      <c r="AR186" s="83">
        <v>282.05405667847299</v>
      </c>
      <c r="AS186" s="83">
        <v>296.22817759125758</v>
      </c>
      <c r="AT186" s="83">
        <v>306.88696598689461</v>
      </c>
      <c r="AU186" s="83">
        <v>312.78347799921477</v>
      </c>
      <c r="AV186" s="83">
        <v>324.66298112308993</v>
      </c>
      <c r="AW186" s="83">
        <v>341.52641596298946</v>
      </c>
      <c r="AX186" s="83">
        <v>353.48003146871133</v>
      </c>
      <c r="AY186" s="83">
        <v>386.85490563440334</v>
      </c>
      <c r="AZ186" s="83">
        <v>402.55528297445647</v>
      </c>
    </row>
    <row r="187" spans="1:52" ht="12" customHeight="1" x14ac:dyDescent="0.35">
      <c r="A187" s="82" t="s">
        <v>29</v>
      </c>
      <c r="B187" s="83">
        <v>0</v>
      </c>
      <c r="C187" s="83">
        <v>0</v>
      </c>
      <c r="D187" s="83">
        <v>0</v>
      </c>
      <c r="E187" s="83">
        <v>0</v>
      </c>
      <c r="F187" s="83">
        <v>0</v>
      </c>
      <c r="G187" s="83">
        <v>0</v>
      </c>
      <c r="H187" s="83">
        <v>0</v>
      </c>
      <c r="I187" s="83">
        <v>0</v>
      </c>
      <c r="J187" s="83">
        <v>0</v>
      </c>
      <c r="K187" s="83">
        <v>0</v>
      </c>
      <c r="L187" s="83">
        <v>0</v>
      </c>
      <c r="M187" s="83">
        <v>0</v>
      </c>
      <c r="N187" s="83">
        <v>0</v>
      </c>
      <c r="O187" s="83">
        <v>0</v>
      </c>
      <c r="P187" s="83">
        <v>0</v>
      </c>
      <c r="Q187" s="83">
        <v>0</v>
      </c>
      <c r="R187" s="83">
        <v>2.4932413872651633E-3</v>
      </c>
      <c r="S187" s="83">
        <v>8.2423511953451691E-3</v>
      </c>
      <c r="T187" s="83">
        <v>3.2800437659688757E-2</v>
      </c>
      <c r="U187" s="83">
        <v>6.5115290439372531E-2</v>
      </c>
      <c r="V187" s="83">
        <v>0.10294689589094472</v>
      </c>
      <c r="W187" s="83">
        <v>0.17750230999991509</v>
      </c>
      <c r="X187" s="83">
        <v>0.25472257447219088</v>
      </c>
      <c r="Y187" s="83">
        <v>0.40039239093666495</v>
      </c>
      <c r="Z187" s="83">
        <v>0.52146398415069173</v>
      </c>
      <c r="AA187" s="83">
        <v>0.67217024690979255</v>
      </c>
      <c r="AB187" s="83">
        <v>0.9289021068072536</v>
      </c>
      <c r="AC187" s="83">
        <v>1.4145638156698848</v>
      </c>
      <c r="AD187" s="83">
        <v>1.5970264618551826</v>
      </c>
      <c r="AE187" s="83">
        <v>2.3667523254298497</v>
      </c>
      <c r="AF187" s="83">
        <v>2.7982532891224325</v>
      </c>
      <c r="AG187" s="83">
        <v>3.1148258388424077</v>
      </c>
      <c r="AH187" s="83">
        <v>3.5246917640346007</v>
      </c>
      <c r="AI187" s="83">
        <v>4.4714104039928264</v>
      </c>
      <c r="AJ187" s="83">
        <v>5.1149664391761753</v>
      </c>
      <c r="AK187" s="83">
        <v>5.8243423039916049</v>
      </c>
      <c r="AL187" s="83">
        <v>5.9132458261295096</v>
      </c>
      <c r="AM187" s="83">
        <v>6.0166553348805412</v>
      </c>
      <c r="AN187" s="83">
        <v>6.2207630995870602</v>
      </c>
      <c r="AO187" s="83">
        <v>6.4477203723955281</v>
      </c>
      <c r="AP187" s="83">
        <v>6.6738259457227018</v>
      </c>
      <c r="AQ187" s="83">
        <v>6.8971742075297682</v>
      </c>
      <c r="AR187" s="83">
        <v>7.0536804338457566</v>
      </c>
      <c r="AS187" s="83">
        <v>7.3140862161533251</v>
      </c>
      <c r="AT187" s="83">
        <v>7.5516430533877763</v>
      </c>
      <c r="AU187" s="83">
        <v>7.9493130303157491</v>
      </c>
      <c r="AV187" s="83">
        <v>8.4076439973611379</v>
      </c>
      <c r="AW187" s="83">
        <v>8.4154337093452352</v>
      </c>
      <c r="AX187" s="83">
        <v>8.6910772149270006</v>
      </c>
      <c r="AY187" s="83">
        <v>8.342123319956654</v>
      </c>
      <c r="AZ187" s="83">
        <v>8.418436669301089</v>
      </c>
    </row>
    <row r="188" spans="1:52" ht="12" customHeight="1" x14ac:dyDescent="0.35">
      <c r="A188" s="79" t="s">
        <v>141</v>
      </c>
      <c r="B188" s="80">
        <v>248.35865598440844</v>
      </c>
      <c r="C188" s="80">
        <v>225.99092728838284</v>
      </c>
      <c r="D188" s="80">
        <v>229.84090276503287</v>
      </c>
      <c r="E188" s="80">
        <v>184.42154509543417</v>
      </c>
      <c r="F188" s="80">
        <v>224.0616400267761</v>
      </c>
      <c r="G188" s="80">
        <v>238.9697020905877</v>
      </c>
      <c r="H188" s="80">
        <v>235.48571068157378</v>
      </c>
      <c r="I188" s="80">
        <v>189.53562547791438</v>
      </c>
      <c r="J188" s="80">
        <v>209.56562375763863</v>
      </c>
      <c r="K188" s="80">
        <v>178.08928186629504</v>
      </c>
      <c r="L188" s="80">
        <v>211.56656587620597</v>
      </c>
      <c r="M188" s="80">
        <v>201.08804279457661</v>
      </c>
      <c r="N188" s="80">
        <v>194.14017527226039</v>
      </c>
      <c r="O188" s="80">
        <v>142.64798408906708</v>
      </c>
      <c r="P188" s="80">
        <v>161.20443568069246</v>
      </c>
      <c r="Q188" s="80">
        <v>162.84306391833215</v>
      </c>
      <c r="R188" s="80">
        <v>161.37093943806298</v>
      </c>
      <c r="S188" s="80">
        <v>164.65879612715702</v>
      </c>
      <c r="T188" s="80">
        <v>166.31201828022833</v>
      </c>
      <c r="U188" s="80">
        <v>167.05500569796138</v>
      </c>
      <c r="V188" s="80">
        <v>168.59695595718293</v>
      </c>
      <c r="W188" s="80">
        <v>169.21057690742828</v>
      </c>
      <c r="X188" s="80">
        <v>170.5085632973057</v>
      </c>
      <c r="Y188" s="80">
        <v>170.74156857803646</v>
      </c>
      <c r="Z188" s="80">
        <v>170.92745856380236</v>
      </c>
      <c r="AA188" s="80">
        <v>171.74373149893694</v>
      </c>
      <c r="AB188" s="80">
        <v>172.87859975228838</v>
      </c>
      <c r="AC188" s="80">
        <v>173.44922814506796</v>
      </c>
      <c r="AD188" s="80">
        <v>175.24621194361006</v>
      </c>
      <c r="AE188" s="80">
        <v>176.12804170675105</v>
      </c>
      <c r="AF188" s="80">
        <v>177.35581858760236</v>
      </c>
      <c r="AG188" s="80">
        <v>178.5617127064645</v>
      </c>
      <c r="AH188" s="80">
        <v>180.76103064656513</v>
      </c>
      <c r="AI188" s="80">
        <v>183.5057739781667</v>
      </c>
      <c r="AJ188" s="80">
        <v>185.71398381042687</v>
      </c>
      <c r="AK188" s="80">
        <v>188.03757329092809</v>
      </c>
      <c r="AL188" s="80">
        <v>190.07099382807954</v>
      </c>
      <c r="AM188" s="80">
        <v>192.25489961340574</v>
      </c>
      <c r="AN188" s="80">
        <v>194.63857984391834</v>
      </c>
      <c r="AO188" s="80">
        <v>196.22626129858614</v>
      </c>
      <c r="AP188" s="80">
        <v>197.8070304130259</v>
      </c>
      <c r="AQ188" s="80">
        <v>200.64053589589793</v>
      </c>
      <c r="AR188" s="80">
        <v>203.35610599246368</v>
      </c>
      <c r="AS188" s="80">
        <v>205.44453023033765</v>
      </c>
      <c r="AT188" s="80">
        <v>208.40228647025853</v>
      </c>
      <c r="AU188" s="80">
        <v>211.60245139152207</v>
      </c>
      <c r="AV188" s="80">
        <v>215.72825240677111</v>
      </c>
      <c r="AW188" s="80">
        <v>220.43388041490965</v>
      </c>
      <c r="AX188" s="80">
        <v>223.30230489270318</v>
      </c>
      <c r="AY188" s="80">
        <v>225.18579098847985</v>
      </c>
      <c r="AZ188" s="80">
        <v>228.25638455380866</v>
      </c>
    </row>
    <row r="189" spans="1:52" ht="12" customHeight="1" x14ac:dyDescent="0.35">
      <c r="A189" s="183" t="s">
        <v>142</v>
      </c>
      <c r="B189" s="184">
        <v>1937.4493016888111</v>
      </c>
      <c r="C189" s="184">
        <v>1899.5467401983021</v>
      </c>
      <c r="D189" s="184">
        <v>1805.8703513310072</v>
      </c>
      <c r="E189" s="184">
        <v>1858.4477396780553</v>
      </c>
      <c r="F189" s="184">
        <v>1776.4881070510557</v>
      </c>
      <c r="G189" s="184">
        <v>1770.4798039089053</v>
      </c>
      <c r="H189" s="184">
        <v>1646.4774177526531</v>
      </c>
      <c r="I189" s="184">
        <v>1741.998900525977</v>
      </c>
      <c r="J189" s="184">
        <v>1506.3337878873349</v>
      </c>
      <c r="K189" s="184">
        <v>1482.224875421045</v>
      </c>
      <c r="L189" s="184">
        <v>1426.0747245559282</v>
      </c>
      <c r="M189" s="184">
        <v>1398.7835937189798</v>
      </c>
      <c r="N189" s="184">
        <v>1383.3477905017812</v>
      </c>
      <c r="O189" s="184">
        <v>1345.3044476327912</v>
      </c>
      <c r="P189" s="184">
        <v>1391.8751302533735</v>
      </c>
      <c r="Q189" s="184">
        <v>1341.497742748985</v>
      </c>
      <c r="R189" s="184">
        <v>1349.9454418242622</v>
      </c>
      <c r="S189" s="184">
        <v>1364.4692393467494</v>
      </c>
      <c r="T189" s="184">
        <v>1383.3829115314202</v>
      </c>
      <c r="U189" s="184">
        <v>1388.4792268245264</v>
      </c>
      <c r="V189" s="184">
        <v>1395.4591697883645</v>
      </c>
      <c r="W189" s="184">
        <v>1406.9231307144976</v>
      </c>
      <c r="X189" s="184">
        <v>1420.9821205239939</v>
      </c>
      <c r="Y189" s="184">
        <v>1424.4002809039832</v>
      </c>
      <c r="Z189" s="184">
        <v>1428.0618534127536</v>
      </c>
      <c r="AA189" s="184">
        <v>1438.3200778703547</v>
      </c>
      <c r="AB189" s="184">
        <v>1450.8405168953484</v>
      </c>
      <c r="AC189" s="184">
        <v>1459.3787054101924</v>
      </c>
      <c r="AD189" s="184">
        <v>1474.2905552668956</v>
      </c>
      <c r="AE189" s="184">
        <v>1484.641899990246</v>
      </c>
      <c r="AF189" s="184">
        <v>1496.4288870624223</v>
      </c>
      <c r="AG189" s="184">
        <v>1504.1851919899852</v>
      </c>
      <c r="AH189" s="184">
        <v>1518.6047591314843</v>
      </c>
      <c r="AI189" s="184">
        <v>1527.8352995047528</v>
      </c>
      <c r="AJ189" s="184">
        <v>1533.3094012724496</v>
      </c>
      <c r="AK189" s="184">
        <v>1540.1870416995305</v>
      </c>
      <c r="AL189" s="184">
        <v>1554.8796882481977</v>
      </c>
      <c r="AM189" s="184">
        <v>1569.0160121938266</v>
      </c>
      <c r="AN189" s="184">
        <v>1582.5742849921542</v>
      </c>
      <c r="AO189" s="184">
        <v>1594.9872245361951</v>
      </c>
      <c r="AP189" s="184">
        <v>1607.2643199380816</v>
      </c>
      <c r="AQ189" s="184">
        <v>1621.9707051205899</v>
      </c>
      <c r="AR189" s="184">
        <v>1638.1222664483034</v>
      </c>
      <c r="AS189" s="184">
        <v>1648.1933703963011</v>
      </c>
      <c r="AT189" s="184">
        <v>1662.5610725772126</v>
      </c>
      <c r="AU189" s="184">
        <v>1676.8816885422423</v>
      </c>
      <c r="AV189" s="184">
        <v>1692.5105902472042</v>
      </c>
      <c r="AW189" s="184">
        <v>1705.7657094479669</v>
      </c>
      <c r="AX189" s="184">
        <v>1721.4879066086405</v>
      </c>
      <c r="AY189" s="184">
        <v>1735.0360248907912</v>
      </c>
      <c r="AZ189" s="184">
        <v>1751.8747077685678</v>
      </c>
    </row>
    <row r="190" spans="1:52" ht="12" customHeight="1" x14ac:dyDescent="0.35">
      <c r="A190" s="197" t="s">
        <v>124</v>
      </c>
      <c r="B190" s="198">
        <v>716.16421706875258</v>
      </c>
      <c r="C190" s="198">
        <v>826.34719070470214</v>
      </c>
      <c r="D190" s="198">
        <v>852.44139810030833</v>
      </c>
      <c r="E190" s="198">
        <v>906.81089222103321</v>
      </c>
      <c r="F190" s="198">
        <v>822.41775147026942</v>
      </c>
      <c r="G190" s="198">
        <v>830.11388197537769</v>
      </c>
      <c r="H190" s="198">
        <v>819.26789815916447</v>
      </c>
      <c r="I190" s="198">
        <v>812.19451724753287</v>
      </c>
      <c r="J190" s="198">
        <v>803.1875694188617</v>
      </c>
      <c r="K190" s="198">
        <v>848.81286093735139</v>
      </c>
      <c r="L190" s="198">
        <v>750.39145402002828</v>
      </c>
      <c r="M190" s="198">
        <v>730.25849297366608</v>
      </c>
      <c r="N190" s="198">
        <v>726.16677396474745</v>
      </c>
      <c r="O190" s="198">
        <v>749.37442254536086</v>
      </c>
      <c r="P190" s="198">
        <v>736.02608722765626</v>
      </c>
      <c r="Q190" s="198">
        <v>753.35161203020868</v>
      </c>
      <c r="R190" s="198">
        <v>752.2667865155579</v>
      </c>
      <c r="S190" s="198">
        <v>762.27587373993288</v>
      </c>
      <c r="T190" s="198">
        <v>768.50271001301473</v>
      </c>
      <c r="U190" s="198">
        <v>769.42666019145679</v>
      </c>
      <c r="V190" s="198">
        <v>776.03761851511058</v>
      </c>
      <c r="W190" s="198">
        <v>776.12110999943661</v>
      </c>
      <c r="X190" s="198">
        <v>776.99796374593745</v>
      </c>
      <c r="Y190" s="198">
        <v>774.06088676938055</v>
      </c>
      <c r="Z190" s="198">
        <v>774.52376138660463</v>
      </c>
      <c r="AA190" s="198">
        <v>774.64390001753895</v>
      </c>
      <c r="AB190" s="198">
        <v>779.08953616126701</v>
      </c>
      <c r="AC190" s="198">
        <v>782.68180332158158</v>
      </c>
      <c r="AD190" s="198">
        <v>784.64499563942604</v>
      </c>
      <c r="AE190" s="198">
        <v>785.50790292808438</v>
      </c>
      <c r="AF190" s="198">
        <v>790.58162763855853</v>
      </c>
      <c r="AG190" s="198">
        <v>794.06692283762072</v>
      </c>
      <c r="AH190" s="198">
        <v>797.88301663830384</v>
      </c>
      <c r="AI190" s="198">
        <v>800.62826869486003</v>
      </c>
      <c r="AJ190" s="198">
        <v>802.9493000346373</v>
      </c>
      <c r="AK190" s="198">
        <v>806.76879019430271</v>
      </c>
      <c r="AL190" s="198">
        <v>814.11233664800875</v>
      </c>
      <c r="AM190" s="198">
        <v>821.13940460200649</v>
      </c>
      <c r="AN190" s="198">
        <v>828.77732559727065</v>
      </c>
      <c r="AO190" s="198">
        <v>836.44965756426518</v>
      </c>
      <c r="AP190" s="198">
        <v>843.78229640271843</v>
      </c>
      <c r="AQ190" s="198">
        <v>848.29350608877348</v>
      </c>
      <c r="AR190" s="198">
        <v>851.81464157746302</v>
      </c>
      <c r="AS190" s="198">
        <v>854.78657188951297</v>
      </c>
      <c r="AT190" s="198">
        <v>862.89028027582663</v>
      </c>
      <c r="AU190" s="198">
        <v>869.81343417454218</v>
      </c>
      <c r="AV190" s="198">
        <v>878.5251310462495</v>
      </c>
      <c r="AW190" s="198">
        <v>887.92323940959295</v>
      </c>
      <c r="AX190" s="198">
        <v>893.6243328652904</v>
      </c>
      <c r="AY190" s="198">
        <v>898.75102149322834</v>
      </c>
      <c r="AZ190" s="198">
        <v>908.84600990211607</v>
      </c>
    </row>
    <row r="191" spans="1:52" ht="12" customHeight="1" x14ac:dyDescent="0.35">
      <c r="A191" s="64" t="s">
        <v>40</v>
      </c>
      <c r="B191" s="65">
        <v>7.8938613781033764</v>
      </c>
      <c r="C191" s="65">
        <v>9.1132825477475841</v>
      </c>
      <c r="D191" s="65">
        <v>9.4080337824358935</v>
      </c>
      <c r="E191" s="65">
        <v>9.9979024844449906</v>
      </c>
      <c r="F191" s="65">
        <v>9.0631132870912463</v>
      </c>
      <c r="G191" s="65">
        <v>9.1686129883333276</v>
      </c>
      <c r="H191" s="65">
        <v>9.0596364457212051</v>
      </c>
      <c r="I191" s="65">
        <v>8.9862123067627859</v>
      </c>
      <c r="J191" s="65">
        <v>8.9171718401719708</v>
      </c>
      <c r="K191" s="65">
        <v>9.4349938585026241</v>
      </c>
      <c r="L191" s="65">
        <v>8.3661768998270762</v>
      </c>
      <c r="M191" s="65">
        <v>8.1493671148018709</v>
      </c>
      <c r="N191" s="65">
        <v>8.0842491027632235</v>
      </c>
      <c r="O191" s="65">
        <v>8.3443037075811883</v>
      </c>
      <c r="P191" s="65">
        <v>8.1901463555099152</v>
      </c>
      <c r="Q191" s="65">
        <v>8.3888588184894726</v>
      </c>
      <c r="R191" s="65">
        <v>6.8275656357788854</v>
      </c>
      <c r="S191" s="65">
        <v>5.5673453818640199</v>
      </c>
      <c r="T191" s="65">
        <v>4.4703666184872723</v>
      </c>
      <c r="U191" s="65">
        <v>3.5422732213692818</v>
      </c>
      <c r="V191" s="65">
        <v>6.0479120164058902</v>
      </c>
      <c r="W191" s="65">
        <v>5.4425699607014622</v>
      </c>
      <c r="X191" s="65">
        <v>4.5232168451468144</v>
      </c>
      <c r="Y191" s="65">
        <v>4.1456003575874387</v>
      </c>
      <c r="Z191" s="65">
        <v>5.2959869589121764</v>
      </c>
      <c r="AA191" s="65">
        <v>4.3208500022984229</v>
      </c>
      <c r="AB191" s="65">
        <v>4.6074175562210584</v>
      </c>
      <c r="AC191" s="65">
        <v>3.9501270798230856</v>
      </c>
      <c r="AD191" s="65">
        <v>4.6347977999257797</v>
      </c>
      <c r="AE191" s="65">
        <v>4.5828822440754831</v>
      </c>
      <c r="AF191" s="65">
        <v>4.5692102805413226</v>
      </c>
      <c r="AG191" s="65">
        <v>4.824492304151466</v>
      </c>
      <c r="AH191" s="65">
        <v>4.9933762150387881</v>
      </c>
      <c r="AI191" s="65">
        <v>5.3977915700460386</v>
      </c>
      <c r="AJ191" s="65">
        <v>5.8389359767392657</v>
      </c>
      <c r="AK191" s="65">
        <v>5.8666960318553629</v>
      </c>
      <c r="AL191" s="65">
        <v>5.9116038314352473</v>
      </c>
      <c r="AM191" s="65">
        <v>5.9235415371333433</v>
      </c>
      <c r="AN191" s="65">
        <v>6.0041918322633592</v>
      </c>
      <c r="AO191" s="65">
        <v>6.0619298513855888</v>
      </c>
      <c r="AP191" s="65">
        <v>6.1194878388890297</v>
      </c>
      <c r="AQ191" s="65">
        <v>6.149766113473575</v>
      </c>
      <c r="AR191" s="65">
        <v>6.2106179640454755</v>
      </c>
      <c r="AS191" s="65">
        <v>6.3062252260483911</v>
      </c>
      <c r="AT191" s="65">
        <v>6.3883033373419211</v>
      </c>
      <c r="AU191" s="65">
        <v>6.4228145762228355</v>
      </c>
      <c r="AV191" s="65">
        <v>6.4844221902063675</v>
      </c>
      <c r="AW191" s="65">
        <v>6.5485568236142173</v>
      </c>
      <c r="AX191" s="65">
        <v>6.6557508537924033</v>
      </c>
      <c r="AY191" s="65">
        <v>6.7031480385667424</v>
      </c>
      <c r="AZ191" s="65">
        <v>6.7420079385443792</v>
      </c>
    </row>
    <row r="192" spans="1:52" ht="12" customHeight="1" x14ac:dyDescent="0.35">
      <c r="A192" s="66" t="s">
        <v>41</v>
      </c>
      <c r="B192" s="67">
        <v>22.102811858689456</v>
      </c>
      <c r="C192" s="67">
        <v>25.517191133693235</v>
      </c>
      <c r="D192" s="67">
        <v>26.3424945908205</v>
      </c>
      <c r="E192" s="67">
        <v>27.994126956445974</v>
      </c>
      <c r="F192" s="67">
        <v>25.376717203855495</v>
      </c>
      <c r="G192" s="67">
        <v>25.672116367333317</v>
      </c>
      <c r="H192" s="67">
        <v>25.366982048019374</v>
      </c>
      <c r="I192" s="67">
        <v>25.199668454973331</v>
      </c>
      <c r="J192" s="67">
        <v>24.968081152481513</v>
      </c>
      <c r="K192" s="67">
        <v>26.417982803807355</v>
      </c>
      <c r="L192" s="67">
        <v>23.425295319515804</v>
      </c>
      <c r="M192" s="67">
        <v>22.818227921445242</v>
      </c>
      <c r="N192" s="67">
        <v>22.635897487737022</v>
      </c>
      <c r="O192" s="67">
        <v>23.364050381227337</v>
      </c>
      <c r="P192" s="67">
        <v>22.932409795427759</v>
      </c>
      <c r="Q192" s="67">
        <v>23.488804691770525</v>
      </c>
      <c r="R192" s="67">
        <v>23.528648190328408</v>
      </c>
      <c r="S192" s="67">
        <v>23.893460188720546</v>
      </c>
      <c r="T192" s="67">
        <v>24.182603220542052</v>
      </c>
      <c r="U192" s="67">
        <v>24.319262918067867</v>
      </c>
      <c r="V192" s="67">
        <v>24.476059757796147</v>
      </c>
      <c r="W192" s="67">
        <v>24.483363213994437</v>
      </c>
      <c r="X192" s="67">
        <v>24.515590016481326</v>
      </c>
      <c r="Y192" s="67">
        <v>24.430779464522242</v>
      </c>
      <c r="Z192" s="67">
        <v>24.432472569044961</v>
      </c>
      <c r="AA192" s="67">
        <v>24.461043554008132</v>
      </c>
      <c r="AB192" s="67">
        <v>24.566822499178326</v>
      </c>
      <c r="AC192" s="67">
        <v>24.677954044271317</v>
      </c>
      <c r="AD192" s="67">
        <v>24.626267820450995</v>
      </c>
      <c r="AE192" s="67">
        <v>24.557168051177452</v>
      </c>
      <c r="AF192" s="67">
        <v>24.699790284457528</v>
      </c>
      <c r="AG192" s="67">
        <v>24.786697479299598</v>
      </c>
      <c r="AH192" s="67">
        <v>24.884749413549322</v>
      </c>
      <c r="AI192" s="67">
        <v>24.878118723305477</v>
      </c>
      <c r="AJ192" s="67">
        <v>24.820043550530446</v>
      </c>
      <c r="AK192" s="67">
        <v>24.853045217984675</v>
      </c>
      <c r="AL192" s="67">
        <v>25.056943682492488</v>
      </c>
      <c r="AM192" s="67">
        <v>25.256694609537313</v>
      </c>
      <c r="AN192" s="67">
        <v>25.471239129814421</v>
      </c>
      <c r="AO192" s="67">
        <v>25.671208018672086</v>
      </c>
      <c r="AP192" s="67">
        <v>25.815883650237549</v>
      </c>
      <c r="AQ192" s="67">
        <v>25.755238246606883</v>
      </c>
      <c r="AR192" s="67">
        <v>25.636947985239775</v>
      </c>
      <c r="AS192" s="67">
        <v>25.474953860554777</v>
      </c>
      <c r="AT192" s="67">
        <v>25.642455921772392</v>
      </c>
      <c r="AU192" s="67">
        <v>25.715902140801926</v>
      </c>
      <c r="AV192" s="67">
        <v>25.869289242584202</v>
      </c>
      <c r="AW192" s="67">
        <v>26.042320596280174</v>
      </c>
      <c r="AX192" s="67">
        <v>25.964862067938814</v>
      </c>
      <c r="AY192" s="67">
        <v>25.846234331618291</v>
      </c>
      <c r="AZ192" s="67">
        <v>26.052610642907151</v>
      </c>
    </row>
    <row r="193" spans="1:52" ht="12" customHeight="1" x14ac:dyDescent="0.35">
      <c r="A193" s="68" t="s">
        <v>42</v>
      </c>
      <c r="B193" s="69">
        <v>1.6983683553871305</v>
      </c>
      <c r="C193" s="69">
        <v>2.1953909287905589</v>
      </c>
      <c r="D193" s="69">
        <v>2.2314823525187184</v>
      </c>
      <c r="E193" s="69">
        <v>2.5313921450854928</v>
      </c>
      <c r="F193" s="69">
        <v>3.1305493650320289</v>
      </c>
      <c r="G193" s="69">
        <v>3.2359453846436588</v>
      </c>
      <c r="H193" s="69">
        <v>3.0169935061749427</v>
      </c>
      <c r="I193" s="69">
        <v>3.0921689216136463</v>
      </c>
      <c r="J193" s="69">
        <v>3.2177485468809239</v>
      </c>
      <c r="K193" s="69">
        <v>2.6724819695484792</v>
      </c>
      <c r="L193" s="69">
        <v>2.3199798368489537</v>
      </c>
      <c r="M193" s="69">
        <v>2.7858208341887405</v>
      </c>
      <c r="N193" s="69">
        <v>2.5422612420069015</v>
      </c>
      <c r="O193" s="69">
        <v>2.5760318168542549</v>
      </c>
      <c r="P193" s="69">
        <v>2.6248511278294839</v>
      </c>
      <c r="Q193" s="69">
        <v>2.6649068990370535</v>
      </c>
      <c r="R193" s="69">
        <v>2.6822773431372777</v>
      </c>
      <c r="S193" s="69">
        <v>2.7596476249558171</v>
      </c>
      <c r="T193" s="69">
        <v>2.7754544242866839</v>
      </c>
      <c r="U193" s="69">
        <v>2.7595213034059909</v>
      </c>
      <c r="V193" s="69">
        <v>2.73797472866862</v>
      </c>
      <c r="W193" s="69">
        <v>2.6368594173634077</v>
      </c>
      <c r="X193" s="69">
        <v>2.5412354951986411</v>
      </c>
      <c r="Y193" s="69">
        <v>2.4021109441326032</v>
      </c>
      <c r="Z193" s="69">
        <v>2.3632654485460365</v>
      </c>
      <c r="AA193" s="69">
        <v>2.325600516148949</v>
      </c>
      <c r="AB193" s="69">
        <v>2.302531358234436</v>
      </c>
      <c r="AC193" s="69">
        <v>2.2834894390024356</v>
      </c>
      <c r="AD193" s="69">
        <v>2.1371527037002065</v>
      </c>
      <c r="AE193" s="69">
        <v>1.990170885755365</v>
      </c>
      <c r="AF193" s="69">
        <v>1.9721806659770407</v>
      </c>
      <c r="AG193" s="69">
        <v>1.8909302762840201</v>
      </c>
      <c r="AH193" s="69">
        <v>1.8616631370143846</v>
      </c>
      <c r="AI193" s="69">
        <v>1.7589175679122684</v>
      </c>
      <c r="AJ193" s="69">
        <v>1.6596433918057607</v>
      </c>
      <c r="AK193" s="69">
        <v>1.6057377571791964</v>
      </c>
      <c r="AL193" s="69">
        <v>1.5941465760441405</v>
      </c>
      <c r="AM193" s="69">
        <v>1.5840669582915938</v>
      </c>
      <c r="AN193" s="69">
        <v>1.5688600565261792</v>
      </c>
      <c r="AO193" s="69">
        <v>1.5577450229541969</v>
      </c>
      <c r="AP193" s="69">
        <v>1.5424281840610661</v>
      </c>
      <c r="AQ193" s="69">
        <v>1.4258462945116639</v>
      </c>
      <c r="AR193" s="69">
        <v>1.3236382340553789</v>
      </c>
      <c r="AS193" s="69">
        <v>1.2018260079867955</v>
      </c>
      <c r="AT193" s="69">
        <v>1.1725872173277374</v>
      </c>
      <c r="AU193" s="69">
        <v>1.1426231257025903</v>
      </c>
      <c r="AV193" s="69">
        <v>1.1235157624773899</v>
      </c>
      <c r="AW193" s="69">
        <v>1.1052027253237471</v>
      </c>
      <c r="AX193" s="69">
        <v>1.0307375139652131</v>
      </c>
      <c r="AY193" s="69">
        <v>0.95403984459566427</v>
      </c>
      <c r="AZ193" s="69">
        <v>0.94206247911697472</v>
      </c>
    </row>
    <row r="194" spans="1:52" ht="12" customHeight="1" x14ac:dyDescent="0.35">
      <c r="A194" s="68" t="s">
        <v>43</v>
      </c>
      <c r="B194" s="69">
        <v>6.8045047174922484</v>
      </c>
      <c r="C194" s="69">
        <v>7.8072843257552869</v>
      </c>
      <c r="D194" s="69">
        <v>8.1077752912046055</v>
      </c>
      <c r="E194" s="69">
        <v>8.6538673049116124</v>
      </c>
      <c r="F194" s="69">
        <v>7.9137112221923918</v>
      </c>
      <c r="G194" s="69">
        <v>8.0474948551522356</v>
      </c>
      <c r="H194" s="69">
        <v>7.8624984501886868</v>
      </c>
      <c r="I194" s="69">
        <v>7.8613703277912945</v>
      </c>
      <c r="J194" s="69">
        <v>7.7351818607648912</v>
      </c>
      <c r="K194" s="69">
        <v>7.3548342438119416</v>
      </c>
      <c r="L194" s="69">
        <v>6.5904389724666519</v>
      </c>
      <c r="M194" s="69">
        <v>6.1550361674165606</v>
      </c>
      <c r="N194" s="69">
        <v>6.1987855742188369</v>
      </c>
      <c r="O194" s="69">
        <v>7.3141058040235336</v>
      </c>
      <c r="P194" s="69">
        <v>7.096319804715618</v>
      </c>
      <c r="Q194" s="69">
        <v>7.1581588894172103</v>
      </c>
      <c r="R194" s="69">
        <v>7.2202270357095024</v>
      </c>
      <c r="S194" s="69">
        <v>7.317107419187761</v>
      </c>
      <c r="T194" s="69">
        <v>7.3936334450122567</v>
      </c>
      <c r="U194" s="69">
        <v>7.4158367414128827</v>
      </c>
      <c r="V194" s="69">
        <v>7.428815486564937</v>
      </c>
      <c r="W194" s="69">
        <v>7.3828241498506237</v>
      </c>
      <c r="X194" s="69">
        <v>7.2994586055277981</v>
      </c>
      <c r="Y194" s="69">
        <v>7.1573318351778035</v>
      </c>
      <c r="Z194" s="69">
        <v>7.1181979903551094</v>
      </c>
      <c r="AA194" s="69">
        <v>7.0427226598966941</v>
      </c>
      <c r="AB194" s="69">
        <v>7.0158525318950202</v>
      </c>
      <c r="AC194" s="69">
        <v>6.9872587533430188</v>
      </c>
      <c r="AD194" s="69">
        <v>6.7968780092410856</v>
      </c>
      <c r="AE194" s="69">
        <v>6.5793479324768134</v>
      </c>
      <c r="AF194" s="69">
        <v>6.5550600455444989</v>
      </c>
      <c r="AG194" s="69">
        <v>6.5343526961607727</v>
      </c>
      <c r="AH194" s="69">
        <v>6.458584376271598</v>
      </c>
      <c r="AI194" s="69">
        <v>6.2647044715647464</v>
      </c>
      <c r="AJ194" s="69">
        <v>6.0403290009256958</v>
      </c>
      <c r="AK194" s="69">
        <v>5.9140859557017116</v>
      </c>
      <c r="AL194" s="69">
        <v>5.9286430857795374</v>
      </c>
      <c r="AM194" s="69">
        <v>5.9454287457525563</v>
      </c>
      <c r="AN194" s="69">
        <v>5.9624736021687248</v>
      </c>
      <c r="AO194" s="69">
        <v>5.9667339657990031</v>
      </c>
      <c r="AP194" s="69">
        <v>5.9223211978393939</v>
      </c>
      <c r="AQ194" s="69">
        <v>5.7341782764284526</v>
      </c>
      <c r="AR194" s="69">
        <v>5.5120795865987562</v>
      </c>
      <c r="AS194" s="69">
        <v>5.2714668704817713</v>
      </c>
      <c r="AT194" s="69">
        <v>5.2504051386664612</v>
      </c>
      <c r="AU194" s="69">
        <v>5.1644855149439506</v>
      </c>
      <c r="AV194" s="69">
        <v>5.128105489779311</v>
      </c>
      <c r="AW194" s="69">
        <v>5.0991880706635637</v>
      </c>
      <c r="AX194" s="69">
        <v>4.9483523082720788</v>
      </c>
      <c r="AY194" s="69">
        <v>4.7883982164090595</v>
      </c>
      <c r="AZ194" s="69">
        <v>4.7755662900490776</v>
      </c>
    </row>
    <row r="195" spans="1:52" ht="12" customHeight="1" x14ac:dyDescent="0.35">
      <c r="A195" s="68" t="s">
        <v>27</v>
      </c>
      <c r="B195" s="69">
        <v>0</v>
      </c>
      <c r="C195" s="69">
        <v>0</v>
      </c>
      <c r="D195" s="69">
        <v>0</v>
      </c>
      <c r="E195" s="69">
        <v>0</v>
      </c>
      <c r="F195" s="69">
        <v>0</v>
      </c>
      <c r="G195" s="69">
        <v>0</v>
      </c>
      <c r="H195" s="69">
        <v>0</v>
      </c>
      <c r="I195" s="69">
        <v>0</v>
      </c>
      <c r="J195" s="69">
        <v>0</v>
      </c>
      <c r="K195" s="69">
        <v>0</v>
      </c>
      <c r="L195" s="69">
        <v>1.9663298970529195E-3</v>
      </c>
      <c r="M195" s="69">
        <v>1.5348418252247266E-3</v>
      </c>
      <c r="N195" s="69">
        <v>1.8359248244132953E-3</v>
      </c>
      <c r="O195" s="69">
        <v>2.6888204824717919E-3</v>
      </c>
      <c r="P195" s="69">
        <v>2.9225473871285642E-3</v>
      </c>
      <c r="Q195" s="69">
        <v>3.9490164174804639E-3</v>
      </c>
      <c r="R195" s="69">
        <v>3.6385801553622987E-3</v>
      </c>
      <c r="S195" s="69">
        <v>3.9993830189582937E-3</v>
      </c>
      <c r="T195" s="69">
        <v>4.4694062226506969E-3</v>
      </c>
      <c r="U195" s="69">
        <v>6.0766604012634845E-3</v>
      </c>
      <c r="V195" s="69">
        <v>8.833476677120115E-3</v>
      </c>
      <c r="W195" s="69">
        <v>1.0989412130812148E-2</v>
      </c>
      <c r="X195" s="69">
        <v>1.6426182399750518E-2</v>
      </c>
      <c r="Y195" s="69">
        <v>2.5355665568097277E-2</v>
      </c>
      <c r="Z195" s="69">
        <v>3.2492094657894086E-2</v>
      </c>
      <c r="AA195" s="69">
        <v>4.0582523640337029E-2</v>
      </c>
      <c r="AB195" s="69">
        <v>4.8186998096898415E-2</v>
      </c>
      <c r="AC195" s="69">
        <v>4.9964972485091907E-2</v>
      </c>
      <c r="AD195" s="69">
        <v>5.9110198218545441E-2</v>
      </c>
      <c r="AE195" s="69">
        <v>6.2913139005744481E-2</v>
      </c>
      <c r="AF195" s="69">
        <v>6.4533847635411243E-2</v>
      </c>
      <c r="AG195" s="69">
        <v>6.658008819089356E-2</v>
      </c>
      <c r="AH195" s="69">
        <v>6.8308078308010389E-2</v>
      </c>
      <c r="AI195" s="69">
        <v>8.1234110595238732E-2</v>
      </c>
      <c r="AJ195" s="69">
        <v>8.8780117529960234E-2</v>
      </c>
      <c r="AK195" s="69">
        <v>9.3267301794567187E-2</v>
      </c>
      <c r="AL195" s="69">
        <v>9.4195586872350356E-2</v>
      </c>
      <c r="AM195" s="69">
        <v>9.5291781423568783E-2</v>
      </c>
      <c r="AN195" s="69">
        <v>9.8137227711070724E-2</v>
      </c>
      <c r="AO195" s="69">
        <v>0.10047602892648881</v>
      </c>
      <c r="AP195" s="69">
        <v>0.10198835502978008</v>
      </c>
      <c r="AQ195" s="69">
        <v>0.10317820756138156</v>
      </c>
      <c r="AR195" s="69">
        <v>0.10371599654707313</v>
      </c>
      <c r="AS195" s="69">
        <v>0.10321492495339364</v>
      </c>
      <c r="AT195" s="69">
        <v>0.10262556270332328</v>
      </c>
      <c r="AU195" s="69">
        <v>0.10149556433742384</v>
      </c>
      <c r="AV195" s="69">
        <v>0.1006644315147591</v>
      </c>
      <c r="AW195" s="69">
        <v>0.10136993820958577</v>
      </c>
      <c r="AX195" s="69">
        <v>0.10064998632768868</v>
      </c>
      <c r="AY195" s="69">
        <v>0.10117671896413723</v>
      </c>
      <c r="AZ195" s="69">
        <v>0.10238357675721324</v>
      </c>
    </row>
    <row r="196" spans="1:52" ht="12" customHeight="1" x14ac:dyDescent="0.35">
      <c r="A196" s="70" t="s">
        <v>29</v>
      </c>
      <c r="B196" s="71">
        <v>13.599938785810076</v>
      </c>
      <c r="C196" s="71">
        <v>15.514515879147384</v>
      </c>
      <c r="D196" s="71">
        <v>16.003236947097175</v>
      </c>
      <c r="E196" s="71">
        <v>16.808867506448866</v>
      </c>
      <c r="F196" s="71">
        <v>14.332456616631077</v>
      </c>
      <c r="G196" s="71">
        <v>14.388676127537419</v>
      </c>
      <c r="H196" s="71">
        <v>14.487490091655744</v>
      </c>
      <c r="I196" s="71">
        <v>14.246129205568396</v>
      </c>
      <c r="J196" s="71">
        <v>14.015150744835703</v>
      </c>
      <c r="K196" s="71">
        <v>16.390666590446934</v>
      </c>
      <c r="L196" s="71">
        <v>14.512910180303153</v>
      </c>
      <c r="M196" s="71">
        <v>13.875836078014716</v>
      </c>
      <c r="N196" s="71">
        <v>13.893014746686871</v>
      </c>
      <c r="O196" s="71">
        <v>13.471223939867071</v>
      </c>
      <c r="P196" s="71">
        <v>13.20831631549553</v>
      </c>
      <c r="Q196" s="71">
        <v>13.661789886898777</v>
      </c>
      <c r="R196" s="71">
        <v>13.622505231326263</v>
      </c>
      <c r="S196" s="71">
        <v>13.812705761558007</v>
      </c>
      <c r="T196" s="71">
        <v>14.009045945020464</v>
      </c>
      <c r="U196" s="71">
        <v>14.137828212847722</v>
      </c>
      <c r="V196" s="71">
        <v>14.300436065885467</v>
      </c>
      <c r="W196" s="71">
        <v>14.452690234649598</v>
      </c>
      <c r="X196" s="71">
        <v>14.658469733355147</v>
      </c>
      <c r="Y196" s="71">
        <v>14.845981019643737</v>
      </c>
      <c r="Z196" s="71">
        <v>14.918517035485923</v>
      </c>
      <c r="AA196" s="71">
        <v>15.052137854322153</v>
      </c>
      <c r="AB196" s="71">
        <v>15.200251610951973</v>
      </c>
      <c r="AC196" s="71">
        <v>15.357240879440772</v>
      </c>
      <c r="AD196" s="71">
        <v>15.633126909291159</v>
      </c>
      <c r="AE196" s="71">
        <v>15.924736093939535</v>
      </c>
      <c r="AF196" s="71">
        <v>16.108015725300575</v>
      </c>
      <c r="AG196" s="71">
        <v>16.29483441866391</v>
      </c>
      <c r="AH196" s="71">
        <v>16.496193821955334</v>
      </c>
      <c r="AI196" s="71">
        <v>16.773262573233229</v>
      </c>
      <c r="AJ196" s="71">
        <v>17.031291040269025</v>
      </c>
      <c r="AK196" s="71">
        <v>17.239954203309207</v>
      </c>
      <c r="AL196" s="71">
        <v>17.439958433796459</v>
      </c>
      <c r="AM196" s="71">
        <v>17.631907124069595</v>
      </c>
      <c r="AN196" s="71">
        <v>17.841768243408445</v>
      </c>
      <c r="AO196" s="71">
        <v>18.046253000992394</v>
      </c>
      <c r="AP196" s="71">
        <v>18.249145913307316</v>
      </c>
      <c r="AQ196" s="71">
        <v>18.492035468105389</v>
      </c>
      <c r="AR196" s="71">
        <v>18.697514168038559</v>
      </c>
      <c r="AS196" s="71">
        <v>18.898446057132819</v>
      </c>
      <c r="AT196" s="71">
        <v>19.116838003074871</v>
      </c>
      <c r="AU196" s="71">
        <v>19.30729793581796</v>
      </c>
      <c r="AV196" s="71">
        <v>19.517003558812736</v>
      </c>
      <c r="AW196" s="71">
        <v>19.736559862083276</v>
      </c>
      <c r="AX196" s="71">
        <v>19.885122259373826</v>
      </c>
      <c r="AY196" s="71">
        <v>20.002619551649424</v>
      </c>
      <c r="AZ196" s="71">
        <v>20.232598296983891</v>
      </c>
    </row>
    <row r="197" spans="1:52" ht="12" customHeight="1" x14ac:dyDescent="0.35">
      <c r="A197" s="72" t="s">
        <v>44</v>
      </c>
      <c r="B197" s="73">
        <v>50.250411933130351</v>
      </c>
      <c r="C197" s="73">
        <v>56.954605115062826</v>
      </c>
      <c r="D197" s="73">
        <v>58.451397146863393</v>
      </c>
      <c r="E197" s="73">
        <v>62.386382550236284</v>
      </c>
      <c r="F197" s="73">
        <v>56.829961583061909</v>
      </c>
      <c r="G197" s="73">
        <v>57.118588535756956</v>
      </c>
      <c r="H197" s="73">
        <v>56.57827162991002</v>
      </c>
      <c r="I197" s="73">
        <v>56.86291242741018</v>
      </c>
      <c r="J197" s="73">
        <v>56.596240951087239</v>
      </c>
      <c r="K197" s="73">
        <v>58.864297884600283</v>
      </c>
      <c r="L197" s="73">
        <v>52.397496540785241</v>
      </c>
      <c r="M197" s="73">
        <v>51.946772546384736</v>
      </c>
      <c r="N197" s="73">
        <v>51.714614715565183</v>
      </c>
      <c r="O197" s="73">
        <v>53.272614632094921</v>
      </c>
      <c r="P197" s="73">
        <v>52.344679497619097</v>
      </c>
      <c r="Q197" s="73">
        <v>53.494358864736014</v>
      </c>
      <c r="R197" s="73">
        <v>53.446149929468596</v>
      </c>
      <c r="S197" s="73">
        <v>54.200295470903463</v>
      </c>
      <c r="T197" s="73">
        <v>54.906510936434479</v>
      </c>
      <c r="U197" s="73">
        <v>55.336067707650166</v>
      </c>
      <c r="V197" s="73">
        <v>55.771087498095127</v>
      </c>
      <c r="W197" s="73">
        <v>55.7192563304434</v>
      </c>
      <c r="X197" s="73">
        <v>55.720563863881125</v>
      </c>
      <c r="Y197" s="73">
        <v>55.294600906593018</v>
      </c>
      <c r="Z197" s="73">
        <v>55.223735716347065</v>
      </c>
      <c r="AA197" s="73">
        <v>55.152135296317262</v>
      </c>
      <c r="AB197" s="73">
        <v>55.275409609312433</v>
      </c>
      <c r="AC197" s="73">
        <v>55.440196589998486</v>
      </c>
      <c r="AD197" s="73">
        <v>54.950205896862208</v>
      </c>
      <c r="AE197" s="73">
        <v>54.386216972933298</v>
      </c>
      <c r="AF197" s="73">
        <v>54.640242009791912</v>
      </c>
      <c r="AG197" s="73">
        <v>54.601599254496179</v>
      </c>
      <c r="AH197" s="73">
        <v>54.597932793367562</v>
      </c>
      <c r="AI197" s="73">
        <v>54.245740745115164</v>
      </c>
      <c r="AJ197" s="73">
        <v>53.671335241972592</v>
      </c>
      <c r="AK197" s="73">
        <v>53.462610254570713</v>
      </c>
      <c r="AL197" s="73">
        <v>53.874998593564385</v>
      </c>
      <c r="AM197" s="73">
        <v>54.244394106175065</v>
      </c>
      <c r="AN197" s="73">
        <v>54.618505790807994</v>
      </c>
      <c r="AO197" s="73">
        <v>54.970936809440325</v>
      </c>
      <c r="AP197" s="73">
        <v>55.155505383833862</v>
      </c>
      <c r="AQ197" s="73">
        <v>54.858559178304702</v>
      </c>
      <c r="AR197" s="73">
        <v>54.542142872521033</v>
      </c>
      <c r="AS197" s="73">
        <v>53.986117116429526</v>
      </c>
      <c r="AT197" s="73">
        <v>54.333485346716337</v>
      </c>
      <c r="AU197" s="73">
        <v>54.520941564068139</v>
      </c>
      <c r="AV197" s="73">
        <v>54.909343067487455</v>
      </c>
      <c r="AW197" s="73">
        <v>55.401445157186629</v>
      </c>
      <c r="AX197" s="73">
        <v>55.486018572789547</v>
      </c>
      <c r="AY197" s="73">
        <v>55.636677231376183</v>
      </c>
      <c r="AZ197" s="73">
        <v>56.23346105642441</v>
      </c>
    </row>
    <row r="198" spans="1:52" ht="12" customHeight="1" x14ac:dyDescent="0.35">
      <c r="A198" s="72" t="s">
        <v>45</v>
      </c>
      <c r="B198" s="73">
        <v>8.8740670201679066</v>
      </c>
      <c r="C198" s="73">
        <v>10.059876404853274</v>
      </c>
      <c r="D198" s="73">
        <v>10.331620682049875</v>
      </c>
      <c r="E198" s="73">
        <v>11.026407436737585</v>
      </c>
      <c r="F198" s="73">
        <v>10.044031302907042</v>
      </c>
      <c r="G198" s="73">
        <v>10.107080814054875</v>
      </c>
      <c r="H198" s="73">
        <v>10.008125661345071</v>
      </c>
      <c r="I198" s="73">
        <v>10.093454653550568</v>
      </c>
      <c r="J198" s="73">
        <v>10.013128482506461</v>
      </c>
      <c r="K198" s="73">
        <v>10.453220163107376</v>
      </c>
      <c r="L198" s="73">
        <v>9.2991149598536822</v>
      </c>
      <c r="M198" s="73">
        <v>9.180675779315651</v>
      </c>
      <c r="N198" s="73">
        <v>9.153386200094447</v>
      </c>
      <c r="O198" s="73">
        <v>9.4416367996138533</v>
      </c>
      <c r="P198" s="73">
        <v>9.2719101807830757</v>
      </c>
      <c r="Q198" s="73">
        <v>9.4593643041564732</v>
      </c>
      <c r="R198" s="73">
        <v>9.4415008632284003</v>
      </c>
      <c r="S198" s="73">
        <v>9.5702176002021488</v>
      </c>
      <c r="T198" s="73">
        <v>9.6548549423118875</v>
      </c>
      <c r="U198" s="73">
        <v>9.666743766974573</v>
      </c>
      <c r="V198" s="73">
        <v>9.7214358199428474</v>
      </c>
      <c r="W198" s="73">
        <v>9.6798278636425383</v>
      </c>
      <c r="X198" s="73">
        <v>9.6468517579116213</v>
      </c>
      <c r="Y198" s="73">
        <v>9.505812364089989</v>
      </c>
      <c r="Z198" s="73">
        <v>9.4074010233461838</v>
      </c>
      <c r="AA198" s="73">
        <v>9.3395738467403913</v>
      </c>
      <c r="AB198" s="73">
        <v>9.3787316972232553</v>
      </c>
      <c r="AC198" s="73">
        <v>9.4050637972681841</v>
      </c>
      <c r="AD198" s="73">
        <v>9.3539911847775787</v>
      </c>
      <c r="AE198" s="73">
        <v>9.3044816056835877</v>
      </c>
      <c r="AF198" s="73">
        <v>9.330193391681</v>
      </c>
      <c r="AG198" s="73">
        <v>9.2799900602458347</v>
      </c>
      <c r="AH198" s="73">
        <v>9.2420521717322384</v>
      </c>
      <c r="AI198" s="73">
        <v>9.172932982287815</v>
      </c>
      <c r="AJ198" s="73">
        <v>9.1707836378003798</v>
      </c>
      <c r="AK198" s="73">
        <v>9.1859518013125872</v>
      </c>
      <c r="AL198" s="73">
        <v>9.2533378440189953</v>
      </c>
      <c r="AM198" s="73">
        <v>9.3238694299281875</v>
      </c>
      <c r="AN198" s="73">
        <v>9.3802226432832772</v>
      </c>
      <c r="AO198" s="73">
        <v>9.4397871232844093</v>
      </c>
      <c r="AP198" s="73">
        <v>9.5268667944268088</v>
      </c>
      <c r="AQ198" s="73">
        <v>9.6055282897804712</v>
      </c>
      <c r="AR198" s="73">
        <v>9.6835600911350532</v>
      </c>
      <c r="AS198" s="73">
        <v>9.7485706178833507</v>
      </c>
      <c r="AT198" s="73">
        <v>9.8410427065288868</v>
      </c>
      <c r="AU198" s="73">
        <v>9.9356838379187433</v>
      </c>
      <c r="AV198" s="73">
        <v>10.054132046079333</v>
      </c>
      <c r="AW198" s="73">
        <v>10.180514004720035</v>
      </c>
      <c r="AX198" s="73">
        <v>10.289923690251788</v>
      </c>
      <c r="AY198" s="73">
        <v>10.40307613162328</v>
      </c>
      <c r="AZ198" s="73">
        <v>10.52884357163207</v>
      </c>
    </row>
    <row r="199" spans="1:52" ht="12" customHeight="1" x14ac:dyDescent="0.35">
      <c r="A199" s="74" t="s">
        <v>46</v>
      </c>
      <c r="B199" s="75">
        <v>71.725497160794234</v>
      </c>
      <c r="C199" s="75">
        <v>81.841820760042253</v>
      </c>
      <c r="D199" s="75">
        <v>84.163037785082707</v>
      </c>
      <c r="E199" s="75">
        <v>89.692110791046773</v>
      </c>
      <c r="F199" s="75">
        <v>81.532988434252033</v>
      </c>
      <c r="G199" s="75">
        <v>82.076733100198922</v>
      </c>
      <c r="H199" s="75">
        <v>81.258951960653633</v>
      </c>
      <c r="I199" s="75">
        <v>81.117511130518182</v>
      </c>
      <c r="J199" s="75">
        <v>80.869947962609913</v>
      </c>
      <c r="K199" s="75">
        <v>84.323439009228366</v>
      </c>
      <c r="L199" s="75">
        <v>75.039067196984064</v>
      </c>
      <c r="M199" s="75">
        <v>74.186945497979764</v>
      </c>
      <c r="N199" s="75">
        <v>73.70991450063832</v>
      </c>
      <c r="O199" s="75">
        <v>75.913766348038763</v>
      </c>
      <c r="P199" s="75">
        <v>74.653154961772245</v>
      </c>
      <c r="Q199" s="75">
        <v>76.472510706976038</v>
      </c>
      <c r="R199" s="75">
        <v>76.375096341062658</v>
      </c>
      <c r="S199" s="75">
        <v>77.417389091278153</v>
      </c>
      <c r="T199" s="75">
        <v>78.26069165391759</v>
      </c>
      <c r="U199" s="75">
        <v>78.60537195413572</v>
      </c>
      <c r="V199" s="75">
        <v>79.190281258746694</v>
      </c>
      <c r="W199" s="75">
        <v>79.026552103100585</v>
      </c>
      <c r="X199" s="75">
        <v>78.909556024769572</v>
      </c>
      <c r="Y199" s="75">
        <v>77.993329883146757</v>
      </c>
      <c r="Z199" s="75">
        <v>77.295049953129976</v>
      </c>
      <c r="AA199" s="75">
        <v>76.776862080456567</v>
      </c>
      <c r="AB199" s="75">
        <v>76.974793776803509</v>
      </c>
      <c r="AC199" s="75">
        <v>77.13405818894141</v>
      </c>
      <c r="AD199" s="75">
        <v>76.471865072678639</v>
      </c>
      <c r="AE199" s="75">
        <v>75.766316281044823</v>
      </c>
      <c r="AF199" s="75">
        <v>75.793461503251578</v>
      </c>
      <c r="AG199" s="75">
        <v>74.923607066491499</v>
      </c>
      <c r="AH199" s="75">
        <v>74.13512541868954</v>
      </c>
      <c r="AI199" s="75">
        <v>72.935473093884013</v>
      </c>
      <c r="AJ199" s="75">
        <v>72.569201842677856</v>
      </c>
      <c r="AK199" s="75">
        <v>72.389455957527929</v>
      </c>
      <c r="AL199" s="75">
        <v>72.798003927844249</v>
      </c>
      <c r="AM199" s="75">
        <v>73.264575188354115</v>
      </c>
      <c r="AN199" s="75">
        <v>73.505857368193716</v>
      </c>
      <c r="AO199" s="75">
        <v>73.808787289558992</v>
      </c>
      <c r="AP199" s="75">
        <v>74.409302759371812</v>
      </c>
      <c r="AQ199" s="75">
        <v>74.876728417731997</v>
      </c>
      <c r="AR199" s="75">
        <v>75.348610910911816</v>
      </c>
      <c r="AS199" s="75">
        <v>75.693406301189867</v>
      </c>
      <c r="AT199" s="75">
        <v>76.308180118662094</v>
      </c>
      <c r="AU199" s="75">
        <v>76.968065395325198</v>
      </c>
      <c r="AV199" s="75">
        <v>77.848615042120159</v>
      </c>
      <c r="AW199" s="75">
        <v>78.795069903137346</v>
      </c>
      <c r="AX199" s="75">
        <v>79.574165594594746</v>
      </c>
      <c r="AY199" s="75">
        <v>80.381716558934912</v>
      </c>
      <c r="AZ199" s="75">
        <v>81.313800110947184</v>
      </c>
    </row>
    <row r="200" spans="1:52" ht="12" customHeight="1" x14ac:dyDescent="0.35">
      <c r="A200" s="76" t="s">
        <v>144</v>
      </c>
      <c r="B200" s="77">
        <v>73.384652502296035</v>
      </c>
      <c r="C200" s="77">
        <v>86.797060698986542</v>
      </c>
      <c r="D200" s="77">
        <v>90.035861444707791</v>
      </c>
      <c r="E200" s="77">
        <v>95.225673374951612</v>
      </c>
      <c r="F200" s="77">
        <v>85.83211632101667</v>
      </c>
      <c r="G200" s="77">
        <v>87.05624528046522</v>
      </c>
      <c r="H200" s="77">
        <v>85.671265309626591</v>
      </c>
      <c r="I200" s="77">
        <v>82.927567133546432</v>
      </c>
      <c r="J200" s="77">
        <v>82.075960156490666</v>
      </c>
      <c r="K200" s="77">
        <v>87.466819948774727</v>
      </c>
      <c r="L200" s="77">
        <v>77.244663493280584</v>
      </c>
      <c r="M200" s="77">
        <v>74.474552151502095</v>
      </c>
      <c r="N200" s="77">
        <v>73.448208457406196</v>
      </c>
      <c r="O200" s="77">
        <v>75.648605779306635</v>
      </c>
      <c r="P200" s="77">
        <v>74.4529953572045</v>
      </c>
      <c r="Q200" s="77">
        <v>76.971457273849097</v>
      </c>
      <c r="R200" s="77">
        <v>77.113056134906003</v>
      </c>
      <c r="S200" s="77">
        <v>78.226202857281166</v>
      </c>
      <c r="T200" s="77">
        <v>78.846629003560565</v>
      </c>
      <c r="U200" s="77">
        <v>78.834533719626506</v>
      </c>
      <c r="V200" s="77">
        <v>79.181094872518784</v>
      </c>
      <c r="W200" s="77">
        <v>79.252885648526743</v>
      </c>
      <c r="X200" s="77">
        <v>79.453895330224483</v>
      </c>
      <c r="Y200" s="77">
        <v>79.304698858044333</v>
      </c>
      <c r="Z200" s="77">
        <v>79.271782245782717</v>
      </c>
      <c r="AA200" s="77">
        <v>79.463622613700338</v>
      </c>
      <c r="AB200" s="77">
        <v>79.962696862080207</v>
      </c>
      <c r="AC200" s="77">
        <v>80.488103077512136</v>
      </c>
      <c r="AD200" s="77">
        <v>80.932947727241697</v>
      </c>
      <c r="AE200" s="77">
        <v>81.342610143040204</v>
      </c>
      <c r="AF200" s="77">
        <v>81.962106314237033</v>
      </c>
      <c r="AG200" s="77">
        <v>82.541164782572821</v>
      </c>
      <c r="AH200" s="77">
        <v>83.164261871174347</v>
      </c>
      <c r="AI200" s="77">
        <v>83.820123422014348</v>
      </c>
      <c r="AJ200" s="77">
        <v>84.353886081594339</v>
      </c>
      <c r="AK200" s="77">
        <v>84.982043049332304</v>
      </c>
      <c r="AL200" s="77">
        <v>85.814237552585581</v>
      </c>
      <c r="AM200" s="77">
        <v>86.644954473139393</v>
      </c>
      <c r="AN200" s="77">
        <v>87.562145173889633</v>
      </c>
      <c r="AO200" s="77">
        <v>88.498123451827027</v>
      </c>
      <c r="AP200" s="77">
        <v>89.428036274554756</v>
      </c>
      <c r="AQ200" s="77">
        <v>90.265382960815586</v>
      </c>
      <c r="AR200" s="77">
        <v>90.994377289761289</v>
      </c>
      <c r="AS200" s="77">
        <v>91.736309631807586</v>
      </c>
      <c r="AT200" s="77">
        <v>92.737859093173483</v>
      </c>
      <c r="AU200" s="77">
        <v>93.673622780340807</v>
      </c>
      <c r="AV200" s="77">
        <v>94.737726268712137</v>
      </c>
      <c r="AW200" s="77">
        <v>95.865481835946724</v>
      </c>
      <c r="AX200" s="77">
        <v>96.786601756574171</v>
      </c>
      <c r="AY200" s="77">
        <v>97.641222898637778</v>
      </c>
      <c r="AZ200" s="77">
        <v>98.849471036838736</v>
      </c>
    </row>
    <row r="201" spans="1:52" ht="12" customHeight="1" x14ac:dyDescent="0.35">
      <c r="A201" s="79" t="s">
        <v>145</v>
      </c>
      <c r="B201" s="80">
        <v>62.636331142347998</v>
      </c>
      <c r="C201" s="80">
        <v>74.381291894233129</v>
      </c>
      <c r="D201" s="80">
        <v>77.245449241257418</v>
      </c>
      <c r="E201" s="80">
        <v>81.613538588250933</v>
      </c>
      <c r="F201" s="80">
        <v>73.471653249584449</v>
      </c>
      <c r="G201" s="80">
        <v>74.569400353324042</v>
      </c>
      <c r="H201" s="80">
        <v>73.360670024837816</v>
      </c>
      <c r="I201" s="80">
        <v>70.71894393259835</v>
      </c>
      <c r="J201" s="80">
        <v>70.005655873393266</v>
      </c>
      <c r="K201" s="80">
        <v>74.750393380412333</v>
      </c>
      <c r="L201" s="80">
        <v>65.932307895231645</v>
      </c>
      <c r="M201" s="80">
        <v>63.464079060589022</v>
      </c>
      <c r="N201" s="80">
        <v>62.588738939137087</v>
      </c>
      <c r="O201" s="80">
        <v>64.330349912192474</v>
      </c>
      <c r="P201" s="80">
        <v>63.468363046062763</v>
      </c>
      <c r="Q201" s="80">
        <v>65.71352516577565</v>
      </c>
      <c r="R201" s="80">
        <v>65.853661902662864</v>
      </c>
      <c r="S201" s="80">
        <v>66.799785246876723</v>
      </c>
      <c r="T201" s="80">
        <v>67.293026296283955</v>
      </c>
      <c r="U201" s="80">
        <v>67.222874618524102</v>
      </c>
      <c r="V201" s="80">
        <v>67.474653071185287</v>
      </c>
      <c r="W201" s="80">
        <v>67.452508051585397</v>
      </c>
      <c r="X201" s="80">
        <v>67.501896941262572</v>
      </c>
      <c r="Y201" s="80">
        <v>67.242302767209168</v>
      </c>
      <c r="Z201" s="80">
        <v>67.157511795066711</v>
      </c>
      <c r="AA201" s="80">
        <v>67.23442800444009</v>
      </c>
      <c r="AB201" s="80">
        <v>67.611242574176401</v>
      </c>
      <c r="AC201" s="80">
        <v>68.017478740355585</v>
      </c>
      <c r="AD201" s="80">
        <v>68.230651238676913</v>
      </c>
      <c r="AE201" s="80">
        <v>68.387080662478482</v>
      </c>
      <c r="AF201" s="80">
        <v>68.858657392772344</v>
      </c>
      <c r="AG201" s="80">
        <v>69.258962772689969</v>
      </c>
      <c r="AH201" s="80">
        <v>69.690176564230683</v>
      </c>
      <c r="AI201" s="80">
        <v>70.066162980926364</v>
      </c>
      <c r="AJ201" s="80">
        <v>70.316643099154504</v>
      </c>
      <c r="AK201" s="80">
        <v>70.726014715582252</v>
      </c>
      <c r="AL201" s="80">
        <v>71.380146394494517</v>
      </c>
      <c r="AM201" s="80">
        <v>72.035393400391513</v>
      </c>
      <c r="AN201" s="80">
        <v>72.755258695973581</v>
      </c>
      <c r="AO201" s="80">
        <v>73.481608443959942</v>
      </c>
      <c r="AP201" s="80">
        <v>74.17244581948421</v>
      </c>
      <c r="AQ201" s="80">
        <v>74.673977969012284</v>
      </c>
      <c r="AR201" s="80">
        <v>75.065184524606451</v>
      </c>
      <c r="AS201" s="80">
        <v>75.459077845709103</v>
      </c>
      <c r="AT201" s="80">
        <v>76.222222089231153</v>
      </c>
      <c r="AU201" s="80">
        <v>76.886145479984933</v>
      </c>
      <c r="AV201" s="80">
        <v>77.673975695194002</v>
      </c>
      <c r="AW201" s="80">
        <v>78.523838705516852</v>
      </c>
      <c r="AX201" s="80">
        <v>79.104842119328922</v>
      </c>
      <c r="AY201" s="80">
        <v>79.640108091496543</v>
      </c>
      <c r="AZ201" s="80">
        <v>80.586596824983744</v>
      </c>
    </row>
    <row r="202" spans="1:52" ht="12" customHeight="1" x14ac:dyDescent="0.35">
      <c r="A202" s="82" t="s">
        <v>13</v>
      </c>
      <c r="B202" s="83">
        <v>0</v>
      </c>
      <c r="C202" s="83">
        <v>0</v>
      </c>
      <c r="D202" s="83">
        <v>0</v>
      </c>
      <c r="E202" s="83">
        <v>0</v>
      </c>
      <c r="F202" s="83">
        <v>0</v>
      </c>
      <c r="G202" s="83">
        <v>0</v>
      </c>
      <c r="H202" s="83">
        <v>0</v>
      </c>
      <c r="I202" s="83">
        <v>0</v>
      </c>
      <c r="J202" s="83">
        <v>0</v>
      </c>
      <c r="K202" s="83">
        <v>0</v>
      </c>
      <c r="L202" s="83">
        <v>0</v>
      </c>
      <c r="M202" s="83">
        <v>0</v>
      </c>
      <c r="N202" s="83">
        <v>0</v>
      </c>
      <c r="O202" s="83">
        <v>0</v>
      </c>
      <c r="P202" s="83">
        <v>0</v>
      </c>
      <c r="Q202" s="83">
        <v>0</v>
      </c>
      <c r="R202" s="83">
        <v>6.18393535012047E-6</v>
      </c>
      <c r="S202" s="83">
        <v>2.5292006199821395E-5</v>
      </c>
      <c r="T202" s="83">
        <v>5.2519339820408097E-5</v>
      </c>
      <c r="U202" s="83">
        <v>8.0260496904589003E-5</v>
      </c>
      <c r="V202" s="83">
        <v>1.4843638689628446E-4</v>
      </c>
      <c r="W202" s="83">
        <v>3.9777295553147812E-4</v>
      </c>
      <c r="X202" s="83">
        <v>6.907055546072809E-4</v>
      </c>
      <c r="Y202" s="83">
        <v>9.9122021871078788E-4</v>
      </c>
      <c r="Z202" s="83">
        <v>1.0776933694507142E-3</v>
      </c>
      <c r="AA202" s="83">
        <v>1.2158753323953135E-3</v>
      </c>
      <c r="AB202" s="83">
        <v>1.3118081781331734E-3</v>
      </c>
      <c r="AC202" s="83">
        <v>1.400471787588505E-3</v>
      </c>
      <c r="AD202" s="83">
        <v>1.6109137572919035E-3</v>
      </c>
      <c r="AE202" s="83">
        <v>1.8331867921416629E-3</v>
      </c>
      <c r="AF202" s="83">
        <v>1.8776879959578553E-3</v>
      </c>
      <c r="AG202" s="83">
        <v>1.9575240932267197E-3</v>
      </c>
      <c r="AH202" s="83">
        <v>2.028983202044692E-3</v>
      </c>
      <c r="AI202" s="83">
        <v>2.1576956378187699E-3</v>
      </c>
      <c r="AJ202" s="83">
        <v>2.3027701392013765E-3</v>
      </c>
      <c r="AK202" s="83">
        <v>2.3981793808247887E-3</v>
      </c>
      <c r="AL202" s="83">
        <v>2.4133634961548073E-3</v>
      </c>
      <c r="AM202" s="83">
        <v>2.4204321568174346E-3</v>
      </c>
      <c r="AN202" s="83">
        <v>2.4246327262226479E-3</v>
      </c>
      <c r="AO202" s="83">
        <v>2.4303718161673045E-3</v>
      </c>
      <c r="AP202" s="83">
        <v>2.4146670100887624E-3</v>
      </c>
      <c r="AQ202" s="83">
        <v>2.2842035479670084E-3</v>
      </c>
      <c r="AR202" s="83">
        <v>2.1205206422942207E-3</v>
      </c>
      <c r="AS202" s="83">
        <v>1.9395081582511511E-3</v>
      </c>
      <c r="AT202" s="83">
        <v>1.8939193931174951E-3</v>
      </c>
      <c r="AU202" s="83">
        <v>1.8144058646975682E-3</v>
      </c>
      <c r="AV202" s="83">
        <v>1.7555298921787357E-3</v>
      </c>
      <c r="AW202" s="83">
        <v>1.7017758381259762E-3</v>
      </c>
      <c r="AX202" s="83">
        <v>1.5603966417823739E-3</v>
      </c>
      <c r="AY202" s="83">
        <v>1.4078144097907203E-3</v>
      </c>
      <c r="AZ202" s="83">
        <v>1.3821402601679211E-3</v>
      </c>
    </row>
    <row r="203" spans="1:52" ht="12" customHeight="1" x14ac:dyDescent="0.35">
      <c r="A203" s="82" t="s">
        <v>17</v>
      </c>
      <c r="B203" s="83">
        <v>0</v>
      </c>
      <c r="C203" s="83">
        <v>0</v>
      </c>
      <c r="D203" s="83">
        <v>0</v>
      </c>
      <c r="E203" s="83">
        <v>0</v>
      </c>
      <c r="F203" s="83">
        <v>0</v>
      </c>
      <c r="G203" s="83">
        <v>0</v>
      </c>
      <c r="H203" s="83">
        <v>0</v>
      </c>
      <c r="I203" s="83">
        <v>0</v>
      </c>
      <c r="J203" s="83">
        <v>0</v>
      </c>
      <c r="K203" s="83">
        <v>0</v>
      </c>
      <c r="L203" s="83">
        <v>0</v>
      </c>
      <c r="M203" s="83">
        <v>0</v>
      </c>
      <c r="N203" s="83">
        <v>0</v>
      </c>
      <c r="O203" s="83">
        <v>0</v>
      </c>
      <c r="P203" s="83">
        <v>0</v>
      </c>
      <c r="Q203" s="83">
        <v>0</v>
      </c>
      <c r="R203" s="83">
        <v>0</v>
      </c>
      <c r="S203" s="83">
        <v>0</v>
      </c>
      <c r="T203" s="83">
        <v>0</v>
      </c>
      <c r="U203" s="83">
        <v>0</v>
      </c>
      <c r="V203" s="83">
        <v>0</v>
      </c>
      <c r="W203" s="83">
        <v>0</v>
      </c>
      <c r="X203" s="83">
        <v>0</v>
      </c>
      <c r="Y203" s="83">
        <v>0</v>
      </c>
      <c r="Z203" s="83">
        <v>0</v>
      </c>
      <c r="AA203" s="83">
        <v>0</v>
      </c>
      <c r="AB203" s="83">
        <v>0</v>
      </c>
      <c r="AC203" s="83">
        <v>0</v>
      </c>
      <c r="AD203" s="83">
        <v>0</v>
      </c>
      <c r="AE203" s="83">
        <v>0</v>
      </c>
      <c r="AF203" s="83">
        <v>0</v>
      </c>
      <c r="AG203" s="83">
        <v>0</v>
      </c>
      <c r="AH203" s="83">
        <v>0</v>
      </c>
      <c r="AI203" s="83">
        <v>0</v>
      </c>
      <c r="AJ203" s="83">
        <v>0</v>
      </c>
      <c r="AK203" s="83">
        <v>0</v>
      </c>
      <c r="AL203" s="83">
        <v>0</v>
      </c>
      <c r="AM203" s="83">
        <v>0</v>
      </c>
      <c r="AN203" s="83">
        <v>0</v>
      </c>
      <c r="AO203" s="83">
        <v>0</v>
      </c>
      <c r="AP203" s="83">
        <v>0</v>
      </c>
      <c r="AQ203" s="83">
        <v>0</v>
      </c>
      <c r="AR203" s="83">
        <v>0</v>
      </c>
      <c r="AS203" s="83">
        <v>0</v>
      </c>
      <c r="AT203" s="83">
        <v>0</v>
      </c>
      <c r="AU203" s="83">
        <v>0</v>
      </c>
      <c r="AV203" s="83">
        <v>0</v>
      </c>
      <c r="AW203" s="83">
        <v>0</v>
      </c>
      <c r="AX203" s="83">
        <v>0</v>
      </c>
      <c r="AY203" s="83">
        <v>0</v>
      </c>
      <c r="AZ203" s="83">
        <v>0</v>
      </c>
    </row>
    <row r="204" spans="1:52" ht="12" customHeight="1" x14ac:dyDescent="0.35">
      <c r="A204" s="82" t="s">
        <v>18</v>
      </c>
      <c r="B204" s="83">
        <v>0.32028714499853084</v>
      </c>
      <c r="C204" s="83">
        <v>0.39712011983000972</v>
      </c>
      <c r="D204" s="83">
        <v>0.32273371189315775</v>
      </c>
      <c r="E204" s="83">
        <v>1.5693978663901688E-2</v>
      </c>
      <c r="F204" s="83">
        <v>0</v>
      </c>
      <c r="G204" s="83">
        <v>0</v>
      </c>
      <c r="H204" s="83">
        <v>0.13143317833862356</v>
      </c>
      <c r="I204" s="83">
        <v>1.9447497324522518E-15</v>
      </c>
      <c r="J204" s="83">
        <v>0</v>
      </c>
      <c r="K204" s="83">
        <v>0.20667662722571745</v>
      </c>
      <c r="L204" s="83">
        <v>0.50130474144403148</v>
      </c>
      <c r="M204" s="83">
        <v>0.71571597670580489</v>
      </c>
      <c r="N204" s="83">
        <v>0.86652610180843448</v>
      </c>
      <c r="O204" s="83">
        <v>1.2018203100032631E-2</v>
      </c>
      <c r="P204" s="83">
        <v>5.0404696019723744E-17</v>
      </c>
      <c r="Q204" s="83">
        <v>9.1635157683204099E-2</v>
      </c>
      <c r="R204" s="83">
        <v>8.7986962042915576E-2</v>
      </c>
      <c r="S204" s="83">
        <v>9.2798120761619779E-2</v>
      </c>
      <c r="T204" s="83">
        <v>9.1328897035499526E-2</v>
      </c>
      <c r="U204" s="83">
        <v>8.7688064520578923E-2</v>
      </c>
      <c r="V204" s="83">
        <v>8.6266947016645626E-2</v>
      </c>
      <c r="W204" s="83">
        <v>8.7150021442042355E-2</v>
      </c>
      <c r="X204" s="83">
        <v>8.8198352987648609E-2</v>
      </c>
      <c r="Y204" s="83">
        <v>8.8715245261561548E-2</v>
      </c>
      <c r="Z204" s="83">
        <v>8.9240918986261894E-2</v>
      </c>
      <c r="AA204" s="83">
        <v>8.6616227851615643E-2</v>
      </c>
      <c r="AB204" s="83">
        <v>8.5738622433256806E-2</v>
      </c>
      <c r="AC204" s="83">
        <v>8.6849732729750356E-2</v>
      </c>
      <c r="AD204" s="83">
        <v>8.8069490919256338E-2</v>
      </c>
      <c r="AE204" s="83">
        <v>8.5190316801900229E-2</v>
      </c>
      <c r="AF204" s="83">
        <v>8.5208917486192734E-2</v>
      </c>
      <c r="AG204" s="83">
        <v>7.7907010450964709E-2</v>
      </c>
      <c r="AH204" s="83">
        <v>7.9004243212674394E-2</v>
      </c>
      <c r="AI204" s="83">
        <v>7.8271170077384142E-2</v>
      </c>
      <c r="AJ204" s="83">
        <v>7.96249731747318E-2</v>
      </c>
      <c r="AK204" s="83">
        <v>7.7743592215990656E-2</v>
      </c>
      <c r="AL204" s="83">
        <v>7.8274100889677567E-2</v>
      </c>
      <c r="AM204" s="83">
        <v>7.8864872320340063E-2</v>
      </c>
      <c r="AN204" s="83">
        <v>7.9614467009234635E-2</v>
      </c>
      <c r="AO204" s="83">
        <v>8.1868039415900457E-2</v>
      </c>
      <c r="AP204" s="83">
        <v>8.3764878859678621E-2</v>
      </c>
      <c r="AQ204" s="83">
        <v>8.3741116374930841E-2</v>
      </c>
      <c r="AR204" s="83">
        <v>8.3502069590109515E-2</v>
      </c>
      <c r="AS204" s="83">
        <v>8.3346473692694462E-2</v>
      </c>
      <c r="AT204" s="83">
        <v>8.3705215620363635E-2</v>
      </c>
      <c r="AU204" s="83">
        <v>8.2541966641556816E-2</v>
      </c>
      <c r="AV204" s="83">
        <v>8.2386149500091085E-2</v>
      </c>
      <c r="AW204" s="83">
        <v>8.2778031981483202E-2</v>
      </c>
      <c r="AX204" s="83">
        <v>8.3185969454245307E-2</v>
      </c>
      <c r="AY204" s="83">
        <v>8.1657367692318961E-2</v>
      </c>
      <c r="AZ204" s="83">
        <v>8.2029736051889582E-2</v>
      </c>
    </row>
    <row r="205" spans="1:52" ht="12" customHeight="1" x14ac:dyDescent="0.35">
      <c r="A205" s="82" t="s">
        <v>42</v>
      </c>
      <c r="B205" s="83">
        <v>1.2614326453592237</v>
      </c>
      <c r="C205" s="83">
        <v>1.7184115763942407</v>
      </c>
      <c r="D205" s="83">
        <v>1.7271549420747458</v>
      </c>
      <c r="E205" s="83">
        <v>2.0287843564890875</v>
      </c>
      <c r="F205" s="83">
        <v>1.9474063786907683</v>
      </c>
      <c r="G205" s="83">
        <v>1.8583066055459403</v>
      </c>
      <c r="H205" s="83">
        <v>1.4883146152644786</v>
      </c>
      <c r="I205" s="83">
        <v>1.7192823948902152</v>
      </c>
      <c r="J205" s="83">
        <v>3.1147565994380351</v>
      </c>
      <c r="K205" s="83">
        <v>3.7988152993612188</v>
      </c>
      <c r="L205" s="83">
        <v>3.5005200698772958</v>
      </c>
      <c r="M205" s="83">
        <v>4.7370500159992055</v>
      </c>
      <c r="N205" s="83">
        <v>2.1261345760416135</v>
      </c>
      <c r="O205" s="83">
        <v>1.6193170673603194</v>
      </c>
      <c r="P205" s="83">
        <v>1.8959043761211349</v>
      </c>
      <c r="Q205" s="83">
        <v>2.6834236666442006</v>
      </c>
      <c r="R205" s="83">
        <v>2.7737396510562182</v>
      </c>
      <c r="S205" s="83">
        <v>2.8291858081464061</v>
      </c>
      <c r="T205" s="83">
        <v>2.8007032381964292</v>
      </c>
      <c r="U205" s="83">
        <v>2.7378061696513014</v>
      </c>
      <c r="V205" s="83">
        <v>2.6957974836997174</v>
      </c>
      <c r="W205" s="83">
        <v>2.560594267394813</v>
      </c>
      <c r="X205" s="83">
        <v>2.4208389153487166</v>
      </c>
      <c r="Y205" s="83">
        <v>2.29934788494606</v>
      </c>
      <c r="Z205" s="83">
        <v>2.2688643367476815</v>
      </c>
      <c r="AA205" s="83">
        <v>2.2586008893141098</v>
      </c>
      <c r="AB205" s="83">
        <v>2.2615786049266737</v>
      </c>
      <c r="AC205" s="83">
        <v>2.255253310507686</v>
      </c>
      <c r="AD205" s="83">
        <v>2.1975341997579121</v>
      </c>
      <c r="AE205" s="83">
        <v>2.0994924768103096</v>
      </c>
      <c r="AF205" s="83">
        <v>2.1014786452512624</v>
      </c>
      <c r="AG205" s="83">
        <v>2.0573116248280088</v>
      </c>
      <c r="AH205" s="83">
        <v>2.0531854011873238</v>
      </c>
      <c r="AI205" s="83">
        <v>2.0401677439800761</v>
      </c>
      <c r="AJ205" s="83">
        <v>2.0382622722944599</v>
      </c>
      <c r="AK205" s="83">
        <v>2.0440378529565386</v>
      </c>
      <c r="AL205" s="83">
        <v>2.0597953182036095</v>
      </c>
      <c r="AM205" s="83">
        <v>2.0683701244356345</v>
      </c>
      <c r="AN205" s="83">
        <v>2.0916982579337549</v>
      </c>
      <c r="AO205" s="83">
        <v>2.1247537418631555</v>
      </c>
      <c r="AP205" s="83">
        <v>2.1562948605286323</v>
      </c>
      <c r="AQ205" s="83">
        <v>2.0612685481444344</v>
      </c>
      <c r="AR205" s="83">
        <v>1.9546184774785815</v>
      </c>
      <c r="AS205" s="83">
        <v>1.8807877086981948</v>
      </c>
      <c r="AT205" s="83">
        <v>1.8716915039974666</v>
      </c>
      <c r="AU205" s="83">
        <v>1.8733500314163936</v>
      </c>
      <c r="AV205" s="83">
        <v>1.8793659327402197</v>
      </c>
      <c r="AW205" s="83">
        <v>1.8742039314343328</v>
      </c>
      <c r="AX205" s="83">
        <v>1.8393949861432388</v>
      </c>
      <c r="AY205" s="83">
        <v>1.7746977881742743</v>
      </c>
      <c r="AZ205" s="83">
        <v>1.7776103982577351</v>
      </c>
    </row>
    <row r="206" spans="1:52" ht="12" customHeight="1" x14ac:dyDescent="0.35">
      <c r="A206" s="82" t="s">
        <v>48</v>
      </c>
      <c r="B206" s="83">
        <v>4.6810861982896963</v>
      </c>
      <c r="C206" s="83">
        <v>11.179570225768886</v>
      </c>
      <c r="D206" s="83">
        <v>12.845072546431833</v>
      </c>
      <c r="E206" s="83">
        <v>12.279076612811554</v>
      </c>
      <c r="F206" s="83">
        <v>9.7167015497808684</v>
      </c>
      <c r="G206" s="83">
        <v>10.912576551804609</v>
      </c>
      <c r="H206" s="83">
        <v>10.035639042068809</v>
      </c>
      <c r="I206" s="83">
        <v>13.971410094630903</v>
      </c>
      <c r="J206" s="83">
        <v>8.1952384925695441</v>
      </c>
      <c r="K206" s="83">
        <v>12.989720168431298</v>
      </c>
      <c r="L206" s="83">
        <v>0.80874997403022841</v>
      </c>
      <c r="M206" s="83">
        <v>0.50570798893286784</v>
      </c>
      <c r="N206" s="83">
        <v>10.694978204717453</v>
      </c>
      <c r="O206" s="83">
        <v>9.5791616844326324</v>
      </c>
      <c r="P206" s="83">
        <v>6.8588031024497811</v>
      </c>
      <c r="Q206" s="83">
        <v>1.0961686574524903</v>
      </c>
      <c r="R206" s="83">
        <v>1.0954899844043318</v>
      </c>
      <c r="S206" s="83">
        <v>1.0159573686137606</v>
      </c>
      <c r="T206" s="83">
        <v>1.042027787603895</v>
      </c>
      <c r="U206" s="83">
        <v>1.0491390891815713</v>
      </c>
      <c r="V206" s="83">
        <v>1.0498599425694815</v>
      </c>
      <c r="W206" s="83">
        <v>1.0626313077286547</v>
      </c>
      <c r="X206" s="83">
        <v>1.0713429508649632</v>
      </c>
      <c r="Y206" s="83">
        <v>1.0837573238320166</v>
      </c>
      <c r="Z206" s="83">
        <v>1.0882626192416112</v>
      </c>
      <c r="AA206" s="83">
        <v>1.0730036014769861</v>
      </c>
      <c r="AB206" s="83">
        <v>1.0825263189200889</v>
      </c>
      <c r="AC206" s="83">
        <v>1.0601149301317978</v>
      </c>
      <c r="AD206" s="83">
        <v>1.0534669356474622</v>
      </c>
      <c r="AE206" s="83">
        <v>1.0153194051695078</v>
      </c>
      <c r="AF206" s="83">
        <v>0.99866176937733542</v>
      </c>
      <c r="AG206" s="83">
        <v>1.0055329742802321</v>
      </c>
      <c r="AH206" s="83">
        <v>0.99089221914521042</v>
      </c>
      <c r="AI206" s="83">
        <v>0.96838987245420927</v>
      </c>
      <c r="AJ206" s="83">
        <v>0.92404941937872453</v>
      </c>
      <c r="AK206" s="83">
        <v>0.91617190539430404</v>
      </c>
      <c r="AL206" s="83">
        <v>0.89951808207661965</v>
      </c>
      <c r="AM206" s="83">
        <v>0.90572925832431805</v>
      </c>
      <c r="AN206" s="83">
        <v>0.91221501095493573</v>
      </c>
      <c r="AO206" s="83">
        <v>0.90953203256795634</v>
      </c>
      <c r="AP206" s="83">
        <v>0.90806185876905843</v>
      </c>
      <c r="AQ206" s="83">
        <v>0.88632982602276111</v>
      </c>
      <c r="AR206" s="83">
        <v>0.83593414138070132</v>
      </c>
      <c r="AS206" s="83">
        <v>0.82225591869930414</v>
      </c>
      <c r="AT206" s="83">
        <v>0.81841934970222163</v>
      </c>
      <c r="AU206" s="83">
        <v>0.75932375925116158</v>
      </c>
      <c r="AV206" s="83">
        <v>0.75822488899386853</v>
      </c>
      <c r="AW206" s="83">
        <v>0.70924854402839044</v>
      </c>
      <c r="AX206" s="83">
        <v>0.67935242512531169</v>
      </c>
      <c r="AY206" s="83">
        <v>0.61401399290662217</v>
      </c>
      <c r="AZ206" s="83">
        <v>0.58334432337240494</v>
      </c>
    </row>
    <row r="207" spans="1:52" ht="12" customHeight="1" x14ac:dyDescent="0.35">
      <c r="A207" s="82" t="s">
        <v>60</v>
      </c>
      <c r="B207" s="83">
        <v>0</v>
      </c>
      <c r="C207" s="83">
        <v>0</v>
      </c>
      <c r="D207" s="83">
        <v>0</v>
      </c>
      <c r="E207" s="83">
        <v>0</v>
      </c>
      <c r="F207" s="83">
        <v>0</v>
      </c>
      <c r="G207" s="83">
        <v>0</v>
      </c>
      <c r="H207" s="83">
        <v>0</v>
      </c>
      <c r="I207" s="83">
        <v>0</v>
      </c>
      <c r="J207" s="83">
        <v>0</v>
      </c>
      <c r="K207" s="83">
        <v>0</v>
      </c>
      <c r="L207" s="83">
        <v>0</v>
      </c>
      <c r="M207" s="83">
        <v>0</v>
      </c>
      <c r="N207" s="83">
        <v>0</v>
      </c>
      <c r="O207" s="83">
        <v>0</v>
      </c>
      <c r="P207" s="83">
        <v>0</v>
      </c>
      <c r="Q207" s="83">
        <v>0</v>
      </c>
      <c r="R207" s="83">
        <v>4.0281697988329575E-7</v>
      </c>
      <c r="S207" s="83">
        <v>7.9657943243552725E-7</v>
      </c>
      <c r="T207" s="83">
        <v>1.2338272880637035E-6</v>
      </c>
      <c r="U207" s="83">
        <v>1.6913055795673111E-6</v>
      </c>
      <c r="V207" s="83">
        <v>2.8092368614912058E-6</v>
      </c>
      <c r="W207" s="83">
        <v>5.5919037512865643E-6</v>
      </c>
      <c r="X207" s="83">
        <v>8.8618265644000857E-6</v>
      </c>
      <c r="Y207" s="83">
        <v>1.1634740060878479E-5</v>
      </c>
      <c r="Z207" s="83">
        <v>1.2304644728475863E-5</v>
      </c>
      <c r="AA207" s="83">
        <v>1.3546417577026976E-5</v>
      </c>
      <c r="AB207" s="83">
        <v>1.4346713611386657E-5</v>
      </c>
      <c r="AC207" s="83">
        <v>1.5052108199223795E-5</v>
      </c>
      <c r="AD207" s="83">
        <v>1.6505660904321374E-5</v>
      </c>
      <c r="AE207" s="83">
        <v>1.7919366547085272E-5</v>
      </c>
      <c r="AF207" s="83">
        <v>1.8293422142943054E-5</v>
      </c>
      <c r="AG207" s="83">
        <v>1.8705857762360223E-5</v>
      </c>
      <c r="AH207" s="83">
        <v>1.9202754298312898E-5</v>
      </c>
      <c r="AI207" s="83">
        <v>1.9982586812722596E-5</v>
      </c>
      <c r="AJ207" s="83">
        <v>2.0797709331226166E-5</v>
      </c>
      <c r="AK207" s="83">
        <v>2.1300337707990393E-5</v>
      </c>
      <c r="AL207" s="83">
        <v>2.10379825510242E-5</v>
      </c>
      <c r="AM207" s="83">
        <v>2.0787396890496494E-5</v>
      </c>
      <c r="AN207" s="83">
        <v>2.0497272780984484E-5</v>
      </c>
      <c r="AO207" s="83">
        <v>2.016127406179629E-5</v>
      </c>
      <c r="AP207" s="83">
        <v>1.9240267752251864E-5</v>
      </c>
      <c r="AQ207" s="83">
        <v>1.6949958558566299E-5</v>
      </c>
      <c r="AR207" s="83">
        <v>1.4195922642863906E-5</v>
      </c>
      <c r="AS207" s="83">
        <v>1.1789004284737709E-5</v>
      </c>
      <c r="AT207" s="83">
        <v>1.1198885329270071E-5</v>
      </c>
      <c r="AU207" s="83">
        <v>1.0104285057095589E-5</v>
      </c>
      <c r="AV207" s="83">
        <v>9.4003430032181998E-6</v>
      </c>
      <c r="AW207" s="83">
        <v>8.7753541698635619E-6</v>
      </c>
      <c r="AX207" s="83">
        <v>7.4874974273358341E-6</v>
      </c>
      <c r="AY207" s="83">
        <v>6.2203447181523255E-6</v>
      </c>
      <c r="AZ207" s="83">
        <v>5.8885110919376139E-6</v>
      </c>
    </row>
    <row r="208" spans="1:52" ht="12" customHeight="1" x14ac:dyDescent="0.35">
      <c r="A208" s="82" t="s">
        <v>43</v>
      </c>
      <c r="B208" s="83">
        <v>56.373525153700548</v>
      </c>
      <c r="C208" s="83">
        <v>61.086189972239993</v>
      </c>
      <c r="D208" s="83">
        <v>60.698233022302034</v>
      </c>
      <c r="E208" s="83">
        <v>67.289983640286394</v>
      </c>
      <c r="F208" s="83">
        <v>58.475744429853826</v>
      </c>
      <c r="G208" s="83">
        <v>57.737587267274449</v>
      </c>
      <c r="H208" s="83">
        <v>61.207403270705512</v>
      </c>
      <c r="I208" s="83">
        <v>54.80519823203916</v>
      </c>
      <c r="J208" s="83">
        <v>58.360401267756416</v>
      </c>
      <c r="K208" s="83">
        <v>57.343368596076651</v>
      </c>
      <c r="L208" s="83">
        <v>60.701333874526902</v>
      </c>
      <c r="M208" s="83">
        <v>57.369234569250402</v>
      </c>
      <c r="N208" s="83">
        <v>48.64568479601791</v>
      </c>
      <c r="O208" s="83">
        <v>52.681022448855522</v>
      </c>
      <c r="P208" s="83">
        <v>53.69328736813695</v>
      </c>
      <c r="Q208" s="83">
        <v>61.842297683995753</v>
      </c>
      <c r="R208" s="83">
        <v>61.896214143267599</v>
      </c>
      <c r="S208" s="83">
        <v>62.861288436431678</v>
      </c>
      <c r="T208" s="83">
        <v>63.358027362657467</v>
      </c>
      <c r="U208" s="83">
        <v>63.346705999994626</v>
      </c>
      <c r="V208" s="83">
        <v>63.638799505604801</v>
      </c>
      <c r="W208" s="83">
        <v>63.729482627579287</v>
      </c>
      <c r="X208" s="83">
        <v>63.89405420520837</v>
      </c>
      <c r="Y208" s="83">
        <v>63.725934464829542</v>
      </c>
      <c r="Z208" s="83">
        <v>63.66074393843337</v>
      </c>
      <c r="AA208" s="83">
        <v>63.750821257056565</v>
      </c>
      <c r="AB208" s="83">
        <v>64.104358365902968</v>
      </c>
      <c r="AC208" s="83">
        <v>64.524574635962793</v>
      </c>
      <c r="AD208" s="83">
        <v>64.763793439964104</v>
      </c>
      <c r="AE208" s="83">
        <v>65.012784615468519</v>
      </c>
      <c r="AF208" s="83">
        <v>65.482896819839127</v>
      </c>
      <c r="AG208" s="83">
        <v>65.908451090532836</v>
      </c>
      <c r="AH208" s="83">
        <v>66.32591864139664</v>
      </c>
      <c r="AI208" s="83">
        <v>66.678579686336704</v>
      </c>
      <c r="AJ208" s="83">
        <v>66.897912520003871</v>
      </c>
      <c r="AK208" s="83">
        <v>67.262864337020176</v>
      </c>
      <c r="AL208" s="83">
        <v>67.901059298623551</v>
      </c>
      <c r="AM208" s="83">
        <v>68.52612033925304</v>
      </c>
      <c r="AN208" s="83">
        <v>69.196925196257112</v>
      </c>
      <c r="AO208" s="83">
        <v>69.867897772003118</v>
      </c>
      <c r="AP208" s="83">
        <v>70.490741490056919</v>
      </c>
      <c r="AQ208" s="83">
        <v>71.035333811945051</v>
      </c>
      <c r="AR208" s="83">
        <v>71.488631167623637</v>
      </c>
      <c r="AS208" s="83">
        <v>71.890085893351468</v>
      </c>
      <c r="AT208" s="83">
        <v>72.633694079115216</v>
      </c>
      <c r="AU208" s="83">
        <v>73.29812458981165</v>
      </c>
      <c r="AV208" s="83">
        <v>74.04192298063964</v>
      </c>
      <c r="AW208" s="83">
        <v>74.905697159028179</v>
      </c>
      <c r="AX208" s="83">
        <v>75.488173861592458</v>
      </c>
      <c r="AY208" s="83">
        <v>76.095259305255922</v>
      </c>
      <c r="AZ208" s="83">
        <v>77.039326041487641</v>
      </c>
    </row>
    <row r="209" spans="1:52" ht="12" customHeight="1" x14ac:dyDescent="0.35">
      <c r="A209" s="82" t="s">
        <v>49</v>
      </c>
      <c r="B209" s="83">
        <v>0</v>
      </c>
      <c r="C209" s="83">
        <v>0</v>
      </c>
      <c r="D209" s="83">
        <v>0</v>
      </c>
      <c r="E209" s="83">
        <v>0</v>
      </c>
      <c r="F209" s="83">
        <v>0</v>
      </c>
      <c r="G209" s="83">
        <v>0</v>
      </c>
      <c r="H209" s="83">
        <v>0</v>
      </c>
      <c r="I209" s="83">
        <v>0</v>
      </c>
      <c r="J209" s="83">
        <v>0</v>
      </c>
      <c r="K209" s="83">
        <v>0</v>
      </c>
      <c r="L209" s="83">
        <v>0</v>
      </c>
      <c r="M209" s="83">
        <v>0</v>
      </c>
      <c r="N209" s="83">
        <v>0</v>
      </c>
      <c r="O209" s="83">
        <v>0</v>
      </c>
      <c r="P209" s="83">
        <v>0</v>
      </c>
      <c r="Q209" s="83">
        <v>0</v>
      </c>
      <c r="R209" s="83">
        <v>0</v>
      </c>
      <c r="S209" s="83">
        <v>0</v>
      </c>
      <c r="T209" s="83">
        <v>0</v>
      </c>
      <c r="U209" s="83">
        <v>0</v>
      </c>
      <c r="V209" s="83">
        <v>0</v>
      </c>
      <c r="W209" s="83">
        <v>0</v>
      </c>
      <c r="X209" s="83">
        <v>0</v>
      </c>
      <c r="Y209" s="83">
        <v>0</v>
      </c>
      <c r="Z209" s="83">
        <v>0</v>
      </c>
      <c r="AA209" s="83">
        <v>0</v>
      </c>
      <c r="AB209" s="83">
        <v>0</v>
      </c>
      <c r="AC209" s="83">
        <v>0</v>
      </c>
      <c r="AD209" s="83">
        <v>0</v>
      </c>
      <c r="AE209" s="83">
        <v>0</v>
      </c>
      <c r="AF209" s="83">
        <v>0</v>
      </c>
      <c r="AG209" s="83">
        <v>0</v>
      </c>
      <c r="AH209" s="83">
        <v>0</v>
      </c>
      <c r="AI209" s="83">
        <v>0</v>
      </c>
      <c r="AJ209" s="83">
        <v>0</v>
      </c>
      <c r="AK209" s="83">
        <v>0</v>
      </c>
      <c r="AL209" s="83">
        <v>0</v>
      </c>
      <c r="AM209" s="83">
        <v>0</v>
      </c>
      <c r="AN209" s="83">
        <v>0</v>
      </c>
      <c r="AO209" s="83">
        <v>0</v>
      </c>
      <c r="AP209" s="83">
        <v>0</v>
      </c>
      <c r="AQ209" s="83">
        <v>0</v>
      </c>
      <c r="AR209" s="83">
        <v>0</v>
      </c>
      <c r="AS209" s="83">
        <v>0</v>
      </c>
      <c r="AT209" s="83">
        <v>0</v>
      </c>
      <c r="AU209" s="83">
        <v>0</v>
      </c>
      <c r="AV209" s="83">
        <v>0</v>
      </c>
      <c r="AW209" s="83">
        <v>0</v>
      </c>
      <c r="AX209" s="83">
        <v>0</v>
      </c>
      <c r="AY209" s="83">
        <v>0</v>
      </c>
      <c r="AZ209" s="83">
        <v>0</v>
      </c>
    </row>
    <row r="210" spans="1:52" ht="12" customHeight="1" x14ac:dyDescent="0.35">
      <c r="A210" s="82" t="s">
        <v>52</v>
      </c>
      <c r="B210" s="83">
        <v>0</v>
      </c>
      <c r="C210" s="83">
        <v>0</v>
      </c>
      <c r="D210" s="83">
        <v>0</v>
      </c>
      <c r="E210" s="83">
        <v>0</v>
      </c>
      <c r="F210" s="83">
        <v>0</v>
      </c>
      <c r="G210" s="83">
        <v>0</v>
      </c>
      <c r="H210" s="83">
        <v>0</v>
      </c>
      <c r="I210" s="83">
        <v>0</v>
      </c>
      <c r="J210" s="83">
        <v>0</v>
      </c>
      <c r="K210" s="83">
        <v>0</v>
      </c>
      <c r="L210" s="83">
        <v>0</v>
      </c>
      <c r="M210" s="83">
        <v>0</v>
      </c>
      <c r="N210" s="83">
        <v>0</v>
      </c>
      <c r="O210" s="83">
        <v>0</v>
      </c>
      <c r="P210" s="83">
        <v>0</v>
      </c>
      <c r="Q210" s="83">
        <v>0</v>
      </c>
      <c r="R210" s="83">
        <v>1.0626986538637037E-5</v>
      </c>
      <c r="S210" s="83">
        <v>2.2035125267119772E-5</v>
      </c>
      <c r="T210" s="83">
        <v>3.5844599618350717E-5</v>
      </c>
      <c r="U210" s="83">
        <v>5.1444474106102831E-5</v>
      </c>
      <c r="V210" s="83">
        <v>8.6971207121101321E-5</v>
      </c>
      <c r="W210" s="83">
        <v>1.9951906952041552E-4</v>
      </c>
      <c r="X210" s="83">
        <v>3.3301794916213876E-4</v>
      </c>
      <c r="Y210" s="83">
        <v>4.8593251156885456E-4</v>
      </c>
      <c r="Z210" s="83">
        <v>5.3357988915316782E-4</v>
      </c>
      <c r="AA210" s="83">
        <v>6.1874842624322769E-4</v>
      </c>
      <c r="AB210" s="83">
        <v>6.7947753696383131E-4</v>
      </c>
      <c r="AC210" s="83">
        <v>7.4008195604607365E-4</v>
      </c>
      <c r="AD210" s="83">
        <v>8.7137259538024633E-4</v>
      </c>
      <c r="AE210" s="83">
        <v>1.0242371917542246E-3</v>
      </c>
      <c r="AF210" s="83">
        <v>1.0636411180821592E-3</v>
      </c>
      <c r="AG210" s="83">
        <v>1.1211364620553627E-3</v>
      </c>
      <c r="AH210" s="83">
        <v>1.1994207292011505E-3</v>
      </c>
      <c r="AI210" s="83">
        <v>1.3229701353335501E-3</v>
      </c>
      <c r="AJ210" s="83">
        <v>1.4738482784325485E-3</v>
      </c>
      <c r="AK210" s="83">
        <v>1.5793287219310612E-3</v>
      </c>
      <c r="AL210" s="83">
        <v>1.6100295374039339E-3</v>
      </c>
      <c r="AM210" s="83">
        <v>1.6354491731628749E-3</v>
      </c>
      <c r="AN210" s="83">
        <v>1.6642029081222998E-3</v>
      </c>
      <c r="AO210" s="83">
        <v>1.6976640977231843E-3</v>
      </c>
      <c r="AP210" s="83">
        <v>1.7380505952020828E-3</v>
      </c>
      <c r="AQ210" s="83">
        <v>1.7926340503508524E-3</v>
      </c>
      <c r="AR210" s="83">
        <v>1.8465283815791683E-3</v>
      </c>
      <c r="AS210" s="83">
        <v>1.8972111366164844E-3</v>
      </c>
      <c r="AT210" s="83">
        <v>1.9290562463575166E-3</v>
      </c>
      <c r="AU210" s="83">
        <v>1.9729628308315433E-3</v>
      </c>
      <c r="AV210" s="83">
        <v>2.0057426002951877E-3</v>
      </c>
      <c r="AW210" s="83">
        <v>2.0465415472170957E-3</v>
      </c>
      <c r="AX210" s="83">
        <v>2.0935453949501351E-3</v>
      </c>
      <c r="AY210" s="83">
        <v>2.1454252423636746E-3</v>
      </c>
      <c r="AZ210" s="83">
        <v>2.1875361358325929E-3</v>
      </c>
    </row>
    <row r="211" spans="1:52" ht="12" customHeight="1" x14ac:dyDescent="0.35">
      <c r="A211" s="82" t="s">
        <v>28</v>
      </c>
      <c r="B211" s="83">
        <v>0</v>
      </c>
      <c r="C211" s="83">
        <v>0</v>
      </c>
      <c r="D211" s="83">
        <v>1.6522550185556473</v>
      </c>
      <c r="E211" s="83">
        <v>0</v>
      </c>
      <c r="F211" s="83">
        <v>3.3318008912589772</v>
      </c>
      <c r="G211" s="83">
        <v>4.0609299286990392</v>
      </c>
      <c r="H211" s="83">
        <v>0.49787991846039803</v>
      </c>
      <c r="I211" s="83">
        <v>0.2230532110380819</v>
      </c>
      <c r="J211" s="83">
        <v>0.33525951362926087</v>
      </c>
      <c r="K211" s="83">
        <v>0.41181268931745091</v>
      </c>
      <c r="L211" s="83">
        <v>0.42039923535319068</v>
      </c>
      <c r="M211" s="83">
        <v>0.13637050970073744</v>
      </c>
      <c r="N211" s="83">
        <v>0.25541526055167135</v>
      </c>
      <c r="O211" s="83">
        <v>0.43883050844397747</v>
      </c>
      <c r="P211" s="83">
        <v>1.0203681993548979</v>
      </c>
      <c r="Q211" s="83">
        <v>0</v>
      </c>
      <c r="R211" s="83">
        <v>1.4667858140254803E-5</v>
      </c>
      <c r="S211" s="83">
        <v>2.8869191203809568E-5</v>
      </c>
      <c r="T211" s="83">
        <v>4.8993247078458974E-5</v>
      </c>
      <c r="U211" s="83">
        <v>8.6519609738140853E-5</v>
      </c>
      <c r="V211" s="83">
        <v>1.7852014898487968E-4</v>
      </c>
      <c r="W211" s="83">
        <v>2.8660303414583711E-4</v>
      </c>
      <c r="X211" s="83">
        <v>4.1759728389301453E-4</v>
      </c>
      <c r="Y211" s="83">
        <v>6.1435900416285244E-4</v>
      </c>
      <c r="Z211" s="83">
        <v>6.5889443925187861E-4</v>
      </c>
      <c r="AA211" s="83">
        <v>7.6970883806371816E-4</v>
      </c>
      <c r="AB211" s="83">
        <v>8.4231819739097184E-4</v>
      </c>
      <c r="AC211" s="83">
        <v>9.2726442407943153E-4</v>
      </c>
      <c r="AD211" s="83">
        <v>1.1163809566929687E-3</v>
      </c>
      <c r="AE211" s="83">
        <v>1.3620148972221201E-3</v>
      </c>
      <c r="AF211" s="83">
        <v>1.4288372027502223E-3</v>
      </c>
      <c r="AG211" s="83">
        <v>1.5175537379576414E-3</v>
      </c>
      <c r="AH211" s="83">
        <v>1.6300101728408342E-3</v>
      </c>
      <c r="AI211" s="83">
        <v>1.7812692454823368E-3</v>
      </c>
      <c r="AJ211" s="83">
        <v>1.9532163243617534E-3</v>
      </c>
      <c r="AK211" s="83">
        <v>2.0812713363527117E-3</v>
      </c>
      <c r="AL211" s="83">
        <v>2.1145882978165103E-3</v>
      </c>
      <c r="AM211" s="83">
        <v>2.1429014119207185E-3</v>
      </c>
      <c r="AN211" s="83">
        <v>2.1674477463389757E-3</v>
      </c>
      <c r="AO211" s="83">
        <v>2.1830437073465212E-3</v>
      </c>
      <c r="AP211" s="83">
        <v>2.1854243285738492E-3</v>
      </c>
      <c r="AQ211" s="83">
        <v>2.2391824150500401E-3</v>
      </c>
      <c r="AR211" s="83">
        <v>2.2898721940578064E-3</v>
      </c>
      <c r="AS211" s="83">
        <v>2.3465048050598366E-3</v>
      </c>
      <c r="AT211" s="83">
        <v>2.3822464898372413E-3</v>
      </c>
      <c r="AU211" s="83">
        <v>2.422362907401443E-3</v>
      </c>
      <c r="AV211" s="83">
        <v>2.4629422038623355E-3</v>
      </c>
      <c r="AW211" s="83">
        <v>2.510631215154316E-3</v>
      </c>
      <c r="AX211" s="83">
        <v>2.5679188335572191E-3</v>
      </c>
      <c r="AY211" s="83">
        <v>2.6194896525436415E-3</v>
      </c>
      <c r="AZ211" s="83">
        <v>2.6556751296461156E-3</v>
      </c>
    </row>
    <row r="212" spans="1:52" ht="12" customHeight="1" x14ac:dyDescent="0.35">
      <c r="A212" s="82" t="s">
        <v>29</v>
      </c>
      <c r="B212" s="83">
        <v>0</v>
      </c>
      <c r="C212" s="83">
        <v>0</v>
      </c>
      <c r="D212" s="83">
        <v>0</v>
      </c>
      <c r="E212" s="83">
        <v>0</v>
      </c>
      <c r="F212" s="83">
        <v>0</v>
      </c>
      <c r="G212" s="83">
        <v>0</v>
      </c>
      <c r="H212" s="83">
        <v>0</v>
      </c>
      <c r="I212" s="83">
        <v>0</v>
      </c>
      <c r="J212" s="83">
        <v>0</v>
      </c>
      <c r="K212" s="83">
        <v>0</v>
      </c>
      <c r="L212" s="83">
        <v>0</v>
      </c>
      <c r="M212" s="83">
        <v>0</v>
      </c>
      <c r="N212" s="83">
        <v>0</v>
      </c>
      <c r="O212" s="83">
        <v>0</v>
      </c>
      <c r="P212" s="83">
        <v>0</v>
      </c>
      <c r="Q212" s="83">
        <v>0</v>
      </c>
      <c r="R212" s="83">
        <v>1.9928029478707404E-4</v>
      </c>
      <c r="S212" s="83">
        <v>4.7852002115923617E-4</v>
      </c>
      <c r="T212" s="83">
        <v>8.0041977685074857E-4</v>
      </c>
      <c r="U212" s="83">
        <v>1.3153792896967308E-3</v>
      </c>
      <c r="V212" s="83">
        <v>3.5124553147745713E-3</v>
      </c>
      <c r="W212" s="83">
        <v>1.176034047765301E-2</v>
      </c>
      <c r="X212" s="83">
        <v>2.6012334238639506E-2</v>
      </c>
      <c r="Y212" s="83">
        <v>4.2444701865489334E-2</v>
      </c>
      <c r="Z212" s="83">
        <v>4.8117509315203512E-2</v>
      </c>
      <c r="AA212" s="83">
        <v>6.276814972651977E-2</v>
      </c>
      <c r="AB212" s="83">
        <v>7.4192711367315256E-2</v>
      </c>
      <c r="AC212" s="83">
        <v>8.7603260747642783E-2</v>
      </c>
      <c r="AD212" s="83">
        <v>0.124171999417914</v>
      </c>
      <c r="AE212" s="83">
        <v>0.17005648998058101</v>
      </c>
      <c r="AF212" s="83">
        <v>0.18602278107948517</v>
      </c>
      <c r="AG212" s="83">
        <v>0.20514515244692108</v>
      </c>
      <c r="AH212" s="83">
        <v>0.23629844243043541</v>
      </c>
      <c r="AI212" s="83">
        <v>0.2954725904725366</v>
      </c>
      <c r="AJ212" s="83">
        <v>0.37104328185137825</v>
      </c>
      <c r="AK212" s="83">
        <v>0.41911694821842499</v>
      </c>
      <c r="AL212" s="83">
        <v>0.435340575387131</v>
      </c>
      <c r="AM212" s="83">
        <v>0.45008923591939576</v>
      </c>
      <c r="AN212" s="83">
        <v>0.46852898316507108</v>
      </c>
      <c r="AO212" s="83">
        <v>0.49122561721450403</v>
      </c>
      <c r="AP212" s="83">
        <v>0.5272253490682971</v>
      </c>
      <c r="AQ212" s="83">
        <v>0.60097169655318095</v>
      </c>
      <c r="AR212" s="83">
        <v>0.69622755139285619</v>
      </c>
      <c r="AS212" s="83">
        <v>0.77640683816322531</v>
      </c>
      <c r="AT212" s="83">
        <v>0.80849551978125722</v>
      </c>
      <c r="AU212" s="83">
        <v>0.86658529697618736</v>
      </c>
      <c r="AV212" s="83">
        <v>0.90584212828085497</v>
      </c>
      <c r="AW212" s="83">
        <v>0.94564331508980048</v>
      </c>
      <c r="AX212" s="83">
        <v>1.0085055286459415</v>
      </c>
      <c r="AY212" s="83">
        <v>1.0683006878180008</v>
      </c>
      <c r="AZ212" s="83">
        <v>1.0980550857773375</v>
      </c>
    </row>
    <row r="213" spans="1:52" ht="12" customHeight="1" x14ac:dyDescent="0.35">
      <c r="A213" s="79" t="s">
        <v>146</v>
      </c>
      <c r="B213" s="80">
        <v>10.748321359948037</v>
      </c>
      <c r="C213" s="80">
        <v>12.415768804753398</v>
      </c>
      <c r="D213" s="80">
        <v>12.790412203450384</v>
      </c>
      <c r="E213" s="80">
        <v>13.612134786700681</v>
      </c>
      <c r="F213" s="80">
        <v>12.360463071432239</v>
      </c>
      <c r="G213" s="80">
        <v>12.486844927141204</v>
      </c>
      <c r="H213" s="80">
        <v>12.310595284788782</v>
      </c>
      <c r="I213" s="80">
        <v>12.208623200948075</v>
      </c>
      <c r="J213" s="80">
        <v>12.070304283097418</v>
      </c>
      <c r="K213" s="80">
        <v>12.716426568362431</v>
      </c>
      <c r="L213" s="80">
        <v>11.312355598048942</v>
      </c>
      <c r="M213" s="80">
        <v>11.01047309091304</v>
      </c>
      <c r="N213" s="80">
        <v>10.859469518269108</v>
      </c>
      <c r="O213" s="80">
        <v>11.318255867114154</v>
      </c>
      <c r="P213" s="80">
        <v>10.984632311141739</v>
      </c>
      <c r="Q213" s="80">
        <v>11.257932108073454</v>
      </c>
      <c r="R213" s="80">
        <v>11.259394232243141</v>
      </c>
      <c r="S213" s="80">
        <v>11.426417610404448</v>
      </c>
      <c r="T213" s="80">
        <v>11.553602707276642</v>
      </c>
      <c r="U213" s="80">
        <v>11.611659101102401</v>
      </c>
      <c r="V213" s="80">
        <v>11.706441801333513</v>
      </c>
      <c r="W213" s="80">
        <v>11.800377596941344</v>
      </c>
      <c r="X213" s="80">
        <v>11.951998388961924</v>
      </c>
      <c r="Y213" s="80">
        <v>12.062396090835144</v>
      </c>
      <c r="Z213" s="80">
        <v>12.114270450715988</v>
      </c>
      <c r="AA213" s="80">
        <v>12.229194609260245</v>
      </c>
      <c r="AB213" s="80">
        <v>12.35145428790384</v>
      </c>
      <c r="AC213" s="80">
        <v>12.470624337156535</v>
      </c>
      <c r="AD213" s="80">
        <v>12.70229648856477</v>
      </c>
      <c r="AE213" s="80">
        <v>12.955529480561706</v>
      </c>
      <c r="AF213" s="80">
        <v>13.103448921464715</v>
      </c>
      <c r="AG213" s="80">
        <v>13.282202009882868</v>
      </c>
      <c r="AH213" s="80">
        <v>13.474085306943689</v>
      </c>
      <c r="AI213" s="80">
        <v>13.753960441087941</v>
      </c>
      <c r="AJ213" s="80">
        <v>14.037242982439844</v>
      </c>
      <c r="AK213" s="80">
        <v>14.256028333750022</v>
      </c>
      <c r="AL213" s="80">
        <v>14.434091158091116</v>
      </c>
      <c r="AM213" s="80">
        <v>14.609561072747896</v>
      </c>
      <c r="AN213" s="80">
        <v>14.806886477916025</v>
      </c>
      <c r="AO213" s="80">
        <v>15.016515007867133</v>
      </c>
      <c r="AP213" s="80">
        <v>15.255590455070561</v>
      </c>
      <c r="AQ213" s="80">
        <v>15.591404991803298</v>
      </c>
      <c r="AR213" s="80">
        <v>15.929192765154804</v>
      </c>
      <c r="AS213" s="80">
        <v>16.27723178609849</v>
      </c>
      <c r="AT213" s="80">
        <v>16.515637003942334</v>
      </c>
      <c r="AU213" s="80">
        <v>16.787477300355874</v>
      </c>
      <c r="AV213" s="80">
        <v>17.06375057351811</v>
      </c>
      <c r="AW213" s="80">
        <v>17.341643130429883</v>
      </c>
      <c r="AX213" s="80">
        <v>17.681759637245239</v>
      </c>
      <c r="AY213" s="80">
        <v>18.001114807141228</v>
      </c>
      <c r="AZ213" s="80">
        <v>18.262874211855006</v>
      </c>
    </row>
    <row r="214" spans="1:52" ht="12" customHeight="1" x14ac:dyDescent="0.35">
      <c r="A214" s="76" t="s">
        <v>135</v>
      </c>
      <c r="B214" s="77">
        <v>166.40802313553874</v>
      </c>
      <c r="C214" s="77">
        <v>196.63265121566047</v>
      </c>
      <c r="D214" s="77">
        <v>204.4279661587619</v>
      </c>
      <c r="E214" s="77">
        <v>216.55017498128407</v>
      </c>
      <c r="F214" s="77">
        <v>194.68221633380358</v>
      </c>
      <c r="G214" s="77">
        <v>197.55808833115535</v>
      </c>
      <c r="H214" s="77">
        <v>194.38703959925138</v>
      </c>
      <c r="I214" s="77">
        <v>189.63398761455608</v>
      </c>
      <c r="J214" s="77">
        <v>186.78919549226904</v>
      </c>
      <c r="K214" s="77">
        <v>201.66097460822485</v>
      </c>
      <c r="L214" s="77">
        <v>177.43301904175581</v>
      </c>
      <c r="M214" s="77">
        <v>168.65643213602826</v>
      </c>
      <c r="N214" s="77">
        <v>167.03139532315174</v>
      </c>
      <c r="O214" s="77">
        <v>172.38105395011942</v>
      </c>
      <c r="P214" s="77">
        <v>168.95549367232348</v>
      </c>
      <c r="Q214" s="77">
        <v>173.40420911769516</v>
      </c>
      <c r="R214" s="77">
        <v>174.03645761283244</v>
      </c>
      <c r="S214" s="77">
        <v>176.93870780495521</v>
      </c>
      <c r="T214" s="77">
        <v>178.24993542523114</v>
      </c>
      <c r="U214" s="77">
        <v>178.03373261541773</v>
      </c>
      <c r="V214" s="77">
        <v>178.58214831764255</v>
      </c>
      <c r="W214" s="77">
        <v>178.70837063247595</v>
      </c>
      <c r="X214" s="77">
        <v>178.99949667401361</v>
      </c>
      <c r="Y214" s="77">
        <v>178.47351135377122</v>
      </c>
      <c r="Z214" s="77">
        <v>178.43110303850651</v>
      </c>
      <c r="AA214" s="77">
        <v>178.83198739775546</v>
      </c>
      <c r="AB214" s="77">
        <v>179.90966301615288</v>
      </c>
      <c r="AC214" s="77">
        <v>181.00688449488584</v>
      </c>
      <c r="AD214" s="77">
        <v>181.67549105202457</v>
      </c>
      <c r="AE214" s="77">
        <v>182.17702886177923</v>
      </c>
      <c r="AF214" s="77">
        <v>183.53762038410559</v>
      </c>
      <c r="AG214" s="77">
        <v>184.72397851465854</v>
      </c>
      <c r="AH214" s="77">
        <v>186.01257608748341</v>
      </c>
      <c r="AI214" s="77">
        <v>187.2184747033393</v>
      </c>
      <c r="AJ214" s="77">
        <v>188.00825258951318</v>
      </c>
      <c r="AK214" s="77">
        <v>189.28144582184288</v>
      </c>
      <c r="AL214" s="77">
        <v>191.15511528362791</v>
      </c>
      <c r="AM214" s="77">
        <v>192.94779430309924</v>
      </c>
      <c r="AN214" s="77">
        <v>194.92573964703124</v>
      </c>
      <c r="AO214" s="77">
        <v>196.87334682439561</v>
      </c>
      <c r="AP214" s="77">
        <v>198.66961261477655</v>
      </c>
      <c r="AQ214" s="77">
        <v>199.57670254840849</v>
      </c>
      <c r="AR214" s="77">
        <v>200.06240705664175</v>
      </c>
      <c r="AS214" s="77">
        <v>200.77624882876407</v>
      </c>
      <c r="AT214" s="77">
        <v>202.6947910703224</v>
      </c>
      <c r="AU214" s="77">
        <v>204.28974788806889</v>
      </c>
      <c r="AV214" s="77">
        <v>206.2560800641071</v>
      </c>
      <c r="AW214" s="77">
        <v>208.27303097076381</v>
      </c>
      <c r="AX214" s="77">
        <v>209.35253243434306</v>
      </c>
      <c r="AY214" s="77">
        <v>210.05586840851552</v>
      </c>
      <c r="AZ214" s="77">
        <v>212.33539235637352</v>
      </c>
    </row>
    <row r="215" spans="1:52" ht="12" customHeight="1" x14ac:dyDescent="0.35">
      <c r="A215" s="79" t="s">
        <v>136</v>
      </c>
      <c r="B215" s="80">
        <v>126.17668396923298</v>
      </c>
      <c r="C215" s="80">
        <v>155.93330498301145</v>
      </c>
      <c r="D215" s="80">
        <v>158.11602823555694</v>
      </c>
      <c r="E215" s="80">
        <v>177.66180500905065</v>
      </c>
      <c r="F215" s="80">
        <v>146.70112037475414</v>
      </c>
      <c r="G215" s="80">
        <v>141.83329422357076</v>
      </c>
      <c r="H215" s="80">
        <v>130.19273635042268</v>
      </c>
      <c r="I215" s="80">
        <v>129.8458548229427</v>
      </c>
      <c r="J215" s="80">
        <v>114.54046765955215</v>
      </c>
      <c r="K215" s="80">
        <v>132.929599421744</v>
      </c>
      <c r="L215" s="80">
        <v>104.32606878609879</v>
      </c>
      <c r="M215" s="80">
        <v>91.845134823629394</v>
      </c>
      <c r="N215" s="80">
        <v>94.381904765416664</v>
      </c>
      <c r="O215" s="80">
        <v>110.48571508756186</v>
      </c>
      <c r="P215" s="80">
        <v>110.29932643419144</v>
      </c>
      <c r="Q215" s="80">
        <v>109.6449076204173</v>
      </c>
      <c r="R215" s="80">
        <v>109.30698015592658</v>
      </c>
      <c r="S215" s="80">
        <v>110.43695160564248</v>
      </c>
      <c r="T215" s="80">
        <v>111.04251628346704</v>
      </c>
      <c r="U215" s="80">
        <v>110.6813314129963</v>
      </c>
      <c r="V215" s="80">
        <v>110.84977468122167</v>
      </c>
      <c r="W215" s="80">
        <v>110.73561404287973</v>
      </c>
      <c r="X215" s="80">
        <v>110.62772044686918</v>
      </c>
      <c r="Y215" s="80">
        <v>109.79527913646525</v>
      </c>
      <c r="Z215" s="80">
        <v>109.42872086842446</v>
      </c>
      <c r="AA215" s="80">
        <v>109.28858086123715</v>
      </c>
      <c r="AB215" s="80">
        <v>109.71124038103751</v>
      </c>
      <c r="AC215" s="80">
        <v>110.15360918721117</v>
      </c>
      <c r="AD215" s="80">
        <v>110.12338557081905</v>
      </c>
      <c r="AE215" s="80">
        <v>109.89251397487348</v>
      </c>
      <c r="AF215" s="80">
        <v>110.47866785840421</v>
      </c>
      <c r="AG215" s="80">
        <v>110.95145987434493</v>
      </c>
      <c r="AH215" s="80">
        <v>111.39189758839385</v>
      </c>
      <c r="AI215" s="80">
        <v>111.56738487810566</v>
      </c>
      <c r="AJ215" s="80">
        <v>111.47400570419235</v>
      </c>
      <c r="AK215" s="80">
        <v>111.84811407074946</v>
      </c>
      <c r="AL215" s="80">
        <v>112.8324536826223</v>
      </c>
      <c r="AM215" s="80">
        <v>113.76145750742617</v>
      </c>
      <c r="AN215" s="80">
        <v>114.84797919156175</v>
      </c>
      <c r="AO215" s="80">
        <v>115.97834570819703</v>
      </c>
      <c r="AP215" s="80">
        <v>116.91723271627532</v>
      </c>
      <c r="AQ215" s="80">
        <v>117.35375262041249</v>
      </c>
      <c r="AR215" s="80">
        <v>117.61049934694691</v>
      </c>
      <c r="AS215" s="80">
        <v>117.46081657815596</v>
      </c>
      <c r="AT215" s="80">
        <v>118.38955283024585</v>
      </c>
      <c r="AU215" s="80">
        <v>119.05133114106255</v>
      </c>
      <c r="AV215" s="80">
        <v>119.92489487032641</v>
      </c>
      <c r="AW215" s="80">
        <v>120.96817797905396</v>
      </c>
      <c r="AX215" s="80">
        <v>121.30116423323022</v>
      </c>
      <c r="AY215" s="80">
        <v>121.53722560220345</v>
      </c>
      <c r="AZ215" s="80">
        <v>122.80952431514331</v>
      </c>
    </row>
    <row r="216" spans="1:52" ht="12" customHeight="1" x14ac:dyDescent="0.35">
      <c r="A216" s="186" t="s">
        <v>13</v>
      </c>
      <c r="B216" s="43">
        <v>2.8425065837105126</v>
      </c>
      <c r="C216" s="43">
        <v>1.6889996634243751</v>
      </c>
      <c r="D216" s="43">
        <v>1.7270456744274907</v>
      </c>
      <c r="E216" s="43">
        <v>2.0977290091928524</v>
      </c>
      <c r="F216" s="43">
        <v>0.84801016214034952</v>
      </c>
      <c r="G216" s="43">
        <v>0.69593306563757129</v>
      </c>
      <c r="H216" s="43">
        <v>0.40455611249946943</v>
      </c>
      <c r="I216" s="43">
        <v>0.70208563960020276</v>
      </c>
      <c r="J216" s="43">
        <v>0.72376411524257078</v>
      </c>
      <c r="K216" s="43">
        <v>3.3847200364109775</v>
      </c>
      <c r="L216" s="43">
        <v>1.8360394820208401</v>
      </c>
      <c r="M216" s="43">
        <v>0</v>
      </c>
      <c r="N216" s="43">
        <v>9.5988299805910865E-2</v>
      </c>
      <c r="O216" s="43">
        <v>1.6680162058151135E-2</v>
      </c>
      <c r="P216" s="43">
        <v>1.3192353049839437E-3</v>
      </c>
      <c r="Q216" s="43">
        <v>0</v>
      </c>
      <c r="R216" s="43">
        <v>2.9512394716779848E-5</v>
      </c>
      <c r="S216" s="43">
        <v>1.041482435240907E-4</v>
      </c>
      <c r="T216" s="43">
        <v>1.6897030662305236E-4</v>
      </c>
      <c r="U216" s="43">
        <v>2.3776423388711991E-4</v>
      </c>
      <c r="V216" s="43">
        <v>4.8214315293584382E-4</v>
      </c>
      <c r="W216" s="43">
        <v>1.0377516233765257E-3</v>
      </c>
      <c r="X216" s="43">
        <v>1.6980434097750986E-3</v>
      </c>
      <c r="Y216" s="43">
        <v>2.6623272168257079E-3</v>
      </c>
      <c r="Z216" s="43">
        <v>2.9301970717102053E-3</v>
      </c>
      <c r="AA216" s="43">
        <v>3.3708996070579617E-3</v>
      </c>
      <c r="AB216" s="43">
        <v>3.7138659749125411E-3</v>
      </c>
      <c r="AC216" s="43">
        <v>4.0245525840825729E-3</v>
      </c>
      <c r="AD216" s="43">
        <v>4.6046165023605687E-3</v>
      </c>
      <c r="AE216" s="43">
        <v>5.2683876721175225E-3</v>
      </c>
      <c r="AF216" s="43">
        <v>5.3862971795237751E-3</v>
      </c>
      <c r="AG216" s="43">
        <v>5.5361785715760661E-3</v>
      </c>
      <c r="AH216" s="43">
        <v>5.7834828889423298E-3</v>
      </c>
      <c r="AI216" s="43">
        <v>6.2168768446157849E-3</v>
      </c>
      <c r="AJ216" s="43">
        <v>6.731457950988424E-3</v>
      </c>
      <c r="AK216" s="43">
        <v>7.059529993244165E-3</v>
      </c>
      <c r="AL216" s="43">
        <v>7.0954120214906762E-3</v>
      </c>
      <c r="AM216" s="43">
        <v>7.1042207532124296E-3</v>
      </c>
      <c r="AN216" s="43">
        <v>7.1298090569547742E-3</v>
      </c>
      <c r="AO216" s="43">
        <v>7.1600601536839113E-3</v>
      </c>
      <c r="AP216" s="43">
        <v>7.0923849980801101E-3</v>
      </c>
      <c r="AQ216" s="43">
        <v>6.7901112254377376E-3</v>
      </c>
      <c r="AR216" s="43">
        <v>6.4074853536718445E-3</v>
      </c>
      <c r="AS216" s="43">
        <v>5.8017697440055941E-3</v>
      </c>
      <c r="AT216" s="43">
        <v>5.6528185391483288E-3</v>
      </c>
      <c r="AU216" s="43">
        <v>5.373278702868186E-3</v>
      </c>
      <c r="AV216" s="43">
        <v>5.1503797087990777E-3</v>
      </c>
      <c r="AW216" s="43">
        <v>4.9477369765932484E-3</v>
      </c>
      <c r="AX216" s="43">
        <v>4.5409510218418318E-3</v>
      </c>
      <c r="AY216" s="43">
        <v>4.0735891418142269E-3</v>
      </c>
      <c r="AZ216" s="43">
        <v>4.0030203866169836E-3</v>
      </c>
    </row>
    <row r="217" spans="1:52" ht="12" customHeight="1" x14ac:dyDescent="0.35">
      <c r="A217" s="186" t="s">
        <v>18</v>
      </c>
      <c r="B217" s="43">
        <v>9.759120959201935</v>
      </c>
      <c r="C217" s="43">
        <v>14.782597798406677</v>
      </c>
      <c r="D217" s="43">
        <v>11.30528446222173</v>
      </c>
      <c r="E217" s="43">
        <v>8.0330959071079882</v>
      </c>
      <c r="F217" s="43">
        <v>6.0709797127963379</v>
      </c>
      <c r="G217" s="43">
        <v>7.3976921721308484</v>
      </c>
      <c r="H217" s="43">
        <v>6.81104302351903</v>
      </c>
      <c r="I217" s="43">
        <v>5.5031594087813867</v>
      </c>
      <c r="J217" s="43">
        <v>5.7211519853947852</v>
      </c>
      <c r="K217" s="43">
        <v>7.4300177517833825</v>
      </c>
      <c r="L217" s="43">
        <v>5.0170253226386547</v>
      </c>
      <c r="M217" s="43">
        <v>6.6051683817357993</v>
      </c>
      <c r="N217" s="43">
        <v>6.8993654554490123</v>
      </c>
      <c r="O217" s="43">
        <v>8.1024003457964042</v>
      </c>
      <c r="P217" s="43">
        <v>9.4150556128299687</v>
      </c>
      <c r="Q217" s="43">
        <v>7.2393083406628662</v>
      </c>
      <c r="R217" s="43">
        <v>7.5858921028255137</v>
      </c>
      <c r="S217" s="43">
        <v>7.5878308657300506</v>
      </c>
      <c r="T217" s="43">
        <v>7.5940206570588007</v>
      </c>
      <c r="U217" s="43">
        <v>7.4842459777411561</v>
      </c>
      <c r="V217" s="43">
        <v>7.4485865373610531</v>
      </c>
      <c r="W217" s="43">
        <v>7.3951132550917507</v>
      </c>
      <c r="X217" s="43">
        <v>7.2062365613460724</v>
      </c>
      <c r="Y217" s="43">
        <v>7.2112417672847089</v>
      </c>
      <c r="Z217" s="43">
        <v>7.2370859549811595</v>
      </c>
      <c r="AA217" s="43">
        <v>7.1481210820543488</v>
      </c>
      <c r="AB217" s="43">
        <v>7.1869104124383734</v>
      </c>
      <c r="AC217" s="43">
        <v>7.2687769869618943</v>
      </c>
      <c r="AD217" s="43">
        <v>7.3003168770332474</v>
      </c>
      <c r="AE217" s="43">
        <v>7.1896368966288726</v>
      </c>
      <c r="AF217" s="43">
        <v>7.1131040216263965</v>
      </c>
      <c r="AG217" s="43">
        <v>7.0369676697106875</v>
      </c>
      <c r="AH217" s="43">
        <v>7.1497492346344398</v>
      </c>
      <c r="AI217" s="43">
        <v>7.0982602580262357</v>
      </c>
      <c r="AJ217" s="43">
        <v>7.1054406735413558</v>
      </c>
      <c r="AK217" s="43">
        <v>7.1422736494107069</v>
      </c>
      <c r="AL217" s="43">
        <v>7.214316295020029</v>
      </c>
      <c r="AM217" s="43">
        <v>7.2996866300724408</v>
      </c>
      <c r="AN217" s="43">
        <v>7.3847205043386355</v>
      </c>
      <c r="AO217" s="43">
        <v>7.4725200119127333</v>
      </c>
      <c r="AP217" s="43">
        <v>7.552288758557073</v>
      </c>
      <c r="AQ217" s="43">
        <v>7.5603150428955592</v>
      </c>
      <c r="AR217" s="43">
        <v>7.5109077269392897</v>
      </c>
      <c r="AS217" s="43">
        <v>7.5446283372413587</v>
      </c>
      <c r="AT217" s="43">
        <v>7.6296370687912249</v>
      </c>
      <c r="AU217" s="43">
        <v>7.6344279890148874</v>
      </c>
      <c r="AV217" s="43">
        <v>7.7102331993161464</v>
      </c>
      <c r="AW217" s="43">
        <v>7.7871250005955694</v>
      </c>
      <c r="AX217" s="43">
        <v>7.825848545771569</v>
      </c>
      <c r="AY217" s="43">
        <v>7.7930324483281126</v>
      </c>
      <c r="AZ217" s="43">
        <v>7.7946048641902852</v>
      </c>
    </row>
    <row r="218" spans="1:52" ht="12" customHeight="1" x14ac:dyDescent="0.35">
      <c r="A218" s="186" t="s">
        <v>42</v>
      </c>
      <c r="B218" s="43">
        <v>1.7503791620405431</v>
      </c>
      <c r="C218" s="43">
        <v>4.3367827486488455</v>
      </c>
      <c r="D218" s="43">
        <v>4.7529696175780254</v>
      </c>
      <c r="E218" s="43">
        <v>4.9449246368769026</v>
      </c>
      <c r="F218" s="43">
        <v>3.8886781644799262</v>
      </c>
      <c r="G218" s="43">
        <v>3.9508435356206686</v>
      </c>
      <c r="H218" s="43">
        <v>4.19486893882089</v>
      </c>
      <c r="I218" s="43">
        <v>2.6891048712955512</v>
      </c>
      <c r="J218" s="43">
        <v>2.9763725890260924</v>
      </c>
      <c r="K218" s="43">
        <v>5.1812847225156977</v>
      </c>
      <c r="L218" s="43">
        <v>3.8504565199526652</v>
      </c>
      <c r="M218" s="43">
        <v>6.7458000629612362</v>
      </c>
      <c r="N218" s="43">
        <v>3.3585428183862667</v>
      </c>
      <c r="O218" s="43">
        <v>1.9082496186545501</v>
      </c>
      <c r="P218" s="43">
        <v>2.0107783960748895</v>
      </c>
      <c r="Q218" s="43">
        <v>2.4338798124173358</v>
      </c>
      <c r="R218" s="43">
        <v>2.5324217334387877</v>
      </c>
      <c r="S218" s="43">
        <v>2.549384521900115</v>
      </c>
      <c r="T218" s="43">
        <v>2.5067804480459119</v>
      </c>
      <c r="U218" s="43">
        <v>2.4342716479150592</v>
      </c>
      <c r="V218" s="43">
        <v>2.3943967317473702</v>
      </c>
      <c r="W218" s="43">
        <v>2.3232943113899078</v>
      </c>
      <c r="X218" s="43">
        <v>2.2953929436046532</v>
      </c>
      <c r="Y218" s="43">
        <v>2.1312748708109965</v>
      </c>
      <c r="Z218" s="43">
        <v>2.0801257465819023</v>
      </c>
      <c r="AA218" s="43">
        <v>2.0774073515331599</v>
      </c>
      <c r="AB218" s="43">
        <v>2.082994743792602</v>
      </c>
      <c r="AC218" s="43">
        <v>2.0710149194119758</v>
      </c>
      <c r="AD218" s="43">
        <v>2.0729013547709716</v>
      </c>
      <c r="AE218" s="43">
        <v>2.0012808996197284</v>
      </c>
      <c r="AF218" s="43">
        <v>2.0079904181169335</v>
      </c>
      <c r="AG218" s="43">
        <v>1.9898357148970989</v>
      </c>
      <c r="AH218" s="43">
        <v>1.9584135027728935</v>
      </c>
      <c r="AI218" s="43">
        <v>1.9590328741216005</v>
      </c>
      <c r="AJ218" s="43">
        <v>1.968408767633282</v>
      </c>
      <c r="AK218" s="43">
        <v>1.9525286039992149</v>
      </c>
      <c r="AL218" s="43">
        <v>1.9634143886603135</v>
      </c>
      <c r="AM218" s="43">
        <v>1.9587021849707098</v>
      </c>
      <c r="AN218" s="43">
        <v>1.9438033706923292</v>
      </c>
      <c r="AO218" s="43">
        <v>1.9449788075765435</v>
      </c>
      <c r="AP218" s="43">
        <v>1.9479454618897987</v>
      </c>
      <c r="AQ218" s="43">
        <v>1.8847006004906945</v>
      </c>
      <c r="AR218" s="43">
        <v>1.8385859581636574</v>
      </c>
      <c r="AS218" s="43">
        <v>1.7314799011940536</v>
      </c>
      <c r="AT218" s="43">
        <v>1.7065642835485582</v>
      </c>
      <c r="AU218" s="43">
        <v>1.7040075337018443</v>
      </c>
      <c r="AV218" s="43">
        <v>1.711988211160554</v>
      </c>
      <c r="AW218" s="43">
        <v>1.7036813663298802</v>
      </c>
      <c r="AX218" s="43">
        <v>1.6981112227343347</v>
      </c>
      <c r="AY218" s="43">
        <v>1.6441091320828578</v>
      </c>
      <c r="AZ218" s="43">
        <v>1.6488396409919317</v>
      </c>
    </row>
    <row r="219" spans="1:52" ht="12" customHeight="1" x14ac:dyDescent="0.35">
      <c r="A219" s="186" t="s">
        <v>48</v>
      </c>
      <c r="B219" s="43">
        <v>1.4673341912125584</v>
      </c>
      <c r="C219" s="43">
        <v>2.0417493694360442</v>
      </c>
      <c r="D219" s="43">
        <v>1.4041832917985404</v>
      </c>
      <c r="E219" s="43">
        <v>2.0107146734914956</v>
      </c>
      <c r="F219" s="43">
        <v>2.6696930486255037</v>
      </c>
      <c r="G219" s="43">
        <v>1.8402883560426997</v>
      </c>
      <c r="H219" s="43">
        <v>2.3664911054625413</v>
      </c>
      <c r="I219" s="43">
        <v>2.9336822274012797</v>
      </c>
      <c r="J219" s="43">
        <v>1.1408798408531313</v>
      </c>
      <c r="K219" s="43">
        <v>1.7409633191270406</v>
      </c>
      <c r="L219" s="43">
        <v>0.33725036344354303</v>
      </c>
      <c r="M219" s="43">
        <v>0.16768794556482708</v>
      </c>
      <c r="N219" s="43">
        <v>0.84551607459534606</v>
      </c>
      <c r="O219" s="43">
        <v>1.3648541427415446</v>
      </c>
      <c r="P219" s="43">
        <v>9.6979594989410473E-2</v>
      </c>
      <c r="Q219" s="43">
        <v>0.12742324726749329</v>
      </c>
      <c r="R219" s="43">
        <v>0.13016703291780887</v>
      </c>
      <c r="S219" s="43">
        <v>0.12862294069542937</v>
      </c>
      <c r="T219" s="43">
        <v>0.13154502126060644</v>
      </c>
      <c r="U219" s="43">
        <v>0.13176943457448134</v>
      </c>
      <c r="V219" s="43">
        <v>0.13142084745879079</v>
      </c>
      <c r="W219" s="43">
        <v>0.13293995444222853</v>
      </c>
      <c r="X219" s="43">
        <v>0.13355766708927769</v>
      </c>
      <c r="Y219" s="43">
        <v>0.13360693715447636</v>
      </c>
      <c r="Z219" s="43">
        <v>0.13052289415727295</v>
      </c>
      <c r="AA219" s="43">
        <v>0.12487211940369221</v>
      </c>
      <c r="AB219" s="43">
        <v>0.12365203177576342</v>
      </c>
      <c r="AC219" s="43">
        <v>0.12009403890843399</v>
      </c>
      <c r="AD219" s="43">
        <v>0.11744135520678886</v>
      </c>
      <c r="AE219" s="43">
        <v>0.10641608381143941</v>
      </c>
      <c r="AF219" s="43">
        <v>0.10324763590566483</v>
      </c>
      <c r="AG219" s="43">
        <v>0.10271357861099159</v>
      </c>
      <c r="AH219" s="43">
        <v>9.3403028825277665E-2</v>
      </c>
      <c r="AI219" s="43">
        <v>9.0665972764959482E-2</v>
      </c>
      <c r="AJ219" s="43">
        <v>7.6047563924931547E-2</v>
      </c>
      <c r="AK219" s="43">
        <v>6.1575533607567595E-2</v>
      </c>
      <c r="AL219" s="43">
        <v>5.9423151327354526E-2</v>
      </c>
      <c r="AM219" s="43">
        <v>5.9533232366761835E-2</v>
      </c>
      <c r="AN219" s="43">
        <v>5.9645793100223207E-2</v>
      </c>
      <c r="AO219" s="43">
        <v>5.9043097378373974E-2</v>
      </c>
      <c r="AP219" s="43">
        <v>5.8297232518356973E-2</v>
      </c>
      <c r="AQ219" s="43">
        <v>5.6602548041532481E-2</v>
      </c>
      <c r="AR219" s="43">
        <v>5.349267448366888E-2</v>
      </c>
      <c r="AS219" s="43">
        <v>5.0370131810602167E-2</v>
      </c>
      <c r="AT219" s="43">
        <v>4.7875562127805679E-2</v>
      </c>
      <c r="AU219" s="43">
        <v>4.2659422352236277E-2</v>
      </c>
      <c r="AV219" s="43">
        <v>4.1201556178429993E-2</v>
      </c>
      <c r="AW219" s="43">
        <v>3.7675752710871889E-2</v>
      </c>
      <c r="AX219" s="43">
        <v>3.4786766981086945E-2</v>
      </c>
      <c r="AY219" s="43">
        <v>2.8986050843986564E-2</v>
      </c>
      <c r="AZ219" s="43">
        <v>2.6908113244674025E-2</v>
      </c>
    </row>
    <row r="220" spans="1:52" ht="12" customHeight="1" x14ac:dyDescent="0.35">
      <c r="A220" s="186" t="s">
        <v>43</v>
      </c>
      <c r="B220" s="43">
        <v>110.35734307306743</v>
      </c>
      <c r="C220" s="43">
        <v>133.08317540309551</v>
      </c>
      <c r="D220" s="43">
        <v>138.92654518953117</v>
      </c>
      <c r="E220" s="43">
        <v>160.5753407823814</v>
      </c>
      <c r="F220" s="43">
        <v>133.22375928671201</v>
      </c>
      <c r="G220" s="43">
        <v>127.94853709413898</v>
      </c>
      <c r="H220" s="43">
        <v>116.41577717012073</v>
      </c>
      <c r="I220" s="43">
        <v>118.01782267586428</v>
      </c>
      <c r="J220" s="43">
        <v>103.97829912903556</v>
      </c>
      <c r="K220" s="43">
        <v>115.19261359190691</v>
      </c>
      <c r="L220" s="43">
        <v>93.285297098043088</v>
      </c>
      <c r="M220" s="43">
        <v>78.326478433367527</v>
      </c>
      <c r="N220" s="43">
        <v>83.182492117180132</v>
      </c>
      <c r="O220" s="43">
        <v>99.093530818311208</v>
      </c>
      <c r="P220" s="43">
        <v>98.775193594992189</v>
      </c>
      <c r="Q220" s="43">
        <v>99.844296220069609</v>
      </c>
      <c r="R220" s="43">
        <v>99.05846977434976</v>
      </c>
      <c r="S220" s="43">
        <v>100.17100912907335</v>
      </c>
      <c r="T220" s="43">
        <v>100.81000118679509</v>
      </c>
      <c r="U220" s="43">
        <v>100.63080658853171</v>
      </c>
      <c r="V220" s="43">
        <v>100.87488842150152</v>
      </c>
      <c r="W220" s="43">
        <v>100.88322877033247</v>
      </c>
      <c r="X220" s="43">
        <v>100.9908352314194</v>
      </c>
      <c r="Y220" s="43">
        <v>100.31649323399824</v>
      </c>
      <c r="Z220" s="43">
        <v>99.978056075632423</v>
      </c>
      <c r="AA220" s="43">
        <v>99.934809408638898</v>
      </c>
      <c r="AB220" s="43">
        <v>100.31396932705586</v>
      </c>
      <c r="AC220" s="43">
        <v>100.68969868934478</v>
      </c>
      <c r="AD220" s="43">
        <v>100.62812136730568</v>
      </c>
      <c r="AE220" s="43">
        <v>100.58991170714133</v>
      </c>
      <c r="AF220" s="43">
        <v>101.24893948557569</v>
      </c>
      <c r="AG220" s="43">
        <v>101.81640673255458</v>
      </c>
      <c r="AH220" s="43">
        <v>102.1845483392723</v>
      </c>
      <c r="AI220" s="43">
        <v>102.41320889634824</v>
      </c>
      <c r="AJ220" s="43">
        <v>102.3173772411418</v>
      </c>
      <c r="AK220" s="43">
        <v>102.68467675373873</v>
      </c>
      <c r="AL220" s="43">
        <v>103.58820443559311</v>
      </c>
      <c r="AM220" s="43">
        <v>104.43643123926304</v>
      </c>
      <c r="AN220" s="43">
        <v>105.4526797143736</v>
      </c>
      <c r="AO220" s="43">
        <v>106.49464373117569</v>
      </c>
      <c r="AP220" s="43">
        <v>107.35160887831201</v>
      </c>
      <c r="AQ220" s="43">
        <v>107.84534431775927</v>
      </c>
      <c r="AR220" s="43">
        <v>108.20110550200663</v>
      </c>
      <c r="AS220" s="43">
        <v>108.12853643816594</v>
      </c>
      <c r="AT220" s="43">
        <v>108.99982309723912</v>
      </c>
      <c r="AU220" s="43">
        <v>109.66486291729072</v>
      </c>
      <c r="AV220" s="43">
        <v>110.45632152396249</v>
      </c>
      <c r="AW220" s="43">
        <v>111.43474812244105</v>
      </c>
      <c r="AX220" s="43">
        <v>111.7378767467214</v>
      </c>
      <c r="AY220" s="43">
        <v>112.06702438180668</v>
      </c>
      <c r="AZ220" s="43">
        <v>113.3351686763298</v>
      </c>
    </row>
    <row r="221" spans="1:52" ht="12" customHeight="1" x14ac:dyDescent="0.35">
      <c r="A221" s="79" t="s">
        <v>137</v>
      </c>
      <c r="B221" s="80">
        <v>40.231339166305737</v>
      </c>
      <c r="C221" s="80">
        <v>40.699346232648963</v>
      </c>
      <c r="D221" s="80">
        <v>46.311937923204901</v>
      </c>
      <c r="E221" s="80">
        <v>38.888369972233434</v>
      </c>
      <c r="F221" s="80">
        <v>47.981095959049398</v>
      </c>
      <c r="G221" s="80">
        <v>55.7247941075846</v>
      </c>
      <c r="H221" s="80">
        <v>64.194303248828703</v>
      </c>
      <c r="I221" s="80">
        <v>59.788132791613386</v>
      </c>
      <c r="J221" s="80">
        <v>72.248727832716952</v>
      </c>
      <c r="K221" s="80">
        <v>68.731375186480932</v>
      </c>
      <c r="L221" s="80">
        <v>73.106950255657068</v>
      </c>
      <c r="M221" s="80">
        <v>76.811297312398892</v>
      </c>
      <c r="N221" s="80">
        <v>72.649490557735092</v>
      </c>
      <c r="O221" s="80">
        <v>61.895338862557537</v>
      </c>
      <c r="P221" s="80">
        <v>58.656167238131999</v>
      </c>
      <c r="Q221" s="80">
        <v>63.75930149727786</v>
      </c>
      <c r="R221" s="80">
        <v>64.729477456905812</v>
      </c>
      <c r="S221" s="80">
        <v>66.501756199312752</v>
      </c>
      <c r="T221" s="80">
        <v>67.207419141764134</v>
      </c>
      <c r="U221" s="80">
        <v>67.352401202421461</v>
      </c>
      <c r="V221" s="80">
        <v>67.73237363642086</v>
      </c>
      <c r="W221" s="80">
        <v>67.972756589596159</v>
      </c>
      <c r="X221" s="80">
        <v>68.371776227144409</v>
      </c>
      <c r="Y221" s="80">
        <v>68.678232217305961</v>
      </c>
      <c r="Z221" s="80">
        <v>69.002382170082072</v>
      </c>
      <c r="AA221" s="80">
        <v>69.543406536518276</v>
      </c>
      <c r="AB221" s="80">
        <v>70.198422635115392</v>
      </c>
      <c r="AC221" s="80">
        <v>70.85327530767465</v>
      </c>
      <c r="AD221" s="80">
        <v>71.552105481205544</v>
      </c>
      <c r="AE221" s="80">
        <v>72.284514886905754</v>
      </c>
      <c r="AF221" s="80">
        <v>73.058952525701358</v>
      </c>
      <c r="AG221" s="80">
        <v>73.772518640313606</v>
      </c>
      <c r="AH221" s="80">
        <v>74.62067849908945</v>
      </c>
      <c r="AI221" s="80">
        <v>75.651089825233655</v>
      </c>
      <c r="AJ221" s="80">
        <v>76.534246885320869</v>
      </c>
      <c r="AK221" s="80">
        <v>77.433331751093377</v>
      </c>
      <c r="AL221" s="80">
        <v>78.322661601005592</v>
      </c>
      <c r="AM221" s="80">
        <v>79.1863367956731</v>
      </c>
      <c r="AN221" s="80">
        <v>80.077760455469473</v>
      </c>
      <c r="AO221" s="80">
        <v>80.895001116198671</v>
      </c>
      <c r="AP221" s="80">
        <v>81.752379898501218</v>
      </c>
      <c r="AQ221" s="80">
        <v>82.222949927995984</v>
      </c>
      <c r="AR221" s="80">
        <v>82.45190770969478</v>
      </c>
      <c r="AS221" s="80">
        <v>83.315432250608097</v>
      </c>
      <c r="AT221" s="80">
        <v>84.305238240076548</v>
      </c>
      <c r="AU221" s="80">
        <v>85.238416747006397</v>
      </c>
      <c r="AV221" s="80">
        <v>86.331185193780698</v>
      </c>
      <c r="AW221" s="80">
        <v>87.304852991709836</v>
      </c>
      <c r="AX221" s="80">
        <v>88.051368201112851</v>
      </c>
      <c r="AY221" s="80">
        <v>88.51864280631213</v>
      </c>
      <c r="AZ221" s="80">
        <v>89.525868041230225</v>
      </c>
    </row>
    <row r="222" spans="1:52" ht="12" customHeight="1" x14ac:dyDescent="0.35">
      <c r="A222" s="76" t="s">
        <v>138</v>
      </c>
      <c r="B222" s="77">
        <v>107.6896561208839</v>
      </c>
      <c r="C222" s="77">
        <v>124.36957864671905</v>
      </c>
      <c r="D222" s="77">
        <v>128.22819340364407</v>
      </c>
      <c r="E222" s="77">
        <v>136.17991353860242</v>
      </c>
      <c r="F222" s="77">
        <v>123.62664934936086</v>
      </c>
      <c r="G222" s="77">
        <v>124.96897128275567</v>
      </c>
      <c r="H222" s="77">
        <v>123.18835392436404</v>
      </c>
      <c r="I222" s="77">
        <v>121.88704230722612</v>
      </c>
      <c r="J222" s="77">
        <v>120.47344151058235</v>
      </c>
      <c r="K222" s="77">
        <v>127.34732554289893</v>
      </c>
      <c r="L222" s="77">
        <v>112.37592964744751</v>
      </c>
      <c r="M222" s="77">
        <v>109.23486375617921</v>
      </c>
      <c r="N222" s="77">
        <v>108.56578131398319</v>
      </c>
      <c r="O222" s="77">
        <v>112.15658485748511</v>
      </c>
      <c r="P222" s="77">
        <v>110.28873336253731</v>
      </c>
      <c r="Q222" s="77">
        <v>112.89503396454718</v>
      </c>
      <c r="R222" s="77">
        <v>112.92229474875306</v>
      </c>
      <c r="S222" s="77">
        <v>114.57586724288305</v>
      </c>
      <c r="T222" s="77">
        <v>115.65396728614142</v>
      </c>
      <c r="U222" s="77">
        <v>115.89577167898672</v>
      </c>
      <c r="V222" s="77">
        <v>116.45737627970018</v>
      </c>
      <c r="W222" s="77">
        <v>116.51253236996706</v>
      </c>
      <c r="X222" s="77">
        <v>116.6783927363044</v>
      </c>
      <c r="Y222" s="77">
        <v>116.26229234408802</v>
      </c>
      <c r="Z222" s="77">
        <v>116.18580187565858</v>
      </c>
      <c r="AA222" s="77">
        <v>116.35813383675757</v>
      </c>
      <c r="AB222" s="77">
        <v>116.95831926046557</v>
      </c>
      <c r="AC222" s="77">
        <v>117.57614759414193</v>
      </c>
      <c r="AD222" s="77">
        <v>117.69074484570174</v>
      </c>
      <c r="AE222" s="77">
        <v>117.74146692719408</v>
      </c>
      <c r="AF222" s="77">
        <v>118.51407634625629</v>
      </c>
      <c r="AG222" s="77">
        <v>119.14802444276091</v>
      </c>
      <c r="AH222" s="77">
        <v>119.77913641215147</v>
      </c>
      <c r="AI222" s="77">
        <v>120.12189460009522</v>
      </c>
      <c r="AJ222" s="77">
        <v>120.2159158073503</v>
      </c>
      <c r="AK222" s="77">
        <v>120.72195386207662</v>
      </c>
      <c r="AL222" s="77">
        <v>121.79531785659793</v>
      </c>
      <c r="AM222" s="77">
        <v>122.83725501584335</v>
      </c>
      <c r="AN222" s="77">
        <v>123.97169514837668</v>
      </c>
      <c r="AO222" s="77">
        <v>125.09922831180933</v>
      </c>
      <c r="AP222" s="77">
        <v>126.03605071400301</v>
      </c>
      <c r="AQ222" s="77">
        <v>126.20458646824312</v>
      </c>
      <c r="AR222" s="77">
        <v>126.12810560603945</v>
      </c>
      <c r="AS222" s="77">
        <v>125.86865114343799</v>
      </c>
      <c r="AT222" s="77">
        <v>126.84671362434676</v>
      </c>
      <c r="AU222" s="77">
        <v>127.48001826971299</v>
      </c>
      <c r="AV222" s="77">
        <v>128.42070892880244</v>
      </c>
      <c r="AW222" s="77">
        <v>129.47013535678022</v>
      </c>
      <c r="AX222" s="77">
        <v>129.54338433764343</v>
      </c>
      <c r="AY222" s="77">
        <v>129.44605014871075</v>
      </c>
      <c r="AZ222" s="77">
        <v>130.66864023815481</v>
      </c>
    </row>
    <row r="223" spans="1:52" ht="12" customHeight="1" x14ac:dyDescent="0.35">
      <c r="A223" s="79" t="s">
        <v>139</v>
      </c>
      <c r="B223" s="80">
        <v>51.034363353141316</v>
      </c>
      <c r="C223" s="80">
        <v>58.818134538738789</v>
      </c>
      <c r="D223" s="80">
        <v>58.445474306371729</v>
      </c>
      <c r="E223" s="80">
        <v>67.303220318249657</v>
      </c>
      <c r="F223" s="80">
        <v>57.194126857169479</v>
      </c>
      <c r="G223" s="80">
        <v>54.218862751567897</v>
      </c>
      <c r="H223" s="80">
        <v>50.066743360573049</v>
      </c>
      <c r="I223" s="80">
        <v>54.327626235622098</v>
      </c>
      <c r="J223" s="80">
        <v>47.714990656149389</v>
      </c>
      <c r="K223" s="80">
        <v>53.338846545068684</v>
      </c>
      <c r="L223" s="80">
        <v>42.463120471513925</v>
      </c>
      <c r="M223" s="80">
        <v>39.257463674372936</v>
      </c>
      <c r="N223" s="80">
        <v>40.353714821980738</v>
      </c>
      <c r="O223" s="80">
        <v>48.573286260661575</v>
      </c>
      <c r="P223" s="80">
        <v>47.406948410119654</v>
      </c>
      <c r="Q223" s="80">
        <v>47.427775320534515</v>
      </c>
      <c r="R223" s="80">
        <v>47.21055385924241</v>
      </c>
      <c r="S223" s="80">
        <v>47.584591700883372</v>
      </c>
      <c r="T223" s="80">
        <v>48.026879387538663</v>
      </c>
      <c r="U223" s="80">
        <v>48.155622553654091</v>
      </c>
      <c r="V223" s="80">
        <v>48.399903572824904</v>
      </c>
      <c r="W223" s="80">
        <v>48.43897069657325</v>
      </c>
      <c r="X223" s="80">
        <v>48.523029870175243</v>
      </c>
      <c r="Y223" s="80">
        <v>48.223830392986642</v>
      </c>
      <c r="Z223" s="80">
        <v>48.087722182790145</v>
      </c>
      <c r="AA223" s="80">
        <v>48.153815213590434</v>
      </c>
      <c r="AB223" s="80">
        <v>48.360249601658722</v>
      </c>
      <c r="AC223" s="80">
        <v>48.522927627765519</v>
      </c>
      <c r="AD223" s="80">
        <v>48.421546459769317</v>
      </c>
      <c r="AE223" s="80">
        <v>48.43205322374353</v>
      </c>
      <c r="AF223" s="80">
        <v>48.705398999439858</v>
      </c>
      <c r="AG223" s="80">
        <v>49.124817673984886</v>
      </c>
      <c r="AH223" s="80">
        <v>49.248039974025929</v>
      </c>
      <c r="AI223" s="80">
        <v>49.212535082544356</v>
      </c>
      <c r="AJ223" s="80">
        <v>48.974281265668672</v>
      </c>
      <c r="AK223" s="80">
        <v>49.075100341419258</v>
      </c>
      <c r="AL223" s="80">
        <v>49.435934529541534</v>
      </c>
      <c r="AM223" s="80">
        <v>49.794218647424955</v>
      </c>
      <c r="AN223" s="80">
        <v>50.213903758250964</v>
      </c>
      <c r="AO223" s="80">
        <v>50.65175323225553</v>
      </c>
      <c r="AP223" s="80">
        <v>50.952460633695715</v>
      </c>
      <c r="AQ223" s="80">
        <v>51.033353328514671</v>
      </c>
      <c r="AR223" s="80">
        <v>51.058311805181724</v>
      </c>
      <c r="AS223" s="80">
        <v>50.744118372107302</v>
      </c>
      <c r="AT223" s="80">
        <v>51.071779400851199</v>
      </c>
      <c r="AU223" s="80">
        <v>51.226831182288116</v>
      </c>
      <c r="AV223" s="80">
        <v>51.494495235221862</v>
      </c>
      <c r="AW223" s="80">
        <v>51.862397501562029</v>
      </c>
      <c r="AX223" s="80">
        <v>51.835394080146926</v>
      </c>
      <c r="AY223" s="80">
        <v>51.821275541470023</v>
      </c>
      <c r="AZ223" s="80">
        <v>52.311364385980262</v>
      </c>
    </row>
    <row r="224" spans="1:52" ht="12" customHeight="1" x14ac:dyDescent="0.35">
      <c r="A224" s="79" t="s">
        <v>140</v>
      </c>
      <c r="B224" s="80">
        <v>38.74217251305965</v>
      </c>
      <c r="C224" s="80">
        <v>47.737843845027825</v>
      </c>
      <c r="D224" s="80">
        <v>49.966114803395072</v>
      </c>
      <c r="E224" s="80">
        <v>52.314772733023233</v>
      </c>
      <c r="F224" s="80">
        <v>46.715116880556387</v>
      </c>
      <c r="G224" s="80">
        <v>47.85645040541587</v>
      </c>
      <c r="H224" s="80">
        <v>46.885842221383427</v>
      </c>
      <c r="I224" s="80">
        <v>43.659363321919564</v>
      </c>
      <c r="J224" s="80">
        <v>43.30876235942943</v>
      </c>
      <c r="K224" s="80">
        <v>46.81001584123139</v>
      </c>
      <c r="L224" s="80">
        <v>41.34815687981574</v>
      </c>
      <c r="M224" s="80">
        <v>39.247349621550825</v>
      </c>
      <c r="N224" s="80">
        <v>38.118116604075944</v>
      </c>
      <c r="O224" s="80">
        <v>39.11063210756501</v>
      </c>
      <c r="P224" s="80">
        <v>38.740714929202262</v>
      </c>
      <c r="Q224" s="80">
        <v>40.736702891954543</v>
      </c>
      <c r="R224" s="80">
        <v>40.900301176180903</v>
      </c>
      <c r="S224" s="80">
        <v>41.44657184265261</v>
      </c>
      <c r="T224" s="80">
        <v>41.796108750148328</v>
      </c>
      <c r="U224" s="80">
        <v>41.773845085345755</v>
      </c>
      <c r="V224" s="80">
        <v>41.890205151132882</v>
      </c>
      <c r="W224" s="80">
        <v>41.781448292613661</v>
      </c>
      <c r="X224" s="80">
        <v>41.645942354785703</v>
      </c>
      <c r="Y224" s="80">
        <v>41.436306959247304</v>
      </c>
      <c r="Z224" s="80">
        <v>41.374060699266323</v>
      </c>
      <c r="AA224" s="80">
        <v>41.341568283239376</v>
      </c>
      <c r="AB224" s="80">
        <v>41.511454563122797</v>
      </c>
      <c r="AC224" s="80">
        <v>41.726434693570738</v>
      </c>
      <c r="AD224" s="80">
        <v>41.693652040959442</v>
      </c>
      <c r="AE224" s="80">
        <v>41.563575699730563</v>
      </c>
      <c r="AF224" s="80">
        <v>41.799883602317472</v>
      </c>
      <c r="AG224" s="80">
        <v>41.880538050017385</v>
      </c>
      <c r="AH224" s="80">
        <v>42.073793567103898</v>
      </c>
      <c r="AI224" s="80">
        <v>42.126502880578826</v>
      </c>
      <c r="AJ224" s="80">
        <v>42.121450791533654</v>
      </c>
      <c r="AK224" s="80">
        <v>42.250833144558619</v>
      </c>
      <c r="AL224" s="80">
        <v>42.62750403880937</v>
      </c>
      <c r="AM224" s="80">
        <v>42.988093217242898</v>
      </c>
      <c r="AN224" s="80">
        <v>43.390362002516603</v>
      </c>
      <c r="AO224" s="80">
        <v>43.824712230845684</v>
      </c>
      <c r="AP224" s="80">
        <v>44.200552213653715</v>
      </c>
      <c r="AQ224" s="80">
        <v>43.994497132599513</v>
      </c>
      <c r="AR224" s="80">
        <v>43.619636543329705</v>
      </c>
      <c r="AS224" s="80">
        <v>43.439577458468136</v>
      </c>
      <c r="AT224" s="80">
        <v>43.746235105162285</v>
      </c>
      <c r="AU224" s="80">
        <v>43.929135919755161</v>
      </c>
      <c r="AV224" s="80">
        <v>44.209569526314453</v>
      </c>
      <c r="AW224" s="80">
        <v>44.525150997928129</v>
      </c>
      <c r="AX224" s="80">
        <v>44.422067270332136</v>
      </c>
      <c r="AY224" s="80">
        <v>44.291852031026366</v>
      </c>
      <c r="AZ224" s="80">
        <v>44.67294398592572</v>
      </c>
    </row>
    <row r="225" spans="1:52" ht="12" customHeight="1" x14ac:dyDescent="0.35">
      <c r="A225" s="82" t="s">
        <v>13</v>
      </c>
      <c r="B225" s="83">
        <v>0</v>
      </c>
      <c r="C225" s="83">
        <v>0</v>
      </c>
      <c r="D225" s="83">
        <v>0</v>
      </c>
      <c r="E225" s="83">
        <v>0</v>
      </c>
      <c r="F225" s="83">
        <v>0</v>
      </c>
      <c r="G225" s="83">
        <v>0</v>
      </c>
      <c r="H225" s="83">
        <v>0</v>
      </c>
      <c r="I225" s="83">
        <v>0</v>
      </c>
      <c r="J225" s="83">
        <v>0</v>
      </c>
      <c r="K225" s="83">
        <v>0</v>
      </c>
      <c r="L225" s="83">
        <v>0</v>
      </c>
      <c r="M225" s="83">
        <v>0</v>
      </c>
      <c r="N225" s="83">
        <v>0</v>
      </c>
      <c r="O225" s="83">
        <v>0</v>
      </c>
      <c r="P225" s="83">
        <v>0</v>
      </c>
      <c r="Q225" s="83">
        <v>0</v>
      </c>
      <c r="R225" s="83">
        <v>4.7207345480491744E-6</v>
      </c>
      <c r="S225" s="83">
        <v>1.5977077604096031E-5</v>
      </c>
      <c r="T225" s="83">
        <v>2.9614027374794107E-5</v>
      </c>
      <c r="U225" s="83">
        <v>4.3663398269755905E-5</v>
      </c>
      <c r="V225" s="83">
        <v>8.1382231702919818E-5</v>
      </c>
      <c r="W225" s="83">
        <v>2.4345409915405009E-4</v>
      </c>
      <c r="X225" s="83">
        <v>4.3870788362001644E-4</v>
      </c>
      <c r="Y225" s="83">
        <v>6.0720635342392901E-4</v>
      </c>
      <c r="Z225" s="83">
        <v>6.5575109316434027E-4</v>
      </c>
      <c r="AA225" s="83">
        <v>7.3318522812428999E-4</v>
      </c>
      <c r="AB225" s="83">
        <v>7.8677272312962295E-4</v>
      </c>
      <c r="AC225" s="83">
        <v>8.3733226494472641E-4</v>
      </c>
      <c r="AD225" s="83">
        <v>9.5127669304778423E-4</v>
      </c>
      <c r="AE225" s="83">
        <v>1.0707593670361947E-3</v>
      </c>
      <c r="AF225" s="83">
        <v>1.0964286651986858E-3</v>
      </c>
      <c r="AG225" s="83">
        <v>1.1367565853052106E-3</v>
      </c>
      <c r="AH225" s="83">
        <v>1.176486580749526E-3</v>
      </c>
      <c r="AI225" s="83">
        <v>1.2477385526320501E-3</v>
      </c>
      <c r="AJ225" s="83">
        <v>1.3253749835127697E-3</v>
      </c>
      <c r="AK225" s="83">
        <v>1.3755902515458556E-3</v>
      </c>
      <c r="AL225" s="83">
        <v>1.3831555941357229E-3</v>
      </c>
      <c r="AM225" s="83">
        <v>1.3861230750206075E-3</v>
      </c>
      <c r="AN225" s="83">
        <v>1.389262522528303E-3</v>
      </c>
      <c r="AO225" s="83">
        <v>1.3931426522095166E-3</v>
      </c>
      <c r="AP225" s="83">
        <v>1.3831518758787515E-3</v>
      </c>
      <c r="AQ225" s="83">
        <v>1.2889025457050337E-3</v>
      </c>
      <c r="AR225" s="83">
        <v>1.169650816251954E-3</v>
      </c>
      <c r="AS225" s="83">
        <v>1.0626379008063977E-3</v>
      </c>
      <c r="AT225" s="83">
        <v>1.0354399928347558E-3</v>
      </c>
      <c r="AU225" s="83">
        <v>9.884802133254501E-4</v>
      </c>
      <c r="AV225" s="83">
        <v>9.5416848356130691E-4</v>
      </c>
      <c r="AW225" s="83">
        <v>9.2234471791867185E-4</v>
      </c>
      <c r="AX225" s="83">
        <v>8.4167975422799464E-4</v>
      </c>
      <c r="AY225" s="83">
        <v>7.5648216893131257E-4</v>
      </c>
      <c r="AZ225" s="83">
        <v>7.4036426336604119E-4</v>
      </c>
    </row>
    <row r="226" spans="1:52" ht="12" customHeight="1" x14ac:dyDescent="0.35">
      <c r="A226" s="82" t="s">
        <v>17</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0</v>
      </c>
      <c r="S226" s="83">
        <v>0</v>
      </c>
      <c r="T226" s="83">
        <v>0</v>
      </c>
      <c r="U226" s="83">
        <v>0</v>
      </c>
      <c r="V226" s="83">
        <v>0</v>
      </c>
      <c r="W226" s="83">
        <v>0</v>
      </c>
      <c r="X226" s="83">
        <v>0</v>
      </c>
      <c r="Y226" s="83">
        <v>0</v>
      </c>
      <c r="Z226" s="83">
        <v>0</v>
      </c>
      <c r="AA226" s="83">
        <v>0</v>
      </c>
      <c r="AB226" s="83">
        <v>0</v>
      </c>
      <c r="AC226" s="83">
        <v>0</v>
      </c>
      <c r="AD226" s="83">
        <v>0</v>
      </c>
      <c r="AE226" s="83">
        <v>0</v>
      </c>
      <c r="AF226" s="83">
        <v>0</v>
      </c>
      <c r="AG226" s="83">
        <v>0</v>
      </c>
      <c r="AH226" s="83">
        <v>0</v>
      </c>
      <c r="AI226" s="83">
        <v>0</v>
      </c>
      <c r="AJ226" s="83">
        <v>0</v>
      </c>
      <c r="AK226" s="83">
        <v>0</v>
      </c>
      <c r="AL226" s="83">
        <v>0</v>
      </c>
      <c r="AM226" s="83">
        <v>0</v>
      </c>
      <c r="AN226" s="83">
        <v>0</v>
      </c>
      <c r="AO226" s="83">
        <v>0</v>
      </c>
      <c r="AP226" s="83">
        <v>0</v>
      </c>
      <c r="AQ226" s="83">
        <v>0</v>
      </c>
      <c r="AR226" s="83">
        <v>0</v>
      </c>
      <c r="AS226" s="83">
        <v>0</v>
      </c>
      <c r="AT226" s="83">
        <v>0</v>
      </c>
      <c r="AU226" s="83">
        <v>0</v>
      </c>
      <c r="AV226" s="83">
        <v>0</v>
      </c>
      <c r="AW226" s="83">
        <v>0</v>
      </c>
      <c r="AX226" s="83">
        <v>0</v>
      </c>
      <c r="AY226" s="83">
        <v>0</v>
      </c>
      <c r="AZ226" s="83">
        <v>0</v>
      </c>
    </row>
    <row r="227" spans="1:52" ht="12" customHeight="1" x14ac:dyDescent="0.35">
      <c r="A227" s="82" t="s">
        <v>18</v>
      </c>
      <c r="B227" s="83">
        <v>0.2704870969399652</v>
      </c>
      <c r="C227" s="83">
        <v>0.33537364838592937</v>
      </c>
      <c r="D227" s="83">
        <v>0.27255325784317619</v>
      </c>
      <c r="E227" s="83">
        <v>1.3253790526797425E-2</v>
      </c>
      <c r="F227" s="83">
        <v>0</v>
      </c>
      <c r="G227" s="83">
        <v>0</v>
      </c>
      <c r="H227" s="83">
        <v>8.2780830228844249E-2</v>
      </c>
      <c r="I227" s="83">
        <v>1.1611079897502293E-15</v>
      </c>
      <c r="J227" s="83">
        <v>0</v>
      </c>
      <c r="K227" s="83">
        <v>0.12365681124542767</v>
      </c>
      <c r="L227" s="83">
        <v>0.29930274876879548</v>
      </c>
      <c r="M227" s="83">
        <v>0.42819187408177734</v>
      </c>
      <c r="N227" s="83">
        <v>0.51735725340257765</v>
      </c>
      <c r="O227" s="83">
        <v>1.0149545236908048E-2</v>
      </c>
      <c r="P227" s="83">
        <v>3.0312079854931987E-17</v>
      </c>
      <c r="Q227" s="83">
        <v>5.5022441922523049E-2</v>
      </c>
      <c r="R227" s="83">
        <v>5.2836469267881776E-2</v>
      </c>
      <c r="S227" s="83">
        <v>5.5733192175754509E-2</v>
      </c>
      <c r="T227" s="83">
        <v>5.5445422250814731E-2</v>
      </c>
      <c r="U227" s="83">
        <v>5.400396461763405E-2</v>
      </c>
      <c r="V227" s="83">
        <v>5.3424569710959671E-2</v>
      </c>
      <c r="W227" s="83">
        <v>5.3624700976045478E-2</v>
      </c>
      <c r="X227" s="83">
        <v>5.3955838840882293E-2</v>
      </c>
      <c r="Y227" s="83">
        <v>5.3878050212339268E-2</v>
      </c>
      <c r="Z227" s="83">
        <v>5.4161337198511184E-2</v>
      </c>
      <c r="AA227" s="83">
        <v>5.0945794243461927E-2</v>
      </c>
      <c r="AB227" s="83">
        <v>4.9529020799463065E-2</v>
      </c>
      <c r="AC227" s="83">
        <v>5.0086960565902713E-2</v>
      </c>
      <c r="AD227" s="83">
        <v>5.0773518080902906E-2</v>
      </c>
      <c r="AE227" s="83">
        <v>4.6959554738705257E-2</v>
      </c>
      <c r="AF227" s="83">
        <v>4.6456187930492762E-2</v>
      </c>
      <c r="AG227" s="83">
        <v>3.8901314637062402E-2</v>
      </c>
      <c r="AH227" s="83">
        <v>3.9438592449410927E-2</v>
      </c>
      <c r="AI227" s="83">
        <v>3.8123077415863134E-2</v>
      </c>
      <c r="AJ227" s="83">
        <v>3.8833050499584881E-2</v>
      </c>
      <c r="AK227" s="83">
        <v>3.641270561728157E-2</v>
      </c>
      <c r="AL227" s="83">
        <v>3.6648772881992912E-2</v>
      </c>
      <c r="AM227" s="83">
        <v>3.691009721232491E-2</v>
      </c>
      <c r="AN227" s="83">
        <v>3.7016482559424024E-2</v>
      </c>
      <c r="AO227" s="83">
        <v>3.7591910687202863E-2</v>
      </c>
      <c r="AP227" s="83">
        <v>3.8067688519754089E-2</v>
      </c>
      <c r="AQ227" s="83">
        <v>3.7802495332010654E-2</v>
      </c>
      <c r="AR227" s="83">
        <v>3.7421712971011802E-2</v>
      </c>
      <c r="AS227" s="83">
        <v>3.7148585797234103E-2</v>
      </c>
      <c r="AT227" s="83">
        <v>3.7268775297582914E-2</v>
      </c>
      <c r="AU227" s="83">
        <v>3.6462289426479444E-2</v>
      </c>
      <c r="AV227" s="83">
        <v>3.6173638689556614E-2</v>
      </c>
      <c r="AW227" s="83">
        <v>3.6258997168824823E-2</v>
      </c>
      <c r="AX227" s="83">
        <v>3.6320463905199211E-2</v>
      </c>
      <c r="AY227" s="83">
        <v>3.5065452068483147E-2</v>
      </c>
      <c r="AZ227" s="83">
        <v>3.5060900309178675E-2</v>
      </c>
    </row>
    <row r="228" spans="1:52" ht="12" customHeight="1" x14ac:dyDescent="0.35">
      <c r="A228" s="82" t="s">
        <v>42</v>
      </c>
      <c r="B228" s="83">
        <v>0.81019412425827497</v>
      </c>
      <c r="C228" s="83">
        <v>1.0977591126647777</v>
      </c>
      <c r="D228" s="83">
        <v>1.0848744824672472</v>
      </c>
      <c r="E228" s="83">
        <v>1.2593635960307543</v>
      </c>
      <c r="F228" s="83">
        <v>1.2000564663078757</v>
      </c>
      <c r="G228" s="83">
        <v>1.1459811192514233</v>
      </c>
      <c r="H228" s="83">
        <v>0.92626796229614494</v>
      </c>
      <c r="I228" s="83">
        <v>1.0586965547524176</v>
      </c>
      <c r="J228" s="83">
        <v>2.1699872475965631</v>
      </c>
      <c r="K228" s="83">
        <v>2.705790107373041</v>
      </c>
      <c r="L228" s="83">
        <v>2.4442667098963442</v>
      </c>
      <c r="M228" s="83">
        <v>3.0010330653079968</v>
      </c>
      <c r="N228" s="83">
        <v>1.3463932669930281</v>
      </c>
      <c r="O228" s="83">
        <v>1.0395375873550905</v>
      </c>
      <c r="P228" s="83">
        <v>1.217484595660677</v>
      </c>
      <c r="Q228" s="83">
        <v>1.7605414407435689</v>
      </c>
      <c r="R228" s="83">
        <v>1.8260832378812941</v>
      </c>
      <c r="S228" s="83">
        <v>1.8588650536549185</v>
      </c>
      <c r="T228" s="83">
        <v>1.8536125623204998</v>
      </c>
      <c r="U228" s="83">
        <v>1.8262712878696015</v>
      </c>
      <c r="V228" s="83">
        <v>1.8083629847647895</v>
      </c>
      <c r="W228" s="83">
        <v>1.7046631816988016</v>
      </c>
      <c r="X228" s="83">
        <v>1.5826857190218737</v>
      </c>
      <c r="Y228" s="83">
        <v>1.509873271158928</v>
      </c>
      <c r="Z228" s="83">
        <v>1.4917968554363885</v>
      </c>
      <c r="AA228" s="83">
        <v>1.485160850777224</v>
      </c>
      <c r="AB228" s="83">
        <v>1.4864654262612014</v>
      </c>
      <c r="AC228" s="83">
        <v>1.4820705697973791</v>
      </c>
      <c r="AD228" s="83">
        <v>1.4419924101933941</v>
      </c>
      <c r="AE228" s="83">
        <v>1.3773023195703797</v>
      </c>
      <c r="AF228" s="83">
        <v>1.377351829948982</v>
      </c>
      <c r="AG228" s="83">
        <v>1.3455922829034956</v>
      </c>
      <c r="AH228" s="83">
        <v>1.342016934995413</v>
      </c>
      <c r="AI228" s="83">
        <v>1.3317285105419525</v>
      </c>
      <c r="AJ228" s="83">
        <v>1.3289189216564909</v>
      </c>
      <c r="AK228" s="83">
        <v>1.3311506344800719</v>
      </c>
      <c r="AL228" s="83">
        <v>1.3397509681237472</v>
      </c>
      <c r="AM228" s="83">
        <v>1.3424515658464884</v>
      </c>
      <c r="AN228" s="83">
        <v>1.3504425391960377</v>
      </c>
      <c r="AO228" s="83">
        <v>1.3650181369360315</v>
      </c>
      <c r="AP228" s="83">
        <v>1.3789674063408091</v>
      </c>
      <c r="AQ228" s="83">
        <v>1.2781596832659632</v>
      </c>
      <c r="AR228" s="83">
        <v>1.161244920293792</v>
      </c>
      <c r="AS228" s="83">
        <v>1.1039051899269361</v>
      </c>
      <c r="AT228" s="83">
        <v>1.0942959339637512</v>
      </c>
      <c r="AU228" s="83">
        <v>1.0922687690551531</v>
      </c>
      <c r="AV228" s="83">
        <v>1.0933968360740316</v>
      </c>
      <c r="AW228" s="83">
        <v>1.0867357351020488</v>
      </c>
      <c r="AX228" s="83">
        <v>1.0594292111287531</v>
      </c>
      <c r="AY228" s="83">
        <v>1.0152053012211084</v>
      </c>
      <c r="AZ228" s="83">
        <v>1.0140037072739485</v>
      </c>
    </row>
    <row r="229" spans="1:52" ht="12" customHeight="1" x14ac:dyDescent="0.35">
      <c r="A229" s="82" t="s">
        <v>48</v>
      </c>
      <c r="B229" s="83">
        <v>3.9082672740625894</v>
      </c>
      <c r="C229" s="83">
        <v>9.7462854010605628</v>
      </c>
      <c r="D229" s="83">
        <v>11.280350211672886</v>
      </c>
      <c r="E229" s="83">
        <v>10.740224987709052</v>
      </c>
      <c r="F229" s="83">
        <v>8.4368698824727186</v>
      </c>
      <c r="G229" s="83">
        <v>9.5452495222329574</v>
      </c>
      <c r="H229" s="83">
        <v>8.7985259563585441</v>
      </c>
      <c r="I229" s="83">
        <v>9.5036638940362383</v>
      </c>
      <c r="J229" s="83">
        <v>4.897638901769195</v>
      </c>
      <c r="K229" s="83">
        <v>8.2958118515868939</v>
      </c>
      <c r="L229" s="83">
        <v>0.48379782210335648</v>
      </c>
      <c r="M229" s="83">
        <v>0.30251676231503077</v>
      </c>
      <c r="N229" s="83">
        <v>6.4106449290602203</v>
      </c>
      <c r="O229" s="83">
        <v>5.7475934224545728</v>
      </c>
      <c r="P229" s="83">
        <v>4.0990500326598207</v>
      </c>
      <c r="Q229" s="83">
        <v>0.70799435783966902</v>
      </c>
      <c r="R229" s="83">
        <v>0.69227943532360137</v>
      </c>
      <c r="S229" s="83">
        <v>0.63604270885165448</v>
      </c>
      <c r="T229" s="83">
        <v>0.65181520777745539</v>
      </c>
      <c r="U229" s="83">
        <v>0.65638614584909671</v>
      </c>
      <c r="V229" s="83">
        <v>0.65743460260006648</v>
      </c>
      <c r="W229" s="83">
        <v>0.664247999790891</v>
      </c>
      <c r="X229" s="83">
        <v>0.66576132983015146</v>
      </c>
      <c r="Y229" s="83">
        <v>0.67350783336239517</v>
      </c>
      <c r="Z229" s="83">
        <v>0.67608753428115109</v>
      </c>
      <c r="AA229" s="83">
        <v>0.6586642955852714</v>
      </c>
      <c r="AB229" s="83">
        <v>0.66439621343858746</v>
      </c>
      <c r="AC229" s="83">
        <v>0.64776784151307898</v>
      </c>
      <c r="AD229" s="83">
        <v>0.64168829551304818</v>
      </c>
      <c r="AE229" s="83">
        <v>0.61475855352645525</v>
      </c>
      <c r="AF229" s="83">
        <v>0.60254584371187025</v>
      </c>
      <c r="AG229" s="83">
        <v>0.60596986403357278</v>
      </c>
      <c r="AH229" s="83">
        <v>0.5916614415304815</v>
      </c>
      <c r="AI229" s="83">
        <v>0.57578752102739938</v>
      </c>
      <c r="AJ229" s="83">
        <v>0.54087851596846392</v>
      </c>
      <c r="AK229" s="83">
        <v>0.52813102825030944</v>
      </c>
      <c r="AL229" s="83">
        <v>0.51595190357209819</v>
      </c>
      <c r="AM229" s="83">
        <v>0.51907552220715059</v>
      </c>
      <c r="AN229" s="83">
        <v>0.52233514410025361</v>
      </c>
      <c r="AO229" s="83">
        <v>0.52020996519946949</v>
      </c>
      <c r="AP229" s="83">
        <v>0.51823003092112718</v>
      </c>
      <c r="AQ229" s="83">
        <v>0.49921345751887469</v>
      </c>
      <c r="AR229" s="83">
        <v>0.46014679720865082</v>
      </c>
      <c r="AS229" s="83">
        <v>0.44913722970144532</v>
      </c>
      <c r="AT229" s="83">
        <v>0.44572204699640572</v>
      </c>
      <c r="AU229" s="83">
        <v>0.40213318421939143</v>
      </c>
      <c r="AV229" s="83">
        <v>0.40035275929467101</v>
      </c>
      <c r="AW229" s="83">
        <v>0.37054651448996073</v>
      </c>
      <c r="AX229" s="83">
        <v>0.35142820178135692</v>
      </c>
      <c r="AY229" s="83">
        <v>0.31146281041995838</v>
      </c>
      <c r="AZ229" s="83">
        <v>0.29242848581939473</v>
      </c>
    </row>
    <row r="230" spans="1:52" ht="12" customHeight="1" x14ac:dyDescent="0.35">
      <c r="A230" s="82" t="s">
        <v>60</v>
      </c>
      <c r="B230" s="83">
        <v>0</v>
      </c>
      <c r="C230" s="83">
        <v>0</v>
      </c>
      <c r="D230" s="83">
        <v>0</v>
      </c>
      <c r="E230" s="83">
        <v>0</v>
      </c>
      <c r="F230" s="83">
        <v>0</v>
      </c>
      <c r="G230" s="83">
        <v>0</v>
      </c>
      <c r="H230" s="83">
        <v>0</v>
      </c>
      <c r="I230" s="83">
        <v>0</v>
      </c>
      <c r="J230" s="83">
        <v>0</v>
      </c>
      <c r="K230" s="83">
        <v>0</v>
      </c>
      <c r="L230" s="83">
        <v>0</v>
      </c>
      <c r="M230" s="83">
        <v>0</v>
      </c>
      <c r="N230" s="83">
        <v>0</v>
      </c>
      <c r="O230" s="83">
        <v>0</v>
      </c>
      <c r="P230" s="83">
        <v>0</v>
      </c>
      <c r="Q230" s="83">
        <v>0</v>
      </c>
      <c r="R230" s="83">
        <v>2.9074388042579215E-7</v>
      </c>
      <c r="S230" s="83">
        <v>5.7457620977375503E-7</v>
      </c>
      <c r="T230" s="83">
        <v>8.9789134244421166E-7</v>
      </c>
      <c r="U230" s="83">
        <v>1.238978904948639E-6</v>
      </c>
      <c r="V230" s="83">
        <v>2.0277501467474046E-6</v>
      </c>
      <c r="W230" s="83">
        <v>4.271984766637587E-6</v>
      </c>
      <c r="X230" s="83">
        <v>6.8959392569830169E-6</v>
      </c>
      <c r="Y230" s="83">
        <v>8.8463850964303824E-6</v>
      </c>
      <c r="Z230" s="83">
        <v>9.3264897187911082E-6</v>
      </c>
      <c r="AA230" s="83">
        <v>1.0178799997713927E-5</v>
      </c>
      <c r="AB230" s="83">
        <v>1.0725205648856917E-5</v>
      </c>
      <c r="AC230" s="83">
        <v>1.1216412936428489E-5</v>
      </c>
      <c r="AD230" s="83">
        <v>1.219703843477527E-5</v>
      </c>
      <c r="AE230" s="83">
        <v>1.3149682781919398E-5</v>
      </c>
      <c r="AF230" s="83">
        <v>1.3399118381330665E-5</v>
      </c>
      <c r="AG230" s="83">
        <v>1.3663856381016044E-5</v>
      </c>
      <c r="AH230" s="83">
        <v>1.3991458972177827E-5</v>
      </c>
      <c r="AI230" s="83">
        <v>1.4511610580549029E-5</v>
      </c>
      <c r="AJ230" s="83">
        <v>1.5041506992606352E-5</v>
      </c>
      <c r="AK230" s="83">
        <v>1.5363660616485985E-5</v>
      </c>
      <c r="AL230" s="83">
        <v>1.5174323108588871E-5</v>
      </c>
      <c r="AM230" s="83">
        <v>1.4986089150848743E-5</v>
      </c>
      <c r="AN230" s="83">
        <v>1.475727538494003E-5</v>
      </c>
      <c r="AO230" s="83">
        <v>1.449758276384219E-5</v>
      </c>
      <c r="AP230" s="83">
        <v>1.3834790945555484E-5</v>
      </c>
      <c r="AQ230" s="83">
        <v>1.1940813075950913E-5</v>
      </c>
      <c r="AR230" s="83">
        <v>9.6874958610886116E-6</v>
      </c>
      <c r="AS230" s="83">
        <v>7.9647840851377887E-6</v>
      </c>
      <c r="AT230" s="83">
        <v>7.5348084085100767E-6</v>
      </c>
      <c r="AU230" s="83">
        <v>6.773470358430988E-6</v>
      </c>
      <c r="AV230" s="83">
        <v>6.2850334486730254E-6</v>
      </c>
      <c r="AW230" s="83">
        <v>5.844344650157549E-6</v>
      </c>
      <c r="AX230" s="83">
        <v>4.9600207230097339E-6</v>
      </c>
      <c r="AY230" s="83">
        <v>4.0944413365152334E-6</v>
      </c>
      <c r="AZ230" s="83">
        <v>3.8673618724900282E-6</v>
      </c>
    </row>
    <row r="231" spans="1:52" ht="12" customHeight="1" x14ac:dyDescent="0.35">
      <c r="A231" s="82" t="s">
        <v>43</v>
      </c>
      <c r="B231" s="83">
        <v>33.753224017798821</v>
      </c>
      <c r="C231" s="83">
        <v>36.558425682916557</v>
      </c>
      <c r="D231" s="83">
        <v>36.372679746541763</v>
      </c>
      <c r="E231" s="83">
        <v>40.301930358756628</v>
      </c>
      <c r="F231" s="83">
        <v>35.151091410886309</v>
      </c>
      <c r="G231" s="83">
        <v>34.81639558415506</v>
      </c>
      <c r="H231" s="83">
        <v>36.791137112569757</v>
      </c>
      <c r="I231" s="83">
        <v>32.968366737399649</v>
      </c>
      <c r="J231" s="83">
        <v>36.047790021054787</v>
      </c>
      <c r="K231" s="83">
        <v>35.447262202638555</v>
      </c>
      <c r="L231" s="83">
        <v>37.878342817633389</v>
      </c>
      <c r="M231" s="83">
        <v>35.434030475999478</v>
      </c>
      <c r="N231" s="83">
        <v>29.696421629223245</v>
      </c>
      <c r="O231" s="83">
        <v>32.051786781932854</v>
      </c>
      <c r="P231" s="83">
        <v>32.824022356307367</v>
      </c>
      <c r="Q231" s="83">
        <v>38.213144651448779</v>
      </c>
      <c r="R231" s="83">
        <v>38.328917975714376</v>
      </c>
      <c r="S231" s="83">
        <v>38.89549227026481</v>
      </c>
      <c r="T231" s="83">
        <v>39.234457704722146</v>
      </c>
      <c r="U231" s="83">
        <v>39.235885958230512</v>
      </c>
      <c r="V231" s="83">
        <v>39.367806370862432</v>
      </c>
      <c r="W231" s="83">
        <v>39.348295723976982</v>
      </c>
      <c r="X231" s="83">
        <v>39.320475697972853</v>
      </c>
      <c r="Y231" s="83">
        <v>39.163267538865789</v>
      </c>
      <c r="Z231" s="83">
        <v>39.111827117301921</v>
      </c>
      <c r="AA231" s="83">
        <v>39.095775915755929</v>
      </c>
      <c r="AB231" s="83">
        <v>39.251630217151821</v>
      </c>
      <c r="AC231" s="83">
        <v>39.477077873115036</v>
      </c>
      <c r="AD231" s="83">
        <v>39.463609477852238</v>
      </c>
      <c r="AE231" s="83">
        <v>39.396322438608038</v>
      </c>
      <c r="AF231" s="83">
        <v>39.634058411307571</v>
      </c>
      <c r="AG231" s="83">
        <v>39.737507582003197</v>
      </c>
      <c r="AH231" s="83">
        <v>39.926556138225628</v>
      </c>
      <c r="AI231" s="83">
        <v>39.965712871917397</v>
      </c>
      <c r="AJ231" s="83">
        <v>39.946625333909218</v>
      </c>
      <c r="AK231" s="83">
        <v>40.056366956102899</v>
      </c>
      <c r="AL231" s="83">
        <v>40.425160306246589</v>
      </c>
      <c r="AM231" s="83">
        <v>40.769407108376093</v>
      </c>
      <c r="AN231" s="83">
        <v>41.147606379112212</v>
      </c>
      <c r="AO231" s="83">
        <v>41.553551237431051</v>
      </c>
      <c r="AP231" s="83">
        <v>41.893141401955155</v>
      </c>
      <c r="AQ231" s="83">
        <v>41.753937514241279</v>
      </c>
      <c r="AR231" s="83">
        <v>41.467037549978329</v>
      </c>
      <c r="AS231" s="83">
        <v>41.303984154029486</v>
      </c>
      <c r="AT231" s="83">
        <v>41.602659442866475</v>
      </c>
      <c r="AU231" s="83">
        <v>41.795359636670746</v>
      </c>
      <c r="AV231" s="83">
        <v>42.05266969735959</v>
      </c>
      <c r="AW231" s="83">
        <v>42.38008276064599</v>
      </c>
      <c r="AX231" s="83">
        <v>42.288574236112048</v>
      </c>
      <c r="AY231" s="83">
        <v>42.21070549984838</v>
      </c>
      <c r="AZ231" s="83">
        <v>42.595228576357634</v>
      </c>
    </row>
    <row r="232" spans="1:52" ht="12" customHeight="1" x14ac:dyDescent="0.35">
      <c r="A232" s="82" t="s">
        <v>49</v>
      </c>
      <c r="B232" s="83">
        <v>0</v>
      </c>
      <c r="C232" s="83">
        <v>0</v>
      </c>
      <c r="D232" s="83">
        <v>0</v>
      </c>
      <c r="E232" s="83">
        <v>0</v>
      </c>
      <c r="F232" s="83">
        <v>0</v>
      </c>
      <c r="G232" s="83">
        <v>0</v>
      </c>
      <c r="H232" s="83">
        <v>0</v>
      </c>
      <c r="I232" s="83">
        <v>0</v>
      </c>
      <c r="J232" s="83">
        <v>0</v>
      </c>
      <c r="K232" s="83">
        <v>0</v>
      </c>
      <c r="L232" s="83">
        <v>0</v>
      </c>
      <c r="M232" s="83">
        <v>0</v>
      </c>
      <c r="N232" s="83">
        <v>0</v>
      </c>
      <c r="O232" s="83">
        <v>0</v>
      </c>
      <c r="P232" s="83">
        <v>0</v>
      </c>
      <c r="Q232" s="83">
        <v>0</v>
      </c>
      <c r="R232" s="83">
        <v>0</v>
      </c>
      <c r="S232" s="83">
        <v>0</v>
      </c>
      <c r="T232" s="83">
        <v>0</v>
      </c>
      <c r="U232" s="83">
        <v>0</v>
      </c>
      <c r="V232" s="83">
        <v>0</v>
      </c>
      <c r="W232" s="83">
        <v>0</v>
      </c>
      <c r="X232" s="83">
        <v>0</v>
      </c>
      <c r="Y232" s="83">
        <v>0</v>
      </c>
      <c r="Z232" s="83">
        <v>0</v>
      </c>
      <c r="AA232" s="83">
        <v>0</v>
      </c>
      <c r="AB232" s="83">
        <v>0</v>
      </c>
      <c r="AC232" s="83">
        <v>0</v>
      </c>
      <c r="AD232" s="83">
        <v>0</v>
      </c>
      <c r="AE232" s="83">
        <v>0</v>
      </c>
      <c r="AF232" s="83">
        <v>0</v>
      </c>
      <c r="AG232" s="83">
        <v>0</v>
      </c>
      <c r="AH232" s="83">
        <v>0</v>
      </c>
      <c r="AI232" s="83">
        <v>0</v>
      </c>
      <c r="AJ232" s="83">
        <v>0</v>
      </c>
      <c r="AK232" s="83">
        <v>0</v>
      </c>
      <c r="AL232" s="83">
        <v>0</v>
      </c>
      <c r="AM232" s="83">
        <v>0</v>
      </c>
      <c r="AN232" s="83">
        <v>0</v>
      </c>
      <c r="AO232" s="83">
        <v>0</v>
      </c>
      <c r="AP232" s="83">
        <v>0</v>
      </c>
      <c r="AQ232" s="83">
        <v>0</v>
      </c>
      <c r="AR232" s="83">
        <v>0</v>
      </c>
      <c r="AS232" s="83">
        <v>0</v>
      </c>
      <c r="AT232" s="83">
        <v>0</v>
      </c>
      <c r="AU232" s="83">
        <v>0</v>
      </c>
      <c r="AV232" s="83">
        <v>0</v>
      </c>
      <c r="AW232" s="83">
        <v>0</v>
      </c>
      <c r="AX232" s="83">
        <v>0</v>
      </c>
      <c r="AY232" s="83">
        <v>0</v>
      </c>
      <c r="AZ232" s="83">
        <v>0</v>
      </c>
    </row>
    <row r="233" spans="1:52" ht="12" customHeight="1" x14ac:dyDescent="0.35">
      <c r="A233" s="82" t="s">
        <v>52</v>
      </c>
      <c r="B233" s="83">
        <v>0</v>
      </c>
      <c r="C233" s="83">
        <v>0</v>
      </c>
      <c r="D233" s="83">
        <v>0</v>
      </c>
      <c r="E233" s="83">
        <v>0</v>
      </c>
      <c r="F233" s="83">
        <v>0</v>
      </c>
      <c r="G233" s="83">
        <v>0</v>
      </c>
      <c r="H233" s="83">
        <v>0</v>
      </c>
      <c r="I233" s="83">
        <v>0</v>
      </c>
      <c r="J233" s="83">
        <v>0</v>
      </c>
      <c r="K233" s="83">
        <v>0</v>
      </c>
      <c r="L233" s="83">
        <v>0</v>
      </c>
      <c r="M233" s="83">
        <v>0</v>
      </c>
      <c r="N233" s="83">
        <v>0</v>
      </c>
      <c r="O233" s="83">
        <v>0</v>
      </c>
      <c r="P233" s="83">
        <v>0</v>
      </c>
      <c r="Q233" s="83">
        <v>0</v>
      </c>
      <c r="R233" s="83">
        <v>6.9551439445894179E-6</v>
      </c>
      <c r="S233" s="83">
        <v>1.4409893664543839E-5</v>
      </c>
      <c r="T233" s="83">
        <v>2.3068829936607929E-5</v>
      </c>
      <c r="U233" s="83">
        <v>3.245743328486959E-5</v>
      </c>
      <c r="V233" s="83">
        <v>5.4808420658440516E-5</v>
      </c>
      <c r="W233" s="83">
        <v>1.3970925940437186E-4</v>
      </c>
      <c r="X233" s="83">
        <v>2.4306817160073255E-4</v>
      </c>
      <c r="Y233" s="83">
        <v>3.4240134317838961E-4</v>
      </c>
      <c r="Z233" s="83">
        <v>3.7326660736732904E-4</v>
      </c>
      <c r="AA233" s="83">
        <v>4.2678311102834296E-4</v>
      </c>
      <c r="AB233" s="83">
        <v>4.6512797250559918E-4</v>
      </c>
      <c r="AC233" s="83">
        <v>5.0389979654713417E-4</v>
      </c>
      <c r="AD233" s="83">
        <v>5.8626849321616781E-4</v>
      </c>
      <c r="AE233" s="83">
        <v>6.8100393901919716E-4</v>
      </c>
      <c r="AF233" s="83">
        <v>7.0509304153541189E-4</v>
      </c>
      <c r="AG233" s="83">
        <v>7.3931493293484573E-4</v>
      </c>
      <c r="AH233" s="83">
        <v>7.8647114293554433E-4</v>
      </c>
      <c r="AI233" s="83">
        <v>8.626848063844146E-4</v>
      </c>
      <c r="AJ233" s="83">
        <v>9.5320365821447827E-4</v>
      </c>
      <c r="AK233" s="83">
        <v>1.0157422722900902E-3</v>
      </c>
      <c r="AL233" s="83">
        <v>1.0331966830819451E-3</v>
      </c>
      <c r="AM233" s="83">
        <v>1.0477536474020159E-3</v>
      </c>
      <c r="AN233" s="83">
        <v>1.0646640395231561E-3</v>
      </c>
      <c r="AO233" s="83">
        <v>1.0846979714642193E-3</v>
      </c>
      <c r="AP233" s="83">
        <v>1.1075822413128831E-3</v>
      </c>
      <c r="AQ233" s="83">
        <v>1.1313045290205811E-3</v>
      </c>
      <c r="AR233" s="83">
        <v>1.1531860129403439E-3</v>
      </c>
      <c r="AS233" s="83">
        <v>1.1732548852738834E-3</v>
      </c>
      <c r="AT233" s="83">
        <v>1.1891461558160487E-3</v>
      </c>
      <c r="AU233" s="83">
        <v>1.2098113349792404E-3</v>
      </c>
      <c r="AV233" s="83">
        <v>1.2248970434723745E-3</v>
      </c>
      <c r="AW233" s="83">
        <v>1.244987906639941E-3</v>
      </c>
      <c r="AX233" s="83">
        <v>1.2611315638134113E-3</v>
      </c>
      <c r="AY233" s="83">
        <v>1.280613595527582E-3</v>
      </c>
      <c r="AZ233" s="83">
        <v>1.3008812721306269E-3</v>
      </c>
    </row>
    <row r="234" spans="1:52" ht="12" customHeight="1" x14ac:dyDescent="0.35">
      <c r="A234" s="82" t="s">
        <v>28</v>
      </c>
      <c r="B234" s="83">
        <v>0</v>
      </c>
      <c r="C234" s="83">
        <v>0</v>
      </c>
      <c r="D234" s="83">
        <v>0.95565710486999789</v>
      </c>
      <c r="E234" s="83">
        <v>0</v>
      </c>
      <c r="F234" s="83">
        <v>1.9270991208894881</v>
      </c>
      <c r="G234" s="83">
        <v>2.3488241797764253</v>
      </c>
      <c r="H234" s="83">
        <v>0.28713035993013725</v>
      </c>
      <c r="I234" s="83">
        <v>0.12863613573125385</v>
      </c>
      <c r="J234" s="83">
        <v>0.19334618900888517</v>
      </c>
      <c r="K234" s="83">
        <v>0.23749486838747194</v>
      </c>
      <c r="L234" s="83">
        <v>0.2424467814138552</v>
      </c>
      <c r="M234" s="83">
        <v>8.1577443846539754E-2</v>
      </c>
      <c r="N234" s="83">
        <v>0.14729952539687446</v>
      </c>
      <c r="O234" s="83">
        <v>0.26156477058558358</v>
      </c>
      <c r="P234" s="83">
        <v>0.60015794457439897</v>
      </c>
      <c r="Q234" s="83">
        <v>0</v>
      </c>
      <c r="R234" s="83">
        <v>9.481704836659684E-6</v>
      </c>
      <c r="S234" s="83">
        <v>1.8814701225939314E-5</v>
      </c>
      <c r="T234" s="83">
        <v>2.9763998696763163E-5</v>
      </c>
      <c r="U234" s="83">
        <v>4.4543538604878671E-5</v>
      </c>
      <c r="V234" s="83">
        <v>8.1216776884655975E-5</v>
      </c>
      <c r="W234" s="83">
        <v>1.50177859800185E-4</v>
      </c>
      <c r="X234" s="83">
        <v>2.2950742033860366E-4</v>
      </c>
      <c r="Y234" s="83">
        <v>3.5215761616521376E-4</v>
      </c>
      <c r="Z234" s="83">
        <v>3.8011567942526349E-4</v>
      </c>
      <c r="AA234" s="83">
        <v>4.4475783935957593E-4</v>
      </c>
      <c r="AB234" s="83">
        <v>4.8785821612269339E-4</v>
      </c>
      <c r="AC234" s="83">
        <v>5.3938158704760358E-4</v>
      </c>
      <c r="AD234" s="83">
        <v>6.4952088756852356E-4</v>
      </c>
      <c r="AE234" s="83">
        <v>7.8904092032001623E-4</v>
      </c>
      <c r="AF234" s="83">
        <v>8.2715476319444349E-4</v>
      </c>
      <c r="AG234" s="83">
        <v>8.7562651537172848E-4</v>
      </c>
      <c r="AH234" s="83">
        <v>9.3864940268452446E-4</v>
      </c>
      <c r="AI234" s="83">
        <v>1.0253369221037301E-3</v>
      </c>
      <c r="AJ234" s="83">
        <v>1.1246282675380335E-3</v>
      </c>
      <c r="AK234" s="83">
        <v>1.1967932909741526E-3</v>
      </c>
      <c r="AL234" s="83">
        <v>1.2135921397541261E-3</v>
      </c>
      <c r="AM234" s="83">
        <v>1.2279863762805017E-3</v>
      </c>
      <c r="AN234" s="83">
        <v>1.2419870010741386E-3</v>
      </c>
      <c r="AO234" s="83">
        <v>1.2563644613278187E-3</v>
      </c>
      <c r="AP234" s="83">
        <v>1.2709156070999268E-3</v>
      </c>
      <c r="AQ234" s="83">
        <v>1.2895346666556013E-3</v>
      </c>
      <c r="AR234" s="83">
        <v>1.3058885548577676E-3</v>
      </c>
      <c r="AS234" s="83">
        <v>1.3196568515218493E-3</v>
      </c>
      <c r="AT234" s="83">
        <v>1.3352543709401561E-3</v>
      </c>
      <c r="AU234" s="83">
        <v>1.3484802079574967E-3</v>
      </c>
      <c r="AV234" s="83">
        <v>1.3636465337125005E-3</v>
      </c>
      <c r="AW234" s="83">
        <v>1.3820218106237424E-3</v>
      </c>
      <c r="AX234" s="83">
        <v>1.3928582373772928E-3</v>
      </c>
      <c r="AY234" s="83">
        <v>1.4002465439983071E-3</v>
      </c>
      <c r="AZ234" s="83">
        <v>1.4138736594549932E-3</v>
      </c>
    </row>
    <row r="235" spans="1:52" ht="12" customHeight="1" x14ac:dyDescent="0.35">
      <c r="A235" s="82" t="s">
        <v>29</v>
      </c>
      <c r="B235" s="83">
        <v>0</v>
      </c>
      <c r="C235" s="83">
        <v>0</v>
      </c>
      <c r="D235" s="83">
        <v>0</v>
      </c>
      <c r="E235" s="83">
        <v>0</v>
      </c>
      <c r="F235" s="83">
        <v>0</v>
      </c>
      <c r="G235" s="83">
        <v>0</v>
      </c>
      <c r="H235" s="83">
        <v>0</v>
      </c>
      <c r="I235" s="83">
        <v>0</v>
      </c>
      <c r="J235" s="83">
        <v>0</v>
      </c>
      <c r="K235" s="83">
        <v>0</v>
      </c>
      <c r="L235" s="83">
        <v>0</v>
      </c>
      <c r="M235" s="83">
        <v>0</v>
      </c>
      <c r="N235" s="83">
        <v>0</v>
      </c>
      <c r="O235" s="83">
        <v>0</v>
      </c>
      <c r="P235" s="83">
        <v>0</v>
      </c>
      <c r="Q235" s="83">
        <v>0</v>
      </c>
      <c r="R235" s="83">
        <v>1.6260966654245781E-4</v>
      </c>
      <c r="S235" s="83">
        <v>3.8884145676046822E-4</v>
      </c>
      <c r="T235" s="83">
        <v>6.9450833005897769E-4</v>
      </c>
      <c r="U235" s="83">
        <v>1.1758254298470335E-3</v>
      </c>
      <c r="V235" s="83">
        <v>2.9571880152478923E-3</v>
      </c>
      <c r="W235" s="83">
        <v>1.0079072967813338E-2</v>
      </c>
      <c r="X235" s="83">
        <v>2.2145589705130767E-2</v>
      </c>
      <c r="Y235" s="83">
        <v>3.4469653949987834E-2</v>
      </c>
      <c r="Z235" s="83">
        <v>3.876939517867576E-2</v>
      </c>
      <c r="AA235" s="83">
        <v>4.9406521898970206E-2</v>
      </c>
      <c r="AB235" s="83">
        <v>5.7683201354314435E-2</v>
      </c>
      <c r="AC235" s="83">
        <v>6.7539618517865774E-2</v>
      </c>
      <c r="AD235" s="83">
        <v>9.3389076207592472E-2</v>
      </c>
      <c r="AE235" s="83">
        <v>0.12567887937782654</v>
      </c>
      <c r="AF235" s="83">
        <v>0.13682925383024219</v>
      </c>
      <c r="AG235" s="83">
        <v>0.14980164455005668</v>
      </c>
      <c r="AH235" s="83">
        <v>0.17120486131761781</v>
      </c>
      <c r="AI235" s="83">
        <v>0.21200062778451462</v>
      </c>
      <c r="AJ235" s="83">
        <v>0.26277672108363948</v>
      </c>
      <c r="AK235" s="83">
        <v>0.2951683306326362</v>
      </c>
      <c r="AL235" s="83">
        <v>0.30634696924486682</v>
      </c>
      <c r="AM235" s="83">
        <v>0.31657207441299579</v>
      </c>
      <c r="AN235" s="83">
        <v>0.32925078671015873</v>
      </c>
      <c r="AO235" s="83">
        <v>0.34459227792416519</v>
      </c>
      <c r="AP235" s="83">
        <v>0.36837020140162979</v>
      </c>
      <c r="AQ235" s="83">
        <v>0.42166229968693186</v>
      </c>
      <c r="AR235" s="83">
        <v>0.49014714999800335</v>
      </c>
      <c r="AS235" s="83">
        <v>0.5418387845913476</v>
      </c>
      <c r="AT235" s="83">
        <v>0.56272153071006603</v>
      </c>
      <c r="AU235" s="83">
        <v>0.5993584951567692</v>
      </c>
      <c r="AV235" s="83">
        <v>0.62342759780241053</v>
      </c>
      <c r="AW235" s="83">
        <v>0.64797179174147668</v>
      </c>
      <c r="AX235" s="83">
        <v>0.68281452782863361</v>
      </c>
      <c r="AY235" s="83">
        <v>0.71597153071863884</v>
      </c>
      <c r="AZ235" s="83">
        <v>0.73276332960874668</v>
      </c>
    </row>
    <row r="236" spans="1:52" ht="12" customHeight="1" x14ac:dyDescent="0.35">
      <c r="A236" s="79" t="s">
        <v>141</v>
      </c>
      <c r="B236" s="80">
        <v>17.913120254682958</v>
      </c>
      <c r="C236" s="80">
        <v>17.813600262952466</v>
      </c>
      <c r="D236" s="80">
        <v>19.816604293877276</v>
      </c>
      <c r="E236" s="80">
        <v>16.561920487329587</v>
      </c>
      <c r="F236" s="80">
        <v>19.71740561163497</v>
      </c>
      <c r="G236" s="80">
        <v>22.893658125771925</v>
      </c>
      <c r="H236" s="80">
        <v>26.235768342407582</v>
      </c>
      <c r="I236" s="80">
        <v>23.90005274968448</v>
      </c>
      <c r="J236" s="80">
        <v>29.449688495003521</v>
      </c>
      <c r="K236" s="80">
        <v>27.198463156598855</v>
      </c>
      <c r="L236" s="80">
        <v>28.564652296117831</v>
      </c>
      <c r="M236" s="80">
        <v>30.730050460255452</v>
      </c>
      <c r="N236" s="80">
        <v>30.093949887926524</v>
      </c>
      <c r="O236" s="80">
        <v>24.472666489258486</v>
      </c>
      <c r="P236" s="80">
        <v>24.141070023215399</v>
      </c>
      <c r="Q236" s="80">
        <v>24.730555752058116</v>
      </c>
      <c r="R236" s="80">
        <v>24.811439713329751</v>
      </c>
      <c r="S236" s="80">
        <v>25.544703699347053</v>
      </c>
      <c r="T236" s="80">
        <v>25.830979148454414</v>
      </c>
      <c r="U236" s="80">
        <v>25.966304039986912</v>
      </c>
      <c r="V236" s="80">
        <v>26.167267555742374</v>
      </c>
      <c r="W236" s="80">
        <v>26.292113380780137</v>
      </c>
      <c r="X236" s="80">
        <v>26.509420511343446</v>
      </c>
      <c r="Y236" s="80">
        <v>26.602154991854096</v>
      </c>
      <c r="Z236" s="80">
        <v>26.724018993602122</v>
      </c>
      <c r="AA236" s="80">
        <v>26.862750339927771</v>
      </c>
      <c r="AB236" s="80">
        <v>27.086615095684056</v>
      </c>
      <c r="AC236" s="80">
        <v>27.326785272805697</v>
      </c>
      <c r="AD236" s="80">
        <v>27.575546344972945</v>
      </c>
      <c r="AE236" s="80">
        <v>27.745838003719982</v>
      </c>
      <c r="AF236" s="80">
        <v>28.00879374449897</v>
      </c>
      <c r="AG236" s="80">
        <v>28.142668718758632</v>
      </c>
      <c r="AH236" s="80">
        <v>28.457302871021664</v>
      </c>
      <c r="AI236" s="80">
        <v>28.782856636972038</v>
      </c>
      <c r="AJ236" s="80">
        <v>29.120183750147977</v>
      </c>
      <c r="AK236" s="80">
        <v>29.396020376098729</v>
      </c>
      <c r="AL236" s="80">
        <v>29.731879288247033</v>
      </c>
      <c r="AM236" s="80">
        <v>30.054943151175486</v>
      </c>
      <c r="AN236" s="80">
        <v>30.367429387609132</v>
      </c>
      <c r="AO236" s="80">
        <v>30.622762848708071</v>
      </c>
      <c r="AP236" s="80">
        <v>30.883037866653559</v>
      </c>
      <c r="AQ236" s="80">
        <v>31.176736007128962</v>
      </c>
      <c r="AR236" s="80">
        <v>31.450157257528033</v>
      </c>
      <c r="AS236" s="80">
        <v>31.684955312862556</v>
      </c>
      <c r="AT236" s="80">
        <v>32.028699118333314</v>
      </c>
      <c r="AU236" s="80">
        <v>32.324051167669694</v>
      </c>
      <c r="AV236" s="80">
        <v>32.716644167266146</v>
      </c>
      <c r="AW236" s="80">
        <v>33.082586857290075</v>
      </c>
      <c r="AX236" s="80">
        <v>33.285922987164426</v>
      </c>
      <c r="AY236" s="80">
        <v>33.332922576214358</v>
      </c>
      <c r="AZ236" s="80">
        <v>33.684331866248783</v>
      </c>
    </row>
    <row r="237" spans="1:52" ht="12" customHeight="1" x14ac:dyDescent="0.35">
      <c r="A237" s="183" t="s">
        <v>142</v>
      </c>
      <c r="B237" s="184">
        <v>207.8352359591486</v>
      </c>
      <c r="C237" s="184">
        <v>235.061124181937</v>
      </c>
      <c r="D237" s="184">
        <v>241.05279310594213</v>
      </c>
      <c r="E237" s="184">
        <v>257.75820010728341</v>
      </c>
      <c r="F237" s="184">
        <v>235.4299576549206</v>
      </c>
      <c r="G237" s="184">
        <v>236.38744527532413</v>
      </c>
      <c r="H237" s="184">
        <v>233.74927158027324</v>
      </c>
      <c r="I237" s="184">
        <v>235.4861612189892</v>
      </c>
      <c r="J237" s="184">
        <v>232.48440187066248</v>
      </c>
      <c r="K237" s="184">
        <v>242.84380711820683</v>
      </c>
      <c r="L237" s="184">
        <v>214.81069092057854</v>
      </c>
      <c r="M237" s="184">
        <v>211.61065607002939</v>
      </c>
      <c r="N237" s="184">
        <v>211.82332686340817</v>
      </c>
      <c r="O237" s="184">
        <v>218.85180608989364</v>
      </c>
      <c r="P237" s="184">
        <v>214.93656404447881</v>
      </c>
      <c r="Q237" s="184">
        <v>218.77701428798869</v>
      </c>
      <c r="R237" s="184">
        <v>218.57601705919947</v>
      </c>
      <c r="S237" s="184">
        <v>221.88638810184517</v>
      </c>
      <c r="T237" s="184">
        <v>224.27715092638832</v>
      </c>
      <c r="U237" s="184">
        <v>225.19290260922821</v>
      </c>
      <c r="V237" s="184">
        <v>226.6102226942624</v>
      </c>
      <c r="W237" s="184">
        <v>227.29575187658446</v>
      </c>
      <c r="X237" s="184">
        <v>228.55040049720446</v>
      </c>
      <c r="Y237" s="184">
        <v>228.65026123753751</v>
      </c>
      <c r="Z237" s="184">
        <v>228.98042800587643</v>
      </c>
      <c r="AA237" s="184">
        <v>229.93969138950479</v>
      </c>
      <c r="AB237" s="184">
        <v>231.45568188382964</v>
      </c>
      <c r="AC237" s="184">
        <v>233.00326845473919</v>
      </c>
      <c r="AD237" s="184">
        <v>234.30868423976287</v>
      </c>
      <c r="AE237" s="184">
        <v>235.64973184115618</v>
      </c>
      <c r="AF237" s="184">
        <v>237.53492712423619</v>
      </c>
      <c r="AG237" s="184">
        <v>239.23736893294387</v>
      </c>
      <c r="AH237" s="184">
        <v>241.07380625511706</v>
      </c>
      <c r="AI237" s="184">
        <v>242.83771885477273</v>
      </c>
      <c r="AJ237" s="184">
        <v>244.300945306459</v>
      </c>
      <c r="AK237" s="184">
        <v>246.02558819779966</v>
      </c>
      <c r="AL237" s="184">
        <v>248.45277807584199</v>
      </c>
      <c r="AM237" s="184">
        <v>250.69632593879649</v>
      </c>
      <c r="AN237" s="184">
        <v>253.33772886361018</v>
      </c>
      <c r="AO237" s="184">
        <v>256.02630988389188</v>
      </c>
      <c r="AP237" s="184">
        <v>258.62155037262505</v>
      </c>
      <c r="AQ237" s="184">
        <v>261.00101386540854</v>
      </c>
      <c r="AR237" s="184">
        <v>263.20787180116736</v>
      </c>
      <c r="AS237" s="184">
        <v>265.19608916339735</v>
      </c>
      <c r="AT237" s="184">
        <v>268.09744905696238</v>
      </c>
      <c r="AU237" s="184">
        <v>270.8066377220826</v>
      </c>
      <c r="AV237" s="184">
        <v>273.94481419615039</v>
      </c>
      <c r="AW237" s="184">
        <v>277.34668476116383</v>
      </c>
      <c r="AX237" s="184">
        <v>279.97109355736239</v>
      </c>
      <c r="AY237" s="184">
        <v>282.63702774524489</v>
      </c>
      <c r="AZ237" s="184">
        <v>286.12178295029372</v>
      </c>
    </row>
    <row r="238" spans="1:52" ht="12" customHeight="1" x14ac:dyDescent="0.35">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row>
    <row r="239" spans="1:52" ht="12" customHeight="1" x14ac:dyDescent="0.35">
      <c r="A239" s="133" t="s">
        <v>66</v>
      </c>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row>
    <row r="240" spans="1:52" ht="12" customHeight="1" x14ac:dyDescent="0.35">
      <c r="A240" s="214" t="s">
        <v>128</v>
      </c>
      <c r="B240" s="215">
        <v>1</v>
      </c>
      <c r="C240" s="215">
        <v>1</v>
      </c>
      <c r="D240" s="215">
        <v>1</v>
      </c>
      <c r="E240" s="215">
        <v>1</v>
      </c>
      <c r="F240" s="215">
        <v>1</v>
      </c>
      <c r="G240" s="215">
        <v>1</v>
      </c>
      <c r="H240" s="215">
        <v>1</v>
      </c>
      <c r="I240" s="215">
        <v>1</v>
      </c>
      <c r="J240" s="215">
        <v>1</v>
      </c>
      <c r="K240" s="215">
        <v>1</v>
      </c>
      <c r="L240" s="215">
        <v>1</v>
      </c>
      <c r="M240" s="215">
        <v>1</v>
      </c>
      <c r="N240" s="215">
        <v>1</v>
      </c>
      <c r="O240" s="215">
        <v>1</v>
      </c>
      <c r="P240" s="215">
        <v>1</v>
      </c>
      <c r="Q240" s="215">
        <v>1</v>
      </c>
      <c r="R240" s="215">
        <v>1</v>
      </c>
      <c r="S240" s="215">
        <v>1</v>
      </c>
      <c r="T240" s="215">
        <v>1</v>
      </c>
      <c r="U240" s="215">
        <v>1</v>
      </c>
      <c r="V240" s="215">
        <v>1</v>
      </c>
      <c r="W240" s="215">
        <v>1</v>
      </c>
      <c r="X240" s="215">
        <v>1</v>
      </c>
      <c r="Y240" s="215">
        <v>1</v>
      </c>
      <c r="Z240" s="215">
        <v>1</v>
      </c>
      <c r="AA240" s="215">
        <v>1</v>
      </c>
      <c r="AB240" s="215">
        <v>1</v>
      </c>
      <c r="AC240" s="215">
        <v>1</v>
      </c>
      <c r="AD240" s="215">
        <v>1</v>
      </c>
      <c r="AE240" s="215">
        <v>1</v>
      </c>
      <c r="AF240" s="215">
        <v>1</v>
      </c>
      <c r="AG240" s="215">
        <v>1</v>
      </c>
      <c r="AH240" s="215">
        <v>1</v>
      </c>
      <c r="AI240" s="215">
        <v>1</v>
      </c>
      <c r="AJ240" s="215">
        <v>1</v>
      </c>
      <c r="AK240" s="215">
        <v>1</v>
      </c>
      <c r="AL240" s="215">
        <v>1</v>
      </c>
      <c r="AM240" s="215">
        <v>1</v>
      </c>
      <c r="AN240" s="215">
        <v>1</v>
      </c>
      <c r="AO240" s="215">
        <v>1</v>
      </c>
      <c r="AP240" s="215">
        <v>1</v>
      </c>
      <c r="AQ240" s="215">
        <v>1</v>
      </c>
      <c r="AR240" s="215">
        <v>1</v>
      </c>
      <c r="AS240" s="215">
        <v>1</v>
      </c>
      <c r="AT240" s="215">
        <v>1</v>
      </c>
      <c r="AU240" s="215">
        <v>1</v>
      </c>
      <c r="AV240" s="215">
        <v>1</v>
      </c>
      <c r="AW240" s="215">
        <v>1</v>
      </c>
      <c r="AX240" s="215">
        <v>1</v>
      </c>
      <c r="AY240" s="215">
        <v>1</v>
      </c>
      <c r="AZ240" s="215">
        <v>1</v>
      </c>
    </row>
    <row r="241" spans="1:52" ht="12" customHeight="1" x14ac:dyDescent="0.35">
      <c r="A241" s="209" t="s">
        <v>133</v>
      </c>
      <c r="B241" s="216">
        <v>0.32191633933178521</v>
      </c>
      <c r="C241" s="216">
        <v>0.32820956698659426</v>
      </c>
      <c r="D241" s="216">
        <v>0.33473224252346806</v>
      </c>
      <c r="E241" s="216">
        <v>0.34405621503354511</v>
      </c>
      <c r="F241" s="216">
        <v>0.32902799462554261</v>
      </c>
      <c r="G241" s="216">
        <v>0.32704246195463993</v>
      </c>
      <c r="H241" s="216">
        <v>0.32493843524796046</v>
      </c>
      <c r="I241" s="216">
        <v>0.3338212465346358</v>
      </c>
      <c r="J241" s="216">
        <v>0.3427260375031298</v>
      </c>
      <c r="K241" s="216">
        <v>0.3269884149124842</v>
      </c>
      <c r="L241" s="216">
        <v>0.32747890210024699</v>
      </c>
      <c r="M241" s="216">
        <v>0.33826183747302657</v>
      </c>
      <c r="N241" s="216">
        <v>0.3407937697130019</v>
      </c>
      <c r="O241" s="216">
        <v>0.35119548018538943</v>
      </c>
      <c r="P241" s="216">
        <v>0.33436664066150029</v>
      </c>
      <c r="Q241" s="216">
        <v>0.33984664148106625</v>
      </c>
      <c r="R241" s="216">
        <v>0.33884206042131509</v>
      </c>
      <c r="S241" s="216">
        <v>0.33887852919285372</v>
      </c>
      <c r="T241" s="216">
        <v>0.33557239828986757</v>
      </c>
      <c r="U241" s="216">
        <v>0.33285091818288109</v>
      </c>
      <c r="V241" s="216">
        <v>0.33255753057718312</v>
      </c>
      <c r="W241" s="216">
        <v>0.33247050020399305</v>
      </c>
      <c r="X241" s="216">
        <v>0.33117807867808546</v>
      </c>
      <c r="Y241" s="216">
        <v>0.33109025607420151</v>
      </c>
      <c r="Z241" s="216">
        <v>0.33146205947886909</v>
      </c>
      <c r="AA241" s="216">
        <v>0.33123504099441281</v>
      </c>
      <c r="AB241" s="216">
        <v>0.33187065842324126</v>
      </c>
      <c r="AC241" s="216">
        <v>0.33245854298704752</v>
      </c>
      <c r="AD241" s="216">
        <v>0.33314294345428375</v>
      </c>
      <c r="AE241" s="216">
        <v>0.33272427083941836</v>
      </c>
      <c r="AF241" s="216">
        <v>0.33333505502069161</v>
      </c>
      <c r="AG241" s="216">
        <v>0.33380344964597269</v>
      </c>
      <c r="AH241" s="216">
        <v>0.33352246871708763</v>
      </c>
      <c r="AI241" s="216">
        <v>0.33503307476807209</v>
      </c>
      <c r="AJ241" s="216">
        <v>0.33474399267084909</v>
      </c>
      <c r="AK241" s="216">
        <v>0.33571652109256178</v>
      </c>
      <c r="AL241" s="216">
        <v>0.33560900833473617</v>
      </c>
      <c r="AM241" s="216">
        <v>0.33566826118874055</v>
      </c>
      <c r="AN241" s="216">
        <v>0.33612432884048454</v>
      </c>
      <c r="AO241" s="216">
        <v>0.33674432586662179</v>
      </c>
      <c r="AP241" s="216">
        <v>0.33740694912983343</v>
      </c>
      <c r="AQ241" s="216">
        <v>0.33881606259853025</v>
      </c>
      <c r="AR241" s="216">
        <v>0.33977404433080272</v>
      </c>
      <c r="AS241" s="216">
        <v>0.34240203146721432</v>
      </c>
      <c r="AT241" s="216">
        <v>0.34351723621868036</v>
      </c>
      <c r="AU241" s="216">
        <v>0.3443124222848562</v>
      </c>
      <c r="AV241" s="216">
        <v>0.34540341478635805</v>
      </c>
      <c r="AW241" s="216">
        <v>0.34718400825045576</v>
      </c>
      <c r="AX241" s="216">
        <v>0.34856928152559941</v>
      </c>
      <c r="AY241" s="216">
        <v>0.34866680675339046</v>
      </c>
      <c r="AZ241" s="216">
        <v>0.35019530560545259</v>
      </c>
    </row>
    <row r="242" spans="1:52" ht="12" customHeight="1" x14ac:dyDescent="0.35">
      <c r="A242" s="203" t="s">
        <v>40</v>
      </c>
      <c r="B242" s="89">
        <v>3.2706991636465821E-3</v>
      </c>
      <c r="C242" s="89">
        <v>3.3299635270436011E-3</v>
      </c>
      <c r="D242" s="89">
        <v>3.3931900983125282E-3</v>
      </c>
      <c r="E242" s="89">
        <v>3.4895159539856855E-3</v>
      </c>
      <c r="F242" s="89">
        <v>3.3307185600996618E-3</v>
      </c>
      <c r="G242" s="89">
        <v>3.3137973586809125E-3</v>
      </c>
      <c r="H242" s="89">
        <v>3.2902059648457376E-3</v>
      </c>
      <c r="I242" s="89">
        <v>3.3795160549267437E-3</v>
      </c>
      <c r="J242" s="89">
        <v>3.4843698920688716E-3</v>
      </c>
      <c r="K242" s="89">
        <v>3.3460632694544243E-3</v>
      </c>
      <c r="L242" s="89">
        <v>3.355176548788742E-3</v>
      </c>
      <c r="M242" s="89">
        <v>3.4538813407604999E-3</v>
      </c>
      <c r="N242" s="89">
        <v>3.4811331437436068E-3</v>
      </c>
      <c r="O242" s="89">
        <v>3.5688073632794241E-3</v>
      </c>
      <c r="P242" s="89">
        <v>3.4017888161769943E-3</v>
      </c>
      <c r="Q242" s="89">
        <v>3.4518620119962265E-3</v>
      </c>
      <c r="R242" s="89">
        <v>2.8009541370272546E-3</v>
      </c>
      <c r="S242" s="89">
        <v>2.2891590280678274E-3</v>
      </c>
      <c r="T242" s="89">
        <v>1.8945537851563861E-3</v>
      </c>
      <c r="U242" s="89">
        <v>1.5876517304594243E-3</v>
      </c>
      <c r="V242" s="89">
        <v>2.5117363546441319E-3</v>
      </c>
      <c r="W242" s="89">
        <v>2.2666526531458721E-3</v>
      </c>
      <c r="X242" s="89">
        <v>1.8814028705187785E-3</v>
      </c>
      <c r="Y242" s="89">
        <v>1.7601545533436271E-3</v>
      </c>
      <c r="Z242" s="89">
        <v>2.251715629136548E-3</v>
      </c>
      <c r="AA242" s="89">
        <v>1.8591952244142026E-3</v>
      </c>
      <c r="AB242" s="89">
        <v>1.9725340559985489E-3</v>
      </c>
      <c r="AC242" s="89">
        <v>1.8809971371230368E-3</v>
      </c>
      <c r="AD242" s="89">
        <v>2.0223384143509206E-3</v>
      </c>
      <c r="AE242" s="89">
        <v>1.8391345521297463E-3</v>
      </c>
      <c r="AF242" s="89">
        <v>1.9909814374909846E-3</v>
      </c>
      <c r="AG242" s="89">
        <v>2.0695914872727347E-3</v>
      </c>
      <c r="AH242" s="89">
        <v>2.1804914976378672E-3</v>
      </c>
      <c r="AI242" s="89">
        <v>2.3470275189845244E-3</v>
      </c>
      <c r="AJ242" s="89">
        <v>2.398351786499186E-3</v>
      </c>
      <c r="AK242" s="89">
        <v>2.4058566120520272E-3</v>
      </c>
      <c r="AL242" s="89">
        <v>2.3998107878566944E-3</v>
      </c>
      <c r="AM242" s="89">
        <v>2.4153840215174272E-3</v>
      </c>
      <c r="AN242" s="89">
        <v>2.4295591017722664E-3</v>
      </c>
      <c r="AO242" s="89">
        <v>2.418082365781359E-3</v>
      </c>
      <c r="AP242" s="89">
        <v>2.434104207841483E-3</v>
      </c>
      <c r="AQ242" s="89">
        <v>2.4482509402632456E-3</v>
      </c>
      <c r="AR242" s="89">
        <v>2.4646197379525224E-3</v>
      </c>
      <c r="AS242" s="89">
        <v>2.4977668224722429E-3</v>
      </c>
      <c r="AT242" s="89">
        <v>2.5142077967156467E-3</v>
      </c>
      <c r="AU242" s="89">
        <v>2.5285455589723581E-3</v>
      </c>
      <c r="AV242" s="89">
        <v>2.5336833865689332E-3</v>
      </c>
      <c r="AW242" s="89">
        <v>2.5556002819924961E-3</v>
      </c>
      <c r="AX242" s="89">
        <v>2.5770543907776382E-3</v>
      </c>
      <c r="AY242" s="89">
        <v>2.5673465302940989E-3</v>
      </c>
      <c r="AZ242" s="89">
        <v>2.5817362516367746E-3</v>
      </c>
    </row>
    <row r="243" spans="1:52" ht="12" customHeight="1" x14ac:dyDescent="0.35">
      <c r="A243" s="203" t="s">
        <v>41</v>
      </c>
      <c r="B243" s="89">
        <v>9.0679505815714715E-3</v>
      </c>
      <c r="C243" s="89">
        <v>9.2344145720666786E-3</v>
      </c>
      <c r="D243" s="89">
        <v>9.4280622759810393E-3</v>
      </c>
      <c r="E243" s="89">
        <v>9.6946500794947241E-3</v>
      </c>
      <c r="F243" s="89">
        <v>9.2475005723731008E-3</v>
      </c>
      <c r="G243" s="89">
        <v>9.2023127893754077E-3</v>
      </c>
      <c r="H243" s="89">
        <v>9.1384889262357723E-3</v>
      </c>
      <c r="I243" s="89">
        <v>9.4127858066780767E-3</v>
      </c>
      <c r="J243" s="89">
        <v>9.6846255189263902E-3</v>
      </c>
      <c r="K243" s="89">
        <v>9.3356989966569409E-3</v>
      </c>
      <c r="L243" s="89">
        <v>9.3528080797385341E-3</v>
      </c>
      <c r="M243" s="89">
        <v>9.6089093775103204E-3</v>
      </c>
      <c r="N243" s="89">
        <v>9.6953716091112002E-3</v>
      </c>
      <c r="O243" s="89">
        <v>9.941195249451076E-3</v>
      </c>
      <c r="P243" s="89">
        <v>9.4696067898763347E-3</v>
      </c>
      <c r="Q243" s="89">
        <v>9.602418731841764E-3</v>
      </c>
      <c r="R243" s="89">
        <v>9.6033716543888481E-3</v>
      </c>
      <c r="S243" s="89">
        <v>9.6642764256461115E-3</v>
      </c>
      <c r="T243" s="89">
        <v>9.7351747604788735E-3</v>
      </c>
      <c r="U243" s="89">
        <v>9.7770989097607855E-3</v>
      </c>
      <c r="V243" s="89">
        <v>9.7764145486451369E-3</v>
      </c>
      <c r="W243" s="89">
        <v>9.7957052719096771E-3</v>
      </c>
      <c r="X243" s="89">
        <v>9.832994989483524E-3</v>
      </c>
      <c r="Y243" s="89">
        <v>9.8602754664597232E-3</v>
      </c>
      <c r="Z243" s="89">
        <v>9.8730176209763099E-3</v>
      </c>
      <c r="AA243" s="89">
        <v>9.8873649581761036E-3</v>
      </c>
      <c r="AB243" s="89">
        <v>9.891117675965868E-3</v>
      </c>
      <c r="AC243" s="89">
        <v>9.8972081184911485E-3</v>
      </c>
      <c r="AD243" s="89">
        <v>9.9060862514454284E-3</v>
      </c>
      <c r="AE243" s="89">
        <v>9.9134403368271017E-3</v>
      </c>
      <c r="AF243" s="89">
        <v>9.9124663746945237E-3</v>
      </c>
      <c r="AG243" s="89">
        <v>9.9167622361430053E-3</v>
      </c>
      <c r="AH243" s="89">
        <v>9.9082730271796322E-3</v>
      </c>
      <c r="AI243" s="89">
        <v>9.9295903378025345E-3</v>
      </c>
      <c r="AJ243" s="89">
        <v>9.9217826917747873E-3</v>
      </c>
      <c r="AK243" s="89">
        <v>9.9237835471458584E-3</v>
      </c>
      <c r="AL243" s="89">
        <v>9.9180093741473817E-3</v>
      </c>
      <c r="AM243" s="89">
        <v>9.9125518285760397E-3</v>
      </c>
      <c r="AN243" s="89">
        <v>9.9008087734923922E-3</v>
      </c>
      <c r="AO243" s="89">
        <v>9.884194393354629E-3</v>
      </c>
      <c r="AP243" s="89">
        <v>9.8680048538395716E-3</v>
      </c>
      <c r="AQ243" s="89">
        <v>9.837104783734887E-3</v>
      </c>
      <c r="AR243" s="89">
        <v>9.8043285266532915E-3</v>
      </c>
      <c r="AS243" s="89">
        <v>9.7711806794384248E-3</v>
      </c>
      <c r="AT243" s="89">
        <v>9.7502574408153946E-3</v>
      </c>
      <c r="AU243" s="89">
        <v>9.72289507135367E-3</v>
      </c>
      <c r="AV243" s="89">
        <v>9.6935568401713516E-3</v>
      </c>
      <c r="AW243" s="89">
        <v>9.6481778815343672E-3</v>
      </c>
      <c r="AX243" s="89">
        <v>9.62388441233036E-3</v>
      </c>
      <c r="AY243" s="89">
        <v>9.6029582172875803E-3</v>
      </c>
      <c r="AZ243" s="89">
        <v>9.5502473572647139E-3</v>
      </c>
    </row>
    <row r="244" spans="1:52" ht="12" customHeight="1" x14ac:dyDescent="0.35">
      <c r="A244" s="203" t="s">
        <v>44</v>
      </c>
      <c r="B244" s="89">
        <v>1.5332771252871108E-2</v>
      </c>
      <c r="C244" s="89">
        <v>1.5284365924227427E-2</v>
      </c>
      <c r="D244" s="89">
        <v>1.5918050182613289E-2</v>
      </c>
      <c r="E244" s="89">
        <v>1.6198440580689429E-2</v>
      </c>
      <c r="F244" s="89">
        <v>1.5664136513090045E-2</v>
      </c>
      <c r="G244" s="89">
        <v>1.5684069969338996E-2</v>
      </c>
      <c r="H244" s="89">
        <v>1.5771680698604195E-2</v>
      </c>
      <c r="I244" s="89">
        <v>1.6440253597073535E-2</v>
      </c>
      <c r="J244" s="89">
        <v>1.7027504087523813E-2</v>
      </c>
      <c r="K244" s="89">
        <v>1.6152796141024259E-2</v>
      </c>
      <c r="L244" s="89">
        <v>1.6395717654426448E-2</v>
      </c>
      <c r="M244" s="89">
        <v>1.6549979535114182E-2</v>
      </c>
      <c r="N244" s="89">
        <v>1.699324775627872E-2</v>
      </c>
      <c r="O244" s="89">
        <v>1.7557343757288808E-2</v>
      </c>
      <c r="P244" s="89">
        <v>1.6696192824819239E-2</v>
      </c>
      <c r="Q244" s="89">
        <v>1.727546627198941E-2</v>
      </c>
      <c r="R244" s="89">
        <v>1.7358646098560294E-2</v>
      </c>
      <c r="S244" s="89">
        <v>1.7350095659464371E-2</v>
      </c>
      <c r="T244" s="89">
        <v>1.7450844565032136E-2</v>
      </c>
      <c r="U244" s="89">
        <v>1.7519815788294354E-2</v>
      </c>
      <c r="V244" s="89">
        <v>1.751340452546311E-2</v>
      </c>
      <c r="W244" s="89">
        <v>1.7506020414504535E-2</v>
      </c>
      <c r="X244" s="89">
        <v>1.7530011300890366E-2</v>
      </c>
      <c r="Y244" s="89">
        <v>1.7501494312223281E-2</v>
      </c>
      <c r="Z244" s="89">
        <v>1.749685848035638E-2</v>
      </c>
      <c r="AA244" s="89">
        <v>1.7459820055042551E-2</v>
      </c>
      <c r="AB244" s="89">
        <v>1.7393269093830311E-2</v>
      </c>
      <c r="AC244" s="89">
        <v>1.7277027057282426E-2</v>
      </c>
      <c r="AD244" s="89">
        <v>1.7226851805344418E-2</v>
      </c>
      <c r="AE244" s="89">
        <v>1.7231124904564497E-2</v>
      </c>
      <c r="AF244" s="89">
        <v>1.7088085860499324E-2</v>
      </c>
      <c r="AG244" s="89">
        <v>1.7073118511563751E-2</v>
      </c>
      <c r="AH244" s="89">
        <v>1.69697177322643E-2</v>
      </c>
      <c r="AI244" s="89">
        <v>1.6930368968594296E-2</v>
      </c>
      <c r="AJ244" s="89">
        <v>1.6871086474710473E-2</v>
      </c>
      <c r="AK244" s="89">
        <v>1.6785368089386233E-2</v>
      </c>
      <c r="AL244" s="89">
        <v>1.6777944285225665E-2</v>
      </c>
      <c r="AM244" s="89">
        <v>1.6722109289451535E-2</v>
      </c>
      <c r="AN244" s="89">
        <v>1.6669404123909323E-2</v>
      </c>
      <c r="AO244" s="89">
        <v>1.661349438250229E-2</v>
      </c>
      <c r="AP244" s="89">
        <v>1.6568181000135195E-2</v>
      </c>
      <c r="AQ244" s="89">
        <v>1.6495825655955681E-2</v>
      </c>
      <c r="AR244" s="89">
        <v>1.6444972947298294E-2</v>
      </c>
      <c r="AS244" s="89">
        <v>1.637771693947469E-2</v>
      </c>
      <c r="AT244" s="89">
        <v>1.6402667503465387E-2</v>
      </c>
      <c r="AU244" s="89">
        <v>1.637454253489988E-2</v>
      </c>
      <c r="AV244" s="89">
        <v>1.6356674327964543E-2</v>
      </c>
      <c r="AW244" s="89">
        <v>1.6352781072936525E-2</v>
      </c>
      <c r="AX244" s="89">
        <v>1.637731533745284E-2</v>
      </c>
      <c r="AY244" s="89">
        <v>1.6403173835644581E-2</v>
      </c>
      <c r="AZ244" s="89">
        <v>1.6435007006074188E-2</v>
      </c>
    </row>
    <row r="245" spans="1:52" ht="12" customHeight="1" x14ac:dyDescent="0.35">
      <c r="A245" s="203" t="s">
        <v>45</v>
      </c>
      <c r="B245" s="89">
        <v>3.4604723807598816E-3</v>
      </c>
      <c r="C245" s="89">
        <v>3.5362839934305157E-3</v>
      </c>
      <c r="D245" s="89">
        <v>3.5984731967758773E-3</v>
      </c>
      <c r="E245" s="89">
        <v>3.6976949979289644E-3</v>
      </c>
      <c r="F245" s="89">
        <v>3.5275370432742707E-3</v>
      </c>
      <c r="G245" s="89">
        <v>3.5095534692517198E-3</v>
      </c>
      <c r="H245" s="89">
        <v>3.4587552932981345E-3</v>
      </c>
      <c r="I245" s="89">
        <v>3.5508389102804987E-3</v>
      </c>
      <c r="J245" s="89">
        <v>3.6553918221024356E-3</v>
      </c>
      <c r="K245" s="89">
        <v>3.5263170536160965E-3</v>
      </c>
      <c r="L245" s="89">
        <v>3.5708186561939949E-3</v>
      </c>
      <c r="M245" s="89">
        <v>3.6515687386357381E-3</v>
      </c>
      <c r="N245" s="89">
        <v>3.6926785150359735E-3</v>
      </c>
      <c r="O245" s="89">
        <v>3.7787652212896337E-3</v>
      </c>
      <c r="P245" s="89">
        <v>3.6067593053555366E-3</v>
      </c>
      <c r="Q245" s="89">
        <v>3.6775380231398431E-3</v>
      </c>
      <c r="R245" s="89">
        <v>3.6784007460816349E-3</v>
      </c>
      <c r="S245" s="89">
        <v>3.6864849960364758E-3</v>
      </c>
      <c r="T245" s="89">
        <v>3.7114573328327284E-3</v>
      </c>
      <c r="U245" s="89">
        <v>3.7274920933498441E-3</v>
      </c>
      <c r="V245" s="89">
        <v>3.7080892159773557E-3</v>
      </c>
      <c r="W245" s="89">
        <v>3.7064307793011203E-3</v>
      </c>
      <c r="X245" s="89">
        <v>3.7024311897060269E-3</v>
      </c>
      <c r="Y245" s="89">
        <v>3.685595748839188E-3</v>
      </c>
      <c r="Z245" s="89">
        <v>3.6752655738815409E-3</v>
      </c>
      <c r="AA245" s="89">
        <v>3.6512166165420449E-3</v>
      </c>
      <c r="AB245" s="89">
        <v>3.6589799943632117E-3</v>
      </c>
      <c r="AC245" s="89">
        <v>3.6417399577729258E-3</v>
      </c>
      <c r="AD245" s="89">
        <v>3.6296950372524169E-3</v>
      </c>
      <c r="AE245" s="89">
        <v>3.6153250899361652E-3</v>
      </c>
      <c r="AF245" s="89">
        <v>3.6014643890114519E-3</v>
      </c>
      <c r="AG245" s="89">
        <v>3.58398041609008E-3</v>
      </c>
      <c r="AH245" s="89">
        <v>3.5704399281370623E-3</v>
      </c>
      <c r="AI245" s="89">
        <v>3.561483695064913E-3</v>
      </c>
      <c r="AJ245" s="89">
        <v>3.5516037964965475E-3</v>
      </c>
      <c r="AK245" s="89">
        <v>3.5586820086548356E-3</v>
      </c>
      <c r="AL245" s="89">
        <v>3.5490101735261444E-3</v>
      </c>
      <c r="AM245" s="89">
        <v>3.5433670670849166E-3</v>
      </c>
      <c r="AN245" s="89">
        <v>3.5497522898269834E-3</v>
      </c>
      <c r="AO245" s="89">
        <v>3.5598244362676631E-3</v>
      </c>
      <c r="AP245" s="89">
        <v>3.5616869096592486E-3</v>
      </c>
      <c r="AQ245" s="89">
        <v>3.5792964633920596E-3</v>
      </c>
      <c r="AR245" s="89">
        <v>3.5926459821738104E-3</v>
      </c>
      <c r="AS245" s="89">
        <v>3.6294726080255886E-3</v>
      </c>
      <c r="AT245" s="89">
        <v>3.652125570561637E-3</v>
      </c>
      <c r="AU245" s="89">
        <v>3.6623651475944817E-3</v>
      </c>
      <c r="AV245" s="89">
        <v>3.6827151017291252E-3</v>
      </c>
      <c r="AW245" s="89">
        <v>3.7171546361155507E-3</v>
      </c>
      <c r="AX245" s="89">
        <v>3.7348608406788889E-3</v>
      </c>
      <c r="AY245" s="89">
        <v>3.7384193028830678E-3</v>
      </c>
      <c r="AZ245" s="89">
        <v>3.7672786382713232E-3</v>
      </c>
    </row>
    <row r="246" spans="1:52" ht="12" customHeight="1" x14ac:dyDescent="0.35">
      <c r="A246" s="204" t="s">
        <v>46</v>
      </c>
      <c r="B246" s="90">
        <v>2.0934278288783182E-2</v>
      </c>
      <c r="C246" s="90">
        <v>2.0935006514508744E-2</v>
      </c>
      <c r="D246" s="90">
        <v>2.1717840831229854E-2</v>
      </c>
      <c r="E246" s="90">
        <v>2.198016247432685E-2</v>
      </c>
      <c r="F246" s="90">
        <v>2.1337173747379378E-2</v>
      </c>
      <c r="G246" s="90">
        <v>2.1380923042581039E-2</v>
      </c>
      <c r="H246" s="90">
        <v>2.154891745316238E-2</v>
      </c>
      <c r="I246" s="90">
        <v>2.2573555860598737E-2</v>
      </c>
      <c r="J246" s="90">
        <v>2.3472301940168906E-2</v>
      </c>
      <c r="K246" s="90">
        <v>2.2100405540630474E-2</v>
      </c>
      <c r="L246" s="90">
        <v>2.2479665513879581E-2</v>
      </c>
      <c r="M246" s="90">
        <v>2.2659366157847454E-2</v>
      </c>
      <c r="N246" s="90">
        <v>2.324786648491222E-2</v>
      </c>
      <c r="O246" s="90">
        <v>2.4134880584279837E-2</v>
      </c>
      <c r="P246" s="90">
        <v>2.2934127124130507E-2</v>
      </c>
      <c r="Q246" s="90">
        <v>2.3871924359494631E-2</v>
      </c>
      <c r="R246" s="90">
        <v>2.3937521379023084E-2</v>
      </c>
      <c r="S246" s="90">
        <v>2.3849660316687619E-2</v>
      </c>
      <c r="T246" s="90">
        <v>2.395406012476492E-2</v>
      </c>
      <c r="U246" s="90">
        <v>2.4042326373765799E-2</v>
      </c>
      <c r="V246" s="90">
        <v>2.3929875460902011E-2</v>
      </c>
      <c r="W246" s="90">
        <v>2.3894415041483773E-2</v>
      </c>
      <c r="X246" s="90">
        <v>2.3832264865449426E-2</v>
      </c>
      <c r="Y246" s="90">
        <v>2.3668986946790368E-2</v>
      </c>
      <c r="Z246" s="90">
        <v>2.3594333473902936E-2</v>
      </c>
      <c r="AA246" s="90">
        <v>2.3348506267265659E-2</v>
      </c>
      <c r="AB246" s="90">
        <v>2.3278294256592374E-2</v>
      </c>
      <c r="AC246" s="90">
        <v>2.3007607360835663E-2</v>
      </c>
      <c r="AD246" s="90">
        <v>2.2812744304321668E-2</v>
      </c>
      <c r="AE246" s="90">
        <v>2.2688478335768359E-2</v>
      </c>
      <c r="AF246" s="90">
        <v>2.2436619800213629E-2</v>
      </c>
      <c r="AG246" s="90">
        <v>2.2225873694816475E-2</v>
      </c>
      <c r="AH246" s="90">
        <v>2.200439979639186E-2</v>
      </c>
      <c r="AI246" s="90">
        <v>2.1726935587987266E-2</v>
      </c>
      <c r="AJ246" s="90">
        <v>2.162058422596129E-2</v>
      </c>
      <c r="AK246" s="90">
        <v>2.1555919402751575E-2</v>
      </c>
      <c r="AL246" s="90">
        <v>2.1431440030677037E-2</v>
      </c>
      <c r="AM246" s="90">
        <v>2.1293071852105407E-2</v>
      </c>
      <c r="AN246" s="90">
        <v>2.128634078880734E-2</v>
      </c>
      <c r="AO246" s="90">
        <v>2.1345497405519959E-2</v>
      </c>
      <c r="AP246" s="90">
        <v>2.1324835474996529E-2</v>
      </c>
      <c r="AQ246" s="90">
        <v>2.1419524600973665E-2</v>
      </c>
      <c r="AR246" s="90">
        <v>2.1483714813659755E-2</v>
      </c>
      <c r="AS246" s="90">
        <v>2.1669797343546578E-2</v>
      </c>
      <c r="AT246" s="90">
        <v>2.1820404524729196E-2</v>
      </c>
      <c r="AU246" s="90">
        <v>2.1872682364484235E-2</v>
      </c>
      <c r="AV246" s="90">
        <v>2.2006359875496311E-2</v>
      </c>
      <c r="AW246" s="90">
        <v>2.221111823868431E-2</v>
      </c>
      <c r="AX246" s="90">
        <v>2.2330810154330829E-2</v>
      </c>
      <c r="AY246" s="90">
        <v>2.2376044588065365E-2</v>
      </c>
      <c r="AZ246" s="90">
        <v>2.2550437953703054E-2</v>
      </c>
    </row>
    <row r="247" spans="1:52" ht="12" customHeight="1" x14ac:dyDescent="0.35">
      <c r="A247" s="217" t="s">
        <v>134</v>
      </c>
      <c r="B247" s="92">
        <v>0.18620569267191928</v>
      </c>
      <c r="C247" s="92">
        <v>0.18979608062312597</v>
      </c>
      <c r="D247" s="92">
        <v>0.19476002426535896</v>
      </c>
      <c r="E247" s="92">
        <v>0.20033450201075223</v>
      </c>
      <c r="F247" s="92">
        <v>0.19123010792515199</v>
      </c>
      <c r="G247" s="92">
        <v>0.18859214137543437</v>
      </c>
      <c r="H247" s="92">
        <v>0.18751190736736612</v>
      </c>
      <c r="I247" s="92">
        <v>0.19297919084158638</v>
      </c>
      <c r="J247" s="92">
        <v>0.19657976994741708</v>
      </c>
      <c r="K247" s="92">
        <v>0.18840481616883381</v>
      </c>
      <c r="L247" s="92">
        <v>0.18624974559736474</v>
      </c>
      <c r="M247" s="92">
        <v>0.1939254055963503</v>
      </c>
      <c r="N247" s="92">
        <v>0.19612767989435193</v>
      </c>
      <c r="O247" s="92">
        <v>0.20323272647619578</v>
      </c>
      <c r="P247" s="92">
        <v>0.19201579947454339</v>
      </c>
      <c r="Q247" s="92">
        <v>0.19468757194068445</v>
      </c>
      <c r="R247" s="92">
        <v>0.19451158164204149</v>
      </c>
      <c r="S247" s="92">
        <v>0.19470435634805031</v>
      </c>
      <c r="T247" s="92">
        <v>0.19158934236528349</v>
      </c>
      <c r="U247" s="92">
        <v>0.18926011265113349</v>
      </c>
      <c r="V247" s="92">
        <v>0.18837173094586138</v>
      </c>
      <c r="W247" s="92">
        <v>0.18839678104343635</v>
      </c>
      <c r="X247" s="92">
        <v>0.18745458470012108</v>
      </c>
      <c r="Y247" s="92">
        <v>0.18743586027577916</v>
      </c>
      <c r="Z247" s="92">
        <v>0.18734093344988578</v>
      </c>
      <c r="AA247" s="92">
        <v>0.18763301408462471</v>
      </c>
      <c r="AB247" s="92">
        <v>0.18804572604866232</v>
      </c>
      <c r="AC247" s="92">
        <v>0.18868465800956732</v>
      </c>
      <c r="AD247" s="92">
        <v>0.18918076041171167</v>
      </c>
      <c r="AE247" s="92">
        <v>0.18902583521210425</v>
      </c>
      <c r="AF247" s="92">
        <v>0.18949455977884327</v>
      </c>
      <c r="AG247" s="92">
        <v>0.18990166989846671</v>
      </c>
      <c r="AH247" s="92">
        <v>0.18975623644959255</v>
      </c>
      <c r="AI247" s="92">
        <v>0.19088238134766916</v>
      </c>
      <c r="AJ247" s="92">
        <v>0.19075406322356714</v>
      </c>
      <c r="AK247" s="92">
        <v>0.1915118494052063</v>
      </c>
      <c r="AL247" s="92">
        <v>0.19155145989735184</v>
      </c>
      <c r="AM247" s="92">
        <v>0.19171442770185443</v>
      </c>
      <c r="AN247" s="92">
        <v>0.19208127125259997</v>
      </c>
      <c r="AO247" s="92">
        <v>0.19258269854745502</v>
      </c>
      <c r="AP247" s="92">
        <v>0.19317640305716199</v>
      </c>
      <c r="AQ247" s="92">
        <v>0.19432569919239331</v>
      </c>
      <c r="AR247" s="92">
        <v>0.19518017117561715</v>
      </c>
      <c r="AS247" s="92">
        <v>0.19728798960966426</v>
      </c>
      <c r="AT247" s="92">
        <v>0.19822154796947625</v>
      </c>
      <c r="AU247" s="92">
        <v>0.19893519211682714</v>
      </c>
      <c r="AV247" s="92">
        <v>0.19983677545485626</v>
      </c>
      <c r="AW247" s="92">
        <v>0.20135053731640998</v>
      </c>
      <c r="AX247" s="92">
        <v>0.20245015562840835</v>
      </c>
      <c r="AY247" s="92">
        <v>0.20266238454195853</v>
      </c>
      <c r="AZ247" s="92">
        <v>0.20403206048671446</v>
      </c>
    </row>
    <row r="248" spans="1:52" ht="12" customHeight="1" x14ac:dyDescent="0.35">
      <c r="A248" s="217" t="s">
        <v>135</v>
      </c>
      <c r="B248" s="92">
        <v>5.1642121533740953E-2</v>
      </c>
      <c r="C248" s="92">
        <v>5.3419208083547373E-2</v>
      </c>
      <c r="D248" s="92">
        <v>5.2685847711095302E-2</v>
      </c>
      <c r="E248" s="92">
        <v>5.4703441294505106E-2</v>
      </c>
      <c r="F248" s="92">
        <v>5.2377032107562047E-2</v>
      </c>
      <c r="G248" s="92">
        <v>5.3056913607595922E-2</v>
      </c>
      <c r="H248" s="92">
        <v>5.1833118235722501E-2</v>
      </c>
      <c r="I248" s="92">
        <v>5.2292766476737154E-2</v>
      </c>
      <c r="J248" s="92">
        <v>5.4618222039836413E-2</v>
      </c>
      <c r="K248" s="92">
        <v>5.149235426691056E-2</v>
      </c>
      <c r="L248" s="92">
        <v>5.3366995166224472E-2</v>
      </c>
      <c r="M248" s="92">
        <v>5.483594350437359E-2</v>
      </c>
      <c r="N248" s="92">
        <v>5.361930595730996E-2</v>
      </c>
      <c r="O248" s="92">
        <v>5.3750545494283396E-2</v>
      </c>
      <c r="P248" s="92">
        <v>5.2840037088498992E-2</v>
      </c>
      <c r="Q248" s="92">
        <v>5.3106169846507213E-2</v>
      </c>
      <c r="R248" s="92">
        <v>5.2761148956706708E-2</v>
      </c>
      <c r="S248" s="92">
        <v>5.3029148632989916E-2</v>
      </c>
      <c r="T248" s="92">
        <v>5.2952370330935132E-2</v>
      </c>
      <c r="U248" s="92">
        <v>5.2687749217275467E-2</v>
      </c>
      <c r="V248" s="92">
        <v>5.2538034901474531E-2</v>
      </c>
      <c r="W248" s="92">
        <v>5.263558686217723E-2</v>
      </c>
      <c r="X248" s="92">
        <v>5.2650302179283966E-2</v>
      </c>
      <c r="Y248" s="92">
        <v>5.2805740955318592E-2</v>
      </c>
      <c r="Z248" s="92">
        <v>5.2824119105572803E-2</v>
      </c>
      <c r="AA248" s="92">
        <v>5.2922310299502763E-2</v>
      </c>
      <c r="AB248" s="92">
        <v>5.3081548309440285E-2</v>
      </c>
      <c r="AC248" s="92">
        <v>5.3381755587265531E-2</v>
      </c>
      <c r="AD248" s="92">
        <v>5.3583376640064177E-2</v>
      </c>
      <c r="AE248" s="92">
        <v>5.3597231488106453E-2</v>
      </c>
      <c r="AF248" s="92">
        <v>5.3871174133245436E-2</v>
      </c>
      <c r="AG248" s="92">
        <v>5.4012468673609024E-2</v>
      </c>
      <c r="AH248" s="92">
        <v>5.4074168844022344E-2</v>
      </c>
      <c r="AI248" s="92">
        <v>5.44301760148002E-2</v>
      </c>
      <c r="AJ248" s="92">
        <v>5.4390082691966053E-2</v>
      </c>
      <c r="AK248" s="92">
        <v>5.4608580023559172E-2</v>
      </c>
      <c r="AL248" s="92">
        <v>5.4606541312517846E-2</v>
      </c>
      <c r="AM248" s="92">
        <v>5.4661894751731208E-2</v>
      </c>
      <c r="AN248" s="92">
        <v>5.4755037033406694E-2</v>
      </c>
      <c r="AO248" s="92">
        <v>5.4841963987000725E-2</v>
      </c>
      <c r="AP248" s="92">
        <v>5.4925563692780753E-2</v>
      </c>
      <c r="AQ248" s="92">
        <v>5.5089780584854933E-2</v>
      </c>
      <c r="AR248" s="92">
        <v>5.5148627598460322E-2</v>
      </c>
      <c r="AS248" s="92">
        <v>5.5384340270631154E-2</v>
      </c>
      <c r="AT248" s="92">
        <v>5.5329102977752703E-2</v>
      </c>
      <c r="AU248" s="92">
        <v>5.5365519894509586E-2</v>
      </c>
      <c r="AV248" s="92">
        <v>5.5401959767043658E-2</v>
      </c>
      <c r="AW248" s="92">
        <v>5.5397609389001699E-2</v>
      </c>
      <c r="AX248" s="92">
        <v>5.5478492375995773E-2</v>
      </c>
      <c r="AY248" s="92">
        <v>5.5332056021618357E-2</v>
      </c>
      <c r="AZ248" s="92">
        <v>5.5267453745746771E-2</v>
      </c>
    </row>
    <row r="249" spans="1:52" ht="12" customHeight="1" x14ac:dyDescent="0.35">
      <c r="A249" s="217" t="s">
        <v>138</v>
      </c>
      <c r="B249" s="92">
        <v>2.0530770755652843E-2</v>
      </c>
      <c r="C249" s="92">
        <v>2.0951522610562729E-2</v>
      </c>
      <c r="D249" s="92">
        <v>2.1423205189289515E-2</v>
      </c>
      <c r="E249" s="92">
        <v>2.2028366695799575E-2</v>
      </c>
      <c r="F249" s="92">
        <v>2.1049749315493679E-2</v>
      </c>
      <c r="G249" s="92">
        <v>2.0917428505774889E-2</v>
      </c>
      <c r="H249" s="92">
        <v>2.0790837625375362E-2</v>
      </c>
      <c r="I249" s="92">
        <v>2.1355060103293286E-2</v>
      </c>
      <c r="J249" s="92">
        <v>2.1927759692926783E-2</v>
      </c>
      <c r="K249" s="92">
        <v>2.097650765358124E-2</v>
      </c>
      <c r="L249" s="92">
        <v>2.0974733422548048E-2</v>
      </c>
      <c r="M249" s="92">
        <v>2.163585429585577E-2</v>
      </c>
      <c r="N249" s="92">
        <v>2.1836259800130736E-2</v>
      </c>
      <c r="O249" s="92">
        <v>2.2541294845030049E-2</v>
      </c>
      <c r="P249" s="92">
        <v>2.1424019052490893E-2</v>
      </c>
      <c r="Q249" s="92">
        <v>2.1755652999767609E-2</v>
      </c>
      <c r="R249" s="92">
        <v>2.1759810353455849E-2</v>
      </c>
      <c r="S249" s="92">
        <v>2.181809110925826E-2</v>
      </c>
      <c r="T249" s="92">
        <v>2.1714155812775377E-2</v>
      </c>
      <c r="U249" s="92">
        <v>2.1608451444099945E-2</v>
      </c>
      <c r="V249" s="92">
        <v>2.1539208714754173E-2</v>
      </c>
      <c r="W249" s="92">
        <v>2.1545474281968766E-2</v>
      </c>
      <c r="X249" s="92">
        <v>2.1494658729338499E-2</v>
      </c>
      <c r="Y249" s="92">
        <v>2.1475969285951253E-2</v>
      </c>
      <c r="Z249" s="92">
        <v>2.1449929433114523E-2</v>
      </c>
      <c r="AA249" s="92">
        <v>2.1460748863975455E-2</v>
      </c>
      <c r="AB249" s="92">
        <v>2.1478434375217056E-2</v>
      </c>
      <c r="AC249" s="92">
        <v>2.1510494197078817E-2</v>
      </c>
      <c r="AD249" s="92">
        <v>2.1533861363775626E-2</v>
      </c>
      <c r="AE249" s="92">
        <v>2.1525636528689249E-2</v>
      </c>
      <c r="AF249" s="92">
        <v>2.1536324164569815E-2</v>
      </c>
      <c r="AG249" s="92">
        <v>2.1548084408441224E-2</v>
      </c>
      <c r="AH249" s="92">
        <v>2.1499174398573545E-2</v>
      </c>
      <c r="AI249" s="92">
        <v>2.1530198315614139E-2</v>
      </c>
      <c r="AJ249" s="92">
        <v>2.1491396699509908E-2</v>
      </c>
      <c r="AK249" s="92">
        <v>2.1514496821266587E-2</v>
      </c>
      <c r="AL249" s="92">
        <v>2.1507184670647925E-2</v>
      </c>
      <c r="AM249" s="92">
        <v>2.1477134237480718E-2</v>
      </c>
      <c r="AN249" s="92">
        <v>2.1452246572880432E-2</v>
      </c>
      <c r="AO249" s="92">
        <v>2.143307117122643E-2</v>
      </c>
      <c r="AP249" s="92">
        <v>2.1416625926191299E-2</v>
      </c>
      <c r="AQ249" s="92">
        <v>2.1394497705987829E-2</v>
      </c>
      <c r="AR249" s="92">
        <v>2.1348515842554334E-2</v>
      </c>
      <c r="AS249" s="92">
        <v>2.1314151339608036E-2</v>
      </c>
      <c r="AT249" s="92">
        <v>2.1257983550230616E-2</v>
      </c>
      <c r="AU249" s="92">
        <v>2.1217765810691548E-2</v>
      </c>
      <c r="AV249" s="92">
        <v>2.1170338249672609E-2</v>
      </c>
      <c r="AW249" s="92">
        <v>2.1086031883707987E-2</v>
      </c>
      <c r="AX249" s="92">
        <v>2.1045976341607642E-2</v>
      </c>
      <c r="AY249" s="92">
        <v>2.0991882115104634E-2</v>
      </c>
      <c r="AZ249" s="92">
        <v>2.0898832183413835E-2</v>
      </c>
    </row>
    <row r="250" spans="1:52" ht="12" customHeight="1" x14ac:dyDescent="0.35">
      <c r="A250" s="218" t="s">
        <v>142</v>
      </c>
      <c r="B250" s="94">
        <v>1.1471582702839897E-2</v>
      </c>
      <c r="C250" s="94">
        <v>1.172272113808117E-2</v>
      </c>
      <c r="D250" s="94">
        <v>1.1807548772811687E-2</v>
      </c>
      <c r="E250" s="94">
        <v>1.1929440946062467E-2</v>
      </c>
      <c r="F250" s="94">
        <v>1.126403884111842E-2</v>
      </c>
      <c r="G250" s="94">
        <v>1.1385321836606661E-2</v>
      </c>
      <c r="H250" s="94">
        <v>1.159452368335023E-2</v>
      </c>
      <c r="I250" s="94">
        <v>1.1837278883461418E-2</v>
      </c>
      <c r="J250" s="94">
        <v>1.2276092562159122E-2</v>
      </c>
      <c r="K250" s="94">
        <v>1.1653455821776444E-2</v>
      </c>
      <c r="L250" s="94">
        <v>1.1733241461082391E-2</v>
      </c>
      <c r="M250" s="94">
        <v>1.1940928926578677E-2</v>
      </c>
      <c r="N250" s="94">
        <v>1.2100226552127592E-2</v>
      </c>
      <c r="O250" s="94">
        <v>1.2689921194291418E-2</v>
      </c>
      <c r="P250" s="94">
        <v>1.1978310185608382E-2</v>
      </c>
      <c r="Q250" s="94">
        <v>1.2418037295645161E-2</v>
      </c>
      <c r="R250" s="94">
        <v>1.2430625454029939E-2</v>
      </c>
      <c r="S250" s="94">
        <v>1.2487256676652894E-2</v>
      </c>
      <c r="T250" s="94">
        <v>1.2570439212608562E-2</v>
      </c>
      <c r="U250" s="94">
        <v>1.2640219974742E-2</v>
      </c>
      <c r="V250" s="94">
        <v>1.266903590946129E-2</v>
      </c>
      <c r="W250" s="94">
        <v>1.2723433856065744E-2</v>
      </c>
      <c r="X250" s="94">
        <v>1.2799427853293723E-2</v>
      </c>
      <c r="Y250" s="94">
        <v>1.289617852949632E-2</v>
      </c>
      <c r="Z250" s="94">
        <v>1.2955886712042302E-2</v>
      </c>
      <c r="AA250" s="94">
        <v>1.3012864624869303E-2</v>
      </c>
      <c r="AB250" s="94">
        <v>1.3070754613171221E-2</v>
      </c>
      <c r="AC250" s="94">
        <v>1.3177055561630697E-2</v>
      </c>
      <c r="AD250" s="94">
        <v>1.3247229226017405E-2</v>
      </c>
      <c r="AE250" s="94">
        <v>1.3288064391292553E-2</v>
      </c>
      <c r="AF250" s="94">
        <v>1.340337908212319E-2</v>
      </c>
      <c r="AG250" s="94">
        <v>1.3471900319569687E-2</v>
      </c>
      <c r="AH250" s="94">
        <v>1.3559567043288494E-2</v>
      </c>
      <c r="AI250" s="94">
        <v>1.3694912981555072E-2</v>
      </c>
      <c r="AJ250" s="94">
        <v>1.3745041080363734E-2</v>
      </c>
      <c r="AK250" s="94">
        <v>1.3851985182539189E-2</v>
      </c>
      <c r="AL250" s="94">
        <v>1.3867607802785582E-2</v>
      </c>
      <c r="AM250" s="94">
        <v>1.3928320438938884E-2</v>
      </c>
      <c r="AN250" s="94">
        <v>1.3999908903789155E-2</v>
      </c>
      <c r="AO250" s="94">
        <v>1.4065499177513721E-2</v>
      </c>
      <c r="AP250" s="94">
        <v>1.4131544007227395E-2</v>
      </c>
      <c r="AQ250" s="94">
        <v>1.4226082670974615E-2</v>
      </c>
      <c r="AR250" s="94">
        <v>1.4306447706433188E-2</v>
      </c>
      <c r="AS250" s="94">
        <v>1.446961585435339E-2</v>
      </c>
      <c r="AT250" s="94">
        <v>1.4568938884933515E-2</v>
      </c>
      <c r="AU250" s="94">
        <v>1.4632913785523317E-2</v>
      </c>
      <c r="AV250" s="94">
        <v>1.4721351782855304E-2</v>
      </c>
      <c r="AW250" s="94">
        <v>1.4864997550072786E-2</v>
      </c>
      <c r="AX250" s="94">
        <v>1.4950732044017045E-2</v>
      </c>
      <c r="AY250" s="94">
        <v>1.499254160053423E-2</v>
      </c>
      <c r="AZ250" s="94">
        <v>1.5112251982627467E-2</v>
      </c>
    </row>
    <row r="251" spans="1:52" ht="12" customHeight="1" x14ac:dyDescent="0.35">
      <c r="A251" s="219" t="s">
        <v>143</v>
      </c>
      <c r="B251" s="220">
        <v>0.67808366066821479</v>
      </c>
      <c r="C251" s="220">
        <v>0.67179043301340569</v>
      </c>
      <c r="D251" s="220">
        <v>0.66526775747653188</v>
      </c>
      <c r="E251" s="220">
        <v>0.655943784966455</v>
      </c>
      <c r="F251" s="220">
        <v>0.67097200537445734</v>
      </c>
      <c r="G251" s="220">
        <v>0.67295753804536007</v>
      </c>
      <c r="H251" s="220">
        <v>0.6750615647520396</v>
      </c>
      <c r="I251" s="220">
        <v>0.66617875346536415</v>
      </c>
      <c r="J251" s="220">
        <v>0.6572739624968702</v>
      </c>
      <c r="K251" s="220">
        <v>0.6730115850875158</v>
      </c>
      <c r="L251" s="220">
        <v>0.67252109789975301</v>
      </c>
      <c r="M251" s="220">
        <v>0.66173816252697348</v>
      </c>
      <c r="N251" s="220">
        <v>0.6592062302869981</v>
      </c>
      <c r="O251" s="220">
        <v>0.64880451981461063</v>
      </c>
      <c r="P251" s="220">
        <v>0.66563335933849976</v>
      </c>
      <c r="Q251" s="220">
        <v>0.66015335851893375</v>
      </c>
      <c r="R251" s="220">
        <v>0.66115793957868496</v>
      </c>
      <c r="S251" s="220">
        <v>0.66112147080714634</v>
      </c>
      <c r="T251" s="220">
        <v>0.66442760171013249</v>
      </c>
      <c r="U251" s="220">
        <v>0.66714908181711896</v>
      </c>
      <c r="V251" s="220">
        <v>0.66744246942281693</v>
      </c>
      <c r="W251" s="220">
        <v>0.66752949979600695</v>
      </c>
      <c r="X251" s="220">
        <v>0.66882192132191454</v>
      </c>
      <c r="Y251" s="220">
        <v>0.66890974392579838</v>
      </c>
      <c r="Z251" s="220">
        <v>0.66853794052113091</v>
      </c>
      <c r="AA251" s="220">
        <v>0.66876495900558719</v>
      </c>
      <c r="AB251" s="220">
        <v>0.66812934157675874</v>
      </c>
      <c r="AC251" s="220">
        <v>0.66754145701295253</v>
      </c>
      <c r="AD251" s="220">
        <v>0.66685705654571614</v>
      </c>
      <c r="AE251" s="220">
        <v>0.66727572916058175</v>
      </c>
      <c r="AF251" s="220">
        <v>0.66666494497930839</v>
      </c>
      <c r="AG251" s="220">
        <v>0.66619655035402725</v>
      </c>
      <c r="AH251" s="220">
        <v>0.66647753128291232</v>
      </c>
      <c r="AI251" s="220">
        <v>0.66496692523192791</v>
      </c>
      <c r="AJ251" s="220">
        <v>0.66525600732915091</v>
      </c>
      <c r="AK251" s="220">
        <v>0.66428347890743811</v>
      </c>
      <c r="AL251" s="220">
        <v>0.66439099166526383</v>
      </c>
      <c r="AM251" s="220">
        <v>0.6643317388112594</v>
      </c>
      <c r="AN251" s="220">
        <v>0.66387567115951551</v>
      </c>
      <c r="AO251" s="220">
        <v>0.66325567413337816</v>
      </c>
      <c r="AP251" s="220">
        <v>0.66259305087016651</v>
      </c>
      <c r="AQ251" s="220">
        <v>0.66118393740146963</v>
      </c>
      <c r="AR251" s="220">
        <v>0.66022595566919717</v>
      </c>
      <c r="AS251" s="220">
        <v>0.65759796853278574</v>
      </c>
      <c r="AT251" s="220">
        <v>0.65648276378131964</v>
      </c>
      <c r="AU251" s="220">
        <v>0.65568757771514374</v>
      </c>
      <c r="AV251" s="220">
        <v>0.65459658521364195</v>
      </c>
      <c r="AW251" s="220">
        <v>0.65281599174954419</v>
      </c>
      <c r="AX251" s="220">
        <v>0.65143071847440059</v>
      </c>
      <c r="AY251" s="220">
        <v>0.65133319324660954</v>
      </c>
      <c r="AZ251" s="220">
        <v>0.64980469439454736</v>
      </c>
    </row>
    <row r="252" spans="1:52" ht="12" customHeight="1" x14ac:dyDescent="0.35">
      <c r="A252" s="214" t="s">
        <v>123</v>
      </c>
      <c r="B252" s="215">
        <v>1</v>
      </c>
      <c r="C252" s="215">
        <v>1</v>
      </c>
      <c r="D252" s="215">
        <v>1</v>
      </c>
      <c r="E252" s="215">
        <v>1</v>
      </c>
      <c r="F252" s="215">
        <v>1</v>
      </c>
      <c r="G252" s="215">
        <v>1</v>
      </c>
      <c r="H252" s="215">
        <v>1</v>
      </c>
      <c r="I252" s="215">
        <v>1</v>
      </c>
      <c r="J252" s="215">
        <v>1</v>
      </c>
      <c r="K252" s="215">
        <v>1</v>
      </c>
      <c r="L252" s="215">
        <v>1</v>
      </c>
      <c r="M252" s="215">
        <v>1</v>
      </c>
      <c r="N252" s="215">
        <v>1</v>
      </c>
      <c r="O252" s="215">
        <v>1</v>
      </c>
      <c r="P252" s="215">
        <v>1</v>
      </c>
      <c r="Q252" s="215">
        <v>1</v>
      </c>
      <c r="R252" s="215">
        <v>1</v>
      </c>
      <c r="S252" s="215">
        <v>1</v>
      </c>
      <c r="T252" s="215">
        <v>1</v>
      </c>
      <c r="U252" s="215">
        <v>1</v>
      </c>
      <c r="V252" s="215">
        <v>1</v>
      </c>
      <c r="W252" s="215">
        <v>1</v>
      </c>
      <c r="X252" s="215">
        <v>1</v>
      </c>
      <c r="Y252" s="215">
        <v>1</v>
      </c>
      <c r="Z252" s="215">
        <v>1</v>
      </c>
      <c r="AA252" s="215">
        <v>1</v>
      </c>
      <c r="AB252" s="215">
        <v>1</v>
      </c>
      <c r="AC252" s="215">
        <v>1</v>
      </c>
      <c r="AD252" s="215">
        <v>1</v>
      </c>
      <c r="AE252" s="215">
        <v>1</v>
      </c>
      <c r="AF252" s="215">
        <v>1</v>
      </c>
      <c r="AG252" s="215">
        <v>1</v>
      </c>
      <c r="AH252" s="215">
        <v>1</v>
      </c>
      <c r="AI252" s="215">
        <v>1</v>
      </c>
      <c r="AJ252" s="215">
        <v>1</v>
      </c>
      <c r="AK252" s="215">
        <v>1</v>
      </c>
      <c r="AL252" s="215">
        <v>1</v>
      </c>
      <c r="AM252" s="215">
        <v>1</v>
      </c>
      <c r="AN252" s="215">
        <v>1</v>
      </c>
      <c r="AO252" s="215">
        <v>1</v>
      </c>
      <c r="AP252" s="215">
        <v>1</v>
      </c>
      <c r="AQ252" s="215">
        <v>1</v>
      </c>
      <c r="AR252" s="215">
        <v>1</v>
      </c>
      <c r="AS252" s="215">
        <v>1</v>
      </c>
      <c r="AT252" s="215">
        <v>1</v>
      </c>
      <c r="AU252" s="215">
        <v>1</v>
      </c>
      <c r="AV252" s="215">
        <v>1</v>
      </c>
      <c r="AW252" s="215">
        <v>1</v>
      </c>
      <c r="AX252" s="215">
        <v>1</v>
      </c>
      <c r="AY252" s="215">
        <v>1</v>
      </c>
      <c r="AZ252" s="215">
        <v>1</v>
      </c>
    </row>
    <row r="253" spans="1:52" ht="12" customHeight="1" x14ac:dyDescent="0.35">
      <c r="A253" s="64" t="s">
        <v>40</v>
      </c>
      <c r="B253" s="88">
        <v>1.0003471045226637E-2</v>
      </c>
      <c r="C253" s="88">
        <v>1.000889323491869E-2</v>
      </c>
      <c r="D253" s="88">
        <v>1.0040448880321757E-2</v>
      </c>
      <c r="E253" s="88">
        <v>1.0025862370353918E-2</v>
      </c>
      <c r="F253" s="88">
        <v>1.0025994688115096E-2</v>
      </c>
      <c r="G253" s="88">
        <v>1.0043391672404976E-2</v>
      </c>
      <c r="H253" s="88">
        <v>1.0032539231645359E-2</v>
      </c>
      <c r="I253" s="88">
        <v>9.9601545877852429E-3</v>
      </c>
      <c r="J253" s="88">
        <v>9.9933364521768014E-3</v>
      </c>
      <c r="K253" s="88">
        <v>1.0012698890371905E-2</v>
      </c>
      <c r="L253" s="88">
        <v>1.0024635734160394E-2</v>
      </c>
      <c r="M253" s="88">
        <v>1.0051523958117318E-2</v>
      </c>
      <c r="N253" s="88">
        <v>9.9283180791986652E-3</v>
      </c>
      <c r="O253" s="88">
        <v>9.9766723835989328E-3</v>
      </c>
      <c r="P253" s="88">
        <v>9.9776568808678766E-3</v>
      </c>
      <c r="Q253" s="88">
        <v>1.0007367692053487E-2</v>
      </c>
      <c r="R253" s="88">
        <v>8.1543862847791009E-3</v>
      </c>
      <c r="S253" s="88">
        <v>6.5763506135480317E-3</v>
      </c>
      <c r="T253" s="88">
        <v>5.3919582713043892E-3</v>
      </c>
      <c r="U253" s="88">
        <v>4.5361435457093192E-3</v>
      </c>
      <c r="V253" s="88">
        <v>7.2869395177792926E-3</v>
      </c>
      <c r="W253" s="88">
        <v>6.5020731928976576E-3</v>
      </c>
      <c r="X253" s="88">
        <v>5.3131709021585049E-3</v>
      </c>
      <c r="Y253" s="88">
        <v>4.8001688113664814E-3</v>
      </c>
      <c r="Z253" s="88">
        <v>6.3883826699950826E-3</v>
      </c>
      <c r="AA253" s="88">
        <v>5.1263119616280876E-3</v>
      </c>
      <c r="AB253" s="88">
        <v>5.5545593928597332E-3</v>
      </c>
      <c r="AC253" s="88">
        <v>5.2817553227544481E-3</v>
      </c>
      <c r="AD253" s="88">
        <v>5.51895130683618E-3</v>
      </c>
      <c r="AE253" s="88">
        <v>5.4604280685117664E-3</v>
      </c>
      <c r="AF253" s="88">
        <v>5.4913246499808761E-3</v>
      </c>
      <c r="AG253" s="88">
        <v>5.9054684352082042E-3</v>
      </c>
      <c r="AH253" s="88">
        <v>6.0678832491808552E-3</v>
      </c>
      <c r="AI253" s="88">
        <v>6.5638839248845816E-3</v>
      </c>
      <c r="AJ253" s="88">
        <v>6.9873805246748527E-3</v>
      </c>
      <c r="AK253" s="88">
        <v>6.9702698493255824E-3</v>
      </c>
      <c r="AL253" s="88">
        <v>6.9856495021508522E-3</v>
      </c>
      <c r="AM253" s="88">
        <v>6.9774130632186794E-3</v>
      </c>
      <c r="AN253" s="88">
        <v>7.00111375755153E-3</v>
      </c>
      <c r="AO253" s="88">
        <v>6.9933991140767463E-3</v>
      </c>
      <c r="AP253" s="88">
        <v>7.0489549382536307E-3</v>
      </c>
      <c r="AQ253" s="88">
        <v>7.0406678942970501E-3</v>
      </c>
      <c r="AR253" s="88">
        <v>7.0694562806641751E-3</v>
      </c>
      <c r="AS253" s="88">
        <v>7.0805908391036029E-3</v>
      </c>
      <c r="AT253" s="88">
        <v>7.1590035744618996E-3</v>
      </c>
      <c r="AU253" s="88">
        <v>7.1701484356504214E-3</v>
      </c>
      <c r="AV253" s="88">
        <v>7.2033820736769174E-3</v>
      </c>
      <c r="AW253" s="88">
        <v>7.2403529912143504E-3</v>
      </c>
      <c r="AX253" s="88">
        <v>7.2683515180826715E-3</v>
      </c>
      <c r="AY253" s="88">
        <v>7.3132043953418064E-3</v>
      </c>
      <c r="AZ253" s="88">
        <v>7.3071176224750421E-3</v>
      </c>
    </row>
    <row r="254" spans="1:52" ht="12" customHeight="1" x14ac:dyDescent="0.35">
      <c r="A254" s="72" t="s">
        <v>41</v>
      </c>
      <c r="B254" s="89">
        <v>2.7910140807060082E-2</v>
      </c>
      <c r="C254" s="89">
        <v>2.7903224535433764E-2</v>
      </c>
      <c r="D254" s="89">
        <v>2.8013953449298756E-2</v>
      </c>
      <c r="E254" s="89">
        <v>2.7968038161248151E-2</v>
      </c>
      <c r="F254" s="89">
        <v>2.7980157235871762E-2</v>
      </c>
      <c r="G254" s="89">
        <v>2.8016410482879377E-2</v>
      </c>
      <c r="H254" s="89">
        <v>2.7981892055121846E-2</v>
      </c>
      <c r="I254" s="89">
        <v>2.7902146468306854E-2</v>
      </c>
      <c r="J254" s="89">
        <v>2.787848452945136E-2</v>
      </c>
      <c r="K254" s="89">
        <v>2.7809678760531382E-2</v>
      </c>
      <c r="L254" s="89">
        <v>2.7907243352749592E-2</v>
      </c>
      <c r="M254" s="89">
        <v>2.805624036910315E-2</v>
      </c>
      <c r="N254" s="89">
        <v>2.764649914972659E-2</v>
      </c>
      <c r="O254" s="89">
        <v>2.7804782313245235E-2</v>
      </c>
      <c r="P254" s="89">
        <v>2.782937133754948E-2</v>
      </c>
      <c r="Q254" s="89">
        <v>2.7919837326864497E-2</v>
      </c>
      <c r="R254" s="89">
        <v>2.797384005407735E-2</v>
      </c>
      <c r="S254" s="89">
        <v>2.8073213491028624E-2</v>
      </c>
      <c r="T254" s="89">
        <v>2.8373497581218522E-2</v>
      </c>
      <c r="U254" s="89">
        <v>2.8647241460112067E-2</v>
      </c>
      <c r="V254" s="89">
        <v>2.8646109469825754E-2</v>
      </c>
      <c r="W254" s="89">
        <v>2.8683503648401127E-2</v>
      </c>
      <c r="X254" s="89">
        <v>2.8857723101599213E-2</v>
      </c>
      <c r="Y254" s="89">
        <v>2.8966211979866065E-2</v>
      </c>
      <c r="Z254" s="89">
        <v>2.898369449266016E-2</v>
      </c>
      <c r="AA254" s="89">
        <v>2.9031490960111841E-2</v>
      </c>
      <c r="AB254" s="89">
        <v>2.8963734785988272E-2</v>
      </c>
      <c r="AC254" s="89">
        <v>2.891163565767961E-2</v>
      </c>
      <c r="AD254" s="89">
        <v>2.88976503016025E-2</v>
      </c>
      <c r="AE254" s="89">
        <v>2.8831034054487465E-2</v>
      </c>
      <c r="AF254" s="89">
        <v>2.8822580925874412E-2</v>
      </c>
      <c r="AG254" s="89">
        <v>2.872585814297314E-2</v>
      </c>
      <c r="AH254" s="89">
        <v>2.8748554014124905E-2</v>
      </c>
      <c r="AI254" s="89">
        <v>2.8626712756514298E-2</v>
      </c>
      <c r="AJ254" s="89">
        <v>2.8544079122859563E-2</v>
      </c>
      <c r="AK254" s="89">
        <v>2.8398686414932404E-2</v>
      </c>
      <c r="AL254" s="89">
        <v>2.8404650217343765E-2</v>
      </c>
      <c r="AM254" s="89">
        <v>2.8457778838680593E-2</v>
      </c>
      <c r="AN254" s="89">
        <v>2.8404668829487657E-2</v>
      </c>
      <c r="AO254" s="89">
        <v>2.8309000006674207E-2</v>
      </c>
      <c r="AP254" s="89">
        <v>2.8195945890303706E-2</v>
      </c>
      <c r="AQ254" s="89">
        <v>2.8074559071154893E-2</v>
      </c>
      <c r="AR254" s="89">
        <v>2.7964527024154123E-2</v>
      </c>
      <c r="AS254" s="89">
        <v>2.7776757642222389E-2</v>
      </c>
      <c r="AT254" s="89">
        <v>2.7688017530780033E-2</v>
      </c>
      <c r="AU254" s="89">
        <v>2.757305210826326E-2</v>
      </c>
      <c r="AV254" s="89">
        <v>2.7428721216928079E-2</v>
      </c>
      <c r="AW254" s="89">
        <v>2.7212931414437019E-2</v>
      </c>
      <c r="AX254" s="89">
        <v>2.7154813170938364E-2</v>
      </c>
      <c r="AY254" s="89">
        <v>2.6971254040874183E-2</v>
      </c>
      <c r="AZ254" s="89">
        <v>2.6896828387227234E-2</v>
      </c>
    </row>
    <row r="255" spans="1:52" ht="12" customHeight="1" x14ac:dyDescent="0.35">
      <c r="A255" s="72" t="s">
        <v>44</v>
      </c>
      <c r="B255" s="89">
        <v>4.9999774770096525E-2</v>
      </c>
      <c r="C255" s="89">
        <v>5.0139856977473765E-2</v>
      </c>
      <c r="D255" s="89">
        <v>5.05675639299751E-2</v>
      </c>
      <c r="E255" s="89">
        <v>5.0421964156866339E-2</v>
      </c>
      <c r="F255" s="89">
        <v>4.9788799490914429E-2</v>
      </c>
      <c r="G255" s="89">
        <v>5.0200747966972999E-2</v>
      </c>
      <c r="H255" s="89">
        <v>5.0268391141648598E-2</v>
      </c>
      <c r="I255" s="89">
        <v>5.1210930084878079E-2</v>
      </c>
      <c r="J255" s="89">
        <v>5.1617801344308017E-2</v>
      </c>
      <c r="K255" s="89">
        <v>5.0855551600255795E-2</v>
      </c>
      <c r="L255" s="89">
        <v>5.0989519814110387E-2</v>
      </c>
      <c r="M255" s="89">
        <v>5.2435540678491183E-2</v>
      </c>
      <c r="N255" s="89">
        <v>5.1599154045337527E-2</v>
      </c>
      <c r="O255" s="89">
        <v>5.25730668632092E-2</v>
      </c>
      <c r="P255" s="89">
        <v>5.3072435476037405E-2</v>
      </c>
      <c r="Q255" s="89">
        <v>5.2935907129560443E-2</v>
      </c>
      <c r="R255" s="89">
        <v>5.329621261552147E-2</v>
      </c>
      <c r="S255" s="89">
        <v>5.322010457117396E-2</v>
      </c>
      <c r="T255" s="89">
        <v>5.3861875157966692E-2</v>
      </c>
      <c r="U255" s="89">
        <v>5.4525310593200225E-2</v>
      </c>
      <c r="V255" s="89">
        <v>5.465119924130004E-2</v>
      </c>
      <c r="W255" s="89">
        <v>5.4781857132617649E-2</v>
      </c>
      <c r="X255" s="89">
        <v>5.5123774279391413E-2</v>
      </c>
      <c r="Y255" s="89">
        <v>5.5263109918804634E-2</v>
      </c>
      <c r="Z255" s="89">
        <v>5.5309217258634538E-2</v>
      </c>
      <c r="AA255" s="89">
        <v>5.5395118512466479E-2</v>
      </c>
      <c r="AB255" s="89">
        <v>5.5133266625969374E-2</v>
      </c>
      <c r="AC255" s="89">
        <v>5.4631729845028135E-2</v>
      </c>
      <c r="AD255" s="89">
        <v>5.4628894084752383E-2</v>
      </c>
      <c r="AE255" s="89">
        <v>5.4347047022103551E-2</v>
      </c>
      <c r="AF255" s="89">
        <v>5.4297438112105481E-2</v>
      </c>
      <c r="AG255" s="89">
        <v>5.3732807398010618E-2</v>
      </c>
      <c r="AH255" s="89">
        <v>5.3759176961933018E-2</v>
      </c>
      <c r="AI255" s="89">
        <v>5.3356274296066188E-2</v>
      </c>
      <c r="AJ255" s="89">
        <v>5.3071798794380801E-2</v>
      </c>
      <c r="AK255" s="89">
        <v>5.2696658035882034E-2</v>
      </c>
      <c r="AL255" s="89">
        <v>5.2716994701261531E-2</v>
      </c>
      <c r="AM255" s="89">
        <v>5.2835751967778857E-2</v>
      </c>
      <c r="AN255" s="89">
        <v>5.2655345656222555E-2</v>
      </c>
      <c r="AO255" s="89">
        <v>5.2387578358613456E-2</v>
      </c>
      <c r="AP255" s="89">
        <v>5.2095606230560865E-2</v>
      </c>
      <c r="AQ255" s="89">
        <v>5.187092681800351E-2</v>
      </c>
      <c r="AR255" s="89">
        <v>5.1620345476935475E-2</v>
      </c>
      <c r="AS255" s="89">
        <v>5.1228271380720017E-2</v>
      </c>
      <c r="AT255" s="89">
        <v>5.1122816585824869E-2</v>
      </c>
      <c r="AU255" s="89">
        <v>5.1032107280487536E-2</v>
      </c>
      <c r="AV255" s="89">
        <v>5.0895260451194455E-2</v>
      </c>
      <c r="AW255" s="89">
        <v>5.0731219042804816E-2</v>
      </c>
      <c r="AX255" s="89">
        <v>5.0784386405435492E-2</v>
      </c>
      <c r="AY255" s="89">
        <v>5.0843789829008799E-2</v>
      </c>
      <c r="AZ255" s="89">
        <v>5.0893870262707884E-2</v>
      </c>
    </row>
    <row r="256" spans="1:52" ht="12" customHeight="1" x14ac:dyDescent="0.35">
      <c r="A256" s="72" t="s">
        <v>45</v>
      </c>
      <c r="B256" s="89">
        <v>1.0906736013280348E-2</v>
      </c>
      <c r="C256" s="89">
        <v>1.0914641122922958E-2</v>
      </c>
      <c r="D256" s="89">
        <v>1.0990407493879561E-2</v>
      </c>
      <c r="E256" s="89">
        <v>1.0955812083558301E-2</v>
      </c>
      <c r="F256" s="89">
        <v>1.0963040984048003E-2</v>
      </c>
      <c r="G256" s="89">
        <v>1.0981299900794965E-2</v>
      </c>
      <c r="H256" s="89">
        <v>1.087866921845048E-2</v>
      </c>
      <c r="I256" s="89">
        <v>1.0900202694193202E-2</v>
      </c>
      <c r="J256" s="89">
        <v>1.0813756278592043E-2</v>
      </c>
      <c r="K256" s="89">
        <v>1.0831423789025333E-2</v>
      </c>
      <c r="L256" s="89">
        <v>1.0791094890460923E-2</v>
      </c>
      <c r="M256" s="89">
        <v>1.098337909115397E-2</v>
      </c>
      <c r="N256" s="89">
        <v>1.078936670719703E-2</v>
      </c>
      <c r="O256" s="89">
        <v>1.0973067327011565E-2</v>
      </c>
      <c r="P256" s="89">
        <v>1.1026928536785933E-2</v>
      </c>
      <c r="Q256" s="89">
        <v>1.0996565565817107E-2</v>
      </c>
      <c r="R256" s="89">
        <v>1.1035343164521611E-2</v>
      </c>
      <c r="S256" s="89">
        <v>1.0981728433885221E-2</v>
      </c>
      <c r="T256" s="89">
        <v>1.1091235253370853E-2</v>
      </c>
      <c r="U256" s="89">
        <v>1.1165274056949516E-2</v>
      </c>
      <c r="V256" s="89">
        <v>1.1155247420323847E-2</v>
      </c>
      <c r="W256" s="89">
        <v>1.1119400812044775E-2</v>
      </c>
      <c r="X256" s="89">
        <v>1.1152771232849671E-2</v>
      </c>
      <c r="Y256" s="89">
        <v>1.1110555661056344E-2</v>
      </c>
      <c r="Z256" s="89">
        <v>1.104991204452028E-2</v>
      </c>
      <c r="AA256" s="89">
        <v>1.0981438967109628E-2</v>
      </c>
      <c r="AB256" s="89">
        <v>1.0972515236590845E-2</v>
      </c>
      <c r="AC256" s="89">
        <v>1.0909561488447746E-2</v>
      </c>
      <c r="AD256" s="89">
        <v>1.0867070788250787E-2</v>
      </c>
      <c r="AE256" s="89">
        <v>1.0810253054351047E-2</v>
      </c>
      <c r="AF256" s="89">
        <v>1.0770915792005809E-2</v>
      </c>
      <c r="AG256" s="89">
        <v>1.070659285080203E-2</v>
      </c>
      <c r="AH256" s="89">
        <v>1.0686031532330035E-2</v>
      </c>
      <c r="AI256" s="89">
        <v>1.0622125320287203E-2</v>
      </c>
      <c r="AJ256" s="89">
        <v>1.0608200961514068E-2</v>
      </c>
      <c r="AK256" s="89">
        <v>1.0594163160848387E-2</v>
      </c>
      <c r="AL256" s="89">
        <v>1.0567336085674226E-2</v>
      </c>
      <c r="AM256" s="89">
        <v>1.0537293452461743E-2</v>
      </c>
      <c r="AN256" s="89">
        <v>1.0556402977676498E-2</v>
      </c>
      <c r="AO256" s="89">
        <v>1.0557658327994678E-2</v>
      </c>
      <c r="AP256" s="89">
        <v>1.0577517257331656E-2</v>
      </c>
      <c r="AQ256" s="89">
        <v>1.0582863979417642E-2</v>
      </c>
      <c r="AR256" s="89">
        <v>1.0617555687970787E-2</v>
      </c>
      <c r="AS256" s="89">
        <v>1.0660116327151969E-2</v>
      </c>
      <c r="AT256" s="89">
        <v>1.0693200818082803E-2</v>
      </c>
      <c r="AU256" s="89">
        <v>1.0719705240346135E-2</v>
      </c>
      <c r="AV256" s="89">
        <v>1.07789006821146E-2</v>
      </c>
      <c r="AW256" s="89">
        <v>1.0886014962863693E-2</v>
      </c>
      <c r="AX256" s="89">
        <v>1.0907478211376491E-2</v>
      </c>
      <c r="AY256" s="89">
        <v>1.0984317504779545E-2</v>
      </c>
      <c r="AZ256" s="89">
        <v>1.1015082632946495E-2</v>
      </c>
    </row>
    <row r="257" spans="1:52" ht="12" customHeight="1" x14ac:dyDescent="0.35">
      <c r="A257" s="74" t="s">
        <v>46</v>
      </c>
      <c r="B257" s="90">
        <v>7.1035882296779582E-2</v>
      </c>
      <c r="C257" s="90">
        <v>7.0972358220540294E-2</v>
      </c>
      <c r="D257" s="90">
        <v>7.1136316686294415E-2</v>
      </c>
      <c r="E257" s="90">
        <v>7.0979577349165893E-2</v>
      </c>
      <c r="F257" s="90">
        <v>7.0297980275853725E-2</v>
      </c>
      <c r="G257" s="90">
        <v>7.0400911329027871E-2</v>
      </c>
      <c r="H257" s="90">
        <v>7.0540153541141001E-2</v>
      </c>
      <c r="I257" s="90">
        <v>7.1835862948489704E-2</v>
      </c>
      <c r="J257" s="90">
        <v>7.3015169050016482E-2</v>
      </c>
      <c r="K257" s="90">
        <v>7.3148955437181293E-2</v>
      </c>
      <c r="L257" s="90">
        <v>7.3256354914765079E-2</v>
      </c>
      <c r="M257" s="90">
        <v>7.5053681158104082E-2</v>
      </c>
      <c r="N257" s="90">
        <v>7.3424594548291255E-2</v>
      </c>
      <c r="O257" s="90">
        <v>7.4602319823659946E-2</v>
      </c>
      <c r="P257" s="90">
        <v>7.5596326151244578E-2</v>
      </c>
      <c r="Q257" s="90">
        <v>7.6146532507724213E-2</v>
      </c>
      <c r="R257" s="90">
        <v>7.6661146776277792E-2</v>
      </c>
      <c r="S257" s="90">
        <v>7.6450289352093651E-2</v>
      </c>
      <c r="T257" s="90">
        <v>7.7381708024427176E-2</v>
      </c>
      <c r="U257" s="90">
        <v>7.8170341758972334E-2</v>
      </c>
      <c r="V257" s="90">
        <v>7.8292459791597532E-2</v>
      </c>
      <c r="W257" s="90">
        <v>7.8197567901559475E-2</v>
      </c>
      <c r="X257" s="90">
        <v>7.8640368135711333E-2</v>
      </c>
      <c r="Y257" s="90">
        <v>7.8552173241722409E-2</v>
      </c>
      <c r="Z257" s="90">
        <v>7.8267548985340302E-2</v>
      </c>
      <c r="AA257" s="90">
        <v>7.7906840407086869E-2</v>
      </c>
      <c r="AB257" s="90">
        <v>7.7655770247102185E-2</v>
      </c>
      <c r="AC257" s="90">
        <v>7.7054353344025286E-2</v>
      </c>
      <c r="AD257" s="90">
        <v>7.6653304501514002E-2</v>
      </c>
      <c r="AE257" s="90">
        <v>7.5826914003827059E-2</v>
      </c>
      <c r="AF257" s="90">
        <v>7.5267787487052748E-2</v>
      </c>
      <c r="AG257" s="90">
        <v>7.4360178648483335E-2</v>
      </c>
      <c r="AH257" s="90">
        <v>7.3998914969282625E-2</v>
      </c>
      <c r="AI257" s="90">
        <v>7.304592894945898E-2</v>
      </c>
      <c r="AJ257" s="90">
        <v>7.2670117808656134E-2</v>
      </c>
      <c r="AK257" s="90">
        <v>7.2318829454473238E-2</v>
      </c>
      <c r="AL257" s="90">
        <v>7.1967980999326012E-2</v>
      </c>
      <c r="AM257" s="90">
        <v>7.1515008242885841E-2</v>
      </c>
      <c r="AN257" s="90">
        <v>7.1558791093367657E-2</v>
      </c>
      <c r="AO257" s="90">
        <v>7.135963809086171E-2</v>
      </c>
      <c r="AP257" s="90">
        <v>7.1384059251603404E-2</v>
      </c>
      <c r="AQ257" s="90">
        <v>7.1278540482385355E-2</v>
      </c>
      <c r="AR257" s="90">
        <v>7.1444784821945509E-2</v>
      </c>
      <c r="AS257" s="90">
        <v>7.1603453023986283E-2</v>
      </c>
      <c r="AT257" s="90">
        <v>7.1752507291969636E-2</v>
      </c>
      <c r="AU257" s="90">
        <v>7.188743326597774E-2</v>
      </c>
      <c r="AV257" s="90">
        <v>7.2224087606467716E-2</v>
      </c>
      <c r="AW257" s="90">
        <v>7.2861035125888152E-2</v>
      </c>
      <c r="AX257" s="90">
        <v>7.298249523740083E-2</v>
      </c>
      <c r="AY257" s="90">
        <v>7.3413583162561316E-2</v>
      </c>
      <c r="AZ257" s="90">
        <v>7.3558383732085758E-2</v>
      </c>
    </row>
    <row r="258" spans="1:52" ht="12" customHeight="1" x14ac:dyDescent="0.35">
      <c r="A258" s="91" t="s">
        <v>144</v>
      </c>
      <c r="B258" s="92">
        <v>8.4742171983518286E-2</v>
      </c>
      <c r="C258" s="92">
        <v>8.3196611482540553E-2</v>
      </c>
      <c r="D258" s="92">
        <v>7.8508667333951745E-2</v>
      </c>
      <c r="E258" s="92">
        <v>8.0712390828438618E-2</v>
      </c>
      <c r="F258" s="92">
        <v>7.933493268085387E-2</v>
      </c>
      <c r="G258" s="92">
        <v>8.056923814262984E-2</v>
      </c>
      <c r="H258" s="92">
        <v>8.3265371933271687E-2</v>
      </c>
      <c r="I258" s="92">
        <v>8.5551689939486641E-2</v>
      </c>
      <c r="J258" s="92">
        <v>8.641300378473947E-2</v>
      </c>
      <c r="K258" s="92">
        <v>9.4746111834982688E-2</v>
      </c>
      <c r="L258" s="92">
        <v>9.1581119381698592E-2</v>
      </c>
      <c r="M258" s="92">
        <v>8.5890178956476465E-2</v>
      </c>
      <c r="N258" s="92">
        <v>9.1642659396880974E-2</v>
      </c>
      <c r="O258" s="92">
        <v>8.8981157294189012E-2</v>
      </c>
      <c r="P258" s="92">
        <v>8.6084693503702236E-2</v>
      </c>
      <c r="Q258" s="92">
        <v>8.7023878882751093E-2</v>
      </c>
      <c r="R258" s="92">
        <v>8.6927045947760476E-2</v>
      </c>
      <c r="S258" s="92">
        <v>8.8490740639926097E-2</v>
      </c>
      <c r="T258" s="92">
        <v>8.8319403889852557E-2</v>
      </c>
      <c r="U258" s="92">
        <v>8.8226964351340378E-2</v>
      </c>
      <c r="V258" s="92">
        <v>8.7841010345194787E-2</v>
      </c>
      <c r="W258" s="92">
        <v>8.8056908680876844E-2</v>
      </c>
      <c r="X258" s="92">
        <v>8.8082755884637057E-2</v>
      </c>
      <c r="Y258" s="92">
        <v>8.8108373895607425E-2</v>
      </c>
      <c r="Z258" s="92">
        <v>8.7886381078856712E-2</v>
      </c>
      <c r="AA258" s="92">
        <v>8.8237856871216741E-2</v>
      </c>
      <c r="AB258" s="92">
        <v>8.8152431416073512E-2</v>
      </c>
      <c r="AC258" s="92">
        <v>8.8307420653579785E-2</v>
      </c>
      <c r="AD258" s="92">
        <v>8.8105395652446419E-2</v>
      </c>
      <c r="AE258" s="92">
        <v>8.7903137220632921E-2</v>
      </c>
      <c r="AF258" s="92">
        <v>8.7904470046248309E-2</v>
      </c>
      <c r="AG258" s="92">
        <v>8.8118791132879848E-2</v>
      </c>
      <c r="AH258" s="92">
        <v>8.8064737109563876E-2</v>
      </c>
      <c r="AI258" s="92">
        <v>8.8414277447460526E-2</v>
      </c>
      <c r="AJ258" s="92">
        <v>8.8473627192815041E-2</v>
      </c>
      <c r="AK258" s="92">
        <v>8.8645259995906459E-2</v>
      </c>
      <c r="AL258" s="92">
        <v>8.8650129927376323E-2</v>
      </c>
      <c r="AM258" s="92">
        <v>8.8586231996354306E-2</v>
      </c>
      <c r="AN258" s="92">
        <v>8.8588533497789529E-2</v>
      </c>
      <c r="AO258" s="92">
        <v>8.8626296395680232E-2</v>
      </c>
      <c r="AP258" s="92">
        <v>8.8713434827478954E-2</v>
      </c>
      <c r="AQ258" s="92">
        <v>8.8940456637272167E-2</v>
      </c>
      <c r="AR258" s="92">
        <v>8.8991071180475431E-2</v>
      </c>
      <c r="AS258" s="92">
        <v>8.9242068072409919E-2</v>
      </c>
      <c r="AT258" s="92">
        <v>8.9285245899035706E-2</v>
      </c>
      <c r="AU258" s="92">
        <v>8.9395414711506943E-2</v>
      </c>
      <c r="AV258" s="92">
        <v>8.9478767111429033E-2</v>
      </c>
      <c r="AW258" s="92">
        <v>8.9896393476725622E-2</v>
      </c>
      <c r="AX258" s="92">
        <v>8.9725846555150979E-2</v>
      </c>
      <c r="AY258" s="92">
        <v>9.0034007768419202E-2</v>
      </c>
      <c r="AZ258" s="92">
        <v>9.0214264185433407E-2</v>
      </c>
    </row>
    <row r="259" spans="1:52" ht="12" customHeight="1" x14ac:dyDescent="0.35">
      <c r="A259" s="91" t="s">
        <v>135</v>
      </c>
      <c r="B259" s="92">
        <v>0.52414490786929291</v>
      </c>
      <c r="C259" s="92">
        <v>0.52645147045519669</v>
      </c>
      <c r="D259" s="92">
        <v>0.53034112037206882</v>
      </c>
      <c r="E259" s="92">
        <v>0.52825708918852343</v>
      </c>
      <c r="F259" s="92">
        <v>0.53107996050365447</v>
      </c>
      <c r="G259" s="92">
        <v>0.53026297626010976</v>
      </c>
      <c r="H259" s="92">
        <v>0.52841948228195657</v>
      </c>
      <c r="I259" s="92">
        <v>0.52129533263066896</v>
      </c>
      <c r="J259" s="92">
        <v>0.5198615087330295</v>
      </c>
      <c r="K259" s="92">
        <v>0.51069377766255408</v>
      </c>
      <c r="L259" s="92">
        <v>0.51439711830698409</v>
      </c>
      <c r="M259" s="92">
        <v>0.5144953620534084</v>
      </c>
      <c r="N259" s="92">
        <v>0.51458271103389686</v>
      </c>
      <c r="O259" s="92">
        <v>0.51219856245409845</v>
      </c>
      <c r="P259" s="92">
        <v>0.51244401318331767</v>
      </c>
      <c r="Q259" s="92">
        <v>0.50857247568032327</v>
      </c>
      <c r="R259" s="92">
        <v>0.50768895628682653</v>
      </c>
      <c r="S259" s="92">
        <v>0.50833670715213342</v>
      </c>
      <c r="T259" s="92">
        <v>0.5062793296950806</v>
      </c>
      <c r="U259" s="92">
        <v>0.50419856998881052</v>
      </c>
      <c r="V259" s="92">
        <v>0.50181451337140148</v>
      </c>
      <c r="W259" s="92">
        <v>0.50181945998727984</v>
      </c>
      <c r="X259" s="92">
        <v>0.50087852763679719</v>
      </c>
      <c r="Y259" s="92">
        <v>0.50036261473263044</v>
      </c>
      <c r="Z259" s="92">
        <v>0.49899159260613329</v>
      </c>
      <c r="AA259" s="92">
        <v>0.49931992687059984</v>
      </c>
      <c r="AB259" s="92">
        <v>0.49937758790976294</v>
      </c>
      <c r="AC259" s="92">
        <v>0.5000843365508264</v>
      </c>
      <c r="AD259" s="92">
        <v>0.50029581884824192</v>
      </c>
      <c r="AE259" s="92">
        <v>0.50112617909586954</v>
      </c>
      <c r="AF259" s="92">
        <v>0.50133763890606253</v>
      </c>
      <c r="AG259" s="92">
        <v>0.50200478098295109</v>
      </c>
      <c r="AH259" s="92">
        <v>0.50159418672428169</v>
      </c>
      <c r="AI259" s="92">
        <v>0.50186850543177119</v>
      </c>
      <c r="AJ259" s="92">
        <v>0.50186550757839554</v>
      </c>
      <c r="AK259" s="92">
        <v>0.50239236981847524</v>
      </c>
      <c r="AL259" s="92">
        <v>0.50251861186067981</v>
      </c>
      <c r="AM259" s="92">
        <v>0.50246572747917584</v>
      </c>
      <c r="AN259" s="92">
        <v>0.502401829210818</v>
      </c>
      <c r="AO259" s="92">
        <v>0.50263315758992588</v>
      </c>
      <c r="AP259" s="92">
        <v>0.5027493207875815</v>
      </c>
      <c r="AQ259" s="92">
        <v>0.50288508443406343</v>
      </c>
      <c r="AR259" s="92">
        <v>0.50279715174874284</v>
      </c>
      <c r="AS259" s="92">
        <v>0.502765233992571</v>
      </c>
      <c r="AT259" s="92">
        <v>0.50242061392661341</v>
      </c>
      <c r="AU259" s="92">
        <v>0.502148356664606</v>
      </c>
      <c r="AV259" s="92">
        <v>0.50171182473369158</v>
      </c>
      <c r="AW259" s="92">
        <v>0.50047521243292592</v>
      </c>
      <c r="AX259" s="92">
        <v>0.50034115036250537</v>
      </c>
      <c r="AY259" s="92">
        <v>0.49914767576307995</v>
      </c>
      <c r="AZ259" s="92">
        <v>0.49864880949090673</v>
      </c>
    </row>
    <row r="260" spans="1:52" ht="12" customHeight="1" x14ac:dyDescent="0.35">
      <c r="A260" s="91" t="s">
        <v>138</v>
      </c>
      <c r="B260" s="92">
        <v>9.9875022750286882E-2</v>
      </c>
      <c r="C260" s="92">
        <v>9.9679319570832717E-2</v>
      </c>
      <c r="D260" s="92">
        <v>9.9673276203470274E-2</v>
      </c>
      <c r="E260" s="92">
        <v>9.9702273499618688E-2</v>
      </c>
      <c r="F260" s="92">
        <v>0.10049065830185287</v>
      </c>
      <c r="G260" s="92">
        <v>9.9815632799903839E-2</v>
      </c>
      <c r="H260" s="92">
        <v>9.9667712332376354E-2</v>
      </c>
      <c r="I260" s="92">
        <v>9.976367201640321E-2</v>
      </c>
      <c r="J260" s="92">
        <v>9.9839266211480218E-2</v>
      </c>
      <c r="K260" s="92">
        <v>9.9216369367030099E-2</v>
      </c>
      <c r="L260" s="92">
        <v>9.9831116370380973E-2</v>
      </c>
      <c r="M260" s="92">
        <v>0.10080746045254584</v>
      </c>
      <c r="N260" s="92">
        <v>0.10041585843468251</v>
      </c>
      <c r="O260" s="92">
        <v>0.10046273914060801</v>
      </c>
      <c r="P260" s="92">
        <v>0.10042752351409107</v>
      </c>
      <c r="Q260" s="92">
        <v>9.9851509745058728E-2</v>
      </c>
      <c r="R260" s="92">
        <v>0.10006487850987016</v>
      </c>
      <c r="S260" s="92">
        <v>0.10021569208269575</v>
      </c>
      <c r="T260" s="92">
        <v>0.10033919151831788</v>
      </c>
      <c r="U260" s="92">
        <v>0.1004297003415509</v>
      </c>
      <c r="V260" s="92">
        <v>0.10013987949424688</v>
      </c>
      <c r="W260" s="92">
        <v>0.10022211278872736</v>
      </c>
      <c r="X260" s="92">
        <v>0.10026898861511152</v>
      </c>
      <c r="Y260" s="92">
        <v>0.10022467873607935</v>
      </c>
      <c r="Z260" s="92">
        <v>0.1000505311832415</v>
      </c>
      <c r="AA260" s="92">
        <v>0.10022039781225396</v>
      </c>
      <c r="AB260" s="92">
        <v>0.10013346577104423</v>
      </c>
      <c r="AC260" s="92">
        <v>0.10000082407247181</v>
      </c>
      <c r="AD260" s="92">
        <v>9.999524346393017E-2</v>
      </c>
      <c r="AE260" s="92">
        <v>9.989415530266961E-2</v>
      </c>
      <c r="AF260" s="92">
        <v>9.9879384059676793E-2</v>
      </c>
      <c r="AG260" s="92">
        <v>9.9823294030339932E-2</v>
      </c>
      <c r="AH260" s="92">
        <v>9.9741875714729505E-2</v>
      </c>
      <c r="AI260" s="92">
        <v>9.9542522005098916E-2</v>
      </c>
      <c r="AJ260" s="92">
        <v>9.9351528119398277E-2</v>
      </c>
      <c r="AK260" s="92">
        <v>9.9088254121641323E-2</v>
      </c>
      <c r="AL260" s="92">
        <v>9.9108218969038653E-2</v>
      </c>
      <c r="AM260" s="92">
        <v>9.9140911211866939E-2</v>
      </c>
      <c r="AN260" s="92">
        <v>9.897023114369681E-2</v>
      </c>
      <c r="AO260" s="92">
        <v>9.8777511787521075E-2</v>
      </c>
      <c r="AP260" s="92">
        <v>9.8531182741177642E-2</v>
      </c>
      <c r="AQ260" s="92">
        <v>9.8288174389308744E-2</v>
      </c>
      <c r="AR260" s="92">
        <v>9.7960442422188168E-2</v>
      </c>
      <c r="AS260" s="92">
        <v>9.7437342582624181E-2</v>
      </c>
      <c r="AT260" s="92">
        <v>9.7155298734559387E-2</v>
      </c>
      <c r="AU260" s="92">
        <v>9.6839641312246622E-2</v>
      </c>
      <c r="AV260" s="92">
        <v>9.6484046915559327E-2</v>
      </c>
      <c r="AW260" s="92">
        <v>9.5745934580589956E-2</v>
      </c>
      <c r="AX260" s="92">
        <v>9.5596617821683341E-2</v>
      </c>
      <c r="AY260" s="92">
        <v>9.5163319216636094E-2</v>
      </c>
      <c r="AZ260" s="92">
        <v>9.4958841330852695E-2</v>
      </c>
    </row>
    <row r="261" spans="1:52" ht="12" customHeight="1" x14ac:dyDescent="0.35">
      <c r="A261" s="93" t="s">
        <v>142</v>
      </c>
      <c r="B261" s="94">
        <v>0.12138189246445868</v>
      </c>
      <c r="C261" s="94">
        <v>0.12073362440014057</v>
      </c>
      <c r="D261" s="94">
        <v>0.1207282456507395</v>
      </c>
      <c r="E261" s="94">
        <v>0.12097699236222666</v>
      </c>
      <c r="F261" s="94">
        <v>0.12003847583883569</v>
      </c>
      <c r="G261" s="94">
        <v>0.11970939144527631</v>
      </c>
      <c r="H261" s="94">
        <v>0.1189457882643882</v>
      </c>
      <c r="I261" s="94">
        <v>0.12158000862978802</v>
      </c>
      <c r="J261" s="94">
        <v>0.12056767361620606</v>
      </c>
      <c r="K261" s="94">
        <v>0.12268543265806744</v>
      </c>
      <c r="L261" s="94">
        <v>0.1212217972346898</v>
      </c>
      <c r="M261" s="94">
        <v>0.12222663328259972</v>
      </c>
      <c r="N261" s="94">
        <v>0.11997083860478869</v>
      </c>
      <c r="O261" s="94">
        <v>0.12242763240037972</v>
      </c>
      <c r="P261" s="94">
        <v>0.12354105141640374</v>
      </c>
      <c r="Q261" s="94">
        <v>0.12654592546984716</v>
      </c>
      <c r="R261" s="94">
        <v>0.12819819036036562</v>
      </c>
      <c r="S261" s="94">
        <v>0.12765517366351528</v>
      </c>
      <c r="T261" s="94">
        <v>0.12896180060846119</v>
      </c>
      <c r="U261" s="94">
        <v>0.13010045390335484</v>
      </c>
      <c r="V261" s="94">
        <v>0.13017264134833034</v>
      </c>
      <c r="W261" s="94">
        <v>0.1306171158555951</v>
      </c>
      <c r="X261" s="94">
        <v>0.13168192021174419</v>
      </c>
      <c r="Y261" s="94">
        <v>0.13261211302286691</v>
      </c>
      <c r="Z261" s="94">
        <v>0.133072739680618</v>
      </c>
      <c r="AA261" s="94">
        <v>0.13378061763752666</v>
      </c>
      <c r="AB261" s="94">
        <v>0.13405666861460896</v>
      </c>
      <c r="AC261" s="94">
        <v>0.13481838306518676</v>
      </c>
      <c r="AD261" s="94">
        <v>0.13503767105242565</v>
      </c>
      <c r="AE261" s="94">
        <v>0.13580085217754714</v>
      </c>
      <c r="AF261" s="94">
        <v>0.13622846002099315</v>
      </c>
      <c r="AG261" s="94">
        <v>0.13662222837835192</v>
      </c>
      <c r="AH261" s="94">
        <v>0.13733863972457352</v>
      </c>
      <c r="AI261" s="94">
        <v>0.13795976986845815</v>
      </c>
      <c r="AJ261" s="94">
        <v>0.13842775989730566</v>
      </c>
      <c r="AK261" s="94">
        <v>0.13889550914851548</v>
      </c>
      <c r="AL261" s="94">
        <v>0.13908042773714877</v>
      </c>
      <c r="AM261" s="94">
        <v>0.13948388374757725</v>
      </c>
      <c r="AN261" s="94">
        <v>0.1398630838333898</v>
      </c>
      <c r="AO261" s="94">
        <v>0.14035576032865185</v>
      </c>
      <c r="AP261" s="94">
        <v>0.14070397807570853</v>
      </c>
      <c r="AQ261" s="94">
        <v>0.14103872629409725</v>
      </c>
      <c r="AR261" s="94">
        <v>0.14153466535692352</v>
      </c>
      <c r="AS261" s="94">
        <v>0.14220616613921072</v>
      </c>
      <c r="AT261" s="94">
        <v>0.14272329563867228</v>
      </c>
      <c r="AU261" s="94">
        <v>0.14323414098091547</v>
      </c>
      <c r="AV261" s="94">
        <v>0.14379500920893817</v>
      </c>
      <c r="AW261" s="94">
        <v>0.14495090597255034</v>
      </c>
      <c r="AX261" s="94">
        <v>0.14523886071742656</v>
      </c>
      <c r="AY261" s="94">
        <v>0.14612884831929909</v>
      </c>
      <c r="AZ261" s="94">
        <v>0.14650680235536478</v>
      </c>
    </row>
    <row r="262" spans="1:52" ht="12" customHeight="1" x14ac:dyDescent="0.35">
      <c r="A262" s="214" t="s">
        <v>124</v>
      </c>
      <c r="B262" s="215">
        <v>1</v>
      </c>
      <c r="C262" s="215">
        <v>1</v>
      </c>
      <c r="D262" s="215">
        <v>1</v>
      </c>
      <c r="E262" s="215">
        <v>1</v>
      </c>
      <c r="F262" s="215">
        <v>1</v>
      </c>
      <c r="G262" s="215">
        <v>1</v>
      </c>
      <c r="H262" s="215">
        <v>1</v>
      </c>
      <c r="I262" s="215">
        <v>1</v>
      </c>
      <c r="J262" s="215">
        <v>1</v>
      </c>
      <c r="K262" s="215">
        <v>1</v>
      </c>
      <c r="L262" s="215">
        <v>1</v>
      </c>
      <c r="M262" s="215">
        <v>1</v>
      </c>
      <c r="N262" s="215">
        <v>1</v>
      </c>
      <c r="O262" s="215">
        <v>1</v>
      </c>
      <c r="P262" s="215">
        <v>1</v>
      </c>
      <c r="Q262" s="215">
        <v>1</v>
      </c>
      <c r="R262" s="215">
        <v>1</v>
      </c>
      <c r="S262" s="215">
        <v>1</v>
      </c>
      <c r="T262" s="215">
        <v>1</v>
      </c>
      <c r="U262" s="215">
        <v>1</v>
      </c>
      <c r="V262" s="215">
        <v>1</v>
      </c>
      <c r="W262" s="215">
        <v>1</v>
      </c>
      <c r="X262" s="215">
        <v>1</v>
      </c>
      <c r="Y262" s="215">
        <v>1</v>
      </c>
      <c r="Z262" s="215">
        <v>1</v>
      </c>
      <c r="AA262" s="215">
        <v>1</v>
      </c>
      <c r="AB262" s="215">
        <v>1</v>
      </c>
      <c r="AC262" s="215">
        <v>1</v>
      </c>
      <c r="AD262" s="215">
        <v>1</v>
      </c>
      <c r="AE262" s="215">
        <v>1</v>
      </c>
      <c r="AF262" s="215">
        <v>1</v>
      </c>
      <c r="AG262" s="215">
        <v>1</v>
      </c>
      <c r="AH262" s="215">
        <v>1</v>
      </c>
      <c r="AI262" s="215">
        <v>1</v>
      </c>
      <c r="AJ262" s="215">
        <v>1</v>
      </c>
      <c r="AK262" s="215">
        <v>1</v>
      </c>
      <c r="AL262" s="215">
        <v>1</v>
      </c>
      <c r="AM262" s="215">
        <v>1</v>
      </c>
      <c r="AN262" s="215">
        <v>1</v>
      </c>
      <c r="AO262" s="215">
        <v>1</v>
      </c>
      <c r="AP262" s="215">
        <v>1</v>
      </c>
      <c r="AQ262" s="215">
        <v>1</v>
      </c>
      <c r="AR262" s="215">
        <v>1</v>
      </c>
      <c r="AS262" s="215">
        <v>1</v>
      </c>
      <c r="AT262" s="215">
        <v>1</v>
      </c>
      <c r="AU262" s="215">
        <v>1</v>
      </c>
      <c r="AV262" s="215">
        <v>1</v>
      </c>
      <c r="AW262" s="215">
        <v>1</v>
      </c>
      <c r="AX262" s="215">
        <v>1</v>
      </c>
      <c r="AY262" s="215">
        <v>1</v>
      </c>
      <c r="AZ262" s="215">
        <v>1</v>
      </c>
    </row>
    <row r="263" spans="1:52" ht="12" customHeight="1" x14ac:dyDescent="0.35">
      <c r="A263" s="64" t="s">
        <v>40</v>
      </c>
      <c r="B263" s="88">
        <v>1.1022418029223536E-2</v>
      </c>
      <c r="C263" s="88">
        <v>1.1028394178935674E-2</v>
      </c>
      <c r="D263" s="88">
        <v>1.1036575421374401E-2</v>
      </c>
      <c r="E263" s="88">
        <v>1.1025344501495052E-2</v>
      </c>
      <c r="F263" s="88">
        <v>1.102008470863956E-2</v>
      </c>
      <c r="G263" s="88">
        <v>1.1045006218321839E-2</v>
      </c>
      <c r="H263" s="88">
        <v>1.1058209977563568E-2</v>
      </c>
      <c r="I263" s="88">
        <v>1.1064113480125912E-2</v>
      </c>
      <c r="J263" s="88">
        <v>1.1102228395571288E-2</v>
      </c>
      <c r="K263" s="88">
        <v>1.1115517085925723E-2</v>
      </c>
      <c r="L263" s="88">
        <v>1.1149083395083253E-2</v>
      </c>
      <c r="M263" s="88">
        <v>1.1159564994057174E-2</v>
      </c>
      <c r="N263" s="88">
        <v>1.1132771964523513E-2</v>
      </c>
      <c r="O263" s="88">
        <v>1.1135026038436873E-2</v>
      </c>
      <c r="P263" s="88">
        <v>1.1127521833307881E-2</v>
      </c>
      <c r="Q263" s="88">
        <v>1.1135383112650839E-2</v>
      </c>
      <c r="R263" s="88">
        <v>9.0759897394960716E-3</v>
      </c>
      <c r="S263" s="88">
        <v>7.30358335303085E-3</v>
      </c>
      <c r="T263" s="88">
        <v>5.816982243838237E-3</v>
      </c>
      <c r="U263" s="88">
        <v>4.6037827965148184E-3</v>
      </c>
      <c r="V263" s="88">
        <v>7.7933232514914852E-3</v>
      </c>
      <c r="W263" s="88">
        <v>7.0125266412421287E-3</v>
      </c>
      <c r="X263" s="88">
        <v>5.8214011570123167E-3</v>
      </c>
      <c r="Y263" s="88">
        <v>5.355651510683495E-3</v>
      </c>
      <c r="Z263" s="88">
        <v>6.837733356857824E-3</v>
      </c>
      <c r="AA263" s="88">
        <v>5.5778532590272682E-3</v>
      </c>
      <c r="AB263" s="88">
        <v>5.9138485916814445E-3</v>
      </c>
      <c r="AC263" s="88">
        <v>5.0469131428114876E-3</v>
      </c>
      <c r="AD263" s="88">
        <v>5.9068723125529805E-3</v>
      </c>
      <c r="AE263" s="88">
        <v>5.8342917073045154E-3</v>
      </c>
      <c r="AF263" s="88">
        <v>5.7795553562121149E-3</v>
      </c>
      <c r="AG263" s="88">
        <v>6.075674688615672E-3</v>
      </c>
      <c r="AH263" s="88">
        <v>6.2582811150401815E-3</v>
      </c>
      <c r="AI263" s="88">
        <v>6.7419447715045336E-3</v>
      </c>
      <c r="AJ263" s="88">
        <v>7.2718613447790388E-3</v>
      </c>
      <c r="AK263" s="88">
        <v>7.2718430647799653E-3</v>
      </c>
      <c r="AL263" s="88">
        <v>7.2614104532249587E-3</v>
      </c>
      <c r="AM263" s="88">
        <v>7.2138074289643814E-3</v>
      </c>
      <c r="AN263" s="88">
        <v>7.2446381516728265E-3</v>
      </c>
      <c r="AO263" s="88">
        <v>7.2472142185315506E-3</v>
      </c>
      <c r="AP263" s="88">
        <v>7.2524487240110749E-3</v>
      </c>
      <c r="AQ263" s="88">
        <v>7.2495734899920422E-3</v>
      </c>
      <c r="AR263" s="88">
        <v>7.291043920710406E-3</v>
      </c>
      <c r="AS263" s="88">
        <v>7.3775436271868739E-3</v>
      </c>
      <c r="AT263" s="88">
        <v>7.4033784866598248E-3</v>
      </c>
      <c r="AU263" s="88">
        <v>7.3841289682058343E-3</v>
      </c>
      <c r="AV263" s="88">
        <v>7.3810320969235864E-3</v>
      </c>
      <c r="AW263" s="88">
        <v>7.3751384499954643E-3</v>
      </c>
      <c r="AX263" s="88">
        <v>7.4480412059188253E-3</v>
      </c>
      <c r="AY263" s="88">
        <v>7.4582925396065852E-3</v>
      </c>
      <c r="AZ263" s="88">
        <v>7.4182071165944854E-3</v>
      </c>
    </row>
    <row r="264" spans="1:52" ht="12" customHeight="1" x14ac:dyDescent="0.35">
      <c r="A264" s="72" t="s">
        <v>41</v>
      </c>
      <c r="B264" s="89">
        <v>3.0862770481825903E-2</v>
      </c>
      <c r="C264" s="89">
        <v>3.0879503701019884E-2</v>
      </c>
      <c r="D264" s="89">
        <v>3.0902411179848318E-2</v>
      </c>
      <c r="E264" s="89">
        <v>3.0870964604186146E-2</v>
      </c>
      <c r="F264" s="89">
        <v>3.0856237184190775E-2</v>
      </c>
      <c r="G264" s="89">
        <v>3.0926017411301149E-2</v>
      </c>
      <c r="H264" s="89">
        <v>3.0962987937177989E-2</v>
      </c>
      <c r="I264" s="89">
        <v>3.1026641918703347E-2</v>
      </c>
      <c r="J264" s="89">
        <v>3.1086239507599599E-2</v>
      </c>
      <c r="K264" s="89">
        <v>3.1123447840592032E-2</v>
      </c>
      <c r="L264" s="89">
        <v>3.12174335062331E-2</v>
      </c>
      <c r="M264" s="89">
        <v>3.1246781983360093E-2</v>
      </c>
      <c r="N264" s="89">
        <v>3.1171761500665831E-2</v>
      </c>
      <c r="O264" s="89">
        <v>3.1178072907623255E-2</v>
      </c>
      <c r="P264" s="89">
        <v>3.1157061133262061E-2</v>
      </c>
      <c r="Q264" s="89">
        <v>3.1179072715422352E-2</v>
      </c>
      <c r="R264" s="89">
        <v>3.1276999878342766E-2</v>
      </c>
      <c r="S264" s="89">
        <v>3.1344898890073393E-2</v>
      </c>
      <c r="T264" s="89">
        <v>3.1467167136121764E-2</v>
      </c>
      <c r="U264" s="89">
        <v>3.160699281204591E-2</v>
      </c>
      <c r="V264" s="89">
        <v>3.1539785151948226E-2</v>
      </c>
      <c r="W264" s="89">
        <v>3.154580245087292E-2</v>
      </c>
      <c r="X264" s="89">
        <v>3.155167858907984E-2</v>
      </c>
      <c r="Y264" s="89">
        <v>3.1561831739731108E-2</v>
      </c>
      <c r="Z264" s="89">
        <v>3.1545155600267577E-2</v>
      </c>
      <c r="AA264" s="89">
        <v>3.1577146032459952E-2</v>
      </c>
      <c r="AB264" s="89">
        <v>3.153273322117002E-2</v>
      </c>
      <c r="AC264" s="89">
        <v>3.1529995893020461E-2</v>
      </c>
      <c r="AD264" s="89">
        <v>3.1385235306805793E-2</v>
      </c>
      <c r="AE264" s="89">
        <v>3.1262789285298555E-2</v>
      </c>
      <c r="AF264" s="89">
        <v>3.1242555380694835E-2</v>
      </c>
      <c r="AG264" s="89">
        <v>3.1214872155515092E-2</v>
      </c>
      <c r="AH264" s="89">
        <v>3.1188468603324179E-2</v>
      </c>
      <c r="AI264" s="89">
        <v>3.1073245469911286E-2</v>
      </c>
      <c r="AJ264" s="89">
        <v>3.0911096814530841E-2</v>
      </c>
      <c r="AK264" s="89">
        <v>3.0805660209040873E-2</v>
      </c>
      <c r="AL264" s="89">
        <v>3.0778238523765496E-2</v>
      </c>
      <c r="AM264" s="89">
        <v>3.0758108145813364E-2</v>
      </c>
      <c r="AN264" s="89">
        <v>3.0733513506125659E-2</v>
      </c>
      <c r="AO264" s="89">
        <v>3.0690679094096878E-2</v>
      </c>
      <c r="AP264" s="89">
        <v>3.059543173671447E-2</v>
      </c>
      <c r="AQ264" s="89">
        <v>3.0361234716220507E-2</v>
      </c>
      <c r="AR264" s="89">
        <v>3.0096862314743837E-2</v>
      </c>
      <c r="AS264" s="89">
        <v>2.9802707129853685E-2</v>
      </c>
      <c r="AT264" s="89">
        <v>2.9716936797081164E-2</v>
      </c>
      <c r="AU264" s="89">
        <v>2.9564848196678477E-2</v>
      </c>
      <c r="AV264" s="89">
        <v>2.9446271174708522E-2</v>
      </c>
      <c r="AW264" s="89">
        <v>2.9329472909839033E-2</v>
      </c>
      <c r="AX264" s="89">
        <v>2.9055679341995818E-2</v>
      </c>
      <c r="AY264" s="89">
        <v>2.875794709938255E-2</v>
      </c>
      <c r="AZ264" s="89">
        <v>2.866559390596109E-2</v>
      </c>
    </row>
    <row r="265" spans="1:52" ht="12" customHeight="1" x14ac:dyDescent="0.35">
      <c r="A265" s="72" t="s">
        <v>44</v>
      </c>
      <c r="B265" s="89">
        <v>7.0166046746658745E-2</v>
      </c>
      <c r="C265" s="89">
        <v>6.8923336045339983E-2</v>
      </c>
      <c r="D265" s="89">
        <v>6.8569402280466568E-2</v>
      </c>
      <c r="E265" s="89">
        <v>6.8797566378403993E-2</v>
      </c>
      <c r="F265" s="89">
        <v>6.910108820178637E-2</v>
      </c>
      <c r="G265" s="89">
        <v>6.8808135577536539E-2</v>
      </c>
      <c r="H265" s="89">
        <v>6.9059549088933289E-2</v>
      </c>
      <c r="I265" s="89">
        <v>7.0011445805020181E-2</v>
      </c>
      <c r="J265" s="89">
        <v>7.0464537931079888E-2</v>
      </c>
      <c r="K265" s="89">
        <v>6.9348970301411225E-2</v>
      </c>
      <c r="L265" s="89">
        <v>6.9826883368779319E-2</v>
      </c>
      <c r="M265" s="89">
        <v>7.1134773571552276E-2</v>
      </c>
      <c r="N265" s="89">
        <v>7.1215892229841579E-2</v>
      </c>
      <c r="O265" s="89">
        <v>7.1089448784689799E-2</v>
      </c>
      <c r="P265" s="89">
        <v>7.1117967699735413E-2</v>
      </c>
      <c r="Q265" s="89">
        <v>7.1008487949702478E-2</v>
      </c>
      <c r="R265" s="89">
        <v>7.1046802660299641E-2</v>
      </c>
      <c r="S265" s="89">
        <v>7.1103254527763116E-2</v>
      </c>
      <c r="T265" s="89">
        <v>7.1446086293572894E-2</v>
      </c>
      <c r="U265" s="89">
        <v>7.191857336198991E-2</v>
      </c>
      <c r="V265" s="89">
        <v>7.1866474211403436E-2</v>
      </c>
      <c r="W265" s="89">
        <v>7.1791960832612647E-2</v>
      </c>
      <c r="X265" s="89">
        <v>7.1712625339775821E-2</v>
      </c>
      <c r="Y265" s="89">
        <v>7.14344334557072E-2</v>
      </c>
      <c r="Z265" s="89">
        <v>7.1300247286773755E-2</v>
      </c>
      <c r="AA265" s="89">
        <v>7.119675930458956E-2</v>
      </c>
      <c r="AB265" s="89">
        <v>7.0948725459291428E-2</v>
      </c>
      <c r="AC265" s="89">
        <v>7.0833634249216973E-2</v>
      </c>
      <c r="AD265" s="89">
        <v>7.0031933170085367E-2</v>
      </c>
      <c r="AE265" s="89">
        <v>6.9237008017617008E-2</v>
      </c>
      <c r="AF265" s="89">
        <v>6.9113978999234438E-2</v>
      </c>
      <c r="AG265" s="89">
        <v>6.8761961598117968E-2</v>
      </c>
      <c r="AH265" s="89">
        <v>6.8428493469385232E-2</v>
      </c>
      <c r="AI265" s="89">
        <v>6.7753966311411382E-2</v>
      </c>
      <c r="AJ265" s="89">
        <v>6.6842744915099048E-2</v>
      </c>
      <c r="AK265" s="89">
        <v>6.6267573689476444E-2</v>
      </c>
      <c r="AL265" s="89">
        <v>6.6176369240867908E-2</v>
      </c>
      <c r="AM265" s="89">
        <v>6.6059908709979007E-2</v>
      </c>
      <c r="AN265" s="89">
        <v>6.5902509762132258E-2</v>
      </c>
      <c r="AO265" s="89">
        <v>6.5719360767646506E-2</v>
      </c>
      <c r="AP265" s="89">
        <v>6.5366985795953902E-2</v>
      </c>
      <c r="AQ265" s="89">
        <v>6.4669314081208795E-2</v>
      </c>
      <c r="AR265" s="89">
        <v>6.4030529894995983E-2</v>
      </c>
      <c r="AS265" s="89">
        <v>6.3157423024431419E-2</v>
      </c>
      <c r="AT265" s="89">
        <v>6.2966852899708645E-2</v>
      </c>
      <c r="AU265" s="89">
        <v>6.2681190496682568E-2</v>
      </c>
      <c r="AV265" s="89">
        <v>6.2501732878255917E-2</v>
      </c>
      <c r="AW265" s="89">
        <v>6.2394408320729081E-2</v>
      </c>
      <c r="AX265" s="89">
        <v>6.2090988944852064E-2</v>
      </c>
      <c r="AY265" s="89">
        <v>6.1904438382655434E-2</v>
      </c>
      <c r="AZ265" s="89">
        <v>6.1873475202340197E-2</v>
      </c>
    </row>
    <row r="266" spans="1:52" ht="12" customHeight="1" x14ac:dyDescent="0.35">
      <c r="A266" s="72" t="s">
        <v>45</v>
      </c>
      <c r="B266" s="89">
        <v>1.2391106409210593E-2</v>
      </c>
      <c r="C266" s="89">
        <v>1.217391009252938E-2</v>
      </c>
      <c r="D266" s="89">
        <v>1.2120036292317815E-2</v>
      </c>
      <c r="E266" s="89">
        <v>1.2159544543770127E-2</v>
      </c>
      <c r="F266" s="89">
        <v>1.2212809469337112E-2</v>
      </c>
      <c r="G266" s="89">
        <v>1.2175535228977973E-2</v>
      </c>
      <c r="H266" s="89">
        <v>1.221593777057859E-2</v>
      </c>
      <c r="I266" s="89">
        <v>1.2427385853030059E-2</v>
      </c>
      <c r="J266" s="89">
        <v>1.2466737364662354E-2</v>
      </c>
      <c r="K266" s="89">
        <v>1.2315105772035305E-2</v>
      </c>
      <c r="L266" s="89">
        <v>1.2392351898513872E-2</v>
      </c>
      <c r="M266" s="89">
        <v>1.2571816511070302E-2</v>
      </c>
      <c r="N266" s="89">
        <v>1.2605074382732373E-2</v>
      </c>
      <c r="O266" s="89">
        <v>1.2599358232089027E-2</v>
      </c>
      <c r="P266" s="89">
        <v>1.2597257545187025E-2</v>
      </c>
      <c r="Q266" s="89">
        <v>1.2556373615056605E-2</v>
      </c>
      <c r="R266" s="89">
        <v>1.2550734702725224E-2</v>
      </c>
      <c r="S266" s="89">
        <v>1.255479535676245E-2</v>
      </c>
      <c r="T266" s="89">
        <v>1.2563202206727912E-2</v>
      </c>
      <c r="U266" s="89">
        <v>1.2563567480972381E-2</v>
      </c>
      <c r="V266" s="89">
        <v>1.2527016201281688E-2</v>
      </c>
      <c r="W266" s="89">
        <v>1.2472058469907571E-2</v>
      </c>
      <c r="X266" s="89">
        <v>1.241554316488009E-2</v>
      </c>
      <c r="Y266" s="89">
        <v>1.2280445280943511E-2</v>
      </c>
      <c r="Z266" s="89">
        <v>1.2146045728157417E-2</v>
      </c>
      <c r="AA266" s="89">
        <v>1.2056602842323978E-2</v>
      </c>
      <c r="AB266" s="89">
        <v>1.2038066566051161E-2</v>
      </c>
      <c r="AC266" s="89">
        <v>1.2016458996944269E-2</v>
      </c>
      <c r="AD266" s="89">
        <v>1.1921303566276856E-2</v>
      </c>
      <c r="AE266" s="89">
        <v>1.184517885943592E-2</v>
      </c>
      <c r="AF266" s="89">
        <v>1.180168254042278E-2</v>
      </c>
      <c r="AG266" s="89">
        <v>1.1686659893958971E-2</v>
      </c>
      <c r="AH266" s="89">
        <v>1.1583217061909018E-2</v>
      </c>
      <c r="AI266" s="89">
        <v>1.145716850248246E-2</v>
      </c>
      <c r="AJ266" s="89">
        <v>1.1421373226684144E-2</v>
      </c>
      <c r="AK266" s="89">
        <v>1.1386102081490084E-2</v>
      </c>
      <c r="AL266" s="89">
        <v>1.1366168312985273E-2</v>
      </c>
      <c r="AM266" s="89">
        <v>1.1354794785968556E-2</v>
      </c>
      <c r="AN266" s="89">
        <v>1.1318145843967535E-2</v>
      </c>
      <c r="AO266" s="89">
        <v>1.128554126111187E-2</v>
      </c>
      <c r="AP266" s="89">
        <v>1.1290669210580176E-2</v>
      </c>
      <c r="AQ266" s="89">
        <v>1.1323354736108586E-2</v>
      </c>
      <c r="AR266" s="89">
        <v>1.1368154077748899E-2</v>
      </c>
      <c r="AS266" s="89">
        <v>1.140468385732131E-2</v>
      </c>
      <c r="AT266" s="89">
        <v>1.1404743953522289E-2</v>
      </c>
      <c r="AU266" s="89">
        <v>1.1422775790244907E-2</v>
      </c>
      <c r="AV266" s="89">
        <v>1.144433060680428E-2</v>
      </c>
      <c r="AW266" s="89">
        <v>1.1465533903008741E-2</v>
      </c>
      <c r="AX266" s="89">
        <v>1.1514820391314193E-2</v>
      </c>
      <c r="AY266" s="89">
        <v>1.1575036781976734E-2</v>
      </c>
      <c r="AZ266" s="89">
        <v>1.1584848760865485E-2</v>
      </c>
    </row>
    <row r="267" spans="1:52" ht="12" customHeight="1" x14ac:dyDescent="0.35">
      <c r="A267" s="74" t="s">
        <v>46</v>
      </c>
      <c r="B267" s="90">
        <v>0.10015230508774289</v>
      </c>
      <c r="C267" s="90">
        <v>9.9040477998416393E-2</v>
      </c>
      <c r="D267" s="90">
        <v>9.8731757951505641E-2</v>
      </c>
      <c r="E267" s="90">
        <v>9.8909388451836666E-2</v>
      </c>
      <c r="F267" s="90">
        <v>9.9138167054993911E-2</v>
      </c>
      <c r="G267" s="90">
        <v>9.887406400780252E-2</v>
      </c>
      <c r="H267" s="90">
        <v>9.9184835806744781E-2</v>
      </c>
      <c r="I267" s="90">
        <v>9.9874487463199615E-2</v>
      </c>
      <c r="J267" s="90">
        <v>0.10068625442139569</v>
      </c>
      <c r="K267" s="90">
        <v>9.9342791432388597E-2</v>
      </c>
      <c r="L267" s="90">
        <v>9.9999895781037559E-2</v>
      </c>
      <c r="M267" s="90">
        <v>0.10158997972880135</v>
      </c>
      <c r="N267" s="90">
        <v>0.10150549039608998</v>
      </c>
      <c r="O267" s="90">
        <v>0.10130285217126367</v>
      </c>
      <c r="P267" s="90">
        <v>0.10142732201648402</v>
      </c>
      <c r="Q267" s="90">
        <v>0.10150971934723831</v>
      </c>
      <c r="R267" s="90">
        <v>0.10152660958863577</v>
      </c>
      <c r="S267" s="90">
        <v>0.10156085448624705</v>
      </c>
      <c r="T267" s="90">
        <v>0.10183528390237197</v>
      </c>
      <c r="U267" s="90">
        <v>0.10216096740731119</v>
      </c>
      <c r="V267" s="90">
        <v>0.10204438466561881</v>
      </c>
      <c r="W267" s="90">
        <v>0.10182244895150185</v>
      </c>
      <c r="X267" s="90">
        <v>0.10155696630702032</v>
      </c>
      <c r="Y267" s="90">
        <v>0.10075864988949333</v>
      </c>
      <c r="Z267" s="90">
        <v>9.9796873648848636E-2</v>
      </c>
      <c r="AA267" s="90">
        <v>9.9112459387749957E-2</v>
      </c>
      <c r="AB267" s="90">
        <v>9.8800959586845455E-2</v>
      </c>
      <c r="AC267" s="90">
        <v>9.855097928889657E-2</v>
      </c>
      <c r="AD267" s="90">
        <v>9.746046364618674E-2</v>
      </c>
      <c r="AE267" s="90">
        <v>9.6455192874082968E-2</v>
      </c>
      <c r="AF267" s="90">
        <v>9.5870507046368084E-2</v>
      </c>
      <c r="AG267" s="90">
        <v>9.4354272809588718E-2</v>
      </c>
      <c r="AH267" s="90">
        <v>9.2914780579038764E-2</v>
      </c>
      <c r="AI267" s="90">
        <v>9.1097798998253446E-2</v>
      </c>
      <c r="AJ267" s="90">
        <v>9.0378311357326546E-2</v>
      </c>
      <c r="AK267" s="90">
        <v>8.972763552255611E-2</v>
      </c>
      <c r="AL267" s="90">
        <v>8.9420096773842828E-2</v>
      </c>
      <c r="AM267" s="90">
        <v>8.922306587377124E-2</v>
      </c>
      <c r="AN267" s="90">
        <v>8.8691926163907336E-2</v>
      </c>
      <c r="AO267" s="90">
        <v>8.8240561308243703E-2</v>
      </c>
      <c r="AP267" s="90">
        <v>8.8185427777519892E-2</v>
      </c>
      <c r="AQ267" s="90">
        <v>8.8267478037131392E-2</v>
      </c>
      <c r="AR267" s="90">
        <v>8.8456581083620298E-2</v>
      </c>
      <c r="AS267" s="90">
        <v>8.8552404530488765E-2</v>
      </c>
      <c r="AT267" s="90">
        <v>8.8433236371917245E-2</v>
      </c>
      <c r="AU267" s="90">
        <v>8.848801636223097E-2</v>
      </c>
      <c r="AV267" s="90">
        <v>8.8612849298242619E-2</v>
      </c>
      <c r="AW267" s="90">
        <v>8.8740857774519538E-2</v>
      </c>
      <c r="AX267" s="90">
        <v>8.9046551966026385E-2</v>
      </c>
      <c r="AY267" s="90">
        <v>8.9437135131579429E-2</v>
      </c>
      <c r="AZ267" s="90">
        <v>8.9469282172130335E-2</v>
      </c>
    </row>
    <row r="268" spans="1:52" ht="12" customHeight="1" x14ac:dyDescent="0.35">
      <c r="A268" s="91" t="s">
        <v>144</v>
      </c>
      <c r="B268" s="92">
        <v>0.10246902980249155</v>
      </c>
      <c r="C268" s="92">
        <v>0.10503703730748659</v>
      </c>
      <c r="D268" s="92">
        <v>0.10562117424770248</v>
      </c>
      <c r="E268" s="92">
        <v>0.10501161178348589</v>
      </c>
      <c r="F268" s="92">
        <v>0.10436559299403635</v>
      </c>
      <c r="G268" s="92">
        <v>0.10487265322355786</v>
      </c>
      <c r="H268" s="92">
        <v>0.10457051411647363</v>
      </c>
      <c r="I268" s="92">
        <v>0.10210308660366463</v>
      </c>
      <c r="J268" s="92">
        <v>0.10218778686512281</v>
      </c>
      <c r="K268" s="92">
        <v>0.10304605876516099</v>
      </c>
      <c r="L268" s="92">
        <v>0.10293915672874773</v>
      </c>
      <c r="M268" s="92">
        <v>0.10198382198642601</v>
      </c>
      <c r="N268" s="92">
        <v>0.10114509654082826</v>
      </c>
      <c r="O268" s="92">
        <v>0.10094900960504494</v>
      </c>
      <c r="P268" s="92">
        <v>0.10115537567104717</v>
      </c>
      <c r="Q268" s="92">
        <v>0.10217202172889571</v>
      </c>
      <c r="R268" s="92">
        <v>0.1025075910796059</v>
      </c>
      <c r="S268" s="92">
        <v>0.10262190573273967</v>
      </c>
      <c r="T268" s="92">
        <v>0.10259772408899545</v>
      </c>
      <c r="U268" s="92">
        <v>0.10245880185644994</v>
      </c>
      <c r="V268" s="92">
        <v>0.10203254711289104</v>
      </c>
      <c r="W268" s="92">
        <v>0.10211407037824841</v>
      </c>
      <c r="X268" s="92">
        <v>0.1022575335296558</v>
      </c>
      <c r="Y268" s="92">
        <v>0.10245279178105783</v>
      </c>
      <c r="Z268" s="92">
        <v>0.10234906428676252</v>
      </c>
      <c r="AA268" s="92">
        <v>0.10258084083783682</v>
      </c>
      <c r="AB268" s="92">
        <v>0.10263608115708076</v>
      </c>
      <c r="AC268" s="92">
        <v>0.10283630299814428</v>
      </c>
      <c r="AD268" s="92">
        <v>0.10314594265816669</v>
      </c>
      <c r="AE268" s="92">
        <v>0.10355415883127959</v>
      </c>
      <c r="AF268" s="92">
        <v>0.10367317358367556</v>
      </c>
      <c r="AG268" s="92">
        <v>0.10394736565478591</v>
      </c>
      <c r="AH268" s="92">
        <v>0.10423114684351573</v>
      </c>
      <c r="AI268" s="92">
        <v>0.10469293516035011</v>
      </c>
      <c r="AJ268" s="92">
        <v>0.1050550589905932</v>
      </c>
      <c r="AK268" s="92">
        <v>0.10533630462931663</v>
      </c>
      <c r="AL268" s="92">
        <v>0.10540834930215337</v>
      </c>
      <c r="AM268" s="92">
        <v>0.10551795954200353</v>
      </c>
      <c r="AN268" s="92">
        <v>0.10565219688024968</v>
      </c>
      <c r="AO268" s="92">
        <v>0.10580209179537818</v>
      </c>
      <c r="AP268" s="92">
        <v>0.10598472693230429</v>
      </c>
      <c r="AQ268" s="92">
        <v>0.10640819753177429</v>
      </c>
      <c r="AR268" s="92">
        <v>0.1068241526363648</v>
      </c>
      <c r="AS268" s="92">
        <v>0.10732071916972642</v>
      </c>
      <c r="AT268" s="92">
        <v>0.10747352382220532</v>
      </c>
      <c r="AU268" s="92">
        <v>0.10769392504179658</v>
      </c>
      <c r="AV268" s="92">
        <v>0.10783724098579568</v>
      </c>
      <c r="AW268" s="92">
        <v>0.10796595649381875</v>
      </c>
      <c r="AX268" s="92">
        <v>0.10830793007419628</v>
      </c>
      <c r="AY268" s="92">
        <v>0.10864101465655297</v>
      </c>
      <c r="AZ268" s="92">
        <v>0.1087637179014352</v>
      </c>
    </row>
    <row r="269" spans="1:52" ht="12" customHeight="1" x14ac:dyDescent="0.35">
      <c r="A269" s="91" t="s">
        <v>135</v>
      </c>
      <c r="B269" s="92">
        <v>0.23236014753242465</v>
      </c>
      <c r="C269" s="92">
        <v>0.23795403848105753</v>
      </c>
      <c r="D269" s="92">
        <v>0.23981468592953822</v>
      </c>
      <c r="E269" s="92">
        <v>0.23880411763790374</v>
      </c>
      <c r="F269" s="92">
        <v>0.23671937526368117</v>
      </c>
      <c r="G269" s="92">
        <v>0.23798913934680493</v>
      </c>
      <c r="H269" s="92">
        <v>0.23726920099765286</v>
      </c>
      <c r="I269" s="92">
        <v>0.23348346188941491</v>
      </c>
      <c r="J269" s="92">
        <v>0.23255986845939172</v>
      </c>
      <c r="K269" s="92">
        <v>0.23758001779747881</v>
      </c>
      <c r="L269" s="92">
        <v>0.23645394425963179</v>
      </c>
      <c r="M269" s="92">
        <v>0.23095442745108916</v>
      </c>
      <c r="N269" s="92">
        <v>0.23001795360477409</v>
      </c>
      <c r="O269" s="92">
        <v>0.23003327677584956</v>
      </c>
      <c r="P269" s="92">
        <v>0.22955095832094435</v>
      </c>
      <c r="Q269" s="92">
        <v>0.23017699351619866</v>
      </c>
      <c r="R269" s="92">
        <v>0.23134938393193719</v>
      </c>
      <c r="S269" s="92">
        <v>0.23211899248082687</v>
      </c>
      <c r="T269" s="92">
        <v>0.23194444613241824</v>
      </c>
      <c r="U269" s="92">
        <v>0.23138492831937682</v>
      </c>
      <c r="V269" s="92">
        <v>0.23012047877182296</v>
      </c>
      <c r="W269" s="92">
        <v>0.23025835572570069</v>
      </c>
      <c r="X269" s="92">
        <v>0.230373186322201</v>
      </c>
      <c r="Y269" s="92">
        <v>0.2305677943483852</v>
      </c>
      <c r="Z269" s="92">
        <v>0.23037524726041603</v>
      </c>
      <c r="AA269" s="92">
        <v>0.2308570265559523</v>
      </c>
      <c r="AB269" s="92">
        <v>0.23092296156691369</v>
      </c>
      <c r="AC269" s="92">
        <v>0.23126497093291343</v>
      </c>
      <c r="AD269" s="92">
        <v>0.23153845632313355</v>
      </c>
      <c r="AE269" s="92">
        <v>0.23192259197226447</v>
      </c>
      <c r="AF269" s="92">
        <v>0.2321551803984194</v>
      </c>
      <c r="AG269" s="92">
        <v>0.23263023959560253</v>
      </c>
      <c r="AH269" s="92">
        <v>0.23313264251594742</v>
      </c>
      <c r="AI269" s="92">
        <v>0.23383945087091729</v>
      </c>
      <c r="AJ269" s="92">
        <v>0.23414710316255702</v>
      </c>
      <c r="AK269" s="92">
        <v>0.23461671810117521</v>
      </c>
      <c r="AL269" s="92">
        <v>0.23480188995867793</v>
      </c>
      <c r="AM269" s="92">
        <v>0.23497568527553253</v>
      </c>
      <c r="AN269" s="92">
        <v>0.23519675747228619</v>
      </c>
      <c r="AO269" s="92">
        <v>0.23536783719619092</v>
      </c>
      <c r="AP269" s="92">
        <v>0.23545126919794485</v>
      </c>
      <c r="AQ269" s="92">
        <v>0.23526845498157437</v>
      </c>
      <c r="AR269" s="92">
        <v>0.23486612848794089</v>
      </c>
      <c r="AS269" s="92">
        <v>0.23488465475650427</v>
      </c>
      <c r="AT269" s="92">
        <v>0.2349021604525782</v>
      </c>
      <c r="AU269" s="92">
        <v>0.23486616768794907</v>
      </c>
      <c r="AV269" s="92">
        <v>0.23477538976998127</v>
      </c>
      <c r="AW269" s="92">
        <v>0.23456197757505576</v>
      </c>
      <c r="AX269" s="92">
        <v>0.23427353613243873</v>
      </c>
      <c r="AY269" s="92">
        <v>0.23371975484324742</v>
      </c>
      <c r="AZ269" s="92">
        <v>0.23363186947285197</v>
      </c>
    </row>
    <row r="270" spans="1:52" ht="12" customHeight="1" x14ac:dyDescent="0.35">
      <c r="A270" s="91" t="s">
        <v>138</v>
      </c>
      <c r="B270" s="92">
        <v>0.15037005976318638</v>
      </c>
      <c r="C270" s="92">
        <v>0.150505235626998</v>
      </c>
      <c r="D270" s="92">
        <v>0.15042464348799167</v>
      </c>
      <c r="E270" s="92">
        <v>0.1501745454391927</v>
      </c>
      <c r="F270" s="92">
        <v>0.15032098848589845</v>
      </c>
      <c r="G270" s="92">
        <v>0.15054436987052147</v>
      </c>
      <c r="H270" s="92">
        <v>0.15036394590970711</v>
      </c>
      <c r="I270" s="92">
        <v>0.15007124490361287</v>
      </c>
      <c r="J270" s="92">
        <v>0.14999415590775353</v>
      </c>
      <c r="K270" s="92">
        <v>0.15002991990751433</v>
      </c>
      <c r="L270" s="92">
        <v>0.14975640919872221</v>
      </c>
      <c r="M270" s="92">
        <v>0.14958383203647088</v>
      </c>
      <c r="N270" s="92">
        <v>0.14950529989307063</v>
      </c>
      <c r="O270" s="92">
        <v>0.14966695083684431</v>
      </c>
      <c r="P270" s="92">
        <v>0.14984351135970606</v>
      </c>
      <c r="Q270" s="92">
        <v>0.14985702846019822</v>
      </c>
      <c r="R270" s="92">
        <v>0.15010937179853504</v>
      </c>
      <c r="S270" s="92">
        <v>0.15030761328014053</v>
      </c>
      <c r="T270" s="92">
        <v>0.15049259524951161</v>
      </c>
      <c r="U270" s="92">
        <v>0.15062614499236135</v>
      </c>
      <c r="V270" s="92">
        <v>0.15006666365289428</v>
      </c>
      <c r="W270" s="92">
        <v>0.15012158652668478</v>
      </c>
      <c r="X270" s="92">
        <v>0.15016563515017894</v>
      </c>
      <c r="Y270" s="92">
        <v>0.15019786470457144</v>
      </c>
      <c r="Z270" s="92">
        <v>0.15000934466833521</v>
      </c>
      <c r="AA270" s="92">
        <v>0.15020854593203803</v>
      </c>
      <c r="AB270" s="92">
        <v>0.15012179452023328</v>
      </c>
      <c r="AC270" s="92">
        <v>0.15022215553647317</v>
      </c>
      <c r="AD270" s="92">
        <v>0.14999234749441398</v>
      </c>
      <c r="AE270" s="92">
        <v>0.1498921481099009</v>
      </c>
      <c r="AF270" s="92">
        <v>0.14990745067053224</v>
      </c>
      <c r="AG270" s="92">
        <v>0.15004783729938284</v>
      </c>
      <c r="AH270" s="92">
        <v>0.15012117555379642</v>
      </c>
      <c r="AI270" s="92">
        <v>0.15003454074374778</v>
      </c>
      <c r="AJ270" s="92">
        <v>0.14971794084902307</v>
      </c>
      <c r="AK270" s="92">
        <v>0.14963637082813017</v>
      </c>
      <c r="AL270" s="92">
        <v>0.14960505126119664</v>
      </c>
      <c r="AM270" s="92">
        <v>0.14959366744235184</v>
      </c>
      <c r="AN270" s="92">
        <v>0.14958384033857905</v>
      </c>
      <c r="AO270" s="92">
        <v>0.14955978184759774</v>
      </c>
      <c r="AP270" s="92">
        <v>0.1493703426243122</v>
      </c>
      <c r="AQ270" s="92">
        <v>0.14877467004331385</v>
      </c>
      <c r="AR270" s="92">
        <v>0.14806989625403089</v>
      </c>
      <c r="AS270" s="92">
        <v>0.14725155411040708</v>
      </c>
      <c r="AT270" s="92">
        <v>0.14700213517737118</v>
      </c>
      <c r="AU270" s="92">
        <v>0.14656018550770286</v>
      </c>
      <c r="AV270" s="92">
        <v>0.1461776156316259</v>
      </c>
      <c r="AW270" s="92">
        <v>0.14581230630123931</v>
      </c>
      <c r="AX270" s="92">
        <v>0.14496402970841157</v>
      </c>
      <c r="AY270" s="92">
        <v>0.1440288211674495</v>
      </c>
      <c r="AZ270" s="92">
        <v>0.14377423547497117</v>
      </c>
    </row>
    <row r="271" spans="1:52" ht="12" customHeight="1" x14ac:dyDescent="0.35">
      <c r="A271" s="93" t="s">
        <v>142</v>
      </c>
      <c r="B271" s="94">
        <v>0.29020611614723579</v>
      </c>
      <c r="C271" s="94">
        <v>0.28445806656821665</v>
      </c>
      <c r="D271" s="94">
        <v>0.28277931320925476</v>
      </c>
      <c r="E271" s="94">
        <v>0.28424691665972557</v>
      </c>
      <c r="F271" s="94">
        <v>0.28626565663743636</v>
      </c>
      <c r="G271" s="94">
        <v>0.28476507911517579</v>
      </c>
      <c r="H271" s="94">
        <v>0.28531481839516831</v>
      </c>
      <c r="I271" s="94">
        <v>0.28993813208322849</v>
      </c>
      <c r="J271" s="94">
        <v>0.28945219114742304</v>
      </c>
      <c r="K271" s="94">
        <v>0.28609817109749291</v>
      </c>
      <c r="L271" s="94">
        <v>0.28626484186325118</v>
      </c>
      <c r="M271" s="94">
        <v>0.28977500173717297</v>
      </c>
      <c r="N271" s="94">
        <v>0.29170065948747381</v>
      </c>
      <c r="O271" s="94">
        <v>0.29204600464815861</v>
      </c>
      <c r="P271" s="94">
        <v>0.29202302442032596</v>
      </c>
      <c r="Q271" s="94">
        <v>0.29040491955463676</v>
      </c>
      <c r="R271" s="94">
        <v>0.29055651662042242</v>
      </c>
      <c r="S271" s="94">
        <v>0.29108410189241612</v>
      </c>
      <c r="T271" s="94">
        <v>0.2918365127464419</v>
      </c>
      <c r="U271" s="94">
        <v>0.29267624097297767</v>
      </c>
      <c r="V271" s="94">
        <v>0.29200932698064813</v>
      </c>
      <c r="W271" s="94">
        <v>0.29286119002322902</v>
      </c>
      <c r="X271" s="94">
        <v>0.29414543044019587</v>
      </c>
      <c r="Y271" s="94">
        <v>0.29539053728942682</v>
      </c>
      <c r="Z271" s="94">
        <v>0.29564028816358101</v>
      </c>
      <c r="AA271" s="94">
        <v>0.2968327658480221</v>
      </c>
      <c r="AB271" s="94">
        <v>0.2970848293307326</v>
      </c>
      <c r="AC271" s="94">
        <v>0.2976985889615793</v>
      </c>
      <c r="AD271" s="94">
        <v>0.29861744552237807</v>
      </c>
      <c r="AE271" s="94">
        <v>0.29999664034281603</v>
      </c>
      <c r="AF271" s="94">
        <v>0.30045591602444044</v>
      </c>
      <c r="AG271" s="94">
        <v>0.30128111630443227</v>
      </c>
      <c r="AH271" s="94">
        <v>0.30214179425804294</v>
      </c>
      <c r="AI271" s="94">
        <v>0.30330894917142182</v>
      </c>
      <c r="AJ271" s="94">
        <v>0.30425450933940718</v>
      </c>
      <c r="AK271" s="94">
        <v>0.30495179187403459</v>
      </c>
      <c r="AL271" s="94">
        <v>0.30518242617328561</v>
      </c>
      <c r="AM271" s="94">
        <v>0.30530300279561556</v>
      </c>
      <c r="AN271" s="94">
        <v>0.30567647188107927</v>
      </c>
      <c r="AO271" s="94">
        <v>0.30608693251120273</v>
      </c>
      <c r="AP271" s="94">
        <v>0.3065026980006591</v>
      </c>
      <c r="AQ271" s="94">
        <v>0.30767772238267604</v>
      </c>
      <c r="AR271" s="94">
        <v>0.308996651329844</v>
      </c>
      <c r="AS271" s="94">
        <v>0.31024830979408008</v>
      </c>
      <c r="AT271" s="94">
        <v>0.31069703203895616</v>
      </c>
      <c r="AU271" s="94">
        <v>0.31133876194850868</v>
      </c>
      <c r="AV271" s="94">
        <v>0.31182353755766234</v>
      </c>
      <c r="AW271" s="94">
        <v>0.31235434827179437</v>
      </c>
      <c r="AX271" s="94">
        <v>0.31329842223484611</v>
      </c>
      <c r="AY271" s="94">
        <v>0.3144775593975494</v>
      </c>
      <c r="AZ271" s="94">
        <v>0.31481876999284997</v>
      </c>
    </row>
    <row r="272" spans="1:52" ht="12" customHeight="1" x14ac:dyDescent="0.35">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row>
    <row r="273" spans="1:52" ht="12" customHeight="1" x14ac:dyDescent="0.35">
      <c r="A273" s="133" t="s">
        <v>67</v>
      </c>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row>
    <row r="274" spans="1:52" ht="12" customHeight="1" x14ac:dyDescent="0.35">
      <c r="A274" s="214" t="s">
        <v>128</v>
      </c>
      <c r="B274" s="221">
        <v>1997.9231920122904</v>
      </c>
      <c r="C274" s="221">
        <v>1911.5608111617894</v>
      </c>
      <c r="D274" s="221">
        <v>1852.9677642540589</v>
      </c>
      <c r="E274" s="221">
        <v>1757.3727396714928</v>
      </c>
      <c r="F274" s="221">
        <v>1797.0280765929915</v>
      </c>
      <c r="G274" s="221">
        <v>1780.4421762194115</v>
      </c>
      <c r="H274" s="221">
        <v>1757.2667948645753</v>
      </c>
      <c r="I274" s="221">
        <v>1658.2922614423223</v>
      </c>
      <c r="J274" s="221">
        <v>1575.2571654531084</v>
      </c>
      <c r="K274" s="221">
        <v>1601.277416159513</v>
      </c>
      <c r="L274" s="221">
        <v>1537.1435327988781</v>
      </c>
      <c r="M274" s="221">
        <v>1478.5161952220171</v>
      </c>
      <c r="N274" s="221">
        <v>1430.7536952695598</v>
      </c>
      <c r="O274" s="221">
        <v>1359.1924983386023</v>
      </c>
      <c r="P274" s="221">
        <v>1398.9290227836059</v>
      </c>
      <c r="Q274" s="221">
        <v>1328.6907309212613</v>
      </c>
      <c r="R274" s="221">
        <v>1327.5231022767273</v>
      </c>
      <c r="S274" s="221">
        <v>1323.7535015282149</v>
      </c>
      <c r="T274" s="221">
        <v>1310.9161763547445</v>
      </c>
      <c r="U274" s="221">
        <v>1299.1323043368072</v>
      </c>
      <c r="V274" s="221">
        <v>1293.0746511674167</v>
      </c>
      <c r="W274" s="221">
        <v>1286.0391315821114</v>
      </c>
      <c r="X274" s="221">
        <v>1276.5746306592921</v>
      </c>
      <c r="Y274" s="221">
        <v>1263.0345934497504</v>
      </c>
      <c r="Z274" s="221">
        <v>1255.3039667629153</v>
      </c>
      <c r="AA274" s="221">
        <v>1248.5559893282002</v>
      </c>
      <c r="AB274" s="221">
        <v>1242.0825722596833</v>
      </c>
      <c r="AC274" s="221">
        <v>1229.1857617449107</v>
      </c>
      <c r="AD274" s="221">
        <v>1221.7194420040123</v>
      </c>
      <c r="AE274" s="221">
        <v>1218.3410608309796</v>
      </c>
      <c r="AF274" s="221">
        <v>1205.5702666454913</v>
      </c>
      <c r="AG274" s="221">
        <v>1198.9440313548939</v>
      </c>
      <c r="AH274" s="221">
        <v>1190.0606461385453</v>
      </c>
      <c r="AI274" s="221">
        <v>1176.3362595691594</v>
      </c>
      <c r="AJ274" s="221">
        <v>1171.0549125172286</v>
      </c>
      <c r="AK274" s="221">
        <v>1160.4136493130993</v>
      </c>
      <c r="AL274" s="221">
        <v>1159.4263486397692</v>
      </c>
      <c r="AM274" s="221">
        <v>1153.112637351524</v>
      </c>
      <c r="AN274" s="221">
        <v>1146.303926047631</v>
      </c>
      <c r="AO274" s="221">
        <v>1139.8450192452622</v>
      </c>
      <c r="AP274" s="221">
        <v>1132.9531221925783</v>
      </c>
      <c r="AQ274" s="221">
        <v>1123.1032415080333</v>
      </c>
      <c r="AR274" s="221">
        <v>1114.3912659847965</v>
      </c>
      <c r="AS274" s="221">
        <v>1096.9231267614218</v>
      </c>
      <c r="AT274" s="221">
        <v>1086.5946879749151</v>
      </c>
      <c r="AU274" s="221">
        <v>1080.0545275534259</v>
      </c>
      <c r="AV274" s="221">
        <v>1071.8613424545381</v>
      </c>
      <c r="AW274" s="221">
        <v>1057.7344495109771</v>
      </c>
      <c r="AX274" s="221">
        <v>1049.6662941745535</v>
      </c>
      <c r="AY274" s="221">
        <v>1046.404351816376</v>
      </c>
      <c r="AZ274" s="221">
        <v>1034.7003563575745</v>
      </c>
    </row>
    <row r="275" spans="1:52" ht="12" customHeight="1" x14ac:dyDescent="0.35">
      <c r="A275" s="199" t="s">
        <v>133</v>
      </c>
      <c r="B275" s="222">
        <v>643.1641202386719</v>
      </c>
      <c r="C275" s="222">
        <v>627.39254609995362</v>
      </c>
      <c r="D275" s="222">
        <v>620.24805505245808</v>
      </c>
      <c r="E275" s="222">
        <v>604.63501321450531</v>
      </c>
      <c r="F275" s="222">
        <v>591.27254432718803</v>
      </c>
      <c r="G275" s="222">
        <v>582.2801926786733</v>
      </c>
      <c r="H275" s="222">
        <v>571.00352263649381</v>
      </c>
      <c r="I275" s="222">
        <v>553.57318983341622</v>
      </c>
      <c r="J275" s="222">
        <v>539.88164636415593</v>
      </c>
      <c r="K275" s="222">
        <v>523.59916414515749</v>
      </c>
      <c r="L275" s="222">
        <v>503.38207649147154</v>
      </c>
      <c r="M275" s="222">
        <v>500.1256049294276</v>
      </c>
      <c r="N275" s="222">
        <v>487.59194534172087</v>
      </c>
      <c r="O275" s="222">
        <v>477.34226211840456</v>
      </c>
      <c r="P275" s="222">
        <v>467.75519787202967</v>
      </c>
      <c r="Q275" s="222">
        <v>451.55108247061378</v>
      </c>
      <c r="R275" s="222">
        <v>449.8206632323425</v>
      </c>
      <c r="S275" s="222">
        <v>448.59163961177143</v>
      </c>
      <c r="T275" s="222">
        <v>439.90728525634461</v>
      </c>
      <c r="U275" s="222">
        <v>432.41738033954834</v>
      </c>
      <c r="V275" s="222">
        <v>430.02171284418858</v>
      </c>
      <c r="W275" s="222">
        <v>427.57007335901341</v>
      </c>
      <c r="X275" s="222">
        <v>422.77353347093094</v>
      </c>
      <c r="Y275" s="222">
        <v>418.17844697585286</v>
      </c>
      <c r="Z275" s="222">
        <v>416.08563809522974</v>
      </c>
      <c r="AA275" s="222">
        <v>413.56549430894603</v>
      </c>
      <c r="AB275" s="222">
        <v>412.21076107185422</v>
      </c>
      <c r="AC275" s="222">
        <v>408.65330741013713</v>
      </c>
      <c r="AD275" s="222">
        <v>407.00721098454176</v>
      </c>
      <c r="AE275" s="222">
        <v>405.37164109871105</v>
      </c>
      <c r="AF275" s="222">
        <v>401.85883116358468</v>
      </c>
      <c r="AG275" s="222">
        <v>400.21165359871281</v>
      </c>
      <c r="AH275" s="222">
        <v>396.91196462318015</v>
      </c>
      <c r="AI275" s="222">
        <v>394.11155400462837</v>
      </c>
      <c r="AJ275" s="222">
        <v>392.00359705282904</v>
      </c>
      <c r="AK275" s="222">
        <v>389.57003337571768</v>
      </c>
      <c r="AL275" s="222">
        <v>389.11392710415697</v>
      </c>
      <c r="AM275" s="222">
        <v>387.06331393454889</v>
      </c>
      <c r="AN275" s="222">
        <v>385.30063778997243</v>
      </c>
      <c r="AO275" s="222">
        <v>383.83634259817239</v>
      </c>
      <c r="AP275" s="222">
        <v>382.26625646611723</v>
      </c>
      <c r="AQ275" s="222">
        <v>380.52541817939806</v>
      </c>
      <c r="AR275" s="222">
        <v>378.64122741057759</v>
      </c>
      <c r="AS275" s="222">
        <v>375.58870696647949</v>
      </c>
      <c r="AT275" s="222">
        <v>373.26400410304223</v>
      </c>
      <c r="AU275" s="222">
        <v>371.87619058164609</v>
      </c>
      <c r="AV275" s="222">
        <v>370.22456786128737</v>
      </c>
      <c r="AW275" s="222">
        <v>367.22848584581033</v>
      </c>
      <c r="AX275" s="222">
        <v>365.88142600206254</v>
      </c>
      <c r="AY275" s="222">
        <v>364.84646392066719</v>
      </c>
      <c r="AZ275" s="222">
        <v>362.34720750471155</v>
      </c>
    </row>
    <row r="276" spans="1:52" ht="12" customHeight="1" x14ac:dyDescent="0.35">
      <c r="A276" s="201" t="s">
        <v>40</v>
      </c>
      <c r="B276" s="97">
        <v>6.5346057131447077</v>
      </c>
      <c r="C276" s="97">
        <v>6.3654277808946391</v>
      </c>
      <c r="D276" s="97">
        <v>6.2874718701591759</v>
      </c>
      <c r="E276" s="97">
        <v>6.1323802121832065</v>
      </c>
      <c r="F276" s="97">
        <v>5.9853947677284731</v>
      </c>
      <c r="G276" s="97">
        <v>5.9000245808399816</v>
      </c>
      <c r="H276" s="97">
        <v>5.781769690288777</v>
      </c>
      <c r="I276" s="97">
        <v>5.6042253213051056</v>
      </c>
      <c r="J276" s="97">
        <v>5.4887786395705644</v>
      </c>
      <c r="K276" s="97">
        <v>5.357975546418233</v>
      </c>
      <c r="L276" s="97">
        <v>5.1573879333690744</v>
      </c>
      <c r="M276" s="97">
        <v>5.1066194986895335</v>
      </c>
      <c r="N276" s="97">
        <v>4.980644109136505</v>
      </c>
      <c r="O276" s="97">
        <v>4.85069619618496</v>
      </c>
      <c r="P276" s="97">
        <v>4.7588611043306814</v>
      </c>
      <c r="Q276" s="97">
        <v>4.5864570597586019</v>
      </c>
      <c r="R276" s="97">
        <v>3.7183313253212549</v>
      </c>
      <c r="S276" s="97">
        <v>3.030282278959711</v>
      </c>
      <c r="T276" s="97">
        <v>2.4836012039356179</v>
      </c>
      <c r="U276" s="97">
        <v>2.0625696510760716</v>
      </c>
      <c r="V276" s="97">
        <v>3.2478626106059796</v>
      </c>
      <c r="W276" s="97">
        <v>2.9150040096500063</v>
      </c>
      <c r="X276" s="97">
        <v>2.4017511745538416</v>
      </c>
      <c r="Y276" s="97">
        <v>2.2231360906910953</v>
      </c>
      <c r="Z276" s="97">
        <v>2.826587561277162</v>
      </c>
      <c r="AA276" s="97">
        <v>2.3213093327727403</v>
      </c>
      <c r="AB276" s="97">
        <v>2.4500501741445038</v>
      </c>
      <c r="AC276" s="97">
        <v>2.3120948988345762</v>
      </c>
      <c r="AD276" s="97">
        <v>2.4707301591240856</v>
      </c>
      <c r="AE276" s="97">
        <v>2.2406931412526632</v>
      </c>
      <c r="AF276" s="97">
        <v>2.4002680224822295</v>
      </c>
      <c r="AG276" s="97">
        <v>2.4813243610085434</v>
      </c>
      <c r="AH276" s="97">
        <v>2.5949171205785242</v>
      </c>
      <c r="AI276" s="97">
        <v>2.7608935727881394</v>
      </c>
      <c r="AJ276" s="97">
        <v>2.8086016415243433</v>
      </c>
      <c r="AK276" s="97">
        <v>2.7917888509153426</v>
      </c>
      <c r="AL276" s="97">
        <v>2.7824038591910152</v>
      </c>
      <c r="AM276" s="97">
        <v>2.7852098392686906</v>
      </c>
      <c r="AN276" s="97">
        <v>2.7850131369263047</v>
      </c>
      <c r="AO276" s="97">
        <v>2.7562391407606821</v>
      </c>
      <c r="AP276" s="97">
        <v>2.7577259620161008</v>
      </c>
      <c r="AQ276" s="97">
        <v>2.7496385670347414</v>
      </c>
      <c r="AR276" s="97">
        <v>2.7465507099480289</v>
      </c>
      <c r="AS276" s="97">
        <v>2.7398581928271941</v>
      </c>
      <c r="AT276" s="97">
        <v>2.7319248363763369</v>
      </c>
      <c r="AU276" s="97">
        <v>2.7309670790932037</v>
      </c>
      <c r="AV276" s="97">
        <v>2.7157572760825373</v>
      </c>
      <c r="AW276" s="97">
        <v>2.703146457443431</v>
      </c>
      <c r="AX276" s="97">
        <v>2.7050471322538243</v>
      </c>
      <c r="AY276" s="97">
        <v>2.6864825819204188</v>
      </c>
      <c r="AZ276" s="97">
        <v>2.6713234195898394</v>
      </c>
    </row>
    <row r="277" spans="1:52" ht="12" customHeight="1" x14ac:dyDescent="0.35">
      <c r="A277" s="203" t="s">
        <v>41</v>
      </c>
      <c r="B277" s="98">
        <v>18.117068770942975</v>
      </c>
      <c r="C277" s="98">
        <v>17.652145009984029</v>
      </c>
      <c r="D277" s="98">
        <v>17.469895476772621</v>
      </c>
      <c r="E277" s="98">
        <v>17.037113770358097</v>
      </c>
      <c r="F277" s="98">
        <v>16.618018166864221</v>
      </c>
      <c r="G277" s="98">
        <v>16.384185808967274</v>
      </c>
      <c r="H277" s="98">
        <v>16.058763145311755</v>
      </c>
      <c r="I277" s="98">
        <v>15.609149861828381</v>
      </c>
      <c r="J277" s="98">
        <v>15.255775743418827</v>
      </c>
      <c r="K277" s="98">
        <v>14.949043967409784</v>
      </c>
      <c r="L277" s="98">
        <v>14.376608453279182</v>
      </c>
      <c r="M277" s="98">
        <v>14.206928133069722</v>
      </c>
      <c r="N277" s="98">
        <v>13.871688756747426</v>
      </c>
      <c r="O277" s="98">
        <v>13.511998007573252</v>
      </c>
      <c r="P277" s="98">
        <v>13.2473077727067</v>
      </c>
      <c r="Q277" s="98">
        <v>12.758644763422843</v>
      </c>
      <c r="R277" s="98">
        <v>12.748697730950671</v>
      </c>
      <c r="S277" s="98">
        <v>12.793119758185622</v>
      </c>
      <c r="T277" s="98">
        <v>12.761998073152183</v>
      </c>
      <c r="U277" s="98">
        <v>12.701745036366416</v>
      </c>
      <c r="V277" s="98">
        <v>12.641633832157368</v>
      </c>
      <c r="W277" s="98">
        <v>12.59766030112103</v>
      </c>
      <c r="X277" s="98">
        <v>12.552551946974599</v>
      </c>
      <c r="Y277" s="98">
        <v>12.453869015082505</v>
      </c>
      <c r="Z277" s="98">
        <v>12.393638183531722</v>
      </c>
      <c r="AA277" s="98">
        <v>12.344928737204544</v>
      </c>
      <c r="AB277" s="98">
        <v>12.285584885486903</v>
      </c>
      <c r="AC277" s="98">
        <v>12.165507300275458</v>
      </c>
      <c r="AD277" s="98">
        <v>12.102458167559528</v>
      </c>
      <c r="AE277" s="98">
        <v>12.077951416454555</v>
      </c>
      <c r="AF277" s="98">
        <v>11.950174730454943</v>
      </c>
      <c r="AG277" s="98">
        <v>11.889642893389265</v>
      </c>
      <c r="AH277" s="98">
        <v>11.791445800842514</v>
      </c>
      <c r="AI277" s="98">
        <v>11.680537157024698</v>
      </c>
      <c r="AJ277" s="98">
        <v>11.618952362131276</v>
      </c>
      <c r="AK277" s="98">
        <v>11.515693880936817</v>
      </c>
      <c r="AL277" s="98">
        <v>11.499201394442702</v>
      </c>
      <c r="AM277" s="98">
        <v>11.430288781932989</v>
      </c>
      <c r="AN277" s="98">
        <v>11.349335968101158</v>
      </c>
      <c r="AO277" s="98">
        <v>11.266449748517219</v>
      </c>
      <c r="AP277" s="98">
        <v>11.17998690896906</v>
      </c>
      <c r="AQ277" s="98">
        <v>11.048084269666832</v>
      </c>
      <c r="AR277" s="98">
        <v>10.925858078948018</v>
      </c>
      <c r="AS277" s="98">
        <v>10.718234063040393</v>
      </c>
      <c r="AT277" s="98">
        <v>10.594577941577899</v>
      </c>
      <c r="AU277" s="98">
        <v>10.501256842742423</v>
      </c>
      <c r="AV277" s="98">
        <v>10.390148847865435</v>
      </c>
      <c r="AW277" s="98">
        <v>10.20521012030874</v>
      </c>
      <c r="AX277" s="98">
        <v>10.101867086655057</v>
      </c>
      <c r="AY277" s="98">
        <v>10.04857726888055</v>
      </c>
      <c r="AZ277" s="98">
        <v>9.8816443438647852</v>
      </c>
    </row>
    <row r="278" spans="1:52" ht="12" customHeight="1" x14ac:dyDescent="0.35">
      <c r="A278" s="203" t="s">
        <v>44</v>
      </c>
      <c r="B278" s="98">
        <v>30.633699283930529</v>
      </c>
      <c r="C278" s="98">
        <v>29.216994924209793</v>
      </c>
      <c r="D278" s="98">
        <v>29.495633858160861</v>
      </c>
      <c r="E278" s="98">
        <v>28.466697901692061</v>
      </c>
      <c r="F278" s="98">
        <v>28.148893109608249</v>
      </c>
      <c r="G278" s="98">
        <v>27.924579668187445</v>
      </c>
      <c r="H278" s="98">
        <v>27.715050790863682</v>
      </c>
      <c r="I278" s="98">
        <v>27.262745316176343</v>
      </c>
      <c r="J278" s="98">
        <v>26.822697823653979</v>
      </c>
      <c r="K278" s="98">
        <v>25.865107668450676</v>
      </c>
      <c r="L278" s="98">
        <v>25.202571358098005</v>
      </c>
      <c r="M278" s="98">
        <v>24.469412773259268</v>
      </c>
      <c r="N278" s="98">
        <v>24.313152021926932</v>
      </c>
      <c r="O278" s="98">
        <v>23.863809925659037</v>
      </c>
      <c r="P278" s="98">
        <v>23.35678871263103</v>
      </c>
      <c r="Q278" s="98">
        <v>22.953751907935203</v>
      </c>
      <c r="R278" s="98">
        <v>23.044003720084568</v>
      </c>
      <c r="S278" s="98">
        <v>22.967249881065442</v>
      </c>
      <c r="T278" s="98">
        <v>22.876594431352903</v>
      </c>
      <c r="U278" s="98">
        <v>22.760558656603223</v>
      </c>
      <c r="V278" s="98">
        <v>22.646139447517072</v>
      </c>
      <c r="W278" s="98">
        <v>22.513427291328128</v>
      </c>
      <c r="X278" s="98">
        <v>22.378367701887338</v>
      </c>
      <c r="Y278" s="98">
        <v>22.104992753402051</v>
      </c>
      <c r="Z278" s="98">
        <v>21.963875856280719</v>
      </c>
      <c r="AA278" s="98">
        <v>21.799562902316005</v>
      </c>
      <c r="AB278" s="98">
        <v>21.603876416069603</v>
      </c>
      <c r="AC278" s="98">
        <v>21.236675664093131</v>
      </c>
      <c r="AD278" s="98">
        <v>21.046379775111191</v>
      </c>
      <c r="AE278" s="98">
        <v>20.993386995538216</v>
      </c>
      <c r="AF278" s="98">
        <v>20.600888227303219</v>
      </c>
      <c r="AG278" s="98">
        <v>20.469713536054108</v>
      </c>
      <c r="AH278" s="98">
        <v>20.194993249247183</v>
      </c>
      <c r="AI278" s="98">
        <v>19.915806905641983</v>
      </c>
      <c r="AJ278" s="98">
        <v>19.756968695712672</v>
      </c>
      <c r="AK278" s="98">
        <v>19.477970239668323</v>
      </c>
      <c r="AL278" s="98">
        <v>19.452790680300676</v>
      </c>
      <c r="AM278" s="98">
        <v>19.28247554483988</v>
      </c>
      <c r="AN278" s="98">
        <v>19.108203392111825</v>
      </c>
      <c r="AO278" s="98">
        <v>18.936808824154376</v>
      </c>
      <c r="AP278" s="98">
        <v>18.770972393154921</v>
      </c>
      <c r="AQ278" s="98">
        <v>18.526515265555204</v>
      </c>
      <c r="AR278" s="98">
        <v>18.326134221825473</v>
      </c>
      <c r="AS278" s="98">
        <v>17.965096474462083</v>
      </c>
      <c r="AT278" s="98">
        <v>17.823051377884255</v>
      </c>
      <c r="AU278" s="98">
        <v>17.685398801434769</v>
      </c>
      <c r="AV278" s="98">
        <v>17.53208690326375</v>
      </c>
      <c r="AW278" s="98">
        <v>17.296899886156041</v>
      </c>
      <c r="AX278" s="98">
        <v>17.190715898792195</v>
      </c>
      <c r="AY278" s="98">
        <v>17.164352485219009</v>
      </c>
      <c r="AZ278" s="98">
        <v>17.005307605924195</v>
      </c>
    </row>
    <row r="279" spans="1:52" ht="12" customHeight="1" x14ac:dyDescent="0.35">
      <c r="A279" s="203" t="s">
        <v>45</v>
      </c>
      <c r="B279" s="98">
        <v>6.9137580248381525</v>
      </c>
      <c r="C279" s="98">
        <v>6.7598218989804888</v>
      </c>
      <c r="D279" s="98">
        <v>6.6678548341579544</v>
      </c>
      <c r="E279" s="98">
        <v>6.4982283889799985</v>
      </c>
      <c r="F279" s="98">
        <v>6.3390831079856911</v>
      </c>
      <c r="G279" s="98">
        <v>6.248557016352918</v>
      </c>
      <c r="H279" s="98">
        <v>6.0779558284748978</v>
      </c>
      <c r="I279" s="98">
        <v>5.8883286865464397</v>
      </c>
      <c r="J279" s="98">
        <v>5.7581821603055561</v>
      </c>
      <c r="K279" s="98">
        <v>5.6466118601736097</v>
      </c>
      <c r="L279" s="98">
        <v>5.4888608041661797</v>
      </c>
      <c r="M279" s="98">
        <v>5.3989035180393712</v>
      </c>
      <c r="N279" s="98">
        <v>5.283313430830229</v>
      </c>
      <c r="O279" s="98">
        <v>5.1360693417596783</v>
      </c>
      <c r="P279" s="98">
        <v>5.0456002704566982</v>
      </c>
      <c r="Q279" s="98">
        <v>4.8863106839564079</v>
      </c>
      <c r="R279" s="98">
        <v>4.8831619698553199</v>
      </c>
      <c r="S279" s="98">
        <v>4.8799974218345117</v>
      </c>
      <c r="T279" s="98">
        <v>4.8654094554608589</v>
      </c>
      <c r="U279" s="98">
        <v>4.8425053926308124</v>
      </c>
      <c r="V279" s="98">
        <v>4.7948361694475796</v>
      </c>
      <c r="W279" s="98">
        <v>4.7666150206816207</v>
      </c>
      <c r="X279" s="98">
        <v>4.7264297285404151</v>
      </c>
      <c r="Y279" s="98">
        <v>4.6550349282552324</v>
      </c>
      <c r="Z279" s="98">
        <v>4.6135754538006806</v>
      </c>
      <c r="AA279" s="98">
        <v>4.5587483749182169</v>
      </c>
      <c r="AB279" s="98">
        <v>4.5447552832453795</v>
      </c>
      <c r="AC279" s="98">
        <v>4.4763749040719931</v>
      </c>
      <c r="AD279" s="98">
        <v>4.4344689955567551</v>
      </c>
      <c r="AE279" s="98">
        <v>4.4046990053216843</v>
      </c>
      <c r="AF279" s="98">
        <v>4.3418183837747772</v>
      </c>
      <c r="AG279" s="98">
        <v>4.2969919283640303</v>
      </c>
      <c r="AH279" s="98">
        <v>4.2490400478776538</v>
      </c>
      <c r="AI279" s="98">
        <v>4.1895024083692087</v>
      </c>
      <c r="AJ279" s="98">
        <v>4.1591230732021209</v>
      </c>
      <c r="AK279" s="98">
        <v>4.1295431764080286</v>
      </c>
      <c r="AL279" s="98">
        <v>4.1148159067768111</v>
      </c>
      <c r="AM279" s="98">
        <v>4.0859013438308232</v>
      </c>
      <c r="AN279" s="98">
        <v>4.069094986325239</v>
      </c>
      <c r="AO279" s="98">
        <v>4.0576481530672694</v>
      </c>
      <c r="AP279" s="98">
        <v>4.0352243045708809</v>
      </c>
      <c r="AQ279" s="98">
        <v>4.0199194603538615</v>
      </c>
      <c r="AR279" s="98">
        <v>4.003613304309865</v>
      </c>
      <c r="AS279" s="98">
        <v>3.9812524416903616</v>
      </c>
      <c r="AT279" s="98">
        <v>3.9683802447896306</v>
      </c>
      <c r="AU279" s="98">
        <v>3.955554059213291</v>
      </c>
      <c r="AV279" s="98">
        <v>3.94735995281698</v>
      </c>
      <c r="AW279" s="98">
        <v>3.9317625127788585</v>
      </c>
      <c r="AX279" s="98">
        <v>3.9203575378930666</v>
      </c>
      <c r="AY279" s="98">
        <v>3.9118982274511844</v>
      </c>
      <c r="AZ279" s="98">
        <v>3.8980045495176157</v>
      </c>
    </row>
    <row r="280" spans="1:52" ht="12" customHeight="1" x14ac:dyDescent="0.35">
      <c r="A280" s="204" t="s">
        <v>46</v>
      </c>
      <c r="B280" s="99">
        <v>41.825080101199276</v>
      </c>
      <c r="C280" s="99">
        <v>40.018538034551675</v>
      </c>
      <c r="D280" s="99">
        <v>40.242458969469496</v>
      </c>
      <c r="E280" s="99">
        <v>38.627338345932316</v>
      </c>
      <c r="F280" s="99">
        <v>38.343500299183638</v>
      </c>
      <c r="G280" s="99">
        <v>38.067497151512747</v>
      </c>
      <c r="H280" s="99">
        <v>37.867197105719967</v>
      </c>
      <c r="I280" s="99">
        <v>37.433552996866865</v>
      </c>
      <c r="J280" s="99">
        <v>36.974911820929968</v>
      </c>
      <c r="K280" s="99">
        <v>35.388880280178142</v>
      </c>
      <c r="L280" s="99">
        <v>34.554472464141966</v>
      </c>
      <c r="M280" s="99">
        <v>33.502239837843149</v>
      </c>
      <c r="N280" s="99">
        <v>33.261970880421508</v>
      </c>
      <c r="O280" s="99">
        <v>32.803948638451132</v>
      </c>
      <c r="P280" s="99">
        <v>32.083216046154881</v>
      </c>
      <c r="Q280" s="99">
        <v>31.718404625713987</v>
      </c>
      <c r="R280" s="99">
        <v>31.777612641896209</v>
      </c>
      <c r="S280" s="99">
        <v>31.571071354473748</v>
      </c>
      <c r="T280" s="99">
        <v>31.401764906928484</v>
      </c>
      <c r="U280" s="99">
        <v>31.234162863567956</v>
      </c>
      <c r="V280" s="99">
        <v>30.943115364085596</v>
      </c>
      <c r="W280" s="99">
        <v>30.729152769612334</v>
      </c>
      <c r="X280" s="99">
        <v>30.423664718385528</v>
      </c>
      <c r="Y280" s="99">
        <v>29.894749305706824</v>
      </c>
      <c r="Z280" s="99">
        <v>29.61806040291739</v>
      </c>
      <c r="AA280" s="99">
        <v>29.151917341861555</v>
      </c>
      <c r="AB280" s="99">
        <v>28.913563608046065</v>
      </c>
      <c r="AC280" s="99">
        <v>28.280623379756598</v>
      </c>
      <c r="AD280" s="99">
        <v>27.870773242056078</v>
      </c>
      <c r="AE280" s="99">
        <v>27.64230476424072</v>
      </c>
      <c r="AF280" s="99">
        <v>27.048921715167054</v>
      </c>
      <c r="AG280" s="99">
        <v>26.647578608047954</v>
      </c>
      <c r="AH280" s="99">
        <v>26.18657023958497</v>
      </c>
      <c r="AI280" s="99">
        <v>25.558182141472994</v>
      </c>
      <c r="AJ280" s="99">
        <v>25.31889136930447</v>
      </c>
      <c r="AK280" s="99">
        <v>25.013783098445998</v>
      </c>
      <c r="AL280" s="99">
        <v>24.848176260860058</v>
      </c>
      <c r="AM280" s="99">
        <v>24.553310240696767</v>
      </c>
      <c r="AN280" s="99">
        <v>24.400616017397677</v>
      </c>
      <c r="AO280" s="99">
        <v>24.330558900994593</v>
      </c>
      <c r="AP280" s="99">
        <v>24.160038931640372</v>
      </c>
      <c r="AQ280" s="99">
        <v>24.056337510914588</v>
      </c>
      <c r="AR280" s="99">
        <v>23.941264149250621</v>
      </c>
      <c r="AS280" s="99">
        <v>23.770101858369465</v>
      </c>
      <c r="AT280" s="99">
        <v>23.709935646034548</v>
      </c>
      <c r="AU280" s="99">
        <v>23.623689617499171</v>
      </c>
      <c r="AV280" s="99">
        <v>23.587766438687158</v>
      </c>
      <c r="AW280" s="99">
        <v>23.493464923217971</v>
      </c>
      <c r="AX280" s="99">
        <v>23.439898740611927</v>
      </c>
      <c r="AY280" s="99">
        <v>23.414390433388863</v>
      </c>
      <c r="AZ280" s="99">
        <v>23.332946186715922</v>
      </c>
    </row>
    <row r="281" spans="1:52" ht="12" customHeight="1" x14ac:dyDescent="0.35">
      <c r="A281" s="217" t="s">
        <v>134</v>
      </c>
      <c r="B281" s="100">
        <v>372.02467187394046</v>
      </c>
      <c r="C281" s="100">
        <v>362.80674983127108</v>
      </c>
      <c r="D281" s="100">
        <v>360.88404672904846</v>
      </c>
      <c r="E281" s="100">
        <v>352.06239264935982</v>
      </c>
      <c r="F281" s="100">
        <v>343.64587303140604</v>
      </c>
      <c r="G281" s="100">
        <v>335.77740260835731</v>
      </c>
      <c r="H281" s="100">
        <v>329.50844845839458</v>
      </c>
      <c r="I281" s="100">
        <v>320.01589879200372</v>
      </c>
      <c r="J281" s="100">
        <v>309.66369119279238</v>
      </c>
      <c r="K281" s="100">
        <v>301.68837722683821</v>
      </c>
      <c r="L281" s="100">
        <v>286.29259193042554</v>
      </c>
      <c r="M281" s="100">
        <v>286.72185283920231</v>
      </c>
      <c r="N281" s="100">
        <v>280.61040275348932</v>
      </c>
      <c r="O281" s="100">
        <v>276.23239724334633</v>
      </c>
      <c r="P281" s="100">
        <v>268.61647471793583</v>
      </c>
      <c r="Q281" s="100">
        <v>258.67957226315366</v>
      </c>
      <c r="R281" s="100">
        <v>258.21861829019582</v>
      </c>
      <c r="S281" s="100">
        <v>257.74057347852892</v>
      </c>
      <c r="T281" s="100">
        <v>251.1575681238175</v>
      </c>
      <c r="U281" s="100">
        <v>245.8739262675108</v>
      </c>
      <c r="V281" s="100">
        <v>243.57871028262221</v>
      </c>
      <c r="W281" s="100">
        <v>242.28563268596611</v>
      </c>
      <c r="X281" s="100">
        <v>239.29976722894804</v>
      </c>
      <c r="Y281" s="100">
        <v>236.73797558132301</v>
      </c>
      <c r="Z281" s="100">
        <v>235.16981689670897</v>
      </c>
      <c r="AA281" s="100">
        <v>234.27032353106077</v>
      </c>
      <c r="AB281" s="100">
        <v>233.5683191129622</v>
      </c>
      <c r="AC281" s="100">
        <v>231.92849508506799</v>
      </c>
      <c r="AD281" s="100">
        <v>231.12581304809109</v>
      </c>
      <c r="AE281" s="100">
        <v>230.29793659677699</v>
      </c>
      <c r="AF281" s="100">
        <v>228.44900696045008</v>
      </c>
      <c r="AG281" s="100">
        <v>227.68147366909398</v>
      </c>
      <c r="AH281" s="100">
        <v>225.82142935802071</v>
      </c>
      <c r="AI281" s="100">
        <v>224.54186649217101</v>
      </c>
      <c r="AJ281" s="100">
        <v>223.38348282058033</v>
      </c>
      <c r="AK281" s="100">
        <v>222.23296405499616</v>
      </c>
      <c r="AL281" s="100">
        <v>222.0898097254038</v>
      </c>
      <c r="AM281" s="100">
        <v>221.06832934562345</v>
      </c>
      <c r="AN281" s="100">
        <v>220.18351535707529</v>
      </c>
      <c r="AO281" s="100">
        <v>219.51442973212838</v>
      </c>
      <c r="AP281" s="100">
        <v>218.85980897754359</v>
      </c>
      <c r="AQ281" s="100">
        <v>218.24782267129194</v>
      </c>
      <c r="AR281" s="100">
        <v>217.50707805152527</v>
      </c>
      <c r="AS281" s="100">
        <v>216.40975843510785</v>
      </c>
      <c r="AT281" s="100">
        <v>215.38648106579774</v>
      </c>
      <c r="AU281" s="100">
        <v>214.86085493548975</v>
      </c>
      <c r="AV281" s="100">
        <v>214.19731441082831</v>
      </c>
      <c r="AW281" s="100">
        <v>212.97539974711236</v>
      </c>
      <c r="AX281" s="100">
        <v>212.50510461353298</v>
      </c>
      <c r="AY281" s="100">
        <v>212.06680113418923</v>
      </c>
      <c r="AZ281" s="100">
        <v>211.11204569397367</v>
      </c>
    </row>
    <row r="282" spans="1:52" ht="12" customHeight="1" x14ac:dyDescent="0.35">
      <c r="A282" s="217" t="s">
        <v>135</v>
      </c>
      <c r="B282" s="100">
        <v>103.17699229697836</v>
      </c>
      <c r="C282" s="100">
        <v>102.11406473580622</v>
      </c>
      <c r="D282" s="100">
        <v>97.625177441058099</v>
      </c>
      <c r="E282" s="100">
        <v>96.134336497183114</v>
      </c>
      <c r="F282" s="100">
        <v>94.122997265901574</v>
      </c>
      <c r="G282" s="100">
        <v>94.464766726993389</v>
      </c>
      <c r="H282" s="100">
        <v>91.084617549924644</v>
      </c>
      <c r="I282" s="100">
        <v>86.716689977783716</v>
      </c>
      <c r="J282" s="100">
        <v>86.037745632561212</v>
      </c>
      <c r="K282" s="100">
        <v>82.453543992488818</v>
      </c>
      <c r="L282" s="100">
        <v>82.032731484670947</v>
      </c>
      <c r="M282" s="100">
        <v>81.075830551495926</v>
      </c>
      <c r="N282" s="100">
        <v>76.716020136210346</v>
      </c>
      <c r="O282" s="100">
        <v>73.057338217437746</v>
      </c>
      <c r="P282" s="100">
        <v>73.919461448063387</v>
      </c>
      <c r="Q282" s="100">
        <v>70.561675629784318</v>
      </c>
      <c r="R282" s="100">
        <v>70.041644142691794</v>
      </c>
      <c r="S282" s="100">
        <v>70.197521185980548</v>
      </c>
      <c r="T282" s="100">
        <v>69.416118843149903</v>
      </c>
      <c r="U282" s="100">
        <v>68.44835705095889</v>
      </c>
      <c r="V282" s="100">
        <v>67.935601153245756</v>
      </c>
      <c r="W282" s="100">
        <v>67.691424418549204</v>
      </c>
      <c r="X282" s="100">
        <v>67.21204005861955</v>
      </c>
      <c r="Y282" s="100">
        <v>66.695477559313659</v>
      </c>
      <c r="Z282" s="100">
        <v>66.31032625398224</v>
      </c>
      <c r="AA282" s="100">
        <v>66.076467493529677</v>
      </c>
      <c r="AB282" s="100">
        <v>65.931666063716222</v>
      </c>
      <c r="AC282" s="100">
        <v>65.616093904813624</v>
      </c>
      <c r="AD282" s="100">
        <v>65.463853009390036</v>
      </c>
      <c r="AE282" s="100">
        <v>65.299707868823191</v>
      </c>
      <c r="AF282" s="100">
        <v>64.945485764322385</v>
      </c>
      <c r="AG282" s="100">
        <v>64.757926934966719</v>
      </c>
      <c r="AH282" s="100">
        <v>64.35154031392203</v>
      </c>
      <c r="AI282" s="100">
        <v>64.028189660941038</v>
      </c>
      <c r="AJ282" s="100">
        <v>63.693773528645131</v>
      </c>
      <c r="AK282" s="100">
        <v>63.368541628944712</v>
      </c>
      <c r="AL282" s="100">
        <v>63.312262805819273</v>
      </c>
      <c r="AM282" s="100">
        <v>63.031321619800202</v>
      </c>
      <c r="AN282" s="100">
        <v>62.76591392227752</v>
      </c>
      <c r="AO282" s="100">
        <v>62.511339496210816</v>
      </c>
      <c r="AP282" s="100">
        <v>62.228088873923269</v>
      </c>
      <c r="AQ282" s="100">
        <v>61.8715111488169</v>
      </c>
      <c r="AR282" s="100">
        <v>61.457148926772284</v>
      </c>
      <c r="AS282" s="100">
        <v>60.752363703279258</v>
      </c>
      <c r="AT282" s="100">
        <v>60.120309386043154</v>
      </c>
      <c r="AU282" s="100">
        <v>59.797780432414356</v>
      </c>
      <c r="AV282" s="100">
        <v>59.383218970515713</v>
      </c>
      <c r="AW282" s="100">
        <v>58.595959871299847</v>
      </c>
      <c r="AX282" s="100">
        <v>58.233903498702695</v>
      </c>
      <c r="AY282" s="100">
        <v>57.899704215968967</v>
      </c>
      <c r="AZ282" s="100">
        <v>57.185254085699952</v>
      </c>
    </row>
    <row r="283" spans="1:52" ht="12" customHeight="1" x14ac:dyDescent="0.35">
      <c r="A283" s="217" t="s">
        <v>138</v>
      </c>
      <c r="B283" s="100">
        <v>41.018903042606503</v>
      </c>
      <c r="C283" s="100">
        <v>40.050109556521861</v>
      </c>
      <c r="D283" s="100">
        <v>39.696508622753747</v>
      </c>
      <c r="E283" s="100">
        <v>38.712051130685566</v>
      </c>
      <c r="F283" s="100">
        <v>37.826990525186247</v>
      </c>
      <c r="G283" s="100">
        <v>37.242271929735793</v>
      </c>
      <c r="H283" s="100">
        <v>36.535048596493183</v>
      </c>
      <c r="I283" s="100">
        <v>35.412930911926928</v>
      </c>
      <c r="J283" s="100">
        <v>34.54186057861677</v>
      </c>
      <c r="K283" s="100">
        <v>33.589207975576812</v>
      </c>
      <c r="L283" s="100">
        <v>32.241175832650207</v>
      </c>
      <c r="M283" s="100">
        <v>31.988960973886609</v>
      </c>
      <c r="N283" s="100">
        <v>31.242309399903188</v>
      </c>
      <c r="O283" s="100">
        <v>30.637958856203447</v>
      </c>
      <c r="P283" s="100">
        <v>29.97068203719844</v>
      </c>
      <c r="Q283" s="100">
        <v>28.906534485930553</v>
      </c>
      <c r="R283" s="100">
        <v>28.886650945372956</v>
      </c>
      <c r="S283" s="100">
        <v>28.881774502542235</v>
      </c>
      <c r="T283" s="100">
        <v>28.465438110854649</v>
      </c>
      <c r="U283" s="100">
        <v>28.07223731772357</v>
      </c>
      <c r="V283" s="100">
        <v>27.851804795252935</v>
      </c>
      <c r="W283" s="100">
        <v>27.708323035107828</v>
      </c>
      <c r="X283" s="100">
        <v>27.439536028552823</v>
      </c>
      <c r="Y283" s="100">
        <v>27.124892136020769</v>
      </c>
      <c r="Z283" s="100">
        <v>26.926181504173272</v>
      </c>
      <c r="AA283" s="100">
        <v>26.794946529584923</v>
      </c>
      <c r="AB283" s="100">
        <v>26.677989016880407</v>
      </c>
      <c r="AC283" s="100">
        <v>26.440393195145809</v>
      </c>
      <c r="AD283" s="100">
        <v>26.308337089543716</v>
      </c>
      <c r="AE283" s="100">
        <v>26.225566843425344</v>
      </c>
      <c r="AF283" s="100">
        <v>25.963552065644169</v>
      </c>
      <c r="AG283" s="100">
        <v>25.834947188632057</v>
      </c>
      <c r="AH283" s="100">
        <v>25.585321376211702</v>
      </c>
      <c r="AI283" s="100">
        <v>25.326752954371752</v>
      </c>
      <c r="AJ283" s="100">
        <v>25.167605681817633</v>
      </c>
      <c r="AK283" s="100">
        <v>24.965715769501031</v>
      </c>
      <c r="AL283" s="100">
        <v>24.93599659221054</v>
      </c>
      <c r="AM283" s="100">
        <v>24.765554903334102</v>
      </c>
      <c r="AN283" s="100">
        <v>24.590794469034673</v>
      </c>
      <c r="AO283" s="100">
        <v>24.430379421651661</v>
      </c>
      <c r="AP283" s="100">
        <v>24.264033209908952</v>
      </c>
      <c r="AQ283" s="100">
        <v>24.02822972403111</v>
      </c>
      <c r="AR283" s="100">
        <v>23.790599596680607</v>
      </c>
      <c r="AS283" s="100">
        <v>23.379985531708996</v>
      </c>
      <c r="AT283" s="100">
        <v>23.098812002738715</v>
      </c>
      <c r="AU283" s="100">
        <v>22.916344028405693</v>
      </c>
      <c r="AV283" s="100">
        <v>22.691667176510737</v>
      </c>
      <c r="AW283" s="100">
        <v>22.303422326884782</v>
      </c>
      <c r="AX283" s="100">
        <v>22.091251993780613</v>
      </c>
      <c r="AY283" s="100">
        <v>21.965996798061841</v>
      </c>
      <c r="AZ283" s="100">
        <v>21.624029107635444</v>
      </c>
    </row>
    <row r="284" spans="1:52" ht="12" customHeight="1" x14ac:dyDescent="0.35">
      <c r="A284" s="218" t="s">
        <v>142</v>
      </c>
      <c r="B284" s="101">
        <v>22.919341131090864</v>
      </c>
      <c r="C284" s="101">
        <v>22.408694327733894</v>
      </c>
      <c r="D284" s="101">
        <v>21.879007250877631</v>
      </c>
      <c r="E284" s="101">
        <v>20.964474318131082</v>
      </c>
      <c r="F284" s="101">
        <v>20.241794053323787</v>
      </c>
      <c r="G284" s="101">
        <v>20.270907187726351</v>
      </c>
      <c r="H284" s="101">
        <v>20.374671471022268</v>
      </c>
      <c r="I284" s="101">
        <v>19.629667968978683</v>
      </c>
      <c r="J284" s="101">
        <v>19.338002772306769</v>
      </c>
      <c r="K284" s="101">
        <v>18.66041562762322</v>
      </c>
      <c r="L284" s="101">
        <v>18.035676230670457</v>
      </c>
      <c r="M284" s="101">
        <v>17.654856803941634</v>
      </c>
      <c r="N284" s="101">
        <v>17.312443853055399</v>
      </c>
      <c r="O284" s="101">
        <v>17.248045691788931</v>
      </c>
      <c r="P284" s="101">
        <v>16.756805762552045</v>
      </c>
      <c r="Q284" s="101">
        <v>16.49973105095825</v>
      </c>
      <c r="R284" s="101">
        <v>16.501942465973876</v>
      </c>
      <c r="S284" s="101">
        <v>16.530049750200845</v>
      </c>
      <c r="T284" s="101">
        <v>16.478792107692563</v>
      </c>
      <c r="U284" s="101">
        <v>16.421318103110714</v>
      </c>
      <c r="V284" s="101">
        <v>16.382009189254134</v>
      </c>
      <c r="W284" s="101">
        <v>16.362833826997225</v>
      </c>
      <c r="X284" s="101">
        <v>16.339424884468691</v>
      </c>
      <c r="Y284" s="101">
        <v>16.288319606057783</v>
      </c>
      <c r="Z284" s="101">
        <v>16.263575982557647</v>
      </c>
      <c r="AA284" s="101">
        <v>16.24729006569763</v>
      </c>
      <c r="AB284" s="101">
        <v>16.23495651130283</v>
      </c>
      <c r="AC284" s="101">
        <v>16.197049078078042</v>
      </c>
      <c r="AD284" s="101">
        <v>16.184397498109227</v>
      </c>
      <c r="AE284" s="101">
        <v>16.189394466877733</v>
      </c>
      <c r="AF284" s="101">
        <v>16.158715293985853</v>
      </c>
      <c r="AG284" s="101">
        <v>16.152054479156163</v>
      </c>
      <c r="AH284" s="101">
        <v>16.136707116894829</v>
      </c>
      <c r="AI284" s="101">
        <v>16.109822711847617</v>
      </c>
      <c r="AJ284" s="101">
        <v>16.096197879911067</v>
      </c>
      <c r="AK284" s="101">
        <v>16.074032675901279</v>
      </c>
      <c r="AL284" s="101">
        <v>16.07846987915206</v>
      </c>
      <c r="AM284" s="101">
        <v>16.060922315221955</v>
      </c>
      <c r="AN284" s="101">
        <v>16.048150540722691</v>
      </c>
      <c r="AO284" s="101">
        <v>16.032489180687346</v>
      </c>
      <c r="AP284" s="101">
        <v>16.010376904390096</v>
      </c>
      <c r="AQ284" s="101">
        <v>15.977359561732852</v>
      </c>
      <c r="AR284" s="101">
        <v>15.942980371317368</v>
      </c>
      <c r="AS284" s="101">
        <v>15.872056265993963</v>
      </c>
      <c r="AT284" s="101">
        <v>15.830531601799942</v>
      </c>
      <c r="AU284" s="101">
        <v>15.804344785353402</v>
      </c>
      <c r="AV284" s="101">
        <v>15.779247884716794</v>
      </c>
      <c r="AW284" s="101">
        <v>15.723220000608261</v>
      </c>
      <c r="AX284" s="101">
        <v>15.693279499840116</v>
      </c>
      <c r="AY284" s="101">
        <v>15.688260775587072</v>
      </c>
      <c r="AZ284" s="101">
        <v>15.636652511790103</v>
      </c>
    </row>
    <row r="285" spans="1:52" ht="12" customHeight="1" x14ac:dyDescent="0.35">
      <c r="A285" s="219" t="s">
        <v>143</v>
      </c>
      <c r="B285" s="223">
        <v>1354.7590717736182</v>
      </c>
      <c r="C285" s="223">
        <v>1284.1682650618354</v>
      </c>
      <c r="D285" s="223">
        <v>1232.7197092016008</v>
      </c>
      <c r="E285" s="223">
        <v>1152.7377264569875</v>
      </c>
      <c r="F285" s="223">
        <v>1205.7555322658034</v>
      </c>
      <c r="G285" s="223">
        <v>1198.1619835407384</v>
      </c>
      <c r="H285" s="223">
        <v>1186.2632722280816</v>
      </c>
      <c r="I285" s="223">
        <v>1104.719071608906</v>
      </c>
      <c r="J285" s="223">
        <v>1035.3755190889526</v>
      </c>
      <c r="K285" s="223">
        <v>1077.6782520143554</v>
      </c>
      <c r="L285" s="223">
        <v>1033.7614563074064</v>
      </c>
      <c r="M285" s="223">
        <v>978.39059029258965</v>
      </c>
      <c r="N285" s="223">
        <v>943.16174992783886</v>
      </c>
      <c r="O285" s="223">
        <v>881.85023622019776</v>
      </c>
      <c r="P285" s="223">
        <v>931.17382491157628</v>
      </c>
      <c r="Q285" s="223">
        <v>877.13964845064754</v>
      </c>
      <c r="R285" s="223">
        <v>877.70243904438485</v>
      </c>
      <c r="S285" s="223">
        <v>875.1618619164434</v>
      </c>
      <c r="T285" s="223">
        <v>871.0088910984</v>
      </c>
      <c r="U285" s="223">
        <v>866.71492399725889</v>
      </c>
      <c r="V285" s="223">
        <v>863.0529383232282</v>
      </c>
      <c r="W285" s="223">
        <v>858.46905822309805</v>
      </c>
      <c r="X285" s="223">
        <v>853.80109718836115</v>
      </c>
      <c r="Y285" s="223">
        <v>844.85614647389752</v>
      </c>
      <c r="Z285" s="223">
        <v>839.21832866768557</v>
      </c>
      <c r="AA285" s="223">
        <v>834.99049501925424</v>
      </c>
      <c r="AB285" s="223">
        <v>829.87181118782905</v>
      </c>
      <c r="AC285" s="223">
        <v>820.53245433477355</v>
      </c>
      <c r="AD285" s="223">
        <v>814.71223101947044</v>
      </c>
      <c r="AE285" s="223">
        <v>812.96941973226842</v>
      </c>
      <c r="AF285" s="223">
        <v>803.71143548190651</v>
      </c>
      <c r="AG285" s="223">
        <v>798.73237775618099</v>
      </c>
      <c r="AH285" s="223">
        <v>793.1486815153653</v>
      </c>
      <c r="AI285" s="223">
        <v>782.22470556453084</v>
      </c>
      <c r="AJ285" s="223">
        <v>779.05131546439964</v>
      </c>
      <c r="AK285" s="223">
        <v>770.84361593738151</v>
      </c>
      <c r="AL285" s="223">
        <v>770.31242153561209</v>
      </c>
      <c r="AM285" s="223">
        <v>766.0493234169752</v>
      </c>
      <c r="AN285" s="223">
        <v>761.00328825765848</v>
      </c>
      <c r="AO285" s="223">
        <v>756.00867664708971</v>
      </c>
      <c r="AP285" s="223">
        <v>750.68686572646106</v>
      </c>
      <c r="AQ285" s="223">
        <v>742.57782332863519</v>
      </c>
      <c r="AR285" s="223">
        <v>735.75003857421882</v>
      </c>
      <c r="AS285" s="223">
        <v>721.33441979494251</v>
      </c>
      <c r="AT285" s="223">
        <v>713.33068387187302</v>
      </c>
      <c r="AU285" s="223">
        <v>708.17833697177991</v>
      </c>
      <c r="AV285" s="223">
        <v>701.63677459325061</v>
      </c>
      <c r="AW285" s="223">
        <v>690.50596366516675</v>
      </c>
      <c r="AX285" s="223">
        <v>683.78486817249086</v>
      </c>
      <c r="AY285" s="223">
        <v>681.55788789570875</v>
      </c>
      <c r="AZ285" s="223">
        <v>672.353148852863</v>
      </c>
    </row>
    <row r="286" spans="1:52" ht="12" customHeight="1" x14ac:dyDescent="0.35">
      <c r="A286" s="214" t="s">
        <v>123</v>
      </c>
      <c r="B286" s="221">
        <v>613.59208119168431</v>
      </c>
      <c r="C286" s="221">
        <v>599.35957647444366</v>
      </c>
      <c r="D286" s="221">
        <v>587.66327305214907</v>
      </c>
      <c r="E286" s="221">
        <v>579.25068399179042</v>
      </c>
      <c r="F286" s="221">
        <v>572.31723962844694</v>
      </c>
      <c r="G286" s="221">
        <v>562.44689537044962</v>
      </c>
      <c r="H286" s="221">
        <v>550.07078204999141</v>
      </c>
      <c r="I286" s="221">
        <v>535.57623925541873</v>
      </c>
      <c r="J286" s="221">
        <v>527.1605530881252</v>
      </c>
      <c r="K286" s="221">
        <v>512.87771704076238</v>
      </c>
      <c r="L286" s="221">
        <v>501.5138941591743</v>
      </c>
      <c r="M286" s="221">
        <v>489.15690335413268</v>
      </c>
      <c r="N286" s="221">
        <v>490.50429190230261</v>
      </c>
      <c r="O286" s="221">
        <v>472.98644913710194</v>
      </c>
      <c r="P286" s="221">
        <v>460.65997107037532</v>
      </c>
      <c r="Q286" s="221">
        <v>446.69009271638163</v>
      </c>
      <c r="R286" s="221">
        <v>445.83186113771632</v>
      </c>
      <c r="S286" s="221">
        <v>444.96998421226857</v>
      </c>
      <c r="T286" s="221">
        <v>438.69405276190668</v>
      </c>
      <c r="U286" s="221">
        <v>431.53979287060508</v>
      </c>
      <c r="V286" s="221">
        <v>428.54869633388006</v>
      </c>
      <c r="W286" s="221">
        <v>426.73969280064193</v>
      </c>
      <c r="X286" s="221">
        <v>422.44778475451557</v>
      </c>
      <c r="Y286" s="221">
        <v>417.58848622520571</v>
      </c>
      <c r="Z286" s="221">
        <v>415.37541767267055</v>
      </c>
      <c r="AA286" s="221">
        <v>412.63127190235485</v>
      </c>
      <c r="AB286" s="221">
        <v>411.03591042570963</v>
      </c>
      <c r="AC286" s="221">
        <v>406.68215412269154</v>
      </c>
      <c r="AD286" s="221">
        <v>405.85007821513466</v>
      </c>
      <c r="AE286" s="221">
        <v>402.39368921092347</v>
      </c>
      <c r="AF286" s="221">
        <v>400.68750835733402</v>
      </c>
      <c r="AG286" s="221">
        <v>398.48018011228902</v>
      </c>
      <c r="AH286" s="221">
        <v>396.06721773425591</v>
      </c>
      <c r="AI286" s="221">
        <v>393.29236407511883</v>
      </c>
      <c r="AJ286" s="221">
        <v>390.77018395049743</v>
      </c>
      <c r="AK286" s="221">
        <v>388.38503482056495</v>
      </c>
      <c r="AL286" s="221">
        <v>387.73306523492209</v>
      </c>
      <c r="AM286" s="221">
        <v>386.06238621673396</v>
      </c>
      <c r="AN286" s="221">
        <v>384.39253530554765</v>
      </c>
      <c r="AO286" s="221">
        <v>382.42637030861954</v>
      </c>
      <c r="AP286" s="221">
        <v>380.4414810600972</v>
      </c>
      <c r="AQ286" s="221">
        <v>378.69391147911244</v>
      </c>
      <c r="AR286" s="221">
        <v>376.47767123369107</v>
      </c>
      <c r="AS286" s="221">
        <v>373.18744117117831</v>
      </c>
      <c r="AT286" s="221">
        <v>370.86280679954285</v>
      </c>
      <c r="AU286" s="221">
        <v>368.73475007158868</v>
      </c>
      <c r="AV286" s="221">
        <v>366.01354211742984</v>
      </c>
      <c r="AW286" s="221">
        <v>361.31496166169194</v>
      </c>
      <c r="AX286" s="221">
        <v>360.05269686085506</v>
      </c>
      <c r="AY286" s="221">
        <v>356.48571831694414</v>
      </c>
      <c r="AZ286" s="221">
        <v>354.67416553897863</v>
      </c>
    </row>
    <row r="287" spans="1:52" ht="12" customHeight="1" x14ac:dyDescent="0.35">
      <c r="A287" s="64" t="s">
        <v>40</v>
      </c>
      <c r="B287" s="97">
        <v>6.1380506177813654</v>
      </c>
      <c r="C287" s="97">
        <v>5.9989260102587902</v>
      </c>
      <c r="D287" s="97">
        <v>5.9004030519226687</v>
      </c>
      <c r="E287" s="97">
        <v>5.8074876356350602</v>
      </c>
      <c r="F287" s="97">
        <v>5.7380496044315024</v>
      </c>
      <c r="G287" s="97">
        <v>5.6488744651336065</v>
      </c>
      <c r="H287" s="97">
        <v>5.518606701098383</v>
      </c>
      <c r="I287" s="97">
        <v>5.3344221365286257</v>
      </c>
      <c r="J287" s="97">
        <v>5.2680927713252457</v>
      </c>
      <c r="K287" s="97">
        <v>5.1352901483105171</v>
      </c>
      <c r="L287" s="97">
        <v>5.0274941045659931</v>
      </c>
      <c r="M287" s="97">
        <v>4.9167723333425419</v>
      </c>
      <c r="N287" s="97">
        <v>4.8698826292181696</v>
      </c>
      <c r="O287" s="97">
        <v>4.7188308449226462</v>
      </c>
      <c r="P287" s="97">
        <v>4.5963071300907279</v>
      </c>
      <c r="Q287" s="97">
        <v>4.470192002210295</v>
      </c>
      <c r="R287" s="97">
        <v>3.6354852137789346</v>
      </c>
      <c r="S287" s="97">
        <v>2.9262786286848108</v>
      </c>
      <c r="T287" s="97">
        <v>2.3654200263616065</v>
      </c>
      <c r="U287" s="97">
        <v>1.9575264461467319</v>
      </c>
      <c r="V287" s="97">
        <v>3.1228084306081483</v>
      </c>
      <c r="W287" s="97">
        <v>2.7746927169044358</v>
      </c>
      <c r="X287" s="97">
        <v>2.2445372776390111</v>
      </c>
      <c r="Y287" s="97">
        <v>2.0044952275639742</v>
      </c>
      <c r="Z287" s="97">
        <v>2.6535771198020579</v>
      </c>
      <c r="AA287" s="97">
        <v>2.1152766248948538</v>
      </c>
      <c r="AB287" s="97">
        <v>2.2831233770577777</v>
      </c>
      <c r="AC287" s="97">
        <v>2.1479956322067708</v>
      </c>
      <c r="AD287" s="97">
        <v>2.2398668195449831</v>
      </c>
      <c r="AE287" s="97">
        <v>2.1972417951593268</v>
      </c>
      <c r="AF287" s="97">
        <v>2.2003051915820464</v>
      </c>
      <c r="AG287" s="97">
        <v>2.3532121257092027</v>
      </c>
      <c r="AH287" s="97">
        <v>2.4032896360393581</v>
      </c>
      <c r="AI287" s="97">
        <v>2.5815254263325267</v>
      </c>
      <c r="AJ287" s="97">
        <v>2.7304599729593155</v>
      </c>
      <c r="AK287" s="97">
        <v>2.7071484981390497</v>
      </c>
      <c r="AL287" s="97">
        <v>2.7085672941257575</v>
      </c>
      <c r="AM287" s="97">
        <v>2.6937167368060146</v>
      </c>
      <c r="AN287" s="97">
        <v>2.6911758672277823</v>
      </c>
      <c r="AO287" s="97">
        <v>2.6744602393158856</v>
      </c>
      <c r="AP287" s="97">
        <v>2.6817148566350975</v>
      </c>
      <c r="AQ287" s="97">
        <v>2.6662580643167564</v>
      </c>
      <c r="AR287" s="97">
        <v>2.6614924374328401</v>
      </c>
      <c r="AS287" s="97">
        <v>2.6423875772251595</v>
      </c>
      <c r="AT287" s="97">
        <v>2.6550081595128998</v>
      </c>
      <c r="AU287" s="97">
        <v>2.6438828913957511</v>
      </c>
      <c r="AV287" s="97">
        <v>2.6365353880116853</v>
      </c>
      <c r="AW287" s="97">
        <v>2.6160478634377298</v>
      </c>
      <c r="AX287" s="97">
        <v>2.616989565818356</v>
      </c>
      <c r="AY287" s="97">
        <v>2.6070529220720569</v>
      </c>
      <c r="AZ287" s="97">
        <v>2.5916458452465014</v>
      </c>
    </row>
    <row r="288" spans="1:52" ht="12" customHeight="1" x14ac:dyDescent="0.35">
      <c r="A288" s="72" t="s">
        <v>41</v>
      </c>
      <c r="B288" s="98">
        <v>17.12544138415695</v>
      </c>
      <c r="C288" s="98">
        <v>16.724064839828884</v>
      </c>
      <c r="D288" s="98">
        <v>16.46277157514545</v>
      </c>
      <c r="E288" s="98">
        <v>16.200505234811487</v>
      </c>
      <c r="F288" s="98">
        <v>16.013526353604043</v>
      </c>
      <c r="G288" s="98">
        <v>15.757743095519626</v>
      </c>
      <c r="H288" s="98">
        <v>15.392021245999315</v>
      </c>
      <c r="I288" s="98">
        <v>14.943726672649646</v>
      </c>
      <c r="J288" s="98">
        <v>14.696437323804322</v>
      </c>
      <c r="K288" s="98">
        <v>14.262964554338314</v>
      </c>
      <c r="L288" s="98">
        <v>13.995870289085179</v>
      </c>
      <c r="M288" s="98">
        <v>13.723903658709705</v>
      </c>
      <c r="N288" s="98">
        <v>13.56072648901425</v>
      </c>
      <c r="O288" s="98">
        <v>13.15128525537196</v>
      </c>
      <c r="P288" s="98">
        <v>12.819877395262276</v>
      </c>
      <c r="Q288" s="98">
        <v>12.471514724163395</v>
      </c>
      <c r="R288" s="98">
        <v>12.471629174478098</v>
      </c>
      <c r="S288" s="98">
        <v>12.491737363890653</v>
      </c>
      <c r="T288" s="98">
        <v>12.447284644934909</v>
      </c>
      <c r="U288" s="98">
        <v>12.362424646010972</v>
      </c>
      <c r="V288" s="98">
        <v>12.276252868331442</v>
      </c>
      <c r="W288" s="98">
        <v>12.240389535364789</v>
      </c>
      <c r="X288" s="98">
        <v>12.190881197329794</v>
      </c>
      <c r="Y288" s="98">
        <v>12.095956612350692</v>
      </c>
      <c r="Z288" s="98">
        <v>12.039114205585795</v>
      </c>
      <c r="AA288" s="98">
        <v>11.979301040092666</v>
      </c>
      <c r="AB288" s="98">
        <v>11.905135097087486</v>
      </c>
      <c r="AC288" s="98">
        <v>11.757846268475562</v>
      </c>
      <c r="AD288" s="98">
        <v>11.728113635138984</v>
      </c>
      <c r="AE288" s="98">
        <v>11.60142615695098</v>
      </c>
      <c r="AF288" s="98">
        <v>11.54884813561624</v>
      </c>
      <c r="AG288" s="98">
        <v>11.446685126692001</v>
      </c>
      <c r="AH288" s="98">
        <v>11.386359802257427</v>
      </c>
      <c r="AI288" s="98">
        <v>11.258667535708868</v>
      </c>
      <c r="AJ288" s="98">
        <v>11.154175049537386</v>
      </c>
      <c r="AK288" s="98">
        <v>11.029624812121826</v>
      </c>
      <c r="AL288" s="98">
        <v>11.013422095696495</v>
      </c>
      <c r="AM288" s="98">
        <v>10.986478004889106</v>
      </c>
      <c r="AN288" s="98">
        <v>10.918542665881223</v>
      </c>
      <c r="AO288" s="98">
        <v>10.826108119619104</v>
      </c>
      <c r="AP288" s="98">
        <v>10.726907414397502</v>
      </c>
      <c r="AQ288" s="98">
        <v>10.631664587707045</v>
      </c>
      <c r="AR288" s="98">
        <v>10.528020011205166</v>
      </c>
      <c r="AS288" s="98">
        <v>10.365937108532945</v>
      </c>
      <c r="AT288" s="98">
        <v>10.268455896180031</v>
      </c>
      <c r="AU288" s="98">
        <v>10.167142477851346</v>
      </c>
      <c r="AV288" s="98">
        <v>10.039283408359346</v>
      </c>
      <c r="AW288" s="98">
        <v>9.8324392707095658</v>
      </c>
      <c r="AX288" s="98">
        <v>9.777163714949026</v>
      </c>
      <c r="AY288" s="98">
        <v>9.6148668706698146</v>
      </c>
      <c r="AZ288" s="98">
        <v>9.539610163884932</v>
      </c>
    </row>
    <row r="289" spans="1:52" ht="12" customHeight="1" x14ac:dyDescent="0.35">
      <c r="A289" s="72" t="s">
        <v>44</v>
      </c>
      <c r="B289" s="98">
        <v>30.679465860298997</v>
      </c>
      <c r="C289" s="98">
        <v>30.05180344250785</v>
      </c>
      <c r="D289" s="98">
        <v>29.716700129362962</v>
      </c>
      <c r="E289" s="98">
        <v>29.206957226074369</v>
      </c>
      <c r="F289" s="98">
        <v>28.494988289054369</v>
      </c>
      <c r="G289" s="98">
        <v>28.235254839298374</v>
      </c>
      <c r="H289" s="98">
        <v>27.651173227681504</v>
      </c>
      <c r="I289" s="98">
        <v>27.427357343631183</v>
      </c>
      <c r="J289" s="98">
        <v>27.210868705858385</v>
      </c>
      <c r="K289" s="98">
        <v>26.08267920358788</v>
      </c>
      <c r="L289" s="98">
        <v>25.571952643280881</v>
      </c>
      <c r="M289" s="98">
        <v>25.649206703990401</v>
      </c>
      <c r="N289" s="98">
        <v>25.309606517766117</v>
      </c>
      <c r="O289" s="98">
        <v>24.866348215876755</v>
      </c>
      <c r="P289" s="98">
        <v>24.44834659102575</v>
      </c>
      <c r="Q289" s="98">
        <v>23.645945263729125</v>
      </c>
      <c r="R289" s="98">
        <v>23.76114966196937</v>
      </c>
      <c r="S289" s="98">
        <v>23.681349090810563</v>
      </c>
      <c r="T289" s="98">
        <v>23.628884302404266</v>
      </c>
      <c r="U289" s="98">
        <v>23.529841239595036</v>
      </c>
      <c r="V289" s="98">
        <v>23.42070018794227</v>
      </c>
      <c r="W289" s="98">
        <v>23.377592883821912</v>
      </c>
      <c r="X289" s="98">
        <v>23.286916331636842</v>
      </c>
      <c r="Y289" s="98">
        <v>23.077238415090783</v>
      </c>
      <c r="Z289" s="98">
        <v>22.9740892199538</v>
      </c>
      <c r="AA289" s="98">
        <v>22.857758208980727</v>
      </c>
      <c r="AB289" s="98">
        <v>22.661752442348718</v>
      </c>
      <c r="AC289" s="98">
        <v>22.217749576824978</v>
      </c>
      <c r="AD289" s="98">
        <v>22.171140937103058</v>
      </c>
      <c r="AE289" s="98">
        <v>21.868908748943781</v>
      </c>
      <c r="AF289" s="98">
        <v>21.756305187326092</v>
      </c>
      <c r="AG289" s="98">
        <v>21.411458769898207</v>
      </c>
      <c r="AH289" s="98">
        <v>21.292247646996319</v>
      </c>
      <c r="AI289" s="98">
        <v>20.984615256140366</v>
      </c>
      <c r="AJ289" s="98">
        <v>20.738876577463977</v>
      </c>
      <c r="AK289" s="98">
        <v>20.466593366193443</v>
      </c>
      <c r="AL289" s="98">
        <v>20.440121945493278</v>
      </c>
      <c r="AM289" s="98">
        <v>20.397896482236202</v>
      </c>
      <c r="AN289" s="98">
        <v>20.240321814185346</v>
      </c>
      <c r="AO289" s="98">
        <v>20.034391440942933</v>
      </c>
      <c r="AP289" s="98">
        <v>19.819329591078205</v>
      </c>
      <c r="AQ289" s="98">
        <v>19.64320416875654</v>
      </c>
      <c r="AR289" s="98">
        <v>19.433907453435264</v>
      </c>
      <c r="AS289" s="98">
        <v>19.11774751219361</v>
      </c>
      <c r="AT289" s="98">
        <v>18.959551250517233</v>
      </c>
      <c r="AU289" s="98">
        <v>18.817311323697073</v>
      </c>
      <c r="AV289" s="98">
        <v>18.628354554730819</v>
      </c>
      <c r="AW289" s="98">
        <v>18.329948463501918</v>
      </c>
      <c r="AX289" s="98">
        <v>18.285055283700796</v>
      </c>
      <c r="AY289" s="98">
        <v>18.125084939149939</v>
      </c>
      <c r="AZ289" s="98">
        <v>18.050740966474958</v>
      </c>
    </row>
    <row r="290" spans="1:52" ht="12" customHeight="1" x14ac:dyDescent="0.35">
      <c r="A290" s="72" t="s">
        <v>45</v>
      </c>
      <c r="B290" s="98">
        <v>6.6922868493969823</v>
      </c>
      <c r="C290" s="98">
        <v>6.5417946808056486</v>
      </c>
      <c r="D290" s="98">
        <v>6.4586588400301297</v>
      </c>
      <c r="E290" s="98">
        <v>6.3461616430866687</v>
      </c>
      <c r="F290" s="98">
        <v>6.2743373539238849</v>
      </c>
      <c r="G290" s="98">
        <v>6.1763980363339543</v>
      </c>
      <c r="H290" s="98">
        <v>5.9840380846562242</v>
      </c>
      <c r="I290" s="98">
        <v>5.8378895660777781</v>
      </c>
      <c r="J290" s="98">
        <v>5.7005857407827669</v>
      </c>
      <c r="K290" s="98">
        <v>5.5551959052163165</v>
      </c>
      <c r="L290" s="98">
        <v>5.4118840207562258</v>
      </c>
      <c r="M290" s="98">
        <v>5.3725957045934036</v>
      </c>
      <c r="N290" s="98">
        <v>5.2922306767879572</v>
      </c>
      <c r="O290" s="98">
        <v>5.1901121511455504</v>
      </c>
      <c r="P290" s="98">
        <v>5.0796645807509044</v>
      </c>
      <c r="Q290" s="98">
        <v>4.9120568921566132</v>
      </c>
      <c r="R290" s="98">
        <v>4.919907581332045</v>
      </c>
      <c r="S290" s="98">
        <v>4.8865395278493278</v>
      </c>
      <c r="T290" s="98">
        <v>4.8656589434369923</v>
      </c>
      <c r="U290" s="98">
        <v>4.8182600538795342</v>
      </c>
      <c r="V290" s="98">
        <v>4.7805667392616638</v>
      </c>
      <c r="W290" s="98">
        <v>4.7450896866591954</v>
      </c>
      <c r="X290" s="98">
        <v>4.7114635011912309</v>
      </c>
      <c r="Y290" s="98">
        <v>4.6396401196214088</v>
      </c>
      <c r="Z290" s="98">
        <v>4.5898618307388848</v>
      </c>
      <c r="AA290" s="98">
        <v>4.5312851283165285</v>
      </c>
      <c r="AB290" s="98">
        <v>4.5100977899320895</v>
      </c>
      <c r="AC290" s="98">
        <v>4.4367239666558866</v>
      </c>
      <c r="AD290" s="98">
        <v>4.4104015293809864</v>
      </c>
      <c r="AE290" s="98">
        <v>4.3499776078439716</v>
      </c>
      <c r="AF290" s="98">
        <v>4.3157714114254686</v>
      </c>
      <c r="AG290" s="98">
        <v>4.2663650475765396</v>
      </c>
      <c r="AH290" s="98">
        <v>4.2323867776304835</v>
      </c>
      <c r="AI290" s="98">
        <v>4.1776007787179328</v>
      </c>
      <c r="AJ290" s="98">
        <v>4.1453686411146959</v>
      </c>
      <c r="AK290" s="98">
        <v>4.1146144281208468</v>
      </c>
      <c r="AL290" s="98">
        <v>4.0973056118660711</v>
      </c>
      <c r="AM290" s="98">
        <v>4.0680526545233473</v>
      </c>
      <c r="AN290" s="98">
        <v>4.0578025042961015</v>
      </c>
      <c r="AO290" s="98">
        <v>4.0375269533335736</v>
      </c>
      <c r="AP290" s="98">
        <v>4.0241263313179925</v>
      </c>
      <c r="AQ290" s="98">
        <v>4.0076661550170725</v>
      </c>
      <c r="AR290" s="98">
        <v>3.997272639601273</v>
      </c>
      <c r="AS290" s="98">
        <v>3.9782215347169427</v>
      </c>
      <c r="AT290" s="98">
        <v>3.9657104690653555</v>
      </c>
      <c r="AU290" s="98">
        <v>3.9527278326401318</v>
      </c>
      <c r="AV290" s="98">
        <v>3.945223618792745</v>
      </c>
      <c r="AW290" s="98">
        <v>3.9332800789557001</v>
      </c>
      <c r="AX290" s="98">
        <v>3.9272669459571214</v>
      </c>
      <c r="AY290" s="98">
        <v>3.915752315912719</v>
      </c>
      <c r="AZ290" s="98">
        <v>3.9067652411831935</v>
      </c>
    </row>
    <row r="291" spans="1:52" ht="12" customHeight="1" x14ac:dyDescent="0.35">
      <c r="A291" s="74" t="s">
        <v>46</v>
      </c>
      <c r="B291" s="99">
        <v>43.587054857768507</v>
      </c>
      <c r="C291" s="99">
        <v>42.537962564455526</v>
      </c>
      <c r="D291" s="99">
        <v>41.804200696741994</v>
      </c>
      <c r="E291" s="99">
        <v>41.11496872895254</v>
      </c>
      <c r="F291" s="99">
        <v>40.232746022931615</v>
      </c>
      <c r="G291" s="99">
        <v>39.596774008262045</v>
      </c>
      <c r="H291" s="99">
        <v>38.802077424301899</v>
      </c>
      <c r="I291" s="99">
        <v>38.47358132161979</v>
      </c>
      <c r="J291" s="99">
        <v>38.49071690022965</v>
      </c>
      <c r="K291" s="99">
        <v>37.516469268538003</v>
      </c>
      <c r="L291" s="99">
        <v>36.739079825210403</v>
      </c>
      <c r="M291" s="99">
        <v>36.713026260626599</v>
      </c>
      <c r="N291" s="99">
        <v>36.01507875712327</v>
      </c>
      <c r="O291" s="99">
        <v>35.285886350783343</v>
      </c>
      <c r="P291" s="99">
        <v>34.824201417858987</v>
      </c>
      <c r="Q291" s="99">
        <v>34.013901665906303</v>
      </c>
      <c r="R291" s="99">
        <v>34.177981744219565</v>
      </c>
      <c r="S291" s="99">
        <v>34.018084046024477</v>
      </c>
      <c r="T291" s="99">
        <v>33.946895102874507</v>
      </c>
      <c r="U291" s="99">
        <v>33.733613091291332</v>
      </c>
      <c r="V291" s="99">
        <v>33.552131576461846</v>
      </c>
      <c r="W291" s="99">
        <v>33.370006104068835</v>
      </c>
      <c r="X291" s="99">
        <v>33.221449311210847</v>
      </c>
      <c r="Y291" s="99">
        <v>32.802483113710977</v>
      </c>
      <c r="Z291" s="99">
        <v>32.510415850001927</v>
      </c>
      <c r="AA291" s="99">
        <v>32.146798647070028</v>
      </c>
      <c r="AB291" s="99">
        <v>31.919310223327386</v>
      </c>
      <c r="AC291" s="99">
        <v>31.336630402479226</v>
      </c>
      <c r="AD291" s="99">
        <v>31.109749627387988</v>
      </c>
      <c r="AE291" s="99">
        <v>30.512271667479407</v>
      </c>
      <c r="AF291" s="99">
        <v>30.15886222775649</v>
      </c>
      <c r="AG291" s="99">
        <v>29.631057381029628</v>
      </c>
      <c r="AH291" s="99">
        <v>29.308544367237548</v>
      </c>
      <c r="AI291" s="99">
        <v>28.728406082595882</v>
      </c>
      <c r="AJ291" s="99">
        <v>28.397315303792876</v>
      </c>
      <c r="AK291" s="99">
        <v>28.087551095858082</v>
      </c>
      <c r="AL291" s="99">
        <v>27.904365871637307</v>
      </c>
      <c r="AM291" s="99">
        <v>27.609254732557908</v>
      </c>
      <c r="AN291" s="99">
        <v>27.506665131779634</v>
      </c>
      <c r="AO291" s="99">
        <v>27.289807381624954</v>
      </c>
      <c r="AP291" s="99">
        <v>27.157457225761732</v>
      </c>
      <c r="AQ291" s="99">
        <v>26.992749299796778</v>
      </c>
      <c r="AR291" s="99">
        <v>26.897366211558211</v>
      </c>
      <c r="AS291" s="99">
        <v>26.721509413042106</v>
      </c>
      <c r="AT291" s="99">
        <v>26.610336249204522</v>
      </c>
      <c r="AU291" s="99">
        <v>26.507394738618313</v>
      </c>
      <c r="AV291" s="99">
        <v>26.43499413104281</v>
      </c>
      <c r="AW291" s="99">
        <v>26.325782113141468</v>
      </c>
      <c r="AX291" s="99">
        <v>26.277544233860681</v>
      </c>
      <c r="AY291" s="99">
        <v>26.170893927926382</v>
      </c>
      <c r="AZ291" s="99">
        <v>26.0892583685735</v>
      </c>
    </row>
    <row r="292" spans="1:52" ht="12" customHeight="1" x14ac:dyDescent="0.35">
      <c r="A292" s="91" t="s">
        <v>144</v>
      </c>
      <c r="B292" s="100">
        <v>51.997125672070631</v>
      </c>
      <c r="C292" s="100">
        <v>49.864685822284336</v>
      </c>
      <c r="D292" s="100">
        <v>46.136660408432427</v>
      </c>
      <c r="E292" s="100">
        <v>46.752707593985775</v>
      </c>
      <c r="F292" s="100">
        <v>45.404749678014952</v>
      </c>
      <c r="G292" s="100">
        <v>45.31591785568456</v>
      </c>
      <c r="H292" s="100">
        <v>45.801848257018158</v>
      </c>
      <c r="I292" s="100">
        <v>45.819452359735891</v>
      </c>
      <c r="J292" s="100">
        <v>45.553526869169517</v>
      </c>
      <c r="K292" s="100">
        <v>48.593169536414678</v>
      </c>
      <c r="L292" s="100">
        <v>45.929203812571899</v>
      </c>
      <c r="M292" s="100">
        <v>42.013773966882312</v>
      </c>
      <c r="N292" s="100">
        <v>44.951117755511</v>
      </c>
      <c r="O292" s="100">
        <v>42.086881628688396</v>
      </c>
      <c r="P292" s="100">
        <v>39.655772419017595</v>
      </c>
      <c r="Q292" s="100">
        <v>38.872704526675257</v>
      </c>
      <c r="R292" s="100">
        <v>38.754846678093834</v>
      </c>
      <c r="S292" s="100">
        <v>39.375723465479865</v>
      </c>
      <c r="T292" s="100">
        <v>38.745197229955117</v>
      </c>
      <c r="U292" s="100">
        <v>38.073445921779687</v>
      </c>
      <c r="V292" s="100">
        <v>37.644150468084099</v>
      </c>
      <c r="W292" s="100">
        <v>37.577378159451563</v>
      </c>
      <c r="X292" s="100">
        <v>37.210365098537693</v>
      </c>
      <c r="Y292" s="100">
        <v>36.79304247883114</v>
      </c>
      <c r="Z292" s="100">
        <v>36.505842248369596</v>
      </c>
      <c r="AA292" s="100">
        <v>36.409699110708104</v>
      </c>
      <c r="AB292" s="100">
        <v>36.23381490334571</v>
      </c>
      <c r="AC292" s="100">
        <v>35.913052056416483</v>
      </c>
      <c r="AD292" s="100">
        <v>35.757581716720757</v>
      </c>
      <c r="AE292" s="100">
        <v>35.371667679424519</v>
      </c>
      <c r="AF292" s="100">
        <v>35.222223076303138</v>
      </c>
      <c r="AG292" s="100">
        <v>35.113591761907138</v>
      </c>
      <c r="AH292" s="100">
        <v>34.879555407483643</v>
      </c>
      <c r="AI292" s="100">
        <v>34.772660195305207</v>
      </c>
      <c r="AJ292" s="100">
        <v>34.572855572904061</v>
      </c>
      <c r="AK292" s="100">
        <v>34.428492390188161</v>
      </c>
      <c r="AL292" s="100">
        <v>34.37258661021572</v>
      </c>
      <c r="AM292" s="100">
        <v>34.199812110461735</v>
      </c>
      <c r="AN292" s="100">
        <v>34.052770990215748</v>
      </c>
      <c r="AO292" s="100">
        <v>33.893032844495885</v>
      </c>
      <c r="AP292" s="100">
        <v>33.750270535694497</v>
      </c>
      <c r="AQ292" s="100">
        <v>33.681209412706991</v>
      </c>
      <c r="AR292" s="100">
        <v>33.503151238617036</v>
      </c>
      <c r="AS292" s="100">
        <v>33.304019028766767</v>
      </c>
      <c r="AT292" s="100">
        <v>33.112576899903758</v>
      </c>
      <c r="AU292" s="100">
        <v>32.963195901193536</v>
      </c>
      <c r="AV292" s="100">
        <v>32.750440494754727</v>
      </c>
      <c r="AW292" s="100">
        <v>32.480911962567497</v>
      </c>
      <c r="AX292" s="100">
        <v>32.306033030305372</v>
      </c>
      <c r="AY292" s="100">
        <v>32.095837932278243</v>
      </c>
      <c r="AZ292" s="100">
        <v>31.996668869681557</v>
      </c>
    </row>
    <row r="293" spans="1:52" ht="12" customHeight="1" x14ac:dyDescent="0.35">
      <c r="A293" s="91" t="s">
        <v>135</v>
      </c>
      <c r="B293" s="100">
        <v>321.61116486554306</v>
      </c>
      <c r="C293" s="100">
        <v>315.53373036637475</v>
      </c>
      <c r="D293" s="100">
        <v>311.66199863199381</v>
      </c>
      <c r="E293" s="100">
        <v>305.99328023596445</v>
      </c>
      <c r="F293" s="100">
        <v>303.94621701743614</v>
      </c>
      <c r="G293" s="100">
        <v>298.24476472739315</v>
      </c>
      <c r="H293" s="100">
        <v>290.66811786928741</v>
      </c>
      <c r="I293" s="100">
        <v>279.19339379173624</v>
      </c>
      <c r="J293" s="100">
        <v>274.05048047293104</v>
      </c>
      <c r="K293" s="100">
        <v>261.9234587944934</v>
      </c>
      <c r="L293" s="100">
        <v>257.97730194639308</v>
      </c>
      <c r="M293" s="100">
        <v>251.66895809210854</v>
      </c>
      <c r="N293" s="100">
        <v>252.40502830084876</v>
      </c>
      <c r="O293" s="100">
        <v>242.26297930829216</v>
      </c>
      <c r="P293" s="100">
        <v>236.06244428821412</v>
      </c>
      <c r="Q293" s="100">
        <v>227.17428631464338</v>
      </c>
      <c r="R293" s="100">
        <v>226.34391226042055</v>
      </c>
      <c r="S293" s="100">
        <v>226.19457655600138</v>
      </c>
      <c r="T293" s="100">
        <v>222.10173097351645</v>
      </c>
      <c r="U293" s="100">
        <v>217.58174645862661</v>
      </c>
      <c r="V293" s="100">
        <v>215.05195550673454</v>
      </c>
      <c r="W293" s="100">
        <v>214.14628219635586</v>
      </c>
      <c r="X293" s="100">
        <v>211.59502443126837</v>
      </c>
      <c r="Y293" s="100">
        <v>208.94566684988499</v>
      </c>
      <c r="Z293" s="100">
        <v>207.26884119392369</v>
      </c>
      <c r="AA293" s="100">
        <v>206.0350165108064</v>
      </c>
      <c r="AB293" s="100">
        <v>205.26212149268429</v>
      </c>
      <c r="AC293" s="100">
        <v>203.37537523150715</v>
      </c>
      <c r="AD293" s="100">
        <v>203.04509721026383</v>
      </c>
      <c r="AE293" s="100">
        <v>201.6500119665609</v>
      </c>
      <c r="AF293" s="100">
        <v>200.87972937901904</v>
      </c>
      <c r="AG293" s="100">
        <v>200.03895554331655</v>
      </c>
      <c r="AH293" s="100">
        <v>198.66501396756308</v>
      </c>
      <c r="AI293" s="100">
        <v>197.38105095610788</v>
      </c>
      <c r="AJ293" s="100">
        <v>196.11407671481939</v>
      </c>
      <c r="AK293" s="100">
        <v>195.12167804553462</v>
      </c>
      <c r="AL293" s="100">
        <v>194.84308171433946</v>
      </c>
      <c r="AM293" s="100">
        <v>193.98311774273779</v>
      </c>
      <c r="AN293" s="100">
        <v>193.1195128724911</v>
      </c>
      <c r="AO293" s="100">
        <v>192.22017405387572</v>
      </c>
      <c r="AP293" s="100">
        <v>191.26669620238542</v>
      </c>
      <c r="AQ293" s="100">
        <v>190.43951964883922</v>
      </c>
      <c r="AR293" s="100">
        <v>189.2919007932995</v>
      </c>
      <c r="AS293" s="100">
        <v>187.62567118351626</v>
      </c>
      <c r="AT293" s="100">
        <v>186.32911907477333</v>
      </c>
      <c r="AU293" s="100">
        <v>185.15954879358245</v>
      </c>
      <c r="AV293" s="100">
        <v>183.63332209297755</v>
      </c>
      <c r="AW293" s="100">
        <v>180.82918219282976</v>
      </c>
      <c r="AX293" s="100">
        <v>180.14918053848265</v>
      </c>
      <c r="AY293" s="100">
        <v>177.93901774063468</v>
      </c>
      <c r="AZ293" s="100">
        <v>176.85785040319246</v>
      </c>
    </row>
    <row r="294" spans="1:52" ht="12" customHeight="1" x14ac:dyDescent="0.35">
      <c r="A294" s="91" t="s">
        <v>138</v>
      </c>
      <c r="B294" s="100">
        <v>61.282523068415344</v>
      </c>
      <c r="C294" s="100">
        <v>59.743754761235017</v>
      </c>
      <c r="D294" s="100">
        <v>58.574323729562231</v>
      </c>
      <c r="E294" s="100">
        <v>57.752610120190688</v>
      </c>
      <c r="F294" s="100">
        <v>57.512536167761915</v>
      </c>
      <c r="G294" s="100">
        <v>56.140992777742738</v>
      </c>
      <c r="H294" s="100">
        <v>54.824296467803833</v>
      </c>
      <c r="I294" s="100">
        <v>53.431052272856277</v>
      </c>
      <c r="J294" s="100">
        <v>52.631322795956486</v>
      </c>
      <c r="K294" s="100">
        <v>50.885865014035424</v>
      </c>
      <c r="L294" s="100">
        <v>50.066691929167455</v>
      </c>
      <c r="M294" s="100">
        <v>49.310665189961512</v>
      </c>
      <c r="N294" s="100">
        <v>49.254409537265808</v>
      </c>
      <c r="O294" s="100">
        <v>47.51751425670313</v>
      </c>
      <c r="P294" s="100">
        <v>46.262940076670631</v>
      </c>
      <c r="Q294" s="100">
        <v>44.602680145890972</v>
      </c>
      <c r="R294" s="100">
        <v>44.612111020574879</v>
      </c>
      <c r="S294" s="100">
        <v>44.592974923858698</v>
      </c>
      <c r="T294" s="100">
        <v>44.018206578024007</v>
      </c>
      <c r="U294" s="100">
        <v>43.339412083449815</v>
      </c>
      <c r="V294" s="100">
        <v>42.914814808291347</v>
      </c>
      <c r="W294" s="100">
        <v>42.768753623292803</v>
      </c>
      <c r="X294" s="100">
        <v>42.358412120029598</v>
      </c>
      <c r="Y294" s="100">
        <v>41.852671875806948</v>
      </c>
      <c r="Z294" s="100">
        <v>41.558531178611489</v>
      </c>
      <c r="AA294" s="100">
        <v>41.354070219830326</v>
      </c>
      <c r="AB294" s="100">
        <v>41.158450267282802</v>
      </c>
      <c r="AC294" s="100">
        <v>40.668550547837143</v>
      </c>
      <c r="AD294" s="100">
        <v>40.583077380977493</v>
      </c>
      <c r="AE294" s="100">
        <v>40.196777682850161</v>
      </c>
      <c r="AF294" s="100">
        <v>40.020421535137118</v>
      </c>
      <c r="AG294" s="100">
        <v>39.777604184611839</v>
      </c>
      <c r="AH294" s="100">
        <v>39.504487205928868</v>
      </c>
      <c r="AI294" s="100">
        <v>39.149313805384885</v>
      </c>
      <c r="AJ294" s="100">
        <v>38.823614918980283</v>
      </c>
      <c r="AK294" s="100">
        <v>38.48439502734265</v>
      </c>
      <c r="AL294" s="100">
        <v>38.427533530839206</v>
      </c>
      <c r="AM294" s="100">
        <v>38.274576754154701</v>
      </c>
      <c r="AN294" s="100">
        <v>38.043418069101691</v>
      </c>
      <c r="AO294" s="100">
        <v>37.775125301018562</v>
      </c>
      <c r="AP294" s="100">
        <v>37.485349092656712</v>
      </c>
      <c r="AQ294" s="100">
        <v>37.221133211628448</v>
      </c>
      <c r="AR294" s="100">
        <v>36.879919236127478</v>
      </c>
      <c r="AS294" s="100">
        <v>36.362392552929009</v>
      </c>
      <c r="AT294" s="100">
        <v>36.031286784146765</v>
      </c>
      <c r="AU294" s="100">
        <v>35.708140936293553</v>
      </c>
      <c r="AV294" s="100">
        <v>35.314467769388145</v>
      </c>
      <c r="AW294" s="100">
        <v>34.594438682248729</v>
      </c>
      <c r="AX294" s="100">
        <v>34.419820057473565</v>
      </c>
      <c r="AY294" s="100">
        <v>33.924364208367173</v>
      </c>
      <c r="AZ294" s="100">
        <v>33.679447809568458</v>
      </c>
    </row>
    <row r="295" spans="1:52" ht="12" customHeight="1" x14ac:dyDescent="0.35">
      <c r="A295" s="93" t="s">
        <v>142</v>
      </c>
      <c r="B295" s="101">
        <v>74.478968016252423</v>
      </c>
      <c r="C295" s="101">
        <v>72.362853986692798</v>
      </c>
      <c r="D295" s="101">
        <v>70.947555988957461</v>
      </c>
      <c r="E295" s="101">
        <v>70.076005573089404</v>
      </c>
      <c r="F295" s="101">
        <v>68.700089141288458</v>
      </c>
      <c r="G295" s="101">
        <v>67.330175565081518</v>
      </c>
      <c r="H295" s="101">
        <v>65.428602772144714</v>
      </c>
      <c r="I295" s="101">
        <v>65.115363790583203</v>
      </c>
      <c r="J295" s="101">
        <v>63.558521508067741</v>
      </c>
      <c r="K295" s="101">
        <v>62.922624615827814</v>
      </c>
      <c r="L295" s="101">
        <v>60.79441558814311</v>
      </c>
      <c r="M295" s="101">
        <v>59.788001443917643</v>
      </c>
      <c r="N295" s="101">
        <v>58.846211238767303</v>
      </c>
      <c r="O295" s="101">
        <v>57.906611125318022</v>
      </c>
      <c r="P295" s="101">
        <v>56.910417171484298</v>
      </c>
      <c r="Q295" s="101">
        <v>56.526811181006359</v>
      </c>
      <c r="R295" s="101">
        <v>57.154837802849038</v>
      </c>
      <c r="S295" s="101">
        <v>56.802720609668796</v>
      </c>
      <c r="T295" s="101">
        <v>56.574774960398756</v>
      </c>
      <c r="U295" s="101">
        <v>56.143522929825451</v>
      </c>
      <c r="V295" s="101">
        <v>55.785315748164692</v>
      </c>
      <c r="W295" s="101">
        <v>55.739507894722507</v>
      </c>
      <c r="X295" s="101">
        <v>55.628735485672195</v>
      </c>
      <c r="Y295" s="101">
        <v>55.377291532344884</v>
      </c>
      <c r="Z295" s="101">
        <v>55.275144825683263</v>
      </c>
      <c r="AA295" s="101">
        <v>55.202066411655238</v>
      </c>
      <c r="AB295" s="101">
        <v>55.102104832643462</v>
      </c>
      <c r="AC295" s="101">
        <v>54.828230440288351</v>
      </c>
      <c r="AD295" s="101">
        <v>54.805049358616571</v>
      </c>
      <c r="AE295" s="101">
        <v>54.645405905710462</v>
      </c>
      <c r="AF295" s="101">
        <v>54.585042213168435</v>
      </c>
      <c r="AG295" s="101">
        <v>54.441250171547956</v>
      </c>
      <c r="AH295" s="101">
        <v>54.395332923119192</v>
      </c>
      <c r="AI295" s="101">
        <v>54.258524038825243</v>
      </c>
      <c r="AJ295" s="101">
        <v>54.093441198925426</v>
      </c>
      <c r="AK295" s="101">
        <v>53.944937157066278</v>
      </c>
      <c r="AL295" s="101">
        <v>53.926080560708776</v>
      </c>
      <c r="AM295" s="101">
        <v>53.849480998367191</v>
      </c>
      <c r="AN295" s="101">
        <v>53.762325390369064</v>
      </c>
      <c r="AO295" s="101">
        <v>53.675743974392873</v>
      </c>
      <c r="AP295" s="101">
        <v>53.52962981017</v>
      </c>
      <c r="AQ295" s="101">
        <v>53.410506930343637</v>
      </c>
      <c r="AR295" s="101">
        <v>53.284641212414343</v>
      </c>
      <c r="AS295" s="101">
        <v>53.069555260255513</v>
      </c>
      <c r="AT295" s="101">
        <v>52.930762016238951</v>
      </c>
      <c r="AU295" s="101">
        <v>52.815405176316567</v>
      </c>
      <c r="AV295" s="101">
        <v>52.630920659371895</v>
      </c>
      <c r="AW295" s="101">
        <v>52.37293103429954</v>
      </c>
      <c r="AX295" s="101">
        <v>52.293643490307531</v>
      </c>
      <c r="AY295" s="101">
        <v>52.092847459933111</v>
      </c>
      <c r="AZ295" s="101">
        <v>51.962177871173083</v>
      </c>
    </row>
    <row r="296" spans="1:52" ht="12" customHeight="1" x14ac:dyDescent="0.35">
      <c r="A296" s="214" t="s">
        <v>124</v>
      </c>
      <c r="B296" s="221">
        <v>369.33137699954068</v>
      </c>
      <c r="C296" s="221">
        <v>354.74960008011152</v>
      </c>
      <c r="D296" s="221">
        <v>345.9716770773079</v>
      </c>
      <c r="E296" s="221">
        <v>338.67337733363701</v>
      </c>
      <c r="F296" s="221">
        <v>335.69496036090584</v>
      </c>
      <c r="G296" s="221">
        <v>328.33543379182919</v>
      </c>
      <c r="H296" s="221">
        <v>322.23702382532758</v>
      </c>
      <c r="I296" s="221">
        <v>317.44786114886961</v>
      </c>
      <c r="J296" s="221">
        <v>305.54285716940115</v>
      </c>
      <c r="K296" s="221">
        <v>294.46545887178144</v>
      </c>
      <c r="L296" s="221">
        <v>287.85938565670534</v>
      </c>
      <c r="M296" s="221">
        <v>282.99257027541273</v>
      </c>
      <c r="N296" s="221">
        <v>279.92516128373745</v>
      </c>
      <c r="O296" s="221">
        <v>273.58085388817381</v>
      </c>
      <c r="P296" s="221">
        <v>265.97343607131347</v>
      </c>
      <c r="Q296" s="221">
        <v>258.77465014249913</v>
      </c>
      <c r="R296" s="221">
        <v>257.89083573988535</v>
      </c>
      <c r="S296" s="221">
        <v>257.42549325889752</v>
      </c>
      <c r="T296" s="221">
        <v>255.65993461748036</v>
      </c>
      <c r="U296" s="221">
        <v>253.19611701336041</v>
      </c>
      <c r="V296" s="221">
        <v>252.41034515637782</v>
      </c>
      <c r="W296" s="221">
        <v>250.8723846984918</v>
      </c>
      <c r="X296" s="221">
        <v>249.02477421692734</v>
      </c>
      <c r="Y296" s="221">
        <v>246.64960846099268</v>
      </c>
      <c r="Z296" s="221">
        <v>246.04928255036415</v>
      </c>
      <c r="AA296" s="221">
        <v>244.62240299938264</v>
      </c>
      <c r="AB296" s="221">
        <v>244.11471240691745</v>
      </c>
      <c r="AC296" s="221">
        <v>243.25636420454796</v>
      </c>
      <c r="AD296" s="221">
        <v>241.92929101287316</v>
      </c>
      <c r="AE296" s="221">
        <v>240.05436730691801</v>
      </c>
      <c r="AF296" s="221">
        <v>239.49573988237532</v>
      </c>
      <c r="AG296" s="221">
        <v>238.49680431798171</v>
      </c>
      <c r="AH296" s="221">
        <v>237.46505349420855</v>
      </c>
      <c r="AI296" s="221">
        <v>236.0188699186686</v>
      </c>
      <c r="AJ296" s="221">
        <v>234.54638309272534</v>
      </c>
      <c r="AK296" s="221">
        <v>233.48834261053938</v>
      </c>
      <c r="AL296" s="221">
        <v>233.17461154084037</v>
      </c>
      <c r="AM296" s="221">
        <v>232.74133689507477</v>
      </c>
      <c r="AN296" s="221">
        <v>232.2843443396946</v>
      </c>
      <c r="AO296" s="221">
        <v>231.81621159834648</v>
      </c>
      <c r="AP296" s="221">
        <v>231.15122803841956</v>
      </c>
      <c r="AQ296" s="221">
        <v>229.56312321617452</v>
      </c>
      <c r="AR296" s="221">
        <v>227.73067933964961</v>
      </c>
      <c r="AS296" s="221">
        <v>225.79402034141543</v>
      </c>
      <c r="AT296" s="221">
        <v>225.06652436676424</v>
      </c>
      <c r="AU296" s="221">
        <v>224.03875246365737</v>
      </c>
      <c r="AV296" s="221">
        <v>223.2889000992358</v>
      </c>
      <c r="AW296" s="221">
        <v>222.5791445185601</v>
      </c>
      <c r="AX296" s="221">
        <v>221.00542949696614</v>
      </c>
      <c r="AY296" s="221">
        <v>219.31083001073515</v>
      </c>
      <c r="AZ296" s="221">
        <v>218.77622815825524</v>
      </c>
    </row>
    <row r="297" spans="1:52" ht="12" customHeight="1" x14ac:dyDescent="0.35">
      <c r="A297" s="64" t="s">
        <v>40</v>
      </c>
      <c r="B297" s="97">
        <v>4.0709248285976916</v>
      </c>
      <c r="C297" s="97">
        <v>3.9123184245032596</v>
      </c>
      <c r="D297" s="97">
        <v>3.8183425077230972</v>
      </c>
      <c r="E297" s="97">
        <v>3.7339906585881737</v>
      </c>
      <c r="F297" s="97">
        <v>3.6993868994405816</v>
      </c>
      <c r="G297" s="97">
        <v>3.6264669079261513</v>
      </c>
      <c r="H297" s="97">
        <v>3.5633646720056267</v>
      </c>
      <c r="I297" s="97">
        <v>3.5122791597743466</v>
      </c>
      <c r="J297" s="97">
        <v>3.3922065849301073</v>
      </c>
      <c r="K297" s="97">
        <v>3.2731358393042456</v>
      </c>
      <c r="L297" s="97">
        <v>3.2093682967440404</v>
      </c>
      <c r="M297" s="97">
        <v>3.1580739808237612</v>
      </c>
      <c r="N297" s="97">
        <v>3.1163429877043147</v>
      </c>
      <c r="O297" s="97">
        <v>3.0463299316626085</v>
      </c>
      <c r="P297" s="97">
        <v>2.9596252169634583</v>
      </c>
      <c r="Q297" s="97">
        <v>2.8815548691789141</v>
      </c>
      <c r="R297" s="97">
        <v>2.3406145790852664</v>
      </c>
      <c r="S297" s="97">
        <v>1.8801285472114391</v>
      </c>
      <c r="T297" s="97">
        <v>1.487169300130728</v>
      </c>
      <c r="U297" s="97">
        <v>1.1656599276504616</v>
      </c>
      <c r="V297" s="97">
        <v>1.9671154118241905</v>
      </c>
      <c r="W297" s="97">
        <v>1.7592492812501179</v>
      </c>
      <c r="X297" s="97">
        <v>1.4496731087511516</v>
      </c>
      <c r="Y297" s="97">
        <v>1.320969348163608</v>
      </c>
      <c r="Z297" s="97">
        <v>1.6824193867255606</v>
      </c>
      <c r="AA297" s="97">
        <v>1.3644678678011883</v>
      </c>
      <c r="AB297" s="97">
        <v>1.4436574481763695</v>
      </c>
      <c r="AC297" s="97">
        <v>1.2276937415764708</v>
      </c>
      <c r="AD297" s="97">
        <v>1.4290454306795133</v>
      </c>
      <c r="AE297" s="97">
        <v>1.4005472044809841</v>
      </c>
      <c r="AF297" s="97">
        <v>1.3841788862271656</v>
      </c>
      <c r="AG297" s="97">
        <v>1.4490289973104864</v>
      </c>
      <c r="AH297" s="97">
        <v>1.4861230597648118</v>
      </c>
      <c r="AI297" s="97">
        <v>1.5912261860245764</v>
      </c>
      <c r="AJ297" s="97">
        <v>1.7055887767697251</v>
      </c>
      <c r="AK297" s="97">
        <v>1.6978905849194192</v>
      </c>
      <c r="AL297" s="97">
        <v>1.6931765616693273</v>
      </c>
      <c r="AM297" s="97">
        <v>1.6789511851207919</v>
      </c>
      <c r="AN297" s="97">
        <v>1.6828160230396596</v>
      </c>
      <c r="AO297" s="97">
        <v>1.6800217447816552</v>
      </c>
      <c r="AP297" s="97">
        <v>1.6764124288408289</v>
      </c>
      <c r="AQ297" s="97">
        <v>1.6642347323477555</v>
      </c>
      <c r="AR297" s="97">
        <v>1.6603943851586032</v>
      </c>
      <c r="AS297" s="97">
        <v>1.6658052358267128</v>
      </c>
      <c r="AT297" s="97">
        <v>1.6662526645642015</v>
      </c>
      <c r="AU297" s="97">
        <v>1.6543310420675885</v>
      </c>
      <c r="AV297" s="97">
        <v>1.6481025385192234</v>
      </c>
      <c r="AW297" s="97">
        <v>1.6415520069059297</v>
      </c>
      <c r="AX297" s="97">
        <v>1.6460575456251916</v>
      </c>
      <c r="AY297" s="97">
        <v>1.635684327323994</v>
      </c>
      <c r="AZ297" s="97">
        <v>1.622927372665268</v>
      </c>
    </row>
    <row r="298" spans="1:52" ht="12" customHeight="1" x14ac:dyDescent="0.35">
      <c r="A298" s="72" t="s">
        <v>41</v>
      </c>
      <c r="B298" s="98">
        <v>11.398589520073537</v>
      </c>
      <c r="C298" s="98">
        <v>10.954491588609129</v>
      </c>
      <c r="D298" s="98">
        <v>10.691359021624672</v>
      </c>
      <c r="E298" s="98">
        <v>10.455173844046886</v>
      </c>
      <c r="F298" s="98">
        <v>10.358283318433632</v>
      </c>
      <c r="G298" s="98">
        <v>10.154107342193225</v>
      </c>
      <c r="H298" s="98">
        <v>9.9774210816157538</v>
      </c>
      <c r="I298" s="98">
        <v>9.8493411157242381</v>
      </c>
      <c r="J298" s="98">
        <v>9.4981784378043006</v>
      </c>
      <c r="K298" s="98">
        <v>9.1647803500518883</v>
      </c>
      <c r="L298" s="98">
        <v>8.9862312308833108</v>
      </c>
      <c r="M298" s="98">
        <v>8.8426071463065323</v>
      </c>
      <c r="N298" s="98">
        <v>8.7257603655720821</v>
      </c>
      <c r="O298" s="98">
        <v>8.5297238086553087</v>
      </c>
      <c r="P298" s="98">
        <v>8.2869506074976833</v>
      </c>
      <c r="Q298" s="98">
        <v>8.0683536337009603</v>
      </c>
      <c r="R298" s="98">
        <v>8.0660516380621079</v>
      </c>
      <c r="S298" s="98">
        <v>8.0689760579274115</v>
      </c>
      <c r="T298" s="98">
        <v>8.0448938926182176</v>
      </c>
      <c r="U298" s="98">
        <v>8.0027678504792181</v>
      </c>
      <c r="V298" s="98">
        <v>7.9609680563612519</v>
      </c>
      <c r="W298" s="98">
        <v>7.9139706880780158</v>
      </c>
      <c r="X298" s="98">
        <v>7.857149636810667</v>
      </c>
      <c r="Y298" s="98">
        <v>7.7847134409164092</v>
      </c>
      <c r="Z298" s="98">
        <v>7.7616629033854387</v>
      </c>
      <c r="AA298" s="98">
        <v>7.7244773423227748</v>
      </c>
      <c r="AB298" s="98">
        <v>7.6976041016899703</v>
      </c>
      <c r="AC298" s="98">
        <v>7.6698721643204877</v>
      </c>
      <c r="AD298" s="98">
        <v>7.5930077260477207</v>
      </c>
      <c r="AE298" s="98">
        <v>7.5047691021318403</v>
      </c>
      <c r="AF298" s="98">
        <v>7.4824589167155962</v>
      </c>
      <c r="AG298" s="98">
        <v>7.444647256284699</v>
      </c>
      <c r="AH298" s="98">
        <v>7.4061713652908194</v>
      </c>
      <c r="AI298" s="98">
        <v>7.3338722805138499</v>
      </c>
      <c r="AJ298" s="98">
        <v>7.2500859552772718</v>
      </c>
      <c r="AK298" s="98">
        <v>7.1927625452323962</v>
      </c>
      <c r="AL298" s="98">
        <v>7.1767038116903485</v>
      </c>
      <c r="AM298" s="98">
        <v>7.1586832102198912</v>
      </c>
      <c r="AN298" s="98">
        <v>7.1389140340255475</v>
      </c>
      <c r="AO298" s="98">
        <v>7.1145969589741105</v>
      </c>
      <c r="AP298" s="98">
        <v>7.0721716183071868</v>
      </c>
      <c r="AQ298" s="98">
        <v>6.9698198661549231</v>
      </c>
      <c r="AR298" s="98">
        <v>6.8539789009285128</v>
      </c>
      <c r="AS298" s="98">
        <v>6.7292730599074302</v>
      </c>
      <c r="AT298" s="98">
        <v>6.6882876797458604</v>
      </c>
      <c r="AU298" s="98">
        <v>6.6236717067612565</v>
      </c>
      <c r="AV298" s="98">
        <v>6.5750255026244968</v>
      </c>
      <c r="AW298" s="98">
        <v>6.5281289894522549</v>
      </c>
      <c r="AX298" s="98">
        <v>6.4214628923039134</v>
      </c>
      <c r="AY298" s="98">
        <v>6.3069292477704009</v>
      </c>
      <c r="AZ298" s="98">
        <v>6.2713505126624343</v>
      </c>
    </row>
    <row r="299" spans="1:52" ht="12" customHeight="1" x14ac:dyDescent="0.35">
      <c r="A299" s="72" t="s">
        <v>44</v>
      </c>
      <c r="B299" s="98">
        <v>25.914522663557612</v>
      </c>
      <c r="C299" s="98">
        <v>24.450525898271493</v>
      </c>
      <c r="D299" s="98">
        <v>23.723071103161598</v>
      </c>
      <c r="E299" s="98">
        <v>23.299904157709154</v>
      </c>
      <c r="F299" s="98">
        <v>23.196887064794133</v>
      </c>
      <c r="G299" s="98">
        <v>22.592149043257457</v>
      </c>
      <c r="H299" s="98">
        <v>22.25354356513698</v>
      </c>
      <c r="I299" s="98">
        <v>22.224983726743655</v>
      </c>
      <c r="J299" s="98">
        <v>21.529936248583791</v>
      </c>
      <c r="K299" s="98">
        <v>20.420876362090603</v>
      </c>
      <c r="L299" s="98">
        <v>20.100323748859232</v>
      </c>
      <c r="M299" s="98">
        <v>20.130612408973082</v>
      </c>
      <c r="N299" s="98">
        <v>19.93512011840367</v>
      </c>
      <c r="O299" s="98">
        <v>19.448712100955031</v>
      </c>
      <c r="P299" s="98">
        <v>18.915490235507313</v>
      </c>
      <c r="Q299" s="98">
        <v>18.375196626332126</v>
      </c>
      <c r="R299" s="98">
        <v>18.322319314711383</v>
      </c>
      <c r="S299" s="98">
        <v>18.303790369122353</v>
      </c>
      <c r="T299" s="98">
        <v>18.265901750489707</v>
      </c>
      <c r="U299" s="98">
        <v>18.209503516396342</v>
      </c>
      <c r="V299" s="98">
        <v>18.139841560872267</v>
      </c>
      <c r="W299" s="98">
        <v>18.010620416258252</v>
      </c>
      <c r="X299" s="98">
        <v>17.858220333740775</v>
      </c>
      <c r="Y299" s="98">
        <v>17.619275042483018</v>
      </c>
      <c r="Z299" s="98">
        <v>17.543374690574232</v>
      </c>
      <c r="AA299" s="98">
        <v>17.416322346857356</v>
      </c>
      <c r="AB299" s="98">
        <v>17.319627711132267</v>
      </c>
      <c r="AC299" s="98">
        <v>17.230732330859265</v>
      </c>
      <c r="AD299" s="98">
        <v>16.942775940099668</v>
      </c>
      <c r="AE299" s="98">
        <v>16.620646153893059</v>
      </c>
      <c r="AF299" s="98">
        <v>16.5525035366366</v>
      </c>
      <c r="AG299" s="98">
        <v>16.399508099786914</v>
      </c>
      <c r="AH299" s="98">
        <v>16.249375862235663</v>
      </c>
      <c r="AI299" s="98">
        <v>15.991214561326856</v>
      </c>
      <c r="AJ299" s="98">
        <v>15.67772405582614</v>
      </c>
      <c r="AK299" s="98">
        <v>15.472705949577641</v>
      </c>
      <c r="AL299" s="98">
        <v>15.430649190922592</v>
      </c>
      <c r="AM299" s="98">
        <v>15.374871468327107</v>
      </c>
      <c r="AN299" s="98">
        <v>15.308121270437214</v>
      </c>
      <c r="AO299" s="98">
        <v>15.234813241820813</v>
      </c>
      <c r="AP299" s="98">
        <v>15.109659039904674</v>
      </c>
      <c r="AQ299" s="98">
        <v>14.845689716730027</v>
      </c>
      <c r="AR299" s="98">
        <v>14.581716071465179</v>
      </c>
      <c r="AS299" s="98">
        <v>14.260568459089846</v>
      </c>
      <c r="AT299" s="98">
        <v>14.171730732450735</v>
      </c>
      <c r="AU299" s="98">
        <v>14.043015721813619</v>
      </c>
      <c r="AV299" s="98">
        <v>13.955943188682005</v>
      </c>
      <c r="AW299" s="98">
        <v>13.887694026769609</v>
      </c>
      <c r="AX299" s="98">
        <v>13.722445679648407</v>
      </c>
      <c r="AY299" s="98">
        <v>13.576313763048574</v>
      </c>
      <c r="AZ299" s="98">
        <v>13.536445527811326</v>
      </c>
    </row>
    <row r="300" spans="1:52" ht="12" customHeight="1" x14ac:dyDescent="0.35">
      <c r="A300" s="72" t="s">
        <v>45</v>
      </c>
      <c r="B300" s="98">
        <v>4.5764243926615817</v>
      </c>
      <c r="C300" s="98">
        <v>4.3186897367360313</v>
      </c>
      <c r="D300" s="98">
        <v>4.1931892822910308</v>
      </c>
      <c r="E300" s="98">
        <v>4.1181140174774269</v>
      </c>
      <c r="F300" s="98">
        <v>4.0997785907044175</v>
      </c>
      <c r="G300" s="98">
        <v>3.9976596410541809</v>
      </c>
      <c r="H300" s="98">
        <v>3.9364274304266527</v>
      </c>
      <c r="I300" s="98">
        <v>3.9450470587161122</v>
      </c>
      <c r="J300" s="98">
        <v>3.8091225539794662</v>
      </c>
      <c r="K300" s="98">
        <v>3.6263732722169006</v>
      </c>
      <c r="L300" s="98">
        <v>3.5672548043479102</v>
      </c>
      <c r="M300" s="98">
        <v>3.5577306674986566</v>
      </c>
      <c r="N300" s="98">
        <v>3.5284774795798661</v>
      </c>
      <c r="O300" s="98">
        <v>3.4469431835779076</v>
      </c>
      <c r="P300" s="98">
        <v>3.3505358743686724</v>
      </c>
      <c r="Q300" s="98">
        <v>3.2492711892947805</v>
      </c>
      <c r="R300" s="98">
        <v>3.2367194616353894</v>
      </c>
      <c r="S300" s="98">
        <v>3.2319243874790899</v>
      </c>
      <c r="T300" s="98">
        <v>3.2119074547582431</v>
      </c>
      <c r="U300" s="98">
        <v>3.1810465020175323</v>
      </c>
      <c r="V300" s="98">
        <v>3.1619484831450477</v>
      </c>
      <c r="W300" s="98">
        <v>3.1288950504447346</v>
      </c>
      <c r="X300" s="98">
        <v>3.0917778334147799</v>
      </c>
      <c r="Y300" s="98">
        <v>3.0289670202713621</v>
      </c>
      <c r="Z300" s="98">
        <v>2.9885258372370473</v>
      </c>
      <c r="AA300" s="98">
        <v>2.9493151592984788</v>
      </c>
      <c r="AB300" s="98">
        <v>2.9386691577069071</v>
      </c>
      <c r="AC300" s="98">
        <v>2.9230801262096922</v>
      </c>
      <c r="AD300" s="98">
        <v>2.8841125197385962</v>
      </c>
      <c r="AE300" s="98">
        <v>2.8434869167391708</v>
      </c>
      <c r="AF300" s="98">
        <v>2.8264526918754647</v>
      </c>
      <c r="AG300" s="98">
        <v>2.7872310378603378</v>
      </c>
      <c r="AH300" s="98">
        <v>2.7506092592412545</v>
      </c>
      <c r="AI300" s="98">
        <v>2.704107962423675</v>
      </c>
      <c r="AJ300" s="98">
        <v>2.6788417802708553</v>
      </c>
      <c r="AK300" s="98">
        <v>2.6585221038015323</v>
      </c>
      <c r="AL300" s="98">
        <v>2.6503018810881498</v>
      </c>
      <c r="AM300" s="98">
        <v>2.6427301186555456</v>
      </c>
      <c r="AN300" s="98">
        <v>2.6290280865070383</v>
      </c>
      <c r="AO300" s="98">
        <v>2.6161714209877793</v>
      </c>
      <c r="AP300" s="98">
        <v>2.6098520534011809</v>
      </c>
      <c r="AQ300" s="98">
        <v>2.5994246785057489</v>
      </c>
      <c r="AR300" s="98">
        <v>2.5888774509635648</v>
      </c>
      <c r="AS300" s="98">
        <v>2.5751094188674202</v>
      </c>
      <c r="AT300" s="98">
        <v>2.5668260829121312</v>
      </c>
      <c r="AU300" s="98">
        <v>2.5591444377185373</v>
      </c>
      <c r="AV300" s="98">
        <v>2.5553919935653475</v>
      </c>
      <c r="AW300" s="98">
        <v>2.5519887275802331</v>
      </c>
      <c r="AX300" s="98">
        <v>2.5448378261628171</v>
      </c>
      <c r="AY300" s="98">
        <v>2.5385309240601064</v>
      </c>
      <c r="AZ300" s="98">
        <v>2.5344895156859879</v>
      </c>
    </row>
    <row r="301" spans="1:52" ht="12" customHeight="1" x14ac:dyDescent="0.35">
      <c r="A301" s="74" t="s">
        <v>46</v>
      </c>
      <c r="B301" s="99">
        <v>36.989388747734182</v>
      </c>
      <c r="C301" s="99">
        <v>35.134569961681301</v>
      </c>
      <c r="D301" s="99">
        <v>34.158391879273232</v>
      </c>
      <c r="E301" s="99">
        <v>33.497976636988156</v>
      </c>
      <c r="F301" s="99">
        <v>33.280183059779041</v>
      </c>
      <c r="G301" s="99">
        <v>32.463858696762927</v>
      </c>
      <c r="H301" s="99">
        <v>31.961026298969223</v>
      </c>
      <c r="I301" s="99">
        <v>31.704942428532306</v>
      </c>
      <c r="J301" s="99">
        <v>30.763965853598492</v>
      </c>
      <c r="K301" s="99">
        <v>29.253020664741992</v>
      </c>
      <c r="L301" s="99">
        <v>28.785908565264034</v>
      </c>
      <c r="M301" s="99">
        <v>28.749209477680573</v>
      </c>
      <c r="N301" s="99">
        <v>28.413940770310351</v>
      </c>
      <c r="O301" s="99">
        <v>27.71452079832175</v>
      </c>
      <c r="P301" s="99">
        <v>26.976973348235838</v>
      </c>
      <c r="Q301" s="99">
        <v>26.268142110144868</v>
      </c>
      <c r="R301" s="99">
        <v>26.182782196650333</v>
      </c>
      <c r="S301" s="99">
        <v>26.144353061917258</v>
      </c>
      <c r="T301" s="99">
        <v>26.035202024232966</v>
      </c>
      <c r="U301" s="99">
        <v>25.86676025785966</v>
      </c>
      <c r="V301" s="99">
        <v>25.757058354719032</v>
      </c>
      <c r="W301" s="99">
        <v>25.544440584303711</v>
      </c>
      <c r="X301" s="99">
        <v>25.290200604761832</v>
      </c>
      <c r="Y301" s="99">
        <v>24.852081544301775</v>
      </c>
      <c r="Z301" s="99">
        <v>24.554949162068549</v>
      </c>
      <c r="AA301" s="99">
        <v>24.245127982610118</v>
      </c>
      <c r="AB301" s="99">
        <v>24.118767835070248</v>
      </c>
      <c r="AC301" s="99">
        <v>23.973152910614687</v>
      </c>
      <c r="AD301" s="99">
        <v>23.578540871707862</v>
      </c>
      <c r="AE301" s="99">
        <v>23.154490298854736</v>
      </c>
      <c r="AF301" s="99">
        <v>22.960578017968402</v>
      </c>
      <c r="AG301" s="99">
        <v>22.503192538833943</v>
      </c>
      <c r="AH301" s="99">
        <v>22.064013340604088</v>
      </c>
      <c r="AI301" s="99">
        <v>21.500799571645796</v>
      </c>
      <c r="AJ301" s="99">
        <v>21.197906038889119</v>
      </c>
      <c r="AK301" s="99">
        <v>20.950356904524185</v>
      </c>
      <c r="AL301" s="99">
        <v>20.850496329185152</v>
      </c>
      <c r="AM301" s="99">
        <v>20.765895633338836</v>
      </c>
      <c r="AN301" s="99">
        <v>20.601745917207818</v>
      </c>
      <c r="AO301" s="99">
        <v>20.45559263178869</v>
      </c>
      <c r="AP301" s="99">
        <v>20.384169925867081</v>
      </c>
      <c r="AQ301" s="99">
        <v>20.262957936618971</v>
      </c>
      <c r="AR301" s="99">
        <v>20.144277302235647</v>
      </c>
      <c r="AS301" s="99">
        <v>19.994603429838428</v>
      </c>
      <c r="AT301" s="99">
        <v>19.903361148731932</v>
      </c>
      <c r="AU301" s="99">
        <v>19.824744793777928</v>
      </c>
      <c r="AV301" s="99">
        <v>19.786265654463932</v>
      </c>
      <c r="AW301" s="99">
        <v>19.751864207295771</v>
      </c>
      <c r="AX301" s="99">
        <v>19.679771462475578</v>
      </c>
      <c r="AY301" s="99">
        <v>19.614532339488967</v>
      </c>
      <c r="AZ301" s="99">
        <v>19.573752089645303</v>
      </c>
    </row>
    <row r="302" spans="1:52" ht="12" customHeight="1" x14ac:dyDescent="0.35">
      <c r="A302" s="91" t="s">
        <v>144</v>
      </c>
      <c r="B302" s="100">
        <v>37.845027876761179</v>
      </c>
      <c r="C302" s="100">
        <v>37.261846978430626</v>
      </c>
      <c r="D302" s="100">
        <v>36.54193478935219</v>
      </c>
      <c r="E302" s="100">
        <v>35.564637221961924</v>
      </c>
      <c r="F302" s="100">
        <v>35.035003603175461</v>
      </c>
      <c r="G302" s="100">
        <v>34.43340808905694</v>
      </c>
      <c r="H302" s="100">
        <v>33.696491248776866</v>
      </c>
      <c r="I302" s="100">
        <v>32.412406459031132</v>
      </c>
      <c r="J302" s="100">
        <v>31.222748366587425</v>
      </c>
      <c r="K302" s="100">
        <v>30.343504979211691</v>
      </c>
      <c r="L302" s="100">
        <v>29.632002415956634</v>
      </c>
      <c r="M302" s="100">
        <v>28.860663910448849</v>
      </c>
      <c r="N302" s="100">
        <v>28.313057462250548</v>
      </c>
      <c r="O302" s="100">
        <v>27.617716246913648</v>
      </c>
      <c r="P302" s="100">
        <v>26.904642844312963</v>
      </c>
      <c r="Q302" s="100">
        <v>26.439529177246811</v>
      </c>
      <c r="R302" s="100">
        <v>26.435768333201981</v>
      </c>
      <c r="S302" s="100">
        <v>26.417494702418594</v>
      </c>
      <c r="T302" s="100">
        <v>26.230127432494864</v>
      </c>
      <c r="U302" s="100">
        <v>25.942170783894404</v>
      </c>
      <c r="V302" s="100">
        <v>25.754070433949206</v>
      </c>
      <c r="W302" s="100">
        <v>25.617600347060801</v>
      </c>
      <c r="X302" s="100">
        <v>25.464659199202412</v>
      </c>
      <c r="Y302" s="100">
        <v>25.269940978533523</v>
      </c>
      <c r="Z302" s="100">
        <v>25.182913837459015</v>
      </c>
      <c r="AA302" s="100">
        <v>25.093571787448848</v>
      </c>
      <c r="AB302" s="100">
        <v>25.054977434233809</v>
      </c>
      <c r="AC302" s="100">
        <v>25.015585175565832</v>
      </c>
      <c r="AD302" s="100">
        <v>24.954024778144738</v>
      </c>
      <c r="AE302" s="100">
        <v>24.858628080242923</v>
      </c>
      <c r="AF302" s="100">
        <v>24.829283413376309</v>
      </c>
      <c r="AG302" s="100">
        <v>24.791114525939165</v>
      </c>
      <c r="AH302" s="100">
        <v>24.751254860958166</v>
      </c>
      <c r="AI302" s="100">
        <v>24.70950824501428</v>
      </c>
      <c r="AJ302" s="100">
        <v>24.640284111836529</v>
      </c>
      <c r="AK302" s="100">
        <v>24.594799184618029</v>
      </c>
      <c r="AL302" s="100">
        <v>24.578550901690821</v>
      </c>
      <c r="AM302" s="100">
        <v>24.558390970246311</v>
      </c>
      <c r="AN302" s="100">
        <v>24.541351280377125</v>
      </c>
      <c r="AO302" s="100">
        <v>24.526640099185062</v>
      </c>
      <c r="AP302" s="100">
        <v>24.4984997837187</v>
      </c>
      <c r="AQ302" s="100">
        <v>24.427398161197736</v>
      </c>
      <c r="AR302" s="100">
        <v>24.327136849761779</v>
      </c>
      <c r="AS302" s="100">
        <v>24.232376647264541</v>
      </c>
      <c r="AT302" s="100">
        <v>24.188692468112393</v>
      </c>
      <c r="AU302" s="100">
        <v>24.127612614278735</v>
      </c>
      <c r="AV302" s="100">
        <v>24.078858929454547</v>
      </c>
      <c r="AW302" s="100">
        <v>24.030970233522254</v>
      </c>
      <c r="AX302" s="100">
        <v>23.936640603975128</v>
      </c>
      <c r="AY302" s="100">
        <v>23.826151097537075</v>
      </c>
      <c r="AZ302" s="100">
        <v>23.794915962944497</v>
      </c>
    </row>
    <row r="303" spans="1:52" ht="12" customHeight="1" x14ac:dyDescent="0.35">
      <c r="A303" s="91" t="s">
        <v>135</v>
      </c>
      <c r="B303" s="100">
        <v>85.817893247966808</v>
      </c>
      <c r="C303" s="100">
        <v>84.414099988602615</v>
      </c>
      <c r="D303" s="100">
        <v>82.9690890788102</v>
      </c>
      <c r="E303" s="100">
        <v>80.876597041608008</v>
      </c>
      <c r="F303" s="100">
        <v>79.465501295799839</v>
      </c>
      <c r="G303" s="100">
        <v>78.140267305177275</v>
      </c>
      <c r="H303" s="100">
        <v>76.456921174897104</v>
      </c>
      <c r="I303" s="100">
        <v>74.118825590428372</v>
      </c>
      <c r="J303" s="100">
        <v>71.057006672022652</v>
      </c>
      <c r="K303" s="100">
        <v>69.959108959500611</v>
      </c>
      <c r="L303" s="100">
        <v>68.06548713068247</v>
      </c>
      <c r="M303" s="100">
        <v>65.358387040870056</v>
      </c>
      <c r="N303" s="100">
        <v>64.387812760971627</v>
      </c>
      <c r="O303" s="100">
        <v>62.932700283031537</v>
      </c>
      <c r="P303" s="100">
        <v>61.054457138084437</v>
      </c>
      <c r="Q303" s="100">
        <v>59.563970968006608</v>
      </c>
      <c r="R303" s="100">
        <v>59.662885970114878</v>
      </c>
      <c r="S303" s="100">
        <v>59.753346134135178</v>
      </c>
      <c r="T303" s="100">
        <v>59.298901933101746</v>
      </c>
      <c r="U303" s="100">
        <v>58.585765385880947</v>
      </c>
      <c r="V303" s="100">
        <v>58.084789474346742</v>
      </c>
      <c r="W303" s="100">
        <v>57.765462797660149</v>
      </c>
      <c r="X303" s="100">
        <v>57.368630709520232</v>
      </c>
      <c r="Y303" s="100">
        <v>56.869456199743887</v>
      </c>
      <c r="Z303" s="100">
        <v>56.683664305788106</v>
      </c>
      <c r="AA303" s="100">
        <v>56.472800585409352</v>
      </c>
      <c r="AB303" s="100">
        <v>56.371692351060794</v>
      </c>
      <c r="AC303" s="100">
        <v>56.256675997010987</v>
      </c>
      <c r="AD303" s="100">
        <v>56.015934580470798</v>
      </c>
      <c r="AE303" s="100">
        <v>55.67403108008245</v>
      </c>
      <c r="AF303" s="100">
        <v>55.600176697045775</v>
      </c>
      <c r="AG303" s="100">
        <v>55.481568731277626</v>
      </c>
      <c r="AH303" s="100">
        <v>55.36085542629565</v>
      </c>
      <c r="AI303" s="100">
        <v>55.190522936955929</v>
      </c>
      <c r="AJ303" s="100">
        <v>54.918356158416977</v>
      </c>
      <c r="AK303" s="100">
        <v>54.780268658167536</v>
      </c>
      <c r="AL303" s="100">
        <v>54.749839480169875</v>
      </c>
      <c r="AM303" s="100">
        <v>54.688555128863769</v>
      </c>
      <c r="AN303" s="100">
        <v>54.63252460027217</v>
      </c>
      <c r="AO303" s="100">
        <v>54.562080350917363</v>
      </c>
      <c r="AP303" s="100">
        <v>54.424850018309471</v>
      </c>
      <c r="AQ303" s="100">
        <v>54.008961319814169</v>
      </c>
      <c r="AR303" s="100">
        <v>53.486222994432204</v>
      </c>
      <c r="AS303" s="100">
        <v>53.035550513976467</v>
      </c>
      <c r="AT303" s="100">
        <v>52.868612819305753</v>
      </c>
      <c r="AU303" s="100">
        <v>52.619123204728275</v>
      </c>
      <c r="AV303" s="100">
        <v>52.422738552108491</v>
      </c>
      <c r="AW303" s="100">
        <v>52.208604305237593</v>
      </c>
      <c r="AX303" s="100">
        <v>51.775723472722639</v>
      </c>
      <c r="AY303" s="100">
        <v>51.257273424578131</v>
      </c>
      <c r="AZ303" s="100">
        <v>51.113099180832371</v>
      </c>
    </row>
    <row r="304" spans="1:52" ht="12" customHeight="1" x14ac:dyDescent="0.35">
      <c r="A304" s="91" t="s">
        <v>138</v>
      </c>
      <c r="B304" s="100">
        <v>55.536381231840842</v>
      </c>
      <c r="C304" s="100">
        <v>53.391672148640495</v>
      </c>
      <c r="D304" s="100">
        <v>52.042666181296617</v>
      </c>
      <c r="E304" s="100">
        <v>50.860120493435119</v>
      </c>
      <c r="F304" s="100">
        <v>50.461998271185863</v>
      </c>
      <c r="G304" s="100">
        <v>49.42905098635525</v>
      </c>
      <c r="H304" s="100">
        <v>48.452830420576561</v>
      </c>
      <c r="I304" s="100">
        <v>47.639795714600098</v>
      </c>
      <c r="J304" s="100">
        <v>45.829642954767621</v>
      </c>
      <c r="K304" s="100">
        <v>44.17862921006283</v>
      </c>
      <c r="L304" s="100">
        <v>43.108787950098368</v>
      </c>
      <c r="M304" s="100">
        <v>42.331113099646522</v>
      </c>
      <c r="N304" s="100">
        <v>41.850295185341331</v>
      </c>
      <c r="O304" s="100">
        <v>40.946012208783195</v>
      </c>
      <c r="P304" s="100">
        <v>39.854393589331913</v>
      </c>
      <c r="Q304" s="100">
        <v>38.779200111182327</v>
      </c>
      <c r="R304" s="100">
        <v>38.711831345513374</v>
      </c>
      <c r="S304" s="100">
        <v>38.693011489207784</v>
      </c>
      <c r="T304" s="100">
        <v>38.474927061905078</v>
      </c>
      <c r="U304" s="100">
        <v>38.137955032757318</v>
      </c>
      <c r="V304" s="100">
        <v>37.878378369093106</v>
      </c>
      <c r="W304" s="100">
        <v>37.661360406670383</v>
      </c>
      <c r="X304" s="100">
        <v>37.394963388414801</v>
      </c>
      <c r="Y304" s="100">
        <v>37.046244521059705</v>
      </c>
      <c r="Z304" s="100">
        <v>36.909691631494169</v>
      </c>
      <c r="AA304" s="100">
        <v>36.744375456938293</v>
      </c>
      <c r="AB304" s="100">
        <v>36.646938695317104</v>
      </c>
      <c r="AC304" s="100">
        <v>36.542495378772571</v>
      </c>
      <c r="AD304" s="100">
        <v>36.287542286680079</v>
      </c>
      <c r="AE304" s="100">
        <v>35.982264778797109</v>
      </c>
      <c r="AF304" s="100">
        <v>35.902195812219794</v>
      </c>
      <c r="AG304" s="100">
        <v>35.785929690727272</v>
      </c>
      <c r="AH304" s="100">
        <v>35.648532983495734</v>
      </c>
      <c r="AI304" s="100">
        <v>35.410982755105785</v>
      </c>
      <c r="AJ304" s="100">
        <v>35.115801510228955</v>
      </c>
      <c r="AK304" s="100">
        <v>34.938348218916175</v>
      </c>
      <c r="AL304" s="100">
        <v>34.884099712377044</v>
      </c>
      <c r="AM304" s="100">
        <v>34.816630151570187</v>
      </c>
      <c r="AN304" s="100">
        <v>34.745984276860398</v>
      </c>
      <c r="AO304" s="100">
        <v>34.670382035385259</v>
      </c>
      <c r="AP304" s="100">
        <v>34.527138130129252</v>
      </c>
      <c r="AQ304" s="100">
        <v>34.153177910598963</v>
      </c>
      <c r="AR304" s="100">
        <v>33.72005806368189</v>
      </c>
      <c r="AS304" s="100">
        <v>33.248520404110295</v>
      </c>
      <c r="AT304" s="100">
        <v>33.08525963886418</v>
      </c>
      <c r="AU304" s="100">
        <v>32.835161121987944</v>
      </c>
      <c r="AV304" s="100">
        <v>32.639839013514603</v>
      </c>
      <c r="AW304" s="100">
        <v>32.454778396808095</v>
      </c>
      <c r="AX304" s="100">
        <v>32.037837647318462</v>
      </c>
      <c r="AY304" s="100">
        <v>31.58708031570109</v>
      </c>
      <c r="AZ304" s="100">
        <v>31.454384943551005</v>
      </c>
    </row>
    <row r="305" spans="1:52" ht="12" customHeight="1" x14ac:dyDescent="0.35">
      <c r="A305" s="93" t="s">
        <v>142</v>
      </c>
      <c r="B305" s="101">
        <v>107.18222449034724</v>
      </c>
      <c r="C305" s="101">
        <v>100.91138535463659</v>
      </c>
      <c r="D305" s="101">
        <v>97.833633233775203</v>
      </c>
      <c r="E305" s="101">
        <v>96.26686326182211</v>
      </c>
      <c r="F305" s="101">
        <v>96.097938257592872</v>
      </c>
      <c r="G305" s="101">
        <v>93.498465780045805</v>
      </c>
      <c r="H305" s="101">
        <v>91.938997932922874</v>
      </c>
      <c r="I305" s="101">
        <v>92.040239895319345</v>
      </c>
      <c r="J305" s="101">
        <v>88.440049497127291</v>
      </c>
      <c r="K305" s="101">
        <v>84.246029234600712</v>
      </c>
      <c r="L305" s="101">
        <v>82.404021513869409</v>
      </c>
      <c r="M305" s="101">
        <v>82.004172543164771</v>
      </c>
      <c r="N305" s="101">
        <v>81.654354153603691</v>
      </c>
      <c r="O305" s="101">
        <v>79.898195326272813</v>
      </c>
      <c r="P305" s="101">
        <v>77.670367217011176</v>
      </c>
      <c r="Q305" s="101">
        <v>75.149431457411737</v>
      </c>
      <c r="R305" s="101">
        <v>74.93186290091063</v>
      </c>
      <c r="S305" s="101">
        <v>74.932468509478397</v>
      </c>
      <c r="T305" s="101">
        <v>74.610903767748809</v>
      </c>
      <c r="U305" s="101">
        <v>74.104487756424518</v>
      </c>
      <c r="V305" s="101">
        <v>73.706175012066979</v>
      </c>
      <c r="W305" s="101">
        <v>73.47078512676562</v>
      </c>
      <c r="X305" s="101">
        <v>73.249499402310676</v>
      </c>
      <c r="Y305" s="101">
        <v>72.857960365519389</v>
      </c>
      <c r="Z305" s="101">
        <v>72.742080795632006</v>
      </c>
      <c r="AA305" s="101">
        <v>72.611944470696258</v>
      </c>
      <c r="AB305" s="101">
        <v>72.522777672529941</v>
      </c>
      <c r="AC305" s="101">
        <v>72.417076379617953</v>
      </c>
      <c r="AD305" s="101">
        <v>72.24430687930419</v>
      </c>
      <c r="AE305" s="101">
        <v>72.015503691695741</v>
      </c>
      <c r="AF305" s="101">
        <v>71.957911910310187</v>
      </c>
      <c r="AG305" s="101">
        <v>71.854583439961289</v>
      </c>
      <c r="AH305" s="101">
        <v>71.748117336322323</v>
      </c>
      <c r="AI305" s="101">
        <v>71.586635419657867</v>
      </c>
      <c r="AJ305" s="101">
        <v>71.361794705209775</v>
      </c>
      <c r="AK305" s="101">
        <v>71.202688460782483</v>
      </c>
      <c r="AL305" s="101">
        <v>71.160793672047078</v>
      </c>
      <c r="AM305" s="101">
        <v>71.056629028732303</v>
      </c>
      <c r="AN305" s="101">
        <v>71.003858850967603</v>
      </c>
      <c r="AO305" s="101">
        <v>70.955913114505776</v>
      </c>
      <c r="AP305" s="101">
        <v>70.848475039941206</v>
      </c>
      <c r="AQ305" s="101">
        <v>70.63145889420619</v>
      </c>
      <c r="AR305" s="101">
        <v>70.368017321022222</v>
      </c>
      <c r="AS305" s="101">
        <v>70.05221317253428</v>
      </c>
      <c r="AT305" s="101">
        <v>69.927501132077069</v>
      </c>
      <c r="AU305" s="101">
        <v>69.751947820523483</v>
      </c>
      <c r="AV305" s="101">
        <v>69.62673472630317</v>
      </c>
      <c r="AW305" s="101">
        <v>69.52356362498837</v>
      </c>
      <c r="AX305" s="101">
        <v>69.240652366734011</v>
      </c>
      <c r="AY305" s="101">
        <v>68.968334571226819</v>
      </c>
      <c r="AZ305" s="101">
        <v>68.87486305245703</v>
      </c>
    </row>
    <row r="306" spans="1:52" ht="12" customHeight="1" x14ac:dyDescent="0.35">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row>
    <row r="307" spans="1:52" ht="12" customHeight="1" x14ac:dyDescent="0.35">
      <c r="A307" s="130" t="s">
        <v>68</v>
      </c>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row>
    <row r="308" spans="1:52" ht="12" customHeight="1" x14ac:dyDescent="0.35">
      <c r="A308" s="197" t="s">
        <v>128</v>
      </c>
      <c r="B308" s="198">
        <v>19131.241814355861</v>
      </c>
      <c r="C308" s="198">
        <v>19341.094252432409</v>
      </c>
      <c r="D308" s="198">
        <v>20122.885240619245</v>
      </c>
      <c r="E308" s="198">
        <v>21438.279630688376</v>
      </c>
      <c r="F308" s="198">
        <v>20475.8761659148</v>
      </c>
      <c r="G308" s="198">
        <v>20870.78626072298</v>
      </c>
      <c r="H308" s="198">
        <v>20542.303116033709</v>
      </c>
      <c r="I308" s="198">
        <v>21679.222299433681</v>
      </c>
      <c r="J308" s="198">
        <v>22506.72175029241</v>
      </c>
      <c r="K308" s="198">
        <v>19246.81261903487</v>
      </c>
      <c r="L308" s="198">
        <v>21292.423466764969</v>
      </c>
      <c r="M308" s="198">
        <v>22282.692358333803</v>
      </c>
      <c r="N308" s="198">
        <v>22047.278825223631</v>
      </c>
      <c r="O308" s="198">
        <v>22844.737449814224</v>
      </c>
      <c r="P308" s="198">
        <v>22082.65386023161</v>
      </c>
      <c r="Q308" s="198">
        <v>22455.803428011099</v>
      </c>
      <c r="R308" s="198">
        <v>22490.277410875839</v>
      </c>
      <c r="S308" s="198">
        <v>22883.859321202821</v>
      </c>
      <c r="T308" s="198">
        <v>22836.667726082342</v>
      </c>
      <c r="U308" s="198">
        <v>22857.595077036094</v>
      </c>
      <c r="V308" s="198">
        <v>23126.573739911597</v>
      </c>
      <c r="W308" s="198">
        <v>23333.439387649705</v>
      </c>
      <c r="X308" s="198">
        <v>23462.08288286678</v>
      </c>
      <c r="Y308" s="198">
        <v>23602.833489154778</v>
      </c>
      <c r="Z308" s="198">
        <v>23756.610748313062</v>
      </c>
      <c r="AA308" s="198">
        <v>23916.278265930618</v>
      </c>
      <c r="AB308" s="198">
        <v>24149.696695367129</v>
      </c>
      <c r="AC308" s="198">
        <v>24353.966932236675</v>
      </c>
      <c r="AD308" s="198">
        <v>24564.608398284538</v>
      </c>
      <c r="AE308" s="198">
        <v>24692.656079604258</v>
      </c>
      <c r="AF308" s="198">
        <v>24827.919643473822</v>
      </c>
      <c r="AG308" s="198">
        <v>25015.180990625358</v>
      </c>
      <c r="AH308" s="198">
        <v>25129.4599030317</v>
      </c>
      <c r="AI308" s="198">
        <v>25316.124951157966</v>
      </c>
      <c r="AJ308" s="198">
        <v>25419.13166359481</v>
      </c>
      <c r="AK308" s="198">
        <v>25556.053252386449</v>
      </c>
      <c r="AL308" s="198">
        <v>25721.756408984475</v>
      </c>
      <c r="AM308" s="198">
        <v>25853.474905605504</v>
      </c>
      <c r="AN308" s="198">
        <v>26029.864187974305</v>
      </c>
      <c r="AO308" s="198">
        <v>26202.36576051436</v>
      </c>
      <c r="AP308" s="198">
        <v>26391.184155487994</v>
      </c>
      <c r="AQ308" s="198">
        <v>26619.372208298515</v>
      </c>
      <c r="AR308" s="198">
        <v>26862.486847247248</v>
      </c>
      <c r="AS308" s="198">
        <v>27079.742562249685</v>
      </c>
      <c r="AT308" s="198">
        <v>27281.864709036287</v>
      </c>
      <c r="AU308" s="198">
        <v>27461.697966431115</v>
      </c>
      <c r="AV308" s="198">
        <v>27690.505824940181</v>
      </c>
      <c r="AW308" s="198">
        <v>27908.844867798205</v>
      </c>
      <c r="AX308" s="198">
        <v>28158.441858641792</v>
      </c>
      <c r="AY308" s="198">
        <v>28337.874009403524</v>
      </c>
      <c r="AZ308" s="198">
        <v>28544.000406153657</v>
      </c>
    </row>
    <row r="309" spans="1:52" ht="12" customHeight="1" x14ac:dyDescent="0.35">
      <c r="A309" s="199" t="s">
        <v>133</v>
      </c>
      <c r="B309" s="200">
        <v>19131.241814355861</v>
      </c>
      <c r="C309" s="200">
        <v>19341.094252432409</v>
      </c>
      <c r="D309" s="200">
        <v>20122.885240619245</v>
      </c>
      <c r="E309" s="200">
        <v>21438.279630688376</v>
      </c>
      <c r="F309" s="200">
        <v>20475.8761659148</v>
      </c>
      <c r="G309" s="200">
        <v>20870.78626072298</v>
      </c>
      <c r="H309" s="200">
        <v>20542.303116033709</v>
      </c>
      <c r="I309" s="200">
        <v>21679.222299433681</v>
      </c>
      <c r="J309" s="200">
        <v>22506.72175029241</v>
      </c>
      <c r="K309" s="200">
        <v>19246.81261903487</v>
      </c>
      <c r="L309" s="200">
        <v>21292.423466764969</v>
      </c>
      <c r="M309" s="200">
        <v>22282.692358333803</v>
      </c>
      <c r="N309" s="200">
        <v>22047.278825223631</v>
      </c>
      <c r="O309" s="200">
        <v>22844.737449814224</v>
      </c>
      <c r="P309" s="200">
        <v>22082.65386023161</v>
      </c>
      <c r="Q309" s="200">
        <v>22455.803428011099</v>
      </c>
      <c r="R309" s="200">
        <v>22490.277410875839</v>
      </c>
      <c r="S309" s="200">
        <v>22883.859321202821</v>
      </c>
      <c r="T309" s="200">
        <v>22836.667726082342</v>
      </c>
      <c r="U309" s="200">
        <v>22857.595077036094</v>
      </c>
      <c r="V309" s="200">
        <v>23126.573739911597</v>
      </c>
      <c r="W309" s="200">
        <v>23333.439387649705</v>
      </c>
      <c r="X309" s="200">
        <v>23462.08288286678</v>
      </c>
      <c r="Y309" s="200">
        <v>23602.833489154778</v>
      </c>
      <c r="Z309" s="200">
        <v>23756.610748313062</v>
      </c>
      <c r="AA309" s="200">
        <v>23916.278265930618</v>
      </c>
      <c r="AB309" s="200">
        <v>24149.696695367129</v>
      </c>
      <c r="AC309" s="200">
        <v>24353.966932236675</v>
      </c>
      <c r="AD309" s="200">
        <v>24564.608398284538</v>
      </c>
      <c r="AE309" s="200">
        <v>24692.656079604258</v>
      </c>
      <c r="AF309" s="200">
        <v>24827.919643473822</v>
      </c>
      <c r="AG309" s="200">
        <v>25015.180990625358</v>
      </c>
      <c r="AH309" s="200">
        <v>25129.4599030317</v>
      </c>
      <c r="AI309" s="200">
        <v>25316.124951157966</v>
      </c>
      <c r="AJ309" s="200">
        <v>25419.13166359481</v>
      </c>
      <c r="AK309" s="200">
        <v>25556.053252386449</v>
      </c>
      <c r="AL309" s="200">
        <v>25721.756408984475</v>
      </c>
      <c r="AM309" s="200">
        <v>25853.474905605504</v>
      </c>
      <c r="AN309" s="200">
        <v>26029.864187974305</v>
      </c>
      <c r="AO309" s="200">
        <v>26202.36576051436</v>
      </c>
      <c r="AP309" s="200">
        <v>26391.184155487994</v>
      </c>
      <c r="AQ309" s="200">
        <v>26619.372208298515</v>
      </c>
      <c r="AR309" s="200">
        <v>26862.486847247248</v>
      </c>
      <c r="AS309" s="200">
        <v>27079.742562249685</v>
      </c>
      <c r="AT309" s="200">
        <v>27281.864709036287</v>
      </c>
      <c r="AU309" s="200">
        <v>27461.697966431115</v>
      </c>
      <c r="AV309" s="200">
        <v>27690.505824940181</v>
      </c>
      <c r="AW309" s="200">
        <v>27908.844867798205</v>
      </c>
      <c r="AX309" s="200">
        <v>28158.441858641792</v>
      </c>
      <c r="AY309" s="200">
        <v>28337.874009403524</v>
      </c>
      <c r="AZ309" s="200">
        <v>28544.000406153657</v>
      </c>
    </row>
    <row r="310" spans="1:52" ht="12" customHeight="1" x14ac:dyDescent="0.35">
      <c r="A310" s="201" t="s">
        <v>40</v>
      </c>
      <c r="B310" s="65">
        <v>154.45660202174091</v>
      </c>
      <c r="C310" s="65">
        <v>156.42688956523958</v>
      </c>
      <c r="D310" s="65">
        <v>162.35137915181852</v>
      </c>
      <c r="E310" s="65">
        <v>173.44264931281896</v>
      </c>
      <c r="F310" s="65">
        <v>164.98187253453813</v>
      </c>
      <c r="G310" s="65">
        <v>167.9052558960843</v>
      </c>
      <c r="H310" s="65">
        <v>164.82763335924153</v>
      </c>
      <c r="I310" s="65">
        <v>174.17372137849304</v>
      </c>
      <c r="J310" s="65">
        <v>181.57911892062069</v>
      </c>
      <c r="K310" s="65">
        <v>156.37378660058818</v>
      </c>
      <c r="L310" s="65">
        <v>173.27644436162512</v>
      </c>
      <c r="M310" s="65">
        <v>179.91673747643688</v>
      </c>
      <c r="N310" s="65">
        <v>178.21367380762354</v>
      </c>
      <c r="O310" s="65">
        <v>183.58217664137155</v>
      </c>
      <c r="P310" s="65">
        <v>178.20904779394442</v>
      </c>
      <c r="Q310" s="65">
        <v>181.30180735488489</v>
      </c>
      <c r="R310" s="65">
        <v>148.89147491360683</v>
      </c>
      <c r="S310" s="65">
        <v>125.16462527770604</v>
      </c>
      <c r="T310" s="65">
        <v>106.26515376928874</v>
      </c>
      <c r="U310" s="65">
        <v>92.343722438532538</v>
      </c>
      <c r="V310" s="65">
        <v>145.97167076909986</v>
      </c>
      <c r="W310" s="65">
        <v>135.66377133801728</v>
      </c>
      <c r="X310" s="65">
        <v>118.12036424957533</v>
      </c>
      <c r="Y310" s="65">
        <v>117.00028892183484</v>
      </c>
      <c r="Z310" s="65">
        <v>150.3370933418496</v>
      </c>
      <c r="AA310" s="65">
        <v>134.14770304645518</v>
      </c>
      <c r="AB310" s="65">
        <v>146.3773203548441</v>
      </c>
      <c r="AC310" s="65">
        <v>149.44353334981272</v>
      </c>
      <c r="AD310" s="65">
        <v>164.61112460174451</v>
      </c>
      <c r="AE310" s="65">
        <v>159.94146053157021</v>
      </c>
      <c r="AF310" s="65">
        <v>176.67356785834093</v>
      </c>
      <c r="AG310" s="65">
        <v>186.06402992056215</v>
      </c>
      <c r="AH310" s="65">
        <v>197.54598561662922</v>
      </c>
      <c r="AI310" s="65">
        <v>211.80595544912651</v>
      </c>
      <c r="AJ310" s="65">
        <v>218.33755827486033</v>
      </c>
      <c r="AK310" s="65">
        <v>219.44823958227724</v>
      </c>
      <c r="AL310" s="65">
        <v>220.77982501412558</v>
      </c>
      <c r="AM310" s="65">
        <v>222.07206836807194</v>
      </c>
      <c r="AN310" s="65">
        <v>223.55381516574519</v>
      </c>
      <c r="AO310" s="65">
        <v>224.8977643206218</v>
      </c>
      <c r="AP310" s="65">
        <v>226.34634028798769</v>
      </c>
      <c r="AQ310" s="65">
        <v>227.85225827973241</v>
      </c>
      <c r="AR310" s="65">
        <v>229.65107837910216</v>
      </c>
      <c r="AS310" s="65">
        <v>231.12607880676151</v>
      </c>
      <c r="AT310" s="65">
        <v>232.77600520264389</v>
      </c>
      <c r="AU310" s="65">
        <v>234.05986632295441</v>
      </c>
      <c r="AV310" s="65">
        <v>235.76740901283378</v>
      </c>
      <c r="AW310" s="65">
        <v>237.37879295188625</v>
      </c>
      <c r="AX310" s="65">
        <v>238.97763410791552</v>
      </c>
      <c r="AY310" s="65">
        <v>240.49844040817956</v>
      </c>
      <c r="AZ310" s="65">
        <v>241.96863602057854</v>
      </c>
    </row>
    <row r="311" spans="1:52" ht="12" customHeight="1" x14ac:dyDescent="0.35">
      <c r="A311" s="203" t="s">
        <v>41</v>
      </c>
      <c r="B311" s="73">
        <v>697.77695175360145</v>
      </c>
      <c r="C311" s="73">
        <v>707.96827813394123</v>
      </c>
      <c r="D311" s="73">
        <v>736.16761280646051</v>
      </c>
      <c r="E311" s="73">
        <v>782.8871143467951</v>
      </c>
      <c r="F311" s="73">
        <v>741.82950758545667</v>
      </c>
      <c r="G311" s="73">
        <v>754.49011292802766</v>
      </c>
      <c r="H311" s="73">
        <v>741.6050764299913</v>
      </c>
      <c r="I311" s="73">
        <v>783.87290297453035</v>
      </c>
      <c r="J311" s="73">
        <v>813.46222710120503</v>
      </c>
      <c r="K311" s="73">
        <v>712.45172246271557</v>
      </c>
      <c r="L311" s="73">
        <v>789.03699369583535</v>
      </c>
      <c r="M311" s="73">
        <v>816.60397952056428</v>
      </c>
      <c r="N311" s="73">
        <v>808.56454587572512</v>
      </c>
      <c r="O311" s="73">
        <v>831.73130745142169</v>
      </c>
      <c r="P311" s="73">
        <v>806.99712282902397</v>
      </c>
      <c r="Q311" s="73">
        <v>823.16090298478935</v>
      </c>
      <c r="R311" s="73">
        <v>826.66023224306718</v>
      </c>
      <c r="S311" s="73">
        <v>845.94414302459757</v>
      </c>
      <c r="T311" s="73">
        <v>859.12577704097691</v>
      </c>
      <c r="U311" s="73">
        <v>871.29142886699765</v>
      </c>
      <c r="V311" s="73">
        <v>882.81493609212066</v>
      </c>
      <c r="W311" s="73">
        <v>893.30029970616147</v>
      </c>
      <c r="X311" s="73">
        <v>904.84598310531112</v>
      </c>
      <c r="Y311" s="73">
        <v>913.59071563971463</v>
      </c>
      <c r="Z311" s="73">
        <v>920.25904018621122</v>
      </c>
      <c r="AA311" s="73">
        <v>928.02189106394974</v>
      </c>
      <c r="AB311" s="73">
        <v>936.48573746455395</v>
      </c>
      <c r="AC311" s="73">
        <v>944.95510914402769</v>
      </c>
      <c r="AD311" s="73">
        <v>952.70164908955144</v>
      </c>
      <c r="AE311" s="73">
        <v>959.5423619420643</v>
      </c>
      <c r="AF311" s="73">
        <v>965.14488813390165</v>
      </c>
      <c r="AG311" s="73">
        <v>972.02135158434953</v>
      </c>
      <c r="AH311" s="73">
        <v>978.0023620791012</v>
      </c>
      <c r="AI311" s="73">
        <v>984.14891449081222</v>
      </c>
      <c r="AJ311" s="73">
        <v>989.17727914669251</v>
      </c>
      <c r="AK311" s="73">
        <v>994.2287299201854</v>
      </c>
      <c r="AL311" s="73">
        <v>1000.324363532547</v>
      </c>
      <c r="AM311" s="73">
        <v>1006.2740637934021</v>
      </c>
      <c r="AN311" s="73">
        <v>1012.9975391477614</v>
      </c>
      <c r="AO311" s="73">
        <v>1019.0344749253185</v>
      </c>
      <c r="AP311" s="73">
        <v>1025.620466141884</v>
      </c>
      <c r="AQ311" s="73">
        <v>1032.3610430137819</v>
      </c>
      <c r="AR311" s="73">
        <v>1040.4342475761935</v>
      </c>
      <c r="AS311" s="73">
        <v>1047.0794620455572</v>
      </c>
      <c r="AT311" s="73">
        <v>1054.5704655233687</v>
      </c>
      <c r="AU311" s="73">
        <v>1060.3074046618772</v>
      </c>
      <c r="AV311" s="73">
        <v>1067.9924769069273</v>
      </c>
      <c r="AW311" s="73">
        <v>1075.260066249348</v>
      </c>
      <c r="AX311" s="73">
        <v>1082.5592809716429</v>
      </c>
      <c r="AY311" s="73">
        <v>1089.2792061482407</v>
      </c>
      <c r="AZ311" s="73">
        <v>1095.8291834696818</v>
      </c>
    </row>
    <row r="312" spans="1:52" ht="12" customHeight="1" x14ac:dyDescent="0.35">
      <c r="A312" s="203" t="s">
        <v>44</v>
      </c>
      <c r="B312" s="73">
        <v>191.82270113054895</v>
      </c>
      <c r="C312" s="73">
        <v>190.52071137382043</v>
      </c>
      <c r="D312" s="73">
        <v>201.99751589308062</v>
      </c>
      <c r="E312" s="73">
        <v>213.88445540688974</v>
      </c>
      <c r="F312" s="73">
        <v>206.09648837671503</v>
      </c>
      <c r="G312" s="73">
        <v>211.06665001773163</v>
      </c>
      <c r="H312" s="73">
        <v>209.79328695070643</v>
      </c>
      <c r="I312" s="73">
        <v>224.89697079814067</v>
      </c>
      <c r="J312" s="73">
        <v>235.69684029003224</v>
      </c>
      <c r="K312" s="73">
        <v>200.6082542331649</v>
      </c>
      <c r="L312" s="73">
        <v>224.78026654328607</v>
      </c>
      <c r="M312" s="73">
        <v>229.09487699124716</v>
      </c>
      <c r="N312" s="73">
        <v>230.84325913632236</v>
      </c>
      <c r="O312" s="73">
        <v>239.81161887415612</v>
      </c>
      <c r="P312" s="73">
        <v>232.23955741345492</v>
      </c>
      <c r="Q312" s="73">
        <v>240.84579182838024</v>
      </c>
      <c r="R312" s="73">
        <v>242.83395976355629</v>
      </c>
      <c r="S312" s="73">
        <v>247.04663431004622</v>
      </c>
      <c r="T312" s="73">
        <v>250.59965169836386</v>
      </c>
      <c r="U312" s="73">
        <v>254.15666025600316</v>
      </c>
      <c r="V312" s="73">
        <v>257.59263496526358</v>
      </c>
      <c r="W312" s="73">
        <v>260.27304587890086</v>
      </c>
      <c r="X312" s="73">
        <v>263.22879872874876</v>
      </c>
      <c r="Y312" s="73">
        <v>265.37643631439693</v>
      </c>
      <c r="Z312" s="73">
        <v>267.00916807708307</v>
      </c>
      <c r="AA312" s="73">
        <v>268.97839484793622</v>
      </c>
      <c r="AB312" s="73">
        <v>271.30344601920331</v>
      </c>
      <c r="AC312" s="73">
        <v>273.66307156214077</v>
      </c>
      <c r="AD312" s="73">
        <v>275.871673194332</v>
      </c>
      <c r="AE312" s="73">
        <v>277.82332525933816</v>
      </c>
      <c r="AF312" s="73">
        <v>279.42177682899091</v>
      </c>
      <c r="AG312" s="73">
        <v>281.52485700289117</v>
      </c>
      <c r="AH312" s="73">
        <v>283.27383155925804</v>
      </c>
      <c r="AI312" s="73">
        <v>285.23761541911546</v>
      </c>
      <c r="AJ312" s="73">
        <v>286.84285501952814</v>
      </c>
      <c r="AK312" s="73">
        <v>288.47841081776562</v>
      </c>
      <c r="AL312" s="73">
        <v>290.41748333136206</v>
      </c>
      <c r="AM312" s="73">
        <v>292.28368762200137</v>
      </c>
      <c r="AN312" s="73">
        <v>294.43873241193364</v>
      </c>
      <c r="AO312" s="73">
        <v>296.39332600308126</v>
      </c>
      <c r="AP312" s="73">
        <v>298.52619154990316</v>
      </c>
      <c r="AQ312" s="73">
        <v>300.74556400990338</v>
      </c>
      <c r="AR312" s="73">
        <v>303.346667074339</v>
      </c>
      <c r="AS312" s="73">
        <v>305.52514528161083</v>
      </c>
      <c r="AT312" s="73">
        <v>308.0260568659441</v>
      </c>
      <c r="AU312" s="73">
        <v>309.95817603160521</v>
      </c>
      <c r="AV312" s="73">
        <v>312.62734103162455</v>
      </c>
      <c r="AW312" s="73">
        <v>315.12594043381534</v>
      </c>
      <c r="AX312" s="73">
        <v>317.68979499446721</v>
      </c>
      <c r="AY312" s="73">
        <v>320.02491694487912</v>
      </c>
      <c r="AZ312" s="73">
        <v>322.22282333977387</v>
      </c>
    </row>
    <row r="313" spans="1:52" ht="12" customHeight="1" x14ac:dyDescent="0.35">
      <c r="A313" s="203" t="s">
        <v>45</v>
      </c>
      <c r="B313" s="73">
        <v>232.23840147725568</v>
      </c>
      <c r="C313" s="73">
        <v>236.10916447343357</v>
      </c>
      <c r="D313" s="73">
        <v>244.70014094701824</v>
      </c>
      <c r="E313" s="73">
        <v>261.36996995929718</v>
      </c>
      <c r="F313" s="73">
        <v>248.55944405183573</v>
      </c>
      <c r="G313" s="73">
        <v>252.8844520265765</v>
      </c>
      <c r="H313" s="73">
        <v>246.03486919180591</v>
      </c>
      <c r="I313" s="73">
        <v>259.47741347011737</v>
      </c>
      <c r="J313" s="73">
        <v>270.05034725524911</v>
      </c>
      <c r="K313" s="73">
        <v>233.644835199646</v>
      </c>
      <c r="L313" s="73">
        <v>261.33385428854365</v>
      </c>
      <c r="M313" s="73">
        <v>269.68796805585822</v>
      </c>
      <c r="N313" s="73">
        <v>267.93248019961277</v>
      </c>
      <c r="O313" s="73">
        <v>275.40960154455234</v>
      </c>
      <c r="P313" s="73">
        <v>267.7872958969192</v>
      </c>
      <c r="Q313" s="73">
        <v>273.59987583969206</v>
      </c>
      <c r="R313" s="73">
        <v>274.7085015225112</v>
      </c>
      <c r="S313" s="73">
        <v>281.03299490912968</v>
      </c>
      <c r="T313" s="73">
        <v>285.75023036811359</v>
      </c>
      <c r="U313" s="73">
        <v>290.12018931155103</v>
      </c>
      <c r="V313" s="73">
        <v>294.23186141191053</v>
      </c>
      <c r="W313" s="73">
        <v>297.90671279767963</v>
      </c>
      <c r="X313" s="73">
        <v>301.95638913336279</v>
      </c>
      <c r="Y313" s="73">
        <v>304.88395541031946</v>
      </c>
      <c r="Z313" s="73">
        <v>307.21454972196915</v>
      </c>
      <c r="AA313" s="73">
        <v>309.99089293705191</v>
      </c>
      <c r="AB313" s="73">
        <v>313.6087442981223</v>
      </c>
      <c r="AC313" s="73">
        <v>316.46442391020935</v>
      </c>
      <c r="AD313" s="73">
        <v>319.12856972448515</v>
      </c>
      <c r="AE313" s="73">
        <v>321.47683971498668</v>
      </c>
      <c r="AF313" s="73">
        <v>323.38893187452379</v>
      </c>
      <c r="AG313" s="73">
        <v>325.7207114106497</v>
      </c>
      <c r="AH313" s="73">
        <v>327.70444810135893</v>
      </c>
      <c r="AI313" s="73">
        <v>329.77809854835749</v>
      </c>
      <c r="AJ313" s="73">
        <v>331.41043584091267</v>
      </c>
      <c r="AK313" s="73">
        <v>332.99271494633712</v>
      </c>
      <c r="AL313" s="73">
        <v>335.02921647247865</v>
      </c>
      <c r="AM313" s="73">
        <v>336.97451642782522</v>
      </c>
      <c r="AN313" s="73">
        <v>339.19825502877023</v>
      </c>
      <c r="AO313" s="73">
        <v>341.2102186273878</v>
      </c>
      <c r="AP313" s="73">
        <v>343.35968339844078</v>
      </c>
      <c r="AQ313" s="73">
        <v>345.6181978864966</v>
      </c>
      <c r="AR313" s="73">
        <v>348.33328768167524</v>
      </c>
      <c r="AS313" s="73">
        <v>350.48212816547357</v>
      </c>
      <c r="AT313" s="73">
        <v>352.93273056207414</v>
      </c>
      <c r="AU313" s="73">
        <v>354.82002114187407</v>
      </c>
      <c r="AV313" s="73">
        <v>357.35906826075126</v>
      </c>
      <c r="AW313" s="73">
        <v>359.70042903705479</v>
      </c>
      <c r="AX313" s="73">
        <v>362.10591598954568</v>
      </c>
      <c r="AY313" s="73">
        <v>364.33548019402053</v>
      </c>
      <c r="AZ313" s="73">
        <v>366.49012843926556</v>
      </c>
    </row>
    <row r="314" spans="1:52" ht="12" customHeight="1" x14ac:dyDescent="0.35">
      <c r="A314" s="204" t="s">
        <v>46</v>
      </c>
      <c r="B314" s="75">
        <v>1008.9177310825478</v>
      </c>
      <c r="C314" s="75">
        <v>1005.2612925022502</v>
      </c>
      <c r="D314" s="75">
        <v>1061.9332624258161</v>
      </c>
      <c r="E314" s="75">
        <v>1119.0055112220255</v>
      </c>
      <c r="F314" s="75">
        <v>1082.3955206057474</v>
      </c>
      <c r="G314" s="75">
        <v>1109.3755343432604</v>
      </c>
      <c r="H314" s="75">
        <v>1105.1446000285603</v>
      </c>
      <c r="I314" s="75">
        <v>1190.3917600603277</v>
      </c>
      <c r="J314" s="75">
        <v>1252.5312990989823</v>
      </c>
      <c r="K314" s="75">
        <v>1058.4363875653846</v>
      </c>
      <c r="L314" s="75">
        <v>1188.1574572804357</v>
      </c>
      <c r="M314" s="75">
        <v>1209.2794001454931</v>
      </c>
      <c r="N314" s="75">
        <v>1217.4976205238277</v>
      </c>
      <c r="O314" s="75">
        <v>1270.9047397920694</v>
      </c>
      <c r="P314" s="75">
        <v>1229.816097891885</v>
      </c>
      <c r="Q314" s="75">
        <v>1282.8447150257437</v>
      </c>
      <c r="R314" s="75">
        <v>1290.9543123785543</v>
      </c>
      <c r="S314" s="75">
        <v>1311.1836272406267</v>
      </c>
      <c r="T314" s="75">
        <v>1329.0137027712219</v>
      </c>
      <c r="U314" s="75">
        <v>1346.870417654432</v>
      </c>
      <c r="V314" s="75">
        <v>1364.4356976378522</v>
      </c>
      <c r="W314" s="75">
        <v>1378.1409729981806</v>
      </c>
      <c r="X314" s="75">
        <v>1393.3203809268148</v>
      </c>
      <c r="Y314" s="75">
        <v>1404.1644917994256</v>
      </c>
      <c r="Z314" s="75">
        <v>1412.4259935114533</v>
      </c>
      <c r="AA314" s="75">
        <v>1422.8550706179487</v>
      </c>
      <c r="AB314" s="75">
        <v>1437.002581000143</v>
      </c>
      <c r="AC314" s="75">
        <v>1449.5086849399186</v>
      </c>
      <c r="AD314" s="75">
        <v>1461.3249431484155</v>
      </c>
      <c r="AE314" s="75">
        <v>1471.8265575132561</v>
      </c>
      <c r="AF314" s="75">
        <v>1480.3839571971118</v>
      </c>
      <c r="AG314" s="75">
        <v>1491.6885400522588</v>
      </c>
      <c r="AH314" s="75">
        <v>1501.1173154121154</v>
      </c>
      <c r="AI314" s="75">
        <v>1511.7461245844697</v>
      </c>
      <c r="AJ314" s="75">
        <v>1520.4586819182737</v>
      </c>
      <c r="AK314" s="75">
        <v>1529.1610594532392</v>
      </c>
      <c r="AL314" s="75">
        <v>1539.724843498492</v>
      </c>
      <c r="AM314" s="75">
        <v>1549.8940894180234</v>
      </c>
      <c r="AN314" s="75">
        <v>1561.6660074774018</v>
      </c>
      <c r="AO314" s="75">
        <v>1572.283878698953</v>
      </c>
      <c r="AP314" s="75">
        <v>1583.8703601855043</v>
      </c>
      <c r="AQ314" s="75">
        <v>1595.9468649641797</v>
      </c>
      <c r="AR314" s="75">
        <v>1610.0420572945625</v>
      </c>
      <c r="AS314" s="75">
        <v>1621.8725889380346</v>
      </c>
      <c r="AT314" s="75">
        <v>1635.4934255937892</v>
      </c>
      <c r="AU314" s="75">
        <v>1645.976241290668</v>
      </c>
      <c r="AV314" s="75">
        <v>1660.6917601755326</v>
      </c>
      <c r="AW314" s="75">
        <v>1674.3583866682688</v>
      </c>
      <c r="AX314" s="75">
        <v>1688.4581728824708</v>
      </c>
      <c r="AY314" s="75">
        <v>1701.2970139907325</v>
      </c>
      <c r="AZ314" s="75">
        <v>1713.2593701557159</v>
      </c>
    </row>
    <row r="315" spans="1:52" ht="12" customHeight="1" x14ac:dyDescent="0.35">
      <c r="A315" s="217" t="s">
        <v>134</v>
      </c>
      <c r="B315" s="102">
        <v>12395.57635006819</v>
      </c>
      <c r="C315" s="102">
        <v>12505.441663048214</v>
      </c>
      <c r="D315" s="102">
        <v>13078.528839065457</v>
      </c>
      <c r="E315" s="102">
        <v>13957.375929475944</v>
      </c>
      <c r="F315" s="102">
        <v>13283.922016000886</v>
      </c>
      <c r="G315" s="102">
        <v>13465.227778549926</v>
      </c>
      <c r="H315" s="102">
        <v>13242.694971164108</v>
      </c>
      <c r="I315" s="102">
        <v>14031.821997165212</v>
      </c>
      <c r="J315" s="102">
        <v>14448.984652533396</v>
      </c>
      <c r="K315" s="102">
        <v>12435.293185348417</v>
      </c>
      <c r="L315" s="102">
        <v>13552.937028354188</v>
      </c>
      <c r="M315" s="102">
        <v>14290.267282717063</v>
      </c>
      <c r="N315" s="102">
        <v>14197.659839857761</v>
      </c>
      <c r="O315" s="102">
        <v>14807.974103047731</v>
      </c>
      <c r="P315" s="102">
        <v>14224.967660289487</v>
      </c>
      <c r="Q315" s="102">
        <v>14424.613538844949</v>
      </c>
      <c r="R315" s="102">
        <v>14475.073310210832</v>
      </c>
      <c r="S315" s="102">
        <v>14731.502185477162</v>
      </c>
      <c r="T315" s="102">
        <v>14625.954659670744</v>
      </c>
      <c r="U315" s="102">
        <v>14589.143783468136</v>
      </c>
      <c r="V315" s="102">
        <v>14711.02359227912</v>
      </c>
      <c r="W315" s="102">
        <v>14842.859304696492</v>
      </c>
      <c r="X315" s="102">
        <v>14907.652294283174</v>
      </c>
      <c r="Y315" s="102">
        <v>14987.709456671575</v>
      </c>
      <c r="Z315" s="102">
        <v>15057.850565064553</v>
      </c>
      <c r="AA315" s="102">
        <v>15168.619135688645</v>
      </c>
      <c r="AB315" s="102">
        <v>15309.175416783894</v>
      </c>
      <c r="AC315" s="102">
        <v>15433.752402014446</v>
      </c>
      <c r="AD315" s="102">
        <v>15556.414571451733</v>
      </c>
      <c r="AE315" s="102">
        <v>15630.302772308272</v>
      </c>
      <c r="AF315" s="102">
        <v>15698.797147432326</v>
      </c>
      <c r="AG315" s="102">
        <v>15810.105178266642</v>
      </c>
      <c r="AH315" s="102">
        <v>15863.757641293641</v>
      </c>
      <c r="AI315" s="102">
        <v>15976.008403114311</v>
      </c>
      <c r="AJ315" s="102">
        <v>16029.218267224824</v>
      </c>
      <c r="AK315" s="102">
        <v>16114.586382070422</v>
      </c>
      <c r="AL315" s="102">
        <v>16217.973591678387</v>
      </c>
      <c r="AM315" s="102">
        <v>16295.559252967354</v>
      </c>
      <c r="AN315" s="102">
        <v>16405.410462826418</v>
      </c>
      <c r="AO315" s="102">
        <v>16515.689488388445</v>
      </c>
      <c r="AP315" s="102">
        <v>16637.062571893144</v>
      </c>
      <c r="AQ315" s="102">
        <v>16790.686897851036</v>
      </c>
      <c r="AR315" s="102">
        <v>16950.465768477865</v>
      </c>
      <c r="AS315" s="102">
        <v>17099.097216242219</v>
      </c>
      <c r="AT315" s="102">
        <v>17227.498324952718</v>
      </c>
      <c r="AU315" s="102">
        <v>17344.329408913854</v>
      </c>
      <c r="AV315" s="102">
        <v>17494.216481166379</v>
      </c>
      <c r="AW315" s="102">
        <v>17644.642259104909</v>
      </c>
      <c r="AX315" s="102">
        <v>17815.026736712505</v>
      </c>
      <c r="AY315" s="102">
        <v>17929.820735379166</v>
      </c>
      <c r="AZ315" s="102">
        <v>18070.835349787703</v>
      </c>
    </row>
    <row r="316" spans="1:52" ht="12" customHeight="1" x14ac:dyDescent="0.35">
      <c r="A316" s="217" t="s">
        <v>135</v>
      </c>
      <c r="B316" s="102">
        <v>2418.7981792362002</v>
      </c>
      <c r="C316" s="102">
        <v>2484.2874708397721</v>
      </c>
      <c r="D316" s="102">
        <v>2505.6138677509816</v>
      </c>
      <c r="E316" s="102">
        <v>2680.3179317922841</v>
      </c>
      <c r="F316" s="102">
        <v>2592.6309391752279</v>
      </c>
      <c r="G316" s="102">
        <v>2692.4821988113317</v>
      </c>
      <c r="H316" s="102">
        <v>2621.9924642360743</v>
      </c>
      <c r="I316" s="102">
        <v>2703.6812184413152</v>
      </c>
      <c r="J316" s="102">
        <v>2874.1403112813082</v>
      </c>
      <c r="K316" s="102">
        <v>2401.2334183411122</v>
      </c>
      <c r="L316" s="102">
        <v>2811.1414523683206</v>
      </c>
      <c r="M316" s="102">
        <v>2905.7121210102537</v>
      </c>
      <c r="N316" s="102">
        <v>2790.5671545204686</v>
      </c>
      <c r="O316" s="102">
        <v>2798.8542722055527</v>
      </c>
      <c r="P316" s="102">
        <v>2789.4862023172614</v>
      </c>
      <c r="Q316" s="102">
        <v>2818.8633927267642</v>
      </c>
      <c r="R316" s="102">
        <v>2810.0667846749329</v>
      </c>
      <c r="S316" s="102">
        <v>2872.9420605859364</v>
      </c>
      <c r="T316" s="102">
        <v>2891.4154414286177</v>
      </c>
      <c r="U316" s="102">
        <v>2904.0069191749944</v>
      </c>
      <c r="V316" s="102">
        <v>2931.8531638156337</v>
      </c>
      <c r="W316" s="102">
        <v>2960.7273110414299</v>
      </c>
      <c r="X316" s="102">
        <v>2984.5863641647252</v>
      </c>
      <c r="Y316" s="102">
        <v>3003.6105450882619</v>
      </c>
      <c r="Z316" s="102">
        <v>3019.4235767599089</v>
      </c>
      <c r="AA316" s="102">
        <v>3041.6310776375458</v>
      </c>
      <c r="AB316" s="102">
        <v>3069.8221325062173</v>
      </c>
      <c r="AC316" s="102">
        <v>3097.3745411244545</v>
      </c>
      <c r="AD316" s="102">
        <v>3123.1834144993841</v>
      </c>
      <c r="AE316" s="102">
        <v>3142.049456728193</v>
      </c>
      <c r="AF316" s="102">
        <v>3159.1580282256555</v>
      </c>
      <c r="AG316" s="102">
        <v>3182.2613087696714</v>
      </c>
      <c r="AH316" s="102">
        <v>3196.9953005689649</v>
      </c>
      <c r="AI316" s="102">
        <v>3217.4100102757043</v>
      </c>
      <c r="AJ316" s="102">
        <v>3229.9125244399743</v>
      </c>
      <c r="AK316" s="102">
        <v>3247.5489984145343</v>
      </c>
      <c r="AL316" s="102">
        <v>3268.4637427148682</v>
      </c>
      <c r="AM316" s="102">
        <v>3285.0046840500263</v>
      </c>
      <c r="AN316" s="102">
        <v>3306.7116413962276</v>
      </c>
      <c r="AO316" s="102">
        <v>3327.5231092257304</v>
      </c>
      <c r="AP316" s="102">
        <v>3350.0339122769456</v>
      </c>
      <c r="AQ316" s="102">
        <v>3376.5108522994956</v>
      </c>
      <c r="AR316" s="102">
        <v>3404.5583781993132</v>
      </c>
      <c r="AS316" s="102">
        <v>3427.1843533605911</v>
      </c>
      <c r="AT316" s="102">
        <v>3450.018345959621</v>
      </c>
      <c r="AU316" s="102">
        <v>3472.0387147361157</v>
      </c>
      <c r="AV316" s="102">
        <v>3496.580328897825</v>
      </c>
      <c r="AW316" s="102">
        <v>3514.3137970254875</v>
      </c>
      <c r="AX316" s="102">
        <v>3539.7913376121028</v>
      </c>
      <c r="AY316" s="102">
        <v>3557.7251803033328</v>
      </c>
      <c r="AZ316" s="102">
        <v>3576.7207654765284</v>
      </c>
    </row>
    <row r="317" spans="1:52" ht="12" customHeight="1" x14ac:dyDescent="0.35">
      <c r="A317" s="217" t="s">
        <v>138</v>
      </c>
      <c r="B317" s="102">
        <v>1254.2846337069102</v>
      </c>
      <c r="C317" s="102">
        <v>1263.5156978644145</v>
      </c>
      <c r="D317" s="102">
        <v>1319.6848435226141</v>
      </c>
      <c r="E317" s="102">
        <v>1396.5137367040354</v>
      </c>
      <c r="F317" s="102">
        <v>1353.0926278009499</v>
      </c>
      <c r="G317" s="102">
        <v>1388.5709133475041</v>
      </c>
      <c r="H317" s="102">
        <v>1376.8476213571207</v>
      </c>
      <c r="I317" s="102">
        <v>1435.7140364253119</v>
      </c>
      <c r="J317" s="102">
        <v>1511.5294509493101</v>
      </c>
      <c r="K317" s="102">
        <v>1267.7767880181418</v>
      </c>
      <c r="L317" s="102">
        <v>1423.2199116878326</v>
      </c>
      <c r="M317" s="102">
        <v>1488.7725003033731</v>
      </c>
      <c r="N317" s="102">
        <v>1467.637471438321</v>
      </c>
      <c r="O317" s="102">
        <v>1498.525394351796</v>
      </c>
      <c r="P317" s="102">
        <v>1451.6123127046451</v>
      </c>
      <c r="Q317" s="102">
        <v>1473.8864800857525</v>
      </c>
      <c r="R317" s="102">
        <v>1480.5238422904313</v>
      </c>
      <c r="S317" s="102">
        <v>1508.6420510175642</v>
      </c>
      <c r="T317" s="102">
        <v>1514.7277129376869</v>
      </c>
      <c r="U317" s="102">
        <v>1522.0701067844109</v>
      </c>
      <c r="V317" s="102">
        <v>1537.0842879592101</v>
      </c>
      <c r="W317" s="102">
        <v>1551.4918700371361</v>
      </c>
      <c r="X317" s="102">
        <v>1562.7405208852008</v>
      </c>
      <c r="Y317" s="102">
        <v>1571.8067162986915</v>
      </c>
      <c r="Z317" s="102">
        <v>1579.9680235718026</v>
      </c>
      <c r="AA317" s="102">
        <v>1591.0768249422663</v>
      </c>
      <c r="AB317" s="102">
        <v>1605.1954177433727</v>
      </c>
      <c r="AC317" s="102">
        <v>1618.4752376557672</v>
      </c>
      <c r="AD317" s="102">
        <v>1631.7409264299172</v>
      </c>
      <c r="AE317" s="102">
        <v>1641.6044757704385</v>
      </c>
      <c r="AF317" s="102">
        <v>1649.9586850225012</v>
      </c>
      <c r="AG317" s="102">
        <v>1662.1614269322667</v>
      </c>
      <c r="AH317" s="102">
        <v>1669.8479428362637</v>
      </c>
      <c r="AI317" s="102">
        <v>1680.9043770827084</v>
      </c>
      <c r="AJ317" s="102">
        <v>1687.9625305113996</v>
      </c>
      <c r="AK317" s="102">
        <v>1697.0312343752041</v>
      </c>
      <c r="AL317" s="102">
        <v>1708.5196544307239</v>
      </c>
      <c r="AM317" s="102">
        <v>1717.5481799787842</v>
      </c>
      <c r="AN317" s="102">
        <v>1729.3845025366263</v>
      </c>
      <c r="AO317" s="102">
        <v>1740.8887125217261</v>
      </c>
      <c r="AP317" s="102">
        <v>1753.4857283972151</v>
      </c>
      <c r="AQ317" s="102">
        <v>1768.0372603331841</v>
      </c>
      <c r="AR317" s="102">
        <v>1783.8721903793455</v>
      </c>
      <c r="AS317" s="102">
        <v>1797.2315069640676</v>
      </c>
      <c r="AT317" s="102">
        <v>1810.8236379661751</v>
      </c>
      <c r="AU317" s="102">
        <v>1823.0097410073881</v>
      </c>
      <c r="AV317" s="102">
        <v>1837.9753364977591</v>
      </c>
      <c r="AW317" s="102">
        <v>1851.4364630902091</v>
      </c>
      <c r="AX317" s="102">
        <v>1867.4942234314294</v>
      </c>
      <c r="AY317" s="102">
        <v>1879.416187394846</v>
      </c>
      <c r="AZ317" s="102">
        <v>1892.6638324961577</v>
      </c>
    </row>
    <row r="318" spans="1:52" ht="12" customHeight="1" x14ac:dyDescent="0.35">
      <c r="A318" s="218" t="s">
        <v>142</v>
      </c>
      <c r="B318" s="103">
        <v>777.37026387886669</v>
      </c>
      <c r="C318" s="103">
        <v>791.5630846313253</v>
      </c>
      <c r="D318" s="103">
        <v>811.90777905599862</v>
      </c>
      <c r="E318" s="103">
        <v>853.48233246828545</v>
      </c>
      <c r="F318" s="103">
        <v>802.36774978344215</v>
      </c>
      <c r="G318" s="103">
        <v>828.7833648025354</v>
      </c>
      <c r="H318" s="103">
        <v>833.3625933161004</v>
      </c>
      <c r="I318" s="103">
        <v>875.19227872023282</v>
      </c>
      <c r="J318" s="103">
        <v>918.74750286230369</v>
      </c>
      <c r="K318" s="103">
        <v>780.9942412656992</v>
      </c>
      <c r="L318" s="103">
        <v>868.54005818490384</v>
      </c>
      <c r="M318" s="103">
        <v>893.35749211351424</v>
      </c>
      <c r="N318" s="103">
        <v>888.36277986397079</v>
      </c>
      <c r="O318" s="103">
        <v>937.9442359055721</v>
      </c>
      <c r="P318" s="103">
        <v>901.5385630949894</v>
      </c>
      <c r="Q318" s="103">
        <v>936.68692332014484</v>
      </c>
      <c r="R318" s="103">
        <v>940.56499287834458</v>
      </c>
      <c r="S318" s="103">
        <v>960.40099936005026</v>
      </c>
      <c r="T318" s="103">
        <v>973.81539639733217</v>
      </c>
      <c r="U318" s="103">
        <v>987.59184908104055</v>
      </c>
      <c r="V318" s="103">
        <v>1001.5658949813876</v>
      </c>
      <c r="W318" s="103">
        <v>1013.0760991557127</v>
      </c>
      <c r="X318" s="103">
        <v>1025.6317873898656</v>
      </c>
      <c r="Y318" s="103">
        <v>1034.6908830105592</v>
      </c>
      <c r="Z318" s="103">
        <v>1042.1227380782311</v>
      </c>
      <c r="AA318" s="103">
        <v>1050.9572751488204</v>
      </c>
      <c r="AB318" s="103">
        <v>1060.7258991967753</v>
      </c>
      <c r="AC318" s="103">
        <v>1070.3299285359042</v>
      </c>
      <c r="AD318" s="103">
        <v>1079.6315261449761</v>
      </c>
      <c r="AE318" s="103">
        <v>1088.0888298361344</v>
      </c>
      <c r="AF318" s="103">
        <v>1094.9926609004738</v>
      </c>
      <c r="AG318" s="103">
        <v>1103.6335866860695</v>
      </c>
      <c r="AH318" s="103">
        <v>1111.2150755643711</v>
      </c>
      <c r="AI318" s="103">
        <v>1119.0854521933622</v>
      </c>
      <c r="AJ318" s="103">
        <v>1125.8115312183468</v>
      </c>
      <c r="AK318" s="103">
        <v>1132.5774828064821</v>
      </c>
      <c r="AL318" s="103">
        <v>1140.523688311491</v>
      </c>
      <c r="AM318" s="103">
        <v>1147.8643629800185</v>
      </c>
      <c r="AN318" s="103">
        <v>1156.5032319834165</v>
      </c>
      <c r="AO318" s="103">
        <v>1164.4447878030962</v>
      </c>
      <c r="AP318" s="103">
        <v>1172.8789013569678</v>
      </c>
      <c r="AQ318" s="103">
        <v>1181.6132696607062</v>
      </c>
      <c r="AR318" s="103">
        <v>1191.7831721848574</v>
      </c>
      <c r="AS318" s="103">
        <v>1200.1440824453705</v>
      </c>
      <c r="AT318" s="103">
        <v>1209.7257164099508</v>
      </c>
      <c r="AU318" s="103">
        <v>1217.1983923247799</v>
      </c>
      <c r="AV318" s="103">
        <v>1227.2956229905494</v>
      </c>
      <c r="AW318" s="103">
        <v>1236.6287332372251</v>
      </c>
      <c r="AX318" s="103">
        <v>1246.3387619397106</v>
      </c>
      <c r="AY318" s="103">
        <v>1255.4768486401281</v>
      </c>
      <c r="AZ318" s="103">
        <v>1264.0103169682513</v>
      </c>
    </row>
    <row r="319" spans="1:52" ht="12" customHeight="1" x14ac:dyDescent="0.35">
      <c r="A319" s="219" t="s">
        <v>143</v>
      </c>
      <c r="B319" s="224">
        <v>0</v>
      </c>
      <c r="C319" s="224">
        <v>0</v>
      </c>
      <c r="D319" s="224">
        <v>0</v>
      </c>
      <c r="E319" s="224">
        <v>0</v>
      </c>
      <c r="F319" s="224">
        <v>0</v>
      </c>
      <c r="G319" s="224">
        <v>0</v>
      </c>
      <c r="H319" s="224">
        <v>0</v>
      </c>
      <c r="I319" s="224">
        <v>0</v>
      </c>
      <c r="J319" s="224">
        <v>0</v>
      </c>
      <c r="K319" s="224">
        <v>0</v>
      </c>
      <c r="L319" s="224">
        <v>0</v>
      </c>
      <c r="M319" s="224">
        <v>0</v>
      </c>
      <c r="N319" s="224">
        <v>0</v>
      </c>
      <c r="O319" s="224">
        <v>0</v>
      </c>
      <c r="P319" s="224">
        <v>0</v>
      </c>
      <c r="Q319" s="224">
        <v>0</v>
      </c>
      <c r="R319" s="224">
        <v>0</v>
      </c>
      <c r="S319" s="224">
        <v>0</v>
      </c>
      <c r="T319" s="224">
        <v>0</v>
      </c>
      <c r="U319" s="224">
        <v>0</v>
      </c>
      <c r="V319" s="224">
        <v>0</v>
      </c>
      <c r="W319" s="224">
        <v>0</v>
      </c>
      <c r="X319" s="224">
        <v>0</v>
      </c>
      <c r="Y319" s="224">
        <v>0</v>
      </c>
      <c r="Z319" s="224">
        <v>0</v>
      </c>
      <c r="AA319" s="224">
        <v>0</v>
      </c>
      <c r="AB319" s="224">
        <v>0</v>
      </c>
      <c r="AC319" s="224">
        <v>0</v>
      </c>
      <c r="AD319" s="224">
        <v>0</v>
      </c>
      <c r="AE319" s="224">
        <v>0</v>
      </c>
      <c r="AF319" s="224">
        <v>0</v>
      </c>
      <c r="AG319" s="224">
        <v>0</v>
      </c>
      <c r="AH319" s="224">
        <v>0</v>
      </c>
      <c r="AI319" s="224">
        <v>0</v>
      </c>
      <c r="AJ319" s="224">
        <v>0</v>
      </c>
      <c r="AK319" s="224">
        <v>0</v>
      </c>
      <c r="AL319" s="224">
        <v>0</v>
      </c>
      <c r="AM319" s="224">
        <v>0</v>
      </c>
      <c r="AN319" s="224">
        <v>0</v>
      </c>
      <c r="AO319" s="224">
        <v>0</v>
      </c>
      <c r="AP319" s="224">
        <v>0</v>
      </c>
      <c r="AQ319" s="224">
        <v>0</v>
      </c>
      <c r="AR319" s="224">
        <v>0</v>
      </c>
      <c r="AS319" s="224">
        <v>0</v>
      </c>
      <c r="AT319" s="224">
        <v>0</v>
      </c>
      <c r="AU319" s="224">
        <v>0</v>
      </c>
      <c r="AV319" s="224">
        <v>0</v>
      </c>
      <c r="AW319" s="224">
        <v>0</v>
      </c>
      <c r="AX319" s="224">
        <v>0</v>
      </c>
      <c r="AY319" s="224">
        <v>0</v>
      </c>
      <c r="AZ319" s="224">
        <v>0</v>
      </c>
    </row>
    <row r="320" spans="1:52" ht="12" customHeight="1" x14ac:dyDescent="0.35">
      <c r="A320" s="197" t="s">
        <v>123</v>
      </c>
      <c r="B320" s="198">
        <v>7388.5107325281588</v>
      </c>
      <c r="C320" s="198">
        <v>7269.0894772631846</v>
      </c>
      <c r="D320" s="198">
        <v>6945.1355067117747</v>
      </c>
      <c r="E320" s="198">
        <v>7142.0377827261773</v>
      </c>
      <c r="F320" s="198">
        <v>6921.711944750924</v>
      </c>
      <c r="G320" s="198">
        <v>7025.7602309255544</v>
      </c>
      <c r="H320" s="198">
        <v>6656.1511561436882</v>
      </c>
      <c r="I320" s="198">
        <v>6830.7436706676835</v>
      </c>
      <c r="J320" s="198">
        <v>6034.5489942293625</v>
      </c>
      <c r="K320" s="198">
        <v>6280.8142070828644</v>
      </c>
      <c r="L320" s="198">
        <v>6170.6328945764863</v>
      </c>
      <c r="M320" s="198">
        <v>5967.7958968950425</v>
      </c>
      <c r="N320" s="198">
        <v>5991.5390992535013</v>
      </c>
      <c r="O320" s="198">
        <v>5702.3127037417498</v>
      </c>
      <c r="P320" s="198">
        <v>5874.763558374616</v>
      </c>
      <c r="Q320" s="198">
        <v>5573.1181620518673</v>
      </c>
      <c r="R320" s="198">
        <v>5536.6772044458721</v>
      </c>
      <c r="S320" s="198">
        <v>5619.9996945936437</v>
      </c>
      <c r="T320" s="198">
        <v>5648.5799830585102</v>
      </c>
      <c r="U320" s="198">
        <v>5633.5813475288087</v>
      </c>
      <c r="V320" s="198">
        <v>5668.886940270525</v>
      </c>
      <c r="W320" s="198">
        <v>5707.6026151974083</v>
      </c>
      <c r="X320" s="198">
        <v>5737.0853012977914</v>
      </c>
      <c r="Y320" s="198">
        <v>5742.9123811472291</v>
      </c>
      <c r="Z320" s="198">
        <v>5757.7179062093619</v>
      </c>
      <c r="AA320" s="198">
        <v>5791.3772115557676</v>
      </c>
      <c r="AB320" s="198">
        <v>5853.166040297303</v>
      </c>
      <c r="AC320" s="198">
        <v>5905.8085546869679</v>
      </c>
      <c r="AD320" s="198">
        <v>5970.9732369292915</v>
      </c>
      <c r="AE320" s="198">
        <v>6024.4192826287172</v>
      </c>
      <c r="AF320" s="198">
        <v>6073.991507851043</v>
      </c>
      <c r="AG320" s="198">
        <v>6124.4304647659983</v>
      </c>
      <c r="AH320" s="198">
        <v>6178.1626318380959</v>
      </c>
      <c r="AI320" s="198">
        <v>6235.9473106549849</v>
      </c>
      <c r="AJ320" s="198">
        <v>6274.9061859493004</v>
      </c>
      <c r="AK320" s="198">
        <v>6325.0357441786409</v>
      </c>
      <c r="AL320" s="198">
        <v>6385.6516581092974</v>
      </c>
      <c r="AM320" s="198">
        <v>6440.3197843278267</v>
      </c>
      <c r="AN320" s="198">
        <v>6504.415315750477</v>
      </c>
      <c r="AO320" s="198">
        <v>6567.8018488587077</v>
      </c>
      <c r="AP320" s="198">
        <v>6637.0861698726894</v>
      </c>
      <c r="AQ320" s="198">
        <v>6716.3029411008165</v>
      </c>
      <c r="AR320" s="198">
        <v>6799.3248789488725</v>
      </c>
      <c r="AS320" s="198">
        <v>6872.4981262490619</v>
      </c>
      <c r="AT320" s="198">
        <v>6945.8087922671248</v>
      </c>
      <c r="AU320" s="198">
        <v>7020.9904626317048</v>
      </c>
      <c r="AV320" s="198">
        <v>7108.0698871918012</v>
      </c>
      <c r="AW320" s="198">
        <v>7193.8471562804889</v>
      </c>
      <c r="AX320" s="198">
        <v>7270.1054150157652</v>
      </c>
      <c r="AY320" s="198">
        <v>7356.450644044553</v>
      </c>
      <c r="AZ320" s="198">
        <v>7442.7185251149667</v>
      </c>
    </row>
    <row r="321" spans="1:52" ht="12" customHeight="1" x14ac:dyDescent="0.35">
      <c r="A321" s="64" t="s">
        <v>40</v>
      </c>
      <c r="B321" s="65">
        <v>65.280734293367729</v>
      </c>
      <c r="C321" s="65">
        <v>64.424983462938627</v>
      </c>
      <c r="D321" s="65">
        <v>61.750652880308984</v>
      </c>
      <c r="E321" s="65">
        <v>63.845053951004736</v>
      </c>
      <c r="F321" s="65">
        <v>61.444329411492717</v>
      </c>
      <c r="G321" s="65">
        <v>62.241132203822467</v>
      </c>
      <c r="H321" s="65">
        <v>58.646523508061875</v>
      </c>
      <c r="I321" s="65">
        <v>60.096037168552286</v>
      </c>
      <c r="J321" s="65">
        <v>52.83535241813339</v>
      </c>
      <c r="K321" s="65">
        <v>55.062331695461069</v>
      </c>
      <c r="L321" s="65">
        <v>53.720640726658772</v>
      </c>
      <c r="M321" s="65">
        <v>52.3174613143402</v>
      </c>
      <c r="N321" s="65">
        <v>51.797296601772018</v>
      </c>
      <c r="O321" s="65">
        <v>50.011578677534025</v>
      </c>
      <c r="P321" s="65">
        <v>51.527097434354488</v>
      </c>
      <c r="Q321" s="65">
        <v>48.647496704058035</v>
      </c>
      <c r="R321" s="65">
        <v>39.718330984400076</v>
      </c>
      <c r="S321" s="65">
        <v>32.828704275418602</v>
      </c>
      <c r="T321" s="65">
        <v>27.476752680421711</v>
      </c>
      <c r="U321" s="65">
        <v>23.655757778179517</v>
      </c>
      <c r="V321" s="65">
        <v>37.710083211424902</v>
      </c>
      <c r="W321" s="65">
        <v>34.737109794924486</v>
      </c>
      <c r="X321" s="65">
        <v>29.662558082636444</v>
      </c>
      <c r="Y321" s="65">
        <v>28.015864947485234</v>
      </c>
      <c r="Z321" s="65">
        <v>36.954345201569467</v>
      </c>
      <c r="AA321" s="65">
        <v>32.2776243999228</v>
      </c>
      <c r="AB321" s="65">
        <v>35.978250203993376</v>
      </c>
      <c r="AC321" s="65">
        <v>36.905403627719309</v>
      </c>
      <c r="AD321" s="65">
        <v>39.834640763499635</v>
      </c>
      <c r="AE321" s="65">
        <v>42.033950583920564</v>
      </c>
      <c r="AF321" s="65">
        <v>43.643373239261237</v>
      </c>
      <c r="AG321" s="65">
        <v>47.390990883107385</v>
      </c>
      <c r="AH321" s="65">
        <v>49.432882532945023</v>
      </c>
      <c r="AI321" s="65">
        <v>53.936155521873303</v>
      </c>
      <c r="AJ321" s="65">
        <v>57.445631696653869</v>
      </c>
      <c r="AK321" s="65">
        <v>57.873697825934059</v>
      </c>
      <c r="AL321" s="65">
        <v>58.434403845218149</v>
      </c>
      <c r="AM321" s="65">
        <v>59.01485174124079</v>
      </c>
      <c r="AN321" s="65">
        <v>59.623136588603863</v>
      </c>
      <c r="AO321" s="65">
        <v>60.201112616512454</v>
      </c>
      <c r="AP321" s="65">
        <v>60.827717880815079</v>
      </c>
      <c r="AQ321" s="65">
        <v>61.521236731387553</v>
      </c>
      <c r="AR321" s="65">
        <v>62.285265954231747</v>
      </c>
      <c r="AS321" s="65">
        <v>62.93244436481892</v>
      </c>
      <c r="AT321" s="65">
        <v>63.638752814572854</v>
      </c>
      <c r="AU321" s="65">
        <v>64.323078865417713</v>
      </c>
      <c r="AV321" s="65">
        <v>65.15201141889662</v>
      </c>
      <c r="AW321" s="65">
        <v>65.996488168446859</v>
      </c>
      <c r="AX321" s="65">
        <v>66.681484238355964</v>
      </c>
      <c r="AY321" s="65">
        <v>67.479433851342122</v>
      </c>
      <c r="AZ321" s="65">
        <v>68.295459860152846</v>
      </c>
    </row>
    <row r="322" spans="1:52" ht="12" customHeight="1" x14ac:dyDescent="0.35">
      <c r="A322" s="72" t="s">
        <v>41</v>
      </c>
      <c r="B322" s="73">
        <v>298.19747455964972</v>
      </c>
      <c r="C322" s="73">
        <v>293.98197719807536</v>
      </c>
      <c r="D322" s="73">
        <v>282.04955951016683</v>
      </c>
      <c r="E322" s="73">
        <v>290.70980525521787</v>
      </c>
      <c r="F322" s="73">
        <v>276.61108638601206</v>
      </c>
      <c r="G322" s="73">
        <v>279.50793265043274</v>
      </c>
      <c r="H322" s="73">
        <v>264.69549978821613</v>
      </c>
      <c r="I322" s="73">
        <v>271.96686951705698</v>
      </c>
      <c r="J322" s="73">
        <v>238.35621567647505</v>
      </c>
      <c r="K322" s="73">
        <v>250.42944466737771</v>
      </c>
      <c r="L322" s="73">
        <v>244.73765203409576</v>
      </c>
      <c r="M322" s="73">
        <v>237.41379190767037</v>
      </c>
      <c r="N322" s="73">
        <v>235.08441511223157</v>
      </c>
      <c r="O322" s="73">
        <v>225.47436832933988</v>
      </c>
      <c r="P322" s="73">
        <v>232.61439948179427</v>
      </c>
      <c r="Q322" s="73">
        <v>220.23601774269446</v>
      </c>
      <c r="R322" s="73">
        <v>219.06516293193928</v>
      </c>
      <c r="S322" s="73">
        <v>222.89594661176076</v>
      </c>
      <c r="T322" s="73">
        <v>226.3719183790829</v>
      </c>
      <c r="U322" s="73">
        <v>227.98639210048572</v>
      </c>
      <c r="V322" s="73">
        <v>229.71774702322304</v>
      </c>
      <c r="W322" s="73">
        <v>231.7498479514536</v>
      </c>
      <c r="X322" s="73">
        <v>234.4330841247351</v>
      </c>
      <c r="Y322" s="73">
        <v>235.82904930626793</v>
      </c>
      <c r="Z322" s="73">
        <v>236.7735869212114</v>
      </c>
      <c r="AA322" s="73">
        <v>238.72868132627812</v>
      </c>
      <c r="AB322" s="73">
        <v>241.24420398824486</v>
      </c>
      <c r="AC322" s="73">
        <v>243.81764407599937</v>
      </c>
      <c r="AD322" s="73">
        <v>246.42518019595724</v>
      </c>
      <c r="AE322" s="73">
        <v>248.89424813762051</v>
      </c>
      <c r="AF322" s="73">
        <v>251.15297348525706</v>
      </c>
      <c r="AG322" s="73">
        <v>253.1036112770359</v>
      </c>
      <c r="AH322" s="73">
        <v>255.7615110863519</v>
      </c>
      <c r="AI322" s="73">
        <v>258.00741473276929</v>
      </c>
      <c r="AJ322" s="73">
        <v>259.70054631808466</v>
      </c>
      <c r="AK322" s="73">
        <v>261.62663445777036</v>
      </c>
      <c r="AL322" s="73">
        <v>264.18354845750059</v>
      </c>
      <c r="AM322" s="73">
        <v>266.88736975028985</v>
      </c>
      <c r="AN322" s="73">
        <v>269.68646197647075</v>
      </c>
      <c r="AO322" s="73">
        <v>272.31211392742631</v>
      </c>
      <c r="AP322" s="73">
        <v>275.18780338647099</v>
      </c>
      <c r="AQ322" s="73">
        <v>278.32769883908412</v>
      </c>
      <c r="AR322" s="73">
        <v>281.81288363525408</v>
      </c>
      <c r="AS322" s="73">
        <v>284.77730651971063</v>
      </c>
      <c r="AT322" s="73">
        <v>288.01579071029232</v>
      </c>
      <c r="AU322" s="73">
        <v>291.13225796282393</v>
      </c>
      <c r="AV322" s="73">
        <v>294.8782677195415</v>
      </c>
      <c r="AW322" s="73">
        <v>298.72872970737347</v>
      </c>
      <c r="AX322" s="73">
        <v>301.87003696944447</v>
      </c>
      <c r="AY322" s="73">
        <v>305.4861910784964</v>
      </c>
      <c r="AZ322" s="73">
        <v>309.16737805363027</v>
      </c>
    </row>
    <row r="323" spans="1:52" ht="12" customHeight="1" x14ac:dyDescent="0.35">
      <c r="A323" s="72" t="s">
        <v>44</v>
      </c>
      <c r="B323" s="73">
        <v>88.672766136510162</v>
      </c>
      <c r="C323" s="73">
        <v>87.679642997702999</v>
      </c>
      <c r="D323" s="73">
        <v>84.356589589402844</v>
      </c>
      <c r="E323" s="73">
        <v>87.101126570338693</v>
      </c>
      <c r="F323" s="73">
        <v>82.797966735744836</v>
      </c>
      <c r="G323" s="73">
        <v>84.286228754071601</v>
      </c>
      <c r="H323" s="73">
        <v>79.640683720403587</v>
      </c>
      <c r="I323" s="73">
        <v>83.752115793459495</v>
      </c>
      <c r="J323" s="73">
        <v>74.102241011418357</v>
      </c>
      <c r="K323" s="73">
        <v>75.799937895297589</v>
      </c>
      <c r="L323" s="73">
        <v>74.148723506271637</v>
      </c>
      <c r="M323" s="73">
        <v>73.977927659983322</v>
      </c>
      <c r="N323" s="73">
        <v>72.983817454250826</v>
      </c>
      <c r="O323" s="73">
        <v>71.329309056873868</v>
      </c>
      <c r="P323" s="73">
        <v>74.259215735284386</v>
      </c>
      <c r="Q323" s="73">
        <v>69.864220240490056</v>
      </c>
      <c r="R323" s="73">
        <v>69.834453383522018</v>
      </c>
      <c r="S323" s="73">
        <v>70.759542157122752</v>
      </c>
      <c r="T323" s="73">
        <v>71.983079576111606</v>
      </c>
      <c r="U323" s="73">
        <v>72.70342020076221</v>
      </c>
      <c r="V323" s="73">
        <v>73.456282818190431</v>
      </c>
      <c r="W323" s="73">
        <v>74.189758471635287</v>
      </c>
      <c r="X323" s="73">
        <v>75.151220793416343</v>
      </c>
      <c r="Y323" s="73">
        <v>75.691815218328827</v>
      </c>
      <c r="Z323" s="73">
        <v>76.104225580324325</v>
      </c>
      <c r="AA323" s="73">
        <v>76.81745907055344</v>
      </c>
      <c r="AB323" s="73">
        <v>77.698495439345777</v>
      </c>
      <c r="AC323" s="73">
        <v>78.56991961363336</v>
      </c>
      <c r="AD323" s="73">
        <v>79.468779395905912</v>
      </c>
      <c r="AE323" s="73">
        <v>80.290472141047275</v>
      </c>
      <c r="AF323" s="73">
        <v>81.068725172294108</v>
      </c>
      <c r="AG323" s="73">
        <v>81.746713502487623</v>
      </c>
      <c r="AH323" s="73">
        <v>82.644588663507264</v>
      </c>
      <c r="AI323" s="73">
        <v>83.390283994185367</v>
      </c>
      <c r="AJ323" s="73">
        <v>83.982849813769704</v>
      </c>
      <c r="AK323" s="73">
        <v>84.608965393134298</v>
      </c>
      <c r="AL323" s="73">
        <v>85.471996480392008</v>
      </c>
      <c r="AM323" s="73">
        <v>86.378188186656146</v>
      </c>
      <c r="AN323" s="73">
        <v>87.30525471924318</v>
      </c>
      <c r="AO323" s="73">
        <v>88.179460375159508</v>
      </c>
      <c r="AP323" s="73">
        <v>89.110972241600948</v>
      </c>
      <c r="AQ323" s="73">
        <v>90.150712920672646</v>
      </c>
      <c r="AR323" s="73">
        <v>91.308291240311391</v>
      </c>
      <c r="AS323" s="73">
        <v>92.271869117570944</v>
      </c>
      <c r="AT323" s="73">
        <v>93.338757452389729</v>
      </c>
      <c r="AU323" s="73">
        <v>94.392527642755269</v>
      </c>
      <c r="AV323" s="73">
        <v>95.635047075880308</v>
      </c>
      <c r="AW323" s="73">
        <v>96.899029805531598</v>
      </c>
      <c r="AX323" s="73">
        <v>97.976121695526757</v>
      </c>
      <c r="AY323" s="73">
        <v>99.174389424122637</v>
      </c>
      <c r="AZ323" s="73">
        <v>100.37039724262361</v>
      </c>
    </row>
    <row r="324" spans="1:52" ht="12" customHeight="1" x14ac:dyDescent="0.35">
      <c r="A324" s="72" t="s">
        <v>45</v>
      </c>
      <c r="B324" s="73">
        <v>102.21522097549298</v>
      </c>
      <c r="C324" s="73">
        <v>100.88789792384101</v>
      </c>
      <c r="D324" s="73">
        <v>96.974042951302238</v>
      </c>
      <c r="E324" s="73">
        <v>100.11604835063935</v>
      </c>
      <c r="F324" s="73">
        <v>96.35731759689142</v>
      </c>
      <c r="G324" s="73">
        <v>97.609327066591419</v>
      </c>
      <c r="H324" s="73">
        <v>91.250051273403059</v>
      </c>
      <c r="I324" s="73">
        <v>94.3429045539106</v>
      </c>
      <c r="J324" s="73">
        <v>82.107245592403814</v>
      </c>
      <c r="K324" s="73">
        <v>85.440190777239891</v>
      </c>
      <c r="L324" s="73">
        <v>83.067040916381345</v>
      </c>
      <c r="M324" s="73">
        <v>82.04619244597275</v>
      </c>
      <c r="N324" s="73">
        <v>80.81147024281006</v>
      </c>
      <c r="O324" s="73">
        <v>78.895392180571093</v>
      </c>
      <c r="P324" s="73">
        <v>81.679813518712805</v>
      </c>
      <c r="Q324" s="73">
        <v>76.779297604713946</v>
      </c>
      <c r="R324" s="73">
        <v>76.505922689053079</v>
      </c>
      <c r="S324" s="73">
        <v>77.497079948236063</v>
      </c>
      <c r="T324" s="73">
        <v>78.703303134291161</v>
      </c>
      <c r="U324" s="73">
        <v>79.300358736913338</v>
      </c>
      <c r="V324" s="73">
        <v>79.964766069455436</v>
      </c>
      <c r="W324" s="73">
        <v>80.67390764607967</v>
      </c>
      <c r="X324" s="73">
        <v>81.601671364427617</v>
      </c>
      <c r="Y324" s="73">
        <v>82.067563028179705</v>
      </c>
      <c r="Z324" s="73">
        <v>82.417537213785508</v>
      </c>
      <c r="AA324" s="73">
        <v>83.122011664805527</v>
      </c>
      <c r="AB324" s="73">
        <v>84.268867358158971</v>
      </c>
      <c r="AC324" s="73">
        <v>85.134349748829493</v>
      </c>
      <c r="AD324" s="73">
        <v>86.051923510391447</v>
      </c>
      <c r="AE324" s="73">
        <v>86.902377991712228</v>
      </c>
      <c r="AF324" s="73">
        <v>87.69965551529684</v>
      </c>
      <c r="AG324" s="73">
        <v>88.378789908673028</v>
      </c>
      <c r="AH324" s="73">
        <v>89.306476576283231</v>
      </c>
      <c r="AI324" s="73">
        <v>90.073413888402257</v>
      </c>
      <c r="AJ324" s="73">
        <v>90.665444298108412</v>
      </c>
      <c r="AK324" s="73">
        <v>91.316217509870896</v>
      </c>
      <c r="AL324" s="73">
        <v>92.218678452772096</v>
      </c>
      <c r="AM324" s="73">
        <v>93.165355641051022</v>
      </c>
      <c r="AN324" s="73">
        <v>94.141882263233128</v>
      </c>
      <c r="AO324" s="73">
        <v>95.080751995435989</v>
      </c>
      <c r="AP324" s="73">
        <v>96.079258297942658</v>
      </c>
      <c r="AQ324" s="73">
        <v>97.196493052841475</v>
      </c>
      <c r="AR324" s="73">
        <v>98.437119635322929</v>
      </c>
      <c r="AS324" s="73">
        <v>99.467787529862946</v>
      </c>
      <c r="AT324" s="73">
        <v>100.61763819212331</v>
      </c>
      <c r="AU324" s="73">
        <v>101.73380615131896</v>
      </c>
      <c r="AV324" s="73">
        <v>103.07759547033463</v>
      </c>
      <c r="AW324" s="73">
        <v>104.43921786448429</v>
      </c>
      <c r="AX324" s="73">
        <v>105.57334384456534</v>
      </c>
      <c r="AY324" s="73">
        <v>106.86503108957285</v>
      </c>
      <c r="AZ324" s="73">
        <v>108.16836652944448</v>
      </c>
    </row>
    <row r="325" spans="1:52" ht="12" customHeight="1" x14ac:dyDescent="0.35">
      <c r="A325" s="74" t="s">
        <v>46</v>
      </c>
      <c r="B325" s="75">
        <v>492.31539784735185</v>
      </c>
      <c r="C325" s="75">
        <v>485.13232684003168</v>
      </c>
      <c r="D325" s="75">
        <v>463.95334470892567</v>
      </c>
      <c r="E325" s="75">
        <v>479.2795804527575</v>
      </c>
      <c r="F325" s="75">
        <v>456.06345479368224</v>
      </c>
      <c r="G325" s="75">
        <v>461.72559783554061</v>
      </c>
      <c r="H325" s="75">
        <v>436.43195154248315</v>
      </c>
      <c r="I325" s="75">
        <v>459.35670840543474</v>
      </c>
      <c r="J325" s="75">
        <v>409.3477448197097</v>
      </c>
      <c r="K325" s="75">
        <v>425.89619229228316</v>
      </c>
      <c r="L325" s="75">
        <v>416.27770920908398</v>
      </c>
      <c r="M325" s="75">
        <v>413.77484678261419</v>
      </c>
      <c r="N325" s="75">
        <v>405.98200628991401</v>
      </c>
      <c r="O325" s="75">
        <v>395.38877513435966</v>
      </c>
      <c r="P325" s="75">
        <v>413.28318810228188</v>
      </c>
      <c r="Q325" s="75">
        <v>392.74370937030295</v>
      </c>
      <c r="R325" s="75">
        <v>392.65333199191986</v>
      </c>
      <c r="S325" s="75">
        <v>398.13299790845105</v>
      </c>
      <c r="T325" s="75">
        <v>404.9854104200403</v>
      </c>
      <c r="U325" s="75">
        <v>408.90594057928024</v>
      </c>
      <c r="V325" s="75">
        <v>412.97712946365237</v>
      </c>
      <c r="W325" s="75">
        <v>417.17857739542029</v>
      </c>
      <c r="X325" s="75">
        <v>422.59162896533735</v>
      </c>
      <c r="Y325" s="75">
        <v>425.64999693371993</v>
      </c>
      <c r="Z325" s="75">
        <v>427.99578099433745</v>
      </c>
      <c r="AA325" s="75">
        <v>432.09826233757281</v>
      </c>
      <c r="AB325" s="75">
        <v>437.63869339228842</v>
      </c>
      <c r="AC325" s="75">
        <v>442.5941135419622</v>
      </c>
      <c r="AD325" s="75">
        <v>447.71854016564276</v>
      </c>
      <c r="AE325" s="75">
        <v>452.43268676073296</v>
      </c>
      <c r="AF325" s="75">
        <v>456.89801249018547</v>
      </c>
      <c r="AG325" s="75">
        <v>460.76788303137914</v>
      </c>
      <c r="AH325" s="75">
        <v>465.90112276955347</v>
      </c>
      <c r="AI325" s="75">
        <v>470.18321346689243</v>
      </c>
      <c r="AJ325" s="75">
        <v>473.54539999110278</v>
      </c>
      <c r="AK325" s="75">
        <v>477.11232652741216</v>
      </c>
      <c r="AL325" s="75">
        <v>482.05758050632505</v>
      </c>
      <c r="AM325" s="75">
        <v>487.2062583536773</v>
      </c>
      <c r="AN325" s="75">
        <v>492.51049679969975</v>
      </c>
      <c r="AO325" s="75">
        <v>497.47693247781683</v>
      </c>
      <c r="AP325" s="75">
        <v>502.75480142662673</v>
      </c>
      <c r="AQ325" s="75">
        <v>508.66303292118005</v>
      </c>
      <c r="AR325" s="75">
        <v>515.18275095098193</v>
      </c>
      <c r="AS325" s="75">
        <v>520.60636341571137</v>
      </c>
      <c r="AT325" s="75">
        <v>526.60400325133276</v>
      </c>
      <c r="AU325" s="75">
        <v>532.56356219089912</v>
      </c>
      <c r="AV325" s="75">
        <v>539.53539408815413</v>
      </c>
      <c r="AW325" s="75">
        <v>546.63177195500282</v>
      </c>
      <c r="AX325" s="75">
        <v>552.71104625365331</v>
      </c>
      <c r="AY325" s="75">
        <v>559.46389351065545</v>
      </c>
      <c r="AZ325" s="75">
        <v>566.2198001716331</v>
      </c>
    </row>
    <row r="326" spans="1:52" ht="12" customHeight="1" x14ac:dyDescent="0.35">
      <c r="A326" s="91" t="s">
        <v>144</v>
      </c>
      <c r="B326" s="102">
        <v>773.77654647013549</v>
      </c>
      <c r="C326" s="102">
        <v>755.15696326600778</v>
      </c>
      <c r="D326" s="102">
        <v>680.71247656147852</v>
      </c>
      <c r="E326" s="102">
        <v>717.86569837485786</v>
      </c>
      <c r="F326" s="102">
        <v>674.99827277630311</v>
      </c>
      <c r="G326" s="102">
        <v>697.43383670426249</v>
      </c>
      <c r="H326" s="102">
        <v>683.40798697487116</v>
      </c>
      <c r="I326" s="102">
        <v>733.6189604915163</v>
      </c>
      <c r="J326" s="102">
        <v>643.95936241629943</v>
      </c>
      <c r="K326" s="102">
        <v>753.85954659093068</v>
      </c>
      <c r="L326" s="102">
        <v>706.64675631152545</v>
      </c>
      <c r="M326" s="102">
        <v>641.97937434945868</v>
      </c>
      <c r="N326" s="102">
        <v>695.44031784800734</v>
      </c>
      <c r="O326" s="102">
        <v>642.37190114087616</v>
      </c>
      <c r="P326" s="102">
        <v>638.85558477687641</v>
      </c>
      <c r="Q326" s="102">
        <v>605.80404955381812</v>
      </c>
      <c r="R326" s="102">
        <v>601.88998677445989</v>
      </c>
      <c r="S326" s="102">
        <v>619.96277548394835</v>
      </c>
      <c r="T326" s="102">
        <v>621.81531338106072</v>
      </c>
      <c r="U326" s="102">
        <v>619.46525820394288</v>
      </c>
      <c r="V326" s="102">
        <v>621.00852739095751</v>
      </c>
      <c r="W326" s="102">
        <v>626.21303367435473</v>
      </c>
      <c r="X326" s="102">
        <v>629.92158016756343</v>
      </c>
      <c r="Y326" s="102">
        <v>631.0014135504731</v>
      </c>
      <c r="Z326" s="102">
        <v>631.57545086990069</v>
      </c>
      <c r="AA326" s="102">
        <v>636.27266567151003</v>
      </c>
      <c r="AB326" s="102">
        <v>641.78415463573492</v>
      </c>
      <c r="AC326" s="102">
        <v>647.877349195806</v>
      </c>
      <c r="AD326" s="102">
        <v>654.99320386388263</v>
      </c>
      <c r="AE326" s="102">
        <v>660.57082412527564</v>
      </c>
      <c r="AF326" s="102">
        <v>665.53539090092147</v>
      </c>
      <c r="AG326" s="102">
        <v>670.13034073655285</v>
      </c>
      <c r="AH326" s="102">
        <v>675.7707537613461</v>
      </c>
      <c r="AI326" s="102">
        <v>681.33578143582395</v>
      </c>
      <c r="AJ326" s="102">
        <v>684.39204629644246</v>
      </c>
      <c r="AK326" s="102">
        <v>690.36588593066858</v>
      </c>
      <c r="AL326" s="102">
        <v>696.82188760440999</v>
      </c>
      <c r="AM326" s="102">
        <v>702.75442776975638</v>
      </c>
      <c r="AN326" s="102">
        <v>709.93606481772122</v>
      </c>
      <c r="AO326" s="102">
        <v>716.56050080747457</v>
      </c>
      <c r="AP326" s="102">
        <v>724.23653181888074</v>
      </c>
      <c r="AQ326" s="102">
        <v>733.28764188845537</v>
      </c>
      <c r="AR326" s="102">
        <v>741.23852538675794</v>
      </c>
      <c r="AS326" s="102">
        <v>748.82990339863511</v>
      </c>
      <c r="AT326" s="102">
        <v>756.55736638687415</v>
      </c>
      <c r="AU326" s="102">
        <v>764.07086350687314</v>
      </c>
      <c r="AV326" s="102">
        <v>773.08338713724208</v>
      </c>
      <c r="AW326" s="102">
        <v>782.26431550497705</v>
      </c>
      <c r="AX326" s="102">
        <v>790.75682040412516</v>
      </c>
      <c r="AY326" s="102">
        <v>805.66065768991552</v>
      </c>
      <c r="AZ326" s="102">
        <v>816.71927772535662</v>
      </c>
    </row>
    <row r="327" spans="1:52" ht="12" customHeight="1" x14ac:dyDescent="0.35">
      <c r="A327" s="91" t="s">
        <v>135</v>
      </c>
      <c r="B327" s="102">
        <v>3548.3477204231449</v>
      </c>
      <c r="C327" s="102">
        <v>3502.9356981405417</v>
      </c>
      <c r="D327" s="102">
        <v>3382.327194029564</v>
      </c>
      <c r="E327" s="102">
        <v>3456.4967878417733</v>
      </c>
      <c r="F327" s="102">
        <v>3390.0670048476832</v>
      </c>
      <c r="G327" s="102">
        <v>3440.9687531724326</v>
      </c>
      <c r="H327" s="102">
        <v>3253.1550963907084</v>
      </c>
      <c r="I327" s="102">
        <v>3281.3775200372402</v>
      </c>
      <c r="J327" s="102">
        <v>2902.5490722209088</v>
      </c>
      <c r="K327" s="102">
        <v>2932.7728183730937</v>
      </c>
      <c r="L327" s="102">
        <v>2924.99537277337</v>
      </c>
      <c r="M327" s="102">
        <v>2838.86969118765</v>
      </c>
      <c r="N327" s="102">
        <v>2834.7818889408964</v>
      </c>
      <c r="O327" s="102">
        <v>2687.0993607205569</v>
      </c>
      <c r="P327" s="102">
        <v>2774.2009560443043</v>
      </c>
      <c r="Q327" s="102">
        <v>2616.8305339001522</v>
      </c>
      <c r="R327" s="102">
        <v>2593.1827131396817</v>
      </c>
      <c r="S327" s="102">
        <v>2634.8093636805575</v>
      </c>
      <c r="T327" s="102">
        <v>2637.0591738695002</v>
      </c>
      <c r="U327" s="102">
        <v>2618.1046168915295</v>
      </c>
      <c r="V327" s="102">
        <v>2621.9719139227072</v>
      </c>
      <c r="W327" s="102">
        <v>2637.5568918741387</v>
      </c>
      <c r="X327" s="102">
        <v>2643.8108952945745</v>
      </c>
      <c r="Y327" s="102">
        <v>2639.3183672286591</v>
      </c>
      <c r="Z327" s="102">
        <v>2635.7583142562244</v>
      </c>
      <c r="AA327" s="102">
        <v>2649.2640575009787</v>
      </c>
      <c r="AB327" s="102">
        <v>2674.6897065207463</v>
      </c>
      <c r="AC327" s="102">
        <v>2695.5538233525872</v>
      </c>
      <c r="AD327" s="102">
        <v>2722.981879988849</v>
      </c>
      <c r="AE327" s="102">
        <v>2744.113155903266</v>
      </c>
      <c r="AF327" s="102">
        <v>2763.844899885109</v>
      </c>
      <c r="AG327" s="102">
        <v>2785.1123874493296</v>
      </c>
      <c r="AH327" s="102">
        <v>2804.6829852358974</v>
      </c>
      <c r="AI327" s="102">
        <v>2828.8670290718455</v>
      </c>
      <c r="AJ327" s="102">
        <v>2843.8363861309276</v>
      </c>
      <c r="AK327" s="102">
        <v>2866.8269270374485</v>
      </c>
      <c r="AL327" s="102">
        <v>2893.2538995115979</v>
      </c>
      <c r="AM327" s="102">
        <v>2914.6568157793363</v>
      </c>
      <c r="AN327" s="102">
        <v>2941.9195299657267</v>
      </c>
      <c r="AO327" s="102">
        <v>2969.7025168110345</v>
      </c>
      <c r="AP327" s="102">
        <v>3000.7521658277974</v>
      </c>
      <c r="AQ327" s="102">
        <v>3036.4557196711585</v>
      </c>
      <c r="AR327" s="102">
        <v>3073.9802913456383</v>
      </c>
      <c r="AS327" s="102">
        <v>3107.7289450135709</v>
      </c>
      <c r="AT327" s="102">
        <v>3139.0102427559095</v>
      </c>
      <c r="AU327" s="102">
        <v>3172.6728821053048</v>
      </c>
      <c r="AV327" s="102">
        <v>3210.6385910444883</v>
      </c>
      <c r="AW327" s="102">
        <v>3245.8403755660597</v>
      </c>
      <c r="AX327" s="102">
        <v>3279.1908512398081</v>
      </c>
      <c r="AY327" s="102">
        <v>3311.1423402587966</v>
      </c>
      <c r="AZ327" s="102">
        <v>3347.3888848400566</v>
      </c>
    </row>
    <row r="328" spans="1:52" ht="12" customHeight="1" x14ac:dyDescent="0.35">
      <c r="A328" s="91" t="s">
        <v>138</v>
      </c>
      <c r="B328" s="102">
        <v>874.54746105300137</v>
      </c>
      <c r="C328" s="102">
        <v>855.23067372683499</v>
      </c>
      <c r="D328" s="102">
        <v>821.62276321956199</v>
      </c>
      <c r="E328" s="102">
        <v>835.28486891237594</v>
      </c>
      <c r="F328" s="102">
        <v>823.27079131424284</v>
      </c>
      <c r="G328" s="102">
        <v>833.36756652831616</v>
      </c>
      <c r="H328" s="102">
        <v>787.65984974392836</v>
      </c>
      <c r="I328" s="102">
        <v>789.06512707393006</v>
      </c>
      <c r="J328" s="102">
        <v>711.06696185594274</v>
      </c>
      <c r="K328" s="102">
        <v>731.39786260814253</v>
      </c>
      <c r="L328" s="102">
        <v>731.34475333763987</v>
      </c>
      <c r="M328" s="102">
        <v>711.65841628327871</v>
      </c>
      <c r="N328" s="102">
        <v>713.06267162014944</v>
      </c>
      <c r="O328" s="102">
        <v>670.91012236090717</v>
      </c>
      <c r="P328" s="102">
        <v>689.47585727708827</v>
      </c>
      <c r="Q328" s="102">
        <v>654.23214872451899</v>
      </c>
      <c r="R328" s="102">
        <v>650.77994311105613</v>
      </c>
      <c r="S328" s="102">
        <v>661.02270486517261</v>
      </c>
      <c r="T328" s="102">
        <v>665.13237248174437</v>
      </c>
      <c r="U328" s="102">
        <v>664.12559073326531</v>
      </c>
      <c r="V328" s="102">
        <v>667.13224620757615</v>
      </c>
      <c r="W328" s="102">
        <v>671.96031552462193</v>
      </c>
      <c r="X328" s="102">
        <v>675.99123294698836</v>
      </c>
      <c r="Y328" s="102">
        <v>677.00844809842215</v>
      </c>
      <c r="Z328" s="102">
        <v>677.96351781111957</v>
      </c>
      <c r="AA328" s="102">
        <v>682.61952405223042</v>
      </c>
      <c r="AB328" s="102">
        <v>689.52025611920078</v>
      </c>
      <c r="AC328" s="102">
        <v>695.76944218384097</v>
      </c>
      <c r="AD328" s="102">
        <v>703.21289926315649</v>
      </c>
      <c r="AE328" s="102">
        <v>709.24133808940519</v>
      </c>
      <c r="AF328" s="102">
        <v>714.92263580622614</v>
      </c>
      <c r="AG328" s="102">
        <v>720.68666951109935</v>
      </c>
      <c r="AH328" s="102">
        <v>726.7831569120284</v>
      </c>
      <c r="AI328" s="102">
        <v>733.21178714522478</v>
      </c>
      <c r="AJ328" s="102">
        <v>737.79212719673797</v>
      </c>
      <c r="AK328" s="102">
        <v>743.90959896085781</v>
      </c>
      <c r="AL328" s="102">
        <v>751.16864686695521</v>
      </c>
      <c r="AM328" s="102">
        <v>757.88357820038732</v>
      </c>
      <c r="AN328" s="102">
        <v>765.53489492866902</v>
      </c>
      <c r="AO328" s="102">
        <v>773.26968152014069</v>
      </c>
      <c r="AP328" s="102">
        <v>781.70744861111814</v>
      </c>
      <c r="AQ328" s="102">
        <v>791.4095110275149</v>
      </c>
      <c r="AR328" s="102">
        <v>801.43497580647511</v>
      </c>
      <c r="AS328" s="102">
        <v>810.30464202892676</v>
      </c>
      <c r="AT328" s="102">
        <v>819.33749201677597</v>
      </c>
      <c r="AU328" s="102">
        <v>828.60489168116032</v>
      </c>
      <c r="AV328" s="102">
        <v>839.61358620708427</v>
      </c>
      <c r="AW328" s="102">
        <v>850.36692130262259</v>
      </c>
      <c r="AX328" s="102">
        <v>859.9434323044436</v>
      </c>
      <c r="AY328" s="102">
        <v>871.09445213764934</v>
      </c>
      <c r="AZ328" s="102">
        <v>881.74636692904005</v>
      </c>
    </row>
    <row r="329" spans="1:52" ht="12" customHeight="1" x14ac:dyDescent="0.35">
      <c r="A329" s="93" t="s">
        <v>142</v>
      </c>
      <c r="B329" s="103">
        <v>1145.1574107695046</v>
      </c>
      <c r="C329" s="103">
        <v>1123.6593137072095</v>
      </c>
      <c r="D329" s="103">
        <v>1071.3888832610626</v>
      </c>
      <c r="E329" s="103">
        <v>1111.3388130172127</v>
      </c>
      <c r="F329" s="103">
        <v>1060.1017208888713</v>
      </c>
      <c r="G329" s="103">
        <v>1068.6198560100852</v>
      </c>
      <c r="H329" s="103">
        <v>1001.2635132016119</v>
      </c>
      <c r="I329" s="103">
        <v>1057.1674276265826</v>
      </c>
      <c r="J329" s="103">
        <v>920.2247982180711</v>
      </c>
      <c r="K329" s="103">
        <v>970.15588218303731</v>
      </c>
      <c r="L329" s="103">
        <v>935.69424576145946</v>
      </c>
      <c r="M329" s="103">
        <v>915.75819496407473</v>
      </c>
      <c r="N329" s="103">
        <v>901.59521514346977</v>
      </c>
      <c r="O329" s="103">
        <v>880.83189614073103</v>
      </c>
      <c r="P329" s="103">
        <v>918.86744600391955</v>
      </c>
      <c r="Q329" s="103">
        <v>887.98068821111849</v>
      </c>
      <c r="R329" s="103">
        <v>893.04735943983985</v>
      </c>
      <c r="S329" s="103">
        <v>902.09057966297632</v>
      </c>
      <c r="T329" s="103">
        <v>915.05265913625669</v>
      </c>
      <c r="U329" s="103">
        <v>919.33401230444986</v>
      </c>
      <c r="V329" s="103">
        <v>924.94824416333813</v>
      </c>
      <c r="W329" s="103">
        <v>933.34317286477915</v>
      </c>
      <c r="X329" s="103">
        <v>943.92142955811232</v>
      </c>
      <c r="Y329" s="103">
        <v>948.32986283569312</v>
      </c>
      <c r="Z329" s="103">
        <v>952.1751473608897</v>
      </c>
      <c r="AA329" s="103">
        <v>960.17692553191557</v>
      </c>
      <c r="AB329" s="103">
        <v>970.34341263958959</v>
      </c>
      <c r="AC329" s="103">
        <v>979.58650934659067</v>
      </c>
      <c r="AD329" s="103">
        <v>990.286189782007</v>
      </c>
      <c r="AE329" s="103">
        <v>999.94022889573728</v>
      </c>
      <c r="AF329" s="103">
        <v>1009.2258413564916</v>
      </c>
      <c r="AG329" s="103">
        <v>1017.1130784663331</v>
      </c>
      <c r="AH329" s="103">
        <v>1027.8791543001837</v>
      </c>
      <c r="AI329" s="103">
        <v>1036.942231397968</v>
      </c>
      <c r="AJ329" s="103">
        <v>1043.5457542074726</v>
      </c>
      <c r="AK329" s="103">
        <v>1051.3954905355438</v>
      </c>
      <c r="AL329" s="103">
        <v>1062.0410163841259</v>
      </c>
      <c r="AM329" s="103">
        <v>1072.3729389054329</v>
      </c>
      <c r="AN329" s="103">
        <v>1083.7575936911094</v>
      </c>
      <c r="AO329" s="103">
        <v>1095.018778327707</v>
      </c>
      <c r="AP329" s="103">
        <v>1106.4294703814376</v>
      </c>
      <c r="AQ329" s="103">
        <v>1119.2908940485222</v>
      </c>
      <c r="AR329" s="103">
        <v>1133.6447749938986</v>
      </c>
      <c r="AS329" s="103">
        <v>1145.5788648602547</v>
      </c>
      <c r="AT329" s="103">
        <v>1158.6887486868543</v>
      </c>
      <c r="AU329" s="103">
        <v>1171.4965925251511</v>
      </c>
      <c r="AV329" s="103">
        <v>1186.4560070301798</v>
      </c>
      <c r="AW329" s="103">
        <v>1202.6803064059902</v>
      </c>
      <c r="AX329" s="103">
        <v>1215.4022780658422</v>
      </c>
      <c r="AY329" s="103">
        <v>1230.0842550040011</v>
      </c>
      <c r="AZ329" s="103">
        <v>1244.6425937630293</v>
      </c>
    </row>
    <row r="330" spans="1:52" ht="12" customHeight="1" x14ac:dyDescent="0.35">
      <c r="A330" s="197" t="s">
        <v>124</v>
      </c>
      <c r="B330" s="198">
        <v>322.032002391714</v>
      </c>
      <c r="C330" s="198">
        <v>367.45392218458551</v>
      </c>
      <c r="D330" s="198">
        <v>379.76201225247155</v>
      </c>
      <c r="E330" s="198">
        <v>407.3017370478982</v>
      </c>
      <c r="F330" s="198">
        <v>373.12376258877043</v>
      </c>
      <c r="G330" s="198">
        <v>393.29780723400103</v>
      </c>
      <c r="H330" s="198">
        <v>390.13986125666958</v>
      </c>
      <c r="I330" s="198">
        <v>388.12802311211374</v>
      </c>
      <c r="J330" s="198">
        <v>387.79714140142812</v>
      </c>
      <c r="K330" s="198">
        <v>437.34532910002577</v>
      </c>
      <c r="L330" s="198">
        <v>393.01332930003116</v>
      </c>
      <c r="M330" s="198">
        <v>384.13599683283508</v>
      </c>
      <c r="N330" s="198">
        <v>399.15450768696121</v>
      </c>
      <c r="O330" s="198">
        <v>409.44619879750269</v>
      </c>
      <c r="P330" s="198">
        <v>402.96711588791857</v>
      </c>
      <c r="Q330" s="198">
        <v>412.17988966838982</v>
      </c>
      <c r="R330" s="198">
        <v>412.33251941500396</v>
      </c>
      <c r="S330" s="198">
        <v>417.98022817519029</v>
      </c>
      <c r="T330" s="198">
        <v>421.79305129082877</v>
      </c>
      <c r="U330" s="198">
        <v>422.83425136432066</v>
      </c>
      <c r="V330" s="198">
        <v>426.63236933882109</v>
      </c>
      <c r="W330" s="198">
        <v>428.17120060569607</v>
      </c>
      <c r="X330" s="198">
        <v>430.65689821390077</v>
      </c>
      <c r="Y330" s="198">
        <v>431.63071754151747</v>
      </c>
      <c r="Z330" s="198">
        <v>432.95180452195592</v>
      </c>
      <c r="AA330" s="198">
        <v>434.69831029019491</v>
      </c>
      <c r="AB330" s="198">
        <v>438.16539089538048</v>
      </c>
      <c r="AC330" s="198">
        <v>441.26632343965804</v>
      </c>
      <c r="AD330" s="198">
        <v>445.21486224894136</v>
      </c>
      <c r="AE330" s="198">
        <v>449.27636689467016</v>
      </c>
      <c r="AF330" s="198">
        <v>453.22333332057462</v>
      </c>
      <c r="AG330" s="198">
        <v>457.24756330375681</v>
      </c>
      <c r="AH330" s="198">
        <v>461.53236973120823</v>
      </c>
      <c r="AI330" s="198">
        <v>466.46369595006854</v>
      </c>
      <c r="AJ330" s="198">
        <v>471.07912906790853</v>
      </c>
      <c r="AK330" s="198">
        <v>475.57317554379051</v>
      </c>
      <c r="AL330" s="198">
        <v>480.52974151144701</v>
      </c>
      <c r="AM330" s="198">
        <v>485.41081939298761</v>
      </c>
      <c r="AN330" s="198">
        <v>490.98085867021052</v>
      </c>
      <c r="AO330" s="198">
        <v>496.65129754487691</v>
      </c>
      <c r="AP330" s="198">
        <v>502.55874813848766</v>
      </c>
      <c r="AQ330" s="198">
        <v>509.17661947180642</v>
      </c>
      <c r="AR330" s="198">
        <v>515.71171214729191</v>
      </c>
      <c r="AS330" s="198">
        <v>522.29127191731573</v>
      </c>
      <c r="AT330" s="198">
        <v>528.94317455628618</v>
      </c>
      <c r="AU330" s="198">
        <v>535.64948246120389</v>
      </c>
      <c r="AV330" s="198">
        <v>542.85455132773825</v>
      </c>
      <c r="AW330" s="198">
        <v>550.42844895668145</v>
      </c>
      <c r="AX330" s="198">
        <v>557.8908223745583</v>
      </c>
      <c r="AY330" s="198">
        <v>565.72367309642766</v>
      </c>
      <c r="AZ330" s="198">
        <v>573.47608213015678</v>
      </c>
    </row>
    <row r="331" spans="1:52" ht="12" customHeight="1" x14ac:dyDescent="0.35">
      <c r="A331" s="64" t="s">
        <v>40</v>
      </c>
      <c r="B331" s="65">
        <v>2.9012471243777713</v>
      </c>
      <c r="C331" s="65">
        <v>3.3336682031869596</v>
      </c>
      <c r="D331" s="65">
        <v>3.4413085847061238</v>
      </c>
      <c r="E331" s="65">
        <v>3.7059241409822752</v>
      </c>
      <c r="F331" s="65">
        <v>3.3669753936514124</v>
      </c>
      <c r="G331" s="65">
        <v>3.5454538695224715</v>
      </c>
      <c r="H331" s="65">
        <v>3.505557245992327</v>
      </c>
      <c r="I331" s="65">
        <v>3.5018737618842279</v>
      </c>
      <c r="J331" s="65">
        <v>3.4789406819505744</v>
      </c>
      <c r="K331" s="65">
        <v>3.9550412475328653</v>
      </c>
      <c r="L331" s="65">
        <v>3.5266666785924099</v>
      </c>
      <c r="M331" s="65">
        <v>3.4362827553447435</v>
      </c>
      <c r="N331" s="65">
        <v>3.5784561631938967</v>
      </c>
      <c r="O331" s="65">
        <v>3.7008174695148606</v>
      </c>
      <c r="P331" s="65">
        <v>3.6366352067943324</v>
      </c>
      <c r="Q331" s="65">
        <v>3.7138114854773594</v>
      </c>
      <c r="R331" s="65">
        <v>3.0505818013423727</v>
      </c>
      <c r="S331" s="65">
        <v>2.5105707610138315</v>
      </c>
      <c r="T331" s="65">
        <v>2.0448625811310945</v>
      </c>
      <c r="U331" s="65">
        <v>1.6577366388803225</v>
      </c>
      <c r="V331" s="65">
        <v>2.7865880590103118</v>
      </c>
      <c r="W331" s="65">
        <v>2.5665041698044946</v>
      </c>
      <c r="X331" s="65">
        <v>2.2472761532474701</v>
      </c>
      <c r="Y331" s="65">
        <v>2.2069032723312176</v>
      </c>
      <c r="Z331" s="65">
        <v>2.8273409868476693</v>
      </c>
      <c r="AA331" s="65">
        <v>2.4958895643091408</v>
      </c>
      <c r="AB331" s="65">
        <v>2.7027173866820098</v>
      </c>
      <c r="AC331" s="65">
        <v>2.5094546746293132</v>
      </c>
      <c r="AD331" s="65">
        <v>2.9952057149888516</v>
      </c>
      <c r="AE331" s="65">
        <v>3.2036045861856777</v>
      </c>
      <c r="AF331" s="65">
        <v>3.3032562143976141</v>
      </c>
      <c r="AG331" s="65">
        <v>3.5000936105052771</v>
      </c>
      <c r="AH331" s="65">
        <v>3.6707556296740771</v>
      </c>
      <c r="AI331" s="65">
        <v>3.9858341670065216</v>
      </c>
      <c r="AJ331" s="65">
        <v>4.3216151108247072</v>
      </c>
      <c r="AK331" s="65">
        <v>4.3617706161069103</v>
      </c>
      <c r="AL331" s="65">
        <v>4.4068138074071248</v>
      </c>
      <c r="AM331" s="65">
        <v>4.4520513600179097</v>
      </c>
      <c r="AN331" s="65">
        <v>4.5024621021128457</v>
      </c>
      <c r="AO331" s="65">
        <v>4.5534103545726961</v>
      </c>
      <c r="AP331" s="65">
        <v>4.6066560021174796</v>
      </c>
      <c r="AQ331" s="65">
        <v>4.6647775841357069</v>
      </c>
      <c r="AR331" s="65">
        <v>4.7222453888669769</v>
      </c>
      <c r="AS331" s="65">
        <v>4.779965173168045</v>
      </c>
      <c r="AT331" s="65">
        <v>4.8400857087459688</v>
      </c>
      <c r="AU331" s="65">
        <v>4.901494948290452</v>
      </c>
      <c r="AV331" s="65">
        <v>4.9671357876820545</v>
      </c>
      <c r="AW331" s="65">
        <v>5.0363580375392978</v>
      </c>
      <c r="AX331" s="65">
        <v>5.1032869814332056</v>
      </c>
      <c r="AY331" s="65">
        <v>5.1736441743462844</v>
      </c>
      <c r="AZ331" s="65">
        <v>5.2439881969086333</v>
      </c>
    </row>
    <row r="332" spans="1:52" ht="12" customHeight="1" x14ac:dyDescent="0.35">
      <c r="A332" s="72" t="s">
        <v>41</v>
      </c>
      <c r="B332" s="73">
        <v>13.286917150012727</v>
      </c>
      <c r="C332" s="73">
        <v>15.235074623579116</v>
      </c>
      <c r="D332" s="73">
        <v>15.726930567244025</v>
      </c>
      <c r="E332" s="73">
        <v>16.899265044676124</v>
      </c>
      <c r="F332" s="73">
        <v>15.202263714081898</v>
      </c>
      <c r="G332" s="73">
        <v>15.984737151994468</v>
      </c>
      <c r="H332" s="73">
        <v>15.852221125491756</v>
      </c>
      <c r="I332" s="73">
        <v>15.830901933546226</v>
      </c>
      <c r="J332" s="73">
        <v>15.682666383100836</v>
      </c>
      <c r="K332" s="73">
        <v>18.090366774133734</v>
      </c>
      <c r="L332" s="73">
        <v>16.131632565180968</v>
      </c>
      <c r="M332" s="73">
        <v>15.660703748846284</v>
      </c>
      <c r="N332" s="73">
        <v>16.337929113476854</v>
      </c>
      <c r="O332" s="73">
        <v>16.764345033642485</v>
      </c>
      <c r="P332" s="73">
        <v>16.471642853706744</v>
      </c>
      <c r="Q332" s="73">
        <v>16.848590957072442</v>
      </c>
      <c r="R332" s="73">
        <v>16.890600166934032</v>
      </c>
      <c r="S332" s="73">
        <v>17.136695250755846</v>
      </c>
      <c r="T332" s="73">
        <v>17.35511645728149</v>
      </c>
      <c r="U332" s="73">
        <v>17.474343276205076</v>
      </c>
      <c r="V332" s="73">
        <v>17.619884833083407</v>
      </c>
      <c r="W332" s="73">
        <v>17.712346713786278</v>
      </c>
      <c r="X332" s="73">
        <v>17.850096569592143</v>
      </c>
      <c r="Y332" s="73">
        <v>17.928629218138838</v>
      </c>
      <c r="Z332" s="73">
        <v>17.971540449133339</v>
      </c>
      <c r="AA332" s="73">
        <v>18.069643494658219</v>
      </c>
      <c r="AB332" s="73">
        <v>18.205926423818024</v>
      </c>
      <c r="AC332" s="73">
        <v>18.346863052654697</v>
      </c>
      <c r="AD332" s="73">
        <v>18.49155434967096</v>
      </c>
      <c r="AE332" s="73">
        <v>18.655506329168183</v>
      </c>
      <c r="AF332" s="73">
        <v>18.817239541258239</v>
      </c>
      <c r="AG332" s="73">
        <v>18.977110992537149</v>
      </c>
      <c r="AH332" s="73">
        <v>19.148714410627015</v>
      </c>
      <c r="AI332" s="73">
        <v>19.334315235400005</v>
      </c>
      <c r="AJ332" s="73">
        <v>19.509492524173879</v>
      </c>
      <c r="AK332" s="73">
        <v>19.690658446383985</v>
      </c>
      <c r="AL332" s="73">
        <v>19.894565311042882</v>
      </c>
      <c r="AM332" s="73">
        <v>20.099870725062384</v>
      </c>
      <c r="AN332" s="73">
        <v>20.330507463580915</v>
      </c>
      <c r="AO332" s="73">
        <v>20.561223842422628</v>
      </c>
      <c r="AP332" s="73">
        <v>20.802045041935095</v>
      </c>
      <c r="AQ332" s="73">
        <v>21.064778636093678</v>
      </c>
      <c r="AR332" s="73">
        <v>21.325548798946453</v>
      </c>
      <c r="AS332" s="73">
        <v>21.589775233072288</v>
      </c>
      <c r="AT332" s="73">
        <v>21.863861651946337</v>
      </c>
      <c r="AU332" s="73">
        <v>22.139801802326762</v>
      </c>
      <c r="AV332" s="73">
        <v>22.436129709226748</v>
      </c>
      <c r="AW332" s="73">
        <v>22.748189929351181</v>
      </c>
      <c r="AX332" s="73">
        <v>23.053549033954909</v>
      </c>
      <c r="AY332" s="73">
        <v>23.370234470550088</v>
      </c>
      <c r="AZ332" s="73">
        <v>23.687795476227141</v>
      </c>
    </row>
    <row r="333" spans="1:52" ht="12" customHeight="1" x14ac:dyDescent="0.35">
      <c r="A333" s="72" t="s">
        <v>44</v>
      </c>
      <c r="B333" s="73">
        <v>5.0280818152493927</v>
      </c>
      <c r="C333" s="73">
        <v>5.682653738897522</v>
      </c>
      <c r="D333" s="73">
        <v>5.8341323837580585</v>
      </c>
      <c r="E333" s="73">
        <v>6.3077568020227721</v>
      </c>
      <c r="F333" s="73">
        <v>5.7566846859202014</v>
      </c>
      <c r="G333" s="73">
        <v>6.0259445301871013</v>
      </c>
      <c r="H333" s="73">
        <v>5.9730738544287298</v>
      </c>
      <c r="I333" s="73">
        <v>6.0372946144203095</v>
      </c>
      <c r="J333" s="73">
        <v>6.0130830507881106</v>
      </c>
      <c r="K333" s="73">
        <v>6.7277121569675469</v>
      </c>
      <c r="L333" s="73">
        <v>6.0203823354505355</v>
      </c>
      <c r="M333" s="73">
        <v>5.9656426551725801</v>
      </c>
      <c r="N333" s="73">
        <v>6.2290549637030415</v>
      </c>
      <c r="O333" s="73">
        <v>6.4283839978364385</v>
      </c>
      <c r="P333" s="73">
        <v>6.3245305613136633</v>
      </c>
      <c r="Q333" s="73">
        <v>6.4501266987658781</v>
      </c>
      <c r="R333" s="73">
        <v>6.4547150206388499</v>
      </c>
      <c r="S333" s="73">
        <v>6.5444971355607588</v>
      </c>
      <c r="T333" s="73">
        <v>6.634502818035191</v>
      </c>
      <c r="U333" s="73">
        <v>6.6945914697693736</v>
      </c>
      <c r="V333" s="73">
        <v>6.7632887086376137</v>
      </c>
      <c r="W333" s="73">
        <v>6.7989408011759513</v>
      </c>
      <c r="X333" s="73">
        <v>6.8521111066617069</v>
      </c>
      <c r="Y333" s="73">
        <v>6.8830626685054961</v>
      </c>
      <c r="Z333" s="73">
        <v>6.8996824299511594</v>
      </c>
      <c r="AA333" s="73">
        <v>6.9375610668255403</v>
      </c>
      <c r="AB333" s="73">
        <v>6.9898073477302205</v>
      </c>
      <c r="AC333" s="73">
        <v>7.0435494607811195</v>
      </c>
      <c r="AD333" s="73">
        <v>7.0984395580162456</v>
      </c>
      <c r="AE333" s="73">
        <v>7.1597006910932892</v>
      </c>
      <c r="AF333" s="73">
        <v>7.2209889519378736</v>
      </c>
      <c r="AG333" s="73">
        <v>7.2818192105499131</v>
      </c>
      <c r="AH333" s="73">
        <v>7.3472567022551454</v>
      </c>
      <c r="AI333" s="73">
        <v>7.4168923076241073</v>
      </c>
      <c r="AJ333" s="73">
        <v>7.4839729864881335</v>
      </c>
      <c r="AK333" s="73">
        <v>7.5517443596764249</v>
      </c>
      <c r="AL333" s="73">
        <v>7.6292262495550016</v>
      </c>
      <c r="AM333" s="73">
        <v>7.7073654517779211</v>
      </c>
      <c r="AN333" s="73">
        <v>7.7940489881676021</v>
      </c>
      <c r="AO333" s="73">
        <v>7.8822442469682814</v>
      </c>
      <c r="AP333" s="73">
        <v>7.9737275823990181</v>
      </c>
      <c r="AQ333" s="73">
        <v>8.0733486172406757</v>
      </c>
      <c r="AR333" s="73">
        <v>8.1728737777655809</v>
      </c>
      <c r="AS333" s="73">
        <v>8.2730840221934994</v>
      </c>
      <c r="AT333" s="73">
        <v>8.3782549161706807</v>
      </c>
      <c r="AU333" s="73">
        <v>8.4842327313252675</v>
      </c>
      <c r="AV333" s="73">
        <v>8.5985839749587303</v>
      </c>
      <c r="AW333" s="73">
        <v>8.7188626108981353</v>
      </c>
      <c r="AX333" s="73">
        <v>8.8374399530064665</v>
      </c>
      <c r="AY333" s="73">
        <v>8.9591445490660426</v>
      </c>
      <c r="AZ333" s="73">
        <v>9.0819970068753886</v>
      </c>
    </row>
    <row r="334" spans="1:52" ht="12" customHeight="1" x14ac:dyDescent="0.35">
      <c r="A334" s="72" t="s">
        <v>45</v>
      </c>
      <c r="B334" s="73">
        <v>4.6637478306703679</v>
      </c>
      <c r="C334" s="73">
        <v>5.2715904471746811</v>
      </c>
      <c r="D334" s="73">
        <v>5.4160889915692083</v>
      </c>
      <c r="E334" s="73">
        <v>5.8553717290383469</v>
      </c>
      <c r="F334" s="73">
        <v>5.3437350517597286</v>
      </c>
      <c r="G334" s="73">
        <v>5.6004405602251888</v>
      </c>
      <c r="H334" s="73">
        <v>5.5489096839456824</v>
      </c>
      <c r="I334" s="73">
        <v>5.6259486027934935</v>
      </c>
      <c r="J334" s="73">
        <v>5.5878002315654207</v>
      </c>
      <c r="K334" s="73">
        <v>6.2745734874930825</v>
      </c>
      <c r="L334" s="73">
        <v>5.6125412366903804</v>
      </c>
      <c r="M334" s="73">
        <v>5.5378039077067358</v>
      </c>
      <c r="N334" s="73">
        <v>5.7918637163143751</v>
      </c>
      <c r="O334" s="73">
        <v>5.9853676358271208</v>
      </c>
      <c r="P334" s="73">
        <v>5.8854626808880246</v>
      </c>
      <c r="Q334" s="73">
        <v>5.9917330495520922</v>
      </c>
      <c r="R334" s="73">
        <v>5.9907525987683954</v>
      </c>
      <c r="S334" s="73">
        <v>6.0744055785247761</v>
      </c>
      <c r="T334" s="73">
        <v>6.1522045067168962</v>
      </c>
      <c r="U334" s="73">
        <v>6.1983213520429778</v>
      </c>
      <c r="V334" s="73">
        <v>6.253951487072559</v>
      </c>
      <c r="W334" s="73">
        <v>6.2860693247398158</v>
      </c>
      <c r="X334" s="73">
        <v>6.3347830284447495</v>
      </c>
      <c r="Y334" s="73">
        <v>6.3618177282608368</v>
      </c>
      <c r="Z334" s="73">
        <v>6.377514030081878</v>
      </c>
      <c r="AA334" s="73">
        <v>6.4128878278736865</v>
      </c>
      <c r="AB334" s="73">
        <v>6.4743945656253272</v>
      </c>
      <c r="AC334" s="73">
        <v>6.524014492567801</v>
      </c>
      <c r="AD334" s="73">
        <v>6.575346610840513</v>
      </c>
      <c r="AE334" s="73">
        <v>6.6327322237279329</v>
      </c>
      <c r="AF334" s="73">
        <v>6.6899757585876145</v>
      </c>
      <c r="AG334" s="73">
        <v>6.7473584004650018</v>
      </c>
      <c r="AH334" s="73">
        <v>6.8084946851191388</v>
      </c>
      <c r="AI334" s="73">
        <v>6.8742259945672544</v>
      </c>
      <c r="AJ334" s="73">
        <v>6.9353535454716679</v>
      </c>
      <c r="AK334" s="73">
        <v>6.9976032227901017</v>
      </c>
      <c r="AL334" s="73">
        <v>7.0697782606326944</v>
      </c>
      <c r="AM334" s="73">
        <v>7.1415347021291131</v>
      </c>
      <c r="AN334" s="73">
        <v>7.2225528440065609</v>
      </c>
      <c r="AO334" s="73">
        <v>7.3048944319697622</v>
      </c>
      <c r="AP334" s="73">
        <v>7.3900098303045496</v>
      </c>
      <c r="AQ334" s="73">
        <v>7.4831515755235376</v>
      </c>
      <c r="AR334" s="73">
        <v>7.5758380479488912</v>
      </c>
      <c r="AS334" s="73">
        <v>7.6686894854401233</v>
      </c>
      <c r="AT334" s="73">
        <v>7.7659875572638351</v>
      </c>
      <c r="AU334" s="73">
        <v>7.8641892926560564</v>
      </c>
      <c r="AV334" s="73">
        <v>7.9702943505170163</v>
      </c>
      <c r="AW334" s="73">
        <v>8.0818386150245516</v>
      </c>
      <c r="AX334" s="73">
        <v>8.1910196059949207</v>
      </c>
      <c r="AY334" s="73">
        <v>8.3041932699664098</v>
      </c>
      <c r="AZ334" s="73">
        <v>8.4179437914639124</v>
      </c>
    </row>
    <row r="335" spans="1:52" ht="12" customHeight="1" x14ac:dyDescent="0.35">
      <c r="A335" s="74" t="s">
        <v>46</v>
      </c>
      <c r="B335" s="75">
        <v>28.3441411591334</v>
      </c>
      <c r="C335" s="75">
        <v>32.2284686518447</v>
      </c>
      <c r="D335" s="75">
        <v>33.148789813319169</v>
      </c>
      <c r="E335" s="75">
        <v>35.790834879645828</v>
      </c>
      <c r="F335" s="75">
        <v>32.601551081512639</v>
      </c>
      <c r="G335" s="75">
        <v>34.173147574088333</v>
      </c>
      <c r="H335" s="75">
        <v>33.858715778915446</v>
      </c>
      <c r="I335" s="75">
        <v>34.020215036269327</v>
      </c>
      <c r="J335" s="75">
        <v>33.932102850803922</v>
      </c>
      <c r="K335" s="75">
        <v>38.051528566911053</v>
      </c>
      <c r="L335" s="75">
        <v>34.040512008811589</v>
      </c>
      <c r="M335" s="75">
        <v>33.646686944121782</v>
      </c>
      <c r="N335" s="75">
        <v>35.073062014296731</v>
      </c>
      <c r="O335" s="75">
        <v>36.189619091753706</v>
      </c>
      <c r="P335" s="75">
        <v>35.63192965050758</v>
      </c>
      <c r="Q335" s="75">
        <v>36.413546434363298</v>
      </c>
      <c r="R335" s="75">
        <v>36.424442998052825</v>
      </c>
      <c r="S335" s="75">
        <v>36.923836480379201</v>
      </c>
      <c r="T335" s="75">
        <v>37.420778956382165</v>
      </c>
      <c r="U335" s="75">
        <v>37.738094087750994</v>
      </c>
      <c r="V335" s="75">
        <v>38.107962105921104</v>
      </c>
      <c r="W335" s="75">
        <v>38.305862495321449</v>
      </c>
      <c r="X335" s="75">
        <v>38.603744485016605</v>
      </c>
      <c r="Y335" s="75">
        <v>38.776974190668355</v>
      </c>
      <c r="Z335" s="75">
        <v>38.873881590110969</v>
      </c>
      <c r="AA335" s="75">
        <v>39.091560037982248</v>
      </c>
      <c r="AB335" s="75">
        <v>39.416750332273281</v>
      </c>
      <c r="AC335" s="75">
        <v>39.719944334661086</v>
      </c>
      <c r="AD335" s="75">
        <v>40.031392577709013</v>
      </c>
      <c r="AE335" s="75">
        <v>40.379597951346675</v>
      </c>
      <c r="AF335" s="75">
        <v>40.726883505659202</v>
      </c>
      <c r="AG335" s="75">
        <v>41.07370043933517</v>
      </c>
      <c r="AH335" s="75">
        <v>41.445575582911992</v>
      </c>
      <c r="AI335" s="75">
        <v>41.842424009727928</v>
      </c>
      <c r="AJ335" s="75">
        <v>42.218408927027028</v>
      </c>
      <c r="AK335" s="75">
        <v>42.599576575395822</v>
      </c>
      <c r="AL335" s="75">
        <v>43.037803611216333</v>
      </c>
      <c r="AM335" s="75">
        <v>43.477449288502193</v>
      </c>
      <c r="AN335" s="75">
        <v>43.968107678900061</v>
      </c>
      <c r="AO335" s="75">
        <v>44.466574401330703</v>
      </c>
      <c r="AP335" s="75">
        <v>44.982136584334711</v>
      </c>
      <c r="AQ335" s="75">
        <v>45.542593373529563</v>
      </c>
      <c r="AR335" s="75">
        <v>46.102258984256466</v>
      </c>
      <c r="AS335" s="75">
        <v>46.663917125603611</v>
      </c>
      <c r="AT335" s="75">
        <v>47.255307407122636</v>
      </c>
      <c r="AU335" s="75">
        <v>47.851956363506446</v>
      </c>
      <c r="AV335" s="75">
        <v>48.49607740620074</v>
      </c>
      <c r="AW335" s="75">
        <v>49.173835318984175</v>
      </c>
      <c r="AX335" s="75">
        <v>49.839835845074475</v>
      </c>
      <c r="AY335" s="75">
        <v>50.525377316017682</v>
      </c>
      <c r="AZ335" s="75">
        <v>51.217299373953139</v>
      </c>
    </row>
    <row r="336" spans="1:52" ht="12" customHeight="1" x14ac:dyDescent="0.35">
      <c r="A336" s="91" t="s">
        <v>144</v>
      </c>
      <c r="B336" s="102">
        <v>40.295515003786655</v>
      </c>
      <c r="C336" s="102">
        <v>46.941155751399592</v>
      </c>
      <c r="D336" s="102">
        <v>48.708092130867918</v>
      </c>
      <c r="E336" s="102">
        <v>52.176504149859497</v>
      </c>
      <c r="F336" s="102">
        <v>47.466920029343676</v>
      </c>
      <c r="G336" s="102">
        <v>49.966861987646098</v>
      </c>
      <c r="H336" s="102">
        <v>49.116280454260675</v>
      </c>
      <c r="I336" s="102">
        <v>47.518782652878777</v>
      </c>
      <c r="J336" s="102">
        <v>47.481903096944684</v>
      </c>
      <c r="K336" s="102">
        <v>53.836131817240947</v>
      </c>
      <c r="L336" s="102">
        <v>48.915191887478784</v>
      </c>
      <c r="M336" s="102">
        <v>47.196634456643011</v>
      </c>
      <c r="N336" s="102">
        <v>47.958685696861949</v>
      </c>
      <c r="O336" s="102">
        <v>49.705802098492754</v>
      </c>
      <c r="P336" s="102">
        <v>49.258678483636508</v>
      </c>
      <c r="Q336" s="102">
        <v>51.176873479065094</v>
      </c>
      <c r="R336" s="102">
        <v>51.314621104536009</v>
      </c>
      <c r="S336" s="102">
        <v>52.042183216751795</v>
      </c>
      <c r="T336" s="102">
        <v>52.467773015861262</v>
      </c>
      <c r="U336" s="102">
        <v>52.482061324977686</v>
      </c>
      <c r="V336" s="102">
        <v>52.736495858717021</v>
      </c>
      <c r="W336" s="102">
        <v>52.88002012061105</v>
      </c>
      <c r="X336" s="102">
        <v>53.136598504721199</v>
      </c>
      <c r="Y336" s="102">
        <v>53.15423811412807</v>
      </c>
      <c r="Z336" s="102">
        <v>53.162850739672997</v>
      </c>
      <c r="AA336" s="102">
        <v>53.342446517669572</v>
      </c>
      <c r="AB336" s="102">
        <v>53.716299822478675</v>
      </c>
      <c r="AC336" s="102">
        <v>54.105625611342568</v>
      </c>
      <c r="AD336" s="102">
        <v>54.519654070835323</v>
      </c>
      <c r="AE336" s="102">
        <v>54.956009298890059</v>
      </c>
      <c r="AF336" s="102">
        <v>55.403959736520619</v>
      </c>
      <c r="AG336" s="102">
        <v>55.857776159115986</v>
      </c>
      <c r="AH336" s="102">
        <v>56.341740938350185</v>
      </c>
      <c r="AI336" s="102">
        <v>56.908425385061243</v>
      </c>
      <c r="AJ336" s="102">
        <v>57.436019883712213</v>
      </c>
      <c r="AK336" s="102">
        <v>57.971309563419666</v>
      </c>
      <c r="AL336" s="102">
        <v>58.560163762491968</v>
      </c>
      <c r="AM336" s="102">
        <v>59.16257254140509</v>
      </c>
      <c r="AN336" s="102">
        <v>59.838140586067396</v>
      </c>
      <c r="AO336" s="102">
        <v>60.534053611509499</v>
      </c>
      <c r="AP336" s="102">
        <v>61.271591698899073</v>
      </c>
      <c r="AQ336" s="102">
        <v>62.155288093898903</v>
      </c>
      <c r="AR336" s="102">
        <v>63.03322605269117</v>
      </c>
      <c r="AS336" s="102">
        <v>63.881145542406287</v>
      </c>
      <c r="AT336" s="102">
        <v>64.696231596673186</v>
      </c>
      <c r="AU336" s="102">
        <v>65.518961712017926</v>
      </c>
      <c r="AV336" s="102">
        <v>66.392286172389262</v>
      </c>
      <c r="AW336" s="102">
        <v>67.307049768579049</v>
      </c>
      <c r="AX336" s="102">
        <v>68.252235098197289</v>
      </c>
      <c r="AY336" s="102">
        <v>69.224667196754581</v>
      </c>
      <c r="AZ336" s="102">
        <v>70.183726677792734</v>
      </c>
    </row>
    <row r="337" spans="1:52" ht="12" customHeight="1" x14ac:dyDescent="0.35">
      <c r="A337" s="91" t="s">
        <v>135</v>
      </c>
      <c r="B337" s="102">
        <v>61.157093655307818</v>
      </c>
      <c r="C337" s="102">
        <v>71.144226607694279</v>
      </c>
      <c r="D337" s="102">
        <v>74.396452582995209</v>
      </c>
      <c r="E337" s="102">
        <v>79.044482005551174</v>
      </c>
      <c r="F337" s="102">
        <v>72.423996532063853</v>
      </c>
      <c r="G337" s="102">
        <v>77.095963654865471</v>
      </c>
      <c r="H337" s="102">
        <v>76.685573159361084</v>
      </c>
      <c r="I337" s="102">
        <v>75.15443872700618</v>
      </c>
      <c r="J337" s="102">
        <v>75.394306502955658</v>
      </c>
      <c r="K337" s="102">
        <v>86.12498608458462</v>
      </c>
      <c r="L337" s="102">
        <v>77.631102267032077</v>
      </c>
      <c r="M337" s="102">
        <v>74.528207884669342</v>
      </c>
      <c r="N337" s="102">
        <v>77.175280063793366</v>
      </c>
      <c r="O337" s="102">
        <v>78.511234394580583</v>
      </c>
      <c r="P337" s="102">
        <v>76.819312881742135</v>
      </c>
      <c r="Q337" s="102">
        <v>78.862864536952415</v>
      </c>
      <c r="R337" s="102">
        <v>79.29138371580494</v>
      </c>
      <c r="S337" s="102">
        <v>80.633980441794677</v>
      </c>
      <c r="T337" s="102">
        <v>81.285245712548246</v>
      </c>
      <c r="U337" s="102">
        <v>81.259353415629292</v>
      </c>
      <c r="V337" s="102">
        <v>81.582031561094666</v>
      </c>
      <c r="W337" s="102">
        <v>81.893288229295095</v>
      </c>
      <c r="X337" s="102">
        <v>82.375939047440554</v>
      </c>
      <c r="Y337" s="102">
        <v>82.486403138753133</v>
      </c>
      <c r="Z337" s="102">
        <v>82.590251267007076</v>
      </c>
      <c r="AA337" s="102">
        <v>82.966153244025222</v>
      </c>
      <c r="AB337" s="102">
        <v>83.603668146815025</v>
      </c>
      <c r="AC337" s="102">
        <v>84.269904382331191</v>
      </c>
      <c r="AD337" s="102">
        <v>84.976536906502602</v>
      </c>
      <c r="AE337" s="102">
        <v>85.782049982737746</v>
      </c>
      <c r="AF337" s="102">
        <v>86.552414777049734</v>
      </c>
      <c r="AG337" s="102">
        <v>87.332414900310155</v>
      </c>
      <c r="AH337" s="102">
        <v>88.161347581079383</v>
      </c>
      <c r="AI337" s="102">
        <v>89.160479099836678</v>
      </c>
      <c r="AJ337" s="102">
        <v>90.057046944292679</v>
      </c>
      <c r="AK337" s="102">
        <v>91.019489092494794</v>
      </c>
      <c r="AL337" s="102">
        <v>92.012109528306553</v>
      </c>
      <c r="AM337" s="102">
        <v>92.992006993874583</v>
      </c>
      <c r="AN337" s="102">
        <v>94.094049108790713</v>
      </c>
      <c r="AO337" s="102">
        <v>95.201011297937654</v>
      </c>
      <c r="AP337" s="102">
        <v>96.366118981111882</v>
      </c>
      <c r="AQ337" s="102">
        <v>97.661380316266332</v>
      </c>
      <c r="AR337" s="102">
        <v>98.929403846104108</v>
      </c>
      <c r="AS337" s="102">
        <v>100.24162199986668</v>
      </c>
      <c r="AT337" s="102">
        <v>101.5415880407356</v>
      </c>
      <c r="AU337" s="102">
        <v>102.83815850054161</v>
      </c>
      <c r="AV337" s="102">
        <v>104.22700050496094</v>
      </c>
      <c r="AW337" s="102">
        <v>105.67882369256554</v>
      </c>
      <c r="AX337" s="102">
        <v>107.1203990691305</v>
      </c>
      <c r="AY337" s="102">
        <v>108.64386512112357</v>
      </c>
      <c r="AZ337" s="102">
        <v>110.1296159188911</v>
      </c>
    </row>
    <row r="338" spans="1:52" ht="12" customHeight="1" x14ac:dyDescent="0.35">
      <c r="A338" s="91" t="s">
        <v>138</v>
      </c>
      <c r="B338" s="102">
        <v>55.21184631503003</v>
      </c>
      <c r="C338" s="102">
        <v>62.245185832371448</v>
      </c>
      <c r="D338" s="102">
        <v>64.487939002131142</v>
      </c>
      <c r="E338" s="102">
        <v>68.251336471840403</v>
      </c>
      <c r="F338" s="102">
        <v>63.566951535288268</v>
      </c>
      <c r="G338" s="102">
        <v>67.718511876446684</v>
      </c>
      <c r="H338" s="102">
        <v>67.798419786733788</v>
      </c>
      <c r="I338" s="102">
        <v>67.000771868384859</v>
      </c>
      <c r="J338" s="102">
        <v>68.252800625485563</v>
      </c>
      <c r="K338" s="102">
        <v>76.043344310440304</v>
      </c>
      <c r="L338" s="102">
        <v>69.31132995681611</v>
      </c>
      <c r="M338" s="102">
        <v>68.331770093427494</v>
      </c>
      <c r="N338" s="102">
        <v>70.763310529650298</v>
      </c>
      <c r="O338" s="102">
        <v>71.151484528872558</v>
      </c>
      <c r="P338" s="102">
        <v>70.218526452217958</v>
      </c>
      <c r="Q338" s="102">
        <v>71.778011036949394</v>
      </c>
      <c r="R338" s="102">
        <v>71.916343854062646</v>
      </c>
      <c r="S338" s="102">
        <v>73.058049674568011</v>
      </c>
      <c r="T338" s="102">
        <v>73.792359469038743</v>
      </c>
      <c r="U338" s="102">
        <v>74.027561776950378</v>
      </c>
      <c r="V338" s="102">
        <v>74.486662649075285</v>
      </c>
      <c r="W338" s="102">
        <v>74.802596919159868</v>
      </c>
      <c r="X338" s="102">
        <v>75.286766362814021</v>
      </c>
      <c r="Y338" s="102">
        <v>75.460617305721996</v>
      </c>
      <c r="Z338" s="102">
        <v>75.572236832688432</v>
      </c>
      <c r="AA338" s="102">
        <v>75.924065395284956</v>
      </c>
      <c r="AB338" s="102">
        <v>76.496986761915977</v>
      </c>
      <c r="AC338" s="102">
        <v>77.086943448059344</v>
      </c>
      <c r="AD338" s="102">
        <v>77.703051717702849</v>
      </c>
      <c r="AE338" s="102">
        <v>78.389675306651526</v>
      </c>
      <c r="AF338" s="102">
        <v>79.069204011539227</v>
      </c>
      <c r="AG338" s="102">
        <v>79.752229743837418</v>
      </c>
      <c r="AH338" s="102">
        <v>80.478947272427206</v>
      </c>
      <c r="AI338" s="102">
        <v>81.292088816461757</v>
      </c>
      <c r="AJ338" s="102">
        <v>82.0674634338327</v>
      </c>
      <c r="AK338" s="102">
        <v>82.885233376361782</v>
      </c>
      <c r="AL338" s="102">
        <v>83.754210976175457</v>
      </c>
      <c r="AM338" s="102">
        <v>84.630640731664883</v>
      </c>
      <c r="AN338" s="102">
        <v>85.609251916806585</v>
      </c>
      <c r="AO338" s="102">
        <v>86.60187040515676</v>
      </c>
      <c r="AP338" s="102">
        <v>87.644111903140924</v>
      </c>
      <c r="AQ338" s="102">
        <v>88.825233353152541</v>
      </c>
      <c r="AR338" s="102">
        <v>89.998615314458235</v>
      </c>
      <c r="AS338" s="102">
        <v>91.169329790705419</v>
      </c>
      <c r="AT338" s="102">
        <v>92.342988970237499</v>
      </c>
      <c r="AU338" s="102">
        <v>93.525085462359741</v>
      </c>
      <c r="AV338" s="102">
        <v>94.790658730249874</v>
      </c>
      <c r="AW338" s="102">
        <v>96.115599922692596</v>
      </c>
      <c r="AX338" s="102">
        <v>97.439731991573311</v>
      </c>
      <c r="AY338" s="102">
        <v>98.820391322208707</v>
      </c>
      <c r="AZ338" s="102">
        <v>100.19004424434796</v>
      </c>
    </row>
    <row r="339" spans="1:52" ht="12" customHeight="1" x14ac:dyDescent="0.35">
      <c r="A339" s="93" t="s">
        <v>142</v>
      </c>
      <c r="B339" s="103">
        <v>111.14341233814584</v>
      </c>
      <c r="C339" s="103">
        <v>125.3718983284372</v>
      </c>
      <c r="D339" s="103">
        <v>128.60227819588064</v>
      </c>
      <c r="E339" s="103">
        <v>139.27026182428173</v>
      </c>
      <c r="F339" s="103">
        <v>127.39468456514879</v>
      </c>
      <c r="G339" s="103">
        <v>133.18674602902519</v>
      </c>
      <c r="H339" s="103">
        <v>131.80111016754006</v>
      </c>
      <c r="I339" s="103">
        <v>133.43779591493038</v>
      </c>
      <c r="J339" s="103">
        <v>131.97353797783336</v>
      </c>
      <c r="K339" s="103">
        <v>148.2416446547216</v>
      </c>
      <c r="L339" s="103">
        <v>131.82397036397833</v>
      </c>
      <c r="M339" s="103">
        <v>129.83226438690312</v>
      </c>
      <c r="N339" s="103">
        <v>136.24686542567068</v>
      </c>
      <c r="O339" s="103">
        <v>141.00914454698216</v>
      </c>
      <c r="P339" s="103">
        <v>138.72039711711156</v>
      </c>
      <c r="Q339" s="103">
        <v>140.94433199019184</v>
      </c>
      <c r="R339" s="103">
        <v>140.99907815486395</v>
      </c>
      <c r="S339" s="103">
        <v>143.05600963584143</v>
      </c>
      <c r="T339" s="103">
        <v>144.64020777383368</v>
      </c>
      <c r="U339" s="103">
        <v>145.30218802211454</v>
      </c>
      <c r="V339" s="103">
        <v>146.29550407620911</v>
      </c>
      <c r="W339" s="103">
        <v>146.92557183180199</v>
      </c>
      <c r="X339" s="103">
        <v>147.96958295596232</v>
      </c>
      <c r="Y339" s="103">
        <v>148.37207190500951</v>
      </c>
      <c r="Z339" s="103">
        <v>148.67650619646241</v>
      </c>
      <c r="AA339" s="103">
        <v>149.45810314156631</v>
      </c>
      <c r="AB339" s="103">
        <v>150.55884010804195</v>
      </c>
      <c r="AC339" s="103">
        <v>151.66002398263089</v>
      </c>
      <c r="AD339" s="103">
        <v>152.82368074267495</v>
      </c>
      <c r="AE339" s="103">
        <v>154.11749052486908</v>
      </c>
      <c r="AF339" s="103">
        <v>155.43941082362446</v>
      </c>
      <c r="AG339" s="103">
        <v>156.72505984710074</v>
      </c>
      <c r="AH339" s="103">
        <v>158.12953692876408</v>
      </c>
      <c r="AI339" s="103">
        <v>159.64901093438303</v>
      </c>
      <c r="AJ339" s="103">
        <v>161.04975571208553</v>
      </c>
      <c r="AK339" s="103">
        <v>162.495790291161</v>
      </c>
      <c r="AL339" s="103">
        <v>164.165070004619</v>
      </c>
      <c r="AM339" s="103">
        <v>165.74732759855354</v>
      </c>
      <c r="AN339" s="103">
        <v>167.62173798177787</v>
      </c>
      <c r="AO339" s="103">
        <v>169.54601495300895</v>
      </c>
      <c r="AP339" s="103">
        <v>171.52235051424492</v>
      </c>
      <c r="AQ339" s="103">
        <v>173.70606792196548</v>
      </c>
      <c r="AR339" s="103">
        <v>175.85170193625405</v>
      </c>
      <c r="AS339" s="103">
        <v>178.02374354485974</v>
      </c>
      <c r="AT339" s="103">
        <v>180.25886870739041</v>
      </c>
      <c r="AU339" s="103">
        <v>182.52560164817965</v>
      </c>
      <c r="AV339" s="103">
        <v>184.97638469155291</v>
      </c>
      <c r="AW339" s="103">
        <v>187.56789106104688</v>
      </c>
      <c r="AX339" s="103">
        <v>190.05332479619327</v>
      </c>
      <c r="AY339" s="103">
        <v>192.70215567639431</v>
      </c>
      <c r="AZ339" s="103">
        <v>195.32367144369672</v>
      </c>
    </row>
    <row r="341" spans="1:52" ht="12" customHeight="1" x14ac:dyDescent="0.35">
      <c r="A341" s="133" t="s">
        <v>69</v>
      </c>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row>
    <row r="342" spans="1:52" ht="12" customHeight="1" x14ac:dyDescent="0.35">
      <c r="A342" s="214" t="s">
        <v>128</v>
      </c>
      <c r="B342" s="221">
        <v>0.1535461868522241</v>
      </c>
      <c r="C342" s="221">
        <v>0.1562797679630957</v>
      </c>
      <c r="D342" s="221">
        <v>0.16135616870934064</v>
      </c>
      <c r="E342" s="221">
        <v>0.16717322534822432</v>
      </c>
      <c r="F342" s="221">
        <v>0.16099011827544016</v>
      </c>
      <c r="G342" s="221">
        <v>0.16246284221994356</v>
      </c>
      <c r="H342" s="221">
        <v>0.16213602930662105</v>
      </c>
      <c r="I342" s="221">
        <v>0.16826862806925641</v>
      </c>
      <c r="J342" s="221">
        <v>0.17888045815284589</v>
      </c>
      <c r="K342" s="221">
        <v>0.17066064039860701</v>
      </c>
      <c r="L342" s="221">
        <v>0.17787224758325015</v>
      </c>
      <c r="M342" s="221">
        <v>0.18838273193033428</v>
      </c>
      <c r="N342" s="221">
        <v>0.18990166957304599</v>
      </c>
      <c r="O342" s="221">
        <v>0.1963341225126333</v>
      </c>
      <c r="P342" s="221">
        <v>0.18636438611080527</v>
      </c>
      <c r="Q342" s="221">
        <v>0.19551801157610776</v>
      </c>
      <c r="R342" s="221">
        <v>0.19503021030496903</v>
      </c>
      <c r="S342" s="221">
        <v>0.19485285357381904</v>
      </c>
      <c r="T342" s="221">
        <v>0.19310443703944716</v>
      </c>
      <c r="U342" s="221">
        <v>0.19174740474166099</v>
      </c>
      <c r="V342" s="221">
        <v>0.19185936534935072</v>
      </c>
      <c r="W342" s="221">
        <v>0.19236026884141924</v>
      </c>
      <c r="X342" s="221">
        <v>0.19238072659406261</v>
      </c>
      <c r="Y342" s="221">
        <v>0.19369428110369383</v>
      </c>
      <c r="Z342" s="221">
        <v>0.19471709767009232</v>
      </c>
      <c r="AA342" s="221">
        <v>0.19542710210038838</v>
      </c>
      <c r="AB342" s="221">
        <v>0.19660298131503176</v>
      </c>
      <c r="AC342" s="221">
        <v>0.19855879907353455</v>
      </c>
      <c r="AD342" s="221">
        <v>0.19988610863042161</v>
      </c>
      <c r="AE342" s="221">
        <v>0.20006167409540543</v>
      </c>
      <c r="AF342" s="221">
        <v>0.2021347710461586</v>
      </c>
      <c r="AG342" s="221">
        <v>0.20333907734404216</v>
      </c>
      <c r="AH342" s="221">
        <v>0.20455057423539669</v>
      </c>
      <c r="AI342" s="221">
        <v>0.20719248222569817</v>
      </c>
      <c r="AJ342" s="221">
        <v>0.20785833983451052</v>
      </c>
      <c r="AK342" s="221">
        <v>0.20988251138563077</v>
      </c>
      <c r="AL342" s="221">
        <v>0.21008553781346204</v>
      </c>
      <c r="AM342" s="221">
        <v>0.211081018231117</v>
      </c>
      <c r="AN342" s="221">
        <v>0.21240565510956824</v>
      </c>
      <c r="AO342" s="221">
        <v>0.21376158628600583</v>
      </c>
      <c r="AP342" s="221">
        <v>0.21520802243959627</v>
      </c>
      <c r="AQ342" s="221">
        <v>0.21752155929389222</v>
      </c>
      <c r="AR342" s="221">
        <v>0.21949049890411143</v>
      </c>
      <c r="AS342" s="221">
        <v>0.22335241676561995</v>
      </c>
      <c r="AT342" s="221">
        <v>0.22547879860510822</v>
      </c>
      <c r="AU342" s="221">
        <v>0.22705877873469218</v>
      </c>
      <c r="AV342" s="221">
        <v>0.22898735602749545</v>
      </c>
      <c r="AW342" s="221">
        <v>0.23224507374686387</v>
      </c>
      <c r="AX342" s="221">
        <v>0.234446583030339</v>
      </c>
      <c r="AY342" s="221">
        <v>0.23513682359887181</v>
      </c>
      <c r="AZ342" s="221">
        <v>0.23802677781295489</v>
      </c>
    </row>
    <row r="343" spans="1:52" ht="12" customHeight="1" x14ac:dyDescent="0.35">
      <c r="A343" s="199" t="s">
        <v>133</v>
      </c>
      <c r="B343" s="222">
        <v>0.47697543768963746</v>
      </c>
      <c r="C343" s="222">
        <v>0.47615847824898705</v>
      </c>
      <c r="D343" s="222">
        <v>0.48204549251937678</v>
      </c>
      <c r="E343" s="222">
        <v>0.48588927635539192</v>
      </c>
      <c r="F343" s="222">
        <v>0.48929003277869537</v>
      </c>
      <c r="G343" s="222">
        <v>0.49676375736945372</v>
      </c>
      <c r="H343" s="222">
        <v>0.49897461093789997</v>
      </c>
      <c r="I343" s="222">
        <v>0.50406805982553782</v>
      </c>
      <c r="J343" s="222">
        <v>0.52193425237267643</v>
      </c>
      <c r="K343" s="222">
        <v>0.52191647353709136</v>
      </c>
      <c r="L343" s="222">
        <v>0.54315635737901791</v>
      </c>
      <c r="M343" s="222">
        <v>0.55691393784661314</v>
      </c>
      <c r="N343" s="222">
        <v>0.55723339582460951</v>
      </c>
      <c r="O343" s="222">
        <v>0.55904512896633018</v>
      </c>
      <c r="P343" s="222">
        <v>0.55736536917112278</v>
      </c>
      <c r="Q343" s="222">
        <v>0.57531247248474149</v>
      </c>
      <c r="R343" s="222">
        <v>0.57557851602740562</v>
      </c>
      <c r="S343" s="222">
        <v>0.57499321080601551</v>
      </c>
      <c r="T343" s="222">
        <v>0.57544791533373818</v>
      </c>
      <c r="U343" s="222">
        <v>0.57607593750517339</v>
      </c>
      <c r="V343" s="222">
        <v>0.57692082634953945</v>
      </c>
      <c r="W343" s="222">
        <v>0.57857845650484252</v>
      </c>
      <c r="X343" s="222">
        <v>0.58089812997877244</v>
      </c>
      <c r="Y343" s="222">
        <v>0.585019575629808</v>
      </c>
      <c r="Z343" s="222">
        <v>0.58744912759013868</v>
      </c>
      <c r="AA343" s="222">
        <v>0.58999525386471652</v>
      </c>
      <c r="AB343" s="222">
        <v>0.592408446860343</v>
      </c>
      <c r="AC343" s="222">
        <v>0.59724378651707666</v>
      </c>
      <c r="AD343" s="222">
        <v>0.60000102826086543</v>
      </c>
      <c r="AE343" s="222">
        <v>0.6012836802998377</v>
      </c>
      <c r="AF343" s="222">
        <v>0.60640118103873342</v>
      </c>
      <c r="AG343" s="222">
        <v>0.60915810654353864</v>
      </c>
      <c r="AH343" s="222">
        <v>0.61330373039697028</v>
      </c>
      <c r="AI343" s="222">
        <v>0.61842396416869572</v>
      </c>
      <c r="AJ343" s="222">
        <v>0.62094718467105048</v>
      </c>
      <c r="AK343" s="222">
        <v>0.62517778601596785</v>
      </c>
      <c r="AL343" s="222">
        <v>0.62598301176684412</v>
      </c>
      <c r="AM343" s="222">
        <v>0.62883817934883546</v>
      </c>
      <c r="AN343" s="222">
        <v>0.63192585863182249</v>
      </c>
      <c r="AO343" s="222">
        <v>0.63478897747091612</v>
      </c>
      <c r="AP343" s="222">
        <v>0.63782925335300289</v>
      </c>
      <c r="AQ343" s="222">
        <v>0.64200486135640433</v>
      </c>
      <c r="AR343" s="222">
        <v>0.64598959975417169</v>
      </c>
      <c r="AS343" s="222">
        <v>0.65231043112840403</v>
      </c>
      <c r="AT343" s="222">
        <v>0.65638278034343001</v>
      </c>
      <c r="AU343" s="222">
        <v>0.65945566886007423</v>
      </c>
      <c r="AV343" s="222">
        <v>0.66295625991170559</v>
      </c>
      <c r="AW343" s="222">
        <v>0.66893943334891204</v>
      </c>
      <c r="AX343" s="222">
        <v>0.67259679913337667</v>
      </c>
      <c r="AY343" s="222">
        <v>0.67438832445321473</v>
      </c>
      <c r="AZ343" s="222">
        <v>0.6796972260991061</v>
      </c>
    </row>
    <row r="344" spans="1:52" ht="12" customHeight="1" x14ac:dyDescent="0.35">
      <c r="A344" s="201" t="s">
        <v>40</v>
      </c>
      <c r="B344" s="97">
        <v>0.37901967160993333</v>
      </c>
      <c r="C344" s="97">
        <v>0.3795715466026871</v>
      </c>
      <c r="D344" s="97">
        <v>0.38365698902194451</v>
      </c>
      <c r="E344" s="97">
        <v>0.38758548163871426</v>
      </c>
      <c r="F344" s="97">
        <v>0.38945296671056084</v>
      </c>
      <c r="G344" s="97">
        <v>0.39441514220617607</v>
      </c>
      <c r="H344" s="97">
        <v>0.39540061213425987</v>
      </c>
      <c r="I344" s="97">
        <v>0.40002540377073192</v>
      </c>
      <c r="J344" s="97">
        <v>0.4141830374789765</v>
      </c>
      <c r="K344" s="97">
        <v>0.41438531545181351</v>
      </c>
      <c r="L344" s="97">
        <v>0.43142692736292787</v>
      </c>
      <c r="M344" s="97">
        <v>0.44039013351741979</v>
      </c>
      <c r="N344" s="97">
        <v>0.44095490450496411</v>
      </c>
      <c r="O344" s="97">
        <v>0.4420964454197216</v>
      </c>
      <c r="P344" s="97">
        <v>0.44211378742392338</v>
      </c>
      <c r="Q344" s="97">
        <v>0.45730598036770115</v>
      </c>
      <c r="R344" s="97">
        <v>0.4609681411054885</v>
      </c>
      <c r="S344" s="97">
        <v>0.46556801945098253</v>
      </c>
      <c r="T344" s="97">
        <v>0.47428944058614481</v>
      </c>
      <c r="U344" s="97">
        <v>0.4879227811937174</v>
      </c>
      <c r="V344" s="97">
        <v>0.48213230838938298</v>
      </c>
      <c r="W344" s="97">
        <v>0.49341861403943821</v>
      </c>
      <c r="X344" s="97">
        <v>0.51479932790328264</v>
      </c>
      <c r="Y344" s="97">
        <v>0.54549250318716103</v>
      </c>
      <c r="Z344" s="97">
        <v>0.54723291659929407</v>
      </c>
      <c r="AA344" s="97">
        <v>0.58958909193676756</v>
      </c>
      <c r="AB344" s="97">
        <v>0.60412624202840282</v>
      </c>
      <c r="AC344" s="97">
        <v>0.64775148616392231</v>
      </c>
      <c r="AD344" s="97">
        <v>0.6623356306143976</v>
      </c>
      <c r="AE344" s="97">
        <v>0.70460163228617545</v>
      </c>
      <c r="AF344" s="97">
        <v>0.72244545689270523</v>
      </c>
      <c r="AG344" s="97">
        <v>0.73079403328524928</v>
      </c>
      <c r="AH344" s="97">
        <v>0.73744792773462964</v>
      </c>
      <c r="AI344" s="97">
        <v>0.73857864820901609</v>
      </c>
      <c r="AJ344" s="97">
        <v>0.74442732792460753</v>
      </c>
      <c r="AK344" s="97">
        <v>0.74910867948198923</v>
      </c>
      <c r="AL344" s="97">
        <v>0.75141164157989282</v>
      </c>
      <c r="AM344" s="97">
        <v>0.75065089237680926</v>
      </c>
      <c r="AN344" s="97">
        <v>0.75084240274433234</v>
      </c>
      <c r="AO344" s="97">
        <v>0.75875786741439899</v>
      </c>
      <c r="AP344" s="97">
        <v>0.75828748687609693</v>
      </c>
      <c r="AQ344" s="97">
        <v>0.76050470684137728</v>
      </c>
      <c r="AR344" s="97">
        <v>0.76135652953284194</v>
      </c>
      <c r="AS344" s="97">
        <v>0.76320847337782172</v>
      </c>
      <c r="AT344" s="97">
        <v>0.76518897349755111</v>
      </c>
      <c r="AU344" s="97">
        <v>0.76536232609625765</v>
      </c>
      <c r="AV344" s="97">
        <v>0.76950605328611099</v>
      </c>
      <c r="AW344" s="97">
        <v>0.7729539820513911</v>
      </c>
      <c r="AX344" s="97">
        <v>0.77209183616734123</v>
      </c>
      <c r="AY344" s="97">
        <v>0.77728655291028925</v>
      </c>
      <c r="AZ344" s="97">
        <v>0.78155254581411693</v>
      </c>
    </row>
    <row r="345" spans="1:52" ht="12" customHeight="1" x14ac:dyDescent="0.35">
      <c r="A345" s="203" t="s">
        <v>41</v>
      </c>
      <c r="B345" s="98">
        <v>0.61759440100111562</v>
      </c>
      <c r="C345" s="98">
        <v>0.61947837031493169</v>
      </c>
      <c r="D345" s="98">
        <v>0.62610848208973646</v>
      </c>
      <c r="E345" s="98">
        <v>0.62971464996601223</v>
      </c>
      <c r="F345" s="98">
        <v>0.63071979637707376</v>
      </c>
      <c r="G345" s="98">
        <v>0.6382220408101591</v>
      </c>
      <c r="H345" s="98">
        <v>0.64051411364312039</v>
      </c>
      <c r="I345" s="98">
        <v>0.64637854250683791</v>
      </c>
      <c r="J345" s="98">
        <v>0.66758291856321217</v>
      </c>
      <c r="K345" s="98">
        <v>0.67667970751611173</v>
      </c>
      <c r="L345" s="98">
        <v>0.70475544613762819</v>
      </c>
      <c r="M345" s="98">
        <v>0.71847361013173472</v>
      </c>
      <c r="N345" s="98">
        <v>0.71833003100150961</v>
      </c>
      <c r="O345" s="98">
        <v>0.71904167128014562</v>
      </c>
      <c r="P345" s="98">
        <v>0.7192033445689755</v>
      </c>
      <c r="Q345" s="98">
        <v>0.74638390971277757</v>
      </c>
      <c r="R345" s="98">
        <v>0.74646660946473264</v>
      </c>
      <c r="S345" s="98">
        <v>0.74533213359873629</v>
      </c>
      <c r="T345" s="98">
        <v>0.74622967849132105</v>
      </c>
      <c r="U345" s="98">
        <v>0.74757090871421839</v>
      </c>
      <c r="V345" s="98">
        <v>0.74913790378826872</v>
      </c>
      <c r="W345" s="98">
        <v>0.75179318757097013</v>
      </c>
      <c r="X345" s="98">
        <v>0.75454273324160015</v>
      </c>
      <c r="Y345" s="98">
        <v>0.76035303716561931</v>
      </c>
      <c r="Z345" s="98">
        <v>0.76397612400440951</v>
      </c>
      <c r="AA345" s="98">
        <v>0.76695317607994329</v>
      </c>
      <c r="AB345" s="98">
        <v>0.77078670905134239</v>
      </c>
      <c r="AC345" s="98">
        <v>0.77842701622456112</v>
      </c>
      <c r="AD345" s="98">
        <v>0.78257790143712058</v>
      </c>
      <c r="AE345" s="98">
        <v>0.78421626699200608</v>
      </c>
      <c r="AF345" s="98">
        <v>0.79270479183761344</v>
      </c>
      <c r="AG345" s="98">
        <v>0.79675189162417515</v>
      </c>
      <c r="AH345" s="98">
        <v>0.80345116882172107</v>
      </c>
      <c r="AI345" s="98">
        <v>0.81115948230256951</v>
      </c>
      <c r="AJ345" s="98">
        <v>0.81525067127552275</v>
      </c>
      <c r="AK345" s="98">
        <v>0.82279471477827471</v>
      </c>
      <c r="AL345" s="98">
        <v>0.82378118358139452</v>
      </c>
      <c r="AM345" s="98">
        <v>0.82882160749806821</v>
      </c>
      <c r="AN345" s="98">
        <v>0.83489505909940409</v>
      </c>
      <c r="AO345" s="98">
        <v>0.84107893801552991</v>
      </c>
      <c r="AP345" s="98">
        <v>0.84753355925997653</v>
      </c>
      <c r="AQ345" s="98">
        <v>0.85756847822781934</v>
      </c>
      <c r="AR345" s="98">
        <v>0.86709422501458111</v>
      </c>
      <c r="AS345" s="98">
        <v>0.88385031698208916</v>
      </c>
      <c r="AT345" s="98">
        <v>0.89390462177652219</v>
      </c>
      <c r="AU345" s="98">
        <v>0.90166893381493052</v>
      </c>
      <c r="AV345" s="98">
        <v>0.91109915896160709</v>
      </c>
      <c r="AW345" s="98">
        <v>0.92741232710173072</v>
      </c>
      <c r="AX345" s="98">
        <v>0.93656209599761597</v>
      </c>
      <c r="AY345" s="98">
        <v>0.94121221768678864</v>
      </c>
      <c r="AZ345" s="98">
        <v>0.95683977572999268</v>
      </c>
    </row>
    <row r="346" spans="1:52" ht="12" customHeight="1" x14ac:dyDescent="0.35">
      <c r="A346" s="203" t="s">
        <v>44</v>
      </c>
      <c r="B346" s="98">
        <v>0.10040959611580184</v>
      </c>
      <c r="C346" s="98">
        <v>0.1007201779067991</v>
      </c>
      <c r="D346" s="98">
        <v>0.10175399799298965</v>
      </c>
      <c r="E346" s="98">
        <v>0.1029633834483171</v>
      </c>
      <c r="F346" s="98">
        <v>0.1034477044079733</v>
      </c>
      <c r="G346" s="98">
        <v>0.10475531869236231</v>
      </c>
      <c r="H346" s="98">
        <v>0.104989051207884</v>
      </c>
      <c r="I346" s="98">
        <v>0.1061780019622999</v>
      </c>
      <c r="J346" s="98">
        <v>0.11001538527660897</v>
      </c>
      <c r="K346" s="98">
        <v>0.11012239277626797</v>
      </c>
      <c r="L346" s="98">
        <v>0.11452778170512488</v>
      </c>
      <c r="M346" s="98">
        <v>0.11702842035418082</v>
      </c>
      <c r="N346" s="98">
        <v>0.11700774142477388</v>
      </c>
      <c r="O346" s="98">
        <v>0.11738727553617866</v>
      </c>
      <c r="P346" s="98">
        <v>0.11738981046837696</v>
      </c>
      <c r="Q346" s="98">
        <v>0.12138568078386744</v>
      </c>
      <c r="R346" s="98">
        <v>0.12131113035138756</v>
      </c>
      <c r="S346" s="98">
        <v>0.12124241237774637</v>
      </c>
      <c r="T346" s="98">
        <v>0.12142931152709431</v>
      </c>
      <c r="U346" s="98">
        <v>0.12169449118349773</v>
      </c>
      <c r="V346" s="98">
        <v>0.12202099731237459</v>
      </c>
      <c r="W346" s="98">
        <v>0.12256836138061304</v>
      </c>
      <c r="X346" s="98">
        <v>0.12312498816878341</v>
      </c>
      <c r="Y346" s="98">
        <v>0.12443423499883371</v>
      </c>
      <c r="Z346" s="98">
        <v>0.12507937436618202</v>
      </c>
      <c r="AA346" s="98">
        <v>0.12588350554450214</v>
      </c>
      <c r="AB346" s="98">
        <v>0.12698502611663368</v>
      </c>
      <c r="AC346" s="98">
        <v>0.12914173273354643</v>
      </c>
      <c r="AD346" s="98">
        <v>0.13030886418828327</v>
      </c>
      <c r="AE346" s="98">
        <v>0.13063247811733325</v>
      </c>
      <c r="AF346" s="98">
        <v>0.1331274239178353</v>
      </c>
      <c r="AG346" s="98">
        <v>0.13403588640041797</v>
      </c>
      <c r="AH346" s="98">
        <v>0.13587807539775038</v>
      </c>
      <c r="AI346" s="98">
        <v>0.13788503607024097</v>
      </c>
      <c r="AJ346" s="98">
        <v>0.139029745779395</v>
      </c>
      <c r="AK346" s="98">
        <v>0.14114481059520473</v>
      </c>
      <c r="AL346" s="98">
        <v>0.14137725513951441</v>
      </c>
      <c r="AM346" s="98">
        <v>0.14270650733936974</v>
      </c>
      <c r="AN346" s="98">
        <v>0.1441348621125606</v>
      </c>
      <c r="AO346" s="98">
        <v>0.14554476534244273</v>
      </c>
      <c r="AP346" s="98">
        <v>0.14692888729933223</v>
      </c>
      <c r="AQ346" s="98">
        <v>0.14898058362513741</v>
      </c>
      <c r="AR346" s="98">
        <v>0.15072162716766546</v>
      </c>
      <c r="AS346" s="98">
        <v>0.15386495820568799</v>
      </c>
      <c r="AT346" s="98">
        <v>0.15520461689048748</v>
      </c>
      <c r="AU346" s="98">
        <v>0.15651098771177671</v>
      </c>
      <c r="AV346" s="98">
        <v>0.15805657386732755</v>
      </c>
      <c r="AW346" s="98">
        <v>0.16036041862103173</v>
      </c>
      <c r="AX346" s="98">
        <v>0.16150867010013092</v>
      </c>
      <c r="AY346" s="98">
        <v>0.16188599844429394</v>
      </c>
      <c r="AZ346" s="98">
        <v>0.16349233022576748</v>
      </c>
    </row>
    <row r="347" spans="1:52" ht="12" customHeight="1" x14ac:dyDescent="0.35">
      <c r="A347" s="203" t="s">
        <v>45</v>
      </c>
      <c r="B347" s="98">
        <v>0.5386349388976972</v>
      </c>
      <c r="C347" s="98">
        <v>0.53949500184109356</v>
      </c>
      <c r="D347" s="98">
        <v>0.54526958078021037</v>
      </c>
      <c r="E347" s="98">
        <v>0.55119007948816046</v>
      </c>
      <c r="F347" s="98">
        <v>0.55400720249378965</v>
      </c>
      <c r="G347" s="98">
        <v>0.56090007945525711</v>
      </c>
      <c r="H347" s="98">
        <v>0.56144500785845675</v>
      </c>
      <c r="I347" s="98">
        <v>0.5671893205739108</v>
      </c>
      <c r="J347" s="98">
        <v>0.58716675875358348</v>
      </c>
      <c r="K347" s="98">
        <v>0.58750204221424218</v>
      </c>
      <c r="L347" s="98">
        <v>0.61137964650772558</v>
      </c>
      <c r="M347" s="98">
        <v>0.62438939362138401</v>
      </c>
      <c r="N347" s="98">
        <v>0.62496781618032982</v>
      </c>
      <c r="O347" s="98">
        <v>0.62638129726937675</v>
      </c>
      <c r="P347" s="98">
        <v>0.62659145338844968</v>
      </c>
      <c r="Q347" s="98">
        <v>0.64776413425373114</v>
      </c>
      <c r="R347" s="98">
        <v>0.64761982451093392</v>
      </c>
      <c r="S347" s="98">
        <v>0.6491160415908469</v>
      </c>
      <c r="T347" s="98">
        <v>0.6510309521722899</v>
      </c>
      <c r="U347" s="98">
        <v>0.65292031419112084</v>
      </c>
      <c r="V347" s="98">
        <v>0.65828086697817045</v>
      </c>
      <c r="W347" s="98">
        <v>0.66261461666942578</v>
      </c>
      <c r="X347" s="98">
        <v>0.66873218178975957</v>
      </c>
      <c r="Y347" s="98">
        <v>0.67885891774438945</v>
      </c>
      <c r="Z347" s="98">
        <v>0.68512948692738296</v>
      </c>
      <c r="AA347" s="98">
        <v>0.69374925576434499</v>
      </c>
      <c r="AB347" s="98">
        <v>0.69776076770063189</v>
      </c>
      <c r="AC347" s="98">
        <v>0.70849271494582378</v>
      </c>
      <c r="AD347" s="98">
        <v>0.7154319255323196</v>
      </c>
      <c r="AE347" s="98">
        <v>0.72044100973484093</v>
      </c>
      <c r="AF347" s="98">
        <v>0.73104939635019162</v>
      </c>
      <c r="AG347" s="98">
        <v>0.73874906791354455</v>
      </c>
      <c r="AH347" s="98">
        <v>0.74709899846701722</v>
      </c>
      <c r="AI347" s="98">
        <v>0.75782270342824964</v>
      </c>
      <c r="AJ347" s="98">
        <v>0.76304194466203412</v>
      </c>
      <c r="AK347" s="98">
        <v>0.76847194547485553</v>
      </c>
      <c r="AL347" s="98">
        <v>0.77102946171334763</v>
      </c>
      <c r="AM347" s="98">
        <v>0.77644584627771207</v>
      </c>
      <c r="AN347" s="98">
        <v>0.77973985774387133</v>
      </c>
      <c r="AO347" s="98">
        <v>0.78195652514905312</v>
      </c>
      <c r="AP347" s="98">
        <v>0.78612777231942654</v>
      </c>
      <c r="AQ347" s="98">
        <v>0.78904801029772509</v>
      </c>
      <c r="AR347" s="98">
        <v>0.79222777513534148</v>
      </c>
      <c r="AS347" s="98">
        <v>0.79646827001690534</v>
      </c>
      <c r="AT347" s="98">
        <v>0.798689354703915</v>
      </c>
      <c r="AU347" s="98">
        <v>0.80104587119564807</v>
      </c>
      <c r="AV347" s="98">
        <v>0.80244873710701681</v>
      </c>
      <c r="AW347" s="98">
        <v>0.80525786728466331</v>
      </c>
      <c r="AX347" s="98">
        <v>0.80722849375916816</v>
      </c>
      <c r="AY347" s="98">
        <v>0.8086616319944776</v>
      </c>
      <c r="AZ347" s="98">
        <v>0.81123282813532749</v>
      </c>
    </row>
    <row r="348" spans="1:52" ht="12" customHeight="1" x14ac:dyDescent="0.35">
      <c r="A348" s="204" t="s">
        <v>46</v>
      </c>
      <c r="B348" s="99">
        <v>0.38680638644863752</v>
      </c>
      <c r="C348" s="99">
        <v>0.38799629315297396</v>
      </c>
      <c r="D348" s="99">
        <v>0.39208109389916751</v>
      </c>
      <c r="E348" s="99">
        <v>0.39698867468548665</v>
      </c>
      <c r="F348" s="99">
        <v>0.39884652974951046</v>
      </c>
      <c r="G348" s="99">
        <v>0.40389397049822684</v>
      </c>
      <c r="H348" s="99">
        <v>0.40478466221407766</v>
      </c>
      <c r="I348" s="99">
        <v>0.40930720657506875</v>
      </c>
      <c r="J348" s="99">
        <v>0.4241149296197006</v>
      </c>
      <c r="K348" s="99">
        <v>0.42465776689865514</v>
      </c>
      <c r="L348" s="99">
        <v>0.44153715114442882</v>
      </c>
      <c r="M348" s="99">
        <v>0.45118258058884136</v>
      </c>
      <c r="N348" s="99">
        <v>0.45108543739872425</v>
      </c>
      <c r="O348" s="99">
        <v>0.45256134833100492</v>
      </c>
      <c r="P348" s="99">
        <v>0.45255317491682345</v>
      </c>
      <c r="Q348" s="99">
        <v>0.4678911529877533</v>
      </c>
      <c r="R348" s="99">
        <v>0.46766920135923956</v>
      </c>
      <c r="S348" s="99">
        <v>0.46812175086066538</v>
      </c>
      <c r="T348" s="99">
        <v>0.46914797203272401</v>
      </c>
      <c r="U348" s="99">
        <v>0.46994635509750454</v>
      </c>
      <c r="V348" s="99">
        <v>0.47302527047651427</v>
      </c>
      <c r="W348" s="99">
        <v>0.47548175591772612</v>
      </c>
      <c r="X348" s="99">
        <v>0.47938083659873992</v>
      </c>
      <c r="Y348" s="99">
        <v>0.48684528910454977</v>
      </c>
      <c r="Z348" s="99">
        <v>0.49065654226973249</v>
      </c>
      <c r="AA348" s="99">
        <v>0.49795805123206033</v>
      </c>
      <c r="AB348" s="99">
        <v>0.5025564057651245</v>
      </c>
      <c r="AC348" s="99">
        <v>0.51365177120766992</v>
      </c>
      <c r="AD348" s="99">
        <v>0.52124515672908789</v>
      </c>
      <c r="AE348" s="99">
        <v>0.52559031792941013</v>
      </c>
      <c r="AF348" s="99">
        <v>0.53717728164481648</v>
      </c>
      <c r="AG348" s="99">
        <v>0.54555244991217433</v>
      </c>
      <c r="AH348" s="99">
        <v>0.55529358458418698</v>
      </c>
      <c r="AI348" s="99">
        <v>0.56945203591868054</v>
      </c>
      <c r="AJ348" s="99">
        <v>0.57506103443079759</v>
      </c>
      <c r="AK348" s="99">
        <v>0.58259821101254727</v>
      </c>
      <c r="AL348" s="99">
        <v>0.58679620927920695</v>
      </c>
      <c r="AM348" s="99">
        <v>0.59428389226381706</v>
      </c>
      <c r="AN348" s="99">
        <v>0.59866148616610326</v>
      </c>
      <c r="AO348" s="99">
        <v>0.60091610132095452</v>
      </c>
      <c r="AP348" s="99">
        <v>0.6056664567804172</v>
      </c>
      <c r="AQ348" s="99">
        <v>0.60885390995195543</v>
      </c>
      <c r="AR348" s="99">
        <v>0.61234665791619292</v>
      </c>
      <c r="AS348" s="99">
        <v>0.61731667573977422</v>
      </c>
      <c r="AT348" s="99">
        <v>0.61946627325601267</v>
      </c>
      <c r="AU348" s="99">
        <v>0.62220346777822388</v>
      </c>
      <c r="AV348" s="99">
        <v>0.62405293995933486</v>
      </c>
      <c r="AW348" s="99">
        <v>0.62731063000478948</v>
      </c>
      <c r="AX348" s="99">
        <v>0.6295367897385894</v>
      </c>
      <c r="AY348" s="99">
        <v>0.63088500195821873</v>
      </c>
      <c r="AZ348" s="99">
        <v>0.63354740103067797</v>
      </c>
    </row>
    <row r="349" spans="1:52" ht="12" customHeight="1" x14ac:dyDescent="0.35">
      <c r="A349" s="217" t="s">
        <v>134</v>
      </c>
      <c r="B349" s="100">
        <v>0.53428089549600533</v>
      </c>
      <c r="C349" s="100">
        <v>0.53239443986360913</v>
      </c>
      <c r="D349" s="100">
        <v>0.53846117832457652</v>
      </c>
      <c r="E349" s="100">
        <v>0.54328137348587202</v>
      </c>
      <c r="F349" s="100">
        <v>0.54616865535023262</v>
      </c>
      <c r="G349" s="100">
        <v>0.55578311549107373</v>
      </c>
      <c r="H349" s="100">
        <v>0.55741406642680802</v>
      </c>
      <c r="I349" s="100">
        <v>0.56436885744502741</v>
      </c>
      <c r="J349" s="100">
        <v>0.58418333542753276</v>
      </c>
      <c r="K349" s="100">
        <v>0.58524617157975334</v>
      </c>
      <c r="L349" s="100">
        <v>0.60788416462021255</v>
      </c>
      <c r="M349" s="100">
        <v>0.62298712277347057</v>
      </c>
      <c r="N349" s="100">
        <v>0.62352183182662679</v>
      </c>
      <c r="O349" s="100">
        <v>0.62619791511606959</v>
      </c>
      <c r="P349" s="100">
        <v>0.62521009372205016</v>
      </c>
      <c r="Q349" s="100">
        <v>0.64509567690673475</v>
      </c>
      <c r="R349" s="100">
        <v>0.64533078512415232</v>
      </c>
      <c r="S349" s="100">
        <v>0.64424175174072673</v>
      </c>
      <c r="T349" s="100">
        <v>0.6455240035802684</v>
      </c>
      <c r="U349" s="100">
        <v>0.64665057773703138</v>
      </c>
      <c r="V349" s="100">
        <v>0.64788641140115377</v>
      </c>
      <c r="W349" s="100">
        <v>0.64950232312148171</v>
      </c>
      <c r="X349" s="100">
        <v>0.65209096666714528</v>
      </c>
      <c r="Y349" s="100">
        <v>0.65619850604801433</v>
      </c>
      <c r="Z349" s="100">
        <v>0.65879441512391979</v>
      </c>
      <c r="AA349" s="100">
        <v>0.6605839023111334</v>
      </c>
      <c r="AB349" s="100">
        <v>0.66277596515366333</v>
      </c>
      <c r="AC349" s="100">
        <v>0.66689024558189358</v>
      </c>
      <c r="AD349" s="100">
        <v>0.66912200074124895</v>
      </c>
      <c r="AE349" s="100">
        <v>0.6699498837886817</v>
      </c>
      <c r="AF349" s="100">
        <v>0.67448194281996943</v>
      </c>
      <c r="AG349" s="100">
        <v>0.67674206861572328</v>
      </c>
      <c r="AH349" s="100">
        <v>0.68049910227992771</v>
      </c>
      <c r="AI349" s="100">
        <v>0.68498206240722948</v>
      </c>
      <c r="AJ349" s="100">
        <v>0.68714009198507831</v>
      </c>
      <c r="AK349" s="100">
        <v>0.69104444522801578</v>
      </c>
      <c r="AL349" s="100">
        <v>0.69152304635089279</v>
      </c>
      <c r="AM349" s="100">
        <v>0.69397644352254229</v>
      </c>
      <c r="AN349" s="100">
        <v>0.69694138269013972</v>
      </c>
      <c r="AO349" s="100">
        <v>0.69963028424941642</v>
      </c>
      <c r="AP349" s="100">
        <v>0.70229916866656228</v>
      </c>
      <c r="AQ349" s="100">
        <v>0.70606181249833255</v>
      </c>
      <c r="AR349" s="100">
        <v>0.70960301420438121</v>
      </c>
      <c r="AS349" s="100">
        <v>0.71485615178064477</v>
      </c>
      <c r="AT349" s="100">
        <v>0.71829528263625497</v>
      </c>
      <c r="AU349" s="100">
        <v>0.72086975881447102</v>
      </c>
      <c r="AV349" s="100">
        <v>0.72393520434724867</v>
      </c>
      <c r="AW349" s="100">
        <v>0.72923031378368719</v>
      </c>
      <c r="AX349" s="100">
        <v>0.73266197345797635</v>
      </c>
      <c r="AY349" s="100">
        <v>0.73410161788005568</v>
      </c>
      <c r="AZ349" s="100">
        <v>0.73856851890476094</v>
      </c>
    </row>
    <row r="350" spans="1:52" ht="12" customHeight="1" x14ac:dyDescent="0.35">
      <c r="A350" s="217" t="s">
        <v>135</v>
      </c>
      <c r="B350" s="100">
        <v>0.37591653780672785</v>
      </c>
      <c r="C350" s="100">
        <v>0.37577347411914613</v>
      </c>
      <c r="D350" s="100">
        <v>0.38134275053668376</v>
      </c>
      <c r="E350" s="100">
        <v>0.38207485259422702</v>
      </c>
      <c r="F350" s="100">
        <v>0.38918539899658972</v>
      </c>
      <c r="G350" s="100">
        <v>0.39502637559671222</v>
      </c>
      <c r="H350" s="100">
        <v>0.39925880493394433</v>
      </c>
      <c r="I350" s="100">
        <v>0.40130384527658297</v>
      </c>
      <c r="J350" s="100">
        <v>0.41823566454292621</v>
      </c>
      <c r="K350" s="100">
        <v>0.41349111610869244</v>
      </c>
      <c r="L350" s="100">
        <v>0.44004090239287114</v>
      </c>
      <c r="M350" s="100">
        <v>0.4479821308320705</v>
      </c>
      <c r="N350" s="100">
        <v>0.4482755772060763</v>
      </c>
      <c r="O350" s="100">
        <v>0.44751441099132933</v>
      </c>
      <c r="P350" s="100">
        <v>0.44552570063046359</v>
      </c>
      <c r="Q350" s="100">
        <v>0.46215453968511211</v>
      </c>
      <c r="R350" s="100">
        <v>0.46185906694207274</v>
      </c>
      <c r="S350" s="100">
        <v>0.46130664853679842</v>
      </c>
      <c r="T350" s="100">
        <v>0.46172629764877182</v>
      </c>
      <c r="U350" s="100">
        <v>0.46236713855014427</v>
      </c>
      <c r="V350" s="100">
        <v>0.46295640703961499</v>
      </c>
      <c r="W350" s="100">
        <v>0.46371971095092934</v>
      </c>
      <c r="X350" s="100">
        <v>0.4648130132449711</v>
      </c>
      <c r="Y350" s="100">
        <v>0.46678311202162243</v>
      </c>
      <c r="Z350" s="100">
        <v>0.46850192981829841</v>
      </c>
      <c r="AA350" s="100">
        <v>0.46963335709315757</v>
      </c>
      <c r="AB350" s="100">
        <v>0.4708125700443494</v>
      </c>
      <c r="AC350" s="100">
        <v>0.4730644331247511</v>
      </c>
      <c r="AD350" s="100">
        <v>0.4742858630799649</v>
      </c>
      <c r="AE350" s="100">
        <v>0.47497062432295706</v>
      </c>
      <c r="AF350" s="100">
        <v>0.47743648649206144</v>
      </c>
      <c r="AG350" s="100">
        <v>0.47891562913724889</v>
      </c>
      <c r="AH350" s="100">
        <v>0.48124883763459225</v>
      </c>
      <c r="AI350" s="100">
        <v>0.48377501252883398</v>
      </c>
      <c r="AJ350" s="100">
        <v>0.48559900145545748</v>
      </c>
      <c r="AK350" s="100">
        <v>0.4884018454790704</v>
      </c>
      <c r="AL350" s="100">
        <v>0.48887129492228343</v>
      </c>
      <c r="AM350" s="100">
        <v>0.49066103224422469</v>
      </c>
      <c r="AN350" s="100">
        <v>0.49279514486078446</v>
      </c>
      <c r="AO350" s="100">
        <v>0.49499092861819427</v>
      </c>
      <c r="AP350" s="100">
        <v>0.49736390051598939</v>
      </c>
      <c r="AQ350" s="100">
        <v>0.5008429976498141</v>
      </c>
      <c r="AR350" s="100">
        <v>0.50442381914439771</v>
      </c>
      <c r="AS350" s="100">
        <v>0.510383474749869</v>
      </c>
      <c r="AT350" s="100">
        <v>0.51534662529231512</v>
      </c>
      <c r="AU350" s="100">
        <v>0.51850874805427072</v>
      </c>
      <c r="AV350" s="100">
        <v>0.52191405916898304</v>
      </c>
      <c r="AW350" s="100">
        <v>0.52790303995565013</v>
      </c>
      <c r="AX350" s="100">
        <v>0.53123698032392985</v>
      </c>
      <c r="AY350" s="100">
        <v>0.53351787134692263</v>
      </c>
      <c r="AZ350" s="100">
        <v>0.53966786496524899</v>
      </c>
    </row>
    <row r="351" spans="1:52" ht="12" customHeight="1" x14ac:dyDescent="0.35">
      <c r="A351" s="217" t="s">
        <v>138</v>
      </c>
      <c r="B351" s="100">
        <v>0.49032803206380127</v>
      </c>
      <c r="C351" s="100">
        <v>0.48728918022477485</v>
      </c>
      <c r="D351" s="100">
        <v>0.4939478555425621</v>
      </c>
      <c r="E351" s="100">
        <v>0.49435588078501091</v>
      </c>
      <c r="F351" s="100">
        <v>0.50540242895254495</v>
      </c>
      <c r="G351" s="100">
        <v>0.51674348139322113</v>
      </c>
      <c r="H351" s="100">
        <v>0.52269012083087474</v>
      </c>
      <c r="I351" s="100">
        <v>0.52182706865731165</v>
      </c>
      <c r="J351" s="100">
        <v>0.54786430667463126</v>
      </c>
      <c r="K351" s="100">
        <v>0.53590050199823036</v>
      </c>
      <c r="L351" s="100">
        <v>0.56683761126354804</v>
      </c>
      <c r="M351" s="100">
        <v>0.58173837913926152</v>
      </c>
      <c r="N351" s="100">
        <v>0.5789143664704256</v>
      </c>
      <c r="O351" s="100">
        <v>0.57134030445765682</v>
      </c>
      <c r="P351" s="100">
        <v>0.57182265204789051</v>
      </c>
      <c r="Q351" s="100">
        <v>0.58986154729045559</v>
      </c>
      <c r="R351" s="100">
        <v>0.59002087374752621</v>
      </c>
      <c r="S351" s="100">
        <v>0.58877174329157089</v>
      </c>
      <c r="T351" s="100">
        <v>0.58986298095466949</v>
      </c>
      <c r="U351" s="100">
        <v>0.59089453273510395</v>
      </c>
      <c r="V351" s="100">
        <v>0.59202445471518161</v>
      </c>
      <c r="W351" s="100">
        <v>0.59364943886289145</v>
      </c>
      <c r="X351" s="100">
        <v>0.59614418915677292</v>
      </c>
      <c r="Y351" s="100">
        <v>0.60061893782852194</v>
      </c>
      <c r="Z351" s="100">
        <v>0.60372899711198869</v>
      </c>
      <c r="AA351" s="100">
        <v>0.60581144240007145</v>
      </c>
      <c r="AB351" s="100">
        <v>0.60842031791327067</v>
      </c>
      <c r="AC351" s="100">
        <v>0.6134442447487839</v>
      </c>
      <c r="AD351" s="100">
        <v>0.6165979291569158</v>
      </c>
      <c r="AE351" s="100">
        <v>0.61788637092887289</v>
      </c>
      <c r="AF351" s="100">
        <v>0.62373797476498039</v>
      </c>
      <c r="AG351" s="100">
        <v>0.62702048648133246</v>
      </c>
      <c r="AH351" s="100">
        <v>0.63222649443698775</v>
      </c>
      <c r="AI351" s="100">
        <v>0.63895715960366051</v>
      </c>
      <c r="AJ351" s="100">
        <v>0.64225117108018015</v>
      </c>
      <c r="AK351" s="100">
        <v>0.64780024834793759</v>
      </c>
      <c r="AL351" s="100">
        <v>0.64883153673405525</v>
      </c>
      <c r="AM351" s="100">
        <v>0.65292433228335811</v>
      </c>
      <c r="AN351" s="100">
        <v>0.65782891007649547</v>
      </c>
      <c r="AO351" s="100">
        <v>0.66263712227000182</v>
      </c>
      <c r="AP351" s="100">
        <v>0.66765293724875363</v>
      </c>
      <c r="AQ351" s="100">
        <v>0.6752954406574867</v>
      </c>
      <c r="AR351" s="100">
        <v>0.68275604948952773</v>
      </c>
      <c r="AS351" s="100">
        <v>0.69547592874539299</v>
      </c>
      <c r="AT351" s="100">
        <v>0.70402122018935842</v>
      </c>
      <c r="AU351" s="100">
        <v>0.71039557721687308</v>
      </c>
      <c r="AV351" s="100">
        <v>0.71794718302618621</v>
      </c>
      <c r="AW351" s="100">
        <v>0.73066550214443327</v>
      </c>
      <c r="AX351" s="100">
        <v>0.73879760205522127</v>
      </c>
      <c r="AY351" s="100">
        <v>0.74289077653563851</v>
      </c>
      <c r="AZ351" s="100">
        <v>0.75520080323200645</v>
      </c>
    </row>
    <row r="352" spans="1:52" ht="12" customHeight="1" x14ac:dyDescent="0.35">
      <c r="A352" s="218" t="s">
        <v>142</v>
      </c>
      <c r="B352" s="101">
        <v>0.54387670530149401</v>
      </c>
      <c r="C352" s="101">
        <v>0.54560559422111876</v>
      </c>
      <c r="D352" s="101">
        <v>0.55136891412164557</v>
      </c>
      <c r="E352" s="101">
        <v>0.55789341331500142</v>
      </c>
      <c r="F352" s="101">
        <v>0.56006192675334954</v>
      </c>
      <c r="G352" s="101">
        <v>0.56664485533968556</v>
      </c>
      <c r="H352" s="101">
        <v>0.56729831073113024</v>
      </c>
      <c r="I352" s="101">
        <v>0.57386673776256181</v>
      </c>
      <c r="J352" s="101">
        <v>0.59482152220736739</v>
      </c>
      <c r="K352" s="101">
        <v>0.59424789263759514</v>
      </c>
      <c r="L352" s="101">
        <v>0.61837929979678974</v>
      </c>
      <c r="M352" s="101">
        <v>0.63250009779872174</v>
      </c>
      <c r="N352" s="101">
        <v>0.63236910106540323</v>
      </c>
      <c r="O352" s="101">
        <v>0.63522518488345558</v>
      </c>
      <c r="P352" s="101">
        <v>0.63518525961082961</v>
      </c>
      <c r="Q352" s="101">
        <v>0.65674937971591851</v>
      </c>
      <c r="R352" s="101">
        <v>0.65614965729841079</v>
      </c>
      <c r="S352" s="101">
        <v>0.65488201800187229</v>
      </c>
      <c r="T352" s="101">
        <v>0.65506697367888012</v>
      </c>
      <c r="U352" s="101">
        <v>0.65542322204577363</v>
      </c>
      <c r="V352" s="101">
        <v>0.65585475015210537</v>
      </c>
      <c r="W352" s="101">
        <v>0.6564087311649347</v>
      </c>
      <c r="X352" s="101">
        <v>0.65704620583790274</v>
      </c>
      <c r="Y352" s="101">
        <v>0.65841882791656559</v>
      </c>
      <c r="Z352" s="101">
        <v>0.65928217793655286</v>
      </c>
      <c r="AA352" s="101">
        <v>0.65993831483347376</v>
      </c>
      <c r="AB352" s="101">
        <v>0.66066443756033189</v>
      </c>
      <c r="AC352" s="101">
        <v>0.66224504510154858</v>
      </c>
      <c r="AD352" s="101">
        <v>0.66316756135620591</v>
      </c>
      <c r="AE352" s="101">
        <v>0.66343551891912778</v>
      </c>
      <c r="AF352" s="101">
        <v>0.66511631869547416</v>
      </c>
      <c r="AG352" s="101">
        <v>0.66590648939871866</v>
      </c>
      <c r="AH352" s="101">
        <v>0.66706760507040475</v>
      </c>
      <c r="AI352" s="101">
        <v>0.66877608696012925</v>
      </c>
      <c r="AJ352" s="101">
        <v>0.6697710843724578</v>
      </c>
      <c r="AK352" s="101">
        <v>0.67148818020953149</v>
      </c>
      <c r="AL352" s="101">
        <v>0.67173549135352195</v>
      </c>
      <c r="AM352" s="101">
        <v>0.67285592295478469</v>
      </c>
      <c r="AN352" s="101">
        <v>0.67408678646197673</v>
      </c>
      <c r="AO352" s="101">
        <v>0.67538733210525836</v>
      </c>
      <c r="AP352" s="101">
        <v>0.67680434510162624</v>
      </c>
      <c r="AQ352" s="101">
        <v>0.67872606917493605</v>
      </c>
      <c r="AR352" s="101">
        <v>0.68066739385906183</v>
      </c>
      <c r="AS352" s="101">
        <v>0.68410460112170202</v>
      </c>
      <c r="AT352" s="101">
        <v>0.68626310789995815</v>
      </c>
      <c r="AU352" s="101">
        <v>0.68776721159106269</v>
      </c>
      <c r="AV352" s="101">
        <v>0.6894171902102465</v>
      </c>
      <c r="AW352" s="101">
        <v>0.69227578428617409</v>
      </c>
      <c r="AX352" s="101">
        <v>0.69407904391785924</v>
      </c>
      <c r="AY352" s="101">
        <v>0.69484322620988304</v>
      </c>
      <c r="AZ352" s="101">
        <v>0.69748104727909876</v>
      </c>
    </row>
    <row r="353" spans="1:52" ht="12" customHeight="1" x14ac:dyDescent="0.35">
      <c r="A353" s="219" t="s">
        <v>143</v>
      </c>
      <c r="B353" s="223">
        <v>0</v>
      </c>
      <c r="C353" s="223">
        <v>0</v>
      </c>
      <c r="D353" s="223">
        <v>0</v>
      </c>
      <c r="E353" s="223">
        <v>0</v>
      </c>
      <c r="F353" s="223">
        <v>0</v>
      </c>
      <c r="G353" s="223">
        <v>0</v>
      </c>
      <c r="H353" s="223">
        <v>0</v>
      </c>
      <c r="I353" s="223">
        <v>0</v>
      </c>
      <c r="J353" s="223">
        <v>0</v>
      </c>
      <c r="K353" s="223">
        <v>0</v>
      </c>
      <c r="L353" s="223">
        <v>0</v>
      </c>
      <c r="M353" s="223">
        <v>0</v>
      </c>
      <c r="N353" s="223">
        <v>0</v>
      </c>
      <c r="O353" s="223">
        <v>0</v>
      </c>
      <c r="P353" s="223">
        <v>0</v>
      </c>
      <c r="Q353" s="223">
        <v>0</v>
      </c>
      <c r="R353" s="223">
        <v>0</v>
      </c>
      <c r="S353" s="223">
        <v>0</v>
      </c>
      <c r="T353" s="223">
        <v>0</v>
      </c>
      <c r="U353" s="223">
        <v>0</v>
      </c>
      <c r="V353" s="223">
        <v>0</v>
      </c>
      <c r="W353" s="223">
        <v>0</v>
      </c>
      <c r="X353" s="223">
        <v>0</v>
      </c>
      <c r="Y353" s="223">
        <v>0</v>
      </c>
      <c r="Z353" s="223">
        <v>0</v>
      </c>
      <c r="AA353" s="223">
        <v>0</v>
      </c>
      <c r="AB353" s="223">
        <v>0</v>
      </c>
      <c r="AC353" s="223">
        <v>0</v>
      </c>
      <c r="AD353" s="223">
        <v>0</v>
      </c>
      <c r="AE353" s="223">
        <v>0</v>
      </c>
      <c r="AF353" s="223">
        <v>0</v>
      </c>
      <c r="AG353" s="223">
        <v>0</v>
      </c>
      <c r="AH353" s="223">
        <v>0</v>
      </c>
      <c r="AI353" s="223">
        <v>0</v>
      </c>
      <c r="AJ353" s="223">
        <v>0</v>
      </c>
      <c r="AK353" s="223">
        <v>0</v>
      </c>
      <c r="AL353" s="223">
        <v>0</v>
      </c>
      <c r="AM353" s="223">
        <v>0</v>
      </c>
      <c r="AN353" s="223">
        <v>0</v>
      </c>
      <c r="AO353" s="223">
        <v>0</v>
      </c>
      <c r="AP353" s="223">
        <v>0</v>
      </c>
      <c r="AQ353" s="223">
        <v>0</v>
      </c>
      <c r="AR353" s="223">
        <v>0</v>
      </c>
      <c r="AS353" s="223">
        <v>0</v>
      </c>
      <c r="AT353" s="223">
        <v>0</v>
      </c>
      <c r="AU353" s="223">
        <v>0</v>
      </c>
      <c r="AV353" s="223">
        <v>0</v>
      </c>
      <c r="AW353" s="223">
        <v>0</v>
      </c>
      <c r="AX353" s="223">
        <v>0</v>
      </c>
      <c r="AY353" s="223">
        <v>0</v>
      </c>
      <c r="AZ353" s="223">
        <v>0</v>
      </c>
    </row>
    <row r="354" spans="1:52" ht="12" customHeight="1" x14ac:dyDescent="0.35">
      <c r="A354" s="214" t="s">
        <v>123</v>
      </c>
      <c r="B354" s="221">
        <v>0.46289284288703364</v>
      </c>
      <c r="C354" s="221">
        <v>0.46201733292821656</v>
      </c>
      <c r="D354" s="221">
        <v>0.4643046633519286</v>
      </c>
      <c r="E354" s="221">
        <v>0.46491608660530653</v>
      </c>
      <c r="F354" s="221">
        <v>0.46770465208607515</v>
      </c>
      <c r="G354" s="221">
        <v>0.47504042679709424</v>
      </c>
      <c r="H354" s="221">
        <v>0.48085757966549197</v>
      </c>
      <c r="I354" s="221">
        <v>0.47674075694128865</v>
      </c>
      <c r="J354" s="221">
        <v>0.48300817482006086</v>
      </c>
      <c r="K354" s="221">
        <v>0.51987010960263991</v>
      </c>
      <c r="L354" s="221">
        <v>0.5245273593843307</v>
      </c>
      <c r="M354" s="221">
        <v>0.52146994279212089</v>
      </c>
      <c r="N354" s="221">
        <v>0.51961623476485919</v>
      </c>
      <c r="O354" s="221">
        <v>0.51893134283033793</v>
      </c>
      <c r="P354" s="221">
        <v>0.52143647878258681</v>
      </c>
      <c r="Q354" s="221">
        <v>0.52572238707197838</v>
      </c>
      <c r="R354" s="221">
        <v>0.52579309965317145</v>
      </c>
      <c r="S354" s="221">
        <v>0.52578835514513023</v>
      </c>
      <c r="T354" s="221">
        <v>0.52657224505522715</v>
      </c>
      <c r="U354" s="221">
        <v>0.52786637081434562</v>
      </c>
      <c r="V354" s="221">
        <v>0.52881087637410695</v>
      </c>
      <c r="W354" s="221">
        <v>0.52988722395112964</v>
      </c>
      <c r="X354" s="221">
        <v>0.53165370484386021</v>
      </c>
      <c r="Y354" s="221">
        <v>0.53466694438292872</v>
      </c>
      <c r="Z354" s="221">
        <v>0.53652808823118769</v>
      </c>
      <c r="AA354" s="221">
        <v>0.53866592857480988</v>
      </c>
      <c r="AB354" s="221">
        <v>0.54082852737632581</v>
      </c>
      <c r="AC354" s="221">
        <v>0.54558255309861525</v>
      </c>
      <c r="AD354" s="221">
        <v>0.54691140559150275</v>
      </c>
      <c r="AE354" s="221">
        <v>0.55105630014968721</v>
      </c>
      <c r="AF354" s="221">
        <v>0.55295010437781089</v>
      </c>
      <c r="AG354" s="221">
        <v>0.5562701601507104</v>
      </c>
      <c r="AH354" s="221">
        <v>0.55873685812700002</v>
      </c>
      <c r="AI354" s="221">
        <v>0.5630907049789079</v>
      </c>
      <c r="AJ354" s="221">
        <v>0.56650093331839213</v>
      </c>
      <c r="AK354" s="221">
        <v>0.57039764410746085</v>
      </c>
      <c r="AL354" s="221">
        <v>0.57118191889873626</v>
      </c>
      <c r="AM354" s="221">
        <v>0.57253769822167466</v>
      </c>
      <c r="AN354" s="221">
        <v>0.5748403681401304</v>
      </c>
      <c r="AO354" s="221">
        <v>0.57795373405109696</v>
      </c>
      <c r="AP354" s="221">
        <v>0.58102728676782389</v>
      </c>
      <c r="AQ354" s="221">
        <v>0.58401721389149996</v>
      </c>
      <c r="AR354" s="221">
        <v>0.58746541152970966</v>
      </c>
      <c r="AS354" s="221">
        <v>0.59295931405050983</v>
      </c>
      <c r="AT354" s="221">
        <v>0.59626604884458512</v>
      </c>
      <c r="AU354" s="221">
        <v>0.59971168188048318</v>
      </c>
      <c r="AV354" s="221">
        <v>0.60389871754789726</v>
      </c>
      <c r="AW354" s="221">
        <v>0.61131177450411756</v>
      </c>
      <c r="AX354" s="221">
        <v>0.61336581205070861</v>
      </c>
      <c r="AY354" s="221">
        <v>0.61957771764402414</v>
      </c>
      <c r="AZ354" s="221">
        <v>0.62242401646093037</v>
      </c>
    </row>
    <row r="355" spans="1:52" ht="12" customHeight="1" x14ac:dyDescent="0.35">
      <c r="A355" s="64" t="s">
        <v>40</v>
      </c>
      <c r="B355" s="97">
        <v>0.40884422607816928</v>
      </c>
      <c r="C355" s="97">
        <v>0.40911604575813637</v>
      </c>
      <c r="D355" s="97">
        <v>0.4111598948235819</v>
      </c>
      <c r="E355" s="97">
        <v>0.41453189321885719</v>
      </c>
      <c r="F355" s="97">
        <v>0.41410693787992836</v>
      </c>
      <c r="G355" s="97">
        <v>0.41901959277000911</v>
      </c>
      <c r="H355" s="97">
        <v>0.42230351508911479</v>
      </c>
      <c r="I355" s="97">
        <v>0.42110854024428285</v>
      </c>
      <c r="J355" s="97">
        <v>0.42317866361131173</v>
      </c>
      <c r="K355" s="97">
        <v>0.45517913234783969</v>
      </c>
      <c r="L355" s="97">
        <v>0.45552374389962469</v>
      </c>
      <c r="M355" s="97">
        <v>0.45481006718361577</v>
      </c>
      <c r="N355" s="97">
        <v>0.45245534713216651</v>
      </c>
      <c r="O355" s="97">
        <v>0.45618786206665024</v>
      </c>
      <c r="P355" s="97">
        <v>0.4583720543781204</v>
      </c>
      <c r="Q355" s="97">
        <v>0.45856284205593173</v>
      </c>
      <c r="R355" s="97">
        <v>0.4625571386279006</v>
      </c>
      <c r="S355" s="97">
        <v>0.46702857541221843</v>
      </c>
      <c r="T355" s="97">
        <v>0.47504807626595114</v>
      </c>
      <c r="U355" s="97">
        <v>0.48864054578138955</v>
      </c>
      <c r="V355" s="97">
        <v>0.48274180425562846</v>
      </c>
      <c r="W355" s="97">
        <v>0.49598843200279702</v>
      </c>
      <c r="X355" s="97">
        <v>0.51735941099236016</v>
      </c>
      <c r="Y355" s="97">
        <v>0.5433737683820985</v>
      </c>
      <c r="Z355" s="97">
        <v>0.53903463143986663</v>
      </c>
      <c r="AA355" s="97">
        <v>0.58564465735095628</v>
      </c>
      <c r="AB355" s="97">
        <v>0.59849313075458976</v>
      </c>
      <c r="AC355" s="97">
        <v>0.64549486249201515</v>
      </c>
      <c r="AD355" s="97">
        <v>0.66111376324475646</v>
      </c>
      <c r="AE355" s="97">
        <v>0.70413235548009789</v>
      </c>
      <c r="AF355" s="97">
        <v>0.72352402065420629</v>
      </c>
      <c r="AG355" s="97">
        <v>0.72888916166243023</v>
      </c>
      <c r="AH355" s="97">
        <v>0.73676112912494229</v>
      </c>
      <c r="AI355" s="97">
        <v>0.74198481334967159</v>
      </c>
      <c r="AJ355" s="97">
        <v>0.74222573236495171</v>
      </c>
      <c r="AK355" s="97">
        <v>0.74876645478427473</v>
      </c>
      <c r="AL355" s="97">
        <v>0.74822299898579436</v>
      </c>
      <c r="AM355" s="97">
        <v>0.75190598541705433</v>
      </c>
      <c r="AN355" s="97">
        <v>0.75263893281171346</v>
      </c>
      <c r="AO355" s="97">
        <v>0.75751150981017812</v>
      </c>
      <c r="AP355" s="97">
        <v>0.75543284132815403</v>
      </c>
      <c r="AQ355" s="97">
        <v>0.75981273648646519</v>
      </c>
      <c r="AR355" s="97">
        <v>0.7612298659627148</v>
      </c>
      <c r="AS355" s="97">
        <v>0.76685873146094263</v>
      </c>
      <c r="AT355" s="97">
        <v>0.76310858317526664</v>
      </c>
      <c r="AU355" s="97">
        <v>0.76627172930742127</v>
      </c>
      <c r="AV355" s="97">
        <v>0.76842908674546961</v>
      </c>
      <c r="AW355" s="97">
        <v>0.77457351089676418</v>
      </c>
      <c r="AX355" s="97">
        <v>0.77401288887255004</v>
      </c>
      <c r="AY355" s="97">
        <v>0.77712554253659161</v>
      </c>
      <c r="AZ355" s="97">
        <v>0.78162867269560754</v>
      </c>
    </row>
    <row r="356" spans="1:52" ht="12" customHeight="1" x14ac:dyDescent="0.35">
      <c r="A356" s="72" t="s">
        <v>41</v>
      </c>
      <c r="B356" s="98">
        <v>0.66936883914146039</v>
      </c>
      <c r="C356" s="98">
        <v>0.669644901547363</v>
      </c>
      <c r="D356" s="98">
        <v>0.67309032041404027</v>
      </c>
      <c r="E356" s="98">
        <v>0.67662821990924749</v>
      </c>
      <c r="F356" s="98">
        <v>0.66800174918773747</v>
      </c>
      <c r="G356" s="98">
        <v>0.6745573707714615</v>
      </c>
      <c r="H356" s="98">
        <v>0.68338079717539091</v>
      </c>
      <c r="I356" s="98">
        <v>0.68028779831070407</v>
      </c>
      <c r="J356" s="98">
        <v>0.68433221234728614</v>
      </c>
      <c r="K356" s="98">
        <v>0.74536383935867601</v>
      </c>
      <c r="L356" s="98">
        <v>0.74545646525322151</v>
      </c>
      <c r="M356" s="98">
        <v>0.73942101651638192</v>
      </c>
      <c r="N356" s="98">
        <v>0.73744223601700998</v>
      </c>
      <c r="O356" s="98">
        <v>0.73796633861440575</v>
      </c>
      <c r="P356" s="98">
        <v>0.74189802955809636</v>
      </c>
      <c r="Q356" s="98">
        <v>0.74410407364030939</v>
      </c>
      <c r="R356" s="98">
        <v>0.74368138264729289</v>
      </c>
      <c r="S356" s="98">
        <v>0.74282192508261113</v>
      </c>
      <c r="T356" s="98">
        <v>0.74375236306839088</v>
      </c>
      <c r="U356" s="98">
        <v>0.7457024026931498</v>
      </c>
      <c r="V356" s="98">
        <v>0.74805147642330538</v>
      </c>
      <c r="W356" s="98">
        <v>0.75009622421248123</v>
      </c>
      <c r="X356" s="98">
        <v>0.75282559581571018</v>
      </c>
      <c r="Y356" s="98">
        <v>0.75797824345356724</v>
      </c>
      <c r="Z356" s="98">
        <v>0.76123998123700376</v>
      </c>
      <c r="AA356" s="98">
        <v>0.76484408531886094</v>
      </c>
      <c r="AB356" s="98">
        <v>0.7696106576490932</v>
      </c>
      <c r="AC356" s="98">
        <v>0.77906479120449912</v>
      </c>
      <c r="AD356" s="98">
        <v>0.78107800339866396</v>
      </c>
      <c r="AE356" s="98">
        <v>0.78965142476951333</v>
      </c>
      <c r="AF356" s="98">
        <v>0.79326304198383712</v>
      </c>
      <c r="AG356" s="98">
        <v>0.80028630663968103</v>
      </c>
      <c r="AH356" s="98">
        <v>0.80457617585772856</v>
      </c>
      <c r="AI356" s="98">
        <v>0.81383549641371777</v>
      </c>
      <c r="AJ356" s="98">
        <v>0.8213915280943237</v>
      </c>
      <c r="AK356" s="98">
        <v>0.83080373691923193</v>
      </c>
      <c r="AL356" s="98">
        <v>0.83192763505225087</v>
      </c>
      <c r="AM356" s="98">
        <v>0.83372663722217244</v>
      </c>
      <c r="AN356" s="98">
        <v>0.83908973982767798</v>
      </c>
      <c r="AO356" s="98">
        <v>0.84647759096457897</v>
      </c>
      <c r="AP356" s="98">
        <v>0.8544006805447496</v>
      </c>
      <c r="AQ356" s="98">
        <v>0.86206270345248015</v>
      </c>
      <c r="AR356" s="98">
        <v>0.87070266627251625</v>
      </c>
      <c r="AS356" s="98">
        <v>0.88457384422826901</v>
      </c>
      <c r="AT356" s="98">
        <v>0.89297992475529042</v>
      </c>
      <c r="AU356" s="98">
        <v>0.9018817786397485</v>
      </c>
      <c r="AV356" s="98">
        <v>0.91337606000667904</v>
      </c>
      <c r="AW356" s="98">
        <v>0.93283153544707553</v>
      </c>
      <c r="AX356" s="98">
        <v>0.93789030425718767</v>
      </c>
      <c r="AY356" s="98">
        <v>0.95393307909116631</v>
      </c>
      <c r="AZ356" s="98">
        <v>0.96127431402060526</v>
      </c>
    </row>
    <row r="357" spans="1:52" ht="12" customHeight="1" x14ac:dyDescent="0.35">
      <c r="A357" s="72" t="s">
        <v>44</v>
      </c>
      <c r="B357" s="98">
        <v>0.11110811146120143</v>
      </c>
      <c r="C357" s="98">
        <v>0.1111460251856935</v>
      </c>
      <c r="D357" s="98">
        <v>0.11152424794527424</v>
      </c>
      <c r="E357" s="98">
        <v>0.11244921889047074</v>
      </c>
      <c r="F357" s="98">
        <v>0.11236891444863095</v>
      </c>
      <c r="G357" s="98">
        <v>0.1135229532246928</v>
      </c>
      <c r="H357" s="98">
        <v>0.11445460855045206</v>
      </c>
      <c r="I357" s="98">
        <v>0.11414250962690038</v>
      </c>
      <c r="J357" s="98">
        <v>0.11490568175157863</v>
      </c>
      <c r="K357" s="98">
        <v>0.12336994805567483</v>
      </c>
      <c r="L357" s="98">
        <v>0.12361215926975413</v>
      </c>
      <c r="M357" s="98">
        <v>0.12327974581871268</v>
      </c>
      <c r="N357" s="98">
        <v>0.12266715925031961</v>
      </c>
      <c r="O357" s="98">
        <v>0.12347060540613683</v>
      </c>
      <c r="P357" s="98">
        <v>0.12419163900488568</v>
      </c>
      <c r="Q357" s="98">
        <v>0.12449808651521869</v>
      </c>
      <c r="R357" s="98">
        <v>0.12443400177904175</v>
      </c>
      <c r="S357" s="98">
        <v>0.12438956871733894</v>
      </c>
      <c r="T357" s="98">
        <v>0.12458553896229982</v>
      </c>
      <c r="U357" s="98">
        <v>0.12493845149938274</v>
      </c>
      <c r="V357" s="98">
        <v>0.12538103039330403</v>
      </c>
      <c r="W357" s="98">
        <v>0.12572942412964092</v>
      </c>
      <c r="X357" s="98">
        <v>0.12633818446217984</v>
      </c>
      <c r="Y357" s="98">
        <v>0.12751601843677518</v>
      </c>
      <c r="Z357" s="98">
        <v>0.12821928137407362</v>
      </c>
      <c r="AA357" s="98">
        <v>0.12898110568897456</v>
      </c>
      <c r="AB357" s="98">
        <v>0.13021698375136712</v>
      </c>
      <c r="AC357" s="98">
        <v>0.13285945478848366</v>
      </c>
      <c r="AD357" s="98">
        <v>0.13324348699983712</v>
      </c>
      <c r="AE357" s="98">
        <v>0.13513531004610099</v>
      </c>
      <c r="AF357" s="98">
        <v>0.13592075200613105</v>
      </c>
      <c r="AG357" s="98">
        <v>0.13818179354023841</v>
      </c>
      <c r="AH357" s="98">
        <v>0.13903040769723973</v>
      </c>
      <c r="AI357" s="98">
        <v>0.14112562482061672</v>
      </c>
      <c r="AJ357" s="98">
        <v>0.1428631403681915</v>
      </c>
      <c r="AK357" s="98">
        <v>0.14479316115559923</v>
      </c>
      <c r="AL357" s="98">
        <v>0.14502485230798132</v>
      </c>
      <c r="AM357" s="98">
        <v>0.14533588284982263</v>
      </c>
      <c r="AN357" s="98">
        <v>0.14653349588508915</v>
      </c>
      <c r="AO357" s="98">
        <v>0.14811946874435933</v>
      </c>
      <c r="AP357" s="98">
        <v>0.149743906335427</v>
      </c>
      <c r="AQ357" s="98">
        <v>0.15112646670750002</v>
      </c>
      <c r="AR357" s="98">
        <v>0.15282901618584496</v>
      </c>
      <c r="AS357" s="98">
        <v>0.15540675123561462</v>
      </c>
      <c r="AT357" s="98">
        <v>0.15673446288296142</v>
      </c>
      <c r="AU357" s="98">
        <v>0.15799314317068999</v>
      </c>
      <c r="AV357" s="98">
        <v>0.15964383537421939</v>
      </c>
      <c r="AW357" s="98">
        <v>0.1623101521677664</v>
      </c>
      <c r="AX357" s="98">
        <v>0.16276794940606196</v>
      </c>
      <c r="AY357" s="98">
        <v>0.16428166110964457</v>
      </c>
      <c r="AZ357" s="98">
        <v>0.16492819709524684</v>
      </c>
    </row>
    <row r="358" spans="1:52" ht="12" customHeight="1" x14ac:dyDescent="0.35">
      <c r="A358" s="72" t="s">
        <v>45</v>
      </c>
      <c r="B358" s="98">
        <v>0.5871435950224736</v>
      </c>
      <c r="C358" s="98">
        <v>0.58749999431992272</v>
      </c>
      <c r="D358" s="98">
        <v>0.58988048542600335</v>
      </c>
      <c r="E358" s="98">
        <v>0.59485560078473265</v>
      </c>
      <c r="F358" s="98">
        <v>0.59389795785790744</v>
      </c>
      <c r="G358" s="98">
        <v>0.60100047092557596</v>
      </c>
      <c r="H358" s="98">
        <v>0.60596931893573291</v>
      </c>
      <c r="I358" s="98">
        <v>0.60407235674644266</v>
      </c>
      <c r="J358" s="98">
        <v>0.60773544944810343</v>
      </c>
      <c r="K358" s="98">
        <v>0.65291337065118626</v>
      </c>
      <c r="L358" s="98">
        <v>0.6543372801010936</v>
      </c>
      <c r="M358" s="98">
        <v>0.6527363179711051</v>
      </c>
      <c r="N358" s="98">
        <v>0.64956313313662484</v>
      </c>
      <c r="O358" s="98">
        <v>0.65430835859046743</v>
      </c>
      <c r="P358" s="98">
        <v>0.65746281619205993</v>
      </c>
      <c r="Q358" s="98">
        <v>0.65863572995384789</v>
      </c>
      <c r="R358" s="98">
        <v>0.658377366345413</v>
      </c>
      <c r="S358" s="98">
        <v>0.660220963957042</v>
      </c>
      <c r="T358" s="98">
        <v>0.66150285716160184</v>
      </c>
      <c r="U358" s="98">
        <v>0.66549560181663303</v>
      </c>
      <c r="V358" s="98">
        <v>0.66868571760885753</v>
      </c>
      <c r="W358" s="98">
        <v>0.67356797230355525</v>
      </c>
      <c r="X358" s="98">
        <v>0.67803763048870103</v>
      </c>
      <c r="Y358" s="98">
        <v>0.68768080532573961</v>
      </c>
      <c r="Z358" s="98">
        <v>0.69502894507711688</v>
      </c>
      <c r="AA358" s="98">
        <v>0.70403531903702732</v>
      </c>
      <c r="AB358" s="98">
        <v>0.70962631403236331</v>
      </c>
      <c r="AC358" s="98">
        <v>0.72090599662391885</v>
      </c>
      <c r="AD358" s="98">
        <v>0.72530378249843752</v>
      </c>
      <c r="AE358" s="98">
        <v>0.73532034506474375</v>
      </c>
      <c r="AF358" s="98">
        <v>0.74123688261426257</v>
      </c>
      <c r="AG358" s="98">
        <v>0.7497505946202081</v>
      </c>
      <c r="AH358" s="98">
        <v>0.75581322893498826</v>
      </c>
      <c r="AI358" s="98">
        <v>0.76570436662402352</v>
      </c>
      <c r="AJ358" s="98">
        <v>0.7716021839577708</v>
      </c>
      <c r="AK358" s="98">
        <v>0.77731311559853367</v>
      </c>
      <c r="AL358" s="98">
        <v>0.78058931386441144</v>
      </c>
      <c r="AM358" s="98">
        <v>0.78599906031334132</v>
      </c>
      <c r="AN358" s="98">
        <v>0.78814461368066757</v>
      </c>
      <c r="AO358" s="98">
        <v>0.7924977488273155</v>
      </c>
      <c r="AP358" s="98">
        <v>0.7951791272565123</v>
      </c>
      <c r="AQ358" s="98">
        <v>0.7986247265276043</v>
      </c>
      <c r="AR358" s="98">
        <v>0.80103383123369021</v>
      </c>
      <c r="AS358" s="98">
        <v>0.80506469047008467</v>
      </c>
      <c r="AT358" s="98">
        <v>0.80776243746713905</v>
      </c>
      <c r="AU358" s="98">
        <v>0.81063728442641703</v>
      </c>
      <c r="AV358" s="98">
        <v>0.81246044602568179</v>
      </c>
      <c r="AW358" s="98">
        <v>0.81526019475247702</v>
      </c>
      <c r="AX358" s="98">
        <v>0.81659888117440771</v>
      </c>
      <c r="AY358" s="98">
        <v>0.81938876259168725</v>
      </c>
      <c r="AZ358" s="98">
        <v>0.82123463817162068</v>
      </c>
    </row>
    <row r="359" spans="1:52" ht="12" customHeight="1" x14ac:dyDescent="0.35">
      <c r="A359" s="74" t="s">
        <v>46</v>
      </c>
      <c r="B359" s="99">
        <v>0.43419937859470942</v>
      </c>
      <c r="C359" s="99">
        <v>0.43445943486399874</v>
      </c>
      <c r="D359" s="99">
        <v>0.43601884232072946</v>
      </c>
      <c r="E359" s="99">
        <v>0.43954965909757188</v>
      </c>
      <c r="F359" s="99">
        <v>0.43836976575104203</v>
      </c>
      <c r="G359" s="99">
        <v>0.44344822123713168</v>
      </c>
      <c r="H359" s="99">
        <v>0.44696490850786047</v>
      </c>
      <c r="I359" s="99">
        <v>0.44629605017904606</v>
      </c>
      <c r="J359" s="99">
        <v>0.44873399364338612</v>
      </c>
      <c r="K359" s="99">
        <v>0.48191953348881866</v>
      </c>
      <c r="L359" s="99">
        <v>0.48303242678727265</v>
      </c>
      <c r="M359" s="99">
        <v>0.48173412078718425</v>
      </c>
      <c r="N359" s="99">
        <v>0.47952310999527653</v>
      </c>
      <c r="O359" s="99">
        <v>0.48231511938458527</v>
      </c>
      <c r="P359" s="99">
        <v>0.48524164583832063</v>
      </c>
      <c r="Q359" s="99">
        <v>0.48653862790527191</v>
      </c>
      <c r="R359" s="99">
        <v>0.4864068176303295</v>
      </c>
      <c r="S359" s="99">
        <v>0.48721843453732838</v>
      </c>
      <c r="T359" s="99">
        <v>0.48788756375927295</v>
      </c>
      <c r="U359" s="99">
        <v>0.49014077651730426</v>
      </c>
      <c r="V359" s="99">
        <v>0.492049332188641</v>
      </c>
      <c r="W359" s="99">
        <v>0.4952887609092741</v>
      </c>
      <c r="X359" s="99">
        <v>0.49798113360732138</v>
      </c>
      <c r="Y359" s="99">
        <v>0.50448188275896022</v>
      </c>
      <c r="Z359" s="99">
        <v>0.50956528582507288</v>
      </c>
      <c r="AA359" s="99">
        <v>0.515875119071602</v>
      </c>
      <c r="AB359" s="99">
        <v>0.52072775738192778</v>
      </c>
      <c r="AC359" s="99">
        <v>0.53062726655779768</v>
      </c>
      <c r="AD359" s="99">
        <v>0.53499047885568873</v>
      </c>
      <c r="AE359" s="99">
        <v>0.54577215485510955</v>
      </c>
      <c r="AF359" s="99">
        <v>0.55261399952425949</v>
      </c>
      <c r="AG359" s="99">
        <v>0.56281003319634149</v>
      </c>
      <c r="AH359" s="99">
        <v>0.56939859379462521</v>
      </c>
      <c r="AI359" s="99">
        <v>0.58122866505423265</v>
      </c>
      <c r="AJ359" s="99">
        <v>0.58830040923539861</v>
      </c>
      <c r="AK359" s="99">
        <v>0.59495482079760031</v>
      </c>
      <c r="AL359" s="99">
        <v>0.59914070337991332</v>
      </c>
      <c r="AM359" s="99">
        <v>0.60563689029271195</v>
      </c>
      <c r="AN359" s="99">
        <v>0.60826312807245619</v>
      </c>
      <c r="AO359" s="99">
        <v>0.61347001646377208</v>
      </c>
      <c r="AP359" s="99">
        <v>0.61655817277544134</v>
      </c>
      <c r="AQ359" s="99">
        <v>0.62053566760645729</v>
      </c>
      <c r="AR359" s="99">
        <v>0.62302760547764746</v>
      </c>
      <c r="AS359" s="99">
        <v>0.62731514262941412</v>
      </c>
      <c r="AT359" s="99">
        <v>0.63003450150931917</v>
      </c>
      <c r="AU359" s="99">
        <v>0.63279435595091693</v>
      </c>
      <c r="AV359" s="99">
        <v>0.6346733959855636</v>
      </c>
      <c r="AW359" s="99">
        <v>0.63753067849763856</v>
      </c>
      <c r="AX359" s="99">
        <v>0.63893737636709669</v>
      </c>
      <c r="AY359" s="99">
        <v>0.64183457259881826</v>
      </c>
      <c r="AZ359" s="99">
        <v>0.64373573896341685</v>
      </c>
    </row>
    <row r="360" spans="1:52" ht="12" customHeight="1" x14ac:dyDescent="0.35">
      <c r="A360" s="91" t="s">
        <v>144</v>
      </c>
      <c r="B360" s="100">
        <v>0.5720572951616304</v>
      </c>
      <c r="C360" s="100">
        <v>0.5769123647142671</v>
      </c>
      <c r="D360" s="100">
        <v>0.57965345297520066</v>
      </c>
      <c r="E360" s="100">
        <v>0.57896914592540927</v>
      </c>
      <c r="F360" s="100">
        <v>0.57490537894312665</v>
      </c>
      <c r="G360" s="100">
        <v>0.58528986350932388</v>
      </c>
      <c r="H360" s="100">
        <v>0.59293749465480783</v>
      </c>
      <c r="I360" s="100">
        <v>0.59848910350243834</v>
      </c>
      <c r="J360" s="100">
        <v>0.59647057420200089</v>
      </c>
      <c r="K360" s="100">
        <v>0.65857909911175139</v>
      </c>
      <c r="L360" s="100">
        <v>0.65589581250369589</v>
      </c>
      <c r="M360" s="100">
        <v>0.65311985567405362</v>
      </c>
      <c r="N360" s="100">
        <v>0.65812213114577001</v>
      </c>
      <c r="O360" s="100">
        <v>0.65697275357716334</v>
      </c>
      <c r="P360" s="100">
        <v>0.65870017113112944</v>
      </c>
      <c r="Q360" s="100">
        <v>0.65667722625241853</v>
      </c>
      <c r="R360" s="100">
        <v>0.65754862671717262</v>
      </c>
      <c r="S360" s="100">
        <v>0.65545435784435402</v>
      </c>
      <c r="T360" s="100">
        <v>0.65633258405334383</v>
      </c>
      <c r="U360" s="100">
        <v>0.65789266319241613</v>
      </c>
      <c r="V360" s="100">
        <v>0.65948181539833484</v>
      </c>
      <c r="W360" s="100">
        <v>0.66021956121652126</v>
      </c>
      <c r="X360" s="100">
        <v>0.66272465871952679</v>
      </c>
      <c r="Y360" s="100">
        <v>0.66675194383219394</v>
      </c>
      <c r="Z360" s="100">
        <v>0.66964670894161749</v>
      </c>
      <c r="AA360" s="100">
        <v>0.670696389856969</v>
      </c>
      <c r="AB360" s="100">
        <v>0.67270312037175994</v>
      </c>
      <c r="AC360" s="100">
        <v>0.67776120471786516</v>
      </c>
      <c r="AD360" s="100">
        <v>0.68093576272684342</v>
      </c>
      <c r="AE360" s="100">
        <v>0.68737826403854518</v>
      </c>
      <c r="AF360" s="100">
        <v>0.68924235663547984</v>
      </c>
      <c r="AG360" s="100">
        <v>0.69073395660694514</v>
      </c>
      <c r="AH360" s="100">
        <v>0.69397741094047782</v>
      </c>
      <c r="AI360" s="100">
        <v>0.69584853385321133</v>
      </c>
      <c r="AJ360" s="100">
        <v>0.69836829317904192</v>
      </c>
      <c r="AK360" s="100">
        <v>0.70232567233954613</v>
      </c>
      <c r="AL360" s="100">
        <v>0.70309115518079368</v>
      </c>
      <c r="AM360" s="100">
        <v>0.70523525824580002</v>
      </c>
      <c r="AN360" s="100">
        <v>0.7082404409760108</v>
      </c>
      <c r="AO360" s="100">
        <v>0.71148098255144376</v>
      </c>
      <c r="AP360" s="100">
        <v>0.71467749322671292</v>
      </c>
      <c r="AQ360" s="100">
        <v>0.71691948183792953</v>
      </c>
      <c r="AR360" s="100">
        <v>0.71966114894814059</v>
      </c>
      <c r="AS360" s="100">
        <v>0.72397541436489776</v>
      </c>
      <c r="AT360" s="100">
        <v>0.72741026101020778</v>
      </c>
      <c r="AU360" s="100">
        <v>0.7300666685548669</v>
      </c>
      <c r="AV360" s="100">
        <v>0.7340383788931738</v>
      </c>
      <c r="AW360" s="100">
        <v>0.73945679690089416</v>
      </c>
      <c r="AX360" s="100">
        <v>0.74353983260513012</v>
      </c>
      <c r="AY360" s="100">
        <v>0.75365578786517584</v>
      </c>
      <c r="AZ360" s="100">
        <v>0.75709842448393094</v>
      </c>
    </row>
    <row r="361" spans="1:52" ht="12" customHeight="1" x14ac:dyDescent="0.35">
      <c r="A361" s="91" t="s">
        <v>135</v>
      </c>
      <c r="B361" s="100">
        <v>0.42412938073231915</v>
      </c>
      <c r="C361" s="100">
        <v>0.42291401368034415</v>
      </c>
      <c r="D361" s="100">
        <v>0.42636607107442254</v>
      </c>
      <c r="E361" s="100">
        <v>0.42593492677190459</v>
      </c>
      <c r="F361" s="100">
        <v>0.43132689188836354</v>
      </c>
      <c r="G361" s="100">
        <v>0.43875963825600311</v>
      </c>
      <c r="H361" s="100">
        <v>0.44475336033074181</v>
      </c>
      <c r="I361" s="100">
        <v>0.43932574613844466</v>
      </c>
      <c r="J361" s="100">
        <v>0.44689096205980411</v>
      </c>
      <c r="K361" s="100">
        <v>0.47533167689864586</v>
      </c>
      <c r="L361" s="100">
        <v>0.48335375005665698</v>
      </c>
      <c r="M361" s="100">
        <v>0.48214682752940891</v>
      </c>
      <c r="N361" s="100">
        <v>0.47775888514406906</v>
      </c>
      <c r="O361" s="100">
        <v>0.47742399574604949</v>
      </c>
      <c r="P361" s="100">
        <v>0.48051008984675997</v>
      </c>
      <c r="Q361" s="100">
        <v>0.48537898204733193</v>
      </c>
      <c r="R361" s="100">
        <v>0.48506627361762095</v>
      </c>
      <c r="S361" s="100">
        <v>0.48492257004306416</v>
      </c>
      <c r="T361" s="100">
        <v>0.48556610186469706</v>
      </c>
      <c r="U361" s="100">
        <v>0.48654701457873667</v>
      </c>
      <c r="V361" s="100">
        <v>0.48740210555162655</v>
      </c>
      <c r="W361" s="100">
        <v>0.4879598144487981</v>
      </c>
      <c r="X361" s="100">
        <v>0.48914262658068741</v>
      </c>
      <c r="Y361" s="100">
        <v>0.49108658555914164</v>
      </c>
      <c r="Z361" s="100">
        <v>0.49221453768814361</v>
      </c>
      <c r="AA361" s="100">
        <v>0.49349641600904526</v>
      </c>
      <c r="AB361" s="100">
        <v>0.49489504589026984</v>
      </c>
      <c r="AC361" s="100">
        <v>0.49795014740605897</v>
      </c>
      <c r="AD361" s="100">
        <v>0.49852820462764458</v>
      </c>
      <c r="AE361" s="100">
        <v>0.50088232520687959</v>
      </c>
      <c r="AF361" s="100">
        <v>0.5018744890784852</v>
      </c>
      <c r="AG361" s="100">
        <v>0.50391226302530678</v>
      </c>
      <c r="AH361" s="100">
        <v>0.50568406714909342</v>
      </c>
      <c r="AI361" s="100">
        <v>0.50897741624591941</v>
      </c>
      <c r="AJ361" s="100">
        <v>0.51157657590274652</v>
      </c>
      <c r="AK361" s="100">
        <v>0.51460402540339334</v>
      </c>
      <c r="AL361" s="100">
        <v>0.51499572395107207</v>
      </c>
      <c r="AM361" s="100">
        <v>0.5156768526148664</v>
      </c>
      <c r="AN361" s="100">
        <v>0.51750979294594435</v>
      </c>
      <c r="AO361" s="100">
        <v>0.5199179897333055</v>
      </c>
      <c r="AP361" s="100">
        <v>0.52251373161684045</v>
      </c>
      <c r="AQ361" s="100">
        <v>0.52504142360417405</v>
      </c>
      <c r="AR361" s="100">
        <v>0.52823208724347093</v>
      </c>
      <c r="AS361" s="100">
        <v>0.53332035452339821</v>
      </c>
      <c r="AT361" s="100">
        <v>0.53634290605937207</v>
      </c>
      <c r="AU361" s="100">
        <v>0.53968130787159418</v>
      </c>
      <c r="AV361" s="100">
        <v>0.54368769344930801</v>
      </c>
      <c r="AW361" s="100">
        <v>0.55111995984725748</v>
      </c>
      <c r="AX361" s="100">
        <v>0.55294168079893113</v>
      </c>
      <c r="AY361" s="100">
        <v>0.55869690108269643</v>
      </c>
      <c r="AZ361" s="100">
        <v>0.56139188442825483</v>
      </c>
    </row>
    <row r="362" spans="1:52" ht="12" customHeight="1" x14ac:dyDescent="0.35">
      <c r="A362" s="91" t="s">
        <v>138</v>
      </c>
      <c r="B362" s="100">
        <v>0.54859273182007762</v>
      </c>
      <c r="C362" s="100">
        <v>0.54532631858454994</v>
      </c>
      <c r="D362" s="100">
        <v>0.55108177859071927</v>
      </c>
      <c r="E362" s="100">
        <v>0.54535836986079023</v>
      </c>
      <c r="F362" s="100">
        <v>0.553573362715436</v>
      </c>
      <c r="G362" s="100">
        <v>0.56451472654418045</v>
      </c>
      <c r="H362" s="100">
        <v>0.57092295960953676</v>
      </c>
      <c r="I362" s="100">
        <v>0.55201987887721959</v>
      </c>
      <c r="J362" s="100">
        <v>0.57005765725042712</v>
      </c>
      <c r="K362" s="100">
        <v>0.61016776087517755</v>
      </c>
      <c r="L362" s="100">
        <v>0.6227226442692515</v>
      </c>
      <c r="M362" s="100">
        <v>0.61687083138916832</v>
      </c>
      <c r="N362" s="100">
        <v>0.61584257626026884</v>
      </c>
      <c r="O362" s="100">
        <v>0.60774053254917115</v>
      </c>
      <c r="P362" s="100">
        <v>0.60936475047427741</v>
      </c>
      <c r="Q362" s="100">
        <v>0.61806687111149272</v>
      </c>
      <c r="R362" s="100">
        <v>0.61761546927299116</v>
      </c>
      <c r="S362" s="100">
        <v>0.61709967587443293</v>
      </c>
      <c r="T362" s="100">
        <v>0.61795403162671259</v>
      </c>
      <c r="U362" s="100">
        <v>0.61962291923463364</v>
      </c>
      <c r="V362" s="100">
        <v>0.62145180247886644</v>
      </c>
      <c r="W362" s="100">
        <v>0.62245762536543303</v>
      </c>
      <c r="X362" s="100">
        <v>0.62475820231951684</v>
      </c>
      <c r="Y362" s="100">
        <v>0.62888402045927172</v>
      </c>
      <c r="Z362" s="100">
        <v>0.63143551570388667</v>
      </c>
      <c r="AA362" s="100">
        <v>0.63351986458254483</v>
      </c>
      <c r="AB362" s="100">
        <v>0.63626279411932674</v>
      </c>
      <c r="AC362" s="100">
        <v>0.64275117787692226</v>
      </c>
      <c r="AD362" s="100">
        <v>0.64413862561765078</v>
      </c>
      <c r="AE362" s="100">
        <v>0.64943358437134935</v>
      </c>
      <c r="AF362" s="100">
        <v>0.65162082653223719</v>
      </c>
      <c r="AG362" s="100">
        <v>0.65574448664476914</v>
      </c>
      <c r="AH362" s="100">
        <v>0.65898466424516178</v>
      </c>
      <c r="AI362" s="100">
        <v>0.66511496521853952</v>
      </c>
      <c r="AJ362" s="100">
        <v>0.67042910186683524</v>
      </c>
      <c r="AK362" s="100">
        <v>0.67703750139636842</v>
      </c>
      <c r="AL362" s="100">
        <v>0.67794897465489345</v>
      </c>
      <c r="AM362" s="100">
        <v>0.67958885221741516</v>
      </c>
      <c r="AN362" s="100">
        <v>0.68359582588054568</v>
      </c>
      <c r="AO362" s="100">
        <v>0.68888373823995352</v>
      </c>
      <c r="AP362" s="100">
        <v>0.69452778831997286</v>
      </c>
      <c r="AQ362" s="100">
        <v>0.70015689163366668</v>
      </c>
      <c r="AR362" s="100">
        <v>0.70686106825285688</v>
      </c>
      <c r="AS362" s="100">
        <v>0.71751859584062405</v>
      </c>
      <c r="AT362" s="100">
        <v>0.72395837161257448</v>
      </c>
      <c r="AU362" s="100">
        <v>0.73086715660962043</v>
      </c>
      <c r="AV362" s="100">
        <v>0.7393266555987773</v>
      </c>
      <c r="AW362" s="100">
        <v>0.75472297335526173</v>
      </c>
      <c r="AX362" s="100">
        <v>0.75893785245341849</v>
      </c>
      <c r="AY362" s="100">
        <v>0.77094452983878237</v>
      </c>
      <c r="AZ362" s="100">
        <v>0.77653854747563356</v>
      </c>
    </row>
    <row r="363" spans="1:52" ht="12" customHeight="1" x14ac:dyDescent="0.35">
      <c r="A363" s="93" t="s">
        <v>142</v>
      </c>
      <c r="B363" s="101">
        <v>0.59106445251047779</v>
      </c>
      <c r="C363" s="101">
        <v>0.59154075544880025</v>
      </c>
      <c r="D363" s="101">
        <v>0.59328117462662866</v>
      </c>
      <c r="E363" s="101">
        <v>0.5979930397234271</v>
      </c>
      <c r="F363" s="101">
        <v>0.59674011702145568</v>
      </c>
      <c r="G363" s="101">
        <v>0.60357641677174867</v>
      </c>
      <c r="H363" s="101">
        <v>0.608124655950811</v>
      </c>
      <c r="I363" s="101">
        <v>0.60687031852166085</v>
      </c>
      <c r="J363" s="101">
        <v>0.61090364275019415</v>
      </c>
      <c r="K363" s="101">
        <v>0.65452678488306448</v>
      </c>
      <c r="L363" s="101">
        <v>0.65613269041903077</v>
      </c>
      <c r="M363" s="101">
        <v>0.65468182431946198</v>
      </c>
      <c r="N363" s="101">
        <v>0.65174876580851338</v>
      </c>
      <c r="O363" s="101">
        <v>0.65474539810720922</v>
      </c>
      <c r="P363" s="101">
        <v>0.66016514415100669</v>
      </c>
      <c r="Q363" s="101">
        <v>0.66193230142264459</v>
      </c>
      <c r="R363" s="101">
        <v>0.66154329780395527</v>
      </c>
      <c r="S363" s="101">
        <v>0.66112929016623301</v>
      </c>
      <c r="T363" s="101">
        <v>0.66146014347053284</v>
      </c>
      <c r="U363" s="101">
        <v>0.66211578433692597</v>
      </c>
      <c r="V363" s="101">
        <v>0.66282716412520748</v>
      </c>
      <c r="W363" s="101">
        <v>0.66339315381842245</v>
      </c>
      <c r="X363" s="101">
        <v>0.66427396652256032</v>
      </c>
      <c r="Y363" s="101">
        <v>0.66577483559175077</v>
      </c>
      <c r="Z363" s="101">
        <v>0.66676043834193921</v>
      </c>
      <c r="AA363" s="101">
        <v>0.66756832523230802</v>
      </c>
      <c r="AB363" s="101">
        <v>0.66881466387224009</v>
      </c>
      <c r="AC363" s="101">
        <v>0.67123530425315825</v>
      </c>
      <c r="AD363" s="101">
        <v>0.67170354326982196</v>
      </c>
      <c r="AE363" s="101">
        <v>0.67352284002108986</v>
      </c>
      <c r="AF363" s="101">
        <v>0.67442285435805849</v>
      </c>
      <c r="AG363" s="101">
        <v>0.67618873253281242</v>
      </c>
      <c r="AH363" s="101">
        <v>0.67685758794015971</v>
      </c>
      <c r="AI363" s="101">
        <v>0.67870027072557648</v>
      </c>
      <c r="AJ363" s="101">
        <v>0.68058394042419867</v>
      </c>
      <c r="AK363" s="101">
        <v>0.68264143384518661</v>
      </c>
      <c r="AL363" s="101">
        <v>0.68303742367402875</v>
      </c>
      <c r="AM363" s="101">
        <v>0.68346844810463192</v>
      </c>
      <c r="AN363" s="101">
        <v>0.68480677587686334</v>
      </c>
      <c r="AO363" s="101">
        <v>0.68653764837904985</v>
      </c>
      <c r="AP363" s="101">
        <v>0.68839297721986492</v>
      </c>
      <c r="AQ363" s="101">
        <v>0.69008083223383831</v>
      </c>
      <c r="AR363" s="101">
        <v>0.69203917083174249</v>
      </c>
      <c r="AS363" s="101">
        <v>0.69505125153173331</v>
      </c>
      <c r="AT363" s="101">
        <v>0.69693003631482686</v>
      </c>
      <c r="AU363" s="101">
        <v>0.69861612809640983</v>
      </c>
      <c r="AV363" s="101">
        <v>0.70100359422678049</v>
      </c>
      <c r="AW363" s="101">
        <v>0.70506770053151724</v>
      </c>
      <c r="AX363" s="101">
        <v>0.70601848168669668</v>
      </c>
      <c r="AY363" s="101">
        <v>0.70896755880410411</v>
      </c>
      <c r="AZ363" s="101">
        <v>0.71046324731086496</v>
      </c>
    </row>
    <row r="364" spans="1:52" ht="12" customHeight="1" x14ac:dyDescent="0.35">
      <c r="A364" s="214" t="s">
        <v>124</v>
      </c>
      <c r="B364" s="221">
        <v>0.44966223488487778</v>
      </c>
      <c r="C364" s="221">
        <v>0.44467256174880171</v>
      </c>
      <c r="D364" s="221">
        <v>0.44549926024097702</v>
      </c>
      <c r="E364" s="221">
        <v>0.44915840837586596</v>
      </c>
      <c r="F364" s="221">
        <v>0.4536912802790577</v>
      </c>
      <c r="G364" s="221">
        <v>0.47378777270666916</v>
      </c>
      <c r="H364" s="221">
        <v>0.47620547824867243</v>
      </c>
      <c r="I364" s="221">
        <v>0.47787569956449705</v>
      </c>
      <c r="J364" s="221">
        <v>0.48282263840564021</v>
      </c>
      <c r="K364" s="221">
        <v>0.5152435233097924</v>
      </c>
      <c r="L364" s="221">
        <v>0.52374440992706384</v>
      </c>
      <c r="M364" s="221">
        <v>0.52602742799827651</v>
      </c>
      <c r="N364" s="221">
        <v>0.54967332849401151</v>
      </c>
      <c r="O364" s="221">
        <v>0.54638400575076773</v>
      </c>
      <c r="P364" s="221">
        <v>0.54749026275107959</v>
      </c>
      <c r="Q364" s="221">
        <v>0.54712817107752043</v>
      </c>
      <c r="R364" s="221">
        <v>0.54812006432571159</v>
      </c>
      <c r="S364" s="221">
        <v>0.54833196559726538</v>
      </c>
      <c r="T364" s="221">
        <v>0.54885044098762592</v>
      </c>
      <c r="U364" s="221">
        <v>0.54954458071300338</v>
      </c>
      <c r="V364" s="221">
        <v>0.54975733026338325</v>
      </c>
      <c r="W364" s="221">
        <v>0.55168091047801404</v>
      </c>
      <c r="X364" s="221">
        <v>0.55425743477844791</v>
      </c>
      <c r="Y364" s="221">
        <v>0.55761856065738036</v>
      </c>
      <c r="Z364" s="221">
        <v>0.55899099047246326</v>
      </c>
      <c r="AA364" s="221">
        <v>0.56115888898157307</v>
      </c>
      <c r="AB364" s="221">
        <v>0.56240697706493492</v>
      </c>
      <c r="AC364" s="221">
        <v>0.56378763575055846</v>
      </c>
      <c r="AD364" s="221">
        <v>0.56740929302190357</v>
      </c>
      <c r="AE364" s="221">
        <v>0.57195652038627898</v>
      </c>
      <c r="AF364" s="221">
        <v>0.57327835289360052</v>
      </c>
      <c r="AG364" s="221">
        <v>0.57583000897426839</v>
      </c>
      <c r="AH364" s="221">
        <v>0.57844616329317111</v>
      </c>
      <c r="AI364" s="221">
        <v>0.58262206593138643</v>
      </c>
      <c r="AJ364" s="221">
        <v>0.58668601996114489</v>
      </c>
      <c r="AK364" s="221">
        <v>0.58947889571837941</v>
      </c>
      <c r="AL364" s="221">
        <v>0.59024991991886477</v>
      </c>
      <c r="AM364" s="221">
        <v>0.5911430101546018</v>
      </c>
      <c r="AN364" s="221">
        <v>0.59241589206893164</v>
      </c>
      <c r="AO364" s="221">
        <v>0.59376113440122813</v>
      </c>
      <c r="AP364" s="221">
        <v>0.59560238497659546</v>
      </c>
      <c r="AQ364" s="221">
        <v>0.60023637551991504</v>
      </c>
      <c r="AR364" s="221">
        <v>0.60542715160689531</v>
      </c>
      <c r="AS364" s="221">
        <v>0.61101950954000883</v>
      </c>
      <c r="AT364" s="221">
        <v>0.61299007144593998</v>
      </c>
      <c r="AU364" s="221">
        <v>0.61582111912256021</v>
      </c>
      <c r="AV364" s="221">
        <v>0.61791579107275418</v>
      </c>
      <c r="AW364" s="221">
        <v>0.61990544286539673</v>
      </c>
      <c r="AX364" s="221">
        <v>0.62430128842368671</v>
      </c>
      <c r="AY364" s="221">
        <v>0.62945538816357283</v>
      </c>
      <c r="AZ364" s="221">
        <v>0.63099367316573352</v>
      </c>
    </row>
    <row r="365" spans="1:52" ht="12" customHeight="1" x14ac:dyDescent="0.35">
      <c r="A365" s="64" t="s">
        <v>40</v>
      </c>
      <c r="B365" s="97">
        <v>0.36753205882554291</v>
      </c>
      <c r="C365" s="97">
        <v>0.36580323124195252</v>
      </c>
      <c r="D365" s="97">
        <v>0.3657840378008414</v>
      </c>
      <c r="E365" s="97">
        <v>0.37067016274144032</v>
      </c>
      <c r="F365" s="97">
        <v>0.37150317854318948</v>
      </c>
      <c r="G365" s="97">
        <v>0.38669468043137079</v>
      </c>
      <c r="H365" s="97">
        <v>0.38694237533648207</v>
      </c>
      <c r="I365" s="97">
        <v>0.38969408270588157</v>
      </c>
      <c r="J365" s="97">
        <v>0.39013946846666148</v>
      </c>
      <c r="K365" s="97">
        <v>0.41918853439090081</v>
      </c>
      <c r="L365" s="97">
        <v>0.42153862162122152</v>
      </c>
      <c r="M365" s="97">
        <v>0.4216625299777389</v>
      </c>
      <c r="N365" s="97">
        <v>0.44264546004288369</v>
      </c>
      <c r="O365" s="97">
        <v>0.4435142342856595</v>
      </c>
      <c r="P365" s="97">
        <v>0.44402566803312232</v>
      </c>
      <c r="Q365" s="97">
        <v>0.44270759179924801</v>
      </c>
      <c r="R365" s="97">
        <v>0.44680373123858863</v>
      </c>
      <c r="S365" s="97">
        <v>0.45094575400192966</v>
      </c>
      <c r="T365" s="97">
        <v>0.45742614770666296</v>
      </c>
      <c r="U365" s="97">
        <v>0.46798666711528164</v>
      </c>
      <c r="V365" s="97">
        <v>0.46075208294222264</v>
      </c>
      <c r="W365" s="97">
        <v>0.47156108021323667</v>
      </c>
      <c r="X365" s="97">
        <v>0.49683139902051898</v>
      </c>
      <c r="Y365" s="97">
        <v>0.53234829264042727</v>
      </c>
      <c r="Z365" s="97">
        <v>0.53386479400025189</v>
      </c>
      <c r="AA365" s="97">
        <v>0.57763855791834551</v>
      </c>
      <c r="AB365" s="97">
        <v>0.58660135611818565</v>
      </c>
      <c r="AC365" s="97">
        <v>0.63528454247646737</v>
      </c>
      <c r="AD365" s="97">
        <v>0.64624301734086775</v>
      </c>
      <c r="AE365" s="97">
        <v>0.69903707221086353</v>
      </c>
      <c r="AF365" s="97">
        <v>0.72293810343223497</v>
      </c>
      <c r="AG365" s="97">
        <v>0.72548433904505427</v>
      </c>
      <c r="AH365" s="97">
        <v>0.73512498790271164</v>
      </c>
      <c r="AI365" s="97">
        <v>0.73841942862801679</v>
      </c>
      <c r="AJ365" s="97">
        <v>0.7401374373757218</v>
      </c>
      <c r="AK365" s="97">
        <v>0.74347990630894933</v>
      </c>
      <c r="AL365" s="97">
        <v>0.74545147697037362</v>
      </c>
      <c r="AM365" s="97">
        <v>0.75158607939338418</v>
      </c>
      <c r="AN365" s="97">
        <v>0.74988645064919313</v>
      </c>
      <c r="AO365" s="97">
        <v>0.75114863850361335</v>
      </c>
      <c r="AP365" s="97">
        <v>0.75278456684600603</v>
      </c>
      <c r="AQ365" s="97">
        <v>0.7585292673026387</v>
      </c>
      <c r="AR365" s="97">
        <v>0.76035032523414114</v>
      </c>
      <c r="AS365" s="97">
        <v>0.75797565133322531</v>
      </c>
      <c r="AT365" s="97">
        <v>0.75764807229079656</v>
      </c>
      <c r="AU365" s="97">
        <v>0.76313816787358513</v>
      </c>
      <c r="AV365" s="97">
        <v>0.7660105468123406</v>
      </c>
      <c r="AW365" s="97">
        <v>0.76907907699267375</v>
      </c>
      <c r="AX365" s="97">
        <v>0.76674849968661107</v>
      </c>
      <c r="AY365" s="97">
        <v>0.77182305158405928</v>
      </c>
      <c r="AZ365" s="97">
        <v>0.77780807212173453</v>
      </c>
    </row>
    <row r="366" spans="1:52" ht="12" customHeight="1" x14ac:dyDescent="0.35">
      <c r="A366" s="72" t="s">
        <v>41</v>
      </c>
      <c r="B366" s="98">
        <v>0.60114148529880984</v>
      </c>
      <c r="C366" s="98">
        <v>0.59705139737980495</v>
      </c>
      <c r="D366" s="98">
        <v>0.59701751149734872</v>
      </c>
      <c r="E366" s="98">
        <v>0.60367180126633202</v>
      </c>
      <c r="F366" s="98">
        <v>0.59906344827660418</v>
      </c>
      <c r="G366" s="98">
        <v>0.62264976222740909</v>
      </c>
      <c r="H366" s="98">
        <v>0.62491553372347186</v>
      </c>
      <c r="I366" s="98">
        <v>0.62821865937771437</v>
      </c>
      <c r="J366" s="98">
        <v>0.6281085954233282</v>
      </c>
      <c r="K366" s="98">
        <v>0.68477471987477234</v>
      </c>
      <c r="L366" s="98">
        <v>0.68864158787110674</v>
      </c>
      <c r="M366" s="98">
        <v>0.68632427560809373</v>
      </c>
      <c r="N366" s="98">
        <v>0.7217707679727704</v>
      </c>
      <c r="O366" s="98">
        <v>0.71752734479259572</v>
      </c>
      <c r="P366" s="98">
        <v>0.71826916580702493</v>
      </c>
      <c r="Q366" s="98">
        <v>0.71730303768822556</v>
      </c>
      <c r="R366" s="98">
        <v>0.71787380347150653</v>
      </c>
      <c r="S366" s="98">
        <v>0.71721279025319296</v>
      </c>
      <c r="T366" s="98">
        <v>0.717669487399896</v>
      </c>
      <c r="U366" s="98">
        <v>0.71853918167982822</v>
      </c>
      <c r="V366" s="98">
        <v>0.71988240784839141</v>
      </c>
      <c r="W366" s="98">
        <v>0.72344418366762964</v>
      </c>
      <c r="X366" s="98">
        <v>0.72811205268124857</v>
      </c>
      <c r="Y366" s="98">
        <v>0.73385416311314744</v>
      </c>
      <c r="Z366" s="98">
        <v>0.73555962861911151</v>
      </c>
      <c r="AA366" s="98">
        <v>0.73871106335924774</v>
      </c>
      <c r="AB366" s="98">
        <v>0.74107778588081341</v>
      </c>
      <c r="AC366" s="98">
        <v>0.74345154463539065</v>
      </c>
      <c r="AD366" s="98">
        <v>0.75088740545226118</v>
      </c>
      <c r="AE366" s="98">
        <v>0.75967661622422711</v>
      </c>
      <c r="AF366" s="98">
        <v>0.76183802876654727</v>
      </c>
      <c r="AG366" s="98">
        <v>0.76561675908562343</v>
      </c>
      <c r="AH366" s="98">
        <v>0.76949597090179522</v>
      </c>
      <c r="AI366" s="98">
        <v>0.77716146668630082</v>
      </c>
      <c r="AJ366" s="98">
        <v>0.78603780386021638</v>
      </c>
      <c r="AK366" s="98">
        <v>0.79228353200496426</v>
      </c>
      <c r="AL366" s="98">
        <v>0.79397413998832567</v>
      </c>
      <c r="AM366" s="98">
        <v>0.79582348505225098</v>
      </c>
      <c r="AN366" s="98">
        <v>0.79817504597896805</v>
      </c>
      <c r="AO366" s="98">
        <v>0.80094492738586021</v>
      </c>
      <c r="AP366" s="98">
        <v>0.80578473794538041</v>
      </c>
      <c r="AQ366" s="98">
        <v>0.81788327618630563</v>
      </c>
      <c r="AR366" s="98">
        <v>0.83182868769029883</v>
      </c>
      <c r="AS366" s="98">
        <v>0.84749025852022175</v>
      </c>
      <c r="AT366" s="98">
        <v>0.85264304318769479</v>
      </c>
      <c r="AU366" s="98">
        <v>0.86093817285137453</v>
      </c>
      <c r="AV366" s="98">
        <v>0.86728821572314296</v>
      </c>
      <c r="AW366" s="98">
        <v>0.87350855870350053</v>
      </c>
      <c r="AX366" s="98">
        <v>0.88787488928821345</v>
      </c>
      <c r="AY366" s="98">
        <v>0.90420268464256492</v>
      </c>
      <c r="AZ366" s="98">
        <v>0.90922924389061821</v>
      </c>
    </row>
    <row r="367" spans="1:52" ht="12" customHeight="1" x14ac:dyDescent="0.35">
      <c r="A367" s="72" t="s">
        <v>44</v>
      </c>
      <c r="B367" s="98">
        <v>0.10006050939324446</v>
      </c>
      <c r="C367" s="98">
        <v>9.9775140700512494E-2</v>
      </c>
      <c r="D367" s="98">
        <v>9.9811684040663318E-2</v>
      </c>
      <c r="E367" s="98">
        <v>0.10110791079998085</v>
      </c>
      <c r="F367" s="98">
        <v>0.10129664925967455</v>
      </c>
      <c r="G367" s="98">
        <v>0.10549883469922902</v>
      </c>
      <c r="H367" s="98">
        <v>0.10557186853461732</v>
      </c>
      <c r="I367" s="98">
        <v>0.10617279975110973</v>
      </c>
      <c r="J367" s="98">
        <v>0.10624527264955388</v>
      </c>
      <c r="K367" s="98">
        <v>0.1142918950661197</v>
      </c>
      <c r="L367" s="98">
        <v>0.11489828203460792</v>
      </c>
      <c r="M367" s="98">
        <v>0.11484144948265439</v>
      </c>
      <c r="N367" s="98">
        <v>0.12045057278224691</v>
      </c>
      <c r="O367" s="98">
        <v>0.12066957933698937</v>
      </c>
      <c r="P367" s="98">
        <v>0.12082470696188588</v>
      </c>
      <c r="Q367" s="98">
        <v>0.12057582959495683</v>
      </c>
      <c r="R367" s="98">
        <v>0.12077043957622688</v>
      </c>
      <c r="S367" s="98">
        <v>0.12074652137411436</v>
      </c>
      <c r="T367" s="98">
        <v>0.1208327155538254</v>
      </c>
      <c r="U367" s="98">
        <v>0.12098061440032271</v>
      </c>
      <c r="V367" s="98">
        <v>0.12126872564334729</v>
      </c>
      <c r="W367" s="98">
        <v>0.12202138450762498</v>
      </c>
      <c r="X367" s="98">
        <v>0.12297275245456273</v>
      </c>
      <c r="Y367" s="98">
        <v>0.12447983267177896</v>
      </c>
      <c r="Z367" s="98">
        <v>0.12494052313648076</v>
      </c>
      <c r="AA367" s="98">
        <v>0.1257895279947355</v>
      </c>
      <c r="AB367" s="98">
        <v>0.126454193594119</v>
      </c>
      <c r="AC367" s="98">
        <v>0.12704769993639939</v>
      </c>
      <c r="AD367" s="98">
        <v>0.12917948972456142</v>
      </c>
      <c r="AE367" s="98">
        <v>0.13164549934878719</v>
      </c>
      <c r="AF367" s="98">
        <v>0.13215514218703173</v>
      </c>
      <c r="AG367" s="98">
        <v>0.13336274596298184</v>
      </c>
      <c r="AH367" s="98">
        <v>0.13457023602087137</v>
      </c>
      <c r="AI367" s="98">
        <v>0.13672764360383446</v>
      </c>
      <c r="AJ367" s="98">
        <v>0.13944078254709494</v>
      </c>
      <c r="AK367" s="98">
        <v>0.14125281806701159</v>
      </c>
      <c r="AL367" s="98">
        <v>0.14160977166997732</v>
      </c>
      <c r="AM367" s="98">
        <v>0.14208593493904528</v>
      </c>
      <c r="AN367" s="98">
        <v>0.14269978417240589</v>
      </c>
      <c r="AO367" s="98">
        <v>0.14338930177399922</v>
      </c>
      <c r="AP367" s="98">
        <v>0.14456811748725498</v>
      </c>
      <c r="AQ367" s="98">
        <v>0.14716661790186972</v>
      </c>
      <c r="AR367" s="98">
        <v>0.14984511695603309</v>
      </c>
      <c r="AS367" s="98">
        <v>0.15324465740611232</v>
      </c>
      <c r="AT367" s="98">
        <v>0.15420057930587042</v>
      </c>
      <c r="AU367" s="98">
        <v>0.15561420048763017</v>
      </c>
      <c r="AV367" s="98">
        <v>0.15659600888669281</v>
      </c>
      <c r="AW367" s="98">
        <v>0.15737608624036284</v>
      </c>
      <c r="AX367" s="98">
        <v>0.15927327604904715</v>
      </c>
      <c r="AY367" s="98">
        <v>0.16102946823743011</v>
      </c>
      <c r="AZ367" s="98">
        <v>0.16150521124357883</v>
      </c>
    </row>
    <row r="368" spans="1:52" ht="12" customHeight="1" x14ac:dyDescent="0.35">
      <c r="A368" s="72" t="s">
        <v>45</v>
      </c>
      <c r="B368" s="98">
        <v>0.52554796127538428</v>
      </c>
      <c r="C368" s="98">
        <v>0.52402139300950679</v>
      </c>
      <c r="D368" s="98">
        <v>0.52422452955315169</v>
      </c>
      <c r="E368" s="98">
        <v>0.53103168576281023</v>
      </c>
      <c r="F368" s="98">
        <v>0.53203090378791351</v>
      </c>
      <c r="G368" s="98">
        <v>0.5541105946671796</v>
      </c>
      <c r="H368" s="98">
        <v>0.55444044886222188</v>
      </c>
      <c r="I368" s="98">
        <v>0.5573858303127619</v>
      </c>
      <c r="J368" s="98">
        <v>0.55804739161468309</v>
      </c>
      <c r="K368" s="98">
        <v>0.60025268669246812</v>
      </c>
      <c r="L368" s="98">
        <v>0.60355649552897794</v>
      </c>
      <c r="M368" s="98">
        <v>0.60320220872885855</v>
      </c>
      <c r="N368" s="98">
        <v>0.63275640180620951</v>
      </c>
      <c r="O368" s="98">
        <v>0.63393326420604446</v>
      </c>
      <c r="P368" s="98">
        <v>0.63476269356946657</v>
      </c>
      <c r="Q368" s="98">
        <v>0.63341815125138023</v>
      </c>
      <c r="R368" s="98">
        <v>0.63451274172948968</v>
      </c>
      <c r="S368" s="98">
        <v>0.63471969314433019</v>
      </c>
      <c r="T368" s="98">
        <v>0.63721356182734423</v>
      </c>
      <c r="U368" s="98">
        <v>0.64120054296038131</v>
      </c>
      <c r="V368" s="98">
        <v>0.64331561745673549</v>
      </c>
      <c r="W368" s="98">
        <v>0.64939887498932813</v>
      </c>
      <c r="X368" s="98">
        <v>0.65666843312373258</v>
      </c>
      <c r="Y368" s="98">
        <v>0.66925555487438515</v>
      </c>
      <c r="Z368" s="98">
        <v>0.67792517978716038</v>
      </c>
      <c r="AA368" s="98">
        <v>0.68663602141888425</v>
      </c>
      <c r="AB368" s="98">
        <v>0.69032730380187657</v>
      </c>
      <c r="AC368" s="98">
        <v>0.69367041342800684</v>
      </c>
      <c r="AD368" s="98">
        <v>0.70294556419307375</v>
      </c>
      <c r="AE368" s="98">
        <v>0.71285349413516685</v>
      </c>
      <c r="AF368" s="98">
        <v>0.71702433998340698</v>
      </c>
      <c r="AG368" s="98">
        <v>0.7270868133113344</v>
      </c>
      <c r="AH368" s="98">
        <v>0.73668645865726834</v>
      </c>
      <c r="AI368" s="98">
        <v>0.7494032724147035</v>
      </c>
      <c r="AJ368" s="98">
        <v>0.75624437554990864</v>
      </c>
      <c r="AK368" s="98">
        <v>0.76177225552067551</v>
      </c>
      <c r="AL368" s="98">
        <v>0.76402465573029188</v>
      </c>
      <c r="AM368" s="98">
        <v>0.76594108870785815</v>
      </c>
      <c r="AN368" s="98">
        <v>0.76997669657428447</v>
      </c>
      <c r="AO368" s="98">
        <v>0.77384101321006815</v>
      </c>
      <c r="AP368" s="98">
        <v>0.77570202142720057</v>
      </c>
      <c r="AQ368" s="98">
        <v>0.77904633142198165</v>
      </c>
      <c r="AR368" s="98">
        <v>0.78234017000465517</v>
      </c>
      <c r="AS368" s="98">
        <v>0.7866475800433993</v>
      </c>
      <c r="AT368" s="98">
        <v>0.78914275538217216</v>
      </c>
      <c r="AU368" s="98">
        <v>0.79150961533649111</v>
      </c>
      <c r="AV368" s="98">
        <v>0.79273818107701088</v>
      </c>
      <c r="AW368" s="98">
        <v>0.79385369061695066</v>
      </c>
      <c r="AX368" s="98">
        <v>0.79602335766150778</v>
      </c>
      <c r="AY368" s="98">
        <v>0.7982440159909352</v>
      </c>
      <c r="AZ368" s="98">
        <v>0.79951266577313695</v>
      </c>
    </row>
    <row r="369" spans="1:52" ht="12" customHeight="1" x14ac:dyDescent="0.35">
      <c r="A369" s="74" t="s">
        <v>46</v>
      </c>
      <c r="B369" s="99">
        <v>0.39517524842792651</v>
      </c>
      <c r="C369" s="99">
        <v>0.39378973185772098</v>
      </c>
      <c r="D369" s="99">
        <v>0.39386398929619615</v>
      </c>
      <c r="E369" s="99">
        <v>0.39904105906289511</v>
      </c>
      <c r="F369" s="99">
        <v>0.39985718305667695</v>
      </c>
      <c r="G369" s="99">
        <v>0.41635608878791386</v>
      </c>
      <c r="H369" s="99">
        <v>0.41667674713932024</v>
      </c>
      <c r="I369" s="99">
        <v>0.41939421663875703</v>
      </c>
      <c r="J369" s="99">
        <v>0.41958853326445039</v>
      </c>
      <c r="K369" s="99">
        <v>0.45125683930830535</v>
      </c>
      <c r="L369" s="99">
        <v>0.45363719566838817</v>
      </c>
      <c r="M369" s="99">
        <v>0.4535391869589514</v>
      </c>
      <c r="N369" s="99">
        <v>0.47582556908260965</v>
      </c>
      <c r="O369" s="99">
        <v>0.47672011062969299</v>
      </c>
      <c r="P369" s="99">
        <v>0.47729971584929903</v>
      </c>
      <c r="Q369" s="99">
        <v>0.47616517488082877</v>
      </c>
      <c r="R369" s="99">
        <v>0.476915182344188</v>
      </c>
      <c r="S369" s="99">
        <v>0.47694499793637501</v>
      </c>
      <c r="T369" s="99">
        <v>0.47815548477214292</v>
      </c>
      <c r="U369" s="99">
        <v>0.48009561114691035</v>
      </c>
      <c r="V369" s="99">
        <v>0.48122018889422769</v>
      </c>
      <c r="W369" s="99">
        <v>0.48472141926863249</v>
      </c>
      <c r="X369" s="99">
        <v>0.4892150764718402</v>
      </c>
      <c r="Y369" s="99">
        <v>0.49718321103568502</v>
      </c>
      <c r="Z369" s="99">
        <v>0.50292847489824044</v>
      </c>
      <c r="AA369" s="99">
        <v>0.50915808459346956</v>
      </c>
      <c r="AB369" s="99">
        <v>0.51207347754079457</v>
      </c>
      <c r="AC369" s="99">
        <v>0.51494690240939078</v>
      </c>
      <c r="AD369" s="99">
        <v>0.52347870082236514</v>
      </c>
      <c r="AE369" s="99">
        <v>0.53294920399144208</v>
      </c>
      <c r="AF369" s="99">
        <v>0.53734032854419767</v>
      </c>
      <c r="AG369" s="99">
        <v>0.54820772847847565</v>
      </c>
      <c r="AH369" s="99">
        <v>0.55905450147742675</v>
      </c>
      <c r="AI369" s="99">
        <v>0.57369099335062257</v>
      </c>
      <c r="AJ369" s="99">
        <v>0.58176757984126581</v>
      </c>
      <c r="AK369" s="99">
        <v>0.58847764514751555</v>
      </c>
      <c r="AL369" s="99">
        <v>0.5911948307521514</v>
      </c>
      <c r="AM369" s="99">
        <v>0.59343071568663408</v>
      </c>
      <c r="AN369" s="99">
        <v>0.59815787820366595</v>
      </c>
      <c r="AO369" s="99">
        <v>0.60245637456261192</v>
      </c>
      <c r="AP369" s="99">
        <v>0.6045230222059732</v>
      </c>
      <c r="AQ369" s="99">
        <v>0.6082342850164425</v>
      </c>
      <c r="AR369" s="99">
        <v>0.61185280560467559</v>
      </c>
      <c r="AS369" s="99">
        <v>0.61648589231041218</v>
      </c>
      <c r="AT369" s="99">
        <v>0.61926922295406406</v>
      </c>
      <c r="AU369" s="99">
        <v>0.62171182447847817</v>
      </c>
      <c r="AV369" s="99">
        <v>0.62295363096648326</v>
      </c>
      <c r="AW369" s="99">
        <v>0.62407248803045023</v>
      </c>
      <c r="AX369" s="99">
        <v>0.6263318688001418</v>
      </c>
      <c r="AY369" s="99">
        <v>0.62856803112649484</v>
      </c>
      <c r="AZ369" s="99">
        <v>0.62987216566032578</v>
      </c>
    </row>
    <row r="370" spans="1:52" ht="12" customHeight="1" x14ac:dyDescent="0.35">
      <c r="A370" s="91" t="s">
        <v>144</v>
      </c>
      <c r="B370" s="100">
        <v>0.54910003154305187</v>
      </c>
      <c r="C370" s="100">
        <v>0.54081503882017612</v>
      </c>
      <c r="D370" s="100">
        <v>0.5409854623402498</v>
      </c>
      <c r="E370" s="100">
        <v>0.54792475916042327</v>
      </c>
      <c r="F370" s="100">
        <v>0.55302050169443429</v>
      </c>
      <c r="G370" s="100">
        <v>0.5739606828513002</v>
      </c>
      <c r="H370" s="100">
        <v>0.57331101947366292</v>
      </c>
      <c r="I370" s="100">
        <v>0.57301551577359788</v>
      </c>
      <c r="J370" s="100">
        <v>0.57851169826600879</v>
      </c>
      <c r="K370" s="100">
        <v>0.61550347719021092</v>
      </c>
      <c r="L370" s="100">
        <v>0.63325011302216183</v>
      </c>
      <c r="M370" s="100">
        <v>0.63372834200643247</v>
      </c>
      <c r="N370" s="100">
        <v>0.65295923078469598</v>
      </c>
      <c r="O370" s="100">
        <v>0.65706170770023065</v>
      </c>
      <c r="P370" s="100">
        <v>0.66160774656959398</v>
      </c>
      <c r="Q370" s="100">
        <v>0.66488118182546529</v>
      </c>
      <c r="R370" s="100">
        <v>0.6654466010887089</v>
      </c>
      <c r="S370" s="100">
        <v>0.6652781461436843</v>
      </c>
      <c r="T370" s="100">
        <v>0.66544091585059284</v>
      </c>
      <c r="U370" s="100">
        <v>0.66572425622036557</v>
      </c>
      <c r="V370" s="100">
        <v>0.66602382732421861</v>
      </c>
      <c r="W370" s="100">
        <v>0.66723147918077164</v>
      </c>
      <c r="X370" s="100">
        <v>0.66877273019624861</v>
      </c>
      <c r="Y370" s="100">
        <v>0.67025332520679926</v>
      </c>
      <c r="Z370" s="100">
        <v>0.67064028628549321</v>
      </c>
      <c r="AA370" s="100">
        <v>0.67128133305708104</v>
      </c>
      <c r="AB370" s="100">
        <v>0.67176698548735336</v>
      </c>
      <c r="AC370" s="100">
        <v>0.67221891860511906</v>
      </c>
      <c r="AD370" s="100">
        <v>0.67363979197416812</v>
      </c>
      <c r="AE370" s="100">
        <v>0.67561157924795434</v>
      </c>
      <c r="AF370" s="100">
        <v>0.67597042374808769</v>
      </c>
      <c r="AG370" s="100">
        <v>0.67672628931581802</v>
      </c>
      <c r="AH370" s="100">
        <v>0.67747539232208176</v>
      </c>
      <c r="AI370" s="100">
        <v>0.67893511798522277</v>
      </c>
      <c r="AJ370" s="100">
        <v>0.6808935847739741</v>
      </c>
      <c r="AK370" s="100">
        <v>0.68215951844988199</v>
      </c>
      <c r="AL370" s="100">
        <v>0.68240615348481359</v>
      </c>
      <c r="AM370" s="100">
        <v>0.68281613050816414</v>
      </c>
      <c r="AN370" s="100">
        <v>0.68337910711569316</v>
      </c>
      <c r="AO370" s="100">
        <v>0.68401510959111511</v>
      </c>
      <c r="AP370" s="100">
        <v>0.68514969411592541</v>
      </c>
      <c r="AQ370" s="100">
        <v>0.68858388515208158</v>
      </c>
      <c r="AR370" s="100">
        <v>0.69271561529531656</v>
      </c>
      <c r="AS370" s="100">
        <v>0.69635617345846312</v>
      </c>
      <c r="AT370" s="100">
        <v>0.69762481287898881</v>
      </c>
      <c r="AU370" s="100">
        <v>0.69943875092411101</v>
      </c>
      <c r="AV370" s="100">
        <v>0.70080092469261457</v>
      </c>
      <c r="AW370" s="100">
        <v>0.70209890441859635</v>
      </c>
      <c r="AX370" s="100">
        <v>0.70518267879532504</v>
      </c>
      <c r="AY370" s="100">
        <v>0.70896968659044068</v>
      </c>
      <c r="AZ370" s="100">
        <v>0.71000609251249314</v>
      </c>
    </row>
    <row r="371" spans="1:52" ht="12" customHeight="1" x14ac:dyDescent="0.35">
      <c r="A371" s="91" t="s">
        <v>135</v>
      </c>
      <c r="B371" s="100">
        <v>0.3675128909229069</v>
      </c>
      <c r="C371" s="100">
        <v>0.36181288391247668</v>
      </c>
      <c r="D371" s="100">
        <v>0.36392502445197628</v>
      </c>
      <c r="E371" s="100">
        <v>0.36501693897214726</v>
      </c>
      <c r="F371" s="100">
        <v>0.37201136239318916</v>
      </c>
      <c r="G371" s="100">
        <v>0.39024453165204709</v>
      </c>
      <c r="H371" s="100">
        <v>0.39449941373383834</v>
      </c>
      <c r="I371" s="100">
        <v>0.39631312758007636</v>
      </c>
      <c r="J371" s="100">
        <v>0.40363312398374845</v>
      </c>
      <c r="K371" s="100">
        <v>0.42707810101534621</v>
      </c>
      <c r="L371" s="100">
        <v>0.43752342538207578</v>
      </c>
      <c r="M371" s="100">
        <v>0.44189365884699444</v>
      </c>
      <c r="N371" s="100">
        <v>0.46204056377834929</v>
      </c>
      <c r="O371" s="100">
        <v>0.45545164387554316</v>
      </c>
      <c r="P371" s="100">
        <v>0.45467188554831744</v>
      </c>
      <c r="Q371" s="100">
        <v>0.45479210071207432</v>
      </c>
      <c r="R371" s="100">
        <v>0.45560214683408068</v>
      </c>
      <c r="S371" s="100">
        <v>0.45571701885988625</v>
      </c>
      <c r="T371" s="100">
        <v>0.45601837396818706</v>
      </c>
      <c r="U371" s="100">
        <v>0.45642672442959398</v>
      </c>
      <c r="V371" s="100">
        <v>0.45683195285558664</v>
      </c>
      <c r="W371" s="100">
        <v>0.45825099260578767</v>
      </c>
      <c r="X371" s="100">
        <v>0.46020207083297093</v>
      </c>
      <c r="Y371" s="100">
        <v>0.4621772862150289</v>
      </c>
      <c r="Z371" s="100">
        <v>0.46286914030444348</v>
      </c>
      <c r="AA371" s="100">
        <v>0.46393351911642705</v>
      </c>
      <c r="AB371" s="100">
        <v>0.46469804203517862</v>
      </c>
      <c r="AC371" s="100">
        <v>0.46556187416568762</v>
      </c>
      <c r="AD371" s="100">
        <v>0.46773803342669229</v>
      </c>
      <c r="AE371" s="100">
        <v>0.47087193439641628</v>
      </c>
      <c r="AF371" s="100">
        <v>0.47157860386286882</v>
      </c>
      <c r="AG371" s="100">
        <v>0.47277248791704646</v>
      </c>
      <c r="AH371" s="100">
        <v>0.47395369407505167</v>
      </c>
      <c r="AI371" s="100">
        <v>0.47623761085073291</v>
      </c>
      <c r="AJ371" s="100">
        <v>0.47900581864838804</v>
      </c>
      <c r="AK371" s="100">
        <v>0.48086852199007896</v>
      </c>
      <c r="AL371" s="100">
        <v>0.4813478801850678</v>
      </c>
      <c r="AM371" s="100">
        <v>0.48195423705022827</v>
      </c>
      <c r="AN371" s="100">
        <v>0.48271741474047952</v>
      </c>
      <c r="AO371" s="100">
        <v>0.48356475284007716</v>
      </c>
      <c r="AP371" s="100">
        <v>0.48505716456983927</v>
      </c>
      <c r="AQ371" s="100">
        <v>0.4893425889355898</v>
      </c>
      <c r="AR371" s="100">
        <v>0.49449272005457368</v>
      </c>
      <c r="AS371" s="100">
        <v>0.49927031999367466</v>
      </c>
      <c r="AT371" s="100">
        <v>0.50095805375436131</v>
      </c>
      <c r="AU371" s="100">
        <v>0.50339363361927991</v>
      </c>
      <c r="AV371" s="100">
        <v>0.50532813613332428</v>
      </c>
      <c r="AW371" s="100">
        <v>0.50740522284615974</v>
      </c>
      <c r="AX371" s="100">
        <v>0.5116747231262917</v>
      </c>
      <c r="AY371" s="100">
        <v>0.51721413900150393</v>
      </c>
      <c r="AZ371" s="100">
        <v>0.5186587817355236</v>
      </c>
    </row>
    <row r="372" spans="1:52" ht="12" customHeight="1" x14ac:dyDescent="0.35">
      <c r="A372" s="91" t="s">
        <v>138</v>
      </c>
      <c r="B372" s="100">
        <v>0.51269405348507735</v>
      </c>
      <c r="C372" s="100">
        <v>0.50048562124009022</v>
      </c>
      <c r="D372" s="100">
        <v>0.50291544542885591</v>
      </c>
      <c r="E372" s="100">
        <v>0.50118504776766104</v>
      </c>
      <c r="F372" s="100">
        <v>0.51418486119163676</v>
      </c>
      <c r="G372" s="100">
        <v>0.54188260638895958</v>
      </c>
      <c r="H372" s="100">
        <v>0.5503638747244004</v>
      </c>
      <c r="I372" s="100">
        <v>0.54969560832811093</v>
      </c>
      <c r="J372" s="100">
        <v>0.56653814956792992</v>
      </c>
      <c r="K372" s="100">
        <v>0.59713342220778654</v>
      </c>
      <c r="L372" s="100">
        <v>0.61678092607788659</v>
      </c>
      <c r="M372" s="100">
        <v>0.62554909434362793</v>
      </c>
      <c r="N372" s="100">
        <v>0.65180123675429247</v>
      </c>
      <c r="O372" s="100">
        <v>0.63439417863233949</v>
      </c>
      <c r="P372" s="100">
        <v>0.63667905425478089</v>
      </c>
      <c r="Q372" s="100">
        <v>0.63579422864153701</v>
      </c>
      <c r="R372" s="100">
        <v>0.63686576697784281</v>
      </c>
      <c r="S372" s="100">
        <v>0.63763907210666182</v>
      </c>
      <c r="T372" s="100">
        <v>0.63804434210603278</v>
      </c>
      <c r="U372" s="100">
        <v>0.63874255897786525</v>
      </c>
      <c r="V372" s="100">
        <v>0.63960450620300591</v>
      </c>
      <c r="W372" s="100">
        <v>0.64201331305405063</v>
      </c>
      <c r="X372" s="100">
        <v>0.64525028668301665</v>
      </c>
      <c r="Y372" s="100">
        <v>0.64905495826961646</v>
      </c>
      <c r="Z372" s="100">
        <v>0.65044295957577869</v>
      </c>
      <c r="AA372" s="100">
        <v>0.65250329213599434</v>
      </c>
      <c r="AB372" s="100">
        <v>0.65405340334583284</v>
      </c>
      <c r="AC372" s="100">
        <v>0.65563419983918658</v>
      </c>
      <c r="AD372" s="100">
        <v>0.6602307753220128</v>
      </c>
      <c r="AE372" s="100">
        <v>0.66577797400064753</v>
      </c>
      <c r="AF372" s="100">
        <v>0.66717141498472243</v>
      </c>
      <c r="AG372" s="100">
        <v>0.66935419296146736</v>
      </c>
      <c r="AH372" s="100">
        <v>0.67189453591905091</v>
      </c>
      <c r="AI372" s="100">
        <v>0.67674664212628322</v>
      </c>
      <c r="AJ372" s="100">
        <v>0.68266720660638924</v>
      </c>
      <c r="AK372" s="100">
        <v>0.68657962139228768</v>
      </c>
      <c r="AL372" s="100">
        <v>0.68766363477771653</v>
      </c>
      <c r="AM372" s="100">
        <v>0.68896558068437264</v>
      </c>
      <c r="AN372" s="100">
        <v>0.69055482232734133</v>
      </c>
      <c r="AO372" s="100">
        <v>0.69226542460599316</v>
      </c>
      <c r="AP372" s="100">
        <v>0.69538922718246821</v>
      </c>
      <c r="AQ372" s="100">
        <v>0.70381937644955284</v>
      </c>
      <c r="AR372" s="100">
        <v>0.71354925123166824</v>
      </c>
      <c r="AS372" s="100">
        <v>0.72432117896306247</v>
      </c>
      <c r="AT372" s="100">
        <v>0.72798881683059491</v>
      </c>
      <c r="AU372" s="100">
        <v>0.73364505851015915</v>
      </c>
      <c r="AV372" s="100">
        <v>0.73812595741705989</v>
      </c>
      <c r="AW372" s="100">
        <v>0.74237660799401584</v>
      </c>
      <c r="AX372" s="100">
        <v>0.75217837244088992</v>
      </c>
      <c r="AY372" s="100">
        <v>0.76340986232242269</v>
      </c>
      <c r="AZ372" s="100">
        <v>0.7667489618147324</v>
      </c>
    </row>
    <row r="373" spans="1:52" ht="12" customHeight="1" x14ac:dyDescent="0.35">
      <c r="A373" s="93" t="s">
        <v>142</v>
      </c>
      <c r="B373" s="101">
        <v>0.53476693605501913</v>
      </c>
      <c r="C373" s="101">
        <v>0.53335871154687198</v>
      </c>
      <c r="D373" s="101">
        <v>0.53350254331780445</v>
      </c>
      <c r="E373" s="101">
        <v>0.54031360308349086</v>
      </c>
      <c r="F373" s="101">
        <v>0.54111501286457542</v>
      </c>
      <c r="G373" s="101">
        <v>0.56342563317565586</v>
      </c>
      <c r="H373" s="101">
        <v>0.56385677386925015</v>
      </c>
      <c r="I373" s="101">
        <v>0.56664814282160958</v>
      </c>
      <c r="J373" s="101">
        <v>0.5676662043385341</v>
      </c>
      <c r="K373" s="101">
        <v>0.61044029252334764</v>
      </c>
      <c r="L373" s="101">
        <v>0.61367509130501008</v>
      </c>
      <c r="M373" s="101">
        <v>0.6135431305687038</v>
      </c>
      <c r="N373" s="101">
        <v>0.64320992141497191</v>
      </c>
      <c r="O373" s="101">
        <v>0.64431336924431171</v>
      </c>
      <c r="P373" s="101">
        <v>0.64540157573378187</v>
      </c>
      <c r="Q373" s="101">
        <v>0.64423738686121179</v>
      </c>
      <c r="R373" s="101">
        <v>0.64508027940080703</v>
      </c>
      <c r="S373" s="101">
        <v>0.64472638839918006</v>
      </c>
      <c r="T373" s="101">
        <v>0.64491726944269556</v>
      </c>
      <c r="U373" s="101">
        <v>0.64523431395284203</v>
      </c>
      <c r="V373" s="101">
        <v>0.64558210277030548</v>
      </c>
      <c r="W373" s="101">
        <v>0.6464070296904566</v>
      </c>
      <c r="X373" s="101">
        <v>0.64742648726083607</v>
      </c>
      <c r="Y373" s="101">
        <v>0.6489040121885995</v>
      </c>
      <c r="Z373" s="101">
        <v>0.64929787882415368</v>
      </c>
      <c r="AA373" s="101">
        <v>0.64998827404874948</v>
      </c>
      <c r="AB373" s="101">
        <v>0.65048668878048632</v>
      </c>
      <c r="AC373" s="101">
        <v>0.65089225996025379</v>
      </c>
      <c r="AD373" s="101">
        <v>0.65223225181997047</v>
      </c>
      <c r="AE373" s="101">
        <v>0.65401088862156931</v>
      </c>
      <c r="AF373" s="101">
        <v>0.65438549482167774</v>
      </c>
      <c r="AG373" s="101">
        <v>0.65510275650552485</v>
      </c>
      <c r="AH373" s="101">
        <v>0.65593827626972889</v>
      </c>
      <c r="AI373" s="101">
        <v>0.65743086241828819</v>
      </c>
      <c r="AJ373" s="101">
        <v>0.6592269035637971</v>
      </c>
      <c r="AK373" s="101">
        <v>0.66048329152054552</v>
      </c>
      <c r="AL373" s="101">
        <v>0.6607495849956101</v>
      </c>
      <c r="AM373" s="101">
        <v>0.66114781290818803</v>
      </c>
      <c r="AN373" s="101">
        <v>0.66165327499253235</v>
      </c>
      <c r="AO373" s="101">
        <v>0.66222106247556434</v>
      </c>
      <c r="AP373" s="101">
        <v>0.66321754806246214</v>
      </c>
      <c r="AQ373" s="101">
        <v>0.66553790481266561</v>
      </c>
      <c r="AR373" s="101">
        <v>0.66810958476612747</v>
      </c>
      <c r="AS373" s="101">
        <v>0.67129098361315798</v>
      </c>
      <c r="AT373" s="101">
        <v>0.67236323710447166</v>
      </c>
      <c r="AU373" s="101">
        <v>0.67400711881921427</v>
      </c>
      <c r="AV373" s="101">
        <v>0.67523229170932886</v>
      </c>
      <c r="AW373" s="101">
        <v>0.67629397201041119</v>
      </c>
      <c r="AX373" s="101">
        <v>0.67883195504700855</v>
      </c>
      <c r="AY373" s="101">
        <v>0.68180081432955963</v>
      </c>
      <c r="AZ373" s="101">
        <v>0.68265921395306406</v>
      </c>
    </row>
    <row r="375" spans="1:52" ht="12" customHeight="1" x14ac:dyDescent="0.35">
      <c r="A375" s="130" t="s">
        <v>70</v>
      </c>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row>
    <row r="376" spans="1:52" ht="12" customHeight="1" x14ac:dyDescent="0.35">
      <c r="A376" s="197" t="s">
        <v>128</v>
      </c>
      <c r="B376" s="198">
        <v>124946.6185682528</v>
      </c>
      <c r="C376" s="198">
        <v>124822.90539365125</v>
      </c>
      <c r="D376" s="198">
        <v>123279.10394013993</v>
      </c>
      <c r="E376" s="198">
        <v>130363.66068316797</v>
      </c>
      <c r="F376" s="198">
        <v>126602.14832617191</v>
      </c>
      <c r="G376" s="198">
        <v>126276.60081218947</v>
      </c>
      <c r="H376" s="198">
        <v>120267.61444609397</v>
      </c>
      <c r="I376" s="198">
        <v>125515.1297296327</v>
      </c>
      <c r="J376" s="198">
        <v>122860.43676282317</v>
      </c>
      <c r="K376" s="198">
        <v>105297.42294676675</v>
      </c>
      <c r="L376" s="198">
        <v>112946.60047010393</v>
      </c>
      <c r="M376" s="198">
        <v>115143.39145064974</v>
      </c>
      <c r="N376" s="198">
        <v>113338.21975064369</v>
      </c>
      <c r="O376" s="198">
        <v>113864.53298990801</v>
      </c>
      <c r="P376" s="198">
        <v>111939.8355382607</v>
      </c>
      <c r="Q376" s="198">
        <v>111940.77281780154</v>
      </c>
      <c r="R376" s="198">
        <v>111440.18911661493</v>
      </c>
      <c r="S376" s="198">
        <v>114296.14384713255</v>
      </c>
      <c r="T376" s="198">
        <v>113893.88536330222</v>
      </c>
      <c r="U376" s="198">
        <v>113949.78089849773</v>
      </c>
      <c r="V376" s="198">
        <v>114620.77851057265</v>
      </c>
      <c r="W376" s="198">
        <v>114865.01362063493</v>
      </c>
      <c r="X376" s="198">
        <v>114180.67188315703</v>
      </c>
      <c r="Y376" s="198">
        <v>112497.89685534491</v>
      </c>
      <c r="Z376" s="198">
        <v>111764.87237881195</v>
      </c>
      <c r="AA376" s="198">
        <v>111741.95193353208</v>
      </c>
      <c r="AB376" s="198">
        <v>111662.05247961645</v>
      </c>
      <c r="AC376" s="198">
        <v>110761.41826076398</v>
      </c>
      <c r="AD376" s="198">
        <v>110666.05009633445</v>
      </c>
      <c r="AE376" s="198">
        <v>110976.44221035059</v>
      </c>
      <c r="AF376" s="198">
        <v>109374.86245191938</v>
      </c>
      <c r="AG376" s="198">
        <v>109146.44509272106</v>
      </c>
      <c r="AH376" s="198">
        <v>107370.86063755362</v>
      </c>
      <c r="AI376" s="198">
        <v>104824.91928417869</v>
      </c>
      <c r="AJ376" s="198">
        <v>102384.74909173975</v>
      </c>
      <c r="AK376" s="198">
        <v>98688.53011198646</v>
      </c>
      <c r="AL376" s="198">
        <v>97987.256491229971</v>
      </c>
      <c r="AM376" s="198">
        <v>93384.484495550045</v>
      </c>
      <c r="AN376" s="198">
        <v>88482.150953225777</v>
      </c>
      <c r="AO376" s="198">
        <v>84374.517184464057</v>
      </c>
      <c r="AP376" s="198">
        <v>79980.02945893594</v>
      </c>
      <c r="AQ376" s="198">
        <v>76940.002902086984</v>
      </c>
      <c r="AR376" s="198">
        <v>73166.893816317082</v>
      </c>
      <c r="AS376" s="198">
        <v>68443.205503442266</v>
      </c>
      <c r="AT376" s="198">
        <v>63954.301117488685</v>
      </c>
      <c r="AU376" s="198">
        <v>62636.373968933622</v>
      </c>
      <c r="AV376" s="198">
        <v>59454.049663702295</v>
      </c>
      <c r="AW376" s="198">
        <v>52411.990011335249</v>
      </c>
      <c r="AX376" s="198">
        <v>50447.51992630311</v>
      </c>
      <c r="AY376" s="198">
        <v>46517.739334277037</v>
      </c>
      <c r="AZ376" s="198">
        <v>42385.879226609584</v>
      </c>
    </row>
    <row r="377" spans="1:52" ht="12" customHeight="1" x14ac:dyDescent="0.35">
      <c r="A377" s="199" t="s">
        <v>133</v>
      </c>
      <c r="B377" s="200">
        <v>66265.201168921558</v>
      </c>
      <c r="C377" s="200">
        <v>69040.295797644692</v>
      </c>
      <c r="D377" s="200">
        <v>70017.33847074036</v>
      </c>
      <c r="E377" s="200">
        <v>73521.820954534531</v>
      </c>
      <c r="F377" s="200">
        <v>68042.225279016508</v>
      </c>
      <c r="G377" s="200">
        <v>66146.768816424636</v>
      </c>
      <c r="H377" s="200">
        <v>62907.525926522459</v>
      </c>
      <c r="I377" s="200">
        <v>65215.360495156376</v>
      </c>
      <c r="J377" s="200">
        <v>66156.50223413897</v>
      </c>
      <c r="K377" s="200">
        <v>56563.564716306748</v>
      </c>
      <c r="L377" s="200">
        <v>59199.275581026923</v>
      </c>
      <c r="M377" s="200">
        <v>59871.842947635487</v>
      </c>
      <c r="N377" s="200">
        <v>59754.711969402204</v>
      </c>
      <c r="O377" s="200">
        <v>61586.938440951359</v>
      </c>
      <c r="P377" s="200">
        <v>60542.656615228479</v>
      </c>
      <c r="Q377" s="200">
        <v>60667.314313401948</v>
      </c>
      <c r="R377" s="200">
        <v>60444.553588697876</v>
      </c>
      <c r="S377" s="200">
        <v>61505.92929937975</v>
      </c>
      <c r="T377" s="200">
        <v>60357.559556139109</v>
      </c>
      <c r="U377" s="200">
        <v>59504.02855571972</v>
      </c>
      <c r="V377" s="200">
        <v>59220.84259258629</v>
      </c>
      <c r="W377" s="200">
        <v>58802.602528891832</v>
      </c>
      <c r="X377" s="200">
        <v>57410.094134335639</v>
      </c>
      <c r="Y377" s="200">
        <v>55150.650518220013</v>
      </c>
      <c r="Z377" s="200">
        <v>53979.414988892284</v>
      </c>
      <c r="AA377" s="200">
        <v>53421.315619650835</v>
      </c>
      <c r="AB377" s="200">
        <v>52769.029350744866</v>
      </c>
      <c r="AC377" s="200">
        <v>51262.983248480959</v>
      </c>
      <c r="AD377" s="200">
        <v>50607.285564495534</v>
      </c>
      <c r="AE377" s="200">
        <v>50423.673003877848</v>
      </c>
      <c r="AF377" s="200">
        <v>48477.768739134801</v>
      </c>
      <c r="AG377" s="200">
        <v>47813.490932610446</v>
      </c>
      <c r="AH377" s="200">
        <v>45945.130088609956</v>
      </c>
      <c r="AI377" s="200">
        <v>43609.470141946134</v>
      </c>
      <c r="AJ377" s="200">
        <v>42038.989798830444</v>
      </c>
      <c r="AK377" s="200">
        <v>39640.647998039924</v>
      </c>
      <c r="AL377" s="200">
        <v>39334.202245600478</v>
      </c>
      <c r="AM377" s="200">
        <v>37198.973419829708</v>
      </c>
      <c r="AN377" s="200">
        <v>34986.618927988347</v>
      </c>
      <c r="AO377" s="200">
        <v>33194.371833434278</v>
      </c>
      <c r="AP377" s="200">
        <v>31442.070314908397</v>
      </c>
      <c r="AQ377" s="200">
        <v>29676.99782783409</v>
      </c>
      <c r="AR377" s="200">
        <v>27960.590544119557</v>
      </c>
      <c r="AS377" s="200">
        <v>25653.403806798451</v>
      </c>
      <c r="AT377" s="200">
        <v>24078.541931249594</v>
      </c>
      <c r="AU377" s="200">
        <v>23334.255778004208</v>
      </c>
      <c r="AV377" s="200">
        <v>22069.255120226808</v>
      </c>
      <c r="AW377" s="200">
        <v>19757.764881464547</v>
      </c>
      <c r="AX377" s="200">
        <v>18613.54198127464</v>
      </c>
      <c r="AY377" s="200">
        <v>17668.286493587642</v>
      </c>
      <c r="AZ377" s="200">
        <v>16225.369082091629</v>
      </c>
    </row>
    <row r="378" spans="1:52" ht="12" customHeight="1" x14ac:dyDescent="0.35">
      <c r="A378" s="201" t="s">
        <v>40</v>
      </c>
      <c r="B378" s="65">
        <v>0</v>
      </c>
      <c r="C378" s="65">
        <v>0</v>
      </c>
      <c r="D378" s="65">
        <v>0</v>
      </c>
      <c r="E378" s="65">
        <v>0</v>
      </c>
      <c r="F378" s="65">
        <v>0</v>
      </c>
      <c r="G378" s="65">
        <v>0</v>
      </c>
      <c r="H378" s="65">
        <v>0</v>
      </c>
      <c r="I378" s="65">
        <v>0</v>
      </c>
      <c r="J378" s="65">
        <v>0</v>
      </c>
      <c r="K378" s="65">
        <v>0</v>
      </c>
      <c r="L378" s="65">
        <v>0</v>
      </c>
      <c r="M378" s="65">
        <v>0</v>
      </c>
      <c r="N378" s="65">
        <v>0</v>
      </c>
      <c r="O378" s="65">
        <v>0</v>
      </c>
      <c r="P378" s="65">
        <v>0</v>
      </c>
      <c r="Q378" s="65">
        <v>0</v>
      </c>
      <c r="R378" s="65">
        <v>0</v>
      </c>
      <c r="S378" s="65">
        <v>0</v>
      </c>
      <c r="T378" s="65">
        <v>0</v>
      </c>
      <c r="U378" s="65">
        <v>0</v>
      </c>
      <c r="V378" s="65">
        <v>0</v>
      </c>
      <c r="W378" s="65">
        <v>0</v>
      </c>
      <c r="X378" s="65">
        <v>0</v>
      </c>
      <c r="Y378" s="65">
        <v>0</v>
      </c>
      <c r="Z378" s="65">
        <v>0</v>
      </c>
      <c r="AA378" s="65">
        <v>0</v>
      </c>
      <c r="AB378" s="65">
        <v>0</v>
      </c>
      <c r="AC378" s="65">
        <v>0</v>
      </c>
      <c r="AD378" s="65">
        <v>0</v>
      </c>
      <c r="AE378" s="65">
        <v>0</v>
      </c>
      <c r="AF378" s="65">
        <v>0</v>
      </c>
      <c r="AG378" s="65">
        <v>0</v>
      </c>
      <c r="AH378" s="65">
        <v>0</v>
      </c>
      <c r="AI378" s="65">
        <v>0</v>
      </c>
      <c r="AJ378" s="65">
        <v>0</v>
      </c>
      <c r="AK378" s="65">
        <v>0</v>
      </c>
      <c r="AL378" s="65">
        <v>0</v>
      </c>
      <c r="AM378" s="65">
        <v>0</v>
      </c>
      <c r="AN378" s="65">
        <v>0</v>
      </c>
      <c r="AO378" s="65">
        <v>0</v>
      </c>
      <c r="AP378" s="65">
        <v>0</v>
      </c>
      <c r="AQ378" s="65">
        <v>0</v>
      </c>
      <c r="AR378" s="65">
        <v>0</v>
      </c>
      <c r="AS378" s="65">
        <v>0</v>
      </c>
      <c r="AT378" s="65">
        <v>0</v>
      </c>
      <c r="AU378" s="65">
        <v>0</v>
      </c>
      <c r="AV378" s="65">
        <v>0</v>
      </c>
      <c r="AW378" s="65">
        <v>0</v>
      </c>
      <c r="AX378" s="65">
        <v>0</v>
      </c>
      <c r="AY378" s="65">
        <v>0</v>
      </c>
      <c r="AZ378" s="65">
        <v>0</v>
      </c>
    </row>
    <row r="379" spans="1:52" ht="12" customHeight="1" x14ac:dyDescent="0.35">
      <c r="A379" s="203" t="s">
        <v>41</v>
      </c>
      <c r="B379" s="73">
        <v>1083.6639091781394</v>
      </c>
      <c r="C379" s="73">
        <v>1078.1139880645228</v>
      </c>
      <c r="D379" s="73">
        <v>1109.168269165418</v>
      </c>
      <c r="E379" s="73">
        <v>1227.993633035127</v>
      </c>
      <c r="F379" s="73">
        <v>1202.8598453873099</v>
      </c>
      <c r="G379" s="73">
        <v>1216.4850532752625</v>
      </c>
      <c r="H379" s="73">
        <v>1179.7161940403798</v>
      </c>
      <c r="I379" s="73">
        <v>1262.2849905619821</v>
      </c>
      <c r="J379" s="73">
        <v>1230.5957019871248</v>
      </c>
      <c r="K379" s="73">
        <v>950.19653839365287</v>
      </c>
      <c r="L379" s="73">
        <v>1023.5668195598447</v>
      </c>
      <c r="M379" s="73">
        <v>1068.6802652409115</v>
      </c>
      <c r="N379" s="73">
        <v>1076.5162129987179</v>
      </c>
      <c r="O379" s="73">
        <v>1115.5136761114827</v>
      </c>
      <c r="P379" s="73">
        <v>1080.0768170690185</v>
      </c>
      <c r="Q379" s="73">
        <v>1023.7783434080709</v>
      </c>
      <c r="R379" s="73">
        <v>1025.7734244124363</v>
      </c>
      <c r="S379" s="73">
        <v>1051.7559848065011</v>
      </c>
      <c r="T379" s="73">
        <v>1059.5343727457662</v>
      </c>
      <c r="U379" s="73">
        <v>1063.2405200718679</v>
      </c>
      <c r="V379" s="73">
        <v>1065.8380296314419</v>
      </c>
      <c r="W379" s="73">
        <v>1062.0507964707874</v>
      </c>
      <c r="X379" s="73">
        <v>1056.8888520201192</v>
      </c>
      <c r="Y379" s="73">
        <v>1032.293524368913</v>
      </c>
      <c r="Z379" s="73">
        <v>1016.3452604432607</v>
      </c>
      <c r="AA379" s="73">
        <v>1006.8148780738926</v>
      </c>
      <c r="AB379" s="73">
        <v>994.68573283878402</v>
      </c>
      <c r="AC379" s="73">
        <v>963.16297389051772</v>
      </c>
      <c r="AD379" s="73">
        <v>948.17124293916788</v>
      </c>
      <c r="AE379" s="73">
        <v>946.07781233219691</v>
      </c>
      <c r="AF379" s="73">
        <v>910.44195134450035</v>
      </c>
      <c r="AG379" s="73">
        <v>894.57776651248651</v>
      </c>
      <c r="AH379" s="73">
        <v>865.55692223008123</v>
      </c>
      <c r="AI379" s="73">
        <v>832.58515720647233</v>
      </c>
      <c r="AJ379" s="73">
        <v>817.44552703712122</v>
      </c>
      <c r="AK379" s="73">
        <v>788.55914217229133</v>
      </c>
      <c r="AL379" s="73">
        <v>789.95238949972179</v>
      </c>
      <c r="AM379" s="73">
        <v>774.31456249551786</v>
      </c>
      <c r="AN379" s="73">
        <v>757.47016990412965</v>
      </c>
      <c r="AO379" s="73">
        <v>741.64952953775321</v>
      </c>
      <c r="AP379" s="73">
        <v>726.38177894237572</v>
      </c>
      <c r="AQ379" s="73">
        <v>700.74951689454315</v>
      </c>
      <c r="AR379" s="73">
        <v>679.68694432650875</v>
      </c>
      <c r="AS379" s="73">
        <v>641.04532334999953</v>
      </c>
      <c r="AT379" s="73">
        <v>621.09570409793946</v>
      </c>
      <c r="AU379" s="73">
        <v>606.99872332270604</v>
      </c>
      <c r="AV379" s="73">
        <v>591.17555260384711</v>
      </c>
      <c r="AW379" s="73">
        <v>561.67409712271888</v>
      </c>
      <c r="AX379" s="73">
        <v>548.81759883426798</v>
      </c>
      <c r="AY379" s="73">
        <v>542.5585322416083</v>
      </c>
      <c r="AZ379" s="73">
        <v>521.360725687897</v>
      </c>
    </row>
    <row r="380" spans="1:52" ht="12" customHeight="1" x14ac:dyDescent="0.35">
      <c r="A380" s="203" t="s">
        <v>44</v>
      </c>
      <c r="B380" s="73">
        <v>0</v>
      </c>
      <c r="C380" s="73">
        <v>0</v>
      </c>
      <c r="D380" s="73">
        <v>0</v>
      </c>
      <c r="E380" s="73">
        <v>0</v>
      </c>
      <c r="F380" s="73">
        <v>0</v>
      </c>
      <c r="G380" s="73">
        <v>0</v>
      </c>
      <c r="H380" s="73">
        <v>0</v>
      </c>
      <c r="I380" s="73">
        <v>0</v>
      </c>
      <c r="J380" s="73">
        <v>0</v>
      </c>
      <c r="K380" s="73">
        <v>0</v>
      </c>
      <c r="L380" s="73">
        <v>0</v>
      </c>
      <c r="M380" s="73">
        <v>0</v>
      </c>
      <c r="N380" s="73">
        <v>0</v>
      </c>
      <c r="O380" s="73">
        <v>0</v>
      </c>
      <c r="P380" s="73">
        <v>0</v>
      </c>
      <c r="Q380" s="73">
        <v>0</v>
      </c>
      <c r="R380" s="73">
        <v>0</v>
      </c>
      <c r="S380" s="73">
        <v>0</v>
      </c>
      <c r="T380" s="73">
        <v>0</v>
      </c>
      <c r="U380" s="73">
        <v>0</v>
      </c>
      <c r="V380" s="73">
        <v>0</v>
      </c>
      <c r="W380" s="73">
        <v>0</v>
      </c>
      <c r="X380" s="73">
        <v>0</v>
      </c>
      <c r="Y380" s="73">
        <v>0</v>
      </c>
      <c r="Z380" s="73">
        <v>0</v>
      </c>
      <c r="AA380" s="73">
        <v>0</v>
      </c>
      <c r="AB380" s="73">
        <v>0</v>
      </c>
      <c r="AC380" s="73">
        <v>0</v>
      </c>
      <c r="AD380" s="73">
        <v>0</v>
      </c>
      <c r="AE380" s="73">
        <v>0</v>
      </c>
      <c r="AF380" s="73">
        <v>0</v>
      </c>
      <c r="AG380" s="73">
        <v>0</v>
      </c>
      <c r="AH380" s="73">
        <v>0</v>
      </c>
      <c r="AI380" s="73">
        <v>0</v>
      </c>
      <c r="AJ380" s="73">
        <v>0</v>
      </c>
      <c r="AK380" s="73">
        <v>0</v>
      </c>
      <c r="AL380" s="73">
        <v>0</v>
      </c>
      <c r="AM380" s="73">
        <v>0</v>
      </c>
      <c r="AN380" s="73">
        <v>0</v>
      </c>
      <c r="AO380" s="73">
        <v>0</v>
      </c>
      <c r="AP380" s="73">
        <v>0</v>
      </c>
      <c r="AQ380" s="73">
        <v>0</v>
      </c>
      <c r="AR380" s="73">
        <v>0</v>
      </c>
      <c r="AS380" s="73">
        <v>0</v>
      </c>
      <c r="AT380" s="73">
        <v>0</v>
      </c>
      <c r="AU380" s="73">
        <v>0</v>
      </c>
      <c r="AV380" s="73">
        <v>0</v>
      </c>
      <c r="AW380" s="73">
        <v>0</v>
      </c>
      <c r="AX380" s="73">
        <v>0</v>
      </c>
      <c r="AY380" s="73">
        <v>0</v>
      </c>
      <c r="AZ380" s="73">
        <v>0</v>
      </c>
    </row>
    <row r="381" spans="1:52" ht="12" customHeight="1" x14ac:dyDescent="0.35">
      <c r="A381" s="203" t="s">
        <v>45</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35">
      <c r="A382" s="204" t="s">
        <v>46</v>
      </c>
      <c r="B382" s="75">
        <v>0</v>
      </c>
      <c r="C382" s="75">
        <v>0</v>
      </c>
      <c r="D382" s="75">
        <v>0</v>
      </c>
      <c r="E382" s="75">
        <v>0</v>
      </c>
      <c r="F382" s="75">
        <v>0</v>
      </c>
      <c r="G382" s="75">
        <v>0</v>
      </c>
      <c r="H382" s="75">
        <v>0</v>
      </c>
      <c r="I382" s="75">
        <v>0</v>
      </c>
      <c r="J382" s="75">
        <v>0</v>
      </c>
      <c r="K382" s="75">
        <v>0</v>
      </c>
      <c r="L382" s="75">
        <v>0</v>
      </c>
      <c r="M382" s="75">
        <v>0</v>
      </c>
      <c r="N382" s="75">
        <v>0</v>
      </c>
      <c r="O382" s="75">
        <v>0</v>
      </c>
      <c r="P382" s="75">
        <v>0</v>
      </c>
      <c r="Q382" s="75">
        <v>0</v>
      </c>
      <c r="R382" s="75">
        <v>0</v>
      </c>
      <c r="S382" s="75">
        <v>0</v>
      </c>
      <c r="T382" s="75">
        <v>0</v>
      </c>
      <c r="U382" s="75">
        <v>0</v>
      </c>
      <c r="V382" s="75">
        <v>0</v>
      </c>
      <c r="W382" s="75">
        <v>0</v>
      </c>
      <c r="X382" s="75">
        <v>0</v>
      </c>
      <c r="Y382" s="75">
        <v>0</v>
      </c>
      <c r="Z382" s="75">
        <v>0</v>
      </c>
      <c r="AA382" s="75">
        <v>0</v>
      </c>
      <c r="AB382" s="75">
        <v>0</v>
      </c>
      <c r="AC382" s="75">
        <v>0</v>
      </c>
      <c r="AD382" s="75">
        <v>0</v>
      </c>
      <c r="AE382" s="75">
        <v>0</v>
      </c>
      <c r="AF382" s="75">
        <v>0</v>
      </c>
      <c r="AG382" s="75">
        <v>0</v>
      </c>
      <c r="AH382" s="75">
        <v>0</v>
      </c>
      <c r="AI382" s="75">
        <v>0</v>
      </c>
      <c r="AJ382" s="75">
        <v>0</v>
      </c>
      <c r="AK382" s="75">
        <v>0</v>
      </c>
      <c r="AL382" s="75">
        <v>0</v>
      </c>
      <c r="AM382" s="75">
        <v>0</v>
      </c>
      <c r="AN382" s="75">
        <v>0</v>
      </c>
      <c r="AO382" s="75">
        <v>0</v>
      </c>
      <c r="AP382" s="75">
        <v>0</v>
      </c>
      <c r="AQ382" s="75">
        <v>0</v>
      </c>
      <c r="AR382" s="75">
        <v>0</v>
      </c>
      <c r="AS382" s="75">
        <v>0</v>
      </c>
      <c r="AT382" s="75">
        <v>0</v>
      </c>
      <c r="AU382" s="75">
        <v>0</v>
      </c>
      <c r="AV382" s="75">
        <v>0</v>
      </c>
      <c r="AW382" s="75">
        <v>0</v>
      </c>
      <c r="AX382" s="75">
        <v>0</v>
      </c>
      <c r="AY382" s="75">
        <v>0</v>
      </c>
      <c r="AZ382" s="75">
        <v>0</v>
      </c>
    </row>
    <row r="383" spans="1:52" ht="12" customHeight="1" x14ac:dyDescent="0.35">
      <c r="A383" s="217" t="s">
        <v>134</v>
      </c>
      <c r="B383" s="102">
        <v>48696.767110496483</v>
      </c>
      <c r="C383" s="102">
        <v>50881.116653293502</v>
      </c>
      <c r="D383" s="102">
        <v>51980.230630556354</v>
      </c>
      <c r="E383" s="102">
        <v>53611.153446396653</v>
      </c>
      <c r="F383" s="102">
        <v>50183.476313719984</v>
      </c>
      <c r="G383" s="102">
        <v>48377.980568197039</v>
      </c>
      <c r="H383" s="102">
        <v>46246.623331270472</v>
      </c>
      <c r="I383" s="102">
        <v>47427.972763074577</v>
      </c>
      <c r="J383" s="102">
        <v>48702.890804229588</v>
      </c>
      <c r="K383" s="102">
        <v>40939.205316072424</v>
      </c>
      <c r="L383" s="102">
        <v>43564.049702193995</v>
      </c>
      <c r="M383" s="102">
        <v>44004.968393413925</v>
      </c>
      <c r="N383" s="102">
        <v>44269.706794961217</v>
      </c>
      <c r="O383" s="102">
        <v>45312.677537840202</v>
      </c>
      <c r="P383" s="102">
        <v>44365.326929637224</v>
      </c>
      <c r="Q383" s="102">
        <v>45046.60090045668</v>
      </c>
      <c r="R383" s="102">
        <v>44820.262137690406</v>
      </c>
      <c r="S383" s="102">
        <v>45573.607498214951</v>
      </c>
      <c r="T383" s="102">
        <v>44423.55563873551</v>
      </c>
      <c r="U383" s="102">
        <v>43603.20828524969</v>
      </c>
      <c r="V383" s="102">
        <v>43256.12710005726</v>
      </c>
      <c r="W383" s="102">
        <v>42768.973812731849</v>
      </c>
      <c r="X383" s="102">
        <v>41435.26151070559</v>
      </c>
      <c r="Y383" s="102">
        <v>39331.953576602966</v>
      </c>
      <c r="Z383" s="102">
        <v>38277.14661723905</v>
      </c>
      <c r="AA383" s="102">
        <v>37723.769609223651</v>
      </c>
      <c r="AB383" s="102">
        <v>37051.270101311238</v>
      </c>
      <c r="AC383" s="102">
        <v>35625.645900575801</v>
      </c>
      <c r="AD383" s="102">
        <v>34972.274841741404</v>
      </c>
      <c r="AE383" s="102">
        <v>34779.102795041224</v>
      </c>
      <c r="AF383" s="102">
        <v>33006.877988944449</v>
      </c>
      <c r="AG383" s="102">
        <v>32378.785824878752</v>
      </c>
      <c r="AH383" s="102">
        <v>30713.489597803265</v>
      </c>
      <c r="AI383" s="102">
        <v>28578.041152971098</v>
      </c>
      <c r="AJ383" s="102">
        <v>27140.363481587348</v>
      </c>
      <c r="AK383" s="102">
        <v>24928.592617506521</v>
      </c>
      <c r="AL383" s="102">
        <v>24583.182878661668</v>
      </c>
      <c r="AM383" s="102">
        <v>22586.753001611643</v>
      </c>
      <c r="AN383" s="102">
        <v>20518.801143339046</v>
      </c>
      <c r="AO383" s="102">
        <v>18855.481115862833</v>
      </c>
      <c r="AP383" s="102">
        <v>17235.076382962965</v>
      </c>
      <c r="AQ383" s="102">
        <v>15677.701073415938</v>
      </c>
      <c r="AR383" s="102">
        <v>14167.473825852194</v>
      </c>
      <c r="AS383" s="102">
        <v>12249.661842669624</v>
      </c>
      <c r="AT383" s="102">
        <v>10961.297732549674</v>
      </c>
      <c r="AU383" s="102">
        <v>10384.766482444222</v>
      </c>
      <c r="AV383" s="102">
        <v>9331.9570492207658</v>
      </c>
      <c r="AW383" s="102">
        <v>7534.290818084155</v>
      </c>
      <c r="AX383" s="102">
        <v>6618.403719297512</v>
      </c>
      <c r="AY383" s="102">
        <v>5880.413803561275</v>
      </c>
      <c r="AZ383" s="102">
        <v>4968.8729122437435</v>
      </c>
    </row>
    <row r="384" spans="1:52" ht="12" customHeight="1" x14ac:dyDescent="0.35">
      <c r="A384" s="217" t="s">
        <v>135</v>
      </c>
      <c r="B384" s="102">
        <v>11806.313459307135</v>
      </c>
      <c r="C384" s="102">
        <v>12213.305914431727</v>
      </c>
      <c r="D384" s="102">
        <v>11972.959471000006</v>
      </c>
      <c r="E384" s="102">
        <v>13363.058131333581</v>
      </c>
      <c r="F384" s="102">
        <v>11795.706647248378</v>
      </c>
      <c r="G384" s="102">
        <v>11857.657800884383</v>
      </c>
      <c r="H384" s="102">
        <v>10912.189201653504</v>
      </c>
      <c r="I384" s="102">
        <v>11645.407821419045</v>
      </c>
      <c r="J384" s="102">
        <v>11381.601346692507</v>
      </c>
      <c r="K384" s="102">
        <v>10353.711995060885</v>
      </c>
      <c r="L384" s="102">
        <v>10223.225335877465</v>
      </c>
      <c r="M384" s="102">
        <v>10403.706400118503</v>
      </c>
      <c r="N384" s="102">
        <v>9978.1627631219981</v>
      </c>
      <c r="O384" s="102">
        <v>10404.175521924119</v>
      </c>
      <c r="P384" s="102">
        <v>10516.06311987783</v>
      </c>
      <c r="Q384" s="102">
        <v>10056.709918543695</v>
      </c>
      <c r="R384" s="102">
        <v>10058.230065751333</v>
      </c>
      <c r="S384" s="102">
        <v>10246.522898351041</v>
      </c>
      <c r="T384" s="102">
        <v>10266.114950925781</v>
      </c>
      <c r="U384" s="102">
        <v>10246.818082560452</v>
      </c>
      <c r="V384" s="102">
        <v>10302.789467651604</v>
      </c>
      <c r="W384" s="102">
        <v>10375.925591982597</v>
      </c>
      <c r="X384" s="102">
        <v>10385.367890980309</v>
      </c>
      <c r="Y384" s="102">
        <v>10360.949433828902</v>
      </c>
      <c r="Z384" s="102">
        <v>10334.742946516157</v>
      </c>
      <c r="AA384" s="102">
        <v>10356.423957827361</v>
      </c>
      <c r="AB384" s="102">
        <v>10404.367198943921</v>
      </c>
      <c r="AC384" s="102">
        <v>10416.935956138845</v>
      </c>
      <c r="AD384" s="102">
        <v>10460.329877365986</v>
      </c>
      <c r="AE384" s="102">
        <v>10476.742788188396</v>
      </c>
      <c r="AF384" s="102">
        <v>10433.312670378265</v>
      </c>
      <c r="AG384" s="102">
        <v>10451.902227125465</v>
      </c>
      <c r="AH384" s="102">
        <v>10374.424690825657</v>
      </c>
      <c r="AI384" s="102">
        <v>10329.015878738557</v>
      </c>
      <c r="AJ384" s="102">
        <v>10263.915416416328</v>
      </c>
      <c r="AK384" s="102">
        <v>10187.188194078186</v>
      </c>
      <c r="AL384" s="102">
        <v>10219.850390608532</v>
      </c>
      <c r="AM384" s="102">
        <v>10163.04110269784</v>
      </c>
      <c r="AN384" s="102">
        <v>10116.506791727188</v>
      </c>
      <c r="AO384" s="102">
        <v>10074.829849083377</v>
      </c>
      <c r="AP384" s="102">
        <v>10029.10714434663</v>
      </c>
      <c r="AQ384" s="102">
        <v>9951.2830946197482</v>
      </c>
      <c r="AR384" s="102">
        <v>9869.2815978498456</v>
      </c>
      <c r="AS384" s="102">
        <v>9679.1492490844666</v>
      </c>
      <c r="AT384" s="102">
        <v>9502.4942975815466</v>
      </c>
      <c r="AU384" s="102">
        <v>9416.2920055511058</v>
      </c>
      <c r="AV384" s="102">
        <v>9311.4169326763931</v>
      </c>
      <c r="AW384" s="102">
        <v>9011.5604551833694</v>
      </c>
      <c r="AX384" s="102">
        <v>8921.5444345858687</v>
      </c>
      <c r="AY384" s="102">
        <v>8777.905693325567</v>
      </c>
      <c r="AZ384" s="102">
        <v>8439.9519519071946</v>
      </c>
    </row>
    <row r="385" spans="1:52" ht="12" customHeight="1" x14ac:dyDescent="0.35">
      <c r="A385" s="217" t="s">
        <v>138</v>
      </c>
      <c r="B385" s="102">
        <v>4678.4566899397996</v>
      </c>
      <c r="C385" s="102">
        <v>4867.7592418549521</v>
      </c>
      <c r="D385" s="102">
        <v>4954.980100018578</v>
      </c>
      <c r="E385" s="102">
        <v>5319.6157437691727</v>
      </c>
      <c r="F385" s="102">
        <v>4860.1824726608393</v>
      </c>
      <c r="G385" s="102">
        <v>4694.6453940679512</v>
      </c>
      <c r="H385" s="102">
        <v>4568.9971995581027</v>
      </c>
      <c r="I385" s="102">
        <v>4879.6949201007719</v>
      </c>
      <c r="J385" s="102">
        <v>4841.4143812297498</v>
      </c>
      <c r="K385" s="102">
        <v>4320.4508667797863</v>
      </c>
      <c r="L385" s="102">
        <v>4388.433723395613</v>
      </c>
      <c r="M385" s="102">
        <v>4394.4878888621552</v>
      </c>
      <c r="N385" s="102">
        <v>4430.3261983202774</v>
      </c>
      <c r="O385" s="102">
        <v>4754.5717050755566</v>
      </c>
      <c r="P385" s="102">
        <v>4581.1897486444086</v>
      </c>
      <c r="Q385" s="102">
        <v>4540.2251509935004</v>
      </c>
      <c r="R385" s="102">
        <v>4540.2879608436988</v>
      </c>
      <c r="S385" s="102">
        <v>4634.0429180072633</v>
      </c>
      <c r="T385" s="102">
        <v>4608.3545937320487</v>
      </c>
      <c r="U385" s="102">
        <v>4590.761667837709</v>
      </c>
      <c r="V385" s="102">
        <v>4596.0879952459882</v>
      </c>
      <c r="W385" s="102">
        <v>4595.652327706599</v>
      </c>
      <c r="X385" s="102">
        <v>4532.575880629618</v>
      </c>
      <c r="Y385" s="102">
        <v>4425.4539834192356</v>
      </c>
      <c r="Z385" s="102">
        <v>4351.1801646938156</v>
      </c>
      <c r="AA385" s="102">
        <v>4334.3071745259294</v>
      </c>
      <c r="AB385" s="102">
        <v>4318.7063176509264</v>
      </c>
      <c r="AC385" s="102">
        <v>4257.2384178757929</v>
      </c>
      <c r="AD385" s="102">
        <v>4226.509602448974</v>
      </c>
      <c r="AE385" s="102">
        <v>4221.7496083160331</v>
      </c>
      <c r="AF385" s="102">
        <v>4127.1361284675822</v>
      </c>
      <c r="AG385" s="102">
        <v>4088.2251140937419</v>
      </c>
      <c r="AH385" s="102">
        <v>3991.6588777509514</v>
      </c>
      <c r="AI385" s="102">
        <v>3869.8279530300038</v>
      </c>
      <c r="AJ385" s="102">
        <v>3817.2653737896494</v>
      </c>
      <c r="AK385" s="102">
        <v>3736.3080442829209</v>
      </c>
      <c r="AL385" s="102">
        <v>3741.2165868305574</v>
      </c>
      <c r="AM385" s="102">
        <v>3674.8647530247108</v>
      </c>
      <c r="AN385" s="102">
        <v>3593.8408230179857</v>
      </c>
      <c r="AO385" s="102">
        <v>3522.4113389503159</v>
      </c>
      <c r="AP385" s="102">
        <v>3451.5050086564274</v>
      </c>
      <c r="AQ385" s="102">
        <v>3347.2641429038595</v>
      </c>
      <c r="AR385" s="102">
        <v>3244.1481760910092</v>
      </c>
      <c r="AS385" s="102">
        <v>3083.5473916943592</v>
      </c>
      <c r="AT385" s="102">
        <v>2993.654197020433</v>
      </c>
      <c r="AU385" s="102">
        <v>2926.1985666861774</v>
      </c>
      <c r="AV385" s="102">
        <v>2834.7055857258024</v>
      </c>
      <c r="AW385" s="102">
        <v>2650.2395110743055</v>
      </c>
      <c r="AX385" s="102">
        <v>2524.7762285569925</v>
      </c>
      <c r="AY385" s="102">
        <v>2467.4084644591935</v>
      </c>
      <c r="AZ385" s="102">
        <v>2295.1834922527942</v>
      </c>
    </row>
    <row r="386" spans="1:52" ht="12" customHeight="1" x14ac:dyDescent="0.35">
      <c r="A386" s="217" t="s">
        <v>142</v>
      </c>
      <c r="B386" s="102">
        <v>0</v>
      </c>
      <c r="C386" s="102">
        <v>0</v>
      </c>
      <c r="D386" s="102">
        <v>0</v>
      </c>
      <c r="E386" s="102">
        <v>0</v>
      </c>
      <c r="F386" s="102">
        <v>0</v>
      </c>
      <c r="G386" s="102">
        <v>0</v>
      </c>
      <c r="H386" s="102">
        <v>0</v>
      </c>
      <c r="I386" s="102">
        <v>0</v>
      </c>
      <c r="J386" s="102">
        <v>0</v>
      </c>
      <c r="K386" s="102">
        <v>0</v>
      </c>
      <c r="L386" s="102">
        <v>0</v>
      </c>
      <c r="M386" s="102">
        <v>0</v>
      </c>
      <c r="N386" s="102">
        <v>0</v>
      </c>
      <c r="O386" s="102">
        <v>0</v>
      </c>
      <c r="P386" s="102">
        <v>0</v>
      </c>
      <c r="Q386" s="102">
        <v>0</v>
      </c>
      <c r="R386" s="102">
        <v>0</v>
      </c>
      <c r="S386" s="102">
        <v>0</v>
      </c>
      <c r="T386" s="102">
        <v>0</v>
      </c>
      <c r="U386" s="102">
        <v>0</v>
      </c>
      <c r="V386" s="102">
        <v>0</v>
      </c>
      <c r="W386" s="102">
        <v>0</v>
      </c>
      <c r="X386" s="102">
        <v>0</v>
      </c>
      <c r="Y386" s="102">
        <v>0</v>
      </c>
      <c r="Z386" s="102">
        <v>0</v>
      </c>
      <c r="AA386" s="102">
        <v>0</v>
      </c>
      <c r="AB386" s="102">
        <v>0</v>
      </c>
      <c r="AC386" s="102">
        <v>0</v>
      </c>
      <c r="AD386" s="102">
        <v>0</v>
      </c>
      <c r="AE386" s="102">
        <v>0</v>
      </c>
      <c r="AF386" s="102">
        <v>0</v>
      </c>
      <c r="AG386" s="102">
        <v>0</v>
      </c>
      <c r="AH386" s="102">
        <v>0</v>
      </c>
      <c r="AI386" s="102">
        <v>0</v>
      </c>
      <c r="AJ386" s="102">
        <v>0</v>
      </c>
      <c r="AK386" s="102">
        <v>0</v>
      </c>
      <c r="AL386" s="102">
        <v>0</v>
      </c>
      <c r="AM386" s="102">
        <v>0</v>
      </c>
      <c r="AN386" s="102">
        <v>0</v>
      </c>
      <c r="AO386" s="102">
        <v>0</v>
      </c>
      <c r="AP386" s="102">
        <v>0</v>
      </c>
      <c r="AQ386" s="102">
        <v>0</v>
      </c>
      <c r="AR386" s="102">
        <v>0</v>
      </c>
      <c r="AS386" s="102">
        <v>0</v>
      </c>
      <c r="AT386" s="102">
        <v>0</v>
      </c>
      <c r="AU386" s="102">
        <v>0</v>
      </c>
      <c r="AV386" s="102">
        <v>0</v>
      </c>
      <c r="AW386" s="102">
        <v>0</v>
      </c>
      <c r="AX386" s="102">
        <v>0</v>
      </c>
      <c r="AY386" s="102">
        <v>0</v>
      </c>
      <c r="AZ386" s="102">
        <v>0</v>
      </c>
    </row>
    <row r="387" spans="1:52" ht="12" customHeight="1" x14ac:dyDescent="0.35">
      <c r="A387" s="225" t="s">
        <v>143</v>
      </c>
      <c r="B387" s="226">
        <v>0</v>
      </c>
      <c r="C387" s="226">
        <v>0</v>
      </c>
      <c r="D387" s="226">
        <v>0</v>
      </c>
      <c r="E387" s="226">
        <v>0</v>
      </c>
      <c r="F387" s="226">
        <v>0</v>
      </c>
      <c r="G387" s="226">
        <v>0</v>
      </c>
      <c r="H387" s="226">
        <v>0</v>
      </c>
      <c r="I387" s="226">
        <v>0</v>
      </c>
      <c r="J387" s="226">
        <v>0</v>
      </c>
      <c r="K387" s="226">
        <v>0</v>
      </c>
      <c r="L387" s="226">
        <v>0</v>
      </c>
      <c r="M387" s="226">
        <v>0</v>
      </c>
      <c r="N387" s="226">
        <v>0</v>
      </c>
      <c r="O387" s="226">
        <v>0</v>
      </c>
      <c r="P387" s="226">
        <v>0</v>
      </c>
      <c r="Q387" s="226">
        <v>0</v>
      </c>
      <c r="R387" s="226">
        <v>0</v>
      </c>
      <c r="S387" s="226">
        <v>0</v>
      </c>
      <c r="T387" s="226">
        <v>0</v>
      </c>
      <c r="U387" s="226">
        <v>0</v>
      </c>
      <c r="V387" s="226">
        <v>0</v>
      </c>
      <c r="W387" s="226">
        <v>0</v>
      </c>
      <c r="X387" s="226">
        <v>0</v>
      </c>
      <c r="Y387" s="226">
        <v>0</v>
      </c>
      <c r="Z387" s="226">
        <v>0</v>
      </c>
      <c r="AA387" s="226">
        <v>0</v>
      </c>
      <c r="AB387" s="226">
        <v>0</v>
      </c>
      <c r="AC387" s="226">
        <v>0</v>
      </c>
      <c r="AD387" s="226">
        <v>0</v>
      </c>
      <c r="AE387" s="226">
        <v>0</v>
      </c>
      <c r="AF387" s="226">
        <v>0</v>
      </c>
      <c r="AG387" s="226">
        <v>0</v>
      </c>
      <c r="AH387" s="226">
        <v>0</v>
      </c>
      <c r="AI387" s="226">
        <v>0</v>
      </c>
      <c r="AJ387" s="226">
        <v>0</v>
      </c>
      <c r="AK387" s="226">
        <v>0</v>
      </c>
      <c r="AL387" s="226">
        <v>0</v>
      </c>
      <c r="AM387" s="226">
        <v>0</v>
      </c>
      <c r="AN387" s="226">
        <v>0</v>
      </c>
      <c r="AO387" s="226">
        <v>0</v>
      </c>
      <c r="AP387" s="226">
        <v>0</v>
      </c>
      <c r="AQ387" s="226">
        <v>0</v>
      </c>
      <c r="AR387" s="226">
        <v>0</v>
      </c>
      <c r="AS387" s="226">
        <v>0</v>
      </c>
      <c r="AT387" s="226">
        <v>0</v>
      </c>
      <c r="AU387" s="226">
        <v>0</v>
      </c>
      <c r="AV387" s="226">
        <v>0</v>
      </c>
      <c r="AW387" s="226">
        <v>0</v>
      </c>
      <c r="AX387" s="226">
        <v>0</v>
      </c>
      <c r="AY387" s="226">
        <v>0</v>
      </c>
      <c r="AZ387" s="226">
        <v>0</v>
      </c>
    </row>
    <row r="388" spans="1:52" ht="12" customHeight="1" x14ac:dyDescent="0.35">
      <c r="A388" s="107" t="s">
        <v>35</v>
      </c>
      <c r="B388" s="108">
        <v>58681.417399331243</v>
      </c>
      <c r="C388" s="108">
        <v>55782.609596006558</v>
      </c>
      <c r="D388" s="108">
        <v>53261.765469399579</v>
      </c>
      <c r="E388" s="108">
        <v>56841.839728633437</v>
      </c>
      <c r="F388" s="108">
        <v>58559.923047155404</v>
      </c>
      <c r="G388" s="108">
        <v>60129.831995764835</v>
      </c>
      <c r="H388" s="108">
        <v>57360.088519571509</v>
      </c>
      <c r="I388" s="108">
        <v>60299.769234476327</v>
      </c>
      <c r="J388" s="108">
        <v>56703.9345286842</v>
      </c>
      <c r="K388" s="108">
        <v>48733.858230460006</v>
      </c>
      <c r="L388" s="108">
        <v>53747.324889077012</v>
      </c>
      <c r="M388" s="108">
        <v>55271.548503014244</v>
      </c>
      <c r="N388" s="108">
        <v>53583.507781241489</v>
      </c>
      <c r="O388" s="108">
        <v>52277.594548956658</v>
      </c>
      <c r="P388" s="108">
        <v>51397.178923032217</v>
      </c>
      <c r="Q388" s="108">
        <v>51273.458504399583</v>
      </c>
      <c r="R388" s="108">
        <v>50995.63552791706</v>
      </c>
      <c r="S388" s="108">
        <v>52790.214547752803</v>
      </c>
      <c r="T388" s="108">
        <v>53536.325807163121</v>
      </c>
      <c r="U388" s="108">
        <v>54445.752342778011</v>
      </c>
      <c r="V388" s="108">
        <v>55399.93591798636</v>
      </c>
      <c r="W388" s="108">
        <v>56062.411091743095</v>
      </c>
      <c r="X388" s="108">
        <v>56770.577748821393</v>
      </c>
      <c r="Y388" s="108">
        <v>57347.246337124896</v>
      </c>
      <c r="Z388" s="108">
        <v>57785.457389919669</v>
      </c>
      <c r="AA388" s="108">
        <v>58320.636313881245</v>
      </c>
      <c r="AB388" s="108">
        <v>58893.023128871588</v>
      </c>
      <c r="AC388" s="108">
        <v>59498.435012283029</v>
      </c>
      <c r="AD388" s="108">
        <v>60058.764531838926</v>
      </c>
      <c r="AE388" s="108">
        <v>60552.769206472738</v>
      </c>
      <c r="AF388" s="108">
        <v>60897.093712784575</v>
      </c>
      <c r="AG388" s="108">
        <v>61332.954160110618</v>
      </c>
      <c r="AH388" s="108">
        <v>61425.730548943669</v>
      </c>
      <c r="AI388" s="108">
        <v>61215.449142232552</v>
      </c>
      <c r="AJ388" s="108">
        <v>60345.759292909308</v>
      </c>
      <c r="AK388" s="108">
        <v>59047.882113946536</v>
      </c>
      <c r="AL388" s="108">
        <v>58653.054245629493</v>
      </c>
      <c r="AM388" s="108">
        <v>56185.511075720337</v>
      </c>
      <c r="AN388" s="108">
        <v>53495.532025237429</v>
      </c>
      <c r="AO388" s="108">
        <v>51180.145351029787</v>
      </c>
      <c r="AP388" s="108">
        <v>48537.959144027547</v>
      </c>
      <c r="AQ388" s="108">
        <v>47263.005074252898</v>
      </c>
      <c r="AR388" s="108">
        <v>45206.303272197518</v>
      </c>
      <c r="AS388" s="108">
        <v>42789.801696643823</v>
      </c>
      <c r="AT388" s="108">
        <v>39875.759186239091</v>
      </c>
      <c r="AU388" s="108">
        <v>39302.118190929417</v>
      </c>
      <c r="AV388" s="108">
        <v>37384.794543475487</v>
      </c>
      <c r="AW388" s="108">
        <v>32654.225129870698</v>
      </c>
      <c r="AX388" s="108">
        <v>31833.977945028466</v>
      </c>
      <c r="AY388" s="108">
        <v>28849.452840689391</v>
      </c>
      <c r="AZ388" s="108">
        <v>26160.510144517953</v>
      </c>
    </row>
    <row r="389" spans="1:52" ht="12" customHeight="1" x14ac:dyDescent="0.35">
      <c r="A389" s="197" t="s">
        <v>123</v>
      </c>
      <c r="B389" s="198">
        <v>21980.075793370317</v>
      </c>
      <c r="C389" s="198">
        <v>21961.039799748585</v>
      </c>
      <c r="D389" s="198">
        <v>20534.193468785867</v>
      </c>
      <c r="E389" s="198">
        <v>21245.628998861237</v>
      </c>
      <c r="F389" s="198">
        <v>19625.355289275263</v>
      </c>
      <c r="G389" s="198">
        <v>19128.180832879825</v>
      </c>
      <c r="H389" s="198">
        <v>17332.618595578133</v>
      </c>
      <c r="I389" s="198">
        <v>18687.39425964297</v>
      </c>
      <c r="J389" s="198">
        <v>15254.450128464036</v>
      </c>
      <c r="K389" s="198">
        <v>14972.278624386934</v>
      </c>
      <c r="L389" s="198">
        <v>13597.445901300536</v>
      </c>
      <c r="M389" s="198">
        <v>13378.694184720176</v>
      </c>
      <c r="N389" s="198">
        <v>13667.308244299769</v>
      </c>
      <c r="O389" s="198">
        <v>13690.447329346529</v>
      </c>
      <c r="P389" s="198">
        <v>13904.445881174906</v>
      </c>
      <c r="Q389" s="198">
        <v>12260.940704075976</v>
      </c>
      <c r="R389" s="198">
        <v>12168.090025750285</v>
      </c>
      <c r="S389" s="198">
        <v>12375.32370342636</v>
      </c>
      <c r="T389" s="198">
        <v>12303.988907376444</v>
      </c>
      <c r="U389" s="198">
        <v>12111.379098951296</v>
      </c>
      <c r="V389" s="198">
        <v>12044.702691314298</v>
      </c>
      <c r="W389" s="198">
        <v>12080.909798186633</v>
      </c>
      <c r="X389" s="198">
        <v>11989.603833252693</v>
      </c>
      <c r="Y389" s="198">
        <v>11807.247664909306</v>
      </c>
      <c r="Z389" s="198">
        <v>11693.368133536329</v>
      </c>
      <c r="AA389" s="198">
        <v>11692.918162782991</v>
      </c>
      <c r="AB389" s="198">
        <v>11731.990003960384</v>
      </c>
      <c r="AC389" s="198">
        <v>11652.413291982642</v>
      </c>
      <c r="AD389" s="198">
        <v>11688.81140436874</v>
      </c>
      <c r="AE389" s="198">
        <v>11545.896495849698</v>
      </c>
      <c r="AF389" s="198">
        <v>11553.814337090243</v>
      </c>
      <c r="AG389" s="198">
        <v>11563.838235812831</v>
      </c>
      <c r="AH389" s="198">
        <v>11461.470317275916</v>
      </c>
      <c r="AI389" s="198">
        <v>11335.681011292923</v>
      </c>
      <c r="AJ389" s="198">
        <v>11190.479337516519</v>
      </c>
      <c r="AK389" s="198">
        <v>11052.535867182756</v>
      </c>
      <c r="AL389" s="198">
        <v>11119.997536831168</v>
      </c>
      <c r="AM389" s="198">
        <v>11095.316644681026</v>
      </c>
      <c r="AN389" s="198">
        <v>11040.761180270525</v>
      </c>
      <c r="AO389" s="198">
        <v>10979.750721695147</v>
      </c>
      <c r="AP389" s="198">
        <v>10921.153359687032</v>
      </c>
      <c r="AQ389" s="198">
        <v>10882.99820373253</v>
      </c>
      <c r="AR389" s="198">
        <v>10815.929465169547</v>
      </c>
      <c r="AS389" s="198">
        <v>10613.947875668775</v>
      </c>
      <c r="AT389" s="198">
        <v>10478.529899397556</v>
      </c>
      <c r="AU389" s="198">
        <v>10402.340968050854</v>
      </c>
      <c r="AV389" s="198">
        <v>10230.777801669044</v>
      </c>
      <c r="AW389" s="198">
        <v>9824.897639326402</v>
      </c>
      <c r="AX389" s="198">
        <v>9752.0533053740892</v>
      </c>
      <c r="AY389" s="198">
        <v>9217.6423629144956</v>
      </c>
      <c r="AZ389" s="198">
        <v>9035.5924297300498</v>
      </c>
    </row>
    <row r="390" spans="1:52" ht="12" customHeight="1" x14ac:dyDescent="0.35">
      <c r="A390" s="64" t="s">
        <v>40</v>
      </c>
      <c r="B390" s="65">
        <v>0</v>
      </c>
      <c r="C390" s="65">
        <v>0</v>
      </c>
      <c r="D390" s="65">
        <v>0</v>
      </c>
      <c r="E390" s="65">
        <v>0</v>
      </c>
      <c r="F390" s="65">
        <v>0</v>
      </c>
      <c r="G390" s="65">
        <v>0</v>
      </c>
      <c r="H390" s="65">
        <v>0</v>
      </c>
      <c r="I390" s="65">
        <v>0</v>
      </c>
      <c r="J390" s="65">
        <v>0</v>
      </c>
      <c r="K390" s="65">
        <v>0</v>
      </c>
      <c r="L390" s="65">
        <v>0</v>
      </c>
      <c r="M390" s="65">
        <v>0</v>
      </c>
      <c r="N390" s="65">
        <v>0</v>
      </c>
      <c r="O390" s="65">
        <v>0</v>
      </c>
      <c r="P390" s="65">
        <v>0</v>
      </c>
      <c r="Q390" s="65">
        <v>0</v>
      </c>
      <c r="R390" s="65">
        <v>0</v>
      </c>
      <c r="S390" s="65">
        <v>0</v>
      </c>
      <c r="T390" s="65">
        <v>0</v>
      </c>
      <c r="U390" s="65">
        <v>0</v>
      </c>
      <c r="V390" s="65">
        <v>0</v>
      </c>
      <c r="W390" s="65">
        <v>0</v>
      </c>
      <c r="X390" s="65">
        <v>0</v>
      </c>
      <c r="Y390" s="65">
        <v>0</v>
      </c>
      <c r="Z390" s="65">
        <v>0</v>
      </c>
      <c r="AA390" s="65">
        <v>0</v>
      </c>
      <c r="AB390" s="65">
        <v>0</v>
      </c>
      <c r="AC390" s="65">
        <v>0</v>
      </c>
      <c r="AD390" s="65">
        <v>0</v>
      </c>
      <c r="AE390" s="65">
        <v>0</v>
      </c>
      <c r="AF390" s="65">
        <v>0</v>
      </c>
      <c r="AG390" s="65">
        <v>0</v>
      </c>
      <c r="AH390" s="65">
        <v>0</v>
      </c>
      <c r="AI390" s="65">
        <v>0</v>
      </c>
      <c r="AJ390" s="65">
        <v>0</v>
      </c>
      <c r="AK390" s="65">
        <v>0</v>
      </c>
      <c r="AL390" s="65">
        <v>0</v>
      </c>
      <c r="AM390" s="65">
        <v>0</v>
      </c>
      <c r="AN390" s="65">
        <v>0</v>
      </c>
      <c r="AO390" s="65">
        <v>0</v>
      </c>
      <c r="AP390" s="65">
        <v>0</v>
      </c>
      <c r="AQ390" s="65">
        <v>0</v>
      </c>
      <c r="AR390" s="65">
        <v>0</v>
      </c>
      <c r="AS390" s="65">
        <v>0</v>
      </c>
      <c r="AT390" s="65">
        <v>0</v>
      </c>
      <c r="AU390" s="65">
        <v>0</v>
      </c>
      <c r="AV390" s="65">
        <v>0</v>
      </c>
      <c r="AW390" s="65">
        <v>0</v>
      </c>
      <c r="AX390" s="65">
        <v>0</v>
      </c>
      <c r="AY390" s="65">
        <v>0</v>
      </c>
      <c r="AZ390" s="65">
        <v>0</v>
      </c>
    </row>
    <row r="391" spans="1:52" ht="12" customHeight="1" x14ac:dyDescent="0.35">
      <c r="A391" s="72" t="s">
        <v>41</v>
      </c>
      <c r="B391" s="73">
        <v>422.24767674841746</v>
      </c>
      <c r="C391" s="73">
        <v>417.03440268020273</v>
      </c>
      <c r="D391" s="73">
        <v>397.18648294102331</v>
      </c>
      <c r="E391" s="73">
        <v>420.11496697392749</v>
      </c>
      <c r="F391" s="73">
        <v>458.01438007270463</v>
      </c>
      <c r="G391" s="73">
        <v>465.96760254696767</v>
      </c>
      <c r="H391" s="73">
        <v>413.15697503547432</v>
      </c>
      <c r="I391" s="73">
        <v>434.31896390871088</v>
      </c>
      <c r="J391" s="73">
        <v>361.70199227213931</v>
      </c>
      <c r="K391" s="73">
        <v>308.87706253377979</v>
      </c>
      <c r="L391" s="73">
        <v>306.73113094441874</v>
      </c>
      <c r="M391" s="73">
        <v>325.73039851723098</v>
      </c>
      <c r="N391" s="73">
        <v>316.09380370087467</v>
      </c>
      <c r="O391" s="73">
        <v>323.99767133944567</v>
      </c>
      <c r="P391" s="73">
        <v>330.57082205887491</v>
      </c>
      <c r="Q391" s="73">
        <v>304.29308008918633</v>
      </c>
      <c r="R391" s="73">
        <v>303.73313522572215</v>
      </c>
      <c r="S391" s="73">
        <v>309.81159939571268</v>
      </c>
      <c r="T391" s="73">
        <v>312.49335882730202</v>
      </c>
      <c r="U391" s="73">
        <v>310.39863437097614</v>
      </c>
      <c r="V391" s="73">
        <v>307.94484397811817</v>
      </c>
      <c r="W391" s="73">
        <v>307.04153196355793</v>
      </c>
      <c r="X391" s="73">
        <v>305.69697327977298</v>
      </c>
      <c r="Y391" s="73">
        <v>298.67454660693545</v>
      </c>
      <c r="Z391" s="73">
        <v>294.40933381117526</v>
      </c>
      <c r="AA391" s="73">
        <v>290.91905653089566</v>
      </c>
      <c r="AB391" s="73">
        <v>287.81245930074112</v>
      </c>
      <c r="AC391" s="73">
        <v>276.58161116030152</v>
      </c>
      <c r="AD391" s="73">
        <v>276.50054500537351</v>
      </c>
      <c r="AE391" s="73">
        <v>265.27137809023901</v>
      </c>
      <c r="AF391" s="73">
        <v>261.88145586680758</v>
      </c>
      <c r="AG391" s="73">
        <v>255.81607792529405</v>
      </c>
      <c r="AH391" s="73">
        <v>251.24299151182251</v>
      </c>
      <c r="AI391" s="73">
        <v>239.63654846971366</v>
      </c>
      <c r="AJ391" s="73">
        <v>231.15180760603837</v>
      </c>
      <c r="AK391" s="73">
        <v>220.45682284225126</v>
      </c>
      <c r="AL391" s="73">
        <v>221.40728770036765</v>
      </c>
      <c r="AM391" s="73">
        <v>221.39336570500214</v>
      </c>
      <c r="AN391" s="73">
        <v>218.3520892798762</v>
      </c>
      <c r="AO391" s="73">
        <v>213.71320209194138</v>
      </c>
      <c r="AP391" s="73">
        <v>209.21431456487426</v>
      </c>
      <c r="AQ391" s="73">
        <v>204.84725661077553</v>
      </c>
      <c r="AR391" s="73">
        <v>200.5358780184998</v>
      </c>
      <c r="AS391" s="73">
        <v>191.4167712001985</v>
      </c>
      <c r="AT391" s="73">
        <v>186.92005663703452</v>
      </c>
      <c r="AU391" s="73">
        <v>183.05519279758488</v>
      </c>
      <c r="AV391" s="73">
        <v>178.73001733822622</v>
      </c>
      <c r="AW391" s="73">
        <v>168.9792928535326</v>
      </c>
      <c r="AX391" s="73">
        <v>168.17699233629153</v>
      </c>
      <c r="AY391" s="73">
        <v>160.31682164397091</v>
      </c>
      <c r="AZ391" s="73">
        <v>157.32189966862197</v>
      </c>
    </row>
    <row r="392" spans="1:52" ht="12" customHeight="1" x14ac:dyDescent="0.35">
      <c r="A392" s="72" t="s">
        <v>44</v>
      </c>
      <c r="B392" s="73">
        <v>0</v>
      </c>
      <c r="C392" s="73">
        <v>0</v>
      </c>
      <c r="D392" s="73">
        <v>0</v>
      </c>
      <c r="E392" s="73">
        <v>0</v>
      </c>
      <c r="F392" s="73">
        <v>0</v>
      </c>
      <c r="G392" s="73">
        <v>0</v>
      </c>
      <c r="H392" s="73">
        <v>0</v>
      </c>
      <c r="I392" s="73">
        <v>0</v>
      </c>
      <c r="J392" s="73">
        <v>0</v>
      </c>
      <c r="K392" s="73">
        <v>0</v>
      </c>
      <c r="L392" s="73">
        <v>0</v>
      </c>
      <c r="M392" s="73">
        <v>0</v>
      </c>
      <c r="N392" s="73">
        <v>0</v>
      </c>
      <c r="O392" s="73">
        <v>0</v>
      </c>
      <c r="P392" s="73">
        <v>0</v>
      </c>
      <c r="Q392" s="73">
        <v>0</v>
      </c>
      <c r="R392" s="73">
        <v>0</v>
      </c>
      <c r="S392" s="73">
        <v>0</v>
      </c>
      <c r="T392" s="73">
        <v>0</v>
      </c>
      <c r="U392" s="73">
        <v>0</v>
      </c>
      <c r="V392" s="73">
        <v>0</v>
      </c>
      <c r="W392" s="73">
        <v>0</v>
      </c>
      <c r="X392" s="73">
        <v>0</v>
      </c>
      <c r="Y392" s="73">
        <v>0</v>
      </c>
      <c r="Z392" s="73">
        <v>0</v>
      </c>
      <c r="AA392" s="73">
        <v>0</v>
      </c>
      <c r="AB392" s="73">
        <v>0</v>
      </c>
      <c r="AC392" s="73">
        <v>0</v>
      </c>
      <c r="AD392" s="73">
        <v>0</v>
      </c>
      <c r="AE392" s="73">
        <v>0</v>
      </c>
      <c r="AF392" s="73">
        <v>0</v>
      </c>
      <c r="AG392" s="73">
        <v>0</v>
      </c>
      <c r="AH392" s="73">
        <v>0</v>
      </c>
      <c r="AI392" s="73">
        <v>0</v>
      </c>
      <c r="AJ392" s="73">
        <v>0</v>
      </c>
      <c r="AK392" s="73">
        <v>0</v>
      </c>
      <c r="AL392" s="73">
        <v>0</v>
      </c>
      <c r="AM392" s="73">
        <v>0</v>
      </c>
      <c r="AN392" s="73">
        <v>0</v>
      </c>
      <c r="AO392" s="73">
        <v>0</v>
      </c>
      <c r="AP392" s="73">
        <v>0</v>
      </c>
      <c r="AQ392" s="73">
        <v>0</v>
      </c>
      <c r="AR392" s="73">
        <v>0</v>
      </c>
      <c r="AS392" s="73">
        <v>0</v>
      </c>
      <c r="AT392" s="73">
        <v>0</v>
      </c>
      <c r="AU392" s="73">
        <v>0</v>
      </c>
      <c r="AV392" s="73">
        <v>0</v>
      </c>
      <c r="AW392" s="73">
        <v>0</v>
      </c>
      <c r="AX392" s="73">
        <v>0</v>
      </c>
      <c r="AY392" s="73">
        <v>0</v>
      </c>
      <c r="AZ392" s="73">
        <v>0</v>
      </c>
    </row>
    <row r="393" spans="1:52" ht="12" customHeight="1" x14ac:dyDescent="0.35">
      <c r="A393" s="72" t="s">
        <v>45</v>
      </c>
      <c r="B393" s="73">
        <v>0</v>
      </c>
      <c r="C393" s="73">
        <v>0</v>
      </c>
      <c r="D393" s="73">
        <v>0</v>
      </c>
      <c r="E393" s="73">
        <v>0</v>
      </c>
      <c r="F393" s="73">
        <v>0</v>
      </c>
      <c r="G393" s="73">
        <v>0</v>
      </c>
      <c r="H393" s="73">
        <v>0</v>
      </c>
      <c r="I393" s="73">
        <v>0</v>
      </c>
      <c r="J393" s="73">
        <v>0</v>
      </c>
      <c r="K393" s="73">
        <v>0</v>
      </c>
      <c r="L393" s="73">
        <v>0</v>
      </c>
      <c r="M393" s="73">
        <v>0</v>
      </c>
      <c r="N393" s="73">
        <v>0</v>
      </c>
      <c r="O393" s="73">
        <v>0</v>
      </c>
      <c r="P393" s="73">
        <v>0</v>
      </c>
      <c r="Q393" s="73">
        <v>0</v>
      </c>
      <c r="R393" s="73">
        <v>0</v>
      </c>
      <c r="S393" s="73">
        <v>0</v>
      </c>
      <c r="T393" s="73">
        <v>0</v>
      </c>
      <c r="U393" s="73">
        <v>0</v>
      </c>
      <c r="V393" s="73">
        <v>0</v>
      </c>
      <c r="W393" s="73">
        <v>0</v>
      </c>
      <c r="X393" s="73">
        <v>0</v>
      </c>
      <c r="Y393" s="73">
        <v>0</v>
      </c>
      <c r="Z393" s="73">
        <v>0</v>
      </c>
      <c r="AA393" s="73">
        <v>0</v>
      </c>
      <c r="AB393" s="73">
        <v>0</v>
      </c>
      <c r="AC393" s="73">
        <v>0</v>
      </c>
      <c r="AD393" s="73">
        <v>0</v>
      </c>
      <c r="AE393" s="73">
        <v>0</v>
      </c>
      <c r="AF393" s="73">
        <v>0</v>
      </c>
      <c r="AG393" s="73">
        <v>0</v>
      </c>
      <c r="AH393" s="73">
        <v>0</v>
      </c>
      <c r="AI393" s="73">
        <v>0</v>
      </c>
      <c r="AJ393" s="73">
        <v>0</v>
      </c>
      <c r="AK393" s="73">
        <v>0</v>
      </c>
      <c r="AL393" s="73">
        <v>0</v>
      </c>
      <c r="AM393" s="73">
        <v>0</v>
      </c>
      <c r="AN393" s="73">
        <v>0</v>
      </c>
      <c r="AO393" s="73">
        <v>0</v>
      </c>
      <c r="AP393" s="73">
        <v>0</v>
      </c>
      <c r="AQ393" s="73">
        <v>0</v>
      </c>
      <c r="AR393" s="73">
        <v>0</v>
      </c>
      <c r="AS393" s="73">
        <v>0</v>
      </c>
      <c r="AT393" s="73">
        <v>0</v>
      </c>
      <c r="AU393" s="73">
        <v>0</v>
      </c>
      <c r="AV393" s="73">
        <v>0</v>
      </c>
      <c r="AW393" s="73">
        <v>0</v>
      </c>
      <c r="AX393" s="73">
        <v>0</v>
      </c>
      <c r="AY393" s="73">
        <v>0</v>
      </c>
      <c r="AZ393" s="73">
        <v>0</v>
      </c>
    </row>
    <row r="394" spans="1:52" ht="12" customHeight="1" x14ac:dyDescent="0.35">
      <c r="A394" s="74" t="s">
        <v>46</v>
      </c>
      <c r="B394" s="75">
        <v>0</v>
      </c>
      <c r="C394" s="75">
        <v>0</v>
      </c>
      <c r="D394" s="75">
        <v>0</v>
      </c>
      <c r="E394" s="75">
        <v>0</v>
      </c>
      <c r="F394" s="75">
        <v>0</v>
      </c>
      <c r="G394" s="75">
        <v>0</v>
      </c>
      <c r="H394" s="75">
        <v>0</v>
      </c>
      <c r="I394" s="75">
        <v>0</v>
      </c>
      <c r="J394" s="75">
        <v>0</v>
      </c>
      <c r="K394" s="75">
        <v>0</v>
      </c>
      <c r="L394" s="75">
        <v>0</v>
      </c>
      <c r="M394" s="75">
        <v>0</v>
      </c>
      <c r="N394" s="75">
        <v>0</v>
      </c>
      <c r="O394" s="75">
        <v>0</v>
      </c>
      <c r="P394" s="75">
        <v>0</v>
      </c>
      <c r="Q394" s="75">
        <v>0</v>
      </c>
      <c r="R394" s="75">
        <v>0</v>
      </c>
      <c r="S394" s="75">
        <v>0</v>
      </c>
      <c r="T394" s="75">
        <v>0</v>
      </c>
      <c r="U394" s="75">
        <v>0</v>
      </c>
      <c r="V394" s="75">
        <v>0</v>
      </c>
      <c r="W394" s="75">
        <v>0</v>
      </c>
      <c r="X394" s="75">
        <v>0</v>
      </c>
      <c r="Y394" s="75">
        <v>0</v>
      </c>
      <c r="Z394" s="75">
        <v>0</v>
      </c>
      <c r="AA394" s="75">
        <v>0</v>
      </c>
      <c r="AB394" s="75">
        <v>0</v>
      </c>
      <c r="AC394" s="75">
        <v>0</v>
      </c>
      <c r="AD394" s="75">
        <v>0</v>
      </c>
      <c r="AE394" s="75">
        <v>0</v>
      </c>
      <c r="AF394" s="75">
        <v>0</v>
      </c>
      <c r="AG394" s="75">
        <v>0</v>
      </c>
      <c r="AH394" s="75">
        <v>0</v>
      </c>
      <c r="AI394" s="75">
        <v>0</v>
      </c>
      <c r="AJ394" s="75">
        <v>0</v>
      </c>
      <c r="AK394" s="75">
        <v>0</v>
      </c>
      <c r="AL394" s="75">
        <v>0</v>
      </c>
      <c r="AM394" s="75">
        <v>0</v>
      </c>
      <c r="AN394" s="75">
        <v>0</v>
      </c>
      <c r="AO394" s="75">
        <v>0</v>
      </c>
      <c r="AP394" s="75">
        <v>0</v>
      </c>
      <c r="AQ394" s="75">
        <v>0</v>
      </c>
      <c r="AR394" s="75">
        <v>0</v>
      </c>
      <c r="AS394" s="75">
        <v>0</v>
      </c>
      <c r="AT394" s="75">
        <v>0</v>
      </c>
      <c r="AU394" s="75">
        <v>0</v>
      </c>
      <c r="AV394" s="75">
        <v>0</v>
      </c>
      <c r="AW394" s="75">
        <v>0</v>
      </c>
      <c r="AX394" s="75">
        <v>0</v>
      </c>
      <c r="AY394" s="75">
        <v>0</v>
      </c>
      <c r="AZ394" s="75">
        <v>0</v>
      </c>
    </row>
    <row r="395" spans="1:52" ht="12" customHeight="1" x14ac:dyDescent="0.35">
      <c r="A395" s="91" t="s">
        <v>144</v>
      </c>
      <c r="B395" s="102">
        <v>2584.5240433775989</v>
      </c>
      <c r="C395" s="102">
        <v>2458.9435186917253</v>
      </c>
      <c r="D395" s="102">
        <v>2304.4082893067061</v>
      </c>
      <c r="E395" s="102">
        <v>2382.1573557204256</v>
      </c>
      <c r="F395" s="102">
        <v>2393.0044692606366</v>
      </c>
      <c r="G395" s="102">
        <v>2403.1577892945857</v>
      </c>
      <c r="H395" s="102">
        <v>2255.8699128544417</v>
      </c>
      <c r="I395" s="102">
        <v>2398.504585501224</v>
      </c>
      <c r="J395" s="102">
        <v>2031.0513432701625</v>
      </c>
      <c r="K395" s="102">
        <v>1667.3422363852499</v>
      </c>
      <c r="L395" s="102">
        <v>1725.0908464646961</v>
      </c>
      <c r="M395" s="102">
        <v>1722.6462087114905</v>
      </c>
      <c r="N395" s="102">
        <v>1695.988938855827</v>
      </c>
      <c r="O395" s="102">
        <v>1579.787080465044</v>
      </c>
      <c r="P395" s="102">
        <v>1742.7731552480604</v>
      </c>
      <c r="Q395" s="102">
        <v>1544.4028432331977</v>
      </c>
      <c r="R395" s="102">
        <v>1521.5579596572072</v>
      </c>
      <c r="S395" s="102">
        <v>1596.0462962634001</v>
      </c>
      <c r="T395" s="102">
        <v>1581.8060170516585</v>
      </c>
      <c r="U395" s="102">
        <v>1550.4647301400057</v>
      </c>
      <c r="V395" s="102">
        <v>1531.5480721573008</v>
      </c>
      <c r="W395" s="102">
        <v>1527.4792670740931</v>
      </c>
      <c r="X395" s="102">
        <v>1498.8904791107705</v>
      </c>
      <c r="Y395" s="102">
        <v>1445.8446664452695</v>
      </c>
      <c r="Z395" s="102">
        <v>1408.2549585151446</v>
      </c>
      <c r="AA395" s="102">
        <v>1406.7438093158307</v>
      </c>
      <c r="AB395" s="102">
        <v>1396.2798705930115</v>
      </c>
      <c r="AC395" s="102">
        <v>1366.4221260927179</v>
      </c>
      <c r="AD395" s="102">
        <v>1326.6121646065315</v>
      </c>
      <c r="AE395" s="102">
        <v>1221.8777164699895</v>
      </c>
      <c r="AF395" s="102">
        <v>1206.3474764408597</v>
      </c>
      <c r="AG395" s="102">
        <v>1209.1278609031126</v>
      </c>
      <c r="AH395" s="102">
        <v>1159.1002824357436</v>
      </c>
      <c r="AI395" s="102">
        <v>1138.4476492401609</v>
      </c>
      <c r="AJ395" s="102">
        <v>1095.8709460189871</v>
      </c>
      <c r="AK395" s="102">
        <v>1046.5880251637668</v>
      </c>
      <c r="AL395" s="102">
        <v>1046.2712625588269</v>
      </c>
      <c r="AM395" s="102">
        <v>1015.152640058469</v>
      </c>
      <c r="AN395" s="102">
        <v>981.32429667895212</v>
      </c>
      <c r="AO395" s="102">
        <v>944.74623401828217</v>
      </c>
      <c r="AP395" s="102">
        <v>909.23853410505774</v>
      </c>
      <c r="AQ395" s="102">
        <v>881.95154442544572</v>
      </c>
      <c r="AR395" s="102">
        <v>866.77621081548534</v>
      </c>
      <c r="AS395" s="102">
        <v>831.88353064059572</v>
      </c>
      <c r="AT395" s="102">
        <v>796.09466411497294</v>
      </c>
      <c r="AU395" s="102">
        <v>776.08186859023817</v>
      </c>
      <c r="AV395" s="102">
        <v>726.44327061758304</v>
      </c>
      <c r="AW395" s="102">
        <v>687.95584901504833</v>
      </c>
      <c r="AX395" s="102">
        <v>638.23015423025595</v>
      </c>
      <c r="AY395" s="102">
        <v>425.88057521496955</v>
      </c>
      <c r="AZ395" s="102">
        <v>371.99398911013395</v>
      </c>
    </row>
    <row r="396" spans="1:52" ht="12" customHeight="1" x14ac:dyDescent="0.35">
      <c r="A396" s="91" t="s">
        <v>135</v>
      </c>
      <c r="B396" s="102">
        <v>14972.57687729694</v>
      </c>
      <c r="C396" s="102">
        <v>14942.878411015976</v>
      </c>
      <c r="D396" s="102">
        <v>14124.376715309776</v>
      </c>
      <c r="E396" s="102">
        <v>15314.248689583263</v>
      </c>
      <c r="F396" s="102">
        <v>13839.950257873126</v>
      </c>
      <c r="G396" s="102">
        <v>13417.853742993677</v>
      </c>
      <c r="H396" s="102">
        <v>12086.063772661193</v>
      </c>
      <c r="I396" s="102">
        <v>13098.710908129884</v>
      </c>
      <c r="J396" s="102">
        <v>10586.62565228568</v>
      </c>
      <c r="K396" s="102">
        <v>10902.434641505715</v>
      </c>
      <c r="L396" s="102">
        <v>9565.7260446422479</v>
      </c>
      <c r="M396" s="102">
        <v>9331.0029576275847</v>
      </c>
      <c r="N396" s="102">
        <v>9721.3252810275608</v>
      </c>
      <c r="O396" s="102">
        <v>9798.1835613251078</v>
      </c>
      <c r="P396" s="102">
        <v>9799.3230958270342</v>
      </c>
      <c r="Q396" s="102">
        <v>8577.1403395448197</v>
      </c>
      <c r="R396" s="102">
        <v>8520.7788704274208</v>
      </c>
      <c r="S396" s="102">
        <v>8611.2383098482405</v>
      </c>
      <c r="T396" s="102">
        <v>8550.8466416245428</v>
      </c>
      <c r="U396" s="102">
        <v>8412.8752064927703</v>
      </c>
      <c r="V396" s="102">
        <v>8376.0769268917957</v>
      </c>
      <c r="W396" s="102">
        <v>8413.5933339110834</v>
      </c>
      <c r="X396" s="102">
        <v>8364.7461290860774</v>
      </c>
      <c r="Y396" s="102">
        <v>8277.6734800674494</v>
      </c>
      <c r="Z396" s="102">
        <v>8226.3780370755103</v>
      </c>
      <c r="AA396" s="102">
        <v>8228.9810624589336</v>
      </c>
      <c r="AB396" s="102">
        <v>8280.3404737285491</v>
      </c>
      <c r="AC396" s="102">
        <v>8258.0161592388922</v>
      </c>
      <c r="AD396" s="102">
        <v>8329.3894167226936</v>
      </c>
      <c r="AE396" s="102">
        <v>8338.5064337835993</v>
      </c>
      <c r="AF396" s="102">
        <v>8369.8321683189934</v>
      </c>
      <c r="AG396" s="102">
        <v>8382.9415044869893</v>
      </c>
      <c r="AH396" s="102">
        <v>8350.0887910865749</v>
      </c>
      <c r="AI396" s="102">
        <v>8280.8923099586664</v>
      </c>
      <c r="AJ396" s="102">
        <v>8218.9449248274104</v>
      </c>
      <c r="AK396" s="102">
        <v>8175.1142799522077</v>
      </c>
      <c r="AL396" s="102">
        <v>8233.0735671383063</v>
      </c>
      <c r="AM396" s="102">
        <v>8245.4112992650753</v>
      </c>
      <c r="AN396" s="102">
        <v>8243.3421407298993</v>
      </c>
      <c r="AO396" s="102">
        <v>8242.4393117899799</v>
      </c>
      <c r="AP396" s="102">
        <v>8243.3278408075985</v>
      </c>
      <c r="AQ396" s="102">
        <v>8254.1658403430356</v>
      </c>
      <c r="AR396" s="102">
        <v>8230.0169528988808</v>
      </c>
      <c r="AS396" s="102">
        <v>8125.1195778677475</v>
      </c>
      <c r="AT396" s="102">
        <v>8063.7310544758739</v>
      </c>
      <c r="AU396" s="102">
        <v>8031.1065503068776</v>
      </c>
      <c r="AV396" s="102">
        <v>7956.4420077136165</v>
      </c>
      <c r="AW396" s="102">
        <v>7678.7421130606826</v>
      </c>
      <c r="AX396" s="102">
        <v>7681.5928198063857</v>
      </c>
      <c r="AY396" s="102">
        <v>7484.5627204068005</v>
      </c>
      <c r="AZ396" s="102">
        <v>7402.9275161949299</v>
      </c>
    </row>
    <row r="397" spans="1:52" ht="12" customHeight="1" x14ac:dyDescent="0.35">
      <c r="A397" s="91" t="s">
        <v>138</v>
      </c>
      <c r="B397" s="102">
        <v>3117.5502369473629</v>
      </c>
      <c r="C397" s="102">
        <v>3100.038024760684</v>
      </c>
      <c r="D397" s="102">
        <v>2896.3333453283644</v>
      </c>
      <c r="E397" s="102">
        <v>3127.9709448836206</v>
      </c>
      <c r="F397" s="102">
        <v>2933.2009922687971</v>
      </c>
      <c r="G397" s="102">
        <v>2840.0821084445952</v>
      </c>
      <c r="H397" s="102">
        <v>2576.4388560270227</v>
      </c>
      <c r="I397" s="102">
        <v>2754.7097983031508</v>
      </c>
      <c r="J397" s="102">
        <v>2273.6376485360524</v>
      </c>
      <c r="K397" s="102">
        <v>2092.5507156621907</v>
      </c>
      <c r="L397" s="102">
        <v>1998.683389249172</v>
      </c>
      <c r="M397" s="102">
        <v>1998.0400899638703</v>
      </c>
      <c r="N397" s="102">
        <v>1915.9018451155071</v>
      </c>
      <c r="O397" s="102">
        <v>1918.4382759169314</v>
      </c>
      <c r="P397" s="102">
        <v>2030.2327358409364</v>
      </c>
      <c r="Q397" s="102">
        <v>1833.4747097087729</v>
      </c>
      <c r="R397" s="102">
        <v>1820.182868086727</v>
      </c>
      <c r="S397" s="102">
        <v>1856.3208819164181</v>
      </c>
      <c r="T397" s="102">
        <v>1856.89047021585</v>
      </c>
      <c r="U397" s="102">
        <v>1835.6521238867876</v>
      </c>
      <c r="V397" s="102">
        <v>1827.1200761460939</v>
      </c>
      <c r="W397" s="102">
        <v>1830.745229428773</v>
      </c>
      <c r="X397" s="102">
        <v>1818.1551899578642</v>
      </c>
      <c r="Y397" s="102">
        <v>1782.8819871130177</v>
      </c>
      <c r="Z397" s="102">
        <v>1762.1177602064331</v>
      </c>
      <c r="AA397" s="102">
        <v>1764.0147057731731</v>
      </c>
      <c r="AB397" s="102">
        <v>1765.2512259713028</v>
      </c>
      <c r="AC397" s="102">
        <v>1749.0420947920468</v>
      </c>
      <c r="AD397" s="102">
        <v>1753.9148886844782</v>
      </c>
      <c r="AE397" s="102">
        <v>1717.8024821935091</v>
      </c>
      <c r="AF397" s="102">
        <v>1713.2812844089419</v>
      </c>
      <c r="AG397" s="102">
        <v>1713.4460423777748</v>
      </c>
      <c r="AH397" s="102">
        <v>1698.5078995142762</v>
      </c>
      <c r="AI397" s="102">
        <v>1674.1733822254409</v>
      </c>
      <c r="AJ397" s="102">
        <v>1642.0326090033675</v>
      </c>
      <c r="AK397" s="102">
        <v>1607.9516515065382</v>
      </c>
      <c r="AL397" s="102">
        <v>1616.8499661641401</v>
      </c>
      <c r="AM397" s="102">
        <v>1611.0963899227706</v>
      </c>
      <c r="AN397" s="102">
        <v>1595.6290930099337</v>
      </c>
      <c r="AO397" s="102">
        <v>1576.8518356367269</v>
      </c>
      <c r="AP397" s="102">
        <v>1557.5199615255424</v>
      </c>
      <c r="AQ397" s="102">
        <v>1540.2510973207404</v>
      </c>
      <c r="AR397" s="102">
        <v>1516.9152288282417</v>
      </c>
      <c r="AS397" s="102">
        <v>1463.9279553432962</v>
      </c>
      <c r="AT397" s="102">
        <v>1430.3582134810374</v>
      </c>
      <c r="AU397" s="102">
        <v>1410.6731946066334</v>
      </c>
      <c r="AV397" s="102">
        <v>1367.8243482537998</v>
      </c>
      <c r="AW397" s="102">
        <v>1288.075737005538</v>
      </c>
      <c r="AX397" s="102">
        <v>1262.9230873237134</v>
      </c>
      <c r="AY397" s="102">
        <v>1145.9046959620189</v>
      </c>
      <c r="AZ397" s="102">
        <v>1102.4802577071682</v>
      </c>
    </row>
    <row r="398" spans="1:52" ht="12" customHeight="1" x14ac:dyDescent="0.35">
      <c r="A398" s="105" t="s">
        <v>142</v>
      </c>
      <c r="B398" s="106">
        <v>0</v>
      </c>
      <c r="C398" s="106">
        <v>0</v>
      </c>
      <c r="D398" s="106">
        <v>0</v>
      </c>
      <c r="E398" s="106">
        <v>0</v>
      </c>
      <c r="F398" s="106">
        <v>0</v>
      </c>
      <c r="G398" s="106">
        <v>0</v>
      </c>
      <c r="H398" s="106">
        <v>0</v>
      </c>
      <c r="I398" s="106">
        <v>0</v>
      </c>
      <c r="J398" s="106">
        <v>0</v>
      </c>
      <c r="K398" s="106">
        <v>0</v>
      </c>
      <c r="L398" s="106">
        <v>0</v>
      </c>
      <c r="M398" s="106">
        <v>0</v>
      </c>
      <c r="N398" s="106">
        <v>0</v>
      </c>
      <c r="O398" s="106">
        <v>0</v>
      </c>
      <c r="P398" s="106">
        <v>0</v>
      </c>
      <c r="Q398" s="106">
        <v>0</v>
      </c>
      <c r="R398" s="106">
        <v>0</v>
      </c>
      <c r="S398" s="106">
        <v>0</v>
      </c>
      <c r="T398" s="106">
        <v>0</v>
      </c>
      <c r="U398" s="106">
        <v>0</v>
      </c>
      <c r="V398" s="106">
        <v>0</v>
      </c>
      <c r="W398" s="106">
        <v>0</v>
      </c>
      <c r="X398" s="106">
        <v>0</v>
      </c>
      <c r="Y398" s="106">
        <v>0</v>
      </c>
      <c r="Z398" s="106">
        <v>0</v>
      </c>
      <c r="AA398" s="106">
        <v>0</v>
      </c>
      <c r="AB398" s="106">
        <v>0</v>
      </c>
      <c r="AC398" s="106">
        <v>0</v>
      </c>
      <c r="AD398" s="106">
        <v>0</v>
      </c>
      <c r="AE398" s="106">
        <v>0</v>
      </c>
      <c r="AF398" s="106">
        <v>0</v>
      </c>
      <c r="AG398" s="106">
        <v>0</v>
      </c>
      <c r="AH398" s="106">
        <v>0</v>
      </c>
      <c r="AI398" s="106">
        <v>0</v>
      </c>
      <c r="AJ398" s="106">
        <v>0</v>
      </c>
      <c r="AK398" s="106">
        <v>0</v>
      </c>
      <c r="AL398" s="106">
        <v>0</v>
      </c>
      <c r="AM398" s="106">
        <v>0</v>
      </c>
      <c r="AN398" s="106">
        <v>0</v>
      </c>
      <c r="AO398" s="106">
        <v>0</v>
      </c>
      <c r="AP398" s="106">
        <v>0</v>
      </c>
      <c r="AQ398" s="106">
        <v>0</v>
      </c>
      <c r="AR398" s="106">
        <v>0</v>
      </c>
      <c r="AS398" s="106">
        <v>0</v>
      </c>
      <c r="AT398" s="106">
        <v>0</v>
      </c>
      <c r="AU398" s="106">
        <v>0</v>
      </c>
      <c r="AV398" s="106">
        <v>0</v>
      </c>
      <c r="AW398" s="106">
        <v>0</v>
      </c>
      <c r="AX398" s="106">
        <v>0</v>
      </c>
      <c r="AY398" s="106">
        <v>0</v>
      </c>
      <c r="AZ398" s="106">
        <v>0</v>
      </c>
    </row>
    <row r="399" spans="1:52" ht="12" customHeight="1" x14ac:dyDescent="0.35">
      <c r="A399" s="107" t="s">
        <v>35</v>
      </c>
      <c r="B399" s="108">
        <v>883.17695900000001</v>
      </c>
      <c r="C399" s="108">
        <v>1042.1454425999998</v>
      </c>
      <c r="D399" s="108">
        <v>811.88863589999994</v>
      </c>
      <c r="E399" s="108">
        <v>1.1370417000000002</v>
      </c>
      <c r="F399" s="108">
        <v>1.1851897999999998</v>
      </c>
      <c r="G399" s="108">
        <v>1.1195896000000001</v>
      </c>
      <c r="H399" s="108">
        <v>1.0890789999999999</v>
      </c>
      <c r="I399" s="108">
        <v>1.1500038000000001</v>
      </c>
      <c r="J399" s="108">
        <v>1.4334921000000003</v>
      </c>
      <c r="K399" s="108">
        <v>1.0739683000000002</v>
      </c>
      <c r="L399" s="108">
        <v>1.2144899999999998</v>
      </c>
      <c r="M399" s="108">
        <v>1.2745299000000001</v>
      </c>
      <c r="N399" s="108">
        <v>17.998375599999999</v>
      </c>
      <c r="O399" s="108">
        <v>70.04074030000001</v>
      </c>
      <c r="P399" s="108">
        <v>1.5460721999999996</v>
      </c>
      <c r="Q399" s="108">
        <v>1.6297314999999994</v>
      </c>
      <c r="R399" s="108">
        <v>1.837192353207217</v>
      </c>
      <c r="S399" s="108">
        <v>1.9066160025885586</v>
      </c>
      <c r="T399" s="108">
        <v>1.9524196570909951</v>
      </c>
      <c r="U399" s="108">
        <v>1.9884040607551388</v>
      </c>
      <c r="V399" s="108">
        <v>2.0127721409893882</v>
      </c>
      <c r="W399" s="108">
        <v>2.0504358091262258</v>
      </c>
      <c r="X399" s="108">
        <v>2.1150618182068088</v>
      </c>
      <c r="Y399" s="108">
        <v>2.172984676633078</v>
      </c>
      <c r="Z399" s="108">
        <v>2.2080439280680153</v>
      </c>
      <c r="AA399" s="108">
        <v>2.2595287041564052</v>
      </c>
      <c r="AB399" s="108">
        <v>2.3059743667806138</v>
      </c>
      <c r="AC399" s="108">
        <v>2.3513006986849332</v>
      </c>
      <c r="AD399" s="108">
        <v>2.3943893496642406</v>
      </c>
      <c r="AE399" s="108">
        <v>2.4384853123608989</v>
      </c>
      <c r="AF399" s="108">
        <v>2.4719520546409952</v>
      </c>
      <c r="AG399" s="108">
        <v>2.5067501196613402</v>
      </c>
      <c r="AH399" s="108">
        <v>2.530352727498534</v>
      </c>
      <c r="AI399" s="108">
        <v>2.5311213989408281</v>
      </c>
      <c r="AJ399" s="108">
        <v>2.4790500607165824</v>
      </c>
      <c r="AK399" s="108">
        <v>2.4250877179914223</v>
      </c>
      <c r="AL399" s="108">
        <v>2.3954532695276032</v>
      </c>
      <c r="AM399" s="108">
        <v>2.2629497297099079</v>
      </c>
      <c r="AN399" s="108">
        <v>2.113560571864507</v>
      </c>
      <c r="AO399" s="108">
        <v>2.0001381582169566</v>
      </c>
      <c r="AP399" s="108">
        <v>1.8527086839577223</v>
      </c>
      <c r="AQ399" s="108">
        <v>1.7824650325335465</v>
      </c>
      <c r="AR399" s="108">
        <v>1.6851946084397953</v>
      </c>
      <c r="AS399" s="108">
        <v>1.6000406169376329</v>
      </c>
      <c r="AT399" s="108">
        <v>1.4259106886383943</v>
      </c>
      <c r="AU399" s="108">
        <v>1.4241617495184116</v>
      </c>
      <c r="AV399" s="108">
        <v>1.3381577458180518</v>
      </c>
      <c r="AW399" s="108">
        <v>1.1446473915998223</v>
      </c>
      <c r="AX399" s="108">
        <v>1.1302516774432019</v>
      </c>
      <c r="AY399" s="108">
        <v>0.97754968673444953</v>
      </c>
      <c r="AZ399" s="108">
        <v>0.86876704919697556</v>
      </c>
    </row>
    <row r="400" spans="1:52" ht="12" customHeight="1" x14ac:dyDescent="0.35">
      <c r="A400" s="197" t="s">
        <v>124</v>
      </c>
      <c r="B400" s="198">
        <v>694.90578240009859</v>
      </c>
      <c r="C400" s="198">
        <v>849.32214088388889</v>
      </c>
      <c r="D400" s="198">
        <v>861.87634198624846</v>
      </c>
      <c r="E400" s="198">
        <v>952.14349869641865</v>
      </c>
      <c r="F400" s="198">
        <v>803.84035306665419</v>
      </c>
      <c r="G400" s="198">
        <v>789.45851620668373</v>
      </c>
      <c r="H400" s="198">
        <v>757.94293850329609</v>
      </c>
      <c r="I400" s="198">
        <v>757.94696537792413</v>
      </c>
      <c r="J400" s="198">
        <v>693.75295218104884</v>
      </c>
      <c r="K400" s="198">
        <v>783.01321877497662</v>
      </c>
      <c r="L400" s="198">
        <v>627.66951081015247</v>
      </c>
      <c r="M400" s="198">
        <v>581.55916542365071</v>
      </c>
      <c r="N400" s="198">
        <v>596.96869903033325</v>
      </c>
      <c r="O400" s="198">
        <v>659.07268819026081</v>
      </c>
      <c r="P400" s="198">
        <v>645.89161984198461</v>
      </c>
      <c r="Q400" s="198">
        <v>650.27453376474273</v>
      </c>
      <c r="R400" s="198">
        <v>650.10580664943393</v>
      </c>
      <c r="S400" s="198">
        <v>657.49131338025472</v>
      </c>
      <c r="T400" s="198">
        <v>662.03717734711699</v>
      </c>
      <c r="U400" s="198">
        <v>661.04404739266101</v>
      </c>
      <c r="V400" s="198">
        <v>662.64724131544222</v>
      </c>
      <c r="W400" s="198">
        <v>661.37939335912893</v>
      </c>
      <c r="X400" s="198">
        <v>660.20038627568715</v>
      </c>
      <c r="Y400" s="198">
        <v>655.28240258308642</v>
      </c>
      <c r="Z400" s="198">
        <v>653.35018708497853</v>
      </c>
      <c r="AA400" s="198">
        <v>652.74286586121468</v>
      </c>
      <c r="AB400" s="198">
        <v>655.22043712959464</v>
      </c>
      <c r="AC400" s="198">
        <v>657.74484643007713</v>
      </c>
      <c r="AD400" s="198">
        <v>656.60102330965083</v>
      </c>
      <c r="AE400" s="198">
        <v>654.57523803911545</v>
      </c>
      <c r="AF400" s="198">
        <v>657.84468676345773</v>
      </c>
      <c r="AG400" s="198">
        <v>660.38219808242275</v>
      </c>
      <c r="AH400" s="198">
        <v>662.54293181758339</v>
      </c>
      <c r="AI400" s="198">
        <v>662.59544098793231</v>
      </c>
      <c r="AJ400" s="198">
        <v>660.99609006137553</v>
      </c>
      <c r="AK400" s="198">
        <v>662.4713224597441</v>
      </c>
      <c r="AL400" s="198">
        <v>667.70337915533696</v>
      </c>
      <c r="AM400" s="198">
        <v>672.78933631440236</v>
      </c>
      <c r="AN400" s="198">
        <v>678.58579636323725</v>
      </c>
      <c r="AO400" s="198">
        <v>684.57684296652087</v>
      </c>
      <c r="AP400" s="198">
        <v>689.39524408118712</v>
      </c>
      <c r="AQ400" s="198">
        <v>689.62390763365943</v>
      </c>
      <c r="AR400" s="198">
        <v>688.44874933090728</v>
      </c>
      <c r="AS400" s="198">
        <v>686.07457080144388</v>
      </c>
      <c r="AT400" s="198">
        <v>690.80495376297029</v>
      </c>
      <c r="AU400" s="198">
        <v>693.643476634428</v>
      </c>
      <c r="AV400" s="198">
        <v>698.07005298116587</v>
      </c>
      <c r="AW400" s="198">
        <v>703.22217769218855</v>
      </c>
      <c r="AX400" s="198">
        <v>703.64988831410142</v>
      </c>
      <c r="AY400" s="198">
        <v>703.50783152297026</v>
      </c>
      <c r="AZ400" s="198">
        <v>709.87097036062971</v>
      </c>
    </row>
    <row r="401" spans="1:52" ht="12" customHeight="1" x14ac:dyDescent="0.35">
      <c r="A401" s="64" t="s">
        <v>40</v>
      </c>
      <c r="B401" s="65">
        <v>0</v>
      </c>
      <c r="C401" s="65">
        <v>0</v>
      </c>
      <c r="D401" s="65">
        <v>0</v>
      </c>
      <c r="E401" s="65">
        <v>0</v>
      </c>
      <c r="F401" s="65">
        <v>0</v>
      </c>
      <c r="G401" s="65">
        <v>0</v>
      </c>
      <c r="H401" s="65">
        <v>0</v>
      </c>
      <c r="I401" s="65">
        <v>0</v>
      </c>
      <c r="J401" s="65">
        <v>0</v>
      </c>
      <c r="K401" s="65">
        <v>0</v>
      </c>
      <c r="L401" s="65">
        <v>0</v>
      </c>
      <c r="M401" s="65">
        <v>0</v>
      </c>
      <c r="N401" s="65">
        <v>0</v>
      </c>
      <c r="O401" s="65">
        <v>0</v>
      </c>
      <c r="P401" s="65">
        <v>0</v>
      </c>
      <c r="Q401" s="65">
        <v>0</v>
      </c>
      <c r="R401" s="65">
        <v>0</v>
      </c>
      <c r="S401" s="65">
        <v>0</v>
      </c>
      <c r="T401" s="65">
        <v>0</v>
      </c>
      <c r="U401" s="65">
        <v>0</v>
      </c>
      <c r="V401" s="65">
        <v>0</v>
      </c>
      <c r="W401" s="65">
        <v>0</v>
      </c>
      <c r="X401" s="65">
        <v>0</v>
      </c>
      <c r="Y401" s="65">
        <v>0</v>
      </c>
      <c r="Z401" s="65">
        <v>0</v>
      </c>
      <c r="AA401" s="65">
        <v>0</v>
      </c>
      <c r="AB401" s="65">
        <v>0</v>
      </c>
      <c r="AC401" s="65">
        <v>0</v>
      </c>
      <c r="AD401" s="65">
        <v>0</v>
      </c>
      <c r="AE401" s="65">
        <v>0</v>
      </c>
      <c r="AF401" s="65">
        <v>0</v>
      </c>
      <c r="AG401" s="65">
        <v>0</v>
      </c>
      <c r="AH401" s="65">
        <v>0</v>
      </c>
      <c r="AI401" s="65">
        <v>0</v>
      </c>
      <c r="AJ401" s="65">
        <v>0</v>
      </c>
      <c r="AK401" s="65">
        <v>0</v>
      </c>
      <c r="AL401" s="65">
        <v>0</v>
      </c>
      <c r="AM401" s="65">
        <v>0</v>
      </c>
      <c r="AN401" s="65">
        <v>0</v>
      </c>
      <c r="AO401" s="65">
        <v>0</v>
      </c>
      <c r="AP401" s="65">
        <v>0</v>
      </c>
      <c r="AQ401" s="65">
        <v>0</v>
      </c>
      <c r="AR401" s="65">
        <v>0</v>
      </c>
      <c r="AS401" s="65">
        <v>0</v>
      </c>
      <c r="AT401" s="65">
        <v>0</v>
      </c>
      <c r="AU401" s="65">
        <v>0</v>
      </c>
      <c r="AV401" s="65">
        <v>0</v>
      </c>
      <c r="AW401" s="65">
        <v>0</v>
      </c>
      <c r="AX401" s="65">
        <v>0</v>
      </c>
      <c r="AY401" s="65">
        <v>0</v>
      </c>
      <c r="AZ401" s="65">
        <v>0</v>
      </c>
    </row>
    <row r="402" spans="1:52" ht="12" customHeight="1" x14ac:dyDescent="0.35">
      <c r="A402" s="72" t="s">
        <v>41</v>
      </c>
      <c r="B402" s="73">
        <v>21.242448448091142</v>
      </c>
      <c r="C402" s="73">
        <v>25.142134377811242</v>
      </c>
      <c r="D402" s="73">
        <v>25.962062121028453</v>
      </c>
      <c r="E402" s="73">
        <v>28.171376384768127</v>
      </c>
      <c r="F402" s="73">
        <v>28.290638355810277</v>
      </c>
      <c r="G402" s="73">
        <v>28.904906801564035</v>
      </c>
      <c r="H402" s="73">
        <v>27.804998751389448</v>
      </c>
      <c r="I402" s="73">
        <v>27.926972942900402</v>
      </c>
      <c r="J402" s="73">
        <v>27.075381436091099</v>
      </c>
      <c r="K402" s="73">
        <v>25.00197403432669</v>
      </c>
      <c r="L402" s="73">
        <v>22.339276035950444</v>
      </c>
      <c r="M402" s="73">
        <v>22.944488083764121</v>
      </c>
      <c r="N402" s="73">
        <v>22.319963686612073</v>
      </c>
      <c r="O402" s="73">
        <v>24.918213970133685</v>
      </c>
      <c r="P402" s="73">
        <v>24.555334649169694</v>
      </c>
      <c r="Q402" s="73">
        <v>24.793942641753652</v>
      </c>
      <c r="R402" s="73">
        <v>24.993818134770198</v>
      </c>
      <c r="S402" s="73">
        <v>25.458954725511447</v>
      </c>
      <c r="T402" s="73">
        <v>25.680775679880735</v>
      </c>
      <c r="U402" s="73">
        <v>25.677564675745185</v>
      </c>
      <c r="V402" s="73">
        <v>25.638696948993942</v>
      </c>
      <c r="W402" s="73">
        <v>25.216327395914242</v>
      </c>
      <c r="X402" s="73">
        <v>24.723700488146026</v>
      </c>
      <c r="Y402" s="73">
        <v>23.967777046000467</v>
      </c>
      <c r="Z402" s="73">
        <v>23.755381937577351</v>
      </c>
      <c r="AA402" s="73">
        <v>23.468023420909894</v>
      </c>
      <c r="AB402" s="73">
        <v>23.338609537139579</v>
      </c>
      <c r="AC402" s="73">
        <v>23.218102410488434</v>
      </c>
      <c r="AD402" s="73">
        <v>22.325752581433346</v>
      </c>
      <c r="AE402" s="73">
        <v>21.365721844727311</v>
      </c>
      <c r="AF402" s="73">
        <v>21.248507039785011</v>
      </c>
      <c r="AG402" s="73">
        <v>20.941911863007839</v>
      </c>
      <c r="AH402" s="73">
        <v>20.680796838444099</v>
      </c>
      <c r="AI402" s="73">
        <v>19.917624651058784</v>
      </c>
      <c r="AJ402" s="73">
        <v>19.092532164907183</v>
      </c>
      <c r="AK402" s="73">
        <v>18.642587789268497</v>
      </c>
      <c r="AL402" s="73">
        <v>18.633862789665727</v>
      </c>
      <c r="AM402" s="73">
        <v>18.634453153181173</v>
      </c>
      <c r="AN402" s="73">
        <v>18.619176605544038</v>
      </c>
      <c r="AO402" s="73">
        <v>18.586401230611568</v>
      </c>
      <c r="AP402" s="73">
        <v>18.428645497643977</v>
      </c>
      <c r="AQ402" s="73">
        <v>17.625378273377965</v>
      </c>
      <c r="AR402" s="73">
        <v>16.788100246322028</v>
      </c>
      <c r="AS402" s="73">
        <v>15.854228604970315</v>
      </c>
      <c r="AT402" s="73">
        <v>15.707892488269426</v>
      </c>
      <c r="AU402" s="73">
        <v>15.413202394507751</v>
      </c>
      <c r="AV402" s="73">
        <v>15.266131024015046</v>
      </c>
      <c r="AW402" s="73">
        <v>15.137760231583096</v>
      </c>
      <c r="AX402" s="73">
        <v>14.554274412152223</v>
      </c>
      <c r="AY402" s="73">
        <v>13.941060682149836</v>
      </c>
      <c r="AZ402" s="73">
        <v>13.863446098249842</v>
      </c>
    </row>
    <row r="403" spans="1:52" ht="12" customHeight="1" x14ac:dyDescent="0.35">
      <c r="A403" s="72" t="s">
        <v>44</v>
      </c>
      <c r="B403" s="73">
        <v>0</v>
      </c>
      <c r="C403" s="73">
        <v>0</v>
      </c>
      <c r="D403" s="73">
        <v>0</v>
      </c>
      <c r="E403" s="73">
        <v>0</v>
      </c>
      <c r="F403" s="73">
        <v>0</v>
      </c>
      <c r="G403" s="73">
        <v>0</v>
      </c>
      <c r="H403" s="73">
        <v>0</v>
      </c>
      <c r="I403" s="73">
        <v>0</v>
      </c>
      <c r="J403" s="73">
        <v>0</v>
      </c>
      <c r="K403" s="73">
        <v>0</v>
      </c>
      <c r="L403" s="73">
        <v>0</v>
      </c>
      <c r="M403" s="73">
        <v>0</v>
      </c>
      <c r="N403" s="73">
        <v>0</v>
      </c>
      <c r="O403" s="73">
        <v>0</v>
      </c>
      <c r="P403" s="73">
        <v>0</v>
      </c>
      <c r="Q403" s="73">
        <v>0</v>
      </c>
      <c r="R403" s="73">
        <v>0</v>
      </c>
      <c r="S403" s="73">
        <v>0</v>
      </c>
      <c r="T403" s="73">
        <v>0</v>
      </c>
      <c r="U403" s="73">
        <v>0</v>
      </c>
      <c r="V403" s="73">
        <v>0</v>
      </c>
      <c r="W403" s="73">
        <v>0</v>
      </c>
      <c r="X403" s="73">
        <v>0</v>
      </c>
      <c r="Y403" s="73">
        <v>0</v>
      </c>
      <c r="Z403" s="73">
        <v>0</v>
      </c>
      <c r="AA403" s="73">
        <v>0</v>
      </c>
      <c r="AB403" s="73">
        <v>0</v>
      </c>
      <c r="AC403" s="73">
        <v>0</v>
      </c>
      <c r="AD403" s="73">
        <v>0</v>
      </c>
      <c r="AE403" s="73">
        <v>0</v>
      </c>
      <c r="AF403" s="73">
        <v>0</v>
      </c>
      <c r="AG403" s="73">
        <v>0</v>
      </c>
      <c r="AH403" s="73">
        <v>0</v>
      </c>
      <c r="AI403" s="73">
        <v>0</v>
      </c>
      <c r="AJ403" s="73">
        <v>0</v>
      </c>
      <c r="AK403" s="73">
        <v>0</v>
      </c>
      <c r="AL403" s="73">
        <v>0</v>
      </c>
      <c r="AM403" s="73">
        <v>0</v>
      </c>
      <c r="AN403" s="73">
        <v>0</v>
      </c>
      <c r="AO403" s="73">
        <v>0</v>
      </c>
      <c r="AP403" s="73">
        <v>0</v>
      </c>
      <c r="AQ403" s="73">
        <v>0</v>
      </c>
      <c r="AR403" s="73">
        <v>0</v>
      </c>
      <c r="AS403" s="73">
        <v>0</v>
      </c>
      <c r="AT403" s="73">
        <v>0</v>
      </c>
      <c r="AU403" s="73">
        <v>0</v>
      </c>
      <c r="AV403" s="73">
        <v>0</v>
      </c>
      <c r="AW403" s="73">
        <v>0</v>
      </c>
      <c r="AX403" s="73">
        <v>0</v>
      </c>
      <c r="AY403" s="73">
        <v>0</v>
      </c>
      <c r="AZ403" s="73">
        <v>0</v>
      </c>
    </row>
    <row r="404" spans="1:52" ht="12" customHeight="1" x14ac:dyDescent="0.35">
      <c r="A404" s="72" t="s">
        <v>45</v>
      </c>
      <c r="B404" s="73">
        <v>0</v>
      </c>
      <c r="C404" s="73">
        <v>0</v>
      </c>
      <c r="D404" s="73">
        <v>0</v>
      </c>
      <c r="E404" s="73">
        <v>0</v>
      </c>
      <c r="F404" s="73">
        <v>0</v>
      </c>
      <c r="G404" s="73">
        <v>0</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v>0</v>
      </c>
      <c r="AA404" s="73">
        <v>0</v>
      </c>
      <c r="AB404" s="73">
        <v>0</v>
      </c>
      <c r="AC404" s="73">
        <v>0</v>
      </c>
      <c r="AD404" s="73">
        <v>0</v>
      </c>
      <c r="AE404" s="73">
        <v>0</v>
      </c>
      <c r="AF404" s="73">
        <v>0</v>
      </c>
      <c r="AG404" s="73">
        <v>0</v>
      </c>
      <c r="AH404" s="73">
        <v>0</v>
      </c>
      <c r="AI404" s="73">
        <v>0</v>
      </c>
      <c r="AJ404" s="73">
        <v>0</v>
      </c>
      <c r="AK404" s="73">
        <v>0</v>
      </c>
      <c r="AL404" s="73">
        <v>0</v>
      </c>
      <c r="AM404" s="73">
        <v>0</v>
      </c>
      <c r="AN404" s="73">
        <v>0</v>
      </c>
      <c r="AO404" s="73">
        <v>0</v>
      </c>
      <c r="AP404" s="73">
        <v>0</v>
      </c>
      <c r="AQ404" s="73">
        <v>0</v>
      </c>
      <c r="AR404" s="73">
        <v>0</v>
      </c>
      <c r="AS404" s="73">
        <v>0</v>
      </c>
      <c r="AT404" s="73">
        <v>0</v>
      </c>
      <c r="AU404" s="73">
        <v>0</v>
      </c>
      <c r="AV404" s="73">
        <v>0</v>
      </c>
      <c r="AW404" s="73">
        <v>0</v>
      </c>
      <c r="AX404" s="73">
        <v>0</v>
      </c>
      <c r="AY404" s="73">
        <v>0</v>
      </c>
      <c r="AZ404" s="73">
        <v>0</v>
      </c>
    </row>
    <row r="405" spans="1:52" ht="12" customHeight="1" x14ac:dyDescent="0.35">
      <c r="A405" s="74" t="s">
        <v>46</v>
      </c>
      <c r="B405" s="75">
        <v>0</v>
      </c>
      <c r="C405" s="75">
        <v>0</v>
      </c>
      <c r="D405" s="75">
        <v>0</v>
      </c>
      <c r="E405" s="75">
        <v>0</v>
      </c>
      <c r="F405" s="75">
        <v>0</v>
      </c>
      <c r="G405" s="75">
        <v>0</v>
      </c>
      <c r="H405" s="75">
        <v>0</v>
      </c>
      <c r="I405" s="75">
        <v>0</v>
      </c>
      <c r="J405" s="75">
        <v>0</v>
      </c>
      <c r="K405" s="75">
        <v>0</v>
      </c>
      <c r="L405" s="75">
        <v>0</v>
      </c>
      <c r="M405" s="75">
        <v>0</v>
      </c>
      <c r="N405" s="75">
        <v>0</v>
      </c>
      <c r="O405" s="75">
        <v>0</v>
      </c>
      <c r="P405" s="75">
        <v>0</v>
      </c>
      <c r="Q405" s="75">
        <v>0</v>
      </c>
      <c r="R405" s="75">
        <v>0</v>
      </c>
      <c r="S405" s="75">
        <v>0</v>
      </c>
      <c r="T405" s="75">
        <v>0</v>
      </c>
      <c r="U405" s="75">
        <v>0</v>
      </c>
      <c r="V405" s="75">
        <v>0</v>
      </c>
      <c r="W405" s="75">
        <v>0</v>
      </c>
      <c r="X405" s="75">
        <v>0</v>
      </c>
      <c r="Y405" s="75">
        <v>0</v>
      </c>
      <c r="Z405" s="75">
        <v>0</v>
      </c>
      <c r="AA405" s="75">
        <v>0</v>
      </c>
      <c r="AB405" s="75">
        <v>0</v>
      </c>
      <c r="AC405" s="75">
        <v>0</v>
      </c>
      <c r="AD405" s="75">
        <v>0</v>
      </c>
      <c r="AE405" s="75">
        <v>0</v>
      </c>
      <c r="AF405" s="75">
        <v>0</v>
      </c>
      <c r="AG405" s="75">
        <v>0</v>
      </c>
      <c r="AH405" s="75">
        <v>0</v>
      </c>
      <c r="AI405" s="75">
        <v>0</v>
      </c>
      <c r="AJ405" s="75">
        <v>0</v>
      </c>
      <c r="AK405" s="75">
        <v>0</v>
      </c>
      <c r="AL405" s="75">
        <v>0</v>
      </c>
      <c r="AM405" s="75">
        <v>0</v>
      </c>
      <c r="AN405" s="75">
        <v>0</v>
      </c>
      <c r="AO405" s="75">
        <v>0</v>
      </c>
      <c r="AP405" s="75">
        <v>0</v>
      </c>
      <c r="AQ405" s="75">
        <v>0</v>
      </c>
      <c r="AR405" s="75">
        <v>0</v>
      </c>
      <c r="AS405" s="75">
        <v>0</v>
      </c>
      <c r="AT405" s="75">
        <v>0</v>
      </c>
      <c r="AU405" s="75">
        <v>0</v>
      </c>
      <c r="AV405" s="75">
        <v>0</v>
      </c>
      <c r="AW405" s="75">
        <v>0</v>
      </c>
      <c r="AX405" s="75">
        <v>0</v>
      </c>
      <c r="AY405" s="75">
        <v>0</v>
      </c>
      <c r="AZ405" s="75">
        <v>0</v>
      </c>
    </row>
    <row r="406" spans="1:52" ht="12" customHeight="1" x14ac:dyDescent="0.35">
      <c r="A406" s="91" t="s">
        <v>144</v>
      </c>
      <c r="B406" s="102">
        <v>152.25753681823397</v>
      </c>
      <c r="C406" s="102">
        <v>186.0284863501777</v>
      </c>
      <c r="D406" s="102">
        <v>190.36486436716498</v>
      </c>
      <c r="E406" s="102">
        <v>204.10448854261409</v>
      </c>
      <c r="F406" s="102">
        <v>174.80423246467765</v>
      </c>
      <c r="G406" s="102">
        <v>176.55119535885638</v>
      </c>
      <c r="H406" s="102">
        <v>181.14776889422529</v>
      </c>
      <c r="I406" s="102">
        <v>179.12734831541687</v>
      </c>
      <c r="J406" s="102">
        <v>172.80879738154366</v>
      </c>
      <c r="K406" s="102">
        <v>188.8208541870936</v>
      </c>
      <c r="L406" s="102">
        <v>156.56514873323798</v>
      </c>
      <c r="M406" s="102">
        <v>152.07793949567633</v>
      </c>
      <c r="N406" s="102">
        <v>157.56439781472221</v>
      </c>
      <c r="O406" s="102">
        <v>159.50925469417595</v>
      </c>
      <c r="P406" s="102">
        <v>153.75245374765959</v>
      </c>
      <c r="Q406" s="102">
        <v>156.73210878304073</v>
      </c>
      <c r="R406" s="102">
        <v>157.110367843788</v>
      </c>
      <c r="S406" s="102">
        <v>159.28454819156079</v>
      </c>
      <c r="T406" s="102">
        <v>160.41796349808524</v>
      </c>
      <c r="U406" s="102">
        <v>160.18853079867264</v>
      </c>
      <c r="V406" s="102">
        <v>160.71758670864691</v>
      </c>
      <c r="W406" s="102">
        <v>160.53166054099816</v>
      </c>
      <c r="X406" s="102">
        <v>160.49075443804935</v>
      </c>
      <c r="Y406" s="102">
        <v>159.74032770997889</v>
      </c>
      <c r="Z406" s="102">
        <v>159.48192421743576</v>
      </c>
      <c r="AA406" s="102">
        <v>159.57704034404691</v>
      </c>
      <c r="AB406" s="102">
        <v>160.41111651548349</v>
      </c>
      <c r="AC406" s="102">
        <v>161.27122649855818</v>
      </c>
      <c r="AD406" s="102">
        <v>161.59972319989106</v>
      </c>
      <c r="AE406" s="102">
        <v>161.71036087758986</v>
      </c>
      <c r="AF406" s="102">
        <v>162.71897404926537</v>
      </c>
      <c r="AG406" s="102">
        <v>163.52919678100093</v>
      </c>
      <c r="AH406" s="102">
        <v>164.39681133408817</v>
      </c>
      <c r="AI406" s="102">
        <v>165.05277584975687</v>
      </c>
      <c r="AJ406" s="102">
        <v>165.36594631748648</v>
      </c>
      <c r="AK406" s="102">
        <v>166.14869181456692</v>
      </c>
      <c r="AL406" s="102">
        <v>167.56647924772267</v>
      </c>
      <c r="AM406" s="102">
        <v>169.00306664458117</v>
      </c>
      <c r="AN406" s="102">
        <v>170.58690456009924</v>
      </c>
      <c r="AO406" s="102">
        <v>172.17050925742348</v>
      </c>
      <c r="AP406" s="102">
        <v>173.63709594579745</v>
      </c>
      <c r="AQ406" s="102">
        <v>174.45403234305616</v>
      </c>
      <c r="AR406" s="102">
        <v>174.92471605430484</v>
      </c>
      <c r="AS406" s="102">
        <v>175.49158176625295</v>
      </c>
      <c r="AT406" s="102">
        <v>177.07687258560932</v>
      </c>
      <c r="AU406" s="102">
        <v>178.32272654734194</v>
      </c>
      <c r="AV406" s="102">
        <v>179.94868361998869</v>
      </c>
      <c r="AW406" s="102">
        <v>181.65246929342999</v>
      </c>
      <c r="AX406" s="102">
        <v>182.668692263427</v>
      </c>
      <c r="AY406" s="102">
        <v>183.51973395073841</v>
      </c>
      <c r="AZ406" s="102">
        <v>185.4646638162927</v>
      </c>
    </row>
    <row r="407" spans="1:52" ht="12" customHeight="1" x14ac:dyDescent="0.35">
      <c r="A407" s="91" t="s">
        <v>135</v>
      </c>
      <c r="B407" s="102">
        <v>306.49932585050777</v>
      </c>
      <c r="C407" s="102">
        <v>378.35030856156851</v>
      </c>
      <c r="D407" s="102">
        <v>382.26285406522595</v>
      </c>
      <c r="E407" s="102">
        <v>428.49427842672139</v>
      </c>
      <c r="F407" s="102">
        <v>352.89887361755069</v>
      </c>
      <c r="G407" s="102">
        <v>340.67614779733572</v>
      </c>
      <c r="H407" s="102">
        <v>313.52728061110685</v>
      </c>
      <c r="I407" s="102">
        <v>312.05833611293804</v>
      </c>
      <c r="J407" s="102">
        <v>274.92335863212708</v>
      </c>
      <c r="K407" s="102">
        <v>325.34544053776506</v>
      </c>
      <c r="L407" s="102">
        <v>251.2825475102986</v>
      </c>
      <c r="M407" s="102">
        <v>221.08423735434025</v>
      </c>
      <c r="N407" s="102">
        <v>226.64919869397576</v>
      </c>
      <c r="O407" s="102">
        <v>263.94005732938865</v>
      </c>
      <c r="P407" s="102">
        <v>262.73858071861264</v>
      </c>
      <c r="Q407" s="102">
        <v>260.58072885723959</v>
      </c>
      <c r="R407" s="102">
        <v>259.94768786818344</v>
      </c>
      <c r="S407" s="102">
        <v>262.58315189469937</v>
      </c>
      <c r="T407" s="102">
        <v>263.93983938673182</v>
      </c>
      <c r="U407" s="102">
        <v>262.97589259971681</v>
      </c>
      <c r="V407" s="102">
        <v>263.29264070967326</v>
      </c>
      <c r="W407" s="102">
        <v>262.9184291580147</v>
      </c>
      <c r="X407" s="102">
        <v>262.54773085534021</v>
      </c>
      <c r="Y407" s="102">
        <v>260.43706752822197</v>
      </c>
      <c r="Z407" s="102">
        <v>259.49963277690841</v>
      </c>
      <c r="AA407" s="102">
        <v>259.09085756744628</v>
      </c>
      <c r="AB407" s="102">
        <v>260.04079114816784</v>
      </c>
      <c r="AC407" s="102">
        <v>261.03077468776695</v>
      </c>
      <c r="AD407" s="102">
        <v>260.90910612971533</v>
      </c>
      <c r="AE407" s="102">
        <v>260.21192583967331</v>
      </c>
      <c r="AF407" s="102">
        <v>261.49288311581495</v>
      </c>
      <c r="AG407" s="102">
        <v>262.47976788425166</v>
      </c>
      <c r="AH407" s="102">
        <v>263.42837809230889</v>
      </c>
      <c r="AI407" s="102">
        <v>263.7356943208311</v>
      </c>
      <c r="AJ407" s="102">
        <v>263.4332019367863</v>
      </c>
      <c r="AK407" s="102">
        <v>264.19978554908863</v>
      </c>
      <c r="AL407" s="102">
        <v>266.42025866132786</v>
      </c>
      <c r="AM407" s="102">
        <v>268.5017196957167</v>
      </c>
      <c r="AN407" s="102">
        <v>270.93208031022414</v>
      </c>
      <c r="AO407" s="102">
        <v>273.46982474924124</v>
      </c>
      <c r="AP407" s="102">
        <v>275.55551247893851</v>
      </c>
      <c r="AQ407" s="102">
        <v>276.39015018095188</v>
      </c>
      <c r="AR407" s="102">
        <v>276.79364484901015</v>
      </c>
      <c r="AS407" s="102">
        <v>276.22661459691483</v>
      </c>
      <c r="AT407" s="102">
        <v>278.23242082920802</v>
      </c>
      <c r="AU407" s="102">
        <v>279.59748264321678</v>
      </c>
      <c r="AV407" s="102">
        <v>281.47499039404096</v>
      </c>
      <c r="AW407" s="102">
        <v>283.71476420981878</v>
      </c>
      <c r="AX407" s="102">
        <v>284.29136197340517</v>
      </c>
      <c r="AY407" s="102">
        <v>284.56653135627147</v>
      </c>
      <c r="AZ407" s="102">
        <v>287.28730047849825</v>
      </c>
    </row>
    <row r="408" spans="1:52" ht="12" customHeight="1" x14ac:dyDescent="0.35">
      <c r="A408" s="91" t="s">
        <v>138</v>
      </c>
      <c r="B408" s="102">
        <v>214.90647128326563</v>
      </c>
      <c r="C408" s="102">
        <v>259.80121159433145</v>
      </c>
      <c r="D408" s="102">
        <v>263.28656143282905</v>
      </c>
      <c r="E408" s="102">
        <v>291.37335534231494</v>
      </c>
      <c r="F408" s="102">
        <v>247.84660862861557</v>
      </c>
      <c r="G408" s="102">
        <v>243.3262662489276</v>
      </c>
      <c r="H408" s="102">
        <v>235.46289024657443</v>
      </c>
      <c r="I408" s="102">
        <v>238.83430800666886</v>
      </c>
      <c r="J408" s="102">
        <v>218.94541473128697</v>
      </c>
      <c r="K408" s="102">
        <v>243.84495001579131</v>
      </c>
      <c r="L408" s="102">
        <v>197.48253853066544</v>
      </c>
      <c r="M408" s="102">
        <v>185.45250048986995</v>
      </c>
      <c r="N408" s="102">
        <v>190.4351388350232</v>
      </c>
      <c r="O408" s="102">
        <v>210.70516219656253</v>
      </c>
      <c r="P408" s="102">
        <v>204.84525072654273</v>
      </c>
      <c r="Q408" s="102">
        <v>208.16775348270872</v>
      </c>
      <c r="R408" s="102">
        <v>208.05393280269232</v>
      </c>
      <c r="S408" s="102">
        <v>210.16465856848311</v>
      </c>
      <c r="T408" s="102">
        <v>211.99859878241918</v>
      </c>
      <c r="U408" s="102">
        <v>212.20205931852644</v>
      </c>
      <c r="V408" s="102">
        <v>212.99831694812804</v>
      </c>
      <c r="W408" s="102">
        <v>212.71297626420179</v>
      </c>
      <c r="X408" s="102">
        <v>212.43820049415157</v>
      </c>
      <c r="Y408" s="102">
        <v>211.13723029888507</v>
      </c>
      <c r="Z408" s="102">
        <v>210.61324815305704</v>
      </c>
      <c r="AA408" s="102">
        <v>210.60694452881157</v>
      </c>
      <c r="AB408" s="102">
        <v>211.42991992880377</v>
      </c>
      <c r="AC408" s="102">
        <v>212.22474283326355</v>
      </c>
      <c r="AD408" s="102">
        <v>211.76644139861105</v>
      </c>
      <c r="AE408" s="102">
        <v>211.2872294771249</v>
      </c>
      <c r="AF408" s="102">
        <v>212.3843225585924</v>
      </c>
      <c r="AG408" s="102">
        <v>213.43132155416225</v>
      </c>
      <c r="AH408" s="102">
        <v>214.03694555274228</v>
      </c>
      <c r="AI408" s="102">
        <v>213.88934616628558</v>
      </c>
      <c r="AJ408" s="102">
        <v>213.10440964219561</v>
      </c>
      <c r="AK408" s="102">
        <v>213.48025730682002</v>
      </c>
      <c r="AL408" s="102">
        <v>215.08277845662067</v>
      </c>
      <c r="AM408" s="102">
        <v>216.65009682092327</v>
      </c>
      <c r="AN408" s="102">
        <v>218.44763488736984</v>
      </c>
      <c r="AO408" s="102">
        <v>220.35010772924454</v>
      </c>
      <c r="AP408" s="102">
        <v>221.77399015880721</v>
      </c>
      <c r="AQ408" s="102">
        <v>221.15434683627342</v>
      </c>
      <c r="AR408" s="102">
        <v>219.94228818127024</v>
      </c>
      <c r="AS408" s="102">
        <v>218.50214583330578</v>
      </c>
      <c r="AT408" s="102">
        <v>219.78776785988347</v>
      </c>
      <c r="AU408" s="102">
        <v>220.31006504936147</v>
      </c>
      <c r="AV408" s="102">
        <v>221.38024794312116</v>
      </c>
      <c r="AW408" s="102">
        <v>222.71718395735672</v>
      </c>
      <c r="AX408" s="102">
        <v>222.13555966511703</v>
      </c>
      <c r="AY408" s="102">
        <v>221.48050553381051</v>
      </c>
      <c r="AZ408" s="102">
        <v>223.25555996758894</v>
      </c>
    </row>
    <row r="409" spans="1:52" ht="12" customHeight="1" x14ac:dyDescent="0.35">
      <c r="A409" s="93" t="s">
        <v>142</v>
      </c>
      <c r="B409" s="103">
        <v>0</v>
      </c>
      <c r="C409" s="103">
        <v>0</v>
      </c>
      <c r="D409" s="103">
        <v>0</v>
      </c>
      <c r="E409" s="103">
        <v>0</v>
      </c>
      <c r="F409" s="103">
        <v>0</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0</v>
      </c>
      <c r="AJ409" s="103">
        <v>0</v>
      </c>
      <c r="AK409" s="103">
        <v>0</v>
      </c>
      <c r="AL409" s="103">
        <v>0</v>
      </c>
      <c r="AM409" s="103">
        <v>0</v>
      </c>
      <c r="AN409" s="103">
        <v>0</v>
      </c>
      <c r="AO409" s="103">
        <v>0</v>
      </c>
      <c r="AP409" s="103">
        <v>0</v>
      </c>
      <c r="AQ409" s="103">
        <v>0</v>
      </c>
      <c r="AR409" s="103">
        <v>0</v>
      </c>
      <c r="AS409" s="103">
        <v>0</v>
      </c>
      <c r="AT409" s="103">
        <v>0</v>
      </c>
      <c r="AU409" s="103">
        <v>0</v>
      </c>
      <c r="AV409" s="103">
        <v>0</v>
      </c>
      <c r="AW409" s="103">
        <v>0</v>
      </c>
      <c r="AX409" s="103">
        <v>0</v>
      </c>
      <c r="AY409" s="103">
        <v>0</v>
      </c>
      <c r="AZ409" s="103">
        <v>0</v>
      </c>
    </row>
    <row r="410" spans="1:52" ht="12" customHeight="1" x14ac:dyDescent="0.35">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c r="AA410" s="187"/>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87"/>
      <c r="AY410" s="187"/>
      <c r="AZ410" s="187"/>
    </row>
    <row r="411" spans="1:52" ht="12" customHeight="1" x14ac:dyDescent="0.35">
      <c r="A411" s="133" t="s">
        <v>71</v>
      </c>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row>
    <row r="412" spans="1:52" ht="12" customHeight="1" x14ac:dyDescent="0.35">
      <c r="A412" s="214" t="s">
        <v>128</v>
      </c>
      <c r="B412" s="215">
        <v>1</v>
      </c>
      <c r="C412" s="215">
        <v>1</v>
      </c>
      <c r="D412" s="215">
        <v>1</v>
      </c>
      <c r="E412" s="215">
        <v>1</v>
      </c>
      <c r="F412" s="215">
        <v>1</v>
      </c>
      <c r="G412" s="215">
        <v>1</v>
      </c>
      <c r="H412" s="215">
        <v>1</v>
      </c>
      <c r="I412" s="215">
        <v>1</v>
      </c>
      <c r="J412" s="215">
        <v>1</v>
      </c>
      <c r="K412" s="215">
        <v>1</v>
      </c>
      <c r="L412" s="215">
        <v>1</v>
      </c>
      <c r="M412" s="215">
        <v>1</v>
      </c>
      <c r="N412" s="215">
        <v>1</v>
      </c>
      <c r="O412" s="215">
        <v>1</v>
      </c>
      <c r="P412" s="215">
        <v>1</v>
      </c>
      <c r="Q412" s="215">
        <v>1</v>
      </c>
      <c r="R412" s="215">
        <v>1</v>
      </c>
      <c r="S412" s="215">
        <v>1</v>
      </c>
      <c r="T412" s="215">
        <v>1</v>
      </c>
      <c r="U412" s="215">
        <v>1</v>
      </c>
      <c r="V412" s="215">
        <v>1</v>
      </c>
      <c r="W412" s="215">
        <v>1</v>
      </c>
      <c r="X412" s="215">
        <v>1</v>
      </c>
      <c r="Y412" s="215">
        <v>1</v>
      </c>
      <c r="Z412" s="215">
        <v>1</v>
      </c>
      <c r="AA412" s="215">
        <v>1</v>
      </c>
      <c r="AB412" s="215">
        <v>1</v>
      </c>
      <c r="AC412" s="215">
        <v>1</v>
      </c>
      <c r="AD412" s="215">
        <v>1</v>
      </c>
      <c r="AE412" s="215">
        <v>1</v>
      </c>
      <c r="AF412" s="215">
        <v>1</v>
      </c>
      <c r="AG412" s="215">
        <v>1</v>
      </c>
      <c r="AH412" s="215">
        <v>1</v>
      </c>
      <c r="AI412" s="215">
        <v>1</v>
      </c>
      <c r="AJ412" s="215">
        <v>1</v>
      </c>
      <c r="AK412" s="215">
        <v>1</v>
      </c>
      <c r="AL412" s="215">
        <v>1</v>
      </c>
      <c r="AM412" s="215">
        <v>1</v>
      </c>
      <c r="AN412" s="215">
        <v>1</v>
      </c>
      <c r="AO412" s="215">
        <v>1</v>
      </c>
      <c r="AP412" s="215">
        <v>1</v>
      </c>
      <c r="AQ412" s="215">
        <v>1</v>
      </c>
      <c r="AR412" s="215">
        <v>1</v>
      </c>
      <c r="AS412" s="215">
        <v>1</v>
      </c>
      <c r="AT412" s="215">
        <v>1</v>
      </c>
      <c r="AU412" s="215">
        <v>1</v>
      </c>
      <c r="AV412" s="215">
        <v>1</v>
      </c>
      <c r="AW412" s="215">
        <v>1</v>
      </c>
      <c r="AX412" s="215">
        <v>1</v>
      </c>
      <c r="AY412" s="215">
        <v>1</v>
      </c>
      <c r="AZ412" s="215">
        <v>1</v>
      </c>
    </row>
    <row r="413" spans="1:52" ht="12" customHeight="1" x14ac:dyDescent="0.35">
      <c r="A413" s="209" t="s">
        <v>133</v>
      </c>
      <c r="B413" s="216">
        <v>0.53034809527657456</v>
      </c>
      <c r="C413" s="216">
        <v>0.55310598307188752</v>
      </c>
      <c r="D413" s="216">
        <v>0.56795787958305044</v>
      </c>
      <c r="E413" s="216">
        <v>0.56397481145623718</v>
      </c>
      <c r="F413" s="216">
        <v>0.53744921534598034</v>
      </c>
      <c r="G413" s="216">
        <v>0.52382443295891679</v>
      </c>
      <c r="H413" s="216">
        <v>0.52306288950895174</v>
      </c>
      <c r="I413" s="216">
        <v>0.51958166824696173</v>
      </c>
      <c r="J413" s="216">
        <v>0.53846872091014353</v>
      </c>
      <c r="K413" s="216">
        <v>0.5371790033731646</v>
      </c>
      <c r="L413" s="216">
        <v>0.52413508095532724</v>
      </c>
      <c r="M413" s="216">
        <v>0.51997637201173164</v>
      </c>
      <c r="N413" s="216">
        <v>0.52722472702384959</v>
      </c>
      <c r="O413" s="216">
        <v>0.54087903251146607</v>
      </c>
      <c r="P413" s="216">
        <v>0.54084996930815732</v>
      </c>
      <c r="Q413" s="216">
        <v>0.5419590448258389</v>
      </c>
      <c r="R413" s="216">
        <v>0.54239457118514556</v>
      </c>
      <c r="S413" s="216">
        <v>0.53812777254884447</v>
      </c>
      <c r="T413" s="216">
        <v>0.5299455661171687</v>
      </c>
      <c r="U413" s="216">
        <v>0.52219519938106518</v>
      </c>
      <c r="V413" s="216">
        <v>0.51666760043096149</v>
      </c>
      <c r="W413" s="216">
        <v>0.51192787669097739</v>
      </c>
      <c r="X413" s="216">
        <v>0.50280045814657959</v>
      </c>
      <c r="Y413" s="216">
        <v>0.49023716940357842</v>
      </c>
      <c r="Z413" s="216">
        <v>0.48297299357114942</v>
      </c>
      <c r="AA413" s="216">
        <v>0.47807752321552116</v>
      </c>
      <c r="AB413" s="216">
        <v>0.47257799923011162</v>
      </c>
      <c r="AC413" s="216">
        <v>0.46282346374252153</v>
      </c>
      <c r="AD413" s="216">
        <v>0.45729729687146192</v>
      </c>
      <c r="AE413" s="216">
        <v>0.4543637550418328</v>
      </c>
      <c r="AF413" s="216">
        <v>0.44322587157945342</v>
      </c>
      <c r="AG413" s="216">
        <v>0.43806732222925249</v>
      </c>
      <c r="AH413" s="216">
        <v>0.42791060643263917</v>
      </c>
      <c r="AI413" s="216">
        <v>0.4160219768328326</v>
      </c>
      <c r="AJ413" s="216">
        <v>0.4105981620481608</v>
      </c>
      <c r="AK413" s="216">
        <v>0.40167431770498396</v>
      </c>
      <c r="AL413" s="216">
        <v>0.40142160985108261</v>
      </c>
      <c r="AM413" s="216">
        <v>0.39834211883026793</v>
      </c>
      <c r="AN413" s="216">
        <v>0.39540877511537087</v>
      </c>
      <c r="AO413" s="216">
        <v>0.39341702851896593</v>
      </c>
      <c r="AP413" s="216">
        <v>0.3931240151774596</v>
      </c>
      <c r="AQ413" s="216">
        <v>0.38571609966795445</v>
      </c>
      <c r="AR413" s="216">
        <v>0.38214811488804812</v>
      </c>
      <c r="AS413" s="216">
        <v>0.37481300909420795</v>
      </c>
      <c r="AT413" s="216">
        <v>0.37649605281458032</v>
      </c>
      <c r="AU413" s="216">
        <v>0.37253522672908124</v>
      </c>
      <c r="AV413" s="216">
        <v>0.37119851793208397</v>
      </c>
      <c r="AW413" s="216">
        <v>0.37697032448475043</v>
      </c>
      <c r="AX413" s="216">
        <v>0.36896842517662842</v>
      </c>
      <c r="AY413" s="216">
        <v>0.37981825313184553</v>
      </c>
      <c r="AZ413" s="216">
        <v>0.38280128613931041</v>
      </c>
    </row>
    <row r="414" spans="1:52" ht="12" customHeight="1" x14ac:dyDescent="0.35">
      <c r="A414" s="201" t="s">
        <v>40</v>
      </c>
      <c r="B414" s="88">
        <v>0</v>
      </c>
      <c r="C414" s="88">
        <v>0</v>
      </c>
      <c r="D414" s="88">
        <v>0</v>
      </c>
      <c r="E414" s="88">
        <v>0</v>
      </c>
      <c r="F414" s="88">
        <v>0</v>
      </c>
      <c r="G414" s="88">
        <v>0</v>
      </c>
      <c r="H414" s="88">
        <v>0</v>
      </c>
      <c r="I414" s="88">
        <v>0</v>
      </c>
      <c r="J414" s="88">
        <v>0</v>
      </c>
      <c r="K414" s="88">
        <v>0</v>
      </c>
      <c r="L414" s="88">
        <v>0</v>
      </c>
      <c r="M414" s="88">
        <v>0</v>
      </c>
      <c r="N414" s="88">
        <v>0</v>
      </c>
      <c r="O414" s="88">
        <v>0</v>
      </c>
      <c r="P414" s="88">
        <v>0</v>
      </c>
      <c r="Q414" s="88">
        <v>0</v>
      </c>
      <c r="R414" s="88">
        <v>0</v>
      </c>
      <c r="S414" s="88">
        <v>0</v>
      </c>
      <c r="T414" s="88">
        <v>0</v>
      </c>
      <c r="U414" s="88">
        <v>0</v>
      </c>
      <c r="V414" s="88">
        <v>0</v>
      </c>
      <c r="W414" s="88">
        <v>0</v>
      </c>
      <c r="X414" s="88">
        <v>0</v>
      </c>
      <c r="Y414" s="88">
        <v>0</v>
      </c>
      <c r="Z414" s="88">
        <v>0</v>
      </c>
      <c r="AA414" s="88">
        <v>0</v>
      </c>
      <c r="AB414" s="88">
        <v>0</v>
      </c>
      <c r="AC414" s="88">
        <v>0</v>
      </c>
      <c r="AD414" s="88">
        <v>0</v>
      </c>
      <c r="AE414" s="88">
        <v>0</v>
      </c>
      <c r="AF414" s="88">
        <v>0</v>
      </c>
      <c r="AG414" s="88">
        <v>0</v>
      </c>
      <c r="AH414" s="88">
        <v>0</v>
      </c>
      <c r="AI414" s="88">
        <v>0</v>
      </c>
      <c r="AJ414" s="88">
        <v>0</v>
      </c>
      <c r="AK414" s="88">
        <v>0</v>
      </c>
      <c r="AL414" s="88">
        <v>0</v>
      </c>
      <c r="AM414" s="88">
        <v>0</v>
      </c>
      <c r="AN414" s="88">
        <v>0</v>
      </c>
      <c r="AO414" s="88">
        <v>0</v>
      </c>
      <c r="AP414" s="88">
        <v>0</v>
      </c>
      <c r="AQ414" s="88">
        <v>0</v>
      </c>
      <c r="AR414" s="88">
        <v>0</v>
      </c>
      <c r="AS414" s="88">
        <v>0</v>
      </c>
      <c r="AT414" s="88">
        <v>0</v>
      </c>
      <c r="AU414" s="88">
        <v>0</v>
      </c>
      <c r="AV414" s="88">
        <v>0</v>
      </c>
      <c r="AW414" s="88">
        <v>0</v>
      </c>
      <c r="AX414" s="88">
        <v>0</v>
      </c>
      <c r="AY414" s="88">
        <v>0</v>
      </c>
      <c r="AZ414" s="88">
        <v>0</v>
      </c>
    </row>
    <row r="415" spans="1:52" ht="12" customHeight="1" x14ac:dyDescent="0.35">
      <c r="A415" s="203" t="s">
        <v>41</v>
      </c>
      <c r="B415" s="89">
        <v>8.673015097132716E-3</v>
      </c>
      <c r="C415" s="89">
        <v>8.6371486440289021E-3</v>
      </c>
      <c r="D415" s="89">
        <v>8.9972122907706377E-3</v>
      </c>
      <c r="E415" s="89">
        <v>9.4197541446738517E-3</v>
      </c>
      <c r="F415" s="89">
        <v>9.5011013737959435E-3</v>
      </c>
      <c r="G415" s="89">
        <v>9.6334954017691238E-3</v>
      </c>
      <c r="H415" s="89">
        <v>9.8090928258093048E-3</v>
      </c>
      <c r="I415" s="89">
        <v>1.0056835325597971E-2</v>
      </c>
      <c r="J415" s="89">
        <v>1.0016208100926235E-2</v>
      </c>
      <c r="K415" s="89">
        <v>9.0239296632551591E-3</v>
      </c>
      <c r="L415" s="89">
        <v>9.0623959933240732E-3</v>
      </c>
      <c r="M415" s="89">
        <v>9.2812991851030022E-3</v>
      </c>
      <c r="N415" s="89">
        <v>9.4982629457844824E-3</v>
      </c>
      <c r="O415" s="89">
        <v>9.7968493508892047E-3</v>
      </c>
      <c r="P415" s="89">
        <v>9.6487261382463933E-3</v>
      </c>
      <c r="Q415" s="89">
        <v>9.1457144491436191E-3</v>
      </c>
      <c r="R415" s="89">
        <v>9.2046992430982952E-3</v>
      </c>
      <c r="S415" s="89">
        <v>9.2020251025545646E-3</v>
      </c>
      <c r="T415" s="89">
        <v>9.302820510214669E-3</v>
      </c>
      <c r="U415" s="89">
        <v>9.3307816100055806E-3</v>
      </c>
      <c r="V415" s="89">
        <v>9.2988203664410522E-3</v>
      </c>
      <c r="W415" s="89">
        <v>9.2460773127875668E-3</v>
      </c>
      <c r="X415" s="89">
        <v>9.2562851014018465E-3</v>
      </c>
      <c r="Y415" s="89">
        <v>9.176113982791027E-3</v>
      </c>
      <c r="Z415" s="89">
        <v>9.0936019413908123E-3</v>
      </c>
      <c r="AA415" s="89">
        <v>9.0101780097127746E-3</v>
      </c>
      <c r="AB415" s="89">
        <v>8.9080015166330632E-3</v>
      </c>
      <c r="AC415" s="89">
        <v>8.6958346057194498E-3</v>
      </c>
      <c r="AD415" s="89">
        <v>8.5678601713333746E-3</v>
      </c>
      <c r="AE415" s="89">
        <v>8.5250328221817672E-3</v>
      </c>
      <c r="AF415" s="89">
        <v>8.3240511661875315E-3</v>
      </c>
      <c r="AG415" s="89">
        <v>8.1961237102365844E-3</v>
      </c>
      <c r="AH415" s="89">
        <v>8.0613764022242299E-3</v>
      </c>
      <c r="AI415" s="89">
        <v>7.9426262657006901E-3</v>
      </c>
      <c r="AJ415" s="89">
        <v>7.9840555775027196E-3</v>
      </c>
      <c r="AK415" s="89">
        <v>7.9903828872258682E-3</v>
      </c>
      <c r="AL415" s="89">
        <v>8.0617869893155336E-3</v>
      </c>
      <c r="AM415" s="89">
        <v>8.2916832135258561E-3</v>
      </c>
      <c r="AN415" s="89">
        <v>8.5607115304481042E-3</v>
      </c>
      <c r="AO415" s="89">
        <v>8.7899706485587304E-3</v>
      </c>
      <c r="AP415" s="89">
        <v>9.0820394022900573E-3</v>
      </c>
      <c r="AQ415" s="89">
        <v>9.1077396732920507E-3</v>
      </c>
      <c r="AR415" s="89">
        <v>9.2895421532153463E-3</v>
      </c>
      <c r="AS415" s="89">
        <v>9.3660914715304935E-3</v>
      </c>
      <c r="AT415" s="89">
        <v>9.7115548641043183E-3</v>
      </c>
      <c r="AU415" s="89">
        <v>9.6908343325200329E-3</v>
      </c>
      <c r="AV415" s="89">
        <v>9.9434026100457505E-3</v>
      </c>
      <c r="AW415" s="89">
        <v>1.0716519197253234E-2</v>
      </c>
      <c r="AX415" s="89">
        <v>1.0878980763296492E-2</v>
      </c>
      <c r="AY415" s="89">
        <v>1.1663475912764723E-2</v>
      </c>
      <c r="AZ415" s="89">
        <v>1.2300340000039213E-2</v>
      </c>
    </row>
    <row r="416" spans="1:52" ht="12" customHeight="1" x14ac:dyDescent="0.35">
      <c r="A416" s="203" t="s">
        <v>44</v>
      </c>
      <c r="B416" s="89">
        <v>0</v>
      </c>
      <c r="C416" s="89">
        <v>0</v>
      </c>
      <c r="D416" s="89">
        <v>0</v>
      </c>
      <c r="E416" s="89">
        <v>0</v>
      </c>
      <c r="F416" s="89">
        <v>0</v>
      </c>
      <c r="G416" s="89">
        <v>0</v>
      </c>
      <c r="H416" s="89">
        <v>0</v>
      </c>
      <c r="I416" s="89">
        <v>0</v>
      </c>
      <c r="J416" s="89">
        <v>0</v>
      </c>
      <c r="K416" s="89">
        <v>0</v>
      </c>
      <c r="L416" s="89">
        <v>0</v>
      </c>
      <c r="M416" s="89">
        <v>0</v>
      </c>
      <c r="N416" s="89">
        <v>0</v>
      </c>
      <c r="O416" s="89">
        <v>0</v>
      </c>
      <c r="P416" s="89">
        <v>0</v>
      </c>
      <c r="Q416" s="89">
        <v>0</v>
      </c>
      <c r="R416" s="89">
        <v>0</v>
      </c>
      <c r="S416" s="89">
        <v>0</v>
      </c>
      <c r="T416" s="89">
        <v>0</v>
      </c>
      <c r="U416" s="89">
        <v>0</v>
      </c>
      <c r="V416" s="89">
        <v>0</v>
      </c>
      <c r="W416" s="89">
        <v>0</v>
      </c>
      <c r="X416" s="89">
        <v>0</v>
      </c>
      <c r="Y416" s="89">
        <v>0</v>
      </c>
      <c r="Z416" s="89">
        <v>0</v>
      </c>
      <c r="AA416" s="89">
        <v>0</v>
      </c>
      <c r="AB416" s="89">
        <v>0</v>
      </c>
      <c r="AC416" s="89">
        <v>0</v>
      </c>
      <c r="AD416" s="89">
        <v>0</v>
      </c>
      <c r="AE416" s="89">
        <v>0</v>
      </c>
      <c r="AF416" s="89">
        <v>0</v>
      </c>
      <c r="AG416" s="89">
        <v>0</v>
      </c>
      <c r="AH416" s="89">
        <v>0</v>
      </c>
      <c r="AI416" s="89">
        <v>0</v>
      </c>
      <c r="AJ416" s="89">
        <v>0</v>
      </c>
      <c r="AK416" s="89">
        <v>0</v>
      </c>
      <c r="AL416" s="89">
        <v>0</v>
      </c>
      <c r="AM416" s="89">
        <v>0</v>
      </c>
      <c r="AN416" s="89">
        <v>0</v>
      </c>
      <c r="AO416" s="89">
        <v>0</v>
      </c>
      <c r="AP416" s="89">
        <v>0</v>
      </c>
      <c r="AQ416" s="89">
        <v>0</v>
      </c>
      <c r="AR416" s="89">
        <v>0</v>
      </c>
      <c r="AS416" s="89">
        <v>0</v>
      </c>
      <c r="AT416" s="89">
        <v>0</v>
      </c>
      <c r="AU416" s="89">
        <v>0</v>
      </c>
      <c r="AV416" s="89">
        <v>0</v>
      </c>
      <c r="AW416" s="89">
        <v>0</v>
      </c>
      <c r="AX416" s="89">
        <v>0</v>
      </c>
      <c r="AY416" s="89">
        <v>0</v>
      </c>
      <c r="AZ416" s="89">
        <v>0</v>
      </c>
    </row>
    <row r="417" spans="1:52" ht="12" customHeight="1" x14ac:dyDescent="0.35">
      <c r="A417" s="203" t="s">
        <v>45</v>
      </c>
      <c r="B417" s="89">
        <v>0</v>
      </c>
      <c r="C417" s="89">
        <v>0</v>
      </c>
      <c r="D417" s="89">
        <v>0</v>
      </c>
      <c r="E417" s="89">
        <v>0</v>
      </c>
      <c r="F417" s="89">
        <v>0</v>
      </c>
      <c r="G417" s="89">
        <v>0</v>
      </c>
      <c r="H417" s="89">
        <v>0</v>
      </c>
      <c r="I417" s="89">
        <v>0</v>
      </c>
      <c r="J417" s="89">
        <v>0</v>
      </c>
      <c r="K417" s="89">
        <v>0</v>
      </c>
      <c r="L417" s="89">
        <v>0</v>
      </c>
      <c r="M417" s="89">
        <v>0</v>
      </c>
      <c r="N417" s="89">
        <v>0</v>
      </c>
      <c r="O417" s="89">
        <v>0</v>
      </c>
      <c r="P417" s="89">
        <v>0</v>
      </c>
      <c r="Q417" s="89">
        <v>0</v>
      </c>
      <c r="R417" s="89">
        <v>0</v>
      </c>
      <c r="S417" s="89">
        <v>0</v>
      </c>
      <c r="T417" s="89">
        <v>0</v>
      </c>
      <c r="U417" s="89">
        <v>0</v>
      </c>
      <c r="V417" s="89">
        <v>0</v>
      </c>
      <c r="W417" s="89">
        <v>0</v>
      </c>
      <c r="X417" s="89">
        <v>0</v>
      </c>
      <c r="Y417" s="89">
        <v>0</v>
      </c>
      <c r="Z417" s="89">
        <v>0</v>
      </c>
      <c r="AA417" s="89">
        <v>0</v>
      </c>
      <c r="AB417" s="89">
        <v>0</v>
      </c>
      <c r="AC417" s="89">
        <v>0</v>
      </c>
      <c r="AD417" s="89">
        <v>0</v>
      </c>
      <c r="AE417" s="89">
        <v>0</v>
      </c>
      <c r="AF417" s="89">
        <v>0</v>
      </c>
      <c r="AG417" s="89">
        <v>0</v>
      </c>
      <c r="AH417" s="89">
        <v>0</v>
      </c>
      <c r="AI417" s="89">
        <v>0</v>
      </c>
      <c r="AJ417" s="89">
        <v>0</v>
      </c>
      <c r="AK417" s="89">
        <v>0</v>
      </c>
      <c r="AL417" s="89">
        <v>0</v>
      </c>
      <c r="AM417" s="89">
        <v>0</v>
      </c>
      <c r="AN417" s="89">
        <v>0</v>
      </c>
      <c r="AO417" s="89">
        <v>0</v>
      </c>
      <c r="AP417" s="89">
        <v>0</v>
      </c>
      <c r="AQ417" s="89">
        <v>0</v>
      </c>
      <c r="AR417" s="89">
        <v>0</v>
      </c>
      <c r="AS417" s="89">
        <v>0</v>
      </c>
      <c r="AT417" s="89">
        <v>0</v>
      </c>
      <c r="AU417" s="89">
        <v>0</v>
      </c>
      <c r="AV417" s="89">
        <v>0</v>
      </c>
      <c r="AW417" s="89">
        <v>0</v>
      </c>
      <c r="AX417" s="89">
        <v>0</v>
      </c>
      <c r="AY417" s="89">
        <v>0</v>
      </c>
      <c r="AZ417" s="89">
        <v>0</v>
      </c>
    </row>
    <row r="418" spans="1:52" ht="12" customHeight="1" x14ac:dyDescent="0.35">
      <c r="A418" s="204" t="s">
        <v>46</v>
      </c>
      <c r="B418" s="90">
        <v>0</v>
      </c>
      <c r="C418" s="90">
        <v>0</v>
      </c>
      <c r="D418" s="90">
        <v>0</v>
      </c>
      <c r="E418" s="90">
        <v>0</v>
      </c>
      <c r="F418" s="90">
        <v>0</v>
      </c>
      <c r="G418" s="90">
        <v>0</v>
      </c>
      <c r="H418" s="90">
        <v>0</v>
      </c>
      <c r="I418" s="90">
        <v>0</v>
      </c>
      <c r="J418" s="90">
        <v>0</v>
      </c>
      <c r="K418" s="90">
        <v>0</v>
      </c>
      <c r="L418" s="90">
        <v>0</v>
      </c>
      <c r="M418" s="90">
        <v>0</v>
      </c>
      <c r="N418" s="90">
        <v>0</v>
      </c>
      <c r="O418" s="90">
        <v>0</v>
      </c>
      <c r="P418" s="90">
        <v>0</v>
      </c>
      <c r="Q418" s="90">
        <v>0</v>
      </c>
      <c r="R418" s="90">
        <v>0</v>
      </c>
      <c r="S418" s="90">
        <v>0</v>
      </c>
      <c r="T418" s="90">
        <v>0</v>
      </c>
      <c r="U418" s="90">
        <v>0</v>
      </c>
      <c r="V418" s="90">
        <v>0</v>
      </c>
      <c r="W418" s="90">
        <v>0</v>
      </c>
      <c r="X418" s="90">
        <v>0</v>
      </c>
      <c r="Y418" s="90">
        <v>0</v>
      </c>
      <c r="Z418" s="90">
        <v>0</v>
      </c>
      <c r="AA418" s="90">
        <v>0</v>
      </c>
      <c r="AB418" s="90">
        <v>0</v>
      </c>
      <c r="AC418" s="90">
        <v>0</v>
      </c>
      <c r="AD418" s="90">
        <v>0</v>
      </c>
      <c r="AE418" s="90">
        <v>0</v>
      </c>
      <c r="AF418" s="90">
        <v>0</v>
      </c>
      <c r="AG418" s="90">
        <v>0</v>
      </c>
      <c r="AH418" s="90">
        <v>0</v>
      </c>
      <c r="AI418" s="90">
        <v>0</v>
      </c>
      <c r="AJ418" s="90">
        <v>0</v>
      </c>
      <c r="AK418" s="90">
        <v>0</v>
      </c>
      <c r="AL418" s="90">
        <v>0</v>
      </c>
      <c r="AM418" s="90">
        <v>0</v>
      </c>
      <c r="AN418" s="90">
        <v>0</v>
      </c>
      <c r="AO418" s="90">
        <v>0</v>
      </c>
      <c r="AP418" s="90">
        <v>0</v>
      </c>
      <c r="AQ418" s="90">
        <v>0</v>
      </c>
      <c r="AR418" s="90">
        <v>0</v>
      </c>
      <c r="AS418" s="90">
        <v>0</v>
      </c>
      <c r="AT418" s="90">
        <v>0</v>
      </c>
      <c r="AU418" s="90">
        <v>0</v>
      </c>
      <c r="AV418" s="90">
        <v>0</v>
      </c>
      <c r="AW418" s="90">
        <v>0</v>
      </c>
      <c r="AX418" s="90">
        <v>0</v>
      </c>
      <c r="AY418" s="90">
        <v>0</v>
      </c>
      <c r="AZ418" s="90">
        <v>0</v>
      </c>
    </row>
    <row r="419" spans="1:52" ht="12" customHeight="1" x14ac:dyDescent="0.35">
      <c r="A419" s="217" t="s">
        <v>134</v>
      </c>
      <c r="B419" s="92">
        <v>0.38974057616369662</v>
      </c>
      <c r="C419" s="92">
        <v>0.40762644077888466</v>
      </c>
      <c r="D419" s="92">
        <v>0.42164672656767649</v>
      </c>
      <c r="E419" s="92">
        <v>0.41124308082059491</v>
      </c>
      <c r="F419" s="92">
        <v>0.39638724126884167</v>
      </c>
      <c r="G419" s="92">
        <v>0.38311120395257836</v>
      </c>
      <c r="H419" s="92">
        <v>0.38453097738958653</v>
      </c>
      <c r="I419" s="92">
        <v>0.37786657963256975</v>
      </c>
      <c r="J419" s="92">
        <v>0.39640825059289381</v>
      </c>
      <c r="K419" s="92">
        <v>0.38879589044424473</v>
      </c>
      <c r="L419" s="92">
        <v>0.38570483326521238</v>
      </c>
      <c r="M419" s="92">
        <v>0.38217537141308172</v>
      </c>
      <c r="N419" s="92">
        <v>0.39059821913878079</v>
      </c>
      <c r="O419" s="92">
        <v>0.39795251732913473</v>
      </c>
      <c r="P419" s="92">
        <v>0.39633189307727085</v>
      </c>
      <c r="Q419" s="92">
        <v>0.40241459627740822</v>
      </c>
      <c r="R419" s="92">
        <v>0.40219118877112553</v>
      </c>
      <c r="S419" s="92">
        <v>0.39873267779854582</v>
      </c>
      <c r="T419" s="92">
        <v>0.39004337675400119</v>
      </c>
      <c r="U419" s="92">
        <v>0.38265284883776846</v>
      </c>
      <c r="V419" s="92">
        <v>0.37738469117156886</v>
      </c>
      <c r="W419" s="92">
        <v>0.37234117216914353</v>
      </c>
      <c r="X419" s="92">
        <v>0.36289207995821726</v>
      </c>
      <c r="Y419" s="92">
        <v>0.34962390121104081</v>
      </c>
      <c r="Z419" s="92">
        <v>0.34247922269802111</v>
      </c>
      <c r="AA419" s="92">
        <v>0.3375971956500548</v>
      </c>
      <c r="AB419" s="92">
        <v>0.33181612981791486</v>
      </c>
      <c r="AC419" s="92">
        <v>0.32164309973625349</v>
      </c>
      <c r="AD419" s="92">
        <v>0.31601629236155215</v>
      </c>
      <c r="AE419" s="92">
        <v>0.31339176227256488</v>
      </c>
      <c r="AF419" s="92">
        <v>0.30177754969478565</v>
      </c>
      <c r="AG419" s="92">
        <v>0.29665451584220293</v>
      </c>
      <c r="AH419" s="92">
        <v>0.28605051142768834</v>
      </c>
      <c r="AI419" s="92">
        <v>0.27262640742414007</v>
      </c>
      <c r="AJ419" s="92">
        <v>0.26508209203373428</v>
      </c>
      <c r="AK419" s="92">
        <v>0.25259868182471551</v>
      </c>
      <c r="AL419" s="92">
        <v>0.250881428452504</v>
      </c>
      <c r="AM419" s="92">
        <v>0.24186836950080232</v>
      </c>
      <c r="AN419" s="92">
        <v>0.23189763045188488</v>
      </c>
      <c r="AO419" s="92">
        <v>0.22347364755450957</v>
      </c>
      <c r="AP419" s="92">
        <v>0.21549224849700702</v>
      </c>
      <c r="AQ419" s="92">
        <v>0.20376527790578863</v>
      </c>
      <c r="AR419" s="92">
        <v>0.19363229852860966</v>
      </c>
      <c r="AS419" s="92">
        <v>0.17897557182726548</v>
      </c>
      <c r="AT419" s="92">
        <v>0.17139265914911611</v>
      </c>
      <c r="AU419" s="92">
        <v>0.1657945028490132</v>
      </c>
      <c r="AV419" s="92">
        <v>0.15696083112935677</v>
      </c>
      <c r="AW419" s="92">
        <v>0.14375128317880506</v>
      </c>
      <c r="AX419" s="92">
        <v>0.1311938372583249</v>
      </c>
      <c r="AY419" s="92">
        <v>0.12641228674731053</v>
      </c>
      <c r="AZ419" s="92">
        <v>0.11722944062758327</v>
      </c>
    </row>
    <row r="420" spans="1:52" ht="12" customHeight="1" x14ac:dyDescent="0.35">
      <c r="A420" s="217" t="s">
        <v>135</v>
      </c>
      <c r="B420" s="92">
        <v>9.4490860133664756E-2</v>
      </c>
      <c r="C420" s="92">
        <v>9.78450699886763E-2</v>
      </c>
      <c r="D420" s="92">
        <v>9.7120753544847796E-2</v>
      </c>
      <c r="E420" s="92">
        <v>0.10250600559469381</v>
      </c>
      <c r="F420" s="92">
        <v>9.3171457224078588E-2</v>
      </c>
      <c r="G420" s="92">
        <v>9.3902256828406513E-2</v>
      </c>
      <c r="H420" s="92">
        <v>9.0732565470021329E-2</v>
      </c>
      <c r="I420" s="92">
        <v>9.2780908935073958E-2</v>
      </c>
      <c r="J420" s="92">
        <v>9.2638457477277267E-2</v>
      </c>
      <c r="K420" s="92">
        <v>9.832825633629437E-2</v>
      </c>
      <c r="L420" s="92">
        <v>9.0513794070176304E-2</v>
      </c>
      <c r="M420" s="92">
        <v>9.0354350944904321E-2</v>
      </c>
      <c r="N420" s="92">
        <v>8.8038816782856064E-2</v>
      </c>
      <c r="O420" s="92">
        <v>9.1373277075191245E-2</v>
      </c>
      <c r="P420" s="92">
        <v>9.394388574283255E-2</v>
      </c>
      <c r="Q420" s="92">
        <v>8.9839561273284435E-2</v>
      </c>
      <c r="R420" s="92">
        <v>9.0256756969660637E-2</v>
      </c>
      <c r="S420" s="92">
        <v>8.964889412240748E-2</v>
      </c>
      <c r="T420" s="92">
        <v>9.0137542662440673E-2</v>
      </c>
      <c r="U420" s="92">
        <v>8.9923982317157244E-2</v>
      </c>
      <c r="V420" s="92">
        <v>8.9885879345177125E-2</v>
      </c>
      <c r="W420" s="92">
        <v>9.0331470522880028E-2</v>
      </c>
      <c r="X420" s="92">
        <v>9.0955568220931718E-2</v>
      </c>
      <c r="Y420" s="92">
        <v>9.2099050057366835E-2</v>
      </c>
      <c r="Z420" s="92">
        <v>9.2468614928382334E-2</v>
      </c>
      <c r="AA420" s="92">
        <v>9.2681609535402734E-2</v>
      </c>
      <c r="AB420" s="92">
        <v>9.3177287788465152E-2</v>
      </c>
      <c r="AC420" s="92">
        <v>9.4048416133625204E-2</v>
      </c>
      <c r="AD420" s="92">
        <v>9.452157972802229E-2</v>
      </c>
      <c r="AE420" s="92">
        <v>9.4405105980332527E-2</v>
      </c>
      <c r="AF420" s="92">
        <v>9.5390407233332017E-2</v>
      </c>
      <c r="AG420" s="92">
        <v>9.5760354066011619E-2</v>
      </c>
      <c r="AH420" s="92">
        <v>9.6622348272368583E-2</v>
      </c>
      <c r="AI420" s="92">
        <v>9.8535882014244722E-2</v>
      </c>
      <c r="AJ420" s="92">
        <v>0.10024847946074036</v>
      </c>
      <c r="AK420" s="92">
        <v>0.10322565532710144</v>
      </c>
      <c r="AL420" s="92">
        <v>0.10429775010103713</v>
      </c>
      <c r="AM420" s="92">
        <v>0.1088300819734367</v>
      </c>
      <c r="AN420" s="92">
        <v>0.114333870534805</v>
      </c>
      <c r="AO420" s="92">
        <v>0.11940607407633809</v>
      </c>
      <c r="AP420" s="92">
        <v>0.1253951419147184</v>
      </c>
      <c r="AQ420" s="92">
        <v>0.12933822094188954</v>
      </c>
      <c r="AR420" s="92">
        <v>0.13488725683266439</v>
      </c>
      <c r="AS420" s="92">
        <v>0.14141870150423719</v>
      </c>
      <c r="AT420" s="92">
        <v>0.14858256804534187</v>
      </c>
      <c r="AU420" s="92">
        <v>0.15033264872933733</v>
      </c>
      <c r="AV420" s="92">
        <v>0.15661535228206955</v>
      </c>
      <c r="AW420" s="92">
        <v>0.1719370024537214</v>
      </c>
      <c r="AX420" s="92">
        <v>0.17684802835935282</v>
      </c>
      <c r="AY420" s="92">
        <v>0.18870017801698039</v>
      </c>
      <c r="AZ420" s="92">
        <v>0.1991217855074868</v>
      </c>
    </row>
    <row r="421" spans="1:52" ht="12" customHeight="1" x14ac:dyDescent="0.35">
      <c r="A421" s="217" t="s">
        <v>138</v>
      </c>
      <c r="B421" s="92">
        <v>3.7443643882080456E-2</v>
      </c>
      <c r="C421" s="92">
        <v>3.8997323660297817E-2</v>
      </c>
      <c r="D421" s="92">
        <v>4.01931871797555E-2</v>
      </c>
      <c r="E421" s="92">
        <v>4.0805970896274628E-2</v>
      </c>
      <c r="F421" s="92">
        <v>3.8389415479264145E-2</v>
      </c>
      <c r="G421" s="92">
        <v>3.7177476776162774E-2</v>
      </c>
      <c r="H421" s="92">
        <v>3.7990253823534569E-2</v>
      </c>
      <c r="I421" s="92">
        <v>3.8877344353720027E-2</v>
      </c>
      <c r="J421" s="92">
        <v>3.940580473904625E-2</v>
      </c>
      <c r="K421" s="92">
        <v>4.1030926929370305E-2</v>
      </c>
      <c r="L421" s="92">
        <v>3.8854057626614417E-2</v>
      </c>
      <c r="M421" s="92">
        <v>3.8165350468642618E-2</v>
      </c>
      <c r="N421" s="92">
        <v>3.9089428156428366E-2</v>
      </c>
      <c r="O421" s="92">
        <v>4.1756388756250921E-2</v>
      </c>
      <c r="P421" s="92">
        <v>4.0925464349807553E-2</v>
      </c>
      <c r="Q421" s="92">
        <v>4.0559172826002542E-2</v>
      </c>
      <c r="R421" s="92">
        <v>4.0741926201261033E-2</v>
      </c>
      <c r="S421" s="92">
        <v>4.0544175525336602E-2</v>
      </c>
      <c r="T421" s="92">
        <v>4.0461826190512133E-2</v>
      </c>
      <c r="U421" s="92">
        <v>4.0287586616133915E-2</v>
      </c>
      <c r="V421" s="92">
        <v>4.0098209547774481E-2</v>
      </c>
      <c r="W421" s="92">
        <v>4.0009156686166211E-2</v>
      </c>
      <c r="X421" s="92">
        <v>3.9696524866028794E-2</v>
      </c>
      <c r="Y421" s="92">
        <v>3.9338104152379781E-2</v>
      </c>
      <c r="Z421" s="92">
        <v>3.8931554003355164E-2</v>
      </c>
      <c r="AA421" s="92">
        <v>3.8788540020350842E-2</v>
      </c>
      <c r="AB421" s="92">
        <v>3.8676580107098534E-2</v>
      </c>
      <c r="AC421" s="92">
        <v>3.8436113266923318E-2</v>
      </c>
      <c r="AD421" s="92">
        <v>3.8191564610554098E-2</v>
      </c>
      <c r="AE421" s="92">
        <v>3.804185396675365E-2</v>
      </c>
      <c r="AF421" s="92">
        <v>3.773386348514815E-2</v>
      </c>
      <c r="AG421" s="92">
        <v>3.7456328610801309E-2</v>
      </c>
      <c r="AH421" s="92">
        <v>3.7176370330357998E-2</v>
      </c>
      <c r="AI421" s="92">
        <v>3.6917061128747083E-2</v>
      </c>
      <c r="AJ421" s="92">
        <v>3.7283534976183488E-2</v>
      </c>
      <c r="AK421" s="92">
        <v>3.7859597665941103E-2</v>
      </c>
      <c r="AL421" s="92">
        <v>3.8180644308225965E-2</v>
      </c>
      <c r="AM421" s="92">
        <v>3.9351984142503085E-2</v>
      </c>
      <c r="AN421" s="92">
        <v>4.0616562598232882E-2</v>
      </c>
      <c r="AO421" s="92">
        <v>4.1747336239559542E-2</v>
      </c>
      <c r="AP421" s="92">
        <v>4.3154585363444131E-2</v>
      </c>
      <c r="AQ421" s="92">
        <v>4.350486114698425E-2</v>
      </c>
      <c r="AR421" s="92">
        <v>4.433901737355872E-2</v>
      </c>
      <c r="AS421" s="92">
        <v>4.5052644291174761E-2</v>
      </c>
      <c r="AT421" s="92">
        <v>4.6809270756018012E-2</v>
      </c>
      <c r="AU421" s="92">
        <v>4.6717240818210722E-2</v>
      </c>
      <c r="AV421" s="92">
        <v>4.7678931910611941E-2</v>
      </c>
      <c r="AW421" s="92">
        <v>5.0565519654970796E-2</v>
      </c>
      <c r="AX421" s="92">
        <v>5.0047578795654246E-2</v>
      </c>
      <c r="AY421" s="92">
        <v>5.3042312454789915E-2</v>
      </c>
      <c r="AZ421" s="92">
        <v>5.4149720004201131E-2</v>
      </c>
    </row>
    <row r="422" spans="1:52" ht="12" customHeight="1" x14ac:dyDescent="0.35">
      <c r="A422" s="217" t="s">
        <v>142</v>
      </c>
      <c r="B422" s="92">
        <v>0</v>
      </c>
      <c r="C422" s="92">
        <v>0</v>
      </c>
      <c r="D422" s="92">
        <v>0</v>
      </c>
      <c r="E422" s="92">
        <v>0</v>
      </c>
      <c r="F422" s="92">
        <v>0</v>
      </c>
      <c r="G422" s="92">
        <v>0</v>
      </c>
      <c r="H422" s="92">
        <v>0</v>
      </c>
      <c r="I422" s="92">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2">
        <v>0</v>
      </c>
      <c r="AN422" s="92">
        <v>0</v>
      </c>
      <c r="AO422" s="92">
        <v>0</v>
      </c>
      <c r="AP422" s="92">
        <v>0</v>
      </c>
      <c r="AQ422" s="92">
        <v>0</v>
      </c>
      <c r="AR422" s="92">
        <v>0</v>
      </c>
      <c r="AS422" s="92">
        <v>0</v>
      </c>
      <c r="AT422" s="92">
        <v>0</v>
      </c>
      <c r="AU422" s="92">
        <v>0</v>
      </c>
      <c r="AV422" s="92">
        <v>0</v>
      </c>
      <c r="AW422" s="92">
        <v>0</v>
      </c>
      <c r="AX422" s="92">
        <v>0</v>
      </c>
      <c r="AY422" s="92">
        <v>0</v>
      </c>
      <c r="AZ422" s="92">
        <v>0</v>
      </c>
    </row>
    <row r="423" spans="1:52" ht="12" customHeight="1" x14ac:dyDescent="0.35">
      <c r="A423" s="225" t="s">
        <v>143</v>
      </c>
      <c r="B423" s="227">
        <v>0</v>
      </c>
      <c r="C423" s="227">
        <v>0</v>
      </c>
      <c r="D423" s="227">
        <v>0</v>
      </c>
      <c r="E423" s="227">
        <v>0</v>
      </c>
      <c r="F423" s="227">
        <v>0</v>
      </c>
      <c r="G423" s="227">
        <v>0</v>
      </c>
      <c r="H423" s="227">
        <v>0</v>
      </c>
      <c r="I423" s="227">
        <v>0</v>
      </c>
      <c r="J423" s="227">
        <v>0</v>
      </c>
      <c r="K423" s="227">
        <v>0</v>
      </c>
      <c r="L423" s="227">
        <v>0</v>
      </c>
      <c r="M423" s="227">
        <v>0</v>
      </c>
      <c r="N423" s="227">
        <v>0</v>
      </c>
      <c r="O423" s="227">
        <v>0</v>
      </c>
      <c r="P423" s="227">
        <v>0</v>
      </c>
      <c r="Q423" s="227">
        <v>0</v>
      </c>
      <c r="R423" s="227">
        <v>0</v>
      </c>
      <c r="S423" s="227">
        <v>0</v>
      </c>
      <c r="T423" s="227">
        <v>0</v>
      </c>
      <c r="U423" s="227">
        <v>0</v>
      </c>
      <c r="V423" s="227">
        <v>0</v>
      </c>
      <c r="W423" s="227">
        <v>0</v>
      </c>
      <c r="X423" s="227">
        <v>0</v>
      </c>
      <c r="Y423" s="227">
        <v>0</v>
      </c>
      <c r="Z423" s="227">
        <v>0</v>
      </c>
      <c r="AA423" s="227">
        <v>0</v>
      </c>
      <c r="AB423" s="227">
        <v>0</v>
      </c>
      <c r="AC423" s="227">
        <v>0</v>
      </c>
      <c r="AD423" s="227">
        <v>0</v>
      </c>
      <c r="AE423" s="227">
        <v>0</v>
      </c>
      <c r="AF423" s="227">
        <v>0</v>
      </c>
      <c r="AG423" s="227">
        <v>0</v>
      </c>
      <c r="AH423" s="227">
        <v>0</v>
      </c>
      <c r="AI423" s="227">
        <v>0</v>
      </c>
      <c r="AJ423" s="227">
        <v>0</v>
      </c>
      <c r="AK423" s="227">
        <v>0</v>
      </c>
      <c r="AL423" s="227">
        <v>0</v>
      </c>
      <c r="AM423" s="227">
        <v>0</v>
      </c>
      <c r="AN423" s="227">
        <v>0</v>
      </c>
      <c r="AO423" s="227">
        <v>0</v>
      </c>
      <c r="AP423" s="227">
        <v>0</v>
      </c>
      <c r="AQ423" s="227">
        <v>0</v>
      </c>
      <c r="AR423" s="227">
        <v>0</v>
      </c>
      <c r="AS423" s="227">
        <v>0</v>
      </c>
      <c r="AT423" s="227">
        <v>0</v>
      </c>
      <c r="AU423" s="227">
        <v>0</v>
      </c>
      <c r="AV423" s="227">
        <v>0</v>
      </c>
      <c r="AW423" s="227">
        <v>0</v>
      </c>
      <c r="AX423" s="227">
        <v>0</v>
      </c>
      <c r="AY423" s="227">
        <v>0</v>
      </c>
      <c r="AZ423" s="227">
        <v>0</v>
      </c>
    </row>
    <row r="424" spans="1:52" ht="12" customHeight="1" x14ac:dyDescent="0.35">
      <c r="A424" s="107" t="s">
        <v>35</v>
      </c>
      <c r="B424" s="110">
        <v>0.46965190472342544</v>
      </c>
      <c r="C424" s="110">
        <v>0.44689401692811243</v>
      </c>
      <c r="D424" s="110">
        <v>0.43204212041694956</v>
      </c>
      <c r="E424" s="110">
        <v>0.43602518854376282</v>
      </c>
      <c r="F424" s="110">
        <v>0.46255078465401972</v>
      </c>
      <c r="G424" s="110">
        <v>0.47617556704108327</v>
      </c>
      <c r="H424" s="110">
        <v>0.47693711049104826</v>
      </c>
      <c r="I424" s="110">
        <v>0.48041833175303833</v>
      </c>
      <c r="J424" s="110">
        <v>0.46153127908985647</v>
      </c>
      <c r="K424" s="110">
        <v>0.46282099662683551</v>
      </c>
      <c r="L424" s="110">
        <v>0.47586491904467282</v>
      </c>
      <c r="M424" s="110">
        <v>0.48002362798826831</v>
      </c>
      <c r="N424" s="110">
        <v>0.47277527297615035</v>
      </c>
      <c r="O424" s="110">
        <v>0.45912096748853398</v>
      </c>
      <c r="P424" s="110">
        <v>0.45915003069184263</v>
      </c>
      <c r="Q424" s="110">
        <v>0.4580409551741611</v>
      </c>
      <c r="R424" s="110">
        <v>0.45760542881485455</v>
      </c>
      <c r="S424" s="110">
        <v>0.46187222745115558</v>
      </c>
      <c r="T424" s="110">
        <v>0.47005443388283136</v>
      </c>
      <c r="U424" s="110">
        <v>0.47780480061893477</v>
      </c>
      <c r="V424" s="110">
        <v>0.48333239956903851</v>
      </c>
      <c r="W424" s="110">
        <v>0.48807212330902267</v>
      </c>
      <c r="X424" s="110">
        <v>0.49719954185342036</v>
      </c>
      <c r="Y424" s="110">
        <v>0.50976283059642158</v>
      </c>
      <c r="Z424" s="110">
        <v>0.51702700642885058</v>
      </c>
      <c r="AA424" s="110">
        <v>0.52192247678447878</v>
      </c>
      <c r="AB424" s="110">
        <v>0.52742200076988843</v>
      </c>
      <c r="AC424" s="110">
        <v>0.53717653625747852</v>
      </c>
      <c r="AD424" s="110">
        <v>0.54270270312853819</v>
      </c>
      <c r="AE424" s="110">
        <v>0.5456362449581672</v>
      </c>
      <c r="AF424" s="110">
        <v>0.55677412842054652</v>
      </c>
      <c r="AG424" s="110">
        <v>0.56193267777074762</v>
      </c>
      <c r="AH424" s="110">
        <v>0.57208939356736088</v>
      </c>
      <c r="AI424" s="110">
        <v>0.5839780231671674</v>
      </c>
      <c r="AJ424" s="110">
        <v>0.5894018379518392</v>
      </c>
      <c r="AK424" s="110">
        <v>0.59832568229501604</v>
      </c>
      <c r="AL424" s="110">
        <v>0.59857839014891745</v>
      </c>
      <c r="AM424" s="110">
        <v>0.60165788116973207</v>
      </c>
      <c r="AN424" s="110">
        <v>0.60459122488462913</v>
      </c>
      <c r="AO424" s="110">
        <v>0.60658297148103413</v>
      </c>
      <c r="AP424" s="110">
        <v>0.60687598482254046</v>
      </c>
      <c r="AQ424" s="110">
        <v>0.61428390033204561</v>
      </c>
      <c r="AR424" s="110">
        <v>0.61785188511195177</v>
      </c>
      <c r="AS424" s="110">
        <v>0.62518699090579211</v>
      </c>
      <c r="AT424" s="110">
        <v>0.62350394718541968</v>
      </c>
      <c r="AU424" s="110">
        <v>0.62746477327091887</v>
      </c>
      <c r="AV424" s="110">
        <v>0.62880148206791597</v>
      </c>
      <c r="AW424" s="110">
        <v>0.62302967551524946</v>
      </c>
      <c r="AX424" s="110">
        <v>0.63103157482337147</v>
      </c>
      <c r="AY424" s="110">
        <v>0.62018174686815442</v>
      </c>
      <c r="AZ424" s="110">
        <v>0.61719871386068959</v>
      </c>
    </row>
    <row r="425" spans="1:52" ht="12" customHeight="1" x14ac:dyDescent="0.35">
      <c r="A425" s="214" t="s">
        <v>123</v>
      </c>
      <c r="B425" s="215">
        <v>1</v>
      </c>
      <c r="C425" s="215">
        <v>1</v>
      </c>
      <c r="D425" s="215">
        <v>1</v>
      </c>
      <c r="E425" s="215">
        <v>1</v>
      </c>
      <c r="F425" s="215">
        <v>1</v>
      </c>
      <c r="G425" s="215">
        <v>1</v>
      </c>
      <c r="H425" s="215">
        <v>1</v>
      </c>
      <c r="I425" s="215">
        <v>1</v>
      </c>
      <c r="J425" s="215">
        <v>1</v>
      </c>
      <c r="K425" s="215">
        <v>1</v>
      </c>
      <c r="L425" s="215">
        <v>1</v>
      </c>
      <c r="M425" s="215">
        <v>1</v>
      </c>
      <c r="N425" s="215">
        <v>1</v>
      </c>
      <c r="O425" s="215">
        <v>1</v>
      </c>
      <c r="P425" s="215">
        <v>1</v>
      </c>
      <c r="Q425" s="215">
        <v>1</v>
      </c>
      <c r="R425" s="215">
        <v>1</v>
      </c>
      <c r="S425" s="215">
        <v>1</v>
      </c>
      <c r="T425" s="215">
        <v>1</v>
      </c>
      <c r="U425" s="215">
        <v>1</v>
      </c>
      <c r="V425" s="215">
        <v>1</v>
      </c>
      <c r="W425" s="215">
        <v>1</v>
      </c>
      <c r="X425" s="215">
        <v>1</v>
      </c>
      <c r="Y425" s="215">
        <v>1</v>
      </c>
      <c r="Z425" s="215">
        <v>1</v>
      </c>
      <c r="AA425" s="215">
        <v>1</v>
      </c>
      <c r="AB425" s="215">
        <v>1</v>
      </c>
      <c r="AC425" s="215">
        <v>1</v>
      </c>
      <c r="AD425" s="215">
        <v>1</v>
      </c>
      <c r="AE425" s="215">
        <v>1</v>
      </c>
      <c r="AF425" s="215">
        <v>1</v>
      </c>
      <c r="AG425" s="215">
        <v>1</v>
      </c>
      <c r="AH425" s="215">
        <v>1</v>
      </c>
      <c r="AI425" s="215">
        <v>1</v>
      </c>
      <c r="AJ425" s="215">
        <v>1</v>
      </c>
      <c r="AK425" s="215">
        <v>1</v>
      </c>
      <c r="AL425" s="215">
        <v>1</v>
      </c>
      <c r="AM425" s="215">
        <v>1</v>
      </c>
      <c r="AN425" s="215">
        <v>1</v>
      </c>
      <c r="AO425" s="215">
        <v>1</v>
      </c>
      <c r="AP425" s="215">
        <v>1</v>
      </c>
      <c r="AQ425" s="215">
        <v>1</v>
      </c>
      <c r="AR425" s="215">
        <v>1</v>
      </c>
      <c r="AS425" s="215">
        <v>1</v>
      </c>
      <c r="AT425" s="215">
        <v>1</v>
      </c>
      <c r="AU425" s="215">
        <v>1</v>
      </c>
      <c r="AV425" s="215">
        <v>1</v>
      </c>
      <c r="AW425" s="215">
        <v>1</v>
      </c>
      <c r="AX425" s="215">
        <v>1</v>
      </c>
      <c r="AY425" s="215">
        <v>1</v>
      </c>
      <c r="AZ425" s="215">
        <v>1</v>
      </c>
    </row>
    <row r="426" spans="1:52" ht="12" customHeight="1" x14ac:dyDescent="0.3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35">
      <c r="A427" s="72" t="s">
        <v>41</v>
      </c>
      <c r="B427" s="89">
        <v>1.9210474100174704E-2</v>
      </c>
      <c r="C427" s="89">
        <v>1.8989738486106519E-2</v>
      </c>
      <c r="D427" s="89">
        <v>1.9342687286198434E-2</v>
      </c>
      <c r="E427" s="89">
        <v>1.9774183527183197E-2</v>
      </c>
      <c r="F427" s="89">
        <v>2.3337889853285731E-2</v>
      </c>
      <c r="G427" s="89">
        <v>2.4360267535008157E-2</v>
      </c>
      <c r="H427" s="89">
        <v>2.3836962243020694E-2</v>
      </c>
      <c r="I427" s="89">
        <v>2.3241280077590055E-2</v>
      </c>
      <c r="J427" s="89">
        <v>2.3711244209138789E-2</v>
      </c>
      <c r="K427" s="89">
        <v>2.0629930171796231E-2</v>
      </c>
      <c r="L427" s="89">
        <v>2.2557996050940804E-2</v>
      </c>
      <c r="M427" s="89">
        <v>2.4346950010207133E-2</v>
      </c>
      <c r="N427" s="89">
        <v>2.3127729180521559E-2</v>
      </c>
      <c r="O427" s="89">
        <v>2.3665966753689028E-2</v>
      </c>
      <c r="P427" s="89">
        <v>2.3774469323256636E-2</v>
      </c>
      <c r="Q427" s="89">
        <v>2.4818085939199461E-2</v>
      </c>
      <c r="R427" s="89">
        <v>2.4961447078625961E-2</v>
      </c>
      <c r="S427" s="89">
        <v>2.5034625907194252E-2</v>
      </c>
      <c r="T427" s="89">
        <v>2.5397727613356111E-2</v>
      </c>
      <c r="U427" s="89">
        <v>2.5628677942865566E-2</v>
      </c>
      <c r="V427" s="89">
        <v>2.5566828162573413E-2</v>
      </c>
      <c r="W427" s="89">
        <v>2.5415431212775501E-2</v>
      </c>
      <c r="X427" s="89">
        <v>2.5496836887298518E-2</v>
      </c>
      <c r="Y427" s="89">
        <v>2.5295865309456066E-2</v>
      </c>
      <c r="Z427" s="89">
        <v>2.5177462169074759E-2</v>
      </c>
      <c r="AA427" s="89">
        <v>2.4879936084462855E-2</v>
      </c>
      <c r="AB427" s="89">
        <v>2.4532279622091726E-2</v>
      </c>
      <c r="AC427" s="89">
        <v>2.3735993929309172E-2</v>
      </c>
      <c r="AD427" s="89">
        <v>2.3655146399404674E-2</v>
      </c>
      <c r="AE427" s="89">
        <v>2.2975381615935479E-2</v>
      </c>
      <c r="AF427" s="89">
        <v>2.2666233697914935E-2</v>
      </c>
      <c r="AG427" s="89">
        <v>2.2122073372925606E-2</v>
      </c>
      <c r="AH427" s="89">
        <v>2.1920659789444557E-2</v>
      </c>
      <c r="AI427" s="89">
        <v>2.1140022221071766E-2</v>
      </c>
      <c r="AJ427" s="89">
        <v>2.0656113168547919E-2</v>
      </c>
      <c r="AK427" s="89">
        <v>1.9946266222653278E-2</v>
      </c>
      <c r="AL427" s="89">
        <v>1.9910731721570273E-2</v>
      </c>
      <c r="AM427" s="89">
        <v>1.9953767233054653E-2</v>
      </c>
      <c r="AN427" s="89">
        <v>1.9776905388558186E-2</v>
      </c>
      <c r="AO427" s="89">
        <v>1.9464303653967341E-2</v>
      </c>
      <c r="AP427" s="89">
        <v>1.9156796693025262E-2</v>
      </c>
      <c r="AQ427" s="89">
        <v>1.882268587901809E-2</v>
      </c>
      <c r="AR427" s="89">
        <v>1.8540790106322709E-2</v>
      </c>
      <c r="AS427" s="89">
        <v>1.8034455552490405E-2</v>
      </c>
      <c r="AT427" s="89">
        <v>1.7838385578093464E-2</v>
      </c>
      <c r="AU427" s="89">
        <v>1.7597499770466086E-2</v>
      </c>
      <c r="AV427" s="89">
        <v>1.7469836683293844E-2</v>
      </c>
      <c r="AW427" s="89">
        <v>1.7199089400906763E-2</v>
      </c>
      <c r="AX427" s="89">
        <v>1.7245290511651922E-2</v>
      </c>
      <c r="AY427" s="89">
        <v>1.7392389000573123E-2</v>
      </c>
      <c r="AZ427" s="89">
        <v>1.7411354141094449E-2</v>
      </c>
    </row>
    <row r="428" spans="1:52" ht="12" customHeight="1" x14ac:dyDescent="0.3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3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3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35">
      <c r="A431" s="91" t="s">
        <v>144</v>
      </c>
      <c r="B431" s="92">
        <v>0.11758485583371597</v>
      </c>
      <c r="C431" s="92">
        <v>0.11196844690021808</v>
      </c>
      <c r="D431" s="92">
        <v>0.11222297543897446</v>
      </c>
      <c r="E431" s="92">
        <v>0.11212458599592928</v>
      </c>
      <c r="F431" s="92">
        <v>0.12193432597718881</v>
      </c>
      <c r="G431" s="92">
        <v>0.12563441397227634</v>
      </c>
      <c r="H431" s="92">
        <v>0.13015170791503802</v>
      </c>
      <c r="I431" s="92">
        <v>0.1283487977069655</v>
      </c>
      <c r="J431" s="92">
        <v>0.13314484141780522</v>
      </c>
      <c r="K431" s="92">
        <v>0.11136195620013864</v>
      </c>
      <c r="L431" s="92">
        <v>0.1268687413052843</v>
      </c>
      <c r="M431" s="92">
        <v>0.12876041450135897</v>
      </c>
      <c r="N431" s="92">
        <v>0.12409092621169014</v>
      </c>
      <c r="O431" s="92">
        <v>0.11539338653154516</v>
      </c>
      <c r="P431" s="92">
        <v>0.12533927422505806</v>
      </c>
      <c r="Q431" s="92">
        <v>0.12596120318237758</v>
      </c>
      <c r="R431" s="92">
        <v>0.12504492951952728</v>
      </c>
      <c r="S431" s="92">
        <v>0.12897006450194934</v>
      </c>
      <c r="T431" s="92">
        <v>0.12856042288069194</v>
      </c>
      <c r="U431" s="92">
        <v>0.12801719089729904</v>
      </c>
      <c r="V431" s="92">
        <v>0.12715532391361839</v>
      </c>
      <c r="W431" s="92">
        <v>0.1264374366327419</v>
      </c>
      <c r="X431" s="92">
        <v>0.12501584705857061</v>
      </c>
      <c r="Y431" s="92">
        <v>0.12245399668732834</v>
      </c>
      <c r="Z431" s="92">
        <v>0.12043193564361492</v>
      </c>
      <c r="AA431" s="92">
        <v>0.12030733386925685</v>
      </c>
      <c r="AB431" s="92">
        <v>0.11901475113102444</v>
      </c>
      <c r="AC431" s="92">
        <v>0.11726516146083443</v>
      </c>
      <c r="AD431" s="92">
        <v>0.11349418847759875</v>
      </c>
      <c r="AE431" s="92">
        <v>0.10582787719508893</v>
      </c>
      <c r="AF431" s="92">
        <v>0.10441118761690876</v>
      </c>
      <c r="AG431" s="92">
        <v>0.10456111857034484</v>
      </c>
      <c r="AH431" s="92">
        <v>0.10113015610995628</v>
      </c>
      <c r="AI431" s="92">
        <v>0.10043045919393881</v>
      </c>
      <c r="AJ431" s="92">
        <v>9.7928865508471741E-2</v>
      </c>
      <c r="AK431" s="92">
        <v>9.4692117514072138E-2</v>
      </c>
      <c r="AL431" s="92">
        <v>9.4089163157942537E-2</v>
      </c>
      <c r="AM431" s="92">
        <v>9.1493796217625045E-2</v>
      </c>
      <c r="AN431" s="92">
        <v>8.8881942164689351E-2</v>
      </c>
      <c r="AO431" s="92">
        <v>8.604441557598716E-2</v>
      </c>
      <c r="AP431" s="92">
        <v>8.3254808733050689E-2</v>
      </c>
      <c r="AQ431" s="92">
        <v>8.1039390792416358E-2</v>
      </c>
      <c r="AR431" s="92">
        <v>8.0138855713395504E-2</v>
      </c>
      <c r="AS431" s="92">
        <v>7.8376447706850969E-2</v>
      </c>
      <c r="AT431" s="92">
        <v>7.5973888680772192E-2</v>
      </c>
      <c r="AU431" s="92">
        <v>7.4606463196491155E-2</v>
      </c>
      <c r="AV431" s="92">
        <v>7.1005673732750935E-2</v>
      </c>
      <c r="AW431" s="92">
        <v>7.0021681066818192E-2</v>
      </c>
      <c r="AX431" s="92">
        <v>6.5445720428798801E-2</v>
      </c>
      <c r="AY431" s="92">
        <v>4.6202766222350138E-2</v>
      </c>
      <c r="AZ431" s="92">
        <v>4.1169850455643864E-2</v>
      </c>
    </row>
    <row r="432" spans="1:52" ht="12" customHeight="1" x14ac:dyDescent="0.35">
      <c r="A432" s="91" t="s">
        <v>135</v>
      </c>
      <c r="B432" s="92">
        <v>0.6811885917978957</v>
      </c>
      <c r="C432" s="92">
        <v>0.68042672602355769</v>
      </c>
      <c r="D432" s="92">
        <v>0.68784667568172642</v>
      </c>
      <c r="E432" s="92">
        <v>0.72081879479323041</v>
      </c>
      <c r="F432" s="92">
        <v>0.70520762828871142</v>
      </c>
      <c r="G432" s="92">
        <v>0.70147045661182017</v>
      </c>
      <c r="H432" s="92">
        <v>0.69730166310499486</v>
      </c>
      <c r="I432" s="92">
        <v>0.70093832912904686</v>
      </c>
      <c r="J432" s="92">
        <v>0.6940024427712127</v>
      </c>
      <c r="K432" s="92">
        <v>0.72817470974309595</v>
      </c>
      <c r="L432" s="92">
        <v>0.70349432636663978</v>
      </c>
      <c r="M432" s="92">
        <v>0.69745244407219764</v>
      </c>
      <c r="N432" s="92">
        <v>0.71128309300275261</v>
      </c>
      <c r="O432" s="92">
        <v>0.71569491672649344</v>
      </c>
      <c r="P432" s="92">
        <v>0.70476185671622071</v>
      </c>
      <c r="Q432" s="92">
        <v>0.69954994046202923</v>
      </c>
      <c r="R432" s="92">
        <v>0.70025606750078506</v>
      </c>
      <c r="S432" s="92">
        <v>0.6958394395343408</v>
      </c>
      <c r="T432" s="92">
        <v>0.69496540560908415</v>
      </c>
      <c r="U432" s="92">
        <v>0.69462570180973249</v>
      </c>
      <c r="V432" s="92">
        <v>0.69541583063996837</v>
      </c>
      <c r="W432" s="92">
        <v>0.69643706264357508</v>
      </c>
      <c r="X432" s="92">
        <v>0.69766659894856442</v>
      </c>
      <c r="Y432" s="92">
        <v>0.70106715087110283</v>
      </c>
      <c r="Z432" s="92">
        <v>0.7035080007001947</v>
      </c>
      <c r="AA432" s="92">
        <v>0.70375768887621992</v>
      </c>
      <c r="AB432" s="92">
        <v>0.70579164071341205</v>
      </c>
      <c r="AC432" s="92">
        <v>0.70869578278010104</v>
      </c>
      <c r="AD432" s="92">
        <v>0.71259507306359238</v>
      </c>
      <c r="AE432" s="92">
        <v>0.72220519530735172</v>
      </c>
      <c r="AF432" s="92">
        <v>0.72442155673646424</v>
      </c>
      <c r="AG432" s="92">
        <v>0.72492725456200968</v>
      </c>
      <c r="AH432" s="92">
        <v>0.72853556829444954</v>
      </c>
      <c r="AI432" s="92">
        <v>0.73051564363085109</v>
      </c>
      <c r="AJ432" s="92">
        <v>0.73445870162800597</v>
      </c>
      <c r="AK432" s="92">
        <v>0.73965960194038338</v>
      </c>
      <c r="AL432" s="92">
        <v>0.74038447759265069</v>
      </c>
      <c r="AM432" s="92">
        <v>0.74314339674279017</v>
      </c>
      <c r="AN432" s="92">
        <v>0.74662806360312173</v>
      </c>
      <c r="AO432" s="92">
        <v>0.75069457592543976</v>
      </c>
      <c r="AP432" s="92">
        <v>0.75480378027067896</v>
      </c>
      <c r="AQ432" s="92">
        <v>0.75844594346364158</v>
      </c>
      <c r="AR432" s="92">
        <v>0.76091629289946272</v>
      </c>
      <c r="AS432" s="92">
        <v>0.76551342375570042</v>
      </c>
      <c r="AT432" s="92">
        <v>0.76954793581678704</v>
      </c>
      <c r="AU432" s="92">
        <v>0.77204800101949667</v>
      </c>
      <c r="AV432" s="92">
        <v>0.77769668757888633</v>
      </c>
      <c r="AW432" s="92">
        <v>0.78155950269901642</v>
      </c>
      <c r="AX432" s="92">
        <v>0.78768978996179917</v>
      </c>
      <c r="AY432" s="92">
        <v>0.81198232972452644</v>
      </c>
      <c r="AZ432" s="92">
        <v>0.81930737511321128</v>
      </c>
    </row>
    <row r="433" spans="1:52" ht="12" customHeight="1" x14ac:dyDescent="0.35">
      <c r="A433" s="91" t="s">
        <v>138</v>
      </c>
      <c r="B433" s="92">
        <v>0.14183528147285487</v>
      </c>
      <c r="C433" s="92">
        <v>0.14116080354247043</v>
      </c>
      <c r="D433" s="92">
        <v>0.14104928687513807</v>
      </c>
      <c r="E433" s="92">
        <v>0.14722891683043507</v>
      </c>
      <c r="F433" s="92">
        <v>0.14945976513718015</v>
      </c>
      <c r="G433" s="92">
        <v>0.14847633098296098</v>
      </c>
      <c r="H433" s="92">
        <v>0.14864683266522227</v>
      </c>
      <c r="I433" s="92">
        <v>0.1474100540733056</v>
      </c>
      <c r="J433" s="92">
        <v>0.14904749954202276</v>
      </c>
      <c r="K433" s="92">
        <v>0.13976167343385074</v>
      </c>
      <c r="L433" s="92">
        <v>0.14698961876788982</v>
      </c>
      <c r="M433" s="92">
        <v>0.14934492577353584</v>
      </c>
      <c r="N433" s="92">
        <v>0.14018135911396987</v>
      </c>
      <c r="O433" s="92">
        <v>0.14012969991160268</v>
      </c>
      <c r="P433" s="92">
        <v>0.14601320708433616</v>
      </c>
      <c r="Q433" s="92">
        <v>0.1495378498241379</v>
      </c>
      <c r="R433" s="92">
        <v>0.14958657145327081</v>
      </c>
      <c r="S433" s="92">
        <v>0.15000180410654293</v>
      </c>
      <c r="T433" s="92">
        <v>0.15091776205215965</v>
      </c>
      <c r="U433" s="92">
        <v>0.15156425283110275</v>
      </c>
      <c r="V433" s="92">
        <v>0.15169490878871345</v>
      </c>
      <c r="W433" s="92">
        <v>0.15154034422999924</v>
      </c>
      <c r="X433" s="92">
        <v>0.15164430912348267</v>
      </c>
      <c r="Y433" s="92">
        <v>0.15099894892623245</v>
      </c>
      <c r="Z433" s="92">
        <v>0.1506937727507883</v>
      </c>
      <c r="AA433" s="92">
        <v>0.15086180209383471</v>
      </c>
      <c r="AB433" s="92">
        <v>0.1504647741240322</v>
      </c>
      <c r="AC433" s="92">
        <v>0.15010127524359804</v>
      </c>
      <c r="AD433" s="92">
        <v>0.15005074750619601</v>
      </c>
      <c r="AE433" s="92">
        <v>0.1487803465768979</v>
      </c>
      <c r="AF433" s="92">
        <v>0.14828707078223841</v>
      </c>
      <c r="AG433" s="92">
        <v>0.14817277857375141</v>
      </c>
      <c r="AH433" s="92">
        <v>0.14819284546364955</v>
      </c>
      <c r="AI433" s="92">
        <v>0.14769058696672765</v>
      </c>
      <c r="AJ433" s="92">
        <v>0.14673478762418951</v>
      </c>
      <c r="AK433" s="92">
        <v>0.14548259972454611</v>
      </c>
      <c r="AL433" s="92">
        <v>0.14540020902062978</v>
      </c>
      <c r="AM433" s="92">
        <v>0.14520508440785354</v>
      </c>
      <c r="AN433" s="92">
        <v>0.14452165633844793</v>
      </c>
      <c r="AO433" s="92">
        <v>0.14361453876370694</v>
      </c>
      <c r="AP433" s="92">
        <v>0.1426149702534876</v>
      </c>
      <c r="AQ433" s="92">
        <v>0.14152819549234899</v>
      </c>
      <c r="AR433" s="92">
        <v>0.14024825455021242</v>
      </c>
      <c r="AS433" s="92">
        <v>0.1379249241179315</v>
      </c>
      <c r="AT433" s="92">
        <v>0.13650371065537287</v>
      </c>
      <c r="AU433" s="92">
        <v>0.13561112820078608</v>
      </c>
      <c r="AV433" s="92">
        <v>0.13369700474099375</v>
      </c>
      <c r="AW433" s="92">
        <v>0.13110322206815875</v>
      </c>
      <c r="AX433" s="92">
        <v>0.1295033002565471</v>
      </c>
      <c r="AY433" s="92">
        <v>0.12431646302229707</v>
      </c>
      <c r="AZ433" s="92">
        <v>0.1220152708614488</v>
      </c>
    </row>
    <row r="434" spans="1:52" ht="12" customHeight="1" x14ac:dyDescent="0.35">
      <c r="A434" s="105" t="s">
        <v>142</v>
      </c>
      <c r="B434" s="109">
        <v>0</v>
      </c>
      <c r="C434" s="109">
        <v>0</v>
      </c>
      <c r="D434" s="109">
        <v>0</v>
      </c>
      <c r="E434" s="109">
        <v>0</v>
      </c>
      <c r="F434" s="109">
        <v>0</v>
      </c>
      <c r="G434" s="109">
        <v>0</v>
      </c>
      <c r="H434" s="109">
        <v>0</v>
      </c>
      <c r="I434" s="109">
        <v>0</v>
      </c>
      <c r="J434" s="109">
        <v>0</v>
      </c>
      <c r="K434" s="109">
        <v>0</v>
      </c>
      <c r="L434" s="109">
        <v>0</v>
      </c>
      <c r="M434" s="109">
        <v>0</v>
      </c>
      <c r="N434" s="109">
        <v>0</v>
      </c>
      <c r="O434" s="109">
        <v>0</v>
      </c>
      <c r="P434" s="109">
        <v>0</v>
      </c>
      <c r="Q434" s="109">
        <v>0</v>
      </c>
      <c r="R434" s="109">
        <v>0</v>
      </c>
      <c r="S434" s="109">
        <v>0</v>
      </c>
      <c r="T434" s="109">
        <v>0</v>
      </c>
      <c r="U434" s="109">
        <v>0</v>
      </c>
      <c r="V434" s="109">
        <v>0</v>
      </c>
      <c r="W434" s="109">
        <v>0</v>
      </c>
      <c r="X434" s="109">
        <v>0</v>
      </c>
      <c r="Y434" s="109">
        <v>0</v>
      </c>
      <c r="Z434" s="109">
        <v>0</v>
      </c>
      <c r="AA434" s="109">
        <v>0</v>
      </c>
      <c r="AB434" s="109">
        <v>0</v>
      </c>
      <c r="AC434" s="109">
        <v>0</v>
      </c>
      <c r="AD434" s="109">
        <v>0</v>
      </c>
      <c r="AE434" s="109">
        <v>0</v>
      </c>
      <c r="AF434" s="109">
        <v>0</v>
      </c>
      <c r="AG434" s="109">
        <v>0</v>
      </c>
      <c r="AH434" s="109">
        <v>0</v>
      </c>
      <c r="AI434" s="109">
        <v>0</v>
      </c>
      <c r="AJ434" s="109">
        <v>0</v>
      </c>
      <c r="AK434" s="109">
        <v>0</v>
      </c>
      <c r="AL434" s="109">
        <v>0</v>
      </c>
      <c r="AM434" s="109">
        <v>0</v>
      </c>
      <c r="AN434" s="109">
        <v>0</v>
      </c>
      <c r="AO434" s="109">
        <v>0</v>
      </c>
      <c r="AP434" s="109">
        <v>0</v>
      </c>
      <c r="AQ434" s="109">
        <v>0</v>
      </c>
      <c r="AR434" s="109">
        <v>0</v>
      </c>
      <c r="AS434" s="109">
        <v>0</v>
      </c>
      <c r="AT434" s="109">
        <v>0</v>
      </c>
      <c r="AU434" s="109">
        <v>0</v>
      </c>
      <c r="AV434" s="109">
        <v>0</v>
      </c>
      <c r="AW434" s="109">
        <v>0</v>
      </c>
      <c r="AX434" s="109">
        <v>0</v>
      </c>
      <c r="AY434" s="109">
        <v>0</v>
      </c>
      <c r="AZ434" s="109">
        <v>0</v>
      </c>
    </row>
    <row r="435" spans="1:52" ht="12" customHeight="1" x14ac:dyDescent="0.35">
      <c r="A435" s="107" t="s">
        <v>35</v>
      </c>
      <c r="B435" s="110">
        <v>4.0180796795358908E-2</v>
      </c>
      <c r="C435" s="110">
        <v>4.7454285047647447E-2</v>
      </c>
      <c r="D435" s="110">
        <v>3.9538374717962801E-2</v>
      </c>
      <c r="E435" s="110">
        <v>5.3518853222041364E-5</v>
      </c>
      <c r="F435" s="110">
        <v>6.0390743633959826E-5</v>
      </c>
      <c r="G435" s="110">
        <v>5.8530897934398152E-5</v>
      </c>
      <c r="H435" s="110">
        <v>6.2834071724040812E-5</v>
      </c>
      <c r="I435" s="110">
        <v>6.1539013092024923E-5</v>
      </c>
      <c r="J435" s="110">
        <v>9.3972059820443887E-5</v>
      </c>
      <c r="K435" s="110">
        <v>7.1730451118556823E-5</v>
      </c>
      <c r="L435" s="110">
        <v>8.9317509245161934E-5</v>
      </c>
      <c r="M435" s="110">
        <v>9.5265642700439503E-5</v>
      </c>
      <c r="N435" s="110">
        <v>1.3168924910657949E-3</v>
      </c>
      <c r="O435" s="110">
        <v>5.1160300766697579E-3</v>
      </c>
      <c r="P435" s="110">
        <v>1.1119265112845752E-4</v>
      </c>
      <c r="Q435" s="110">
        <v>1.3292059225587953E-4</v>
      </c>
      <c r="R435" s="110">
        <v>1.5098444779084675E-4</v>
      </c>
      <c r="S435" s="110">
        <v>1.5406594997274077E-4</v>
      </c>
      <c r="T435" s="110">
        <v>1.5868184470814074E-4</v>
      </c>
      <c r="U435" s="110">
        <v>1.6417651899999655E-4</v>
      </c>
      <c r="V435" s="110">
        <v>1.6710849512631331E-4</v>
      </c>
      <c r="W435" s="110">
        <v>1.697252809083965E-4</v>
      </c>
      <c r="X435" s="110">
        <v>1.7640798208367557E-4</v>
      </c>
      <c r="Y435" s="110">
        <v>1.8403820588019901E-4</v>
      </c>
      <c r="Z435" s="110">
        <v>1.8882873632750796E-4</v>
      </c>
      <c r="AA435" s="110">
        <v>1.932390762254871E-4</v>
      </c>
      <c r="AB435" s="110">
        <v>1.9655440943967586E-4</v>
      </c>
      <c r="AC435" s="110">
        <v>2.0178658615745533E-4</v>
      </c>
      <c r="AD435" s="110">
        <v>2.048445532083209E-4</v>
      </c>
      <c r="AE435" s="110">
        <v>2.1119930472592057E-4</v>
      </c>
      <c r="AF435" s="110">
        <v>2.1395116647369815E-4</v>
      </c>
      <c r="AG435" s="110">
        <v>2.1677492096854284E-4</v>
      </c>
      <c r="AH435" s="110">
        <v>2.2077034249999531E-4</v>
      </c>
      <c r="AI435" s="110">
        <v>2.2328798741065966E-4</v>
      </c>
      <c r="AJ435" s="110">
        <v>2.2153207078498151E-4</v>
      </c>
      <c r="AK435" s="110">
        <v>2.1941459834498296E-4</v>
      </c>
      <c r="AL435" s="110">
        <v>2.1541850720681259E-4</v>
      </c>
      <c r="AM435" s="110">
        <v>2.0395539867667871E-4</v>
      </c>
      <c r="AN435" s="110">
        <v>1.9143250518282833E-4</v>
      </c>
      <c r="AO435" s="110">
        <v>1.8216608089879826E-4</v>
      </c>
      <c r="AP435" s="110">
        <v>1.6964404975728821E-4</v>
      </c>
      <c r="AQ435" s="110">
        <v>1.6378437257503326E-4</v>
      </c>
      <c r="AR435" s="110">
        <v>1.5580673060661262E-4</v>
      </c>
      <c r="AS435" s="110">
        <v>1.507488670267109E-4</v>
      </c>
      <c r="AT435" s="110">
        <v>1.3607926897458913E-4</v>
      </c>
      <c r="AU435" s="110">
        <v>1.3690781275988736E-4</v>
      </c>
      <c r="AV435" s="110">
        <v>1.3079726407504865E-4</v>
      </c>
      <c r="AW435" s="110">
        <v>1.1650476509985296E-4</v>
      </c>
      <c r="AX435" s="110">
        <v>1.1589884120304707E-4</v>
      </c>
      <c r="AY435" s="110">
        <v>1.060520302531418E-4</v>
      </c>
      <c r="AZ435" s="110">
        <v>9.614942860176476E-5</v>
      </c>
    </row>
    <row r="436" spans="1:52" ht="12" customHeight="1" x14ac:dyDescent="0.35">
      <c r="A436" s="214" t="s">
        <v>124</v>
      </c>
      <c r="B436" s="215">
        <v>1</v>
      </c>
      <c r="C436" s="215">
        <v>1</v>
      </c>
      <c r="D436" s="215">
        <v>1</v>
      </c>
      <c r="E436" s="215">
        <v>1</v>
      </c>
      <c r="F436" s="215">
        <v>1</v>
      </c>
      <c r="G436" s="215">
        <v>1</v>
      </c>
      <c r="H436" s="215">
        <v>1</v>
      </c>
      <c r="I436" s="215">
        <v>1</v>
      </c>
      <c r="J436" s="215">
        <v>1</v>
      </c>
      <c r="K436" s="215">
        <v>1</v>
      </c>
      <c r="L436" s="215">
        <v>1</v>
      </c>
      <c r="M436" s="215">
        <v>1</v>
      </c>
      <c r="N436" s="215">
        <v>1</v>
      </c>
      <c r="O436" s="215">
        <v>1</v>
      </c>
      <c r="P436" s="215">
        <v>1</v>
      </c>
      <c r="Q436" s="215">
        <v>1</v>
      </c>
      <c r="R436" s="215">
        <v>1</v>
      </c>
      <c r="S436" s="215">
        <v>1</v>
      </c>
      <c r="T436" s="215">
        <v>1</v>
      </c>
      <c r="U436" s="215">
        <v>1</v>
      </c>
      <c r="V436" s="215">
        <v>1</v>
      </c>
      <c r="W436" s="215">
        <v>1</v>
      </c>
      <c r="X436" s="215">
        <v>1</v>
      </c>
      <c r="Y436" s="215">
        <v>1</v>
      </c>
      <c r="Z436" s="215">
        <v>1</v>
      </c>
      <c r="AA436" s="215">
        <v>1</v>
      </c>
      <c r="AB436" s="215">
        <v>1</v>
      </c>
      <c r="AC436" s="215">
        <v>1</v>
      </c>
      <c r="AD436" s="215">
        <v>1</v>
      </c>
      <c r="AE436" s="215">
        <v>1</v>
      </c>
      <c r="AF436" s="215">
        <v>1</v>
      </c>
      <c r="AG436" s="215">
        <v>1</v>
      </c>
      <c r="AH436" s="215">
        <v>1</v>
      </c>
      <c r="AI436" s="215">
        <v>1</v>
      </c>
      <c r="AJ436" s="215">
        <v>1</v>
      </c>
      <c r="AK436" s="215">
        <v>1</v>
      </c>
      <c r="AL436" s="215">
        <v>1</v>
      </c>
      <c r="AM436" s="215">
        <v>1</v>
      </c>
      <c r="AN436" s="215">
        <v>1</v>
      </c>
      <c r="AO436" s="215">
        <v>1</v>
      </c>
      <c r="AP436" s="215">
        <v>1</v>
      </c>
      <c r="AQ436" s="215">
        <v>1</v>
      </c>
      <c r="AR436" s="215">
        <v>1</v>
      </c>
      <c r="AS436" s="215">
        <v>1</v>
      </c>
      <c r="AT436" s="215">
        <v>1</v>
      </c>
      <c r="AU436" s="215">
        <v>1</v>
      </c>
      <c r="AV436" s="215">
        <v>1</v>
      </c>
      <c r="AW436" s="215">
        <v>1</v>
      </c>
      <c r="AX436" s="215">
        <v>1</v>
      </c>
      <c r="AY436" s="215">
        <v>1</v>
      </c>
      <c r="AZ436" s="215">
        <v>1</v>
      </c>
    </row>
    <row r="437" spans="1:52" ht="12" customHeight="1" x14ac:dyDescent="0.35">
      <c r="A437" s="64" t="s">
        <v>40</v>
      </c>
      <c r="B437" s="88">
        <v>0</v>
      </c>
      <c r="C437" s="88">
        <v>0</v>
      </c>
      <c r="D437" s="88">
        <v>0</v>
      </c>
      <c r="E437" s="88">
        <v>0</v>
      </c>
      <c r="F437" s="88">
        <v>0</v>
      </c>
      <c r="G437" s="88">
        <v>0</v>
      </c>
      <c r="H437" s="88">
        <v>0</v>
      </c>
      <c r="I437" s="88">
        <v>0</v>
      </c>
      <c r="J437" s="88">
        <v>0</v>
      </c>
      <c r="K437" s="88">
        <v>0</v>
      </c>
      <c r="L437" s="88">
        <v>0</v>
      </c>
      <c r="M437" s="88">
        <v>0</v>
      </c>
      <c r="N437" s="88">
        <v>0</v>
      </c>
      <c r="O437" s="88">
        <v>0</v>
      </c>
      <c r="P437" s="88">
        <v>0</v>
      </c>
      <c r="Q437" s="88">
        <v>0</v>
      </c>
      <c r="R437" s="88">
        <v>0</v>
      </c>
      <c r="S437" s="88">
        <v>0</v>
      </c>
      <c r="T437" s="88">
        <v>0</v>
      </c>
      <c r="U437" s="88">
        <v>0</v>
      </c>
      <c r="V437" s="88">
        <v>0</v>
      </c>
      <c r="W437" s="88">
        <v>0</v>
      </c>
      <c r="X437" s="88">
        <v>0</v>
      </c>
      <c r="Y437" s="88">
        <v>0</v>
      </c>
      <c r="Z437" s="88">
        <v>0</v>
      </c>
      <c r="AA437" s="88">
        <v>0</v>
      </c>
      <c r="AB437" s="88">
        <v>0</v>
      </c>
      <c r="AC437" s="88">
        <v>0</v>
      </c>
      <c r="AD437" s="88">
        <v>0</v>
      </c>
      <c r="AE437" s="88">
        <v>0</v>
      </c>
      <c r="AF437" s="88">
        <v>0</v>
      </c>
      <c r="AG437" s="88">
        <v>0</v>
      </c>
      <c r="AH437" s="88">
        <v>0</v>
      </c>
      <c r="AI437" s="88">
        <v>0</v>
      </c>
      <c r="AJ437" s="88">
        <v>0</v>
      </c>
      <c r="AK437" s="88">
        <v>0</v>
      </c>
      <c r="AL437" s="88">
        <v>0</v>
      </c>
      <c r="AM437" s="88">
        <v>0</v>
      </c>
      <c r="AN437" s="88">
        <v>0</v>
      </c>
      <c r="AO437" s="88">
        <v>0</v>
      </c>
      <c r="AP437" s="88">
        <v>0</v>
      </c>
      <c r="AQ437" s="88">
        <v>0</v>
      </c>
      <c r="AR437" s="88">
        <v>0</v>
      </c>
      <c r="AS437" s="88">
        <v>0</v>
      </c>
      <c r="AT437" s="88">
        <v>0</v>
      </c>
      <c r="AU437" s="88">
        <v>0</v>
      </c>
      <c r="AV437" s="88">
        <v>0</v>
      </c>
      <c r="AW437" s="88">
        <v>0</v>
      </c>
      <c r="AX437" s="88">
        <v>0</v>
      </c>
      <c r="AY437" s="88">
        <v>0</v>
      </c>
      <c r="AZ437" s="88">
        <v>0</v>
      </c>
    </row>
    <row r="438" spans="1:52" ht="12" customHeight="1" x14ac:dyDescent="0.35">
      <c r="A438" s="72" t="s">
        <v>41</v>
      </c>
      <c r="B438" s="89">
        <v>3.0568818084550923E-2</v>
      </c>
      <c r="C438" s="89">
        <v>2.9602589132606202E-2</v>
      </c>
      <c r="D438" s="89">
        <v>3.0122722780854202E-2</v>
      </c>
      <c r="E438" s="89">
        <v>2.9587322103587967E-2</v>
      </c>
      <c r="F438" s="89">
        <v>3.5194349534557925E-2</v>
      </c>
      <c r="G438" s="89">
        <v>3.6613585398319527E-2</v>
      </c>
      <c r="H438" s="89">
        <v>3.6684817997375579E-2</v>
      </c>
      <c r="I438" s="89">
        <v>3.6845550175104373E-2</v>
      </c>
      <c r="J438" s="89">
        <v>3.9027410767724174E-2</v>
      </c>
      <c r="K438" s="89">
        <v>3.193046226402442E-2</v>
      </c>
      <c r="L438" s="89">
        <v>3.5590825508023241E-2</v>
      </c>
      <c r="M438" s="89">
        <v>3.9453402934591632E-2</v>
      </c>
      <c r="N438" s="89">
        <v>3.7388834159758765E-2</v>
      </c>
      <c r="O438" s="89">
        <v>3.7807990554966385E-2</v>
      </c>
      <c r="P438" s="89">
        <v>3.8017732224451345E-2</v>
      </c>
      <c r="Q438" s="89">
        <v>3.8128423234122286E-2</v>
      </c>
      <c r="R438" s="89">
        <v>3.8445769717986814E-2</v>
      </c>
      <c r="S438" s="89">
        <v>3.8721355259620699E-2</v>
      </c>
      <c r="T438" s="89">
        <v>3.8790534064548285E-2</v>
      </c>
      <c r="U438" s="89">
        <v>3.8843954161639514E-2</v>
      </c>
      <c r="V438" s="89">
        <v>3.8691320736652803E-2</v>
      </c>
      <c r="W438" s="89">
        <v>3.8126871881872769E-2</v>
      </c>
      <c r="X438" s="89">
        <v>3.7448782221435835E-2</v>
      </c>
      <c r="Y438" s="89">
        <v>3.6576256208805301E-2</v>
      </c>
      <c r="Z438" s="89">
        <v>3.6359340530023584E-2</v>
      </c>
      <c r="AA438" s="89">
        <v>3.5952937440299246E-2</v>
      </c>
      <c r="AB438" s="89">
        <v>3.5619477376777071E-2</v>
      </c>
      <c r="AC438" s="89">
        <v>3.5299558083206783E-2</v>
      </c>
      <c r="AD438" s="89">
        <v>3.4002006985762182E-2</v>
      </c>
      <c r="AE438" s="89">
        <v>3.2640589810167188E-2</v>
      </c>
      <c r="AF438" s="89">
        <v>3.2300187973434785E-2</v>
      </c>
      <c r="AG438" s="89">
        <v>3.171180556322941E-2</v>
      </c>
      <c r="AH438" s="89">
        <v>3.1214274344018057E-2</v>
      </c>
      <c r="AI438" s="89">
        <v>3.006000859493016E-2</v>
      </c>
      <c r="AJ438" s="89">
        <v>2.8884485781352175E-2</v>
      </c>
      <c r="AK438" s="89">
        <v>2.81409732877929E-2</v>
      </c>
      <c r="AL438" s="89">
        <v>2.7907396265147068E-2</v>
      </c>
      <c r="AM438" s="89">
        <v>2.7697307533532421E-2</v>
      </c>
      <c r="AN438" s="89">
        <v>2.74382056113321E-2</v>
      </c>
      <c r="AO438" s="89">
        <v>2.7150204424195711E-2</v>
      </c>
      <c r="AP438" s="89">
        <v>2.6731611011046829E-2</v>
      </c>
      <c r="AQ438" s="89">
        <v>2.5557957139068447E-2</v>
      </c>
      <c r="AR438" s="89">
        <v>2.438540307123533E-2</v>
      </c>
      <c r="AS438" s="89">
        <v>2.310860842204086E-2</v>
      </c>
      <c r="AT438" s="89">
        <v>2.2738534810303537E-2</v>
      </c>
      <c r="AU438" s="89">
        <v>2.2220640593771483E-2</v>
      </c>
      <c r="AV438" s="89">
        <v>2.1869053053944616E-2</v>
      </c>
      <c r="AW438" s="89">
        <v>2.1526283885502161E-2</v>
      </c>
      <c r="AX438" s="89">
        <v>2.0683971750529658E-2</v>
      </c>
      <c r="AY438" s="89">
        <v>1.9816496785785453E-2</v>
      </c>
      <c r="AZ438" s="89">
        <v>1.9529529558318059E-2</v>
      </c>
    </row>
    <row r="439" spans="1:52" ht="12" customHeight="1" x14ac:dyDescent="0.35">
      <c r="A439" s="72" t="s">
        <v>44</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35">
      <c r="A440" s="72" t="s">
        <v>45</v>
      </c>
      <c r="B440" s="89">
        <v>0</v>
      </c>
      <c r="C440" s="89">
        <v>0</v>
      </c>
      <c r="D440" s="89">
        <v>0</v>
      </c>
      <c r="E440" s="89">
        <v>0</v>
      </c>
      <c r="F440" s="89">
        <v>0</v>
      </c>
      <c r="G440" s="89">
        <v>0</v>
      </c>
      <c r="H440" s="89">
        <v>0</v>
      </c>
      <c r="I440" s="89">
        <v>0</v>
      </c>
      <c r="J440" s="89">
        <v>0</v>
      </c>
      <c r="K440" s="89">
        <v>0</v>
      </c>
      <c r="L440" s="89">
        <v>0</v>
      </c>
      <c r="M440" s="89">
        <v>0</v>
      </c>
      <c r="N440" s="89">
        <v>0</v>
      </c>
      <c r="O440" s="89">
        <v>0</v>
      </c>
      <c r="P440" s="89">
        <v>0</v>
      </c>
      <c r="Q440" s="89">
        <v>0</v>
      </c>
      <c r="R440" s="89">
        <v>0</v>
      </c>
      <c r="S440" s="89">
        <v>0</v>
      </c>
      <c r="T440" s="89">
        <v>0</v>
      </c>
      <c r="U440" s="89">
        <v>0</v>
      </c>
      <c r="V440" s="89">
        <v>0</v>
      </c>
      <c r="W440" s="89">
        <v>0</v>
      </c>
      <c r="X440" s="89">
        <v>0</v>
      </c>
      <c r="Y440" s="89">
        <v>0</v>
      </c>
      <c r="Z440" s="89">
        <v>0</v>
      </c>
      <c r="AA440" s="89">
        <v>0</v>
      </c>
      <c r="AB440" s="89">
        <v>0</v>
      </c>
      <c r="AC440" s="89">
        <v>0</v>
      </c>
      <c r="AD440" s="89">
        <v>0</v>
      </c>
      <c r="AE440" s="89">
        <v>0</v>
      </c>
      <c r="AF440" s="89">
        <v>0</v>
      </c>
      <c r="AG440" s="89">
        <v>0</v>
      </c>
      <c r="AH440" s="89">
        <v>0</v>
      </c>
      <c r="AI440" s="89">
        <v>0</v>
      </c>
      <c r="AJ440" s="89">
        <v>0</v>
      </c>
      <c r="AK440" s="89">
        <v>0</v>
      </c>
      <c r="AL440" s="89">
        <v>0</v>
      </c>
      <c r="AM440" s="89">
        <v>0</v>
      </c>
      <c r="AN440" s="89">
        <v>0</v>
      </c>
      <c r="AO440" s="89">
        <v>0</v>
      </c>
      <c r="AP440" s="89">
        <v>0</v>
      </c>
      <c r="AQ440" s="89">
        <v>0</v>
      </c>
      <c r="AR440" s="89">
        <v>0</v>
      </c>
      <c r="AS440" s="89">
        <v>0</v>
      </c>
      <c r="AT440" s="89">
        <v>0</v>
      </c>
      <c r="AU440" s="89">
        <v>0</v>
      </c>
      <c r="AV440" s="89">
        <v>0</v>
      </c>
      <c r="AW440" s="89">
        <v>0</v>
      </c>
      <c r="AX440" s="89">
        <v>0</v>
      </c>
      <c r="AY440" s="89">
        <v>0</v>
      </c>
      <c r="AZ440" s="89">
        <v>0</v>
      </c>
    </row>
    <row r="441" spans="1:52" ht="12" customHeight="1" x14ac:dyDescent="0.35">
      <c r="A441" s="74" t="s">
        <v>46</v>
      </c>
      <c r="B441" s="90">
        <v>0</v>
      </c>
      <c r="C441" s="90">
        <v>0</v>
      </c>
      <c r="D441" s="90">
        <v>0</v>
      </c>
      <c r="E441" s="90">
        <v>0</v>
      </c>
      <c r="F441" s="90">
        <v>0</v>
      </c>
      <c r="G441" s="90">
        <v>0</v>
      </c>
      <c r="H441" s="90">
        <v>0</v>
      </c>
      <c r="I441" s="90">
        <v>0</v>
      </c>
      <c r="J441" s="90">
        <v>0</v>
      </c>
      <c r="K441" s="90">
        <v>0</v>
      </c>
      <c r="L441" s="90">
        <v>0</v>
      </c>
      <c r="M441" s="90">
        <v>0</v>
      </c>
      <c r="N441" s="90">
        <v>0</v>
      </c>
      <c r="O441" s="90">
        <v>0</v>
      </c>
      <c r="P441" s="90">
        <v>0</v>
      </c>
      <c r="Q441" s="90">
        <v>0</v>
      </c>
      <c r="R441" s="90">
        <v>0</v>
      </c>
      <c r="S441" s="90">
        <v>0</v>
      </c>
      <c r="T441" s="90">
        <v>0</v>
      </c>
      <c r="U441" s="90">
        <v>0</v>
      </c>
      <c r="V441" s="90">
        <v>0</v>
      </c>
      <c r="W441" s="90">
        <v>0</v>
      </c>
      <c r="X441" s="90">
        <v>0</v>
      </c>
      <c r="Y441" s="90">
        <v>0</v>
      </c>
      <c r="Z441" s="90">
        <v>0</v>
      </c>
      <c r="AA441" s="90">
        <v>0</v>
      </c>
      <c r="AB441" s="90">
        <v>0</v>
      </c>
      <c r="AC441" s="90">
        <v>0</v>
      </c>
      <c r="AD441" s="90">
        <v>0</v>
      </c>
      <c r="AE441" s="90">
        <v>0</v>
      </c>
      <c r="AF441" s="90">
        <v>0</v>
      </c>
      <c r="AG441" s="90">
        <v>0</v>
      </c>
      <c r="AH441" s="90">
        <v>0</v>
      </c>
      <c r="AI441" s="90">
        <v>0</v>
      </c>
      <c r="AJ441" s="90">
        <v>0</v>
      </c>
      <c r="AK441" s="90">
        <v>0</v>
      </c>
      <c r="AL441" s="90">
        <v>0</v>
      </c>
      <c r="AM441" s="90">
        <v>0</v>
      </c>
      <c r="AN441" s="90">
        <v>0</v>
      </c>
      <c r="AO441" s="90">
        <v>0</v>
      </c>
      <c r="AP441" s="90">
        <v>0</v>
      </c>
      <c r="AQ441" s="90">
        <v>0</v>
      </c>
      <c r="AR441" s="90">
        <v>0</v>
      </c>
      <c r="AS441" s="90">
        <v>0</v>
      </c>
      <c r="AT441" s="90">
        <v>0</v>
      </c>
      <c r="AU441" s="90">
        <v>0</v>
      </c>
      <c r="AV441" s="90">
        <v>0</v>
      </c>
      <c r="AW441" s="90">
        <v>0</v>
      </c>
      <c r="AX441" s="90">
        <v>0</v>
      </c>
      <c r="AY441" s="90">
        <v>0</v>
      </c>
      <c r="AZ441" s="90">
        <v>0</v>
      </c>
    </row>
    <row r="442" spans="1:52" ht="12" customHeight="1" x14ac:dyDescent="0.35">
      <c r="A442" s="91" t="s">
        <v>144</v>
      </c>
      <c r="B442" s="92">
        <v>0.21910529552993452</v>
      </c>
      <c r="C442" s="92">
        <v>0.21903171646576644</v>
      </c>
      <c r="D442" s="92">
        <v>0.22087259516656083</v>
      </c>
      <c r="E442" s="92">
        <v>0.21436315935786351</v>
      </c>
      <c r="F442" s="92">
        <v>0.21746137998397169</v>
      </c>
      <c r="G442" s="92">
        <v>0.22363581079241215</v>
      </c>
      <c r="H442" s="92">
        <v>0.23899921708082189</v>
      </c>
      <c r="I442" s="92">
        <v>0.23633229829754801</v>
      </c>
      <c r="J442" s="92">
        <v>0.24909270200330003</v>
      </c>
      <c r="K442" s="92">
        <v>0.24114644511685721</v>
      </c>
      <c r="L442" s="92">
        <v>0.24943883052588375</v>
      </c>
      <c r="M442" s="92">
        <v>0.26150037440282026</v>
      </c>
      <c r="N442" s="92">
        <v>0.26394080304487794</v>
      </c>
      <c r="O442" s="92">
        <v>0.24202073239018651</v>
      </c>
      <c r="P442" s="92">
        <v>0.23804683173513638</v>
      </c>
      <c r="Q442" s="92">
        <v>0.24102452217472736</v>
      </c>
      <c r="R442" s="92">
        <v>0.24166891948483846</v>
      </c>
      <c r="S442" s="92">
        <v>0.24226106862561678</v>
      </c>
      <c r="T442" s="92">
        <v>0.24230959980360056</v>
      </c>
      <c r="U442" s="92">
        <v>0.24232656118832041</v>
      </c>
      <c r="V442" s="92">
        <v>0.24253867923693651</v>
      </c>
      <c r="W442" s="92">
        <v>0.24272250111341084</v>
      </c>
      <c r="X442" s="92">
        <v>0.24309400263063685</v>
      </c>
      <c r="Y442" s="92">
        <v>0.24377326032301719</v>
      </c>
      <c r="Z442" s="92">
        <v>0.24409868914094704</v>
      </c>
      <c r="AA442" s="92">
        <v>0.24447151962894983</v>
      </c>
      <c r="AB442" s="92">
        <v>0.24482007493266897</v>
      </c>
      <c r="AC442" s="92">
        <v>0.24518812632871376</v>
      </c>
      <c r="AD442" s="92">
        <v>0.24611555185420594</v>
      </c>
      <c r="AE442" s="92">
        <v>0.24704625454824575</v>
      </c>
      <c r="AF442" s="92">
        <v>0.24735165810919515</v>
      </c>
      <c r="AG442" s="92">
        <v>0.24762811180532571</v>
      </c>
      <c r="AH442" s="92">
        <v>0.24813005080756217</v>
      </c>
      <c r="AI442" s="92">
        <v>0.24910037956745154</v>
      </c>
      <c r="AJ442" s="92">
        <v>0.25017689030827966</v>
      </c>
      <c r="AK442" s="92">
        <v>0.25080133461122484</v>
      </c>
      <c r="AL442" s="92">
        <v>0.25095945966261074</v>
      </c>
      <c r="AM442" s="92">
        <v>0.2511976000844402</v>
      </c>
      <c r="AN442" s="92">
        <v>0.25138590503121366</v>
      </c>
      <c r="AO442" s="92">
        <v>0.25149917211827666</v>
      </c>
      <c r="AP442" s="92">
        <v>0.25186871745426337</v>
      </c>
      <c r="AQ442" s="92">
        <v>0.25296981501361937</v>
      </c>
      <c r="AR442" s="92">
        <v>0.25408531313959315</v>
      </c>
      <c r="AS442" s="92">
        <v>0.25579082687943228</v>
      </c>
      <c r="AT442" s="92">
        <v>0.25633410939083701</v>
      </c>
      <c r="AU442" s="92">
        <v>0.25708124209942457</v>
      </c>
      <c r="AV442" s="92">
        <v>0.25778026553567646</v>
      </c>
      <c r="AW442" s="92">
        <v>0.25831447735276369</v>
      </c>
      <c r="AX442" s="92">
        <v>0.25960167875687312</v>
      </c>
      <c r="AY442" s="92">
        <v>0.26086381093079031</v>
      </c>
      <c r="AZ442" s="92">
        <v>0.26126531659982188</v>
      </c>
    </row>
    <row r="443" spans="1:52" ht="12" customHeight="1" x14ac:dyDescent="0.35">
      <c r="A443" s="91" t="s">
        <v>135</v>
      </c>
      <c r="B443" s="92">
        <v>0.44106601731231226</v>
      </c>
      <c r="C443" s="92">
        <v>0.4454732666780824</v>
      </c>
      <c r="D443" s="92">
        <v>0.4435240131830015</v>
      </c>
      <c r="E443" s="92">
        <v>0.45003119699223243</v>
      </c>
      <c r="F443" s="92">
        <v>0.43901612088922887</v>
      </c>
      <c r="G443" s="92">
        <v>0.43153141147209462</v>
      </c>
      <c r="H443" s="92">
        <v>0.41365552033537867</v>
      </c>
      <c r="I443" s="92">
        <v>0.41171526553621191</v>
      </c>
      <c r="J443" s="92">
        <v>0.39628423600622065</v>
      </c>
      <c r="K443" s="92">
        <v>0.41550440367631042</v>
      </c>
      <c r="L443" s="92">
        <v>0.40034212779582112</v>
      </c>
      <c r="M443" s="92">
        <v>0.38015777327365502</v>
      </c>
      <c r="N443" s="92">
        <v>0.37966680508061151</v>
      </c>
      <c r="O443" s="92">
        <v>0.40047184788393864</v>
      </c>
      <c r="P443" s="92">
        <v>0.40678431589326214</v>
      </c>
      <c r="Q443" s="92">
        <v>0.40072417929180798</v>
      </c>
      <c r="R443" s="92">
        <v>0.39985443170846624</v>
      </c>
      <c r="S443" s="92">
        <v>0.39937128681552109</v>
      </c>
      <c r="T443" s="92">
        <v>0.39867827429930541</v>
      </c>
      <c r="U443" s="92">
        <v>0.39781901620166743</v>
      </c>
      <c r="V443" s="92">
        <v>0.39733454588447786</v>
      </c>
      <c r="W443" s="92">
        <v>0.39753042171855213</v>
      </c>
      <c r="X443" s="92">
        <v>0.39767885071443332</v>
      </c>
      <c r="Y443" s="92">
        <v>0.39744248663109782</v>
      </c>
      <c r="Z443" s="92">
        <v>0.39718306951851595</v>
      </c>
      <c r="AA443" s="92">
        <v>0.39692637195752029</v>
      </c>
      <c r="AB443" s="92">
        <v>0.39687527496450015</v>
      </c>
      <c r="AC443" s="92">
        <v>0.39685719485985566</v>
      </c>
      <c r="AD443" s="92">
        <v>0.39736323409089702</v>
      </c>
      <c r="AE443" s="92">
        <v>0.39752790927316417</v>
      </c>
      <c r="AF443" s="92">
        <v>0.39749942254962739</v>
      </c>
      <c r="AG443" s="92">
        <v>0.39746644995341224</v>
      </c>
      <c r="AH443" s="92">
        <v>0.39760197481789467</v>
      </c>
      <c r="AI443" s="92">
        <v>0.39803427250812379</v>
      </c>
      <c r="AJ443" s="92">
        <v>0.39853972799192461</v>
      </c>
      <c r="AK443" s="92">
        <v>0.39880939233432716</v>
      </c>
      <c r="AL443" s="92">
        <v>0.39900990017207461</v>
      </c>
      <c r="AM443" s="92">
        <v>0.39908735944982737</v>
      </c>
      <c r="AN443" s="92">
        <v>0.39925987511415295</v>
      </c>
      <c r="AO443" s="92">
        <v>0.39947279484973064</v>
      </c>
      <c r="AP443" s="92">
        <v>0.39970614077298089</v>
      </c>
      <c r="AQ443" s="92">
        <v>0.40078388687153127</v>
      </c>
      <c r="AR443" s="92">
        <v>0.40205410369039324</v>
      </c>
      <c r="AS443" s="92">
        <v>0.40261893728875325</v>
      </c>
      <c r="AT443" s="92">
        <v>0.40276552638138063</v>
      </c>
      <c r="AU443" s="92">
        <v>0.40308529101986129</v>
      </c>
      <c r="AV443" s="92">
        <v>0.4032188305342404</v>
      </c>
      <c r="AW443" s="92">
        <v>0.40344968234776751</v>
      </c>
      <c r="AX443" s="92">
        <v>0.40402388559251884</v>
      </c>
      <c r="AY443" s="92">
        <v>0.40449660772110407</v>
      </c>
      <c r="AZ443" s="92">
        <v>0.40470354821320575</v>
      </c>
    </row>
    <row r="444" spans="1:52" ht="12" customHeight="1" x14ac:dyDescent="0.35">
      <c r="A444" s="91" t="s">
        <v>138</v>
      </c>
      <c r="B444" s="92">
        <v>0.30925986907320219</v>
      </c>
      <c r="C444" s="92">
        <v>0.30589242772354497</v>
      </c>
      <c r="D444" s="92">
        <v>0.30548066886958347</v>
      </c>
      <c r="E444" s="92">
        <v>0.30601832154631597</v>
      </c>
      <c r="F444" s="92">
        <v>0.30832814959224147</v>
      </c>
      <c r="G444" s="92">
        <v>0.30821919233717365</v>
      </c>
      <c r="H444" s="92">
        <v>0.31066044458642378</v>
      </c>
      <c r="I444" s="92">
        <v>0.31510688599113579</v>
      </c>
      <c r="J444" s="92">
        <v>0.31559565122275507</v>
      </c>
      <c r="K444" s="92">
        <v>0.311418688942808</v>
      </c>
      <c r="L444" s="92">
        <v>0.31462821617027187</v>
      </c>
      <c r="M444" s="92">
        <v>0.31888844938893302</v>
      </c>
      <c r="N444" s="92">
        <v>0.31900355771475175</v>
      </c>
      <c r="O444" s="92">
        <v>0.31969942917090849</v>
      </c>
      <c r="P444" s="92">
        <v>0.31715112014715019</v>
      </c>
      <c r="Q444" s="92">
        <v>0.32012287529934236</v>
      </c>
      <c r="R444" s="92">
        <v>0.32003087908870853</v>
      </c>
      <c r="S444" s="92">
        <v>0.31964628929924144</v>
      </c>
      <c r="T444" s="92">
        <v>0.32022159183254573</v>
      </c>
      <c r="U444" s="92">
        <v>0.32101046844837278</v>
      </c>
      <c r="V444" s="92">
        <v>0.3214354541419327</v>
      </c>
      <c r="W444" s="92">
        <v>0.3216202052861642</v>
      </c>
      <c r="X444" s="92">
        <v>0.321778364433494</v>
      </c>
      <c r="Y444" s="92">
        <v>0.32220799683707968</v>
      </c>
      <c r="Z444" s="92">
        <v>0.32235890081051349</v>
      </c>
      <c r="AA444" s="92">
        <v>0.32264917097323059</v>
      </c>
      <c r="AB444" s="92">
        <v>0.32268517272605385</v>
      </c>
      <c r="AC444" s="92">
        <v>0.32265512072822378</v>
      </c>
      <c r="AD444" s="92">
        <v>0.32251920706913473</v>
      </c>
      <c r="AE444" s="92">
        <v>0.32278524636842282</v>
      </c>
      <c r="AF444" s="92">
        <v>0.32284873136774267</v>
      </c>
      <c r="AG444" s="92">
        <v>0.32319363267803253</v>
      </c>
      <c r="AH444" s="92">
        <v>0.32305370003052519</v>
      </c>
      <c r="AI444" s="92">
        <v>0.32280533932949457</v>
      </c>
      <c r="AJ444" s="92">
        <v>0.32239889591844362</v>
      </c>
      <c r="AK444" s="92">
        <v>0.32224829976665503</v>
      </c>
      <c r="AL444" s="92">
        <v>0.32212324390016756</v>
      </c>
      <c r="AM444" s="92">
        <v>0.32201773293219993</v>
      </c>
      <c r="AN444" s="92">
        <v>0.3219160142433013</v>
      </c>
      <c r="AO444" s="92">
        <v>0.32187782860779696</v>
      </c>
      <c r="AP444" s="92">
        <v>0.32169353076170892</v>
      </c>
      <c r="AQ444" s="92">
        <v>0.32068834097578092</v>
      </c>
      <c r="AR444" s="92">
        <v>0.31947518009877823</v>
      </c>
      <c r="AS444" s="92">
        <v>0.31848162740977359</v>
      </c>
      <c r="AT444" s="92">
        <v>0.31816182941747878</v>
      </c>
      <c r="AU444" s="92">
        <v>0.31761282628694254</v>
      </c>
      <c r="AV444" s="92">
        <v>0.31713185087613843</v>
      </c>
      <c r="AW444" s="92">
        <v>0.31670955641396675</v>
      </c>
      <c r="AX444" s="92">
        <v>0.31569046390007838</v>
      </c>
      <c r="AY444" s="92">
        <v>0.31482308456232011</v>
      </c>
      <c r="AZ444" s="92">
        <v>0.31450160562865431</v>
      </c>
    </row>
    <row r="445" spans="1:52" ht="12" customHeight="1" x14ac:dyDescent="0.35">
      <c r="A445" s="93" t="s">
        <v>142</v>
      </c>
      <c r="B445" s="94">
        <v>0</v>
      </c>
      <c r="C445" s="94">
        <v>0</v>
      </c>
      <c r="D445" s="94">
        <v>0</v>
      </c>
      <c r="E445" s="94">
        <v>0</v>
      </c>
      <c r="F445" s="94">
        <v>0</v>
      </c>
      <c r="G445" s="94">
        <v>0</v>
      </c>
      <c r="H445" s="94">
        <v>0</v>
      </c>
      <c r="I445" s="94">
        <v>0</v>
      </c>
      <c r="J445" s="94">
        <v>0</v>
      </c>
      <c r="K445" s="94">
        <v>0</v>
      </c>
      <c r="L445" s="94">
        <v>0</v>
      </c>
      <c r="M445" s="94">
        <v>0</v>
      </c>
      <c r="N445" s="94">
        <v>0</v>
      </c>
      <c r="O445" s="94">
        <v>0</v>
      </c>
      <c r="P445" s="94">
        <v>0</v>
      </c>
      <c r="Q445" s="94">
        <v>0</v>
      </c>
      <c r="R445" s="94">
        <v>0</v>
      </c>
      <c r="S445" s="94">
        <v>0</v>
      </c>
      <c r="T445" s="94">
        <v>0</v>
      </c>
      <c r="U445" s="94">
        <v>0</v>
      </c>
      <c r="V445" s="94">
        <v>0</v>
      </c>
      <c r="W445" s="94">
        <v>0</v>
      </c>
      <c r="X445" s="94">
        <v>0</v>
      </c>
      <c r="Y445" s="94">
        <v>0</v>
      </c>
      <c r="Z445" s="94">
        <v>0</v>
      </c>
      <c r="AA445" s="94">
        <v>0</v>
      </c>
      <c r="AB445" s="94">
        <v>0</v>
      </c>
      <c r="AC445" s="94">
        <v>0</v>
      </c>
      <c r="AD445" s="94">
        <v>0</v>
      </c>
      <c r="AE445" s="94">
        <v>0</v>
      </c>
      <c r="AF445" s="94">
        <v>0</v>
      </c>
      <c r="AG445" s="94">
        <v>0</v>
      </c>
      <c r="AH445" s="94">
        <v>0</v>
      </c>
      <c r="AI445" s="94">
        <v>0</v>
      </c>
      <c r="AJ445" s="94">
        <v>0</v>
      </c>
      <c r="AK445" s="94">
        <v>0</v>
      </c>
      <c r="AL445" s="94">
        <v>0</v>
      </c>
      <c r="AM445" s="94">
        <v>0</v>
      </c>
      <c r="AN445" s="94">
        <v>0</v>
      </c>
      <c r="AO445" s="94">
        <v>0</v>
      </c>
      <c r="AP445" s="94">
        <v>0</v>
      </c>
      <c r="AQ445" s="94">
        <v>0</v>
      </c>
      <c r="AR445" s="94">
        <v>0</v>
      </c>
      <c r="AS445" s="94">
        <v>0</v>
      </c>
      <c r="AT445" s="94">
        <v>0</v>
      </c>
      <c r="AU445" s="94">
        <v>0</v>
      </c>
      <c r="AV445" s="94">
        <v>0</v>
      </c>
      <c r="AW445" s="94">
        <v>0</v>
      </c>
      <c r="AX445" s="94">
        <v>0</v>
      </c>
      <c r="AY445" s="94">
        <v>0</v>
      </c>
      <c r="AZ445" s="94">
        <v>0</v>
      </c>
    </row>
    <row r="446" spans="1:52" ht="12" customHeight="1" x14ac:dyDescent="0.35">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c r="AA446" s="187"/>
      <c r="AB446" s="187"/>
      <c r="AC446" s="187"/>
      <c r="AD446" s="187"/>
      <c r="AE446" s="187"/>
      <c r="AF446" s="187"/>
      <c r="AG446" s="187"/>
      <c r="AH446" s="187"/>
      <c r="AI446" s="187"/>
      <c r="AJ446" s="187"/>
      <c r="AK446" s="187"/>
      <c r="AL446" s="187"/>
      <c r="AM446" s="187"/>
      <c r="AN446" s="187"/>
      <c r="AO446" s="187"/>
      <c r="AP446" s="187"/>
      <c r="AQ446" s="187"/>
      <c r="AR446" s="187"/>
      <c r="AS446" s="187"/>
      <c r="AT446" s="187"/>
      <c r="AU446" s="187"/>
      <c r="AV446" s="187"/>
      <c r="AW446" s="187"/>
      <c r="AX446" s="187"/>
      <c r="AY446" s="187"/>
      <c r="AZ446" s="187"/>
    </row>
    <row r="447" spans="1:52" ht="12" customHeight="1" x14ac:dyDescent="0.35">
      <c r="A447" s="133" t="s">
        <v>72</v>
      </c>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row>
    <row r="448" spans="1:52" ht="12" customHeight="1" x14ac:dyDescent="0.35">
      <c r="A448" s="214" t="s">
        <v>128</v>
      </c>
      <c r="B448" s="221">
        <v>2003.5453178411931</v>
      </c>
      <c r="C448" s="221">
        <v>1927.9870920009391</v>
      </c>
      <c r="D448" s="221">
        <v>1831.6928743498945</v>
      </c>
      <c r="E448" s="221">
        <v>1786.4761506408881</v>
      </c>
      <c r="F448" s="221">
        <v>1788.7624229893115</v>
      </c>
      <c r="G448" s="221">
        <v>1750.1126045379142</v>
      </c>
      <c r="H448" s="221">
        <v>1668.0797075139537</v>
      </c>
      <c r="I448" s="221">
        <v>1615.5358825843473</v>
      </c>
      <c r="J448" s="221">
        <v>1538.2048465878433</v>
      </c>
      <c r="K448" s="221">
        <v>1495.0608659369473</v>
      </c>
      <c r="L448" s="221">
        <v>1450.3428689350026</v>
      </c>
      <c r="M448" s="221">
        <v>1439.2575937495276</v>
      </c>
      <c r="N448" s="221">
        <v>1396.7383299469504</v>
      </c>
      <c r="O448" s="221">
        <v>1330.0839495274568</v>
      </c>
      <c r="P448" s="221">
        <v>1321.5755729261984</v>
      </c>
      <c r="Q448" s="221">
        <v>1295.0018237998793</v>
      </c>
      <c r="R448" s="221">
        <v>1282.8946817800384</v>
      </c>
      <c r="S448" s="221">
        <v>1288.2976103904484</v>
      </c>
      <c r="T448" s="221">
        <v>1262.5100710102784</v>
      </c>
      <c r="U448" s="221">
        <v>1241.8405483469005</v>
      </c>
      <c r="V448" s="221">
        <v>1229.5852925402005</v>
      </c>
      <c r="W448" s="221">
        <v>1217.8072859516794</v>
      </c>
      <c r="X448" s="221">
        <v>1195.1813281165803</v>
      </c>
      <c r="Y448" s="221">
        <v>1166.0369282566371</v>
      </c>
      <c r="Z448" s="221">
        <v>1149.9364323215966</v>
      </c>
      <c r="AA448" s="221">
        <v>1140.0278739653611</v>
      </c>
      <c r="AB448" s="221">
        <v>1129.1054228395797</v>
      </c>
      <c r="AC448" s="221">
        <v>1110.0063276301171</v>
      </c>
      <c r="AD448" s="221">
        <v>1100.1671232390179</v>
      </c>
      <c r="AE448" s="221">
        <v>1095.4580972503379</v>
      </c>
      <c r="AF448" s="221">
        <v>1073.5214932001224</v>
      </c>
      <c r="AG448" s="221">
        <v>1063.7160309877552</v>
      </c>
      <c r="AH448" s="221">
        <v>1040.0951626337405</v>
      </c>
      <c r="AI448" s="221">
        <v>1009.1896399782755</v>
      </c>
      <c r="AJ448" s="221">
        <v>980.43605585851276</v>
      </c>
      <c r="AK448" s="221">
        <v>940.50687997319483</v>
      </c>
      <c r="AL448" s="221">
        <v>927.91522312806512</v>
      </c>
      <c r="AM448" s="221">
        <v>879.17780172517394</v>
      </c>
      <c r="AN448" s="221">
        <v>827.65553639999712</v>
      </c>
      <c r="AO448" s="221">
        <v>784.5963175497759</v>
      </c>
      <c r="AP448" s="221">
        <v>738.91261306393199</v>
      </c>
      <c r="AQ448" s="221">
        <v>706.11652949737447</v>
      </c>
      <c r="AR448" s="221">
        <v>666.22638386718529</v>
      </c>
      <c r="AS448" s="221">
        <v>619.23095590820958</v>
      </c>
      <c r="AT448" s="221">
        <v>574.33991053459761</v>
      </c>
      <c r="AU448" s="221">
        <v>559.34943211355107</v>
      </c>
      <c r="AV448" s="221">
        <v>526.98792361075903</v>
      </c>
      <c r="AW448" s="221">
        <v>461.33026604070085</v>
      </c>
      <c r="AX448" s="221">
        <v>440.88605268265638</v>
      </c>
      <c r="AY448" s="221">
        <v>403.89783007346955</v>
      </c>
      <c r="AZ448" s="221">
        <v>365.71836850280698</v>
      </c>
    </row>
    <row r="449" spans="1:52" ht="12" customHeight="1" x14ac:dyDescent="0.35">
      <c r="A449" s="199" t="s">
        <v>133</v>
      </c>
      <c r="B449" s="222">
        <v>1062.5764431173759</v>
      </c>
      <c r="C449" s="222">
        <v>1066.3811958710892</v>
      </c>
      <c r="D449" s="222">
        <v>1040.3244009631489</v>
      </c>
      <c r="E449" s="222">
        <v>1007.5275502287592</v>
      </c>
      <c r="F449" s="222">
        <v>961.36896067598013</v>
      </c>
      <c r="G449" s="222">
        <v>916.75174268632577</v>
      </c>
      <c r="H449" s="222">
        <v>872.51059174349575</v>
      </c>
      <c r="I449" s="222">
        <v>839.40282898600287</v>
      </c>
      <c r="J449" s="222">
        <v>828.27519623993965</v>
      </c>
      <c r="K449" s="222">
        <v>803.11530594622957</v>
      </c>
      <c r="L449" s="222">
        <v>760.17557702222905</v>
      </c>
      <c r="M449" s="222">
        <v>748.37994198821411</v>
      </c>
      <c r="N449" s="222">
        <v>736.39498473002845</v>
      </c>
      <c r="O449" s="222">
        <v>719.41451977944052</v>
      </c>
      <c r="P449" s="222">
        <v>714.77410805554496</v>
      </c>
      <c r="Q449" s="222">
        <v>701.8379514743018</v>
      </c>
      <c r="R449" s="222">
        <v>695.83511079978757</v>
      </c>
      <c r="S449" s="222">
        <v>693.26872345941104</v>
      </c>
      <c r="T449" s="222">
        <v>669.06161431016892</v>
      </c>
      <c r="U449" s="222">
        <v>648.48317274350109</v>
      </c>
      <c r="V449" s="222">
        <v>635.28688262194726</v>
      </c>
      <c r="W449" s="222">
        <v>623.42949811604512</v>
      </c>
      <c r="X449" s="222">
        <v>600.9377193452541</v>
      </c>
      <c r="Y449" s="222">
        <v>571.6346431285773</v>
      </c>
      <c r="Z449" s="222">
        <v>555.38824113488909</v>
      </c>
      <c r="AA449" s="222">
        <v>545.0217023820162</v>
      </c>
      <c r="AB449" s="222">
        <v>533.59038164539777</v>
      </c>
      <c r="AC449" s="222">
        <v>513.73697332988695</v>
      </c>
      <c r="AD449" s="222">
        <v>503.10345156405543</v>
      </c>
      <c r="AE449" s="222">
        <v>497.73645455764478</v>
      </c>
      <c r="AF449" s="222">
        <v>475.81249948290053</v>
      </c>
      <c r="AG449" s="222">
        <v>465.97923330713439</v>
      </c>
      <c r="AH449" s="222">
        <v>445.0677517902584</v>
      </c>
      <c r="AI449" s="222">
        <v>419.84506902297682</v>
      </c>
      <c r="AJ449" s="222">
        <v>402.56524254125321</v>
      </c>
      <c r="AK449" s="222">
        <v>377.77745931007627</v>
      </c>
      <c r="AL449" s="222">
        <v>372.48522267339445</v>
      </c>
      <c r="AM449" s="222">
        <v>350.21354836774299</v>
      </c>
      <c r="AN449" s="222">
        <v>327.26226186537815</v>
      </c>
      <c r="AO449" s="222">
        <v>308.67355183735583</v>
      </c>
      <c r="AP449" s="222">
        <v>290.48429331296148</v>
      </c>
      <c r="AQ449" s="222">
        <v>272.3605136687994</v>
      </c>
      <c r="AR449" s="222">
        <v>254.59715668352595</v>
      </c>
      <c r="AS449" s="222">
        <v>232.09581790823884</v>
      </c>
      <c r="AT449" s="222">
        <v>216.2367092901552</v>
      </c>
      <c r="AU449" s="222">
        <v>208.37736751320458</v>
      </c>
      <c r="AV449" s="222">
        <v>195.61713621242006</v>
      </c>
      <c r="AW449" s="222">
        <v>173.90782008399927</v>
      </c>
      <c r="AX449" s="222">
        <v>162.67303254065976</v>
      </c>
      <c r="AY449" s="222">
        <v>153.4077682622482</v>
      </c>
      <c r="AZ449" s="222">
        <v>139.99746182764477</v>
      </c>
    </row>
    <row r="450" spans="1:52" ht="12" customHeight="1" x14ac:dyDescent="0.35">
      <c r="A450" s="201" t="s">
        <v>40</v>
      </c>
      <c r="B450" s="97">
        <v>0</v>
      </c>
      <c r="C450" s="97">
        <v>0</v>
      </c>
      <c r="D450" s="97">
        <v>0</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row>
    <row r="451" spans="1:52" ht="12" customHeight="1" x14ac:dyDescent="0.35">
      <c r="A451" s="203" t="s">
        <v>41</v>
      </c>
      <c r="B451" s="98">
        <v>17.376778789426233</v>
      </c>
      <c r="C451" s="98">
        <v>16.652311097381141</v>
      </c>
      <c r="D451" s="98">
        <v>16.480129642017872</v>
      </c>
      <c r="E451" s="98">
        <v>16.828166124360493</v>
      </c>
      <c r="F451" s="98">
        <v>16.995213114458309</v>
      </c>
      <c r="G451" s="98">
        <v>16.859701728394182</v>
      </c>
      <c r="H451" s="98">
        <v>16.362348691853207</v>
      </c>
      <c r="I451" s="98">
        <v>16.24717833374536</v>
      </c>
      <c r="J451" s="98">
        <v>15.406979845277153</v>
      </c>
      <c r="K451" s="98">
        <v>13.491324096500362</v>
      </c>
      <c r="L451" s="98">
        <v>13.143581404382708</v>
      </c>
      <c r="M451" s="98">
        <v>13.358180332020799</v>
      </c>
      <c r="N451" s="98">
        <v>13.266587924292018</v>
      </c>
      <c r="O451" s="98">
        <v>13.030632077556215</v>
      </c>
      <c r="P451" s="98">
        <v>12.751520774160964</v>
      </c>
      <c r="Q451" s="98">
        <v>11.843716891593896</v>
      </c>
      <c r="R451" s="98">
        <v>11.808659706355547</v>
      </c>
      <c r="S451" s="98">
        <v>11.854946950373966</v>
      </c>
      <c r="T451" s="98">
        <v>11.744904582946996</v>
      </c>
      <c r="U451" s="98">
        <v>11.587342951074506</v>
      </c>
      <c r="V451" s="98">
        <v>11.433692760549196</v>
      </c>
      <c r="W451" s="98">
        <v>11.259940317985224</v>
      </c>
      <c r="X451" s="98">
        <v>11.062939120919175</v>
      </c>
      <c r="Y451" s="98">
        <v>10.699687761826425</v>
      </c>
      <c r="Z451" s="98">
        <v>10.457064173435695</v>
      </c>
      <c r="AA451" s="98">
        <v>10.271854080462303</v>
      </c>
      <c r="AB451" s="98">
        <v>10.058072819093592</v>
      </c>
      <c r="AC451" s="98">
        <v>9.6524314363735346</v>
      </c>
      <c r="AD451" s="98">
        <v>9.426078077009997</v>
      </c>
      <c r="AE451" s="98">
        <v>9.3388162343839163</v>
      </c>
      <c r="AF451" s="98">
        <v>8.9360478373998582</v>
      </c>
      <c r="AG451" s="98">
        <v>8.7183481825374933</v>
      </c>
      <c r="AH451" s="98">
        <v>8.3845986001232102</v>
      </c>
      <c r="AI451" s="98">
        <v>8.0156161415644736</v>
      </c>
      <c r="AJ451" s="98">
        <v>7.8278559601619255</v>
      </c>
      <c r="AK451" s="98">
        <v>7.5150100790560082</v>
      </c>
      <c r="AL451" s="98">
        <v>7.4806548730016562</v>
      </c>
      <c r="AM451" s="98">
        <v>7.2898638202691881</v>
      </c>
      <c r="AN451" s="98">
        <v>7.0853202936986666</v>
      </c>
      <c r="AO451" s="98">
        <v>6.8965786022297948</v>
      </c>
      <c r="AP451" s="98">
        <v>6.7108334666957363</v>
      </c>
      <c r="AQ451" s="98">
        <v>6.4311255296705339</v>
      </c>
      <c r="AR451" s="98">
        <v>6.1889380765184461</v>
      </c>
      <c r="AS451" s="98">
        <v>5.7997737750395562</v>
      </c>
      <c r="AT451" s="98">
        <v>5.5777335518015096</v>
      </c>
      <c r="AU451" s="98">
        <v>5.4205626806015843</v>
      </c>
      <c r="AV451" s="98">
        <v>5.2400530950938125</v>
      </c>
      <c r="AW451" s="98">
        <v>4.9438546522991125</v>
      </c>
      <c r="AX451" s="98">
        <v>4.7963908859403421</v>
      </c>
      <c r="AY451" s="98">
        <v>4.7108526122798509</v>
      </c>
      <c r="AZ451" s="98">
        <v>4.4984602768441571</v>
      </c>
    </row>
    <row r="452" spans="1:52" ht="12" customHeight="1" x14ac:dyDescent="0.35">
      <c r="A452" s="203" t="s">
        <v>44</v>
      </c>
      <c r="B452" s="98">
        <v>0</v>
      </c>
      <c r="C452" s="98">
        <v>0</v>
      </c>
      <c r="D452" s="98">
        <v>0</v>
      </c>
      <c r="E452" s="98">
        <v>0</v>
      </c>
      <c r="F452" s="98">
        <v>0</v>
      </c>
      <c r="G452" s="98">
        <v>0</v>
      </c>
      <c r="H452" s="98">
        <v>0</v>
      </c>
      <c r="I452" s="98">
        <v>0</v>
      </c>
      <c r="J452" s="98">
        <v>0</v>
      </c>
      <c r="K452" s="98">
        <v>0</v>
      </c>
      <c r="L452" s="98">
        <v>0</v>
      </c>
      <c r="M452" s="98">
        <v>0</v>
      </c>
      <c r="N452" s="98">
        <v>0</v>
      </c>
      <c r="O452" s="98">
        <v>0</v>
      </c>
      <c r="P452" s="98">
        <v>0</v>
      </c>
      <c r="Q452" s="98">
        <v>0</v>
      </c>
      <c r="R452" s="98">
        <v>0</v>
      </c>
      <c r="S452" s="98">
        <v>0</v>
      </c>
      <c r="T452" s="98">
        <v>0</v>
      </c>
      <c r="U452" s="98">
        <v>0</v>
      </c>
      <c r="V452" s="98">
        <v>0</v>
      </c>
      <c r="W452" s="98">
        <v>0</v>
      </c>
      <c r="X452" s="98">
        <v>0</v>
      </c>
      <c r="Y452" s="98">
        <v>0</v>
      </c>
      <c r="Z452" s="98">
        <v>0</v>
      </c>
      <c r="AA452" s="98">
        <v>0</v>
      </c>
      <c r="AB452" s="98">
        <v>0</v>
      </c>
      <c r="AC452" s="98">
        <v>0</v>
      </c>
      <c r="AD452" s="98">
        <v>0</v>
      </c>
      <c r="AE452" s="98">
        <v>0</v>
      </c>
      <c r="AF452" s="98">
        <v>0</v>
      </c>
      <c r="AG452" s="98">
        <v>0</v>
      </c>
      <c r="AH452" s="98">
        <v>0</v>
      </c>
      <c r="AI452" s="98">
        <v>0</v>
      </c>
      <c r="AJ452" s="98">
        <v>0</v>
      </c>
      <c r="AK452" s="98">
        <v>0</v>
      </c>
      <c r="AL452" s="98">
        <v>0</v>
      </c>
      <c r="AM452" s="98">
        <v>0</v>
      </c>
      <c r="AN452" s="98">
        <v>0</v>
      </c>
      <c r="AO452" s="98">
        <v>0</v>
      </c>
      <c r="AP452" s="98">
        <v>0</v>
      </c>
      <c r="AQ452" s="98">
        <v>0</v>
      </c>
      <c r="AR452" s="98">
        <v>0</v>
      </c>
      <c r="AS452" s="98">
        <v>0</v>
      </c>
      <c r="AT452" s="98">
        <v>0</v>
      </c>
      <c r="AU452" s="98">
        <v>0</v>
      </c>
      <c r="AV452" s="98">
        <v>0</v>
      </c>
      <c r="AW452" s="98">
        <v>0</v>
      </c>
      <c r="AX452" s="98">
        <v>0</v>
      </c>
      <c r="AY452" s="98">
        <v>0</v>
      </c>
      <c r="AZ452" s="98">
        <v>0</v>
      </c>
    </row>
    <row r="453" spans="1:52" ht="12" customHeight="1" x14ac:dyDescent="0.35">
      <c r="A453" s="203" t="s">
        <v>45</v>
      </c>
      <c r="B453" s="98">
        <v>0</v>
      </c>
      <c r="C453" s="98">
        <v>0</v>
      </c>
      <c r="D453" s="98">
        <v>0</v>
      </c>
      <c r="E453" s="98">
        <v>0</v>
      </c>
      <c r="F453" s="98">
        <v>0</v>
      </c>
      <c r="G453" s="98">
        <v>0</v>
      </c>
      <c r="H453" s="98">
        <v>0</v>
      </c>
      <c r="I453" s="98">
        <v>0</v>
      </c>
      <c r="J453" s="98">
        <v>0</v>
      </c>
      <c r="K453" s="98">
        <v>0</v>
      </c>
      <c r="L453" s="98">
        <v>0</v>
      </c>
      <c r="M453" s="98">
        <v>0</v>
      </c>
      <c r="N453" s="98">
        <v>0</v>
      </c>
      <c r="O453" s="98">
        <v>0</v>
      </c>
      <c r="P453" s="98">
        <v>0</v>
      </c>
      <c r="Q453" s="98">
        <v>0</v>
      </c>
      <c r="R453" s="98">
        <v>0</v>
      </c>
      <c r="S453" s="98">
        <v>0</v>
      </c>
      <c r="T453" s="98">
        <v>0</v>
      </c>
      <c r="U453" s="98">
        <v>0</v>
      </c>
      <c r="V453" s="98">
        <v>0</v>
      </c>
      <c r="W453" s="98">
        <v>0</v>
      </c>
      <c r="X453" s="98">
        <v>0</v>
      </c>
      <c r="Y453" s="98">
        <v>0</v>
      </c>
      <c r="Z453" s="98">
        <v>0</v>
      </c>
      <c r="AA453" s="98">
        <v>0</v>
      </c>
      <c r="AB453" s="98">
        <v>0</v>
      </c>
      <c r="AC453" s="98">
        <v>0</v>
      </c>
      <c r="AD453" s="98">
        <v>0</v>
      </c>
      <c r="AE453" s="98">
        <v>0</v>
      </c>
      <c r="AF453" s="98">
        <v>0</v>
      </c>
      <c r="AG453" s="98">
        <v>0</v>
      </c>
      <c r="AH453" s="98">
        <v>0</v>
      </c>
      <c r="AI453" s="98">
        <v>0</v>
      </c>
      <c r="AJ453" s="98">
        <v>0</v>
      </c>
      <c r="AK453" s="98">
        <v>0</v>
      </c>
      <c r="AL453" s="98">
        <v>0</v>
      </c>
      <c r="AM453" s="98">
        <v>0</v>
      </c>
      <c r="AN453" s="98">
        <v>0</v>
      </c>
      <c r="AO453" s="98">
        <v>0</v>
      </c>
      <c r="AP453" s="98">
        <v>0</v>
      </c>
      <c r="AQ453" s="98">
        <v>0</v>
      </c>
      <c r="AR453" s="98">
        <v>0</v>
      </c>
      <c r="AS453" s="98">
        <v>0</v>
      </c>
      <c r="AT453" s="98">
        <v>0</v>
      </c>
      <c r="AU453" s="98">
        <v>0</v>
      </c>
      <c r="AV453" s="98">
        <v>0</v>
      </c>
      <c r="AW453" s="98">
        <v>0</v>
      </c>
      <c r="AX453" s="98">
        <v>0</v>
      </c>
      <c r="AY453" s="98">
        <v>0</v>
      </c>
      <c r="AZ453" s="98">
        <v>0</v>
      </c>
    </row>
    <row r="454" spans="1:52" ht="12" customHeight="1" x14ac:dyDescent="0.35">
      <c r="A454" s="204" t="s">
        <v>46</v>
      </c>
      <c r="B454" s="99">
        <v>0</v>
      </c>
      <c r="C454" s="99">
        <v>0</v>
      </c>
      <c r="D454" s="99">
        <v>0</v>
      </c>
      <c r="E454" s="99">
        <v>0</v>
      </c>
      <c r="F454" s="99">
        <v>0</v>
      </c>
      <c r="G454" s="99">
        <v>0</v>
      </c>
      <c r="H454" s="99">
        <v>0</v>
      </c>
      <c r="I454" s="99">
        <v>0</v>
      </c>
      <c r="J454" s="99">
        <v>0</v>
      </c>
      <c r="K454" s="99">
        <v>0</v>
      </c>
      <c r="L454" s="99">
        <v>0</v>
      </c>
      <c r="M454" s="99">
        <v>0</v>
      </c>
      <c r="N454" s="99">
        <v>0</v>
      </c>
      <c r="O454" s="99">
        <v>0</v>
      </c>
      <c r="P454" s="99">
        <v>0</v>
      </c>
      <c r="Q454" s="99">
        <v>0</v>
      </c>
      <c r="R454" s="99">
        <v>0</v>
      </c>
      <c r="S454" s="99">
        <v>0</v>
      </c>
      <c r="T454" s="99">
        <v>0</v>
      </c>
      <c r="U454" s="99">
        <v>0</v>
      </c>
      <c r="V454" s="99">
        <v>0</v>
      </c>
      <c r="W454" s="99">
        <v>0</v>
      </c>
      <c r="X454" s="99">
        <v>0</v>
      </c>
      <c r="Y454" s="99">
        <v>0</v>
      </c>
      <c r="Z454" s="99">
        <v>0</v>
      </c>
      <c r="AA454" s="99">
        <v>0</v>
      </c>
      <c r="AB454" s="99">
        <v>0</v>
      </c>
      <c r="AC454" s="99">
        <v>0</v>
      </c>
      <c r="AD454" s="99">
        <v>0</v>
      </c>
      <c r="AE454" s="99">
        <v>0</v>
      </c>
      <c r="AF454" s="99">
        <v>0</v>
      </c>
      <c r="AG454" s="99">
        <v>0</v>
      </c>
      <c r="AH454" s="99">
        <v>0</v>
      </c>
      <c r="AI454" s="99">
        <v>0</v>
      </c>
      <c r="AJ454" s="99">
        <v>0</v>
      </c>
      <c r="AK454" s="99">
        <v>0</v>
      </c>
      <c r="AL454" s="99">
        <v>0</v>
      </c>
      <c r="AM454" s="99">
        <v>0</v>
      </c>
      <c r="AN454" s="99">
        <v>0</v>
      </c>
      <c r="AO454" s="99">
        <v>0</v>
      </c>
      <c r="AP454" s="99">
        <v>0</v>
      </c>
      <c r="AQ454" s="99">
        <v>0</v>
      </c>
      <c r="AR454" s="99">
        <v>0</v>
      </c>
      <c r="AS454" s="99">
        <v>0</v>
      </c>
      <c r="AT454" s="99">
        <v>0</v>
      </c>
      <c r="AU454" s="99">
        <v>0</v>
      </c>
      <c r="AV454" s="99">
        <v>0</v>
      </c>
      <c r="AW454" s="99">
        <v>0</v>
      </c>
      <c r="AX454" s="99">
        <v>0</v>
      </c>
      <c r="AY454" s="99">
        <v>0</v>
      </c>
      <c r="AZ454" s="99">
        <v>0</v>
      </c>
    </row>
    <row r="455" spans="1:52" ht="12" customHeight="1" x14ac:dyDescent="0.35">
      <c r="A455" s="217" t="s">
        <v>134</v>
      </c>
      <c r="B455" s="100">
        <v>780.86290654550328</v>
      </c>
      <c r="C455" s="100">
        <v>785.89851617997499</v>
      </c>
      <c r="D455" s="100">
        <v>772.32730454697139</v>
      </c>
      <c r="E455" s="100">
        <v>734.67595600207608</v>
      </c>
      <c r="F455" s="100">
        <v>709.04260213410214</v>
      </c>
      <c r="G455" s="100">
        <v>670.48774697710292</v>
      </c>
      <c r="H455" s="100">
        <v>641.42832029407634</v>
      </c>
      <c r="I455" s="100">
        <v>610.45701822583214</v>
      </c>
      <c r="J455" s="100">
        <v>609.75709228939752</v>
      </c>
      <c r="K455" s="100">
        <v>581.27352064029901</v>
      </c>
      <c r="L455" s="100">
        <v>559.40425443996503</v>
      </c>
      <c r="M455" s="100">
        <v>550.04880545032404</v>
      </c>
      <c r="N455" s="100">
        <v>545.56350428015355</v>
      </c>
      <c r="O455" s="100">
        <v>529.31025597352914</v>
      </c>
      <c r="P455" s="100">
        <v>523.78254866251905</v>
      </c>
      <c r="Q455" s="100">
        <v>521.12763610293575</v>
      </c>
      <c r="R455" s="100">
        <v>515.96893713326835</v>
      </c>
      <c r="S455" s="100">
        <v>513.68635599245124</v>
      </c>
      <c r="T455" s="100">
        <v>492.43369128278283</v>
      </c>
      <c r="U455" s="100">
        <v>475.19382362719801</v>
      </c>
      <c r="V455" s="100">
        <v>464.02666589438678</v>
      </c>
      <c r="W455" s="100">
        <v>453.43979232737172</v>
      </c>
      <c r="X455" s="100">
        <v>433.72183808745035</v>
      </c>
      <c r="Y455" s="100">
        <v>407.67437981322399</v>
      </c>
      <c r="Z455" s="100">
        <v>393.82933549363599</v>
      </c>
      <c r="AA455" s="100">
        <v>384.87021321360004</v>
      </c>
      <c r="AB455" s="100">
        <v>374.65539156304965</v>
      </c>
      <c r="AC455" s="100">
        <v>357.02587594580626</v>
      </c>
      <c r="AD455" s="100">
        <v>347.67073526406926</v>
      </c>
      <c r="AE455" s="100">
        <v>343.30754359303415</v>
      </c>
      <c r="AF455" s="100">
        <v>323.96468576262043</v>
      </c>
      <c r="AG455" s="100">
        <v>315.55616416626225</v>
      </c>
      <c r="AH455" s="100">
        <v>297.51975320484615</v>
      </c>
      <c r="AI455" s="100">
        <v>275.13174595693857</v>
      </c>
      <c r="AJ455" s="100">
        <v>259.89604079227769</v>
      </c>
      <c r="AK455" s="100">
        <v>237.57079812830492</v>
      </c>
      <c r="AL455" s="100">
        <v>232.79669666119295</v>
      </c>
      <c r="AM455" s="100">
        <v>212.64530140456748</v>
      </c>
      <c r="AN455" s="100">
        <v>191.93135772154309</v>
      </c>
      <c r="AO455" s="100">
        <v>175.33660094068469</v>
      </c>
      <c r="AP455" s="100">
        <v>159.22994043194561</v>
      </c>
      <c r="AQ455" s="100">
        <v>143.88203086690348</v>
      </c>
      <c r="AR455" s="100">
        <v>129.00294604860693</v>
      </c>
      <c r="AS455" s="100">
        <v>110.82721442681604</v>
      </c>
      <c r="AT455" s="100">
        <v>98.437644521990137</v>
      </c>
      <c r="AU455" s="100">
        <v>92.737061016144054</v>
      </c>
      <c r="AV455" s="100">
        <v>82.716462485078708</v>
      </c>
      <c r="AW455" s="100">
        <v>66.31681771257027</v>
      </c>
      <c r="AX455" s="100">
        <v>57.841533045113678</v>
      </c>
      <c r="AY455" s="100">
        <v>51.057648311863936</v>
      </c>
      <c r="AZ455" s="100">
        <v>42.872959766816429</v>
      </c>
    </row>
    <row r="456" spans="1:52" ht="12" customHeight="1" x14ac:dyDescent="0.35">
      <c r="A456" s="217" t="s">
        <v>135</v>
      </c>
      <c r="B456" s="100">
        <v>189.31672039959108</v>
      </c>
      <c r="C456" s="100">
        <v>188.64403195409639</v>
      </c>
      <c r="D456" s="100">
        <v>177.89539221958998</v>
      </c>
      <c r="E456" s="100">
        <v>183.12453429238192</v>
      </c>
      <c r="F456" s="100">
        <v>166.66160157758782</v>
      </c>
      <c r="G456" s="100">
        <v>164.33952326995066</v>
      </c>
      <c r="H456" s="100">
        <v>151.34915127122386</v>
      </c>
      <c r="I456" s="100">
        <v>149.89088760340266</v>
      </c>
      <c r="J456" s="100">
        <v>142.49692427196973</v>
      </c>
      <c r="K456" s="100">
        <v>147.00672806421036</v>
      </c>
      <c r="L456" s="100">
        <v>131.27603576993153</v>
      </c>
      <c r="M456" s="100">
        <v>130.04318572576335</v>
      </c>
      <c r="N456" s="100">
        <v>122.96718992379191</v>
      </c>
      <c r="O456" s="100">
        <v>121.53412925343699</v>
      </c>
      <c r="P456" s="100">
        <v>124.15394462349727</v>
      </c>
      <c r="Q456" s="100">
        <v>116.34239569828435</v>
      </c>
      <c r="R456" s="100">
        <v>115.78991351109103</v>
      </c>
      <c r="S456" s="100">
        <v>115.49445607204386</v>
      </c>
      <c r="T456" s="100">
        <v>113.79955538744997</v>
      </c>
      <c r="U456" s="100">
        <v>111.67124751027553</v>
      </c>
      <c r="V456" s="100">
        <v>110.52235524987277</v>
      </c>
      <c r="W456" s="100">
        <v>110.00632295349267</v>
      </c>
      <c r="X456" s="100">
        <v>108.70839682589138</v>
      </c>
      <c r="Y456" s="100">
        <v>107.39089342424629</v>
      </c>
      <c r="Z456" s="100">
        <v>106.3330291524635</v>
      </c>
      <c r="AA456" s="100">
        <v>105.65961827433293</v>
      </c>
      <c r="AB456" s="100">
        <v>105.20698092744014</v>
      </c>
      <c r="AC456" s="100">
        <v>104.39433701191437</v>
      </c>
      <c r="AD456" s="100">
        <v>103.98953445338576</v>
      </c>
      <c r="AE456" s="100">
        <v>103.41683776793157</v>
      </c>
      <c r="AF456" s="100">
        <v>102.40365241009435</v>
      </c>
      <c r="AG456" s="100">
        <v>101.86182375308003</v>
      </c>
      <c r="AH456" s="100">
        <v>100.49643704040312</v>
      </c>
      <c r="AI456" s="100">
        <v>99.441391294897471</v>
      </c>
      <c r="AJ456" s="100">
        <v>98.287223808301405</v>
      </c>
      <c r="AK456" s="100">
        <v>97.084439024880581</v>
      </c>
      <c r="AL456" s="100">
        <v>96.779470056759052</v>
      </c>
      <c r="AM456" s="100">
        <v>95.680992230976557</v>
      </c>
      <c r="AN456" s="100">
        <v>94.629060946171862</v>
      </c>
      <c r="AO456" s="100">
        <v>93.685566013370632</v>
      </c>
      <c r="AP456" s="100">
        <v>92.656051977727145</v>
      </c>
      <c r="AQ456" s="100">
        <v>91.327855702851679</v>
      </c>
      <c r="AR456" s="100">
        <v>89.865449349390275</v>
      </c>
      <c r="AS456" s="100">
        <v>87.570837715766558</v>
      </c>
      <c r="AT456" s="100">
        <v>85.336898838162412</v>
      </c>
      <c r="AU456" s="100">
        <v>84.088481694880784</v>
      </c>
      <c r="AV456" s="100">
        <v>82.534399304695384</v>
      </c>
      <c r="AW456" s="100">
        <v>79.319743084215929</v>
      </c>
      <c r="AX456" s="100">
        <v>77.969829148065543</v>
      </c>
      <c r="AY456" s="100">
        <v>76.215592435535783</v>
      </c>
      <c r="AZ456" s="100">
        <v>72.822494529163947</v>
      </c>
    </row>
    <row r="457" spans="1:52" ht="12" customHeight="1" x14ac:dyDescent="0.35">
      <c r="A457" s="217" t="s">
        <v>138</v>
      </c>
      <c r="B457" s="100">
        <v>75.020037382855335</v>
      </c>
      <c r="C457" s="100">
        <v>75.186336639637005</v>
      </c>
      <c r="D457" s="100">
        <v>73.621574554569676</v>
      </c>
      <c r="E457" s="100">
        <v>72.898893809940802</v>
      </c>
      <c r="F457" s="100">
        <v>68.669543849831925</v>
      </c>
      <c r="G457" s="100">
        <v>65.064770710878051</v>
      </c>
      <c r="H457" s="100">
        <v>63.370771486342413</v>
      </c>
      <c r="I457" s="100">
        <v>62.807744823022674</v>
      </c>
      <c r="J457" s="100">
        <v>60.614199833295153</v>
      </c>
      <c r="K457" s="100">
        <v>61.343733145219971</v>
      </c>
      <c r="L457" s="100">
        <v>56.351705407949872</v>
      </c>
      <c r="M457" s="100">
        <v>54.929770480105979</v>
      </c>
      <c r="N457" s="100">
        <v>54.597702601791049</v>
      </c>
      <c r="O457" s="100">
        <v>55.539502474918102</v>
      </c>
      <c r="P457" s="100">
        <v>54.086093995367627</v>
      </c>
      <c r="Q457" s="100">
        <v>52.524202781487801</v>
      </c>
      <c r="R457" s="100">
        <v>52.267600449072589</v>
      </c>
      <c r="S457" s="100">
        <v>52.232964444542048</v>
      </c>
      <c r="T457" s="100">
        <v>51.083463056989025</v>
      </c>
      <c r="U457" s="100">
        <v>50.03075865495299</v>
      </c>
      <c r="V457" s="100">
        <v>49.304168717138552</v>
      </c>
      <c r="W457" s="100">
        <v>48.723442517195565</v>
      </c>
      <c r="X457" s="100">
        <v>47.444545310993149</v>
      </c>
      <c r="Y457" s="100">
        <v>45.869682129280584</v>
      </c>
      <c r="Z457" s="100">
        <v>44.768812315353813</v>
      </c>
      <c r="AA457" s="100">
        <v>44.220016813620902</v>
      </c>
      <c r="AB457" s="100">
        <v>43.66993633581437</v>
      </c>
      <c r="AC457" s="100">
        <v>42.664328935792774</v>
      </c>
      <c r="AD457" s="100">
        <v>42.017103769590385</v>
      </c>
      <c r="AE457" s="100">
        <v>41.673256962295177</v>
      </c>
      <c r="AF457" s="100">
        <v>40.508113472785816</v>
      </c>
      <c r="AG457" s="100">
        <v>39.842897205254665</v>
      </c>
      <c r="AH457" s="100">
        <v>38.66696294488586</v>
      </c>
      <c r="AI457" s="100">
        <v>37.256315629576257</v>
      </c>
      <c r="AJ457" s="100">
        <v>36.554121980512242</v>
      </c>
      <c r="AK457" s="100">
        <v>35.607212077834717</v>
      </c>
      <c r="AL457" s="100">
        <v>35.428401082440786</v>
      </c>
      <c r="AM457" s="100">
        <v>34.597390911929764</v>
      </c>
      <c r="AN457" s="100">
        <v>33.616522903964494</v>
      </c>
      <c r="AO457" s="100">
        <v>32.754806281070728</v>
      </c>
      <c r="AP457" s="100">
        <v>31.887467436593013</v>
      </c>
      <c r="AQ457" s="100">
        <v>30.71950156937368</v>
      </c>
      <c r="AR457" s="100">
        <v>29.539823209010333</v>
      </c>
      <c r="AS457" s="100">
        <v>27.897991990616688</v>
      </c>
      <c r="AT457" s="100">
        <v>26.88443237820114</v>
      </c>
      <c r="AU457" s="100">
        <v>26.131262121578178</v>
      </c>
      <c r="AV457" s="100">
        <v>25.126221327552148</v>
      </c>
      <c r="AW457" s="100">
        <v>23.327404634913965</v>
      </c>
      <c r="AX457" s="100">
        <v>22.065279461540214</v>
      </c>
      <c r="AY457" s="100">
        <v>21.423674902568614</v>
      </c>
      <c r="AZ457" s="100">
        <v>19.803547254820245</v>
      </c>
    </row>
    <row r="458" spans="1:52" ht="12" customHeight="1" x14ac:dyDescent="0.35">
      <c r="A458" s="217" t="s">
        <v>142</v>
      </c>
      <c r="B458" s="100">
        <v>0</v>
      </c>
      <c r="C458" s="100">
        <v>0</v>
      </c>
      <c r="D458" s="100">
        <v>0</v>
      </c>
      <c r="E458" s="100">
        <v>0</v>
      </c>
      <c r="F458" s="100">
        <v>0</v>
      </c>
      <c r="G458" s="100">
        <v>0</v>
      </c>
      <c r="H458" s="100">
        <v>0</v>
      </c>
      <c r="I458" s="100">
        <v>0</v>
      </c>
      <c r="J458" s="100">
        <v>0</v>
      </c>
      <c r="K458" s="100">
        <v>0</v>
      </c>
      <c r="L458" s="100">
        <v>0</v>
      </c>
      <c r="M458" s="100">
        <v>0</v>
      </c>
      <c r="N458" s="100">
        <v>0</v>
      </c>
      <c r="O458" s="100">
        <v>0</v>
      </c>
      <c r="P458" s="100">
        <v>0</v>
      </c>
      <c r="Q458" s="100">
        <v>0</v>
      </c>
      <c r="R458" s="100">
        <v>0</v>
      </c>
      <c r="S458" s="100">
        <v>0</v>
      </c>
      <c r="T458" s="100">
        <v>0</v>
      </c>
      <c r="U458" s="100">
        <v>0</v>
      </c>
      <c r="V458" s="100">
        <v>0</v>
      </c>
      <c r="W458" s="100">
        <v>0</v>
      </c>
      <c r="X458" s="100">
        <v>0</v>
      </c>
      <c r="Y458" s="100">
        <v>0</v>
      </c>
      <c r="Z458" s="100">
        <v>0</v>
      </c>
      <c r="AA458" s="100">
        <v>0</v>
      </c>
      <c r="AB458" s="100">
        <v>0</v>
      </c>
      <c r="AC458" s="100">
        <v>0</v>
      </c>
      <c r="AD458" s="100">
        <v>0</v>
      </c>
      <c r="AE458" s="100">
        <v>0</v>
      </c>
      <c r="AF458" s="100">
        <v>0</v>
      </c>
      <c r="AG458" s="100">
        <v>0</v>
      </c>
      <c r="AH458" s="100">
        <v>0</v>
      </c>
      <c r="AI458" s="100">
        <v>0</v>
      </c>
      <c r="AJ458" s="100">
        <v>0</v>
      </c>
      <c r="AK458" s="100">
        <v>0</v>
      </c>
      <c r="AL458" s="100">
        <v>0</v>
      </c>
      <c r="AM458" s="100">
        <v>0</v>
      </c>
      <c r="AN458" s="100">
        <v>0</v>
      </c>
      <c r="AO458" s="100">
        <v>0</v>
      </c>
      <c r="AP458" s="100">
        <v>0</v>
      </c>
      <c r="AQ458" s="100">
        <v>0</v>
      </c>
      <c r="AR458" s="100">
        <v>0</v>
      </c>
      <c r="AS458" s="100">
        <v>0</v>
      </c>
      <c r="AT458" s="100">
        <v>0</v>
      </c>
      <c r="AU458" s="100">
        <v>0</v>
      </c>
      <c r="AV458" s="100">
        <v>0</v>
      </c>
      <c r="AW458" s="100">
        <v>0</v>
      </c>
      <c r="AX458" s="100">
        <v>0</v>
      </c>
      <c r="AY458" s="100">
        <v>0</v>
      </c>
      <c r="AZ458" s="100">
        <v>0</v>
      </c>
    </row>
    <row r="459" spans="1:52" ht="12" customHeight="1" x14ac:dyDescent="0.35">
      <c r="A459" s="225" t="s">
        <v>143</v>
      </c>
      <c r="B459" s="228">
        <v>0</v>
      </c>
      <c r="C459" s="228">
        <v>0</v>
      </c>
      <c r="D459" s="228">
        <v>0</v>
      </c>
      <c r="E459" s="228">
        <v>0</v>
      </c>
      <c r="F459" s="228">
        <v>0</v>
      </c>
      <c r="G459" s="228">
        <v>0</v>
      </c>
      <c r="H459" s="228">
        <v>0</v>
      </c>
      <c r="I459" s="228">
        <v>0</v>
      </c>
      <c r="J459" s="228">
        <v>0</v>
      </c>
      <c r="K459" s="228">
        <v>0</v>
      </c>
      <c r="L459" s="228">
        <v>0</v>
      </c>
      <c r="M459" s="228">
        <v>0</v>
      </c>
      <c r="N459" s="228">
        <v>0</v>
      </c>
      <c r="O459" s="228">
        <v>0</v>
      </c>
      <c r="P459" s="228">
        <v>0</v>
      </c>
      <c r="Q459" s="228">
        <v>0</v>
      </c>
      <c r="R459" s="228">
        <v>0</v>
      </c>
      <c r="S459" s="228">
        <v>0</v>
      </c>
      <c r="T459" s="228">
        <v>0</v>
      </c>
      <c r="U459" s="228">
        <v>0</v>
      </c>
      <c r="V459" s="228">
        <v>0</v>
      </c>
      <c r="W459" s="228">
        <v>0</v>
      </c>
      <c r="X459" s="228">
        <v>0</v>
      </c>
      <c r="Y459" s="228">
        <v>0</v>
      </c>
      <c r="Z459" s="228">
        <v>0</v>
      </c>
      <c r="AA459" s="228">
        <v>0</v>
      </c>
      <c r="AB459" s="228">
        <v>0</v>
      </c>
      <c r="AC459" s="228">
        <v>0</v>
      </c>
      <c r="AD459" s="228">
        <v>0</v>
      </c>
      <c r="AE459" s="228">
        <v>0</v>
      </c>
      <c r="AF459" s="228">
        <v>0</v>
      </c>
      <c r="AG459" s="228">
        <v>0</v>
      </c>
      <c r="AH459" s="228">
        <v>0</v>
      </c>
      <c r="AI459" s="228">
        <v>0</v>
      </c>
      <c r="AJ459" s="228">
        <v>0</v>
      </c>
      <c r="AK459" s="228">
        <v>0</v>
      </c>
      <c r="AL459" s="228">
        <v>0</v>
      </c>
      <c r="AM459" s="228">
        <v>0</v>
      </c>
      <c r="AN459" s="228">
        <v>0</v>
      </c>
      <c r="AO459" s="228">
        <v>0</v>
      </c>
      <c r="AP459" s="228">
        <v>0</v>
      </c>
      <c r="AQ459" s="228">
        <v>0</v>
      </c>
      <c r="AR459" s="228">
        <v>0</v>
      </c>
      <c r="AS459" s="228">
        <v>0</v>
      </c>
      <c r="AT459" s="228">
        <v>0</v>
      </c>
      <c r="AU459" s="228">
        <v>0</v>
      </c>
      <c r="AV459" s="228">
        <v>0</v>
      </c>
      <c r="AW459" s="228">
        <v>0</v>
      </c>
      <c r="AX459" s="228">
        <v>0</v>
      </c>
      <c r="AY459" s="228">
        <v>0</v>
      </c>
      <c r="AZ459" s="228">
        <v>0</v>
      </c>
    </row>
    <row r="460" spans="1:52" ht="12" customHeight="1" x14ac:dyDescent="0.35">
      <c r="A460" s="107" t="s">
        <v>35</v>
      </c>
      <c r="B460" s="112">
        <v>940.96887472381707</v>
      </c>
      <c r="C460" s="112">
        <v>861.60589612984995</v>
      </c>
      <c r="D460" s="112">
        <v>791.36847338674556</v>
      </c>
      <c r="E460" s="112">
        <v>778.94860041212883</v>
      </c>
      <c r="F460" s="112">
        <v>827.39346231333161</v>
      </c>
      <c r="G460" s="112">
        <v>833.36086185158842</v>
      </c>
      <c r="H460" s="112">
        <v>795.56911577045798</v>
      </c>
      <c r="I460" s="112">
        <v>776.13305359834465</v>
      </c>
      <c r="J460" s="112">
        <v>709.92965034790382</v>
      </c>
      <c r="K460" s="112">
        <v>691.94555999071758</v>
      </c>
      <c r="L460" s="112">
        <v>690.16729191277352</v>
      </c>
      <c r="M460" s="112">
        <v>690.87765176131347</v>
      </c>
      <c r="N460" s="112">
        <v>660.34334521692188</v>
      </c>
      <c r="O460" s="112">
        <v>610.66942974801623</v>
      </c>
      <c r="P460" s="112">
        <v>606.8014648706536</v>
      </c>
      <c r="Q460" s="112">
        <v>593.16387232557736</v>
      </c>
      <c r="R460" s="112">
        <v>587.05957098025078</v>
      </c>
      <c r="S460" s="112">
        <v>595.02888693103739</v>
      </c>
      <c r="T460" s="112">
        <v>593.44845670010966</v>
      </c>
      <c r="U460" s="112">
        <v>593.35737560339942</v>
      </c>
      <c r="V460" s="112">
        <v>594.29840991825336</v>
      </c>
      <c r="W460" s="112">
        <v>594.37778783563431</v>
      </c>
      <c r="X460" s="112">
        <v>594.24360877132619</v>
      </c>
      <c r="Y460" s="112">
        <v>594.40228512805993</v>
      </c>
      <c r="Z460" s="112">
        <v>594.54819118670753</v>
      </c>
      <c r="AA460" s="112">
        <v>595.00617158334501</v>
      </c>
      <c r="AB460" s="112">
        <v>595.515041194182</v>
      </c>
      <c r="AC460" s="112">
        <v>596.26935430023013</v>
      </c>
      <c r="AD460" s="112">
        <v>597.06367167496251</v>
      </c>
      <c r="AE460" s="112">
        <v>597.72164269269308</v>
      </c>
      <c r="AF460" s="112">
        <v>597.7089937172218</v>
      </c>
      <c r="AG460" s="112">
        <v>597.73679768062073</v>
      </c>
      <c r="AH460" s="112">
        <v>595.02741084348224</v>
      </c>
      <c r="AI460" s="112">
        <v>589.34457095529865</v>
      </c>
      <c r="AJ460" s="112">
        <v>577.87081331725949</v>
      </c>
      <c r="AK460" s="112">
        <v>562.7294206631185</v>
      </c>
      <c r="AL460" s="112">
        <v>555.43000045467079</v>
      </c>
      <c r="AM460" s="112">
        <v>528.96425335743095</v>
      </c>
      <c r="AN460" s="112">
        <v>500.39327453461902</v>
      </c>
      <c r="AO460" s="112">
        <v>475.92276571242013</v>
      </c>
      <c r="AP460" s="112">
        <v>448.42831975097045</v>
      </c>
      <c r="AQ460" s="112">
        <v>433.75601582857502</v>
      </c>
      <c r="AR460" s="112">
        <v>411.62922718365922</v>
      </c>
      <c r="AS460" s="112">
        <v>387.13513799997077</v>
      </c>
      <c r="AT460" s="112">
        <v>358.1032012444424</v>
      </c>
      <c r="AU460" s="112">
        <v>350.97206460034658</v>
      </c>
      <c r="AV460" s="112">
        <v>331.37078739833902</v>
      </c>
      <c r="AW460" s="112">
        <v>287.42244595670161</v>
      </c>
      <c r="AX460" s="112">
        <v>278.21302014199659</v>
      </c>
      <c r="AY460" s="112">
        <v>250.49006181122132</v>
      </c>
      <c r="AZ460" s="112">
        <v>225.72090667516218</v>
      </c>
    </row>
    <row r="461" spans="1:52" ht="12" customHeight="1" x14ac:dyDescent="0.35">
      <c r="A461" s="214" t="s">
        <v>123</v>
      </c>
      <c r="B461" s="221">
        <v>844.95287726097729</v>
      </c>
      <c r="C461" s="221">
        <v>836.60142853829245</v>
      </c>
      <c r="D461" s="221">
        <v>806.73058270268723</v>
      </c>
      <c r="E461" s="221">
        <v>801.10340707557418</v>
      </c>
      <c r="F461" s="221">
        <v>758.94887922484634</v>
      </c>
      <c r="G461" s="221">
        <v>727.43206156600206</v>
      </c>
      <c r="H461" s="221">
        <v>688.77289470455173</v>
      </c>
      <c r="I461" s="221">
        <v>698.52884243916469</v>
      </c>
      <c r="J461" s="221">
        <v>643.64904006006736</v>
      </c>
      <c r="K461" s="221">
        <v>635.59523466927908</v>
      </c>
      <c r="L461" s="221">
        <v>579.66722418306085</v>
      </c>
      <c r="M461" s="221">
        <v>571.84355809257659</v>
      </c>
      <c r="N461" s="221">
        <v>581.39342364343372</v>
      </c>
      <c r="O461" s="221">
        <v>589.28476080420171</v>
      </c>
      <c r="P461" s="221">
        <v>568.51925753709156</v>
      </c>
      <c r="Q461" s="221">
        <v>516.64036248065622</v>
      </c>
      <c r="R461" s="221">
        <v>515.18023636007013</v>
      </c>
      <c r="S461" s="221">
        <v>515.18351202734573</v>
      </c>
      <c r="T461" s="221">
        <v>503.18346261735991</v>
      </c>
      <c r="U461" s="221">
        <v>489.72680110518854</v>
      </c>
      <c r="V461" s="221">
        <v>481.50283238286386</v>
      </c>
      <c r="W461" s="221">
        <v>478.62171882089979</v>
      </c>
      <c r="X461" s="221">
        <v>469.3700860726301</v>
      </c>
      <c r="Y461" s="221">
        <v>459.03767704912173</v>
      </c>
      <c r="Z461" s="221">
        <v>452.60827851161326</v>
      </c>
      <c r="AA461" s="221">
        <v>448.76884839410354</v>
      </c>
      <c r="AB461" s="221">
        <v>445.57436573187476</v>
      </c>
      <c r="AC461" s="221">
        <v>437.77615692886985</v>
      </c>
      <c r="AD461" s="221">
        <v>434.51806950226182</v>
      </c>
      <c r="AE461" s="221">
        <v>424.97130154091167</v>
      </c>
      <c r="AF461" s="221">
        <v>421.44698539682355</v>
      </c>
      <c r="AG461" s="221">
        <v>418.53211538821586</v>
      </c>
      <c r="AH461" s="221">
        <v>410.54164353681722</v>
      </c>
      <c r="AI461" s="221">
        <v>402.56781660108425</v>
      </c>
      <c r="AJ461" s="221">
        <v>394.78759833429075</v>
      </c>
      <c r="AK461" s="221">
        <v>387.11425082727766</v>
      </c>
      <c r="AL461" s="221">
        <v>385.66191811383436</v>
      </c>
      <c r="AM461" s="221">
        <v>380.79728835476635</v>
      </c>
      <c r="AN461" s="221">
        <v>375.07054219195902</v>
      </c>
      <c r="AO461" s="221">
        <v>369.49906530551647</v>
      </c>
      <c r="AP461" s="221">
        <v>363.72691734155001</v>
      </c>
      <c r="AQ461" s="221">
        <v>358.37049901598425</v>
      </c>
      <c r="AR461" s="221">
        <v>351.8192339695712</v>
      </c>
      <c r="AS461" s="221">
        <v>341.75449521547216</v>
      </c>
      <c r="AT461" s="221">
        <v>333.60372832818018</v>
      </c>
      <c r="AU461" s="221">
        <v>327.63423726536985</v>
      </c>
      <c r="AV461" s="221">
        <v>318.13996193941762</v>
      </c>
      <c r="AW461" s="221">
        <v>301.65847726533286</v>
      </c>
      <c r="AX461" s="221">
        <v>296.23815357167274</v>
      </c>
      <c r="AY461" s="221">
        <v>276.75116289400728</v>
      </c>
      <c r="AZ461" s="221">
        <v>268.00378983899486</v>
      </c>
    </row>
    <row r="462" spans="1:52" ht="12" customHeight="1" x14ac:dyDescent="0.35">
      <c r="A462" s="64" t="s">
        <v>40</v>
      </c>
      <c r="B462" s="97">
        <v>0</v>
      </c>
      <c r="C462" s="97">
        <v>0</v>
      </c>
      <c r="D462" s="97">
        <v>0</v>
      </c>
      <c r="E462" s="97">
        <v>0</v>
      </c>
      <c r="F462" s="97">
        <v>0</v>
      </c>
      <c r="G462" s="97">
        <v>0</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0</v>
      </c>
      <c r="AO462" s="97">
        <v>0</v>
      </c>
      <c r="AP462" s="97">
        <v>0</v>
      </c>
      <c r="AQ462" s="97">
        <v>0</v>
      </c>
      <c r="AR462" s="97">
        <v>0</v>
      </c>
      <c r="AS462" s="97">
        <v>0</v>
      </c>
      <c r="AT462" s="97">
        <v>0</v>
      </c>
      <c r="AU462" s="97">
        <v>0</v>
      </c>
      <c r="AV462" s="97">
        <v>0</v>
      </c>
      <c r="AW462" s="97">
        <v>0</v>
      </c>
      <c r="AX462" s="97">
        <v>0</v>
      </c>
      <c r="AY462" s="97">
        <v>0</v>
      </c>
      <c r="AZ462" s="97">
        <v>0</v>
      </c>
    </row>
    <row r="463" spans="1:52" ht="12" customHeight="1" x14ac:dyDescent="0.35">
      <c r="A463" s="72" t="s">
        <v>41</v>
      </c>
      <c r="B463" s="98">
        <v>16.231945364490098</v>
      </c>
      <c r="C463" s="98">
        <v>15.886842345045306</v>
      </c>
      <c r="D463" s="98">
        <v>15.604337385430723</v>
      </c>
      <c r="E463" s="98">
        <v>15.841165795764153</v>
      </c>
      <c r="F463" s="98">
        <v>17.712265347624118</v>
      </c>
      <c r="G463" s="98">
        <v>17.720439633290333</v>
      </c>
      <c r="H463" s="98">
        <v>16.418253485088467</v>
      </c>
      <c r="I463" s="98">
        <v>16.2347044694034</v>
      </c>
      <c r="J463" s="98">
        <v>15.261719573842011</v>
      </c>
      <c r="K463" s="98">
        <v>13.112285308753664</v>
      </c>
      <c r="L463" s="98">
        <v>13.076130953981304</v>
      </c>
      <c r="M463" s="98">
        <v>13.92264652253894</v>
      </c>
      <c r="N463" s="98">
        <v>13.446309649361575</v>
      </c>
      <c r="O463" s="98">
        <v>13.94599355764783</v>
      </c>
      <c r="P463" s="98">
        <v>13.516243647996223</v>
      </c>
      <c r="Q463" s="98">
        <v>12.822024915704088</v>
      </c>
      <c r="R463" s="98">
        <v>12.859644205855904</v>
      </c>
      <c r="S463" s="98">
        <v>12.897426497159108</v>
      </c>
      <c r="T463" s="98">
        <v>12.779716523101065</v>
      </c>
      <c r="U463" s="98">
        <v>12.551050465514658</v>
      </c>
      <c r="V463" s="98">
        <v>12.310500175325068</v>
      </c>
      <c r="W463" s="98">
        <v>12.164377371632957</v>
      </c>
      <c r="X463" s="98">
        <v>11.967452524371115</v>
      </c>
      <c r="Y463" s="98">
        <v>11.611755250600176</v>
      </c>
      <c r="Z463" s="98">
        <v>11.395527809636194</v>
      </c>
      <c r="AA463" s="98">
        <v>11.165340264743296</v>
      </c>
      <c r="AB463" s="98">
        <v>10.930954932570517</v>
      </c>
      <c r="AC463" s="98">
        <v>10.391052203259955</v>
      </c>
      <c r="AD463" s="98">
        <v>10.278588547262698</v>
      </c>
      <c r="AE463" s="98">
        <v>9.7638778287232331</v>
      </c>
      <c r="AF463" s="98">
        <v>9.5526158622861459</v>
      </c>
      <c r="AG463" s="98">
        <v>9.258798165543876</v>
      </c>
      <c r="AH463" s="98">
        <v>8.999343697369989</v>
      </c>
      <c r="AI463" s="98">
        <v>8.5102925884352647</v>
      </c>
      <c r="AJ463" s="98">
        <v>8.154777308732351</v>
      </c>
      <c r="AK463" s="98">
        <v>7.721483905583856</v>
      </c>
      <c r="AL463" s="98">
        <v>7.6788109867907588</v>
      </c>
      <c r="AM463" s="98">
        <v>7.5983404548094002</v>
      </c>
      <c r="AN463" s="98">
        <v>7.4177346269655962</v>
      </c>
      <c r="AO463" s="98">
        <v>7.192042006963681</v>
      </c>
      <c r="AP463" s="98">
        <v>6.9678426072928774</v>
      </c>
      <c r="AQ463" s="98">
        <v>6.7454953312848343</v>
      </c>
      <c r="AR463" s="98">
        <v>6.5230065723970592</v>
      </c>
      <c r="AS463" s="98">
        <v>6.1633562538272288</v>
      </c>
      <c r="AT463" s="98">
        <v>5.9509519362076198</v>
      </c>
      <c r="AU463" s="98">
        <v>5.7655434150741769</v>
      </c>
      <c r="AV463" s="98">
        <v>5.5578531775109452</v>
      </c>
      <c r="AW463" s="98">
        <v>5.1882511190278606</v>
      </c>
      <c r="AX463" s="98">
        <v>5.1087130189788521</v>
      </c>
      <c r="AY463" s="98">
        <v>4.8133638814135518</v>
      </c>
      <c r="AZ463" s="98">
        <v>4.6663088960421906</v>
      </c>
    </row>
    <row r="464" spans="1:52" ht="12" customHeight="1" x14ac:dyDescent="0.35">
      <c r="A464" s="72" t="s">
        <v>44</v>
      </c>
      <c r="B464" s="98">
        <v>0</v>
      </c>
      <c r="C464" s="98">
        <v>0</v>
      </c>
      <c r="D464" s="98">
        <v>0</v>
      </c>
      <c r="E464" s="98">
        <v>0</v>
      </c>
      <c r="F464" s="98">
        <v>0</v>
      </c>
      <c r="G464" s="98">
        <v>0</v>
      </c>
      <c r="H464" s="98">
        <v>0</v>
      </c>
      <c r="I464" s="98">
        <v>0</v>
      </c>
      <c r="J464" s="98">
        <v>0</v>
      </c>
      <c r="K464" s="98">
        <v>0</v>
      </c>
      <c r="L464" s="98">
        <v>0</v>
      </c>
      <c r="M464" s="98">
        <v>0</v>
      </c>
      <c r="N464" s="98">
        <v>0</v>
      </c>
      <c r="O464" s="98">
        <v>0</v>
      </c>
      <c r="P464" s="98">
        <v>0</v>
      </c>
      <c r="Q464" s="98">
        <v>0</v>
      </c>
      <c r="R464" s="98">
        <v>0</v>
      </c>
      <c r="S464" s="98">
        <v>0</v>
      </c>
      <c r="T464" s="98">
        <v>0</v>
      </c>
      <c r="U464" s="98">
        <v>0</v>
      </c>
      <c r="V464" s="98">
        <v>0</v>
      </c>
      <c r="W464" s="98">
        <v>0</v>
      </c>
      <c r="X464" s="98">
        <v>0</v>
      </c>
      <c r="Y464" s="98">
        <v>0</v>
      </c>
      <c r="Z464" s="98">
        <v>0</v>
      </c>
      <c r="AA464" s="98">
        <v>0</v>
      </c>
      <c r="AB464" s="98">
        <v>0</v>
      </c>
      <c r="AC464" s="98">
        <v>0</v>
      </c>
      <c r="AD464" s="98">
        <v>0</v>
      </c>
      <c r="AE464" s="98">
        <v>0</v>
      </c>
      <c r="AF464" s="98">
        <v>0</v>
      </c>
      <c r="AG464" s="98">
        <v>0</v>
      </c>
      <c r="AH464" s="98">
        <v>0</v>
      </c>
      <c r="AI464" s="98">
        <v>0</v>
      </c>
      <c r="AJ464" s="98">
        <v>0</v>
      </c>
      <c r="AK464" s="98">
        <v>0</v>
      </c>
      <c r="AL464" s="98">
        <v>0</v>
      </c>
      <c r="AM464" s="98">
        <v>0</v>
      </c>
      <c r="AN464" s="98">
        <v>0</v>
      </c>
      <c r="AO464" s="98">
        <v>0</v>
      </c>
      <c r="AP464" s="98">
        <v>0</v>
      </c>
      <c r="AQ464" s="98">
        <v>0</v>
      </c>
      <c r="AR464" s="98">
        <v>0</v>
      </c>
      <c r="AS464" s="98">
        <v>0</v>
      </c>
      <c r="AT464" s="98">
        <v>0</v>
      </c>
      <c r="AU464" s="98">
        <v>0</v>
      </c>
      <c r="AV464" s="98">
        <v>0</v>
      </c>
      <c r="AW464" s="98">
        <v>0</v>
      </c>
      <c r="AX464" s="98">
        <v>0</v>
      </c>
      <c r="AY464" s="98">
        <v>0</v>
      </c>
      <c r="AZ464" s="98">
        <v>0</v>
      </c>
    </row>
    <row r="465" spans="1:52" ht="12" customHeight="1" x14ac:dyDescent="0.35">
      <c r="A465" s="72" t="s">
        <v>45</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35">
      <c r="A466" s="74" t="s">
        <v>46</v>
      </c>
      <c r="B466" s="99">
        <v>0</v>
      </c>
      <c r="C466" s="99">
        <v>0</v>
      </c>
      <c r="D466" s="99">
        <v>0</v>
      </c>
      <c r="E466" s="99">
        <v>0</v>
      </c>
      <c r="F466" s="99">
        <v>0</v>
      </c>
      <c r="G466" s="99">
        <v>0</v>
      </c>
      <c r="H466" s="99">
        <v>0</v>
      </c>
      <c r="I466" s="99">
        <v>0</v>
      </c>
      <c r="J466" s="99">
        <v>0</v>
      </c>
      <c r="K466" s="99">
        <v>0</v>
      </c>
      <c r="L466" s="99">
        <v>0</v>
      </c>
      <c r="M466" s="99">
        <v>0</v>
      </c>
      <c r="N466" s="99">
        <v>0</v>
      </c>
      <c r="O466" s="99">
        <v>0</v>
      </c>
      <c r="P466" s="99">
        <v>0</v>
      </c>
      <c r="Q466" s="99">
        <v>0</v>
      </c>
      <c r="R466" s="99">
        <v>0</v>
      </c>
      <c r="S466" s="99">
        <v>0</v>
      </c>
      <c r="T466" s="99">
        <v>0</v>
      </c>
      <c r="U466" s="99">
        <v>0</v>
      </c>
      <c r="V466" s="99">
        <v>0</v>
      </c>
      <c r="W466" s="99">
        <v>0</v>
      </c>
      <c r="X466" s="99">
        <v>0</v>
      </c>
      <c r="Y466" s="99">
        <v>0</v>
      </c>
      <c r="Z466" s="99">
        <v>0</v>
      </c>
      <c r="AA466" s="99">
        <v>0</v>
      </c>
      <c r="AB466" s="99">
        <v>0</v>
      </c>
      <c r="AC466" s="99">
        <v>0</v>
      </c>
      <c r="AD466" s="99">
        <v>0</v>
      </c>
      <c r="AE466" s="99">
        <v>0</v>
      </c>
      <c r="AF466" s="99">
        <v>0</v>
      </c>
      <c r="AG466" s="99">
        <v>0</v>
      </c>
      <c r="AH466" s="99">
        <v>0</v>
      </c>
      <c r="AI466" s="99">
        <v>0</v>
      </c>
      <c r="AJ466" s="99">
        <v>0</v>
      </c>
      <c r="AK466" s="99">
        <v>0</v>
      </c>
      <c r="AL466" s="99">
        <v>0</v>
      </c>
      <c r="AM466" s="99">
        <v>0</v>
      </c>
      <c r="AN466" s="99">
        <v>0</v>
      </c>
      <c r="AO466" s="99">
        <v>0</v>
      </c>
      <c r="AP466" s="99">
        <v>0</v>
      </c>
      <c r="AQ466" s="99">
        <v>0</v>
      </c>
      <c r="AR466" s="99">
        <v>0</v>
      </c>
      <c r="AS466" s="99">
        <v>0</v>
      </c>
      <c r="AT466" s="99">
        <v>0</v>
      </c>
      <c r="AU466" s="99">
        <v>0</v>
      </c>
      <c r="AV466" s="99">
        <v>0</v>
      </c>
      <c r="AW466" s="99">
        <v>0</v>
      </c>
      <c r="AX466" s="99">
        <v>0</v>
      </c>
      <c r="AY466" s="99">
        <v>0</v>
      </c>
      <c r="AZ466" s="99">
        <v>0</v>
      </c>
    </row>
    <row r="467" spans="1:52" ht="12" customHeight="1" x14ac:dyDescent="0.35">
      <c r="A467" s="91" t="s">
        <v>144</v>
      </c>
      <c r="B467" s="100">
        <v>99.353662259015508</v>
      </c>
      <c r="C467" s="100">
        <v>93.672962627936371</v>
      </c>
      <c r="D467" s="100">
        <v>90.533706368513236</v>
      </c>
      <c r="E467" s="100">
        <v>89.823387858277144</v>
      </c>
      <c r="F467" s="100">
        <v>92.541920039424525</v>
      </c>
      <c r="G467" s="100">
        <v>91.390500759489512</v>
      </c>
      <c r="H467" s="100">
        <v>89.644968611382069</v>
      </c>
      <c r="I467" s="100">
        <v>89.655337090705132</v>
      </c>
      <c r="J467" s="100">
        <v>85.698549367520229</v>
      </c>
      <c r="K467" s="100">
        <v>70.781128684257098</v>
      </c>
      <c r="L467" s="100">
        <v>73.54165110803298</v>
      </c>
      <c r="M467" s="100">
        <v>73.630813569932101</v>
      </c>
      <c r="N467" s="100">
        <v>72.145648433299243</v>
      </c>
      <c r="O467" s="100">
        <v>67.999564180628383</v>
      </c>
      <c r="P467" s="100">
        <v>71.257791122667911</v>
      </c>
      <c r="Q467" s="100">
        <v>65.076641670643156</v>
      </c>
      <c r="R467" s="100">
        <v>64.420676345498364</v>
      </c>
      <c r="S467" s="100">
        <v>66.443250776507554</v>
      </c>
      <c r="T467" s="100">
        <v>64.689478740658643</v>
      </c>
      <c r="U467" s="100">
        <v>62.693449384606517</v>
      </c>
      <c r="V467" s="100">
        <v>61.225648616967753</v>
      </c>
      <c r="W467" s="100">
        <v>60.515703244471531</v>
      </c>
      <c r="X467" s="100">
        <v>58.678698894324036</v>
      </c>
      <c r="Y467" s="100">
        <v>56.210998184732055</v>
      </c>
      <c r="Z467" s="100">
        <v>54.508491069477941</v>
      </c>
      <c r="AA467" s="100">
        <v>53.990183673871321</v>
      </c>
      <c r="AB467" s="100">
        <v>53.029922247943148</v>
      </c>
      <c r="AC467" s="100">
        <v>51.335891725967521</v>
      </c>
      <c r="AD467" s="100">
        <v>49.315275677012053</v>
      </c>
      <c r="AE467" s="100">
        <v>44.973810710908708</v>
      </c>
      <c r="AF467" s="100">
        <v>44.003780262848352</v>
      </c>
      <c r="AG467" s="100">
        <v>43.762186142604484</v>
      </c>
      <c r="AH467" s="100">
        <v>41.518140500516346</v>
      </c>
      <c r="AI467" s="100">
        <v>40.43007067794823</v>
      </c>
      <c r="AJ467" s="100">
        <v>38.661101621691323</v>
      </c>
      <c r="AK467" s="100">
        <v>36.656668130708574</v>
      </c>
      <c r="AL467" s="100">
        <v>36.286607137217636</v>
      </c>
      <c r="AM467" s="100">
        <v>34.84058950095519</v>
      </c>
      <c r="AN467" s="100">
        <v>33.336998238784382</v>
      </c>
      <c r="AO467" s="100">
        <v>31.793331130086678</v>
      </c>
      <c r="AP467" s="100">
        <v>30.282014934332881</v>
      </c>
      <c r="AQ467" s="100">
        <v>29.042126918229609</v>
      </c>
      <c r="AR467" s="100">
        <v>28.194390828284799</v>
      </c>
      <c r="AS467" s="100">
        <v>26.785503322836707</v>
      </c>
      <c r="AT467" s="100">
        <v>25.34517251949573</v>
      </c>
      <c r="AU467" s="100">
        <v>24.443631664449263</v>
      </c>
      <c r="AV467" s="100">
        <v>22.589742338820088</v>
      </c>
      <c r="AW467" s="100">
        <v>21.12263368617517</v>
      </c>
      <c r="AX467" s="100">
        <v>19.387519378995261</v>
      </c>
      <c r="AY467" s="100">
        <v>12.78666928095536</v>
      </c>
      <c r="AZ467" s="100">
        <v>11.033675949217226</v>
      </c>
    </row>
    <row r="468" spans="1:52" ht="12" customHeight="1" x14ac:dyDescent="0.35">
      <c r="A468" s="91" t="s">
        <v>135</v>
      </c>
      <c r="B468" s="100">
        <v>575.5722605969853</v>
      </c>
      <c r="C468" s="100">
        <v>569.24597100694166</v>
      </c>
      <c r="D468" s="100">
        <v>554.90694948282544</v>
      </c>
      <c r="E468" s="100">
        <v>577.45039239296602</v>
      </c>
      <c r="F468" s="100">
        <v>535.21653911052954</v>
      </c>
      <c r="G468" s="100">
        <v>510.27210038078113</v>
      </c>
      <c r="H468" s="100">
        <v>480.2824849791254</v>
      </c>
      <c r="I468" s="100">
        <v>489.62563966775531</v>
      </c>
      <c r="J468" s="100">
        <v>446.69400608903288</v>
      </c>
      <c r="K468" s="100">
        <v>462.82437551939717</v>
      </c>
      <c r="L468" s="100">
        <v>407.7926033934823</v>
      </c>
      <c r="M468" s="100">
        <v>398.83368721860933</v>
      </c>
      <c r="N468" s="100">
        <v>413.53531262056123</v>
      </c>
      <c r="O468" s="100">
        <v>421.74810781195475</v>
      </c>
      <c r="P468" s="100">
        <v>400.6706875207679</v>
      </c>
      <c r="Q468" s="100">
        <v>361.41573481362428</v>
      </c>
      <c r="R468" s="100">
        <v>360.75808636762764</v>
      </c>
      <c r="S468" s="100">
        <v>358.48500626644147</v>
      </c>
      <c r="T468" s="100">
        <v>349.69509919365697</v>
      </c>
      <c r="U468" s="100">
        <v>340.17682291272689</v>
      </c>
      <c r="V468" s="100">
        <v>334.8446921370267</v>
      </c>
      <c r="W468" s="100">
        <v>333.32990397304661</v>
      </c>
      <c r="X468" s="100">
        <v>327.46383159848676</v>
      </c>
      <c r="Y468" s="100">
        <v>321.81623639131726</v>
      </c>
      <c r="Z468" s="100">
        <v>318.41354511606193</v>
      </c>
      <c r="AA468" s="100">
        <v>315.82452758547703</v>
      </c>
      <c r="AB468" s="100">
        <v>314.48266264973785</v>
      </c>
      <c r="AC468" s="100">
        <v>310.25011621716976</v>
      </c>
      <c r="AD468" s="100">
        <v>309.63543548441532</v>
      </c>
      <c r="AE468" s="100">
        <v>306.91648182937354</v>
      </c>
      <c r="AF468" s="100">
        <v>305.30528124305681</v>
      </c>
      <c r="AG468" s="100">
        <v>303.40533735440954</v>
      </c>
      <c r="AH468" s="100">
        <v>299.09418958263245</v>
      </c>
      <c r="AI468" s="100">
        <v>294.08208764940747</v>
      </c>
      <c r="AJ468" s="100">
        <v>289.95518689144194</v>
      </c>
      <c r="AK468" s="100">
        <v>286.33277267235394</v>
      </c>
      <c r="AL468" s="100">
        <v>285.53809777009081</v>
      </c>
      <c r="AM468" s="100">
        <v>282.98699033840478</v>
      </c>
      <c r="AN468" s="100">
        <v>280.03819263135534</v>
      </c>
      <c r="AO468" s="100">
        <v>277.38094413437108</v>
      </c>
      <c r="AP468" s="100">
        <v>274.54245219560272</v>
      </c>
      <c r="AQ468" s="100">
        <v>271.80465123571423</v>
      </c>
      <c r="AR468" s="100">
        <v>267.70498728285486</v>
      </c>
      <c r="AS468" s="100">
        <v>261.61765371629724</v>
      </c>
      <c r="AT468" s="100">
        <v>256.72406051573523</v>
      </c>
      <c r="AU468" s="100">
        <v>252.94935794627625</v>
      </c>
      <c r="AV468" s="100">
        <v>247.41639458675806</v>
      </c>
      <c r="AW468" s="100">
        <v>235.76404947643616</v>
      </c>
      <c r="AX468" s="100">
        <v>233.3437689655421</v>
      </c>
      <c r="AY468" s="100">
        <v>224.71705400064792</v>
      </c>
      <c r="AZ468" s="100">
        <v>219.5774815733796</v>
      </c>
    </row>
    <row r="469" spans="1:52" ht="12" customHeight="1" x14ac:dyDescent="0.35">
      <c r="A469" s="91" t="s">
        <v>138</v>
      </c>
      <c r="B469" s="100">
        <v>119.8441291776093</v>
      </c>
      <c r="C469" s="100">
        <v>118.095329897244</v>
      </c>
      <c r="D469" s="100">
        <v>113.78877339057864</v>
      </c>
      <c r="E469" s="100">
        <v>117.94558689290788</v>
      </c>
      <c r="F469" s="100">
        <v>113.43232124007163</v>
      </c>
      <c r="G469" s="100">
        <v>108.00644354069136</v>
      </c>
      <c r="H469" s="100">
        <v>102.38390922348826</v>
      </c>
      <c r="I469" s="100">
        <v>102.97017443572085</v>
      </c>
      <c r="J469" s="100">
        <v>95.934280003576291</v>
      </c>
      <c r="K469" s="100">
        <v>88.831853623959503</v>
      </c>
      <c r="L469" s="100">
        <v>85.205064294909036</v>
      </c>
      <c r="M469" s="100">
        <v>85.401933737410488</v>
      </c>
      <c r="N469" s="100">
        <v>81.500520306260597</v>
      </c>
      <c r="O469" s="100">
        <v>82.576296693973362</v>
      </c>
      <c r="P469" s="100">
        <v>83.011320082196391</v>
      </c>
      <c r="Q469" s="100">
        <v>77.257288937720546</v>
      </c>
      <c r="R469" s="100">
        <v>77.064045237588587</v>
      </c>
      <c r="S469" s="100">
        <v>77.278456250046702</v>
      </c>
      <c r="T469" s="100">
        <v>75.939322079868504</v>
      </c>
      <c r="U469" s="100">
        <v>74.225076700873956</v>
      </c>
      <c r="V469" s="100">
        <v>73.041528239825709</v>
      </c>
      <c r="W469" s="100">
        <v>72.530500026073071</v>
      </c>
      <c r="X469" s="100">
        <v>71.177302425713577</v>
      </c>
      <c r="Y469" s="100">
        <v>69.314206751956718</v>
      </c>
      <c r="Z469" s="100">
        <v>68.20524906715454</v>
      </c>
      <c r="AA469" s="100">
        <v>67.70207719230936</v>
      </c>
      <c r="AB469" s="100">
        <v>67.043246295305451</v>
      </c>
      <c r="AC469" s="100">
        <v>65.710759426264858</v>
      </c>
      <c r="AD469" s="100">
        <v>65.199761133763616</v>
      </c>
      <c r="AE469" s="100">
        <v>63.227377528492219</v>
      </c>
      <c r="AF469" s="100">
        <v>62.495138954499772</v>
      </c>
      <c r="AG469" s="100">
        <v>62.015066459421881</v>
      </c>
      <c r="AH469" s="100">
        <v>60.839334337044249</v>
      </c>
      <c r="AI469" s="100">
        <v>59.455477127728109</v>
      </c>
      <c r="AJ469" s="100">
        <v>57.929074398246001</v>
      </c>
      <c r="AK469" s="100">
        <v>56.318387600772382</v>
      </c>
      <c r="AL469" s="100">
        <v>56.075323505048516</v>
      </c>
      <c r="AM469" s="100">
        <v>55.293702397835588</v>
      </c>
      <c r="AN469" s="100">
        <v>54.205816001341645</v>
      </c>
      <c r="AO469" s="100">
        <v>53.065437837472579</v>
      </c>
      <c r="AP469" s="100">
        <v>51.872903497057905</v>
      </c>
      <c r="AQ469" s="100">
        <v>50.719530043424882</v>
      </c>
      <c r="AR469" s="100">
        <v>49.342033481425162</v>
      </c>
      <c r="AS469" s="100">
        <v>47.136462819555987</v>
      </c>
      <c r="AT469" s="100">
        <v>45.53814680526353</v>
      </c>
      <c r="AU469" s="100">
        <v>44.430848552760828</v>
      </c>
      <c r="AV469" s="100">
        <v>42.534359999713885</v>
      </c>
      <c r="AW469" s="100">
        <v>39.548398333659563</v>
      </c>
      <c r="AX469" s="100">
        <v>38.363818549437447</v>
      </c>
      <c r="AY469" s="100">
        <v>34.404725708290563</v>
      </c>
      <c r="AZ469" s="100">
        <v>32.700555009099752</v>
      </c>
    </row>
    <row r="470" spans="1:52" ht="12" customHeight="1" x14ac:dyDescent="0.35">
      <c r="A470" s="105" t="s">
        <v>142</v>
      </c>
      <c r="B470" s="111">
        <v>0</v>
      </c>
      <c r="C470" s="111">
        <v>0</v>
      </c>
      <c r="D470" s="111">
        <v>0</v>
      </c>
      <c r="E470" s="111">
        <v>0</v>
      </c>
      <c r="F470" s="111">
        <v>0</v>
      </c>
      <c r="G470" s="111">
        <v>0</v>
      </c>
      <c r="H470" s="111">
        <v>0</v>
      </c>
      <c r="I470" s="111">
        <v>0</v>
      </c>
      <c r="J470" s="111">
        <v>0</v>
      </c>
      <c r="K470" s="111">
        <v>0</v>
      </c>
      <c r="L470" s="111">
        <v>0</v>
      </c>
      <c r="M470" s="111">
        <v>0</v>
      </c>
      <c r="N470" s="111">
        <v>0</v>
      </c>
      <c r="O470" s="111">
        <v>0</v>
      </c>
      <c r="P470" s="111">
        <v>0</v>
      </c>
      <c r="Q470" s="111">
        <v>0</v>
      </c>
      <c r="R470" s="111">
        <v>0</v>
      </c>
      <c r="S470" s="111">
        <v>0</v>
      </c>
      <c r="T470" s="111">
        <v>0</v>
      </c>
      <c r="U470" s="111">
        <v>0</v>
      </c>
      <c r="V470" s="111">
        <v>0</v>
      </c>
      <c r="W470" s="111">
        <v>0</v>
      </c>
      <c r="X470" s="111">
        <v>0</v>
      </c>
      <c r="Y470" s="111">
        <v>0</v>
      </c>
      <c r="Z470" s="111">
        <v>0</v>
      </c>
      <c r="AA470" s="111">
        <v>0</v>
      </c>
      <c r="AB470" s="111">
        <v>0</v>
      </c>
      <c r="AC470" s="111">
        <v>0</v>
      </c>
      <c r="AD470" s="111">
        <v>0</v>
      </c>
      <c r="AE470" s="111">
        <v>0</v>
      </c>
      <c r="AF470" s="111">
        <v>0</v>
      </c>
      <c r="AG470" s="111">
        <v>0</v>
      </c>
      <c r="AH470" s="111">
        <v>0</v>
      </c>
      <c r="AI470" s="111">
        <v>0</v>
      </c>
      <c r="AJ470" s="111">
        <v>0</v>
      </c>
      <c r="AK470" s="111">
        <v>0</v>
      </c>
      <c r="AL470" s="111">
        <v>0</v>
      </c>
      <c r="AM470" s="111">
        <v>0</v>
      </c>
      <c r="AN470" s="111">
        <v>0</v>
      </c>
      <c r="AO470" s="111">
        <v>0</v>
      </c>
      <c r="AP470" s="111">
        <v>0</v>
      </c>
      <c r="AQ470" s="111">
        <v>0</v>
      </c>
      <c r="AR470" s="111">
        <v>0</v>
      </c>
      <c r="AS470" s="111">
        <v>0</v>
      </c>
      <c r="AT470" s="111">
        <v>0</v>
      </c>
      <c r="AU470" s="111">
        <v>0</v>
      </c>
      <c r="AV470" s="111">
        <v>0</v>
      </c>
      <c r="AW470" s="111">
        <v>0</v>
      </c>
      <c r="AX470" s="111">
        <v>0</v>
      </c>
      <c r="AY470" s="111">
        <v>0</v>
      </c>
      <c r="AZ470" s="111">
        <v>0</v>
      </c>
    </row>
    <row r="471" spans="1:52" ht="12" customHeight="1" x14ac:dyDescent="0.35">
      <c r="A471" s="107" t="s">
        <v>35</v>
      </c>
      <c r="B471" s="112">
        <v>33.950879862877166</v>
      </c>
      <c r="C471" s="112">
        <v>39.700322661125185</v>
      </c>
      <c r="D471" s="112">
        <v>31.896816075339327</v>
      </c>
      <c r="E471" s="112">
        <v>4.2874135658954905E-2</v>
      </c>
      <c r="F471" s="112">
        <v>4.5833487196548832E-2</v>
      </c>
      <c r="G471" s="112">
        <v>4.2577251749728498E-2</v>
      </c>
      <c r="H471" s="112">
        <v>4.3278405467441015E-2</v>
      </c>
      <c r="I471" s="112">
        <v>4.2986775580020779E-2</v>
      </c>
      <c r="J471" s="112">
        <v>6.0485026095895927E-2</v>
      </c>
      <c r="K471" s="112">
        <v>4.5591532911632378E-2</v>
      </c>
      <c r="L471" s="112">
        <v>5.1774432655087882E-2</v>
      </c>
      <c r="M471" s="112">
        <v>5.4477044085795422E-2</v>
      </c>
      <c r="N471" s="112">
        <v>0.76563263395107251</v>
      </c>
      <c r="O471" s="112">
        <v>3.0147985599974403</v>
      </c>
      <c r="P471" s="112">
        <v>6.3215163463131524E-2</v>
      </c>
      <c r="Q471" s="112">
        <v>6.8672142964221125E-2</v>
      </c>
      <c r="R471" s="112">
        <v>7.7784203499583093E-2</v>
      </c>
      <c r="S471" s="112">
        <v>7.9372237190785927E-2</v>
      </c>
      <c r="T471" s="112">
        <v>7.9846080074752454E-2</v>
      </c>
      <c r="U471" s="112">
        <v>8.0401641466453524E-2</v>
      </c>
      <c r="V471" s="112">
        <v>8.0463213718557858E-2</v>
      </c>
      <c r="W471" s="112">
        <v>8.1234205675736776E-2</v>
      </c>
      <c r="X471" s="112">
        <v>8.2800629734513784E-2</v>
      </c>
      <c r="Y471" s="112">
        <v>8.4480470515534575E-2</v>
      </c>
      <c r="Z471" s="112">
        <v>8.5465449282716696E-2</v>
      </c>
      <c r="AA471" s="112">
        <v>8.6719677702452244E-2</v>
      </c>
      <c r="AB471" s="112">
        <v>8.7579606317886791E-2</v>
      </c>
      <c r="AC471" s="112">
        <v>8.8337356207807083E-2</v>
      </c>
      <c r="AD471" s="112">
        <v>8.9008659808132939E-2</v>
      </c>
      <c r="AE471" s="112">
        <v>8.9753643413910081E-2</v>
      </c>
      <c r="AF471" s="112">
        <v>9.0169074132474047E-2</v>
      </c>
      <c r="AG471" s="112">
        <v>9.0727266236077533E-2</v>
      </c>
      <c r="AH471" s="112">
        <v>9.0635419254134111E-2</v>
      </c>
      <c r="AI471" s="112">
        <v>8.9888557565159649E-2</v>
      </c>
      <c r="AJ471" s="112">
        <v>8.7458114179224944E-2</v>
      </c>
      <c r="AK471" s="112">
        <v>8.4938517858886106E-2</v>
      </c>
      <c r="AL471" s="112">
        <v>8.3078714686598179E-2</v>
      </c>
      <c r="AM471" s="112">
        <v>7.7665662761394555E-2</v>
      </c>
      <c r="AN471" s="112">
        <v>7.1800693512088426E-2</v>
      </c>
      <c r="AO471" s="112">
        <v>6.7310196622475046E-2</v>
      </c>
      <c r="AP471" s="112">
        <v>6.1704107263554971E-2</v>
      </c>
      <c r="AQ471" s="112">
        <v>5.8695487330734562E-2</v>
      </c>
      <c r="AR471" s="112">
        <v>5.481580460932179E-2</v>
      </c>
      <c r="AS471" s="112">
        <v>5.1519102955017923E-2</v>
      </c>
      <c r="AT471" s="112">
        <v>4.5396551478096188E-2</v>
      </c>
      <c r="AU471" s="112">
        <v>4.4855686809255758E-2</v>
      </c>
      <c r="AV471" s="112">
        <v>4.1611836614615934E-2</v>
      </c>
      <c r="AW471" s="112">
        <v>3.5144650034176945E-2</v>
      </c>
      <c r="AX471" s="112">
        <v>3.4333658719087168E-2</v>
      </c>
      <c r="AY471" s="112">
        <v>2.9350022699827432E-2</v>
      </c>
      <c r="AZ471" s="112">
        <v>2.5768411256126802E-2</v>
      </c>
    </row>
    <row r="472" spans="1:52" ht="12" customHeight="1" x14ac:dyDescent="0.35">
      <c r="A472" s="214" t="s">
        <v>124</v>
      </c>
      <c r="B472" s="221">
        <v>358.36823926953173</v>
      </c>
      <c r="C472" s="221">
        <v>364.61271146913487</v>
      </c>
      <c r="D472" s="221">
        <v>349.80094131368054</v>
      </c>
      <c r="E472" s="221">
        <v>355.60408148602295</v>
      </c>
      <c r="F472" s="221">
        <v>328.11202697995509</v>
      </c>
      <c r="G472" s="221">
        <v>312.25499296861989</v>
      </c>
      <c r="H472" s="221">
        <v>298.11649801183336</v>
      </c>
      <c r="I472" s="221">
        <v>296.2450963580784</v>
      </c>
      <c r="J472" s="221">
        <v>263.91252460801189</v>
      </c>
      <c r="K472" s="221">
        <v>271.63861126541286</v>
      </c>
      <c r="L472" s="221">
        <v>240.78173972971825</v>
      </c>
      <c r="M472" s="221">
        <v>225.36803689922672</v>
      </c>
      <c r="N472" s="221">
        <v>230.12146155494759</v>
      </c>
      <c r="O472" s="221">
        <v>240.61358832747086</v>
      </c>
      <c r="P472" s="221">
        <v>233.40207152997792</v>
      </c>
      <c r="Q472" s="221">
        <v>223.36789658956809</v>
      </c>
      <c r="R472" s="221">
        <v>222.86818028049075</v>
      </c>
      <c r="S472" s="221">
        <v>222.0390694381303</v>
      </c>
      <c r="T472" s="221">
        <v>220.24174966414731</v>
      </c>
      <c r="U472" s="221">
        <v>217.53052582421546</v>
      </c>
      <c r="V472" s="221">
        <v>215.52952448025636</v>
      </c>
      <c r="W472" s="221">
        <v>213.78342048004205</v>
      </c>
      <c r="X472" s="221">
        <v>211.59161259267947</v>
      </c>
      <c r="Y472" s="221">
        <v>208.80159531513772</v>
      </c>
      <c r="Z472" s="221">
        <v>207.55508455751999</v>
      </c>
      <c r="AA472" s="221">
        <v>206.12765218193647</v>
      </c>
      <c r="AB472" s="221">
        <v>205.30239612911092</v>
      </c>
      <c r="AC472" s="221">
        <v>204.42614001991768</v>
      </c>
      <c r="AD472" s="221">
        <v>202.44954206096648</v>
      </c>
      <c r="AE472" s="221">
        <v>200.04081949591941</v>
      </c>
      <c r="AF472" s="221">
        <v>199.28492451146812</v>
      </c>
      <c r="AG472" s="221">
        <v>198.34479858235991</v>
      </c>
      <c r="AH472" s="221">
        <v>197.18528840123611</v>
      </c>
      <c r="AI472" s="221">
        <v>195.32788599903407</v>
      </c>
      <c r="AJ472" s="221">
        <v>193.08098550635907</v>
      </c>
      <c r="AK472" s="221">
        <v>191.7269643894935</v>
      </c>
      <c r="AL472" s="221">
        <v>191.24077728644866</v>
      </c>
      <c r="AM472" s="221">
        <v>190.69343001321295</v>
      </c>
      <c r="AN472" s="221">
        <v>190.18963468006245</v>
      </c>
      <c r="AO472" s="221">
        <v>189.72571612567401</v>
      </c>
      <c r="AP472" s="221">
        <v>188.85743153487073</v>
      </c>
      <c r="AQ472" s="221">
        <v>186.6243428066019</v>
      </c>
      <c r="AR472" s="221">
        <v>184.05518492300084</v>
      </c>
      <c r="AS472" s="221">
        <v>181.22832141927057</v>
      </c>
      <c r="AT472" s="221">
        <v>180.18173748471946</v>
      </c>
      <c r="AU472" s="221">
        <v>178.66247295572029</v>
      </c>
      <c r="AV472" s="221">
        <v>177.42383093440955</v>
      </c>
      <c r="AW472" s="221">
        <v>176.27941669967191</v>
      </c>
      <c r="AX472" s="221">
        <v>174.02217023760554</v>
      </c>
      <c r="AY472" s="221">
        <v>171.66810691799307</v>
      </c>
      <c r="AZ472" s="221">
        <v>170.87921571143335</v>
      </c>
    </row>
    <row r="473" spans="1:52" ht="12" customHeight="1" x14ac:dyDescent="0.35">
      <c r="A473" s="64" t="s">
        <v>40</v>
      </c>
      <c r="B473" s="97">
        <v>0</v>
      </c>
      <c r="C473" s="97">
        <v>0</v>
      </c>
      <c r="D473" s="97">
        <v>0</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0</v>
      </c>
    </row>
    <row r="474" spans="1:52" ht="12" customHeight="1" x14ac:dyDescent="0.35">
      <c r="A474" s="72" t="s">
        <v>41</v>
      </c>
      <c r="B474" s="98">
        <v>10.954893513511132</v>
      </c>
      <c r="C474" s="98">
        <v>10.793480290146292</v>
      </c>
      <c r="D474" s="98">
        <v>10.536956783673848</v>
      </c>
      <c r="E474" s="98">
        <v>10.521372500277502</v>
      </c>
      <c r="F474" s="98">
        <v>11.547689364024839</v>
      </c>
      <c r="G474" s="98">
        <v>11.432774851108228</v>
      </c>
      <c r="H474" s="98">
        <v>10.936349471579085</v>
      </c>
      <c r="I474" s="98">
        <v>10.915313561990208</v>
      </c>
      <c r="J474" s="98">
        <v>10.299822504623995</v>
      </c>
      <c r="K474" s="98">
        <v>8.6735464264622628</v>
      </c>
      <c r="L474" s="98">
        <v>8.5696208842386685</v>
      </c>
      <c r="M474" s="98">
        <v>8.8915359683631063</v>
      </c>
      <c r="N474" s="98">
        <v>8.6039731626792388</v>
      </c>
      <c r="O474" s="98">
        <v>9.0971162748815892</v>
      </c>
      <c r="P474" s="98">
        <v>8.8734174560589398</v>
      </c>
      <c r="Q474" s="98">
        <v>8.5166656980827113</v>
      </c>
      <c r="R474" s="98">
        <v>8.5683387365305173</v>
      </c>
      <c r="S474" s="98">
        <v>8.5976536892294337</v>
      </c>
      <c r="T474" s="98">
        <v>8.543295092782822</v>
      </c>
      <c r="U474" s="98">
        <v>8.4497457738731665</v>
      </c>
      <c r="V474" s="98">
        <v>8.33912195988386</v>
      </c>
      <c r="W474" s="98">
        <v>8.1508930831110984</v>
      </c>
      <c r="X474" s="98">
        <v>7.9238482198656746</v>
      </c>
      <c r="Y474" s="98">
        <v>7.637180647053758</v>
      </c>
      <c r="Z474" s="98">
        <v>7.5465659981647075</v>
      </c>
      <c r="AA474" s="98">
        <v>7.4108945836129241</v>
      </c>
      <c r="AB474" s="98">
        <v>7.3127640543189907</v>
      </c>
      <c r="AC474" s="98">
        <v>7.2161524033588469</v>
      </c>
      <c r="AD474" s="98">
        <v>6.8836907434213366</v>
      </c>
      <c r="AE474" s="98">
        <v>6.5294503344560004</v>
      </c>
      <c r="AF474" s="98">
        <v>6.4369405219921818</v>
      </c>
      <c r="AG474" s="98">
        <v>6.2898716871216971</v>
      </c>
      <c r="AH474" s="98">
        <v>6.1549956887605051</v>
      </c>
      <c r="AI474" s="98">
        <v>5.8715579319605027</v>
      </c>
      <c r="AJ474" s="98">
        <v>5.5770449805078943</v>
      </c>
      <c r="AK474" s="98">
        <v>5.3953833834343579</v>
      </c>
      <c r="AL474" s="98">
        <v>5.3370321537876597</v>
      </c>
      <c r="AM474" s="98">
        <v>5.2816945757000999</v>
      </c>
      <c r="AN474" s="98">
        <v>5.2184623014956921</v>
      </c>
      <c r="AO474" s="98">
        <v>5.1510919773389743</v>
      </c>
      <c r="AP474" s="98">
        <v>5.0484633963355732</v>
      </c>
      <c r="AQ474" s="98">
        <v>4.7697369545579491</v>
      </c>
      <c r="AR474" s="98">
        <v>4.4882598716981317</v>
      </c>
      <c r="AS474" s="98">
        <v>4.1879343146616836</v>
      </c>
      <c r="AT474" s="98">
        <v>4.0970687099772674</v>
      </c>
      <c r="AU474" s="98">
        <v>3.9699945991434773</v>
      </c>
      <c r="AV474" s="98">
        <v>3.8800911717387025</v>
      </c>
      <c r="AW474" s="98">
        <v>3.7946407670478681</v>
      </c>
      <c r="AX474" s="98">
        <v>3.5994696531604959</v>
      </c>
      <c r="AY474" s="98">
        <v>3.4018604889622837</v>
      </c>
      <c r="AZ474" s="98">
        <v>3.3371906941386453</v>
      </c>
    </row>
    <row r="475" spans="1:52" ht="12" customHeight="1" x14ac:dyDescent="0.35">
      <c r="A475" s="72" t="s">
        <v>44</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35">
      <c r="A476" s="72" t="s">
        <v>45</v>
      </c>
      <c r="B476" s="98">
        <v>0</v>
      </c>
      <c r="C476" s="98">
        <v>0</v>
      </c>
      <c r="D476" s="98">
        <v>0</v>
      </c>
      <c r="E476" s="98">
        <v>0</v>
      </c>
      <c r="F476" s="98">
        <v>0</v>
      </c>
      <c r="G476" s="98">
        <v>0</v>
      </c>
      <c r="H476" s="98">
        <v>0</v>
      </c>
      <c r="I476" s="98">
        <v>0</v>
      </c>
      <c r="J476" s="98">
        <v>0</v>
      </c>
      <c r="K476" s="98">
        <v>0</v>
      </c>
      <c r="L476" s="98">
        <v>0</v>
      </c>
      <c r="M476" s="98">
        <v>0</v>
      </c>
      <c r="N476" s="98">
        <v>0</v>
      </c>
      <c r="O476" s="98">
        <v>0</v>
      </c>
      <c r="P476" s="98">
        <v>0</v>
      </c>
      <c r="Q476" s="98">
        <v>0</v>
      </c>
      <c r="R476" s="98">
        <v>0</v>
      </c>
      <c r="S476" s="98">
        <v>0</v>
      </c>
      <c r="T476" s="98">
        <v>0</v>
      </c>
      <c r="U476" s="98">
        <v>0</v>
      </c>
      <c r="V476" s="98">
        <v>0</v>
      </c>
      <c r="W476" s="98">
        <v>0</v>
      </c>
      <c r="X476" s="98">
        <v>0</v>
      </c>
      <c r="Y476" s="98">
        <v>0</v>
      </c>
      <c r="Z476" s="98">
        <v>0</v>
      </c>
      <c r="AA476" s="98">
        <v>0</v>
      </c>
      <c r="AB476" s="98">
        <v>0</v>
      </c>
      <c r="AC476" s="98">
        <v>0</v>
      </c>
      <c r="AD476" s="98">
        <v>0</v>
      </c>
      <c r="AE476" s="98">
        <v>0</v>
      </c>
      <c r="AF476" s="98">
        <v>0</v>
      </c>
      <c r="AG476" s="98">
        <v>0</v>
      </c>
      <c r="AH476" s="98">
        <v>0</v>
      </c>
      <c r="AI476" s="98">
        <v>0</v>
      </c>
      <c r="AJ476" s="98">
        <v>0</v>
      </c>
      <c r="AK476" s="98">
        <v>0</v>
      </c>
      <c r="AL476" s="98">
        <v>0</v>
      </c>
      <c r="AM476" s="98">
        <v>0</v>
      </c>
      <c r="AN476" s="98">
        <v>0</v>
      </c>
      <c r="AO476" s="98">
        <v>0</v>
      </c>
      <c r="AP476" s="98">
        <v>0</v>
      </c>
      <c r="AQ476" s="98">
        <v>0</v>
      </c>
      <c r="AR476" s="98">
        <v>0</v>
      </c>
      <c r="AS476" s="98">
        <v>0</v>
      </c>
      <c r="AT476" s="98">
        <v>0</v>
      </c>
      <c r="AU476" s="98">
        <v>0</v>
      </c>
      <c r="AV476" s="98">
        <v>0</v>
      </c>
      <c r="AW476" s="98">
        <v>0</v>
      </c>
      <c r="AX476" s="98">
        <v>0</v>
      </c>
      <c r="AY476" s="98">
        <v>0</v>
      </c>
      <c r="AZ476" s="98">
        <v>0</v>
      </c>
    </row>
    <row r="477" spans="1:52" ht="12" customHeight="1" x14ac:dyDescent="0.35">
      <c r="A477" s="74" t="s">
        <v>46</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35">
      <c r="A478" s="91" t="s">
        <v>144</v>
      </c>
      <c r="B478" s="100">
        <v>78.520378973693028</v>
      </c>
      <c r="C478" s="100">
        <v>79.861748038321849</v>
      </c>
      <c r="D478" s="100">
        <v>77.261441699658462</v>
      </c>
      <c r="E478" s="100">
        <v>76.228414387895029</v>
      </c>
      <c r="F478" s="100">
        <v>71.351694176399192</v>
      </c>
      <c r="G478" s="100">
        <v>69.831398526516267</v>
      </c>
      <c r="H478" s="100">
        <v>71.249609623704558</v>
      </c>
      <c r="I478" s="100">
        <v>70.012284481683238</v>
      </c>
      <c r="J478" s="100">
        <v>65.73868384712209</v>
      </c>
      <c r="K478" s="100">
        <v>65.50468546313418</v>
      </c>
      <c r="L478" s="100">
        <v>60.060315570168633</v>
      </c>
      <c r="M478" s="100">
        <v>58.933826027576394</v>
      </c>
      <c r="N478" s="100">
        <v>60.738443360673877</v>
      </c>
      <c r="O478" s="100">
        <v>58.233476870045337</v>
      </c>
      <c r="P478" s="100">
        <v>55.560623648128917</v>
      </c>
      <c r="Q478" s="100">
        <v>53.837140544674554</v>
      </c>
      <c r="R478" s="100">
        <v>53.86031231593838</v>
      </c>
      <c r="S478" s="100">
        <v>53.791422238718972</v>
      </c>
      <c r="T478" s="100">
        <v>53.366690221164305</v>
      </c>
      <c r="U478" s="100">
        <v>52.713424276469262</v>
      </c>
      <c r="V478" s="100">
        <v>52.274246204006346</v>
      </c>
      <c r="W478" s="100">
        <v>51.890046515495783</v>
      </c>
      <c r="X478" s="100">
        <v>51.436652028225517</v>
      </c>
      <c r="Y478" s="100">
        <v>50.900245650618359</v>
      </c>
      <c r="Z478" s="100">
        <v>50.66392406502905</v>
      </c>
      <c r="AA478" s="100">
        <v>50.392340366465618</v>
      </c>
      <c r="AB478" s="100">
        <v>50.262148004185427</v>
      </c>
      <c r="AC478" s="100">
        <v>50.122862244094904</v>
      </c>
      <c r="AD478" s="100">
        <v>49.825980766966047</v>
      </c>
      <c r="AE478" s="100">
        <v>49.419335213228592</v>
      </c>
      <c r="AF478" s="100">
        <v>49.293456514077434</v>
      </c>
      <c r="AG478" s="100">
        <v>49.115747959357435</v>
      </c>
      <c r="AH478" s="100">
        <v>48.92759562950252</v>
      </c>
      <c r="AI478" s="100">
        <v>48.656250542467291</v>
      </c>
      <c r="AJ478" s="100">
        <v>48.304400531638919</v>
      </c>
      <c r="AK478" s="100">
        <v>48.085378549843753</v>
      </c>
      <c r="AL478" s="100">
        <v>47.993682133264834</v>
      </c>
      <c r="AM478" s="100">
        <v>47.90173197118925</v>
      </c>
      <c r="AN478" s="100">
        <v>47.810993441603401</v>
      </c>
      <c r="AO478" s="100">
        <v>47.715860535154185</v>
      </c>
      <c r="AP478" s="100">
        <v>47.567279062394249</v>
      </c>
      <c r="AQ478" s="100">
        <v>47.210325476824373</v>
      </c>
      <c r="AR478" s="100">
        <v>46.765719296126399</v>
      </c>
      <c r="AS478" s="100">
        <v>46.356542189806753</v>
      </c>
      <c r="AT478" s="100">
        <v>46.18672520663916</v>
      </c>
      <c r="AU478" s="100">
        <v>45.930770464011424</v>
      </c>
      <c r="AV478" s="100">
        <v>45.736362250629064</v>
      </c>
      <c r="AW478" s="100">
        <v>45.535525392825789</v>
      </c>
      <c r="AX478" s="100">
        <v>45.176447534596761</v>
      </c>
      <c r="AY478" s="100">
        <v>44.78199658590205</v>
      </c>
      <c r="AZ478" s="100">
        <v>44.644812393176892</v>
      </c>
    </row>
    <row r="479" spans="1:52" ht="12" customHeight="1" x14ac:dyDescent="0.35">
      <c r="A479" s="91" t="s">
        <v>135</v>
      </c>
      <c r="B479" s="100">
        <v>158.06405202583812</v>
      </c>
      <c r="C479" s="100">
        <v>162.42521565050862</v>
      </c>
      <c r="D479" s="100">
        <v>155.14511730663514</v>
      </c>
      <c r="E479" s="100">
        <v>160.03293044647828</v>
      </c>
      <c r="F479" s="100">
        <v>144.04646930184191</v>
      </c>
      <c r="G479" s="100">
        <v>134.74783785495751</v>
      </c>
      <c r="H479" s="100">
        <v>123.31753510564579</v>
      </c>
      <c r="I479" s="100">
        <v>121.96862851086694</v>
      </c>
      <c r="J479" s="100">
        <v>104.5843731867589</v>
      </c>
      <c r="K479" s="100">
        <v>112.86703918929645</v>
      </c>
      <c r="L479" s="100">
        <v>96.395074017775016</v>
      </c>
      <c r="M479" s="100">
        <v>85.67541107466495</v>
      </c>
      <c r="N479" s="100">
        <v>87.369480089047713</v>
      </c>
      <c r="O479" s="100">
        <v>96.358968343487547</v>
      </c>
      <c r="P479" s="100">
        <v>94.944301995392308</v>
      </c>
      <c r="Q479" s="100">
        <v>89.508917040992088</v>
      </c>
      <c r="R479" s="100">
        <v>89.114829571955639</v>
      </c>
      <c r="S479" s="100">
        <v>88.676028884826948</v>
      </c>
      <c r="T479" s="100">
        <v>87.80560068476187</v>
      </c>
      <c r="U479" s="100">
        <v>86.53777977722082</v>
      </c>
      <c r="V479" s="100">
        <v>85.637325734060113</v>
      </c>
      <c r="W479" s="100">
        <v>84.98541329986567</v>
      </c>
      <c r="X479" s="100">
        <v>84.145509316670385</v>
      </c>
      <c r="Y479" s="100">
        <v>82.986625254588517</v>
      </c>
      <c r="Z479" s="100">
        <v>82.437365578730905</v>
      </c>
      <c r="AA479" s="100">
        <v>81.817501140697686</v>
      </c>
      <c r="AB479" s="100">
        <v>81.479444914611619</v>
      </c>
      <c r="AC479" s="100">
        <v>81.1279844843326</v>
      </c>
      <c r="AD479" s="100">
        <v>80.446004773566727</v>
      </c>
      <c r="AE479" s="100">
        <v>79.521808743503257</v>
      </c>
      <c r="AF479" s="100">
        <v>79.215642416154665</v>
      </c>
      <c r="AG479" s="100">
        <v>78.835402959255191</v>
      </c>
      <c r="AH479" s="100">
        <v>78.401260073367567</v>
      </c>
      <c r="AI479" s="100">
        <v>77.747193004175259</v>
      </c>
      <c r="AJ479" s="100">
        <v>76.950443444117084</v>
      </c>
      <c r="AK479" s="100">
        <v>76.462514162279092</v>
      </c>
      <c r="AL479" s="100">
        <v>76.306963453895833</v>
      </c>
      <c r="AM479" s="100">
        <v>76.103337448403607</v>
      </c>
      <c r="AN479" s="100">
        <v>75.935089790368124</v>
      </c>
      <c r="AO479" s="100">
        <v>75.790262075589595</v>
      </c>
      <c r="AP479" s="100">
        <v>75.487475115100651</v>
      </c>
      <c r="AQ479" s="100">
        <v>74.796029494875</v>
      </c>
      <c r="AR479" s="100">
        <v>74.000142403786697</v>
      </c>
      <c r="AS479" s="100">
        <v>72.965954176451319</v>
      </c>
      <c r="AT479" s="100">
        <v>72.57099234234478</v>
      </c>
      <c r="AU479" s="100">
        <v>72.016214905684606</v>
      </c>
      <c r="AV479" s="100">
        <v>71.540629618277407</v>
      </c>
      <c r="AW479" s="100">
        <v>71.119874671932379</v>
      </c>
      <c r="AX479" s="100">
        <v>70.309113398640179</v>
      </c>
      <c r="AY479" s="100">
        <v>69.439166902232003</v>
      </c>
      <c r="AZ479" s="100">
        <v>69.155424914306849</v>
      </c>
    </row>
    <row r="480" spans="1:52" ht="12" customHeight="1" x14ac:dyDescent="0.35">
      <c r="A480" s="91" t="s">
        <v>138</v>
      </c>
      <c r="B480" s="100">
        <v>110.82891475648937</v>
      </c>
      <c r="C480" s="100">
        <v>111.53226749015809</v>
      </c>
      <c r="D480" s="100">
        <v>106.85742552371305</v>
      </c>
      <c r="E480" s="100">
        <v>108.82136415137212</v>
      </c>
      <c r="F480" s="100">
        <v>101.16617413768917</v>
      </c>
      <c r="G480" s="100">
        <v>96.242981736037862</v>
      </c>
      <c r="H480" s="100">
        <v>92.613003810903862</v>
      </c>
      <c r="I480" s="100">
        <v>93.348869803538037</v>
      </c>
      <c r="J480" s="100">
        <v>83.289645069506889</v>
      </c>
      <c r="K480" s="100">
        <v>84.593340186519939</v>
      </c>
      <c r="L480" s="100">
        <v>75.756729257535937</v>
      </c>
      <c r="M480" s="100">
        <v>71.867263828622242</v>
      </c>
      <c r="N480" s="100">
        <v>73.409564942546751</v>
      </c>
      <c r="O480" s="100">
        <v>76.92402683905641</v>
      </c>
      <c r="P480" s="100">
        <v>74.023728430397782</v>
      </c>
      <c r="Q480" s="100">
        <v>71.505173305818687</v>
      </c>
      <c r="R480" s="100">
        <v>71.32469965606623</v>
      </c>
      <c r="S480" s="100">
        <v>70.973964625354967</v>
      </c>
      <c r="T480" s="100">
        <v>70.52616366543829</v>
      </c>
      <c r="U480" s="100">
        <v>69.829575996652267</v>
      </c>
      <c r="V480" s="100">
        <v>69.278830582306</v>
      </c>
      <c r="W480" s="100">
        <v>68.757067581569473</v>
      </c>
      <c r="X480" s="100">
        <v>68.085603027917898</v>
      </c>
      <c r="Y480" s="100">
        <v>67.277543762877087</v>
      </c>
      <c r="Z480" s="100">
        <v>66.907228915595326</v>
      </c>
      <c r="AA480" s="100">
        <v>66.506916091160221</v>
      </c>
      <c r="AB480" s="100">
        <v>66.248039155994903</v>
      </c>
      <c r="AC480" s="100">
        <v>65.959140888131316</v>
      </c>
      <c r="AD480" s="100">
        <v>65.293865777012357</v>
      </c>
      <c r="AE480" s="100">
        <v>64.570225204731557</v>
      </c>
      <c r="AF480" s="100">
        <v>64.33888505924385</v>
      </c>
      <c r="AG480" s="100">
        <v>64.103775976625585</v>
      </c>
      <c r="AH480" s="100">
        <v>63.70143700960552</v>
      </c>
      <c r="AI480" s="100">
        <v>63.052884520431022</v>
      </c>
      <c r="AJ480" s="100">
        <v>62.249096550095189</v>
      </c>
      <c r="AK480" s="100">
        <v>61.783688293936308</v>
      </c>
      <c r="AL480" s="100">
        <v>61.603099545500328</v>
      </c>
      <c r="AM480" s="100">
        <v>61.40666601791996</v>
      </c>
      <c r="AN480" s="100">
        <v>61.225089146595259</v>
      </c>
      <c r="AO480" s="100">
        <v>61.068501537591239</v>
      </c>
      <c r="AP480" s="100">
        <v>60.754213961040278</v>
      </c>
      <c r="AQ480" s="100">
        <v>59.84825088034458</v>
      </c>
      <c r="AR480" s="100">
        <v>58.801063351389637</v>
      </c>
      <c r="AS480" s="100">
        <v>57.717890738350818</v>
      </c>
      <c r="AT480" s="100">
        <v>57.326951225758258</v>
      </c>
      <c r="AU480" s="100">
        <v>56.745492986880755</v>
      </c>
      <c r="AV480" s="100">
        <v>56.266747893764375</v>
      </c>
      <c r="AW480" s="100">
        <v>55.829375867865892</v>
      </c>
      <c r="AX480" s="100">
        <v>54.937139651208113</v>
      </c>
      <c r="AY480" s="100">
        <v>54.045082940896748</v>
      </c>
      <c r="AZ480" s="100">
        <v>53.741787709810957</v>
      </c>
    </row>
    <row r="481" spans="1:52" ht="12" customHeight="1" x14ac:dyDescent="0.35">
      <c r="A481" s="93" t="s">
        <v>142</v>
      </c>
      <c r="B481" s="101">
        <v>0</v>
      </c>
      <c r="C481" s="101">
        <v>0</v>
      </c>
      <c r="D481" s="101">
        <v>0</v>
      </c>
      <c r="E481" s="101">
        <v>0</v>
      </c>
      <c r="F481" s="101">
        <v>0</v>
      </c>
      <c r="G481" s="101">
        <v>0</v>
      </c>
      <c r="H481" s="101">
        <v>0</v>
      </c>
      <c r="I481" s="101">
        <v>0</v>
      </c>
      <c r="J481" s="101">
        <v>0</v>
      </c>
      <c r="K481" s="101">
        <v>0</v>
      </c>
      <c r="L481" s="101">
        <v>0</v>
      </c>
      <c r="M481" s="101">
        <v>0</v>
      </c>
      <c r="N481" s="101">
        <v>0</v>
      </c>
      <c r="O481" s="101">
        <v>0</v>
      </c>
      <c r="P481" s="101">
        <v>0</v>
      </c>
      <c r="Q481" s="101">
        <v>0</v>
      </c>
      <c r="R481" s="101">
        <v>0</v>
      </c>
      <c r="S481" s="101">
        <v>0</v>
      </c>
      <c r="T481" s="101">
        <v>0</v>
      </c>
      <c r="U481" s="101">
        <v>0</v>
      </c>
      <c r="V481" s="101">
        <v>0</v>
      </c>
      <c r="W481" s="101">
        <v>0</v>
      </c>
      <c r="X481" s="101">
        <v>0</v>
      </c>
      <c r="Y481" s="101">
        <v>0</v>
      </c>
      <c r="Z481" s="101">
        <v>0</v>
      </c>
      <c r="AA481" s="101">
        <v>0</v>
      </c>
      <c r="AB481" s="101">
        <v>0</v>
      </c>
      <c r="AC481" s="101">
        <v>0</v>
      </c>
      <c r="AD481" s="101">
        <v>0</v>
      </c>
      <c r="AE481" s="101">
        <v>0</v>
      </c>
      <c r="AF481" s="101">
        <v>0</v>
      </c>
      <c r="AG481" s="101">
        <v>0</v>
      </c>
      <c r="AH481" s="101">
        <v>0</v>
      </c>
      <c r="AI481" s="101">
        <v>0</v>
      </c>
      <c r="AJ481" s="101">
        <v>0</v>
      </c>
      <c r="AK481" s="101">
        <v>0</v>
      </c>
      <c r="AL481" s="101">
        <v>0</v>
      </c>
      <c r="AM481" s="101">
        <v>0</v>
      </c>
      <c r="AN481" s="101">
        <v>0</v>
      </c>
      <c r="AO481" s="101">
        <v>0</v>
      </c>
      <c r="AP481" s="101">
        <v>0</v>
      </c>
      <c r="AQ481" s="101">
        <v>0</v>
      </c>
      <c r="AR481" s="101">
        <v>0</v>
      </c>
      <c r="AS481" s="101">
        <v>0</v>
      </c>
      <c r="AT481" s="101">
        <v>0</v>
      </c>
      <c r="AU481" s="101">
        <v>0</v>
      </c>
      <c r="AV481" s="101">
        <v>0</v>
      </c>
      <c r="AW481" s="101">
        <v>0</v>
      </c>
      <c r="AX481" s="101">
        <v>0</v>
      </c>
      <c r="AY481" s="101">
        <v>0</v>
      </c>
      <c r="AZ481" s="101">
        <v>0</v>
      </c>
    </row>
    <row r="482" spans="1:52" ht="12" customHeight="1" x14ac:dyDescent="0.35">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87"/>
      <c r="AY482" s="187"/>
      <c r="AZ482" s="187"/>
    </row>
    <row r="483" spans="1:52" ht="12" customHeight="1" x14ac:dyDescent="0.35">
      <c r="A483" s="130" t="s">
        <v>73</v>
      </c>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row>
    <row r="484" spans="1:52" ht="12" customHeight="1" x14ac:dyDescent="0.35">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row>
    <row r="485" spans="1:52" ht="12" customHeight="1" x14ac:dyDescent="0.35">
      <c r="A485" s="62" t="s">
        <v>147</v>
      </c>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c r="AM485" s="96"/>
      <c r="AN485" s="96"/>
      <c r="AO485" s="96"/>
      <c r="AP485" s="96"/>
      <c r="AQ485" s="96"/>
      <c r="AR485" s="96"/>
      <c r="AS485" s="96"/>
      <c r="AT485" s="96"/>
      <c r="AU485" s="96"/>
      <c r="AV485" s="96"/>
      <c r="AW485" s="96"/>
      <c r="AX485" s="96"/>
      <c r="AY485" s="96"/>
      <c r="AZ485" s="96"/>
    </row>
    <row r="486" spans="1:52" ht="12" customHeight="1" x14ac:dyDescent="0.35">
      <c r="A486" s="113" t="s">
        <v>75</v>
      </c>
      <c r="B486" s="114">
        <v>756.66760744939631</v>
      </c>
      <c r="C486" s="114">
        <v>702.18227704960077</v>
      </c>
      <c r="D486" s="114">
        <v>651.33820856157547</v>
      </c>
      <c r="E486" s="114">
        <v>614.31699413661181</v>
      </c>
      <c r="F486" s="114">
        <v>676.32790553114069</v>
      </c>
      <c r="G486" s="114">
        <v>802.35232808629075</v>
      </c>
      <c r="H486" s="114">
        <v>886.70588881666151</v>
      </c>
      <c r="I486" s="114">
        <v>831.76521548724224</v>
      </c>
      <c r="J486" s="114">
        <v>940.69720690205236</v>
      </c>
      <c r="K486" s="114">
        <v>777.33319860105416</v>
      </c>
      <c r="L486" s="114">
        <v>855.86605868085235</v>
      </c>
      <c r="M486" s="114">
        <v>962.30786066244627</v>
      </c>
      <c r="N486" s="114">
        <v>980.52520727053707</v>
      </c>
      <c r="O486" s="114">
        <v>913.40048908888843</v>
      </c>
      <c r="P486" s="114">
        <v>880.8089662660833</v>
      </c>
      <c r="Q486" s="114">
        <v>681.08270735098506</v>
      </c>
      <c r="R486" s="114">
        <v>613.82896832496158</v>
      </c>
      <c r="S486" s="114">
        <v>653.93408365376627</v>
      </c>
      <c r="T486" s="114">
        <v>696.89821190794237</v>
      </c>
      <c r="U486" s="114">
        <v>738.76257581089908</v>
      </c>
      <c r="V486" s="114">
        <v>779.00285732124451</v>
      </c>
      <c r="W486" s="114">
        <v>809.51815339763925</v>
      </c>
      <c r="X486" s="114">
        <v>827.10787540028537</v>
      </c>
      <c r="Y486" s="114">
        <v>853.55927792604541</v>
      </c>
      <c r="Z486" s="114">
        <v>877.8475332222115</v>
      </c>
      <c r="AA486" s="114">
        <v>895.28394401346372</v>
      </c>
      <c r="AB486" s="114">
        <v>901.70058194127841</v>
      </c>
      <c r="AC486" s="114">
        <v>902.66751546183787</v>
      </c>
      <c r="AD486" s="114">
        <v>903.74303431585258</v>
      </c>
      <c r="AE486" s="114">
        <v>910.82821052370105</v>
      </c>
      <c r="AF486" s="114">
        <v>910.05253150927081</v>
      </c>
      <c r="AG486" s="114">
        <v>913.03806104337923</v>
      </c>
      <c r="AH486" s="114">
        <v>908.91617862200462</v>
      </c>
      <c r="AI486" s="114">
        <v>906.15730595164507</v>
      </c>
      <c r="AJ486" s="114">
        <v>910.32976163450383</v>
      </c>
      <c r="AK486" s="114">
        <v>909.80480235709854</v>
      </c>
      <c r="AL486" s="114">
        <v>915.28627534257919</v>
      </c>
      <c r="AM486" s="114">
        <v>915.7093943963572</v>
      </c>
      <c r="AN486" s="114">
        <v>918.23283563091218</v>
      </c>
      <c r="AO486" s="114">
        <v>920.56751442527502</v>
      </c>
      <c r="AP486" s="114">
        <v>920.76587456567506</v>
      </c>
      <c r="AQ486" s="114">
        <v>912.17208174637824</v>
      </c>
      <c r="AR486" s="114">
        <v>906.94672382492797</v>
      </c>
      <c r="AS486" s="114">
        <v>895.80530453933727</v>
      </c>
      <c r="AT486" s="114">
        <v>893.8887427551856</v>
      </c>
      <c r="AU486" s="114">
        <v>890.07128995367736</v>
      </c>
      <c r="AV486" s="114">
        <v>885.00778050551355</v>
      </c>
      <c r="AW486" s="114">
        <v>874.95764971926792</v>
      </c>
      <c r="AX486" s="114">
        <v>870.84308732585214</v>
      </c>
      <c r="AY486" s="114">
        <v>869.0212097094502</v>
      </c>
      <c r="AZ486" s="114">
        <v>862.70868146083558</v>
      </c>
    </row>
    <row r="487" spans="1:52" ht="12" customHeight="1" x14ac:dyDescent="0.35">
      <c r="A487" s="115" t="s">
        <v>76</v>
      </c>
      <c r="B487" s="116">
        <v>30.277623316620453</v>
      </c>
      <c r="C487" s="116">
        <v>31.015159388355698</v>
      </c>
      <c r="D487" s="116">
        <v>30.721730031585192</v>
      </c>
      <c r="E487" s="116">
        <v>30.757708920048316</v>
      </c>
      <c r="F487" s="116">
        <v>30.667148612696902</v>
      </c>
      <c r="G487" s="116">
        <v>30.449688079413992</v>
      </c>
      <c r="H487" s="116">
        <v>30.429589567013284</v>
      </c>
      <c r="I487" s="116">
        <v>30.461860090223389</v>
      </c>
      <c r="J487" s="116">
        <v>30.167903597492703</v>
      </c>
      <c r="K487" s="116">
        <v>30.024541326756498</v>
      </c>
      <c r="L487" s="116">
        <v>31.462763613285038</v>
      </c>
      <c r="M487" s="116">
        <v>31.513087476506993</v>
      </c>
      <c r="N487" s="116">
        <v>31.609036119439178</v>
      </c>
      <c r="O487" s="116">
        <v>31.654888696301981</v>
      </c>
      <c r="P487" s="116">
        <v>31.636337900532979</v>
      </c>
      <c r="Q487" s="116">
        <v>31.90702620142039</v>
      </c>
      <c r="R487" s="116">
        <v>31.944939628280665</v>
      </c>
      <c r="S487" s="116">
        <v>31.799665322404962</v>
      </c>
      <c r="T487" s="116">
        <v>31.786084598725356</v>
      </c>
      <c r="U487" s="116">
        <v>31.754222669919514</v>
      </c>
      <c r="V487" s="116">
        <v>30.841415697508442</v>
      </c>
      <c r="W487" s="116">
        <v>30.481758108161049</v>
      </c>
      <c r="X487" s="116">
        <v>30.076706148140904</v>
      </c>
      <c r="Y487" s="116">
        <v>29.526458485184854</v>
      </c>
      <c r="Z487" s="116">
        <v>29.785804896645427</v>
      </c>
      <c r="AA487" s="116">
        <v>29.523834793323548</v>
      </c>
      <c r="AB487" s="116">
        <v>29.508403993560179</v>
      </c>
      <c r="AC487" s="116">
        <v>29.247078476613513</v>
      </c>
      <c r="AD487" s="116">
        <v>29.266526865603982</v>
      </c>
      <c r="AE487" s="116">
        <v>29.171488762745724</v>
      </c>
      <c r="AF487" s="116">
        <v>29.052050447071935</v>
      </c>
      <c r="AG487" s="116">
        <v>29.050167197115631</v>
      </c>
      <c r="AH487" s="116">
        <v>29.147129494666647</v>
      </c>
      <c r="AI487" s="116">
        <v>29.107756778289833</v>
      </c>
      <c r="AJ487" s="116">
        <v>29.15462893465244</v>
      </c>
      <c r="AK487" s="116">
        <v>29.131971180120605</v>
      </c>
      <c r="AL487" s="116">
        <v>29.142357524778987</v>
      </c>
      <c r="AM487" s="116">
        <v>29.135357613787637</v>
      </c>
      <c r="AN487" s="116">
        <v>29.207942024976333</v>
      </c>
      <c r="AO487" s="116">
        <v>29.271001587521134</v>
      </c>
      <c r="AP487" s="116">
        <v>29.277941466386185</v>
      </c>
      <c r="AQ487" s="116">
        <v>29.230742965189954</v>
      </c>
      <c r="AR487" s="116">
        <v>29.217939151402994</v>
      </c>
      <c r="AS487" s="116">
        <v>29.102616454098655</v>
      </c>
      <c r="AT487" s="116">
        <v>29.025995076064838</v>
      </c>
      <c r="AU487" s="116">
        <v>29.018483904579579</v>
      </c>
      <c r="AV487" s="116">
        <v>28.983432054202268</v>
      </c>
      <c r="AW487" s="116">
        <v>28.831481393794338</v>
      </c>
      <c r="AX487" s="116">
        <v>28.74077141349786</v>
      </c>
      <c r="AY487" s="116">
        <v>28.809492645918642</v>
      </c>
      <c r="AZ487" s="116">
        <v>28.727080675832813</v>
      </c>
    </row>
    <row r="488" spans="1:52" ht="12" customHeight="1" x14ac:dyDescent="0.35">
      <c r="A488" s="115" t="s">
        <v>77</v>
      </c>
      <c r="B488" s="116">
        <v>19.952022878150995</v>
      </c>
      <c r="C488" s="116">
        <v>19.195060750690271</v>
      </c>
      <c r="D488" s="116">
        <v>18.814378159436441</v>
      </c>
      <c r="E488" s="116">
        <v>18.189879263064153</v>
      </c>
      <c r="F488" s="116">
        <v>18.350149771529608</v>
      </c>
      <c r="G488" s="116">
        <v>18.281025270279457</v>
      </c>
      <c r="H488" s="116">
        <v>17.925453258983094</v>
      </c>
      <c r="I488" s="116">
        <v>17.332954916308026</v>
      </c>
      <c r="J488" s="116">
        <v>17.056460930975298</v>
      </c>
      <c r="K488" s="116">
        <v>16.925603614519812</v>
      </c>
      <c r="L488" s="116">
        <v>16.69242120870523</v>
      </c>
      <c r="M488" s="116">
        <v>16.629190040086808</v>
      </c>
      <c r="N488" s="116">
        <v>16.129818468165105</v>
      </c>
      <c r="O488" s="116">
        <v>15.639965050689469</v>
      </c>
      <c r="P488" s="116">
        <v>15.715401052416036</v>
      </c>
      <c r="Q488" s="116">
        <v>15.430092498756274</v>
      </c>
      <c r="R488" s="116">
        <v>15.410378440922358</v>
      </c>
      <c r="S488" s="116">
        <v>15.391372114399079</v>
      </c>
      <c r="T488" s="116">
        <v>15.182829200248682</v>
      </c>
      <c r="U488" s="116">
        <v>15.008337275040201</v>
      </c>
      <c r="V488" s="116">
        <v>14.906459410425807</v>
      </c>
      <c r="W488" s="116">
        <v>14.876260226954217</v>
      </c>
      <c r="X488" s="116">
        <v>14.769722578792228</v>
      </c>
      <c r="Y488" s="116">
        <v>14.670228045126276</v>
      </c>
      <c r="Z488" s="116">
        <v>14.584101167674605</v>
      </c>
      <c r="AA488" s="116">
        <v>14.531433004046086</v>
      </c>
      <c r="AB488" s="116">
        <v>14.5272143309868</v>
      </c>
      <c r="AC488" s="116">
        <v>14.436167786462613</v>
      </c>
      <c r="AD488" s="116">
        <v>14.369729039419608</v>
      </c>
      <c r="AE488" s="116">
        <v>14.327353152604994</v>
      </c>
      <c r="AF488" s="116">
        <v>14.248924579442136</v>
      </c>
      <c r="AG488" s="116">
        <v>14.218941415471871</v>
      </c>
      <c r="AH488" s="116">
        <v>14.138447893682729</v>
      </c>
      <c r="AI488" s="116">
        <v>14.066850032546764</v>
      </c>
      <c r="AJ488" s="116">
        <v>14.011507069596052</v>
      </c>
      <c r="AK488" s="116">
        <v>13.942315597562562</v>
      </c>
      <c r="AL488" s="116">
        <v>13.932932922537184</v>
      </c>
      <c r="AM488" s="116">
        <v>13.889535820587946</v>
      </c>
      <c r="AN488" s="116">
        <v>13.849861428092682</v>
      </c>
      <c r="AO488" s="116">
        <v>13.798106879935194</v>
      </c>
      <c r="AP488" s="116">
        <v>13.761961223486589</v>
      </c>
      <c r="AQ488" s="116">
        <v>13.710113025399535</v>
      </c>
      <c r="AR488" s="116">
        <v>13.664889881596366</v>
      </c>
      <c r="AS488" s="116">
        <v>13.576864578309152</v>
      </c>
      <c r="AT488" s="116">
        <v>13.520351755037705</v>
      </c>
      <c r="AU488" s="116">
        <v>13.491345449946499</v>
      </c>
      <c r="AV488" s="116">
        <v>13.44044823024057</v>
      </c>
      <c r="AW488" s="116">
        <v>13.370519441786827</v>
      </c>
      <c r="AX488" s="116">
        <v>13.334955759705174</v>
      </c>
      <c r="AY488" s="116">
        <v>13.309525456271349</v>
      </c>
      <c r="AZ488" s="116">
        <v>13.254772567296616</v>
      </c>
    </row>
    <row r="489" spans="1:52" ht="12" customHeight="1" x14ac:dyDescent="0.35">
      <c r="A489" s="115" t="s">
        <v>78</v>
      </c>
      <c r="B489" s="116">
        <v>10.193929501462138</v>
      </c>
      <c r="C489" s="116">
        <v>9.8492028664514759</v>
      </c>
      <c r="D489" s="116">
        <v>9.7833554381919647</v>
      </c>
      <c r="E489" s="116">
        <v>9.483299795084065</v>
      </c>
      <c r="F489" s="116">
        <v>9.510730211212465</v>
      </c>
      <c r="G489" s="116">
        <v>9.560627309837777</v>
      </c>
      <c r="H489" s="116">
        <v>9.4318443845797919</v>
      </c>
      <c r="I489" s="116">
        <v>9.1887603120318744</v>
      </c>
      <c r="J489" s="116">
        <v>9.2919164100975387</v>
      </c>
      <c r="K489" s="116">
        <v>9.0223030662682433</v>
      </c>
      <c r="L489" s="116">
        <v>9.1370584974494076</v>
      </c>
      <c r="M489" s="116">
        <v>9.1210913509959965</v>
      </c>
      <c r="N489" s="116">
        <v>8.8830295915527451</v>
      </c>
      <c r="O489" s="116">
        <v>8.6207106431500051</v>
      </c>
      <c r="P489" s="116">
        <v>8.5562675551917451</v>
      </c>
      <c r="Q489" s="116">
        <v>8.5517423598348099</v>
      </c>
      <c r="R489" s="116">
        <v>8.5390591479933402</v>
      </c>
      <c r="S489" s="116">
        <v>8.5251182387377753</v>
      </c>
      <c r="T489" s="116">
        <v>8.4569062719671475</v>
      </c>
      <c r="U489" s="116">
        <v>8.3916733347162999</v>
      </c>
      <c r="V489" s="116">
        <v>8.36718161034959</v>
      </c>
      <c r="W489" s="116">
        <v>8.3607634737454912</v>
      </c>
      <c r="X489" s="116">
        <v>8.3439969880654346</v>
      </c>
      <c r="Y489" s="116">
        <v>8.3483137466507351</v>
      </c>
      <c r="Z489" s="116">
        <v>8.3473145748978883</v>
      </c>
      <c r="AA489" s="116">
        <v>8.3640940874884517</v>
      </c>
      <c r="AB489" s="116">
        <v>8.384098008221649</v>
      </c>
      <c r="AC489" s="116">
        <v>8.4195445852282269</v>
      </c>
      <c r="AD489" s="116">
        <v>8.4458269647354296</v>
      </c>
      <c r="AE489" s="116">
        <v>8.4553455181764647</v>
      </c>
      <c r="AF489" s="116">
        <v>8.4897607367416636</v>
      </c>
      <c r="AG489" s="116">
        <v>8.5158819158644263</v>
      </c>
      <c r="AH489" s="116">
        <v>8.5386779266873987</v>
      </c>
      <c r="AI489" s="116">
        <v>8.5816023782554041</v>
      </c>
      <c r="AJ489" s="116">
        <v>8.5915434816676495</v>
      </c>
      <c r="AK489" s="116">
        <v>8.6106214129923586</v>
      </c>
      <c r="AL489" s="116">
        <v>8.6228402007674632</v>
      </c>
      <c r="AM489" s="116">
        <v>8.6366901612504101</v>
      </c>
      <c r="AN489" s="116">
        <v>8.646909230951886</v>
      </c>
      <c r="AO489" s="116">
        <v>8.6527684416525297</v>
      </c>
      <c r="AP489" s="116">
        <v>8.6601795272891842</v>
      </c>
      <c r="AQ489" s="116">
        <v>8.668316732104671</v>
      </c>
      <c r="AR489" s="116">
        <v>8.6733878529067923</v>
      </c>
      <c r="AS489" s="116">
        <v>8.6774236097794493</v>
      </c>
      <c r="AT489" s="116">
        <v>8.67688806685576</v>
      </c>
      <c r="AU489" s="116">
        <v>8.6811436682905807</v>
      </c>
      <c r="AV489" s="116">
        <v>8.6849292274218257</v>
      </c>
      <c r="AW489" s="116">
        <v>8.6859969423424275</v>
      </c>
      <c r="AX489" s="116">
        <v>8.6888371967865492</v>
      </c>
      <c r="AY489" s="116">
        <v>8.689602527759213</v>
      </c>
      <c r="AZ489" s="116">
        <v>8.6928683737013746</v>
      </c>
    </row>
    <row r="490" spans="1:52" ht="12" customHeight="1" x14ac:dyDescent="0.35">
      <c r="A490" s="115" t="s">
        <v>79</v>
      </c>
      <c r="B490" s="116">
        <v>696.24403175316274</v>
      </c>
      <c r="C490" s="116">
        <v>642.12285404410329</v>
      </c>
      <c r="D490" s="116">
        <v>592.01874493236187</v>
      </c>
      <c r="E490" s="116">
        <v>555.88610615841526</v>
      </c>
      <c r="F490" s="116">
        <v>617.79987693570172</v>
      </c>
      <c r="G490" s="116">
        <v>744.06098742675954</v>
      </c>
      <c r="H490" s="116">
        <v>828.91900160608532</v>
      </c>
      <c r="I490" s="116">
        <v>774.7816401686789</v>
      </c>
      <c r="J490" s="116">
        <v>884.18092596348686</v>
      </c>
      <c r="K490" s="116">
        <v>721.36075059350958</v>
      </c>
      <c r="L490" s="116">
        <v>798.5738153614127</v>
      </c>
      <c r="M490" s="116">
        <v>905.04449179485653</v>
      </c>
      <c r="N490" s="116">
        <v>923.90332309138</v>
      </c>
      <c r="O490" s="116">
        <v>857.48492469874702</v>
      </c>
      <c r="P490" s="116">
        <v>824.90095975794259</v>
      </c>
      <c r="Q490" s="116">
        <v>625.19384629097362</v>
      </c>
      <c r="R490" s="116">
        <v>557.93459110776519</v>
      </c>
      <c r="S490" s="116">
        <v>598.21792797822445</v>
      </c>
      <c r="T490" s="116">
        <v>641.47239183700117</v>
      </c>
      <c r="U490" s="116">
        <v>683.60834253122312</v>
      </c>
      <c r="V490" s="116">
        <v>724.88780060296062</v>
      </c>
      <c r="W490" s="116">
        <v>755.79937158877851</v>
      </c>
      <c r="X490" s="116">
        <v>773.91744968528678</v>
      </c>
      <c r="Y490" s="116">
        <v>801.01427764908351</v>
      </c>
      <c r="Z490" s="116">
        <v>825.13031258299361</v>
      </c>
      <c r="AA490" s="116">
        <v>842.86458212860566</v>
      </c>
      <c r="AB490" s="116">
        <v>849.28086560850977</v>
      </c>
      <c r="AC490" s="116">
        <v>850.56472461353349</v>
      </c>
      <c r="AD490" s="116">
        <v>851.66095144609358</v>
      </c>
      <c r="AE490" s="116">
        <v>858.87402309017386</v>
      </c>
      <c r="AF490" s="116">
        <v>858.26179574601508</v>
      </c>
      <c r="AG490" s="116">
        <v>861.25307051492734</v>
      </c>
      <c r="AH490" s="116">
        <v>857.09192330696783</v>
      </c>
      <c r="AI490" s="116">
        <v>854.40109676255304</v>
      </c>
      <c r="AJ490" s="116">
        <v>858.5720821485877</v>
      </c>
      <c r="AK490" s="116">
        <v>858.11989416642302</v>
      </c>
      <c r="AL490" s="116">
        <v>863.58814469449555</v>
      </c>
      <c r="AM490" s="116">
        <v>864.04781080073121</v>
      </c>
      <c r="AN490" s="116">
        <v>866.52812294689124</v>
      </c>
      <c r="AO490" s="116">
        <v>868.84563751616622</v>
      </c>
      <c r="AP490" s="116">
        <v>869.06579234851313</v>
      </c>
      <c r="AQ490" s="116">
        <v>860.56290902368403</v>
      </c>
      <c r="AR490" s="116">
        <v>855.39050693902186</v>
      </c>
      <c r="AS490" s="116">
        <v>844.44839989715001</v>
      </c>
      <c r="AT490" s="116">
        <v>842.66550785722734</v>
      </c>
      <c r="AU490" s="116">
        <v>838.88031693086066</v>
      </c>
      <c r="AV490" s="116">
        <v>833.89897099364885</v>
      </c>
      <c r="AW490" s="116">
        <v>824.06965194134432</v>
      </c>
      <c r="AX490" s="116">
        <v>820.07852295586258</v>
      </c>
      <c r="AY490" s="116">
        <v>818.21258907950096</v>
      </c>
      <c r="AZ490" s="116">
        <v>812.03395984400481</v>
      </c>
    </row>
    <row r="491" spans="1:52" ht="12" customHeight="1" x14ac:dyDescent="0.35">
      <c r="A491" s="117" t="s">
        <v>80</v>
      </c>
      <c r="B491" s="118">
        <v>0</v>
      </c>
      <c r="C491" s="118">
        <v>0</v>
      </c>
      <c r="D491" s="118">
        <v>0</v>
      </c>
      <c r="E491" s="118">
        <v>0</v>
      </c>
      <c r="F491" s="118">
        <v>0</v>
      </c>
      <c r="G491" s="118">
        <v>0</v>
      </c>
      <c r="H491" s="118">
        <v>0</v>
      </c>
      <c r="I491" s="118">
        <v>0</v>
      </c>
      <c r="J491" s="118">
        <v>0</v>
      </c>
      <c r="K491" s="118">
        <v>0</v>
      </c>
      <c r="L491" s="118">
        <v>0</v>
      </c>
      <c r="M491" s="118">
        <v>0</v>
      </c>
      <c r="N491" s="118">
        <v>0</v>
      </c>
      <c r="O491" s="118">
        <v>1.1083945629925147</v>
      </c>
      <c r="P491" s="118">
        <v>1.9768176863737899</v>
      </c>
      <c r="Q491" s="118">
        <v>2.8050979201392132</v>
      </c>
      <c r="R491" s="118">
        <v>2.3472996303026568</v>
      </c>
      <c r="S491" s="118">
        <v>3.0298289289005909</v>
      </c>
      <c r="T491" s="118">
        <v>9.0114129675938397</v>
      </c>
      <c r="U491" s="118">
        <v>14.462230260243635</v>
      </c>
      <c r="V491" s="118">
        <v>17.734650271081176</v>
      </c>
      <c r="W491" s="118">
        <v>15.827930305122154</v>
      </c>
      <c r="X491" s="118">
        <v>21.548032390345792</v>
      </c>
      <c r="Y491" s="118">
        <v>22.669248285346058</v>
      </c>
      <c r="Z491" s="118">
        <v>22.294492424455068</v>
      </c>
      <c r="AA491" s="118">
        <v>19.910540553222788</v>
      </c>
      <c r="AB491" s="118">
        <v>17.767225558423966</v>
      </c>
      <c r="AC491" s="118">
        <v>17.433609998226576</v>
      </c>
      <c r="AD491" s="118">
        <v>17.073603018913946</v>
      </c>
      <c r="AE491" s="118">
        <v>21.085082036056818</v>
      </c>
      <c r="AF491" s="118">
        <v>24.772406894200426</v>
      </c>
      <c r="AG491" s="118">
        <v>23.77786325008914</v>
      </c>
      <c r="AH491" s="118">
        <v>31.602073984505381</v>
      </c>
      <c r="AI491" s="118">
        <v>35.642652587337743</v>
      </c>
      <c r="AJ491" s="118">
        <v>42.413327398801009</v>
      </c>
      <c r="AK491" s="118">
        <v>45.150570131943127</v>
      </c>
      <c r="AL491" s="118">
        <v>44.542272677129901</v>
      </c>
      <c r="AM491" s="118">
        <v>47.855099959307061</v>
      </c>
      <c r="AN491" s="118">
        <v>49.453975779869339</v>
      </c>
      <c r="AO491" s="118">
        <v>49.421221871532587</v>
      </c>
      <c r="AP491" s="118">
        <v>49.33814502242965</v>
      </c>
      <c r="AQ491" s="118">
        <v>46.907410046361612</v>
      </c>
      <c r="AR491" s="118">
        <v>46.013430343256744</v>
      </c>
      <c r="AS491" s="118">
        <v>44.468512812290619</v>
      </c>
      <c r="AT491" s="118">
        <v>44.678406452964431</v>
      </c>
      <c r="AU491" s="118">
        <v>43.190624266080121</v>
      </c>
      <c r="AV491" s="118">
        <v>42.438339379327907</v>
      </c>
      <c r="AW491" s="118">
        <v>42.558156274478364</v>
      </c>
      <c r="AX491" s="118">
        <v>40.387206950957243</v>
      </c>
      <c r="AY491" s="118">
        <v>41.386507667185221</v>
      </c>
      <c r="AZ491" s="118">
        <v>40.729915935965039</v>
      </c>
    </row>
    <row r="492" spans="1:52" ht="12" customHeight="1" x14ac:dyDescent="0.35">
      <c r="A492" s="115" t="s">
        <v>81</v>
      </c>
      <c r="B492" s="116">
        <v>0</v>
      </c>
      <c r="C492" s="116">
        <v>0</v>
      </c>
      <c r="D492" s="116">
        <v>0</v>
      </c>
      <c r="E492" s="116">
        <v>0</v>
      </c>
      <c r="F492" s="116">
        <v>0</v>
      </c>
      <c r="G492" s="116">
        <v>0</v>
      </c>
      <c r="H492" s="116">
        <v>0</v>
      </c>
      <c r="I492" s="116">
        <v>0</v>
      </c>
      <c r="J492" s="116">
        <v>0</v>
      </c>
      <c r="K492" s="116">
        <v>0</v>
      </c>
      <c r="L492" s="116">
        <v>0</v>
      </c>
      <c r="M492" s="116">
        <v>0</v>
      </c>
      <c r="N492" s="116">
        <v>0</v>
      </c>
      <c r="O492" s="116">
        <v>1.1083945629925147</v>
      </c>
      <c r="P492" s="116">
        <v>1.9768176863737899</v>
      </c>
      <c r="Q492" s="116">
        <v>2.8050979201392132</v>
      </c>
      <c r="R492" s="116">
        <v>2.3472996303026568</v>
      </c>
      <c r="S492" s="116">
        <v>3.0298289289005909</v>
      </c>
      <c r="T492" s="116">
        <v>9.0114129675938397</v>
      </c>
      <c r="U492" s="116">
        <v>14.462230260243635</v>
      </c>
      <c r="V492" s="116">
        <v>17.734650271081176</v>
      </c>
      <c r="W492" s="116">
        <v>15.827930305122154</v>
      </c>
      <c r="X492" s="116">
        <v>21.548032390345792</v>
      </c>
      <c r="Y492" s="116">
        <v>22.669248285346058</v>
      </c>
      <c r="Z492" s="116">
        <v>22.294492424455068</v>
      </c>
      <c r="AA492" s="116">
        <v>19.910540553222788</v>
      </c>
      <c r="AB492" s="116">
        <v>17.767225558423966</v>
      </c>
      <c r="AC492" s="116">
        <v>17.433609998226576</v>
      </c>
      <c r="AD492" s="116">
        <v>17.073603018913946</v>
      </c>
      <c r="AE492" s="116">
        <v>21.085082036056818</v>
      </c>
      <c r="AF492" s="116">
        <v>24.772406894200426</v>
      </c>
      <c r="AG492" s="116">
        <v>23.77786325008914</v>
      </c>
      <c r="AH492" s="116">
        <v>31.602073984505381</v>
      </c>
      <c r="AI492" s="116">
        <v>35.642652587337743</v>
      </c>
      <c r="AJ492" s="116">
        <v>42.413327398801009</v>
      </c>
      <c r="AK492" s="116">
        <v>45.150570131943127</v>
      </c>
      <c r="AL492" s="116">
        <v>44.542272677129901</v>
      </c>
      <c r="AM492" s="116">
        <v>47.855099959307061</v>
      </c>
      <c r="AN492" s="116">
        <v>49.453975779869339</v>
      </c>
      <c r="AO492" s="116">
        <v>49.421221871532587</v>
      </c>
      <c r="AP492" s="116">
        <v>49.33814502242965</v>
      </c>
      <c r="AQ492" s="116">
        <v>46.907410046361612</v>
      </c>
      <c r="AR492" s="116">
        <v>46.013430343256744</v>
      </c>
      <c r="AS492" s="116">
        <v>44.468512812290619</v>
      </c>
      <c r="AT492" s="116">
        <v>44.678406452964431</v>
      </c>
      <c r="AU492" s="116">
        <v>43.190624266080121</v>
      </c>
      <c r="AV492" s="116">
        <v>42.438339379327907</v>
      </c>
      <c r="AW492" s="116">
        <v>42.558156274478364</v>
      </c>
      <c r="AX492" s="116">
        <v>40.387206950957243</v>
      </c>
      <c r="AY492" s="116">
        <v>41.386507667185221</v>
      </c>
      <c r="AZ492" s="116">
        <v>40.729915935965039</v>
      </c>
    </row>
    <row r="493" spans="1:52" ht="12" customHeight="1" x14ac:dyDescent="0.35">
      <c r="A493" s="115" t="s">
        <v>82</v>
      </c>
      <c r="B493" s="116">
        <v>0</v>
      </c>
      <c r="C493" s="116">
        <v>0</v>
      </c>
      <c r="D493" s="116">
        <v>0</v>
      </c>
      <c r="E493" s="116">
        <v>0</v>
      </c>
      <c r="F493" s="116">
        <v>0</v>
      </c>
      <c r="G493" s="116">
        <v>0</v>
      </c>
      <c r="H493" s="116">
        <v>0</v>
      </c>
      <c r="I493" s="116">
        <v>0</v>
      </c>
      <c r="J493" s="116">
        <v>0</v>
      </c>
      <c r="K493" s="116">
        <v>0</v>
      </c>
      <c r="L493" s="116">
        <v>0</v>
      </c>
      <c r="M493" s="116">
        <v>0</v>
      </c>
      <c r="N493" s="116">
        <v>0</v>
      </c>
      <c r="O493" s="116">
        <v>0</v>
      </c>
      <c r="P493" s="116">
        <v>0</v>
      </c>
      <c r="Q493" s="116">
        <v>0</v>
      </c>
      <c r="R493" s="116">
        <v>0</v>
      </c>
      <c r="S493" s="116">
        <v>0</v>
      </c>
      <c r="T493" s="116">
        <v>0</v>
      </c>
      <c r="U493" s="116">
        <v>0</v>
      </c>
      <c r="V493" s="116">
        <v>0</v>
      </c>
      <c r="W493" s="116">
        <v>0</v>
      </c>
      <c r="X493" s="116">
        <v>0</v>
      </c>
      <c r="Y493" s="116">
        <v>0</v>
      </c>
      <c r="Z493" s="116">
        <v>0</v>
      </c>
      <c r="AA493" s="116">
        <v>0</v>
      </c>
      <c r="AB493" s="116">
        <v>0</v>
      </c>
      <c r="AC493" s="116">
        <v>0</v>
      </c>
      <c r="AD493" s="116">
        <v>0</v>
      </c>
      <c r="AE493" s="116">
        <v>0</v>
      </c>
      <c r="AF493" s="116">
        <v>0</v>
      </c>
      <c r="AG493" s="116">
        <v>0</v>
      </c>
      <c r="AH493" s="116">
        <v>0</v>
      </c>
      <c r="AI493" s="116">
        <v>0</v>
      </c>
      <c r="AJ493" s="116">
        <v>0</v>
      </c>
      <c r="AK493" s="116">
        <v>0</v>
      </c>
      <c r="AL493" s="116">
        <v>0</v>
      </c>
      <c r="AM493" s="116">
        <v>0</v>
      </c>
      <c r="AN493" s="116">
        <v>0</v>
      </c>
      <c r="AO493" s="116">
        <v>0</v>
      </c>
      <c r="AP493" s="116">
        <v>0</v>
      </c>
      <c r="AQ493" s="116">
        <v>0</v>
      </c>
      <c r="AR493" s="116">
        <v>0</v>
      </c>
      <c r="AS493" s="116">
        <v>0</v>
      </c>
      <c r="AT493" s="116">
        <v>0</v>
      </c>
      <c r="AU493" s="116">
        <v>0</v>
      </c>
      <c r="AV493" s="116">
        <v>0</v>
      </c>
      <c r="AW493" s="116">
        <v>0</v>
      </c>
      <c r="AX493" s="116">
        <v>0</v>
      </c>
      <c r="AY493" s="116">
        <v>0</v>
      </c>
      <c r="AZ493" s="116">
        <v>0</v>
      </c>
    </row>
    <row r="494" spans="1:52" ht="12" customHeight="1" x14ac:dyDescent="0.35">
      <c r="A494" s="119" t="s">
        <v>83</v>
      </c>
      <c r="B494" s="120">
        <v>0</v>
      </c>
      <c r="C494" s="120">
        <v>0</v>
      </c>
      <c r="D494" s="120">
        <v>0</v>
      </c>
      <c r="E494" s="120">
        <v>0</v>
      </c>
      <c r="F494" s="120">
        <v>0</v>
      </c>
      <c r="G494" s="120">
        <v>0</v>
      </c>
      <c r="H494" s="120">
        <v>0</v>
      </c>
      <c r="I494" s="120">
        <v>0</v>
      </c>
      <c r="J494" s="120">
        <v>0</v>
      </c>
      <c r="K494" s="120">
        <v>0</v>
      </c>
      <c r="L494" s="120">
        <v>0</v>
      </c>
      <c r="M494" s="120">
        <v>0</v>
      </c>
      <c r="N494" s="120">
        <v>0</v>
      </c>
      <c r="O494" s="120">
        <v>0</v>
      </c>
      <c r="P494" s="120">
        <v>0</v>
      </c>
      <c r="Q494" s="120">
        <v>0</v>
      </c>
      <c r="R494" s="120">
        <v>0</v>
      </c>
      <c r="S494" s="120">
        <v>0</v>
      </c>
      <c r="T494" s="120">
        <v>0</v>
      </c>
      <c r="U494" s="120">
        <v>0</v>
      </c>
      <c r="V494" s="120">
        <v>0</v>
      </c>
      <c r="W494" s="120">
        <v>0</v>
      </c>
      <c r="X494" s="120">
        <v>0</v>
      </c>
      <c r="Y494" s="120">
        <v>0</v>
      </c>
      <c r="Z494" s="120">
        <v>0</v>
      </c>
      <c r="AA494" s="120">
        <v>0</v>
      </c>
      <c r="AB494" s="120">
        <v>0</v>
      </c>
      <c r="AC494" s="120">
        <v>0</v>
      </c>
      <c r="AD494" s="120">
        <v>0</v>
      </c>
      <c r="AE494" s="120">
        <v>0</v>
      </c>
      <c r="AF494" s="120">
        <v>0</v>
      </c>
      <c r="AG494" s="120">
        <v>0</v>
      </c>
      <c r="AH494" s="120">
        <v>0</v>
      </c>
      <c r="AI494" s="120">
        <v>0</v>
      </c>
      <c r="AJ494" s="120">
        <v>0</v>
      </c>
      <c r="AK494" s="120">
        <v>0</v>
      </c>
      <c r="AL494" s="120">
        <v>0</v>
      </c>
      <c r="AM494" s="120">
        <v>0</v>
      </c>
      <c r="AN494" s="120">
        <v>0</v>
      </c>
      <c r="AO494" s="120">
        <v>0</v>
      </c>
      <c r="AP494" s="120">
        <v>0</v>
      </c>
      <c r="AQ494" s="120">
        <v>0</v>
      </c>
      <c r="AR494" s="120">
        <v>0</v>
      </c>
      <c r="AS494" s="120">
        <v>0</v>
      </c>
      <c r="AT494" s="120">
        <v>0</v>
      </c>
      <c r="AU494" s="120">
        <v>0</v>
      </c>
      <c r="AV494" s="120">
        <v>0</v>
      </c>
      <c r="AW494" s="120">
        <v>0</v>
      </c>
      <c r="AX494" s="120">
        <v>0</v>
      </c>
      <c r="AY494" s="120">
        <v>0</v>
      </c>
      <c r="AZ494" s="120">
        <v>0</v>
      </c>
    </row>
    <row r="495" spans="1:52" ht="12" customHeight="1" x14ac:dyDescent="0.35">
      <c r="A495" s="134" t="s">
        <v>84</v>
      </c>
      <c r="B495" s="132">
        <v>378.72707543240813</v>
      </c>
      <c r="C495" s="132">
        <v>367.33452210857774</v>
      </c>
      <c r="D495" s="132">
        <v>351.51081477328432</v>
      </c>
      <c r="E495" s="132">
        <v>349.5655647028226</v>
      </c>
      <c r="F495" s="132">
        <v>376.35912000518073</v>
      </c>
      <c r="G495" s="132">
        <v>450.64778783774068</v>
      </c>
      <c r="H495" s="132">
        <v>504.5937767719534</v>
      </c>
      <c r="I495" s="132">
        <v>501.5793867142595</v>
      </c>
      <c r="J495" s="132">
        <v>597.17056207230087</v>
      </c>
      <c r="K495" s="132">
        <v>485.44567653080503</v>
      </c>
      <c r="L495" s="132">
        <v>556.78994213537442</v>
      </c>
      <c r="M495" s="132">
        <v>650.86054773850071</v>
      </c>
      <c r="N495" s="132">
        <v>685.32075822163245</v>
      </c>
      <c r="O495" s="132">
        <v>672.01701760815786</v>
      </c>
      <c r="P495" s="132">
        <v>629.63091902506869</v>
      </c>
      <c r="Q495" s="132">
        <v>512.59686810545384</v>
      </c>
      <c r="R495" s="132">
        <v>462.38665622634602</v>
      </c>
      <c r="S495" s="132">
        <v>493.99988963113469</v>
      </c>
      <c r="T495" s="132">
        <v>531.61157401062997</v>
      </c>
      <c r="U495" s="132">
        <v>568.6584602235946</v>
      </c>
      <c r="V495" s="132">
        <v>602.44229257602672</v>
      </c>
      <c r="W495" s="132">
        <v>629.46619081625738</v>
      </c>
      <c r="X495" s="132">
        <v>647.9118850835398</v>
      </c>
      <c r="Y495" s="132">
        <v>675.80039561284116</v>
      </c>
      <c r="Z495" s="132">
        <v>699.31072988316885</v>
      </c>
      <c r="AA495" s="132">
        <v>717.05550385063736</v>
      </c>
      <c r="AB495" s="132">
        <v>725.95864564852707</v>
      </c>
      <c r="AC495" s="132">
        <v>734.36216360043193</v>
      </c>
      <c r="AD495" s="132">
        <v>739.73041865767789</v>
      </c>
      <c r="AE495" s="132">
        <v>747.59707261484175</v>
      </c>
      <c r="AF495" s="132">
        <v>754.87307267580434</v>
      </c>
      <c r="AG495" s="132">
        <v>761.53518193137029</v>
      </c>
      <c r="AH495" s="132">
        <v>763.75618467110417</v>
      </c>
      <c r="AI495" s="132">
        <v>770.32166489837789</v>
      </c>
      <c r="AJ495" s="132">
        <v>777.3587317760481</v>
      </c>
      <c r="AK495" s="132">
        <v>784.03490246400713</v>
      </c>
      <c r="AL495" s="132">
        <v>789.43028715570131</v>
      </c>
      <c r="AM495" s="132">
        <v>794.11964168527697</v>
      </c>
      <c r="AN495" s="132">
        <v>801.03785284667867</v>
      </c>
      <c r="AO495" s="132">
        <v>807.62515858061147</v>
      </c>
      <c r="AP495" s="132">
        <v>812.71312689772901</v>
      </c>
      <c r="AQ495" s="132">
        <v>812.18898497841599</v>
      </c>
      <c r="AR495" s="132">
        <v>813.84945441352863</v>
      </c>
      <c r="AS495" s="132">
        <v>816.65276507035719</v>
      </c>
      <c r="AT495" s="132">
        <v>822.65149337433695</v>
      </c>
      <c r="AU495" s="132">
        <v>824.09847581482347</v>
      </c>
      <c r="AV495" s="132">
        <v>825.67375597189289</v>
      </c>
      <c r="AW495" s="132">
        <v>827.19972874457073</v>
      </c>
      <c r="AX495" s="132">
        <v>829.63804035517205</v>
      </c>
      <c r="AY495" s="132">
        <v>830.48317622244269</v>
      </c>
      <c r="AZ495" s="132">
        <v>833.77634516122521</v>
      </c>
    </row>
    <row r="497" spans="1:52" ht="12" customHeight="1" x14ac:dyDescent="0.35">
      <c r="A497" s="62" t="s">
        <v>148</v>
      </c>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row>
    <row r="498" spans="1:52" ht="12" customHeight="1" x14ac:dyDescent="0.35">
      <c r="A498" s="113" t="s">
        <v>75</v>
      </c>
      <c r="B498" s="114">
        <v>400.69859479088581</v>
      </c>
      <c r="C498" s="114">
        <v>397.45868058770537</v>
      </c>
      <c r="D498" s="114">
        <v>374.85884071177031</v>
      </c>
      <c r="E498" s="114">
        <v>362.45507810597434</v>
      </c>
      <c r="F498" s="114">
        <v>371.73710834845747</v>
      </c>
      <c r="G498" s="114">
        <v>395.13709196818593</v>
      </c>
      <c r="H498" s="114">
        <v>419.95629383431958</v>
      </c>
      <c r="I498" s="114">
        <v>404.68423609445648</v>
      </c>
      <c r="J498" s="114">
        <v>444.23742438232387</v>
      </c>
      <c r="K498" s="114">
        <v>405.52617008337114</v>
      </c>
      <c r="L498" s="114">
        <v>425.74467835062558</v>
      </c>
      <c r="M498" s="114">
        <v>439.1449980562399</v>
      </c>
      <c r="N498" s="114">
        <v>439.98995779930385</v>
      </c>
      <c r="O498" s="114">
        <v>420.54694566036227</v>
      </c>
      <c r="P498" s="114">
        <v>397.32558483269077</v>
      </c>
      <c r="Q498" s="114">
        <v>377.0400025946571</v>
      </c>
      <c r="R498" s="114">
        <v>352.87828845304676</v>
      </c>
      <c r="S498" s="114">
        <v>341.71652845160509</v>
      </c>
      <c r="T498" s="114">
        <v>351.65590677586096</v>
      </c>
      <c r="U498" s="114">
        <v>364.98004829279284</v>
      </c>
      <c r="V498" s="114">
        <v>376.35665187851896</v>
      </c>
      <c r="W498" s="114">
        <v>380.2173711543395</v>
      </c>
      <c r="X498" s="114">
        <v>377.54444625934644</v>
      </c>
      <c r="Y498" s="114">
        <v>385.61089988595518</v>
      </c>
      <c r="Z498" s="114">
        <v>391.62065230501179</v>
      </c>
      <c r="AA498" s="114">
        <v>393.51374135150536</v>
      </c>
      <c r="AB498" s="114">
        <v>391.12351060956104</v>
      </c>
      <c r="AC498" s="114">
        <v>386.13180663858088</v>
      </c>
      <c r="AD498" s="114">
        <v>383.07154203504786</v>
      </c>
      <c r="AE498" s="114">
        <v>378.33994348651527</v>
      </c>
      <c r="AF498" s="114">
        <v>378.11620879709898</v>
      </c>
      <c r="AG498" s="114">
        <v>376.77827902306711</v>
      </c>
      <c r="AH498" s="114">
        <v>369.97879771065288</v>
      </c>
      <c r="AI498" s="114">
        <v>371.54818346035472</v>
      </c>
      <c r="AJ498" s="114">
        <v>375.92687110925613</v>
      </c>
      <c r="AK498" s="114">
        <v>378.81441136448871</v>
      </c>
      <c r="AL498" s="114">
        <v>382.01210956972221</v>
      </c>
      <c r="AM498" s="114">
        <v>381.60571497747958</v>
      </c>
      <c r="AN498" s="114">
        <v>382.55822514709359</v>
      </c>
      <c r="AO498" s="114">
        <v>383.85726082702115</v>
      </c>
      <c r="AP498" s="114">
        <v>381.14197435990388</v>
      </c>
      <c r="AQ498" s="114">
        <v>375.71392001624611</v>
      </c>
      <c r="AR498" s="114">
        <v>373.19065112549367</v>
      </c>
      <c r="AS498" s="114">
        <v>371.24915351369691</v>
      </c>
      <c r="AT498" s="114">
        <v>370.35427571176092</v>
      </c>
      <c r="AU498" s="114">
        <v>368.80857716081232</v>
      </c>
      <c r="AV498" s="114">
        <v>364.09927521398811</v>
      </c>
      <c r="AW498" s="114">
        <v>359.3481000907633</v>
      </c>
      <c r="AX498" s="114">
        <v>358.92361681701635</v>
      </c>
      <c r="AY498" s="114">
        <v>355.16185213159639</v>
      </c>
      <c r="AZ498" s="114">
        <v>355.33651321762352</v>
      </c>
    </row>
    <row r="499" spans="1:52" ht="12" customHeight="1" x14ac:dyDescent="0.35">
      <c r="A499" s="115" t="s">
        <v>76</v>
      </c>
      <c r="B499" s="116">
        <v>24.707350902547784</v>
      </c>
      <c r="C499" s="116">
        <v>24.694598955360568</v>
      </c>
      <c r="D499" s="116">
        <v>23.944938989821946</v>
      </c>
      <c r="E499" s="116">
        <v>23.473718533936847</v>
      </c>
      <c r="F499" s="116">
        <v>22.839234501234522</v>
      </c>
      <c r="G499" s="116">
        <v>22.789801585501504</v>
      </c>
      <c r="H499" s="116">
        <v>22.000890311554386</v>
      </c>
      <c r="I499" s="116">
        <v>21.593210324114136</v>
      </c>
      <c r="J499" s="116">
        <v>21.206639265841417</v>
      </c>
      <c r="K499" s="116">
        <v>20.3233407914555</v>
      </c>
      <c r="L499" s="116">
        <v>22.354782930425856</v>
      </c>
      <c r="M499" s="116">
        <v>22.27831569330057</v>
      </c>
      <c r="N499" s="116">
        <v>22.372158120858</v>
      </c>
      <c r="O499" s="116">
        <v>23.332594892149491</v>
      </c>
      <c r="P499" s="116">
        <v>23.29848241266745</v>
      </c>
      <c r="Q499" s="116">
        <v>23.362540587015125</v>
      </c>
      <c r="R499" s="116">
        <v>23.417689619083792</v>
      </c>
      <c r="S499" s="116">
        <v>23.475443492610179</v>
      </c>
      <c r="T499" s="116">
        <v>23.586146035888017</v>
      </c>
      <c r="U499" s="116">
        <v>23.537033836605801</v>
      </c>
      <c r="V499" s="116">
        <v>21.253143367676881</v>
      </c>
      <c r="W499" s="116">
        <v>20.925326139757605</v>
      </c>
      <c r="X499" s="116">
        <v>20.593919952859906</v>
      </c>
      <c r="Y499" s="116">
        <v>20.433929966748096</v>
      </c>
      <c r="Z499" s="116">
        <v>20.661066685129466</v>
      </c>
      <c r="AA499" s="116">
        <v>20.324248219592473</v>
      </c>
      <c r="AB499" s="116">
        <v>20.353928121173077</v>
      </c>
      <c r="AC499" s="116">
        <v>20.218213635893235</v>
      </c>
      <c r="AD499" s="116">
        <v>20.361160844966339</v>
      </c>
      <c r="AE499" s="116">
        <v>20.306967310483433</v>
      </c>
      <c r="AF499" s="116">
        <v>20.242205265016796</v>
      </c>
      <c r="AG499" s="116">
        <v>20.350988963651293</v>
      </c>
      <c r="AH499" s="116">
        <v>20.385680656714239</v>
      </c>
      <c r="AI499" s="116">
        <v>20.248175342283158</v>
      </c>
      <c r="AJ499" s="116">
        <v>20.22810248654099</v>
      </c>
      <c r="AK499" s="116">
        <v>20.254950589034678</v>
      </c>
      <c r="AL499" s="116">
        <v>20.142918904673476</v>
      </c>
      <c r="AM499" s="116">
        <v>20.131048345999407</v>
      </c>
      <c r="AN499" s="116">
        <v>20.133880708922138</v>
      </c>
      <c r="AO499" s="116">
        <v>20.196447539044225</v>
      </c>
      <c r="AP499" s="116">
        <v>20.153107798637411</v>
      </c>
      <c r="AQ499" s="116">
        <v>20.191169602624829</v>
      </c>
      <c r="AR499" s="116">
        <v>20.189854373781788</v>
      </c>
      <c r="AS499" s="116">
        <v>20.244575110256324</v>
      </c>
      <c r="AT499" s="116">
        <v>20.209506095809527</v>
      </c>
      <c r="AU499" s="116">
        <v>20.262217982959726</v>
      </c>
      <c r="AV499" s="116">
        <v>20.25116784943944</v>
      </c>
      <c r="AW499" s="116">
        <v>20.297456394912206</v>
      </c>
      <c r="AX499" s="116">
        <v>20.258469837556962</v>
      </c>
      <c r="AY499" s="116">
        <v>20.279466547360421</v>
      </c>
      <c r="AZ499" s="116">
        <v>20.30343958890332</v>
      </c>
    </row>
    <row r="500" spans="1:52" ht="12" customHeight="1" x14ac:dyDescent="0.35">
      <c r="A500" s="115" t="s">
        <v>77</v>
      </c>
      <c r="B500" s="116">
        <v>7.870343375836355</v>
      </c>
      <c r="C500" s="116">
        <v>7.7062958134801658</v>
      </c>
      <c r="D500" s="116">
        <v>7.6253306005596579</v>
      </c>
      <c r="E500" s="116">
        <v>7.5772000199768899</v>
      </c>
      <c r="F500" s="116">
        <v>7.4515472289154587</v>
      </c>
      <c r="G500" s="116">
        <v>7.3987949225816534</v>
      </c>
      <c r="H500" s="116">
        <v>7.274954268701908</v>
      </c>
      <c r="I500" s="116">
        <v>6.9637555709307666</v>
      </c>
      <c r="J500" s="116">
        <v>6.9168720880896268</v>
      </c>
      <c r="K500" s="116">
        <v>7.2018761740901409</v>
      </c>
      <c r="L500" s="116">
        <v>7.0584611950178902</v>
      </c>
      <c r="M500" s="116">
        <v>6.8917743611793023</v>
      </c>
      <c r="N500" s="116">
        <v>6.8625857876001817</v>
      </c>
      <c r="O500" s="116">
        <v>6.6851118774329992</v>
      </c>
      <c r="P500" s="116">
        <v>6.5724994889100472</v>
      </c>
      <c r="Q500" s="116">
        <v>6.3502378288641115</v>
      </c>
      <c r="R500" s="116">
        <v>6.3522297103473422</v>
      </c>
      <c r="S500" s="116">
        <v>6.3412186540062923</v>
      </c>
      <c r="T500" s="116">
        <v>6.2700817710506049</v>
      </c>
      <c r="U500" s="116">
        <v>6.1822795265526249</v>
      </c>
      <c r="V500" s="116">
        <v>6.1073943803879436</v>
      </c>
      <c r="W500" s="116">
        <v>6.1049910188727443</v>
      </c>
      <c r="X500" s="116">
        <v>6.0477705098093786</v>
      </c>
      <c r="Y500" s="116">
        <v>5.9829269715966067</v>
      </c>
      <c r="Z500" s="116">
        <v>5.9143194852165344</v>
      </c>
      <c r="AA500" s="116">
        <v>5.8693936650744414</v>
      </c>
      <c r="AB500" s="116">
        <v>5.8809008642250964</v>
      </c>
      <c r="AC500" s="116">
        <v>5.8185737108882005</v>
      </c>
      <c r="AD500" s="116">
        <v>5.7742690119260747</v>
      </c>
      <c r="AE500" s="116">
        <v>5.7317293447665145</v>
      </c>
      <c r="AF500" s="116">
        <v>5.7079554771221783</v>
      </c>
      <c r="AG500" s="116">
        <v>5.7021863621746371</v>
      </c>
      <c r="AH500" s="116">
        <v>5.6586879870425166</v>
      </c>
      <c r="AI500" s="116">
        <v>5.6257461924447263</v>
      </c>
      <c r="AJ500" s="116">
        <v>5.5990161271052781</v>
      </c>
      <c r="AK500" s="116">
        <v>5.5638483633948255</v>
      </c>
      <c r="AL500" s="116">
        <v>5.5624400060773338</v>
      </c>
      <c r="AM500" s="116">
        <v>5.5411911855368663</v>
      </c>
      <c r="AN500" s="116">
        <v>5.5308974681000276</v>
      </c>
      <c r="AO500" s="116">
        <v>5.5154928222937967</v>
      </c>
      <c r="AP500" s="116">
        <v>5.5122056876558645</v>
      </c>
      <c r="AQ500" s="116">
        <v>5.4968552748462285</v>
      </c>
      <c r="AR500" s="116">
        <v>5.4874007873863917</v>
      </c>
      <c r="AS500" s="116">
        <v>5.4654880708763098</v>
      </c>
      <c r="AT500" s="116">
        <v>5.461467112584538</v>
      </c>
      <c r="AU500" s="116">
        <v>5.4497874590715991</v>
      </c>
      <c r="AV500" s="116">
        <v>5.4341650277903808</v>
      </c>
      <c r="AW500" s="116">
        <v>5.4004115008320417</v>
      </c>
      <c r="AX500" s="116">
        <v>5.3968377559394849</v>
      </c>
      <c r="AY500" s="116">
        <v>5.3610741814411904</v>
      </c>
      <c r="AZ500" s="116">
        <v>5.342764134742918</v>
      </c>
    </row>
    <row r="501" spans="1:52" ht="12" customHeight="1" x14ac:dyDescent="0.35">
      <c r="A501" s="115" t="s">
        <v>78</v>
      </c>
      <c r="B501" s="116">
        <v>13.645825717722447</v>
      </c>
      <c r="C501" s="116">
        <v>13.311066755914265</v>
      </c>
      <c r="D501" s="116">
        <v>13.19033806829629</v>
      </c>
      <c r="E501" s="116">
        <v>12.964498494732753</v>
      </c>
      <c r="F501" s="116">
        <v>12.892977406479854</v>
      </c>
      <c r="G501" s="116">
        <v>12.860697404485361</v>
      </c>
      <c r="H501" s="116">
        <v>12.734944763804958</v>
      </c>
      <c r="I501" s="116">
        <v>12.232731784545038</v>
      </c>
      <c r="J501" s="116">
        <v>12.303439694102584</v>
      </c>
      <c r="K501" s="116">
        <v>12.697501496486016</v>
      </c>
      <c r="L501" s="116">
        <v>12.643541382046111</v>
      </c>
      <c r="M501" s="116">
        <v>12.377836161700158</v>
      </c>
      <c r="N501" s="116">
        <v>12.219081497396154</v>
      </c>
      <c r="O501" s="116">
        <v>11.754170325912874</v>
      </c>
      <c r="P501" s="116">
        <v>11.598322123175643</v>
      </c>
      <c r="Q501" s="116">
        <v>11.367180253665639</v>
      </c>
      <c r="R501" s="116">
        <v>11.368344302908991</v>
      </c>
      <c r="S501" s="116">
        <v>11.354372597290427</v>
      </c>
      <c r="T501" s="116">
        <v>11.251596907067842</v>
      </c>
      <c r="U501" s="116">
        <v>11.141284468838357</v>
      </c>
      <c r="V501" s="116">
        <v>11.081383883186522</v>
      </c>
      <c r="W501" s="116">
        <v>11.081119607182943</v>
      </c>
      <c r="X501" s="116">
        <v>11.042953855643074</v>
      </c>
      <c r="Y501" s="116">
        <v>11.024078848744306</v>
      </c>
      <c r="Z501" s="116">
        <v>11.020326967232018</v>
      </c>
      <c r="AA501" s="116">
        <v>11.035774141403843</v>
      </c>
      <c r="AB501" s="116">
        <v>11.059657375726061</v>
      </c>
      <c r="AC501" s="116">
        <v>11.084585211885008</v>
      </c>
      <c r="AD501" s="116">
        <v>11.102807917292704</v>
      </c>
      <c r="AE501" s="116">
        <v>11.139138236924898</v>
      </c>
      <c r="AF501" s="116">
        <v>11.162087897522062</v>
      </c>
      <c r="AG501" s="116">
        <v>11.208988821747431</v>
      </c>
      <c r="AH501" s="116">
        <v>11.218053482972055</v>
      </c>
      <c r="AI501" s="116">
        <v>11.26884288690691</v>
      </c>
      <c r="AJ501" s="116">
        <v>11.292767046245812</v>
      </c>
      <c r="AK501" s="116">
        <v>11.326667502514075</v>
      </c>
      <c r="AL501" s="116">
        <v>11.337226624979326</v>
      </c>
      <c r="AM501" s="116">
        <v>11.336473405055893</v>
      </c>
      <c r="AN501" s="116">
        <v>11.344220879708836</v>
      </c>
      <c r="AO501" s="116">
        <v>11.362023194206863</v>
      </c>
      <c r="AP501" s="116">
        <v>11.371832312210422</v>
      </c>
      <c r="AQ501" s="116">
        <v>11.385314860344527</v>
      </c>
      <c r="AR501" s="116">
        <v>11.395303307506579</v>
      </c>
      <c r="AS501" s="116">
        <v>11.412440081032331</v>
      </c>
      <c r="AT501" s="116">
        <v>11.414031217538446</v>
      </c>
      <c r="AU501" s="116">
        <v>11.421785460996292</v>
      </c>
      <c r="AV501" s="116">
        <v>11.426315392463099</v>
      </c>
      <c r="AW501" s="116">
        <v>11.437859410934664</v>
      </c>
      <c r="AX501" s="116">
        <v>11.438158163073224</v>
      </c>
      <c r="AY501" s="116">
        <v>11.434257478603488</v>
      </c>
      <c r="AZ501" s="116">
        <v>11.43046434796555</v>
      </c>
    </row>
    <row r="502" spans="1:52" ht="12" customHeight="1" x14ac:dyDescent="0.35">
      <c r="A502" s="115" t="s">
        <v>79</v>
      </c>
      <c r="B502" s="116">
        <v>354.47507479477923</v>
      </c>
      <c r="C502" s="116">
        <v>351.74671906295038</v>
      </c>
      <c r="D502" s="116">
        <v>330.09823305309243</v>
      </c>
      <c r="E502" s="116">
        <v>318.43966105732784</v>
      </c>
      <c r="F502" s="116">
        <v>328.55334921182765</v>
      </c>
      <c r="G502" s="116">
        <v>352.08779805561738</v>
      </c>
      <c r="H502" s="116">
        <v>377.94550449025832</v>
      </c>
      <c r="I502" s="116">
        <v>363.89453841486653</v>
      </c>
      <c r="J502" s="116">
        <v>403.81047333429024</v>
      </c>
      <c r="K502" s="116">
        <v>365.30345162133949</v>
      </c>
      <c r="L502" s="116">
        <v>383.68789284313573</v>
      </c>
      <c r="M502" s="116">
        <v>397.59707184005987</v>
      </c>
      <c r="N502" s="116">
        <v>398.53613239344952</v>
      </c>
      <c r="O502" s="116">
        <v>378.7750685648669</v>
      </c>
      <c r="P502" s="116">
        <v>355.85628080793759</v>
      </c>
      <c r="Q502" s="116">
        <v>335.96004392511225</v>
      </c>
      <c r="R502" s="116">
        <v>311.74002482070665</v>
      </c>
      <c r="S502" s="116">
        <v>300.5454937076982</v>
      </c>
      <c r="T502" s="116">
        <v>310.54808206185447</v>
      </c>
      <c r="U502" s="116">
        <v>324.11945046079603</v>
      </c>
      <c r="V502" s="116">
        <v>337.91473024726764</v>
      </c>
      <c r="W502" s="116">
        <v>342.10593438852624</v>
      </c>
      <c r="X502" s="116">
        <v>339.85980194103411</v>
      </c>
      <c r="Y502" s="116">
        <v>348.16996409886616</v>
      </c>
      <c r="Z502" s="116">
        <v>354.02493916743379</v>
      </c>
      <c r="AA502" s="116">
        <v>356.28432532543462</v>
      </c>
      <c r="AB502" s="116">
        <v>353.82902424843678</v>
      </c>
      <c r="AC502" s="116">
        <v>349.01043407991443</v>
      </c>
      <c r="AD502" s="116">
        <v>345.83330426086275</v>
      </c>
      <c r="AE502" s="116">
        <v>341.1621085943404</v>
      </c>
      <c r="AF502" s="116">
        <v>341.00396015743792</v>
      </c>
      <c r="AG502" s="116">
        <v>339.51611487549377</v>
      </c>
      <c r="AH502" s="116">
        <v>332.7163755839241</v>
      </c>
      <c r="AI502" s="116">
        <v>334.40541903871991</v>
      </c>
      <c r="AJ502" s="116">
        <v>338.80698544936405</v>
      </c>
      <c r="AK502" s="116">
        <v>341.66894490954513</v>
      </c>
      <c r="AL502" s="116">
        <v>344.96952403399206</v>
      </c>
      <c r="AM502" s="116">
        <v>344.59700204088739</v>
      </c>
      <c r="AN502" s="116">
        <v>345.54922609036259</v>
      </c>
      <c r="AO502" s="116">
        <v>346.78329727147627</v>
      </c>
      <c r="AP502" s="116">
        <v>344.10482856140015</v>
      </c>
      <c r="AQ502" s="116">
        <v>338.64058027843049</v>
      </c>
      <c r="AR502" s="116">
        <v>336.11809265681893</v>
      </c>
      <c r="AS502" s="116">
        <v>334.12665025153194</v>
      </c>
      <c r="AT502" s="116">
        <v>333.26927128582838</v>
      </c>
      <c r="AU502" s="116">
        <v>331.67478625778472</v>
      </c>
      <c r="AV502" s="116">
        <v>326.98762694429519</v>
      </c>
      <c r="AW502" s="116">
        <v>322.21237278408438</v>
      </c>
      <c r="AX502" s="116">
        <v>321.83015106044667</v>
      </c>
      <c r="AY502" s="116">
        <v>318.08705392419131</v>
      </c>
      <c r="AZ502" s="116">
        <v>318.25984514601174</v>
      </c>
    </row>
    <row r="503" spans="1:52" ht="12" customHeight="1" x14ac:dyDescent="0.35">
      <c r="A503" s="117" t="s">
        <v>80</v>
      </c>
      <c r="B503" s="118">
        <v>0</v>
      </c>
      <c r="C503" s="118">
        <v>0</v>
      </c>
      <c r="D503" s="118">
        <v>0</v>
      </c>
      <c r="E503" s="118">
        <v>0</v>
      </c>
      <c r="F503" s="118">
        <v>0</v>
      </c>
      <c r="G503" s="118">
        <v>0</v>
      </c>
      <c r="H503" s="118">
        <v>0</v>
      </c>
      <c r="I503" s="118">
        <v>0</v>
      </c>
      <c r="J503" s="118">
        <v>0</v>
      </c>
      <c r="K503" s="118">
        <v>0</v>
      </c>
      <c r="L503" s="118">
        <v>0</v>
      </c>
      <c r="M503" s="118">
        <v>0</v>
      </c>
      <c r="N503" s="118">
        <v>0</v>
      </c>
      <c r="O503" s="118">
        <v>0.4841887211746489</v>
      </c>
      <c r="P503" s="118">
        <v>0.83826376207156805</v>
      </c>
      <c r="Q503" s="118">
        <v>1.0810303611167769</v>
      </c>
      <c r="R503" s="118">
        <v>0.91347316503154363</v>
      </c>
      <c r="S503" s="118">
        <v>1.1713627770262254</v>
      </c>
      <c r="T503" s="118">
        <v>3.4693898278584654</v>
      </c>
      <c r="U503" s="118">
        <v>5.5070277555159093</v>
      </c>
      <c r="V503" s="118">
        <v>6.7047948603545375</v>
      </c>
      <c r="W503" s="118">
        <v>6.0018597866601926</v>
      </c>
      <c r="X503" s="118">
        <v>8.1553525889626783</v>
      </c>
      <c r="Y503" s="118">
        <v>8.5899772743956717</v>
      </c>
      <c r="Z503" s="118">
        <v>8.4201038837954645</v>
      </c>
      <c r="AA503" s="118">
        <v>7.5196219955169932</v>
      </c>
      <c r="AB503" s="118">
        <v>6.7244971010419476</v>
      </c>
      <c r="AC503" s="118">
        <v>6.5966705623228954</v>
      </c>
      <c r="AD503" s="118">
        <v>6.4799559039322618</v>
      </c>
      <c r="AE503" s="118">
        <v>7.8691859515908247</v>
      </c>
      <c r="AF503" s="118">
        <v>9.344741236259166</v>
      </c>
      <c r="AG503" s="118">
        <v>8.9906532877352685</v>
      </c>
      <c r="AH503" s="118">
        <v>12.005346234816436</v>
      </c>
      <c r="AI503" s="118">
        <v>13.687704169363046</v>
      </c>
      <c r="AJ503" s="118">
        <v>16.440810143434376</v>
      </c>
      <c r="AK503" s="118">
        <v>17.890554175179421</v>
      </c>
      <c r="AL503" s="118">
        <v>17.828839213500327</v>
      </c>
      <c r="AM503" s="118">
        <v>19.992219308219745</v>
      </c>
      <c r="AN503" s="118">
        <v>21.661149595305808</v>
      </c>
      <c r="AO503" s="118">
        <v>22.542960287210065</v>
      </c>
      <c r="AP503" s="118">
        <v>23.569214182854886</v>
      </c>
      <c r="AQ503" s="118">
        <v>23.103664828495365</v>
      </c>
      <c r="AR503" s="118">
        <v>23.607259331740178</v>
      </c>
      <c r="AS503" s="118">
        <v>23.872777312310081</v>
      </c>
      <c r="AT503" s="118">
        <v>25.24675198201215</v>
      </c>
      <c r="AU503" s="118">
        <v>24.616675932316582</v>
      </c>
      <c r="AV503" s="118">
        <v>24.931178509966994</v>
      </c>
      <c r="AW503" s="118">
        <v>27.118699209782527</v>
      </c>
      <c r="AX503" s="118">
        <v>26.508997049242648</v>
      </c>
      <c r="AY503" s="118">
        <v>27.762153030612346</v>
      </c>
      <c r="AZ503" s="118">
        <v>29.181475782268311</v>
      </c>
    </row>
    <row r="504" spans="1:52" ht="12" customHeight="1" x14ac:dyDescent="0.35">
      <c r="A504" s="115" t="s">
        <v>81</v>
      </c>
      <c r="B504" s="116">
        <v>0</v>
      </c>
      <c r="C504" s="116">
        <v>0</v>
      </c>
      <c r="D504" s="116">
        <v>0</v>
      </c>
      <c r="E504" s="116">
        <v>0</v>
      </c>
      <c r="F504" s="116">
        <v>0</v>
      </c>
      <c r="G504" s="116">
        <v>0</v>
      </c>
      <c r="H504" s="116">
        <v>0</v>
      </c>
      <c r="I504" s="116">
        <v>0</v>
      </c>
      <c r="J504" s="116">
        <v>0</v>
      </c>
      <c r="K504" s="116">
        <v>0</v>
      </c>
      <c r="L504" s="116">
        <v>0</v>
      </c>
      <c r="M504" s="116">
        <v>0</v>
      </c>
      <c r="N504" s="116">
        <v>0</v>
      </c>
      <c r="O504" s="116">
        <v>0.4841887211746489</v>
      </c>
      <c r="P504" s="116">
        <v>0.83826376207156805</v>
      </c>
      <c r="Q504" s="116">
        <v>1.0810303611167769</v>
      </c>
      <c r="R504" s="116">
        <v>0.91347316503154363</v>
      </c>
      <c r="S504" s="116">
        <v>1.1713627770262254</v>
      </c>
      <c r="T504" s="116">
        <v>3.4693898278584654</v>
      </c>
      <c r="U504" s="116">
        <v>5.5070277555159093</v>
      </c>
      <c r="V504" s="116">
        <v>6.7047948603545375</v>
      </c>
      <c r="W504" s="116">
        <v>6.0018597866601926</v>
      </c>
      <c r="X504" s="116">
        <v>8.1553525889626783</v>
      </c>
      <c r="Y504" s="116">
        <v>8.5899772743956717</v>
      </c>
      <c r="Z504" s="116">
        <v>8.4201038837954645</v>
      </c>
      <c r="AA504" s="116">
        <v>7.5196219955169932</v>
      </c>
      <c r="AB504" s="116">
        <v>6.7244971010419476</v>
      </c>
      <c r="AC504" s="116">
        <v>6.5966705623228954</v>
      </c>
      <c r="AD504" s="116">
        <v>6.4799559039322618</v>
      </c>
      <c r="AE504" s="116">
        <v>7.8691859515908247</v>
      </c>
      <c r="AF504" s="116">
        <v>9.344741236259166</v>
      </c>
      <c r="AG504" s="116">
        <v>8.9906532877352685</v>
      </c>
      <c r="AH504" s="116">
        <v>12.005346234816436</v>
      </c>
      <c r="AI504" s="116">
        <v>13.687704169363046</v>
      </c>
      <c r="AJ504" s="116">
        <v>16.440810143434376</v>
      </c>
      <c r="AK504" s="116">
        <v>17.890554175179421</v>
      </c>
      <c r="AL504" s="116">
        <v>17.828839213500327</v>
      </c>
      <c r="AM504" s="116">
        <v>19.992219308219745</v>
      </c>
      <c r="AN504" s="116">
        <v>21.661149595305808</v>
      </c>
      <c r="AO504" s="116">
        <v>22.542960287210065</v>
      </c>
      <c r="AP504" s="116">
        <v>23.569214182854886</v>
      </c>
      <c r="AQ504" s="116">
        <v>23.103664828495365</v>
      </c>
      <c r="AR504" s="116">
        <v>23.607259331740178</v>
      </c>
      <c r="AS504" s="116">
        <v>23.872777312310081</v>
      </c>
      <c r="AT504" s="116">
        <v>25.24675198201215</v>
      </c>
      <c r="AU504" s="116">
        <v>24.616675932316582</v>
      </c>
      <c r="AV504" s="116">
        <v>24.931178509966994</v>
      </c>
      <c r="AW504" s="116">
        <v>27.118699209782527</v>
      </c>
      <c r="AX504" s="116">
        <v>26.508997049242648</v>
      </c>
      <c r="AY504" s="116">
        <v>27.762153030612346</v>
      </c>
      <c r="AZ504" s="116">
        <v>29.181475782268311</v>
      </c>
    </row>
    <row r="505" spans="1:52" ht="12" customHeight="1" x14ac:dyDescent="0.35">
      <c r="A505" s="115" t="s">
        <v>82</v>
      </c>
      <c r="B505" s="116">
        <v>0</v>
      </c>
      <c r="C505" s="116">
        <v>0</v>
      </c>
      <c r="D505" s="116">
        <v>0</v>
      </c>
      <c r="E505" s="116">
        <v>0</v>
      </c>
      <c r="F505" s="116">
        <v>0</v>
      </c>
      <c r="G505" s="116">
        <v>0</v>
      </c>
      <c r="H505" s="116">
        <v>0</v>
      </c>
      <c r="I505" s="116">
        <v>0</v>
      </c>
      <c r="J505" s="116">
        <v>0</v>
      </c>
      <c r="K505" s="116">
        <v>0</v>
      </c>
      <c r="L505" s="116">
        <v>0</v>
      </c>
      <c r="M505" s="116">
        <v>0</v>
      </c>
      <c r="N505" s="116">
        <v>0</v>
      </c>
      <c r="O505" s="116">
        <v>0</v>
      </c>
      <c r="P505" s="116">
        <v>0</v>
      </c>
      <c r="Q505" s="116">
        <v>0</v>
      </c>
      <c r="R505" s="116">
        <v>0</v>
      </c>
      <c r="S505" s="116">
        <v>0</v>
      </c>
      <c r="T505" s="116">
        <v>0</v>
      </c>
      <c r="U505" s="116">
        <v>0</v>
      </c>
      <c r="V505" s="116">
        <v>0</v>
      </c>
      <c r="W505" s="116">
        <v>0</v>
      </c>
      <c r="X505" s="116">
        <v>0</v>
      </c>
      <c r="Y505" s="116">
        <v>0</v>
      </c>
      <c r="Z505" s="116">
        <v>0</v>
      </c>
      <c r="AA505" s="116">
        <v>0</v>
      </c>
      <c r="AB505" s="116">
        <v>0</v>
      </c>
      <c r="AC505" s="116">
        <v>0</v>
      </c>
      <c r="AD505" s="116">
        <v>0</v>
      </c>
      <c r="AE505" s="116">
        <v>0</v>
      </c>
      <c r="AF505" s="116">
        <v>0</v>
      </c>
      <c r="AG505" s="116">
        <v>0</v>
      </c>
      <c r="AH505" s="116">
        <v>0</v>
      </c>
      <c r="AI505" s="116">
        <v>0</v>
      </c>
      <c r="AJ505" s="116">
        <v>0</v>
      </c>
      <c r="AK505" s="116">
        <v>0</v>
      </c>
      <c r="AL505" s="116">
        <v>0</v>
      </c>
      <c r="AM505" s="116">
        <v>0</v>
      </c>
      <c r="AN505" s="116">
        <v>0</v>
      </c>
      <c r="AO505" s="116">
        <v>0</v>
      </c>
      <c r="AP505" s="116">
        <v>0</v>
      </c>
      <c r="AQ505" s="116">
        <v>0</v>
      </c>
      <c r="AR505" s="116">
        <v>0</v>
      </c>
      <c r="AS505" s="116">
        <v>0</v>
      </c>
      <c r="AT505" s="116">
        <v>0</v>
      </c>
      <c r="AU505" s="116">
        <v>0</v>
      </c>
      <c r="AV505" s="116">
        <v>0</v>
      </c>
      <c r="AW505" s="116">
        <v>0</v>
      </c>
      <c r="AX505" s="116">
        <v>0</v>
      </c>
      <c r="AY505" s="116">
        <v>0</v>
      </c>
      <c r="AZ505" s="116">
        <v>0</v>
      </c>
    </row>
    <row r="506" spans="1:52" ht="12" customHeight="1" x14ac:dyDescent="0.35">
      <c r="A506" s="119" t="s">
        <v>83</v>
      </c>
      <c r="B506" s="120">
        <v>0</v>
      </c>
      <c r="C506" s="120">
        <v>0</v>
      </c>
      <c r="D506" s="120">
        <v>0</v>
      </c>
      <c r="E506" s="120">
        <v>0</v>
      </c>
      <c r="F506" s="120">
        <v>0</v>
      </c>
      <c r="G506" s="120">
        <v>0</v>
      </c>
      <c r="H506" s="120">
        <v>0</v>
      </c>
      <c r="I506" s="120">
        <v>0</v>
      </c>
      <c r="J506" s="120">
        <v>0</v>
      </c>
      <c r="K506" s="120">
        <v>0</v>
      </c>
      <c r="L506" s="120">
        <v>0</v>
      </c>
      <c r="M506" s="120">
        <v>0</v>
      </c>
      <c r="N506" s="120">
        <v>0</v>
      </c>
      <c r="O506" s="120">
        <v>0</v>
      </c>
      <c r="P506" s="120">
        <v>0</v>
      </c>
      <c r="Q506" s="120">
        <v>0</v>
      </c>
      <c r="R506" s="120">
        <v>0</v>
      </c>
      <c r="S506" s="120">
        <v>0</v>
      </c>
      <c r="T506" s="120">
        <v>0</v>
      </c>
      <c r="U506" s="120">
        <v>0</v>
      </c>
      <c r="V506" s="120">
        <v>0</v>
      </c>
      <c r="W506" s="120">
        <v>0</v>
      </c>
      <c r="X506" s="120">
        <v>0</v>
      </c>
      <c r="Y506" s="120">
        <v>0</v>
      </c>
      <c r="Z506" s="120">
        <v>0</v>
      </c>
      <c r="AA506" s="120">
        <v>0</v>
      </c>
      <c r="AB506" s="120">
        <v>0</v>
      </c>
      <c r="AC506" s="120">
        <v>0</v>
      </c>
      <c r="AD506" s="120">
        <v>0</v>
      </c>
      <c r="AE506" s="120">
        <v>0</v>
      </c>
      <c r="AF506" s="120">
        <v>0</v>
      </c>
      <c r="AG506" s="120">
        <v>0</v>
      </c>
      <c r="AH506" s="120">
        <v>0</v>
      </c>
      <c r="AI506" s="120">
        <v>0</v>
      </c>
      <c r="AJ506" s="120">
        <v>0</v>
      </c>
      <c r="AK506" s="120">
        <v>0</v>
      </c>
      <c r="AL506" s="120">
        <v>0</v>
      </c>
      <c r="AM506" s="120">
        <v>0</v>
      </c>
      <c r="AN506" s="120">
        <v>0</v>
      </c>
      <c r="AO506" s="120">
        <v>0</v>
      </c>
      <c r="AP506" s="120">
        <v>0</v>
      </c>
      <c r="AQ506" s="120">
        <v>0</v>
      </c>
      <c r="AR506" s="120">
        <v>0</v>
      </c>
      <c r="AS506" s="120">
        <v>0</v>
      </c>
      <c r="AT506" s="120">
        <v>0</v>
      </c>
      <c r="AU506" s="120">
        <v>0</v>
      </c>
      <c r="AV506" s="120">
        <v>0</v>
      </c>
      <c r="AW506" s="120">
        <v>0</v>
      </c>
      <c r="AX506" s="120">
        <v>0</v>
      </c>
      <c r="AY506" s="120">
        <v>0</v>
      </c>
      <c r="AZ506" s="120">
        <v>0</v>
      </c>
    </row>
    <row r="507" spans="1:52" ht="12" customHeight="1" x14ac:dyDescent="0.35">
      <c r="A507" s="134" t="s">
        <v>84</v>
      </c>
      <c r="B507" s="132">
        <v>653.03742840466805</v>
      </c>
      <c r="C507" s="132">
        <v>663.13895062065922</v>
      </c>
      <c r="D507" s="132">
        <v>637.88032688322426</v>
      </c>
      <c r="E507" s="132">
        <v>625.73094537961958</v>
      </c>
      <c r="F507" s="132">
        <v>649.52981075634273</v>
      </c>
      <c r="G507" s="132">
        <v>702.53226610475497</v>
      </c>
      <c r="H507" s="132">
        <v>763.45864484791559</v>
      </c>
      <c r="I507" s="132">
        <v>755.60528349253525</v>
      </c>
      <c r="J507" s="132">
        <v>842.69853231613274</v>
      </c>
      <c r="K507" s="132">
        <v>790.68783183485584</v>
      </c>
      <c r="L507" s="132">
        <v>848.91900964063711</v>
      </c>
      <c r="M507" s="132">
        <v>897.75897068003576</v>
      </c>
      <c r="N507" s="132">
        <v>897.0155104920874</v>
      </c>
      <c r="O507" s="132">
        <v>889.1310658637085</v>
      </c>
      <c r="P507" s="132">
        <v>862.51380581099181</v>
      </c>
      <c r="Q507" s="132">
        <v>844.07514010849616</v>
      </c>
      <c r="R507" s="132">
        <v>791.50531671859051</v>
      </c>
      <c r="S507" s="132">
        <v>767.95411055994407</v>
      </c>
      <c r="T507" s="132">
        <v>801.59715993851432</v>
      </c>
      <c r="U507" s="132">
        <v>845.76220854383666</v>
      </c>
      <c r="V507" s="132">
        <v>878.2121030775495</v>
      </c>
      <c r="W507" s="132">
        <v>890.98196762297425</v>
      </c>
      <c r="X507" s="132">
        <v>893.70677249198377</v>
      </c>
      <c r="Y507" s="132">
        <v>923.42320874717541</v>
      </c>
      <c r="Z507" s="132">
        <v>942.81133558467286</v>
      </c>
      <c r="AA507" s="132">
        <v>953.6692154651488</v>
      </c>
      <c r="AB507" s="132">
        <v>951.55557139636448</v>
      </c>
      <c r="AC507" s="132">
        <v>949.46828309090051</v>
      </c>
      <c r="AD507" s="132">
        <v>943.87450587600415</v>
      </c>
      <c r="AE507" s="132">
        <v>940.22335247956687</v>
      </c>
      <c r="AF507" s="132">
        <v>943.66857191837892</v>
      </c>
      <c r="AG507" s="132">
        <v>945.53831740613407</v>
      </c>
      <c r="AH507" s="132">
        <v>934.13133211871332</v>
      </c>
      <c r="AI507" s="132">
        <v>944.71242617207042</v>
      </c>
      <c r="AJ507" s="132">
        <v>962.01523695799267</v>
      </c>
      <c r="AK507" s="132">
        <v>975.35789848211357</v>
      </c>
      <c r="AL507" s="132">
        <v>985.24511789642281</v>
      </c>
      <c r="AM507" s="132">
        <v>988.45608534172948</v>
      </c>
      <c r="AN507" s="132">
        <v>995.22802866867278</v>
      </c>
      <c r="AO507" s="132">
        <v>1003.74161048896</v>
      </c>
      <c r="AP507" s="132">
        <v>1001.8412642539787</v>
      </c>
      <c r="AQ507" s="132">
        <v>992.13087041397876</v>
      </c>
      <c r="AR507" s="132">
        <v>991.26901710418508</v>
      </c>
      <c r="AS507" s="132">
        <v>994.8061283857827</v>
      </c>
      <c r="AT507" s="132">
        <v>998.62878919520028</v>
      </c>
      <c r="AU507" s="132">
        <v>1000.2002173356574</v>
      </c>
      <c r="AV507" s="132">
        <v>994.76995607220579</v>
      </c>
      <c r="AW507" s="132">
        <v>994.55637939297344</v>
      </c>
      <c r="AX507" s="132">
        <v>996.86412557472033</v>
      </c>
      <c r="AY507" s="132">
        <v>996.28634159147248</v>
      </c>
      <c r="AZ507" s="132">
        <v>1001.8674821653228</v>
      </c>
    </row>
    <row r="509" spans="1:52" ht="12" customHeight="1" x14ac:dyDescent="0.35">
      <c r="A509" s="62" t="s">
        <v>149</v>
      </c>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row>
    <row r="510" spans="1:52" ht="12" customHeight="1" x14ac:dyDescent="0.35">
      <c r="A510" s="113" t="s">
        <v>75</v>
      </c>
      <c r="B510" s="114">
        <v>277.09771429639335</v>
      </c>
      <c r="C510" s="114">
        <v>266.03794207712417</v>
      </c>
      <c r="D510" s="114">
        <v>252.15743787351624</v>
      </c>
      <c r="E510" s="114">
        <v>245.91745413632867</v>
      </c>
      <c r="F510" s="114">
        <v>250.34661097380919</v>
      </c>
      <c r="G510" s="114">
        <v>260.28516715594139</v>
      </c>
      <c r="H510" s="114">
        <v>273.465572110778</v>
      </c>
      <c r="I510" s="114">
        <v>271.25234567217086</v>
      </c>
      <c r="J510" s="114">
        <v>286.65298125256345</v>
      </c>
      <c r="K510" s="114">
        <v>268.23089399336959</v>
      </c>
      <c r="L510" s="114">
        <v>274.76703547497834</v>
      </c>
      <c r="M510" s="114">
        <v>282.64782417520922</v>
      </c>
      <c r="N510" s="114">
        <v>282.97478215143963</v>
      </c>
      <c r="O510" s="114">
        <v>273.3279374532014</v>
      </c>
      <c r="P510" s="114">
        <v>258.67687413762212</v>
      </c>
      <c r="Q510" s="114">
        <v>249.08672544920046</v>
      </c>
      <c r="R510" s="114">
        <v>235.6662018384996</v>
      </c>
      <c r="S510" s="114">
        <v>224.82190220874867</v>
      </c>
      <c r="T510" s="114">
        <v>232.32385088642872</v>
      </c>
      <c r="U510" s="114">
        <v>241.99889691192399</v>
      </c>
      <c r="V510" s="114">
        <v>250.6606418933431</v>
      </c>
      <c r="W510" s="114">
        <v>251.67762869815283</v>
      </c>
      <c r="X510" s="114">
        <v>249.25556191926353</v>
      </c>
      <c r="Y510" s="114">
        <v>254.58143506756147</v>
      </c>
      <c r="Z510" s="114">
        <v>259.05065377932669</v>
      </c>
      <c r="AA510" s="114">
        <v>260.67418246082389</v>
      </c>
      <c r="AB510" s="114">
        <v>259.28412386320986</v>
      </c>
      <c r="AC510" s="114">
        <v>257.2977998622855</v>
      </c>
      <c r="AD510" s="114">
        <v>253.98903484864655</v>
      </c>
      <c r="AE510" s="114">
        <v>250.36775960234201</v>
      </c>
      <c r="AF510" s="114">
        <v>249.90626135337462</v>
      </c>
      <c r="AG510" s="114">
        <v>248.53119497146901</v>
      </c>
      <c r="AH510" s="114">
        <v>243.54642835391726</v>
      </c>
      <c r="AI510" s="114">
        <v>243.86179311421913</v>
      </c>
      <c r="AJ510" s="114">
        <v>245.80472077214364</v>
      </c>
      <c r="AK510" s="114">
        <v>247.45989418019693</v>
      </c>
      <c r="AL510" s="114">
        <v>248.79822321277703</v>
      </c>
      <c r="AM510" s="114">
        <v>247.34418270643158</v>
      </c>
      <c r="AN510" s="114">
        <v>247.65336646864827</v>
      </c>
      <c r="AO510" s="114">
        <v>248.35624446056312</v>
      </c>
      <c r="AP510" s="114">
        <v>246.8420025654149</v>
      </c>
      <c r="AQ510" s="114">
        <v>242.21699367421186</v>
      </c>
      <c r="AR510" s="114">
        <v>239.25460445977464</v>
      </c>
      <c r="AS510" s="114">
        <v>237.5433831279642</v>
      </c>
      <c r="AT510" s="114">
        <v>237.36918100591316</v>
      </c>
      <c r="AU510" s="114">
        <v>234.9788661041664</v>
      </c>
      <c r="AV510" s="114">
        <v>232.45090113916197</v>
      </c>
      <c r="AW510" s="114">
        <v>230.56335105340074</v>
      </c>
      <c r="AX510" s="114">
        <v>229.00525941330551</v>
      </c>
      <c r="AY510" s="114">
        <v>226.71852034199091</v>
      </c>
      <c r="AZ510" s="114">
        <v>226.91188114026463</v>
      </c>
    </row>
    <row r="511" spans="1:52" ht="12" customHeight="1" x14ac:dyDescent="0.35">
      <c r="A511" s="115" t="s">
        <v>76</v>
      </c>
      <c r="B511" s="116">
        <v>12.839124901565159</v>
      </c>
      <c r="C511" s="116">
        <v>12.258290338201904</v>
      </c>
      <c r="D511" s="116">
        <v>12.085223892486761</v>
      </c>
      <c r="E511" s="116">
        <v>11.84543495434143</v>
      </c>
      <c r="F511" s="116">
        <v>11.786642193173977</v>
      </c>
      <c r="G511" s="116">
        <v>11.50541237559939</v>
      </c>
      <c r="H511" s="116">
        <v>11.517191762940749</v>
      </c>
      <c r="I511" s="116">
        <v>11.152700683343193</v>
      </c>
      <c r="J511" s="116">
        <v>11.048148688330947</v>
      </c>
      <c r="K511" s="116">
        <v>10.907692920416237</v>
      </c>
      <c r="L511" s="116">
        <v>11.870391302594335</v>
      </c>
      <c r="M511" s="116">
        <v>11.910765059890444</v>
      </c>
      <c r="N511" s="116">
        <v>12.219255798309714</v>
      </c>
      <c r="O511" s="116">
        <v>12.365936383203112</v>
      </c>
      <c r="P511" s="116">
        <v>12.414040420565968</v>
      </c>
      <c r="Q511" s="116">
        <v>12.255010471563935</v>
      </c>
      <c r="R511" s="116">
        <v>12.273845402174279</v>
      </c>
      <c r="S511" s="116">
        <v>12.282503652732027</v>
      </c>
      <c r="T511" s="116">
        <v>12.354309573902501</v>
      </c>
      <c r="U511" s="116">
        <v>12.394577368887052</v>
      </c>
      <c r="V511" s="116">
        <v>11.515307554659104</v>
      </c>
      <c r="W511" s="116">
        <v>11.520047337391468</v>
      </c>
      <c r="X511" s="116">
        <v>11.394093199295336</v>
      </c>
      <c r="Y511" s="116">
        <v>11.320567094426821</v>
      </c>
      <c r="Z511" s="116">
        <v>11.506598917609415</v>
      </c>
      <c r="AA511" s="116">
        <v>11.36553247496053</v>
      </c>
      <c r="AB511" s="116">
        <v>11.435422475675685</v>
      </c>
      <c r="AC511" s="116">
        <v>11.392037266357152</v>
      </c>
      <c r="AD511" s="116">
        <v>11.551943447598932</v>
      </c>
      <c r="AE511" s="116">
        <v>11.546485340279743</v>
      </c>
      <c r="AF511" s="116">
        <v>11.498979514405233</v>
      </c>
      <c r="AG511" s="116">
        <v>11.562645283256119</v>
      </c>
      <c r="AH511" s="116">
        <v>11.626795851245417</v>
      </c>
      <c r="AI511" s="116">
        <v>11.674643183205022</v>
      </c>
      <c r="AJ511" s="116">
        <v>11.730675315724161</v>
      </c>
      <c r="AK511" s="116">
        <v>11.77266716436962</v>
      </c>
      <c r="AL511" s="116">
        <v>11.730830277656395</v>
      </c>
      <c r="AM511" s="116">
        <v>11.716847796063744</v>
      </c>
      <c r="AN511" s="116">
        <v>11.737272541559721</v>
      </c>
      <c r="AO511" s="116">
        <v>11.768875740342581</v>
      </c>
      <c r="AP511" s="116">
        <v>11.780914705806703</v>
      </c>
      <c r="AQ511" s="116">
        <v>11.829641352295791</v>
      </c>
      <c r="AR511" s="116">
        <v>11.829759063496244</v>
      </c>
      <c r="AS511" s="116">
        <v>11.853622700698729</v>
      </c>
      <c r="AT511" s="116">
        <v>11.86066330646061</v>
      </c>
      <c r="AU511" s="116">
        <v>11.888636125961709</v>
      </c>
      <c r="AV511" s="116">
        <v>11.890780691150569</v>
      </c>
      <c r="AW511" s="116">
        <v>11.900831774721954</v>
      </c>
      <c r="AX511" s="116">
        <v>11.93313129244175</v>
      </c>
      <c r="AY511" s="116">
        <v>11.980485573513761</v>
      </c>
      <c r="AZ511" s="116">
        <v>11.995005763325976</v>
      </c>
    </row>
    <row r="512" spans="1:52" ht="12" customHeight="1" x14ac:dyDescent="0.35">
      <c r="A512" s="115" t="s">
        <v>77</v>
      </c>
      <c r="B512" s="116">
        <v>4.2172944615475636</v>
      </c>
      <c r="C512" s="116">
        <v>4.0106450825600382</v>
      </c>
      <c r="D512" s="116">
        <v>3.926666985551206</v>
      </c>
      <c r="E512" s="116">
        <v>3.8534966544585836</v>
      </c>
      <c r="F512" s="116">
        <v>3.8555276310457813</v>
      </c>
      <c r="G512" s="116">
        <v>3.9580702639372878</v>
      </c>
      <c r="H512" s="116">
        <v>3.9250063640587354</v>
      </c>
      <c r="I512" s="116">
        <v>3.861943493695378</v>
      </c>
      <c r="J512" s="116">
        <v>3.7797843339129313</v>
      </c>
      <c r="K512" s="116">
        <v>3.8898016817557557</v>
      </c>
      <c r="L512" s="116">
        <v>3.8784390649722322</v>
      </c>
      <c r="M512" s="116">
        <v>3.839561274686659</v>
      </c>
      <c r="N512" s="116">
        <v>3.9816188400064125</v>
      </c>
      <c r="O512" s="116">
        <v>3.8204546938761128</v>
      </c>
      <c r="P512" s="116">
        <v>3.7283237066404662</v>
      </c>
      <c r="Q512" s="116">
        <v>3.6162389636909475</v>
      </c>
      <c r="R512" s="116">
        <v>3.6203118606574529</v>
      </c>
      <c r="S512" s="116">
        <v>3.621168435196243</v>
      </c>
      <c r="T512" s="116">
        <v>3.6037116368177928</v>
      </c>
      <c r="U512" s="116">
        <v>3.5764699518093912</v>
      </c>
      <c r="V512" s="116">
        <v>3.5406400084241025</v>
      </c>
      <c r="W512" s="116">
        <v>3.5352697604146068</v>
      </c>
      <c r="X512" s="116">
        <v>3.5124963230684547</v>
      </c>
      <c r="Y512" s="116">
        <v>3.4792024759286986</v>
      </c>
      <c r="Z512" s="116">
        <v>3.446178828679038</v>
      </c>
      <c r="AA512" s="116">
        <v>3.4222537173056025</v>
      </c>
      <c r="AB512" s="116">
        <v>3.4336332256947011</v>
      </c>
      <c r="AC512" s="116">
        <v>3.4170131229808183</v>
      </c>
      <c r="AD512" s="116">
        <v>3.3833024386970205</v>
      </c>
      <c r="AE512" s="116">
        <v>3.3591825494599985</v>
      </c>
      <c r="AF512" s="116">
        <v>3.349719941135179</v>
      </c>
      <c r="AG512" s="116">
        <v>3.3484570675912115</v>
      </c>
      <c r="AH512" s="116">
        <v>3.3258026764050386</v>
      </c>
      <c r="AI512" s="116">
        <v>3.3146924191922422</v>
      </c>
      <c r="AJ512" s="116">
        <v>3.3042096332229671</v>
      </c>
      <c r="AK512" s="116">
        <v>3.2925817990770536</v>
      </c>
      <c r="AL512" s="116">
        <v>3.2892453664208183</v>
      </c>
      <c r="AM512" s="116">
        <v>3.2808608447150238</v>
      </c>
      <c r="AN512" s="116">
        <v>3.2830515193682013</v>
      </c>
      <c r="AO512" s="116">
        <v>3.2813372340518545</v>
      </c>
      <c r="AP512" s="116">
        <v>3.2788358504643771</v>
      </c>
      <c r="AQ512" s="116">
        <v>3.271447711486986</v>
      </c>
      <c r="AR512" s="116">
        <v>3.2674011695091902</v>
      </c>
      <c r="AS512" s="116">
        <v>3.2677658052520644</v>
      </c>
      <c r="AT512" s="116">
        <v>3.2678866055447569</v>
      </c>
      <c r="AU512" s="116">
        <v>3.2597235417986292</v>
      </c>
      <c r="AV512" s="116">
        <v>3.2565114603463212</v>
      </c>
      <c r="AW512" s="116">
        <v>3.2531966915163548</v>
      </c>
      <c r="AX512" s="116">
        <v>3.2553414534232061</v>
      </c>
      <c r="AY512" s="116">
        <v>3.2495734947785304</v>
      </c>
      <c r="AZ512" s="116">
        <v>3.2441133321549054</v>
      </c>
    </row>
    <row r="513" spans="1:52" ht="12" customHeight="1" x14ac:dyDescent="0.35">
      <c r="A513" s="115" t="s">
        <v>78</v>
      </c>
      <c r="B513" s="116">
        <v>7.7220428106785075</v>
      </c>
      <c r="C513" s="116">
        <v>7.3271021476233615</v>
      </c>
      <c r="D513" s="116">
        <v>7.1694869462395046</v>
      </c>
      <c r="E513" s="116">
        <v>7.0440649261577208</v>
      </c>
      <c r="F513" s="116">
        <v>7.0663048367415646</v>
      </c>
      <c r="G513" s="116">
        <v>7.240839329321342</v>
      </c>
      <c r="H513" s="116">
        <v>7.1799908245673585</v>
      </c>
      <c r="I513" s="116">
        <v>7.0796727741689098</v>
      </c>
      <c r="J513" s="116">
        <v>6.933187777180895</v>
      </c>
      <c r="K513" s="116">
        <v>7.1116125119509217</v>
      </c>
      <c r="L513" s="116">
        <v>7.0959386631968888</v>
      </c>
      <c r="M513" s="116">
        <v>7.0462281878357569</v>
      </c>
      <c r="N513" s="116">
        <v>7.2851571470221792</v>
      </c>
      <c r="O513" s="116">
        <v>7.0071226354967111</v>
      </c>
      <c r="P513" s="116">
        <v>6.8249919460748476</v>
      </c>
      <c r="Q513" s="116">
        <v>6.6407530131272381</v>
      </c>
      <c r="R513" s="116">
        <v>6.6396321972727659</v>
      </c>
      <c r="S513" s="116">
        <v>6.6407731550805211</v>
      </c>
      <c r="T513" s="116">
        <v>6.6197778007898993</v>
      </c>
      <c r="U513" s="116">
        <v>6.5868910736558517</v>
      </c>
      <c r="V513" s="116">
        <v>6.5631754781083265</v>
      </c>
      <c r="W513" s="116">
        <v>6.5633276727493222</v>
      </c>
      <c r="X513" s="116">
        <v>6.5686011915802798</v>
      </c>
      <c r="Y513" s="116">
        <v>6.5789982171807111</v>
      </c>
      <c r="Z513" s="116">
        <v>6.5910318404323194</v>
      </c>
      <c r="AA513" s="116">
        <v>6.6079381946006945</v>
      </c>
      <c r="AB513" s="116">
        <v>6.6195763855246232</v>
      </c>
      <c r="AC513" s="116">
        <v>6.6281196888484102</v>
      </c>
      <c r="AD513" s="116">
        <v>6.6595384606396584</v>
      </c>
      <c r="AE513" s="116">
        <v>6.6905173443590806</v>
      </c>
      <c r="AF513" s="116">
        <v>6.7059585257986489</v>
      </c>
      <c r="AG513" s="116">
        <v>6.734718926384315</v>
      </c>
      <c r="AH513" s="116">
        <v>6.7659069040762931</v>
      </c>
      <c r="AI513" s="116">
        <v>6.81040714255621</v>
      </c>
      <c r="AJ513" s="116">
        <v>6.8342879729805119</v>
      </c>
      <c r="AK513" s="116">
        <v>6.8540534650620044</v>
      </c>
      <c r="AL513" s="116">
        <v>6.8612887404456941</v>
      </c>
      <c r="AM513" s="116">
        <v>6.8647385995595567</v>
      </c>
      <c r="AN513" s="116">
        <v>6.8745883572635256</v>
      </c>
      <c r="AO513" s="116">
        <v>6.8826972425453565</v>
      </c>
      <c r="AP513" s="116">
        <v>6.8876891956353825</v>
      </c>
      <c r="AQ513" s="116">
        <v>6.8975087238332842</v>
      </c>
      <c r="AR513" s="116">
        <v>6.9051067368520851</v>
      </c>
      <c r="AS513" s="116">
        <v>6.9143316341175298</v>
      </c>
      <c r="AT513" s="116">
        <v>6.9163774783502063</v>
      </c>
      <c r="AU513" s="116">
        <v>6.9185548705437059</v>
      </c>
      <c r="AV513" s="116">
        <v>6.9201934666491276</v>
      </c>
      <c r="AW513" s="116">
        <v>6.9212906824970899</v>
      </c>
      <c r="AX513" s="116">
        <v>6.9222896057413905</v>
      </c>
      <c r="AY513" s="116">
        <v>6.9259663731871877</v>
      </c>
      <c r="AZ513" s="116">
        <v>6.9260718476276724</v>
      </c>
    </row>
    <row r="514" spans="1:52" ht="12" customHeight="1" x14ac:dyDescent="0.35">
      <c r="A514" s="115" t="s">
        <v>79</v>
      </c>
      <c r="B514" s="116">
        <v>252.31925212260211</v>
      </c>
      <c r="C514" s="116">
        <v>242.44190450873887</v>
      </c>
      <c r="D514" s="116">
        <v>228.97606004923878</v>
      </c>
      <c r="E514" s="116">
        <v>223.17445760137093</v>
      </c>
      <c r="F514" s="116">
        <v>227.63813631284788</v>
      </c>
      <c r="G514" s="116">
        <v>237.58084518708336</v>
      </c>
      <c r="H514" s="116">
        <v>250.84338315921119</v>
      </c>
      <c r="I514" s="116">
        <v>249.15802872096336</v>
      </c>
      <c r="J514" s="116">
        <v>264.89186045313869</v>
      </c>
      <c r="K514" s="116">
        <v>246.3217868792467</v>
      </c>
      <c r="L514" s="116">
        <v>251.92226644421487</v>
      </c>
      <c r="M514" s="116">
        <v>259.85126965279636</v>
      </c>
      <c r="N514" s="116">
        <v>259.48875036610133</v>
      </c>
      <c r="O514" s="116">
        <v>250.13442374062546</v>
      </c>
      <c r="P514" s="116">
        <v>235.70951806434081</v>
      </c>
      <c r="Q514" s="116">
        <v>226.57472300081832</v>
      </c>
      <c r="R514" s="116">
        <v>213.13241237839512</v>
      </c>
      <c r="S514" s="116">
        <v>202.27745696573987</v>
      </c>
      <c r="T514" s="116">
        <v>209.74605187491852</v>
      </c>
      <c r="U514" s="116">
        <v>219.44095851757169</v>
      </c>
      <c r="V514" s="116">
        <v>229.04151885215157</v>
      </c>
      <c r="W514" s="116">
        <v>230.05898392759744</v>
      </c>
      <c r="X514" s="116">
        <v>227.78037120531945</v>
      </c>
      <c r="Y514" s="116">
        <v>233.20266728002525</v>
      </c>
      <c r="Z514" s="116">
        <v>237.50684419260594</v>
      </c>
      <c r="AA514" s="116">
        <v>239.27845807395704</v>
      </c>
      <c r="AB514" s="116">
        <v>237.79549177631486</v>
      </c>
      <c r="AC514" s="116">
        <v>235.8606297840991</v>
      </c>
      <c r="AD514" s="116">
        <v>232.39425050171093</v>
      </c>
      <c r="AE514" s="116">
        <v>228.77157436824319</v>
      </c>
      <c r="AF514" s="116">
        <v>228.35160337203556</v>
      </c>
      <c r="AG514" s="116">
        <v>226.88537369423736</v>
      </c>
      <c r="AH514" s="116">
        <v>221.82792292219051</v>
      </c>
      <c r="AI514" s="116">
        <v>222.06205036926565</v>
      </c>
      <c r="AJ514" s="116">
        <v>223.93554785021601</v>
      </c>
      <c r="AK514" s="116">
        <v>225.54059175168825</v>
      </c>
      <c r="AL514" s="116">
        <v>226.91685882825414</v>
      </c>
      <c r="AM514" s="116">
        <v>225.48173546609326</v>
      </c>
      <c r="AN514" s="116">
        <v>225.75845405045683</v>
      </c>
      <c r="AO514" s="116">
        <v>226.42333424362332</v>
      </c>
      <c r="AP514" s="116">
        <v>224.89456281350843</v>
      </c>
      <c r="AQ514" s="116">
        <v>220.2183958865958</v>
      </c>
      <c r="AR514" s="116">
        <v>217.25233748991712</v>
      </c>
      <c r="AS514" s="116">
        <v>215.50766298789588</v>
      </c>
      <c r="AT514" s="116">
        <v>215.32425361555758</v>
      </c>
      <c r="AU514" s="116">
        <v>212.91195156586235</v>
      </c>
      <c r="AV514" s="116">
        <v>210.38341552101596</v>
      </c>
      <c r="AW514" s="116">
        <v>208.48803190466535</v>
      </c>
      <c r="AX514" s="116">
        <v>206.89449706169916</v>
      </c>
      <c r="AY514" s="116">
        <v>204.56249490051144</v>
      </c>
      <c r="AZ514" s="116">
        <v>204.74669019715608</v>
      </c>
    </row>
    <row r="515" spans="1:52" ht="12" customHeight="1" x14ac:dyDescent="0.35">
      <c r="A515" s="117" t="s">
        <v>80</v>
      </c>
      <c r="B515" s="118">
        <v>0</v>
      </c>
      <c r="C515" s="118">
        <v>0</v>
      </c>
      <c r="D515" s="118">
        <v>0</v>
      </c>
      <c r="E515" s="118">
        <v>0</v>
      </c>
      <c r="F515" s="118">
        <v>0</v>
      </c>
      <c r="G515" s="118">
        <v>0</v>
      </c>
      <c r="H515" s="118">
        <v>0</v>
      </c>
      <c r="I515" s="118">
        <v>0</v>
      </c>
      <c r="J515" s="118">
        <v>0</v>
      </c>
      <c r="K515" s="118">
        <v>0</v>
      </c>
      <c r="L515" s="118">
        <v>0</v>
      </c>
      <c r="M515" s="118">
        <v>0</v>
      </c>
      <c r="N515" s="118">
        <v>0</v>
      </c>
      <c r="O515" s="118">
        <v>0</v>
      </c>
      <c r="P515" s="118">
        <v>0</v>
      </c>
      <c r="Q515" s="118">
        <v>0</v>
      </c>
      <c r="R515" s="118">
        <v>0</v>
      </c>
      <c r="S515" s="118">
        <v>0</v>
      </c>
      <c r="T515" s="118">
        <v>0</v>
      </c>
      <c r="U515" s="118">
        <v>0</v>
      </c>
      <c r="V515" s="118">
        <v>0</v>
      </c>
      <c r="W515" s="118">
        <v>0</v>
      </c>
      <c r="X515" s="118">
        <v>0</v>
      </c>
      <c r="Y515" s="118">
        <v>0</v>
      </c>
      <c r="Z515" s="118">
        <v>0</v>
      </c>
      <c r="AA515" s="118">
        <v>0</v>
      </c>
      <c r="AB515" s="118">
        <v>0</v>
      </c>
      <c r="AC515" s="118">
        <v>0</v>
      </c>
      <c r="AD515" s="118">
        <v>0</v>
      </c>
      <c r="AE515" s="118">
        <v>0</v>
      </c>
      <c r="AF515" s="118">
        <v>0</v>
      </c>
      <c r="AG515" s="118">
        <v>0</v>
      </c>
      <c r="AH515" s="118">
        <v>0</v>
      </c>
      <c r="AI515" s="118">
        <v>0</v>
      </c>
      <c r="AJ515" s="118">
        <v>0</v>
      </c>
      <c r="AK515" s="118">
        <v>0</v>
      </c>
      <c r="AL515" s="118">
        <v>0</v>
      </c>
      <c r="AM515" s="118">
        <v>0</v>
      </c>
      <c r="AN515" s="118">
        <v>0</v>
      </c>
      <c r="AO515" s="118">
        <v>0</v>
      </c>
      <c r="AP515" s="118">
        <v>0</v>
      </c>
      <c r="AQ515" s="118">
        <v>0</v>
      </c>
      <c r="AR515" s="118">
        <v>0</v>
      </c>
      <c r="AS515" s="118">
        <v>0</v>
      </c>
      <c r="AT515" s="118">
        <v>0</v>
      </c>
      <c r="AU515" s="118">
        <v>0</v>
      </c>
      <c r="AV515" s="118">
        <v>0</v>
      </c>
      <c r="AW515" s="118">
        <v>0</v>
      </c>
      <c r="AX515" s="118">
        <v>0</v>
      </c>
      <c r="AY515" s="118">
        <v>0</v>
      </c>
      <c r="AZ515" s="118">
        <v>0</v>
      </c>
    </row>
    <row r="516" spans="1:52" ht="12" customHeight="1" x14ac:dyDescent="0.35">
      <c r="A516" s="115" t="s">
        <v>81</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35">
      <c r="A517" s="115" t="s">
        <v>82</v>
      </c>
      <c r="B517" s="116">
        <v>0</v>
      </c>
      <c r="C517" s="116">
        <v>0</v>
      </c>
      <c r="D517" s="116">
        <v>0</v>
      </c>
      <c r="E517" s="116">
        <v>0</v>
      </c>
      <c r="F517" s="116">
        <v>0</v>
      </c>
      <c r="G517" s="116">
        <v>0</v>
      </c>
      <c r="H517" s="116">
        <v>0</v>
      </c>
      <c r="I517" s="116">
        <v>0</v>
      </c>
      <c r="J517" s="116">
        <v>0</v>
      </c>
      <c r="K517" s="116">
        <v>0</v>
      </c>
      <c r="L517" s="116">
        <v>0</v>
      </c>
      <c r="M517" s="116">
        <v>0</v>
      </c>
      <c r="N517" s="116">
        <v>0</v>
      </c>
      <c r="O517" s="116">
        <v>0</v>
      </c>
      <c r="P517" s="116">
        <v>0</v>
      </c>
      <c r="Q517" s="116">
        <v>0</v>
      </c>
      <c r="R517" s="116">
        <v>0</v>
      </c>
      <c r="S517" s="116">
        <v>0</v>
      </c>
      <c r="T517" s="116">
        <v>0</v>
      </c>
      <c r="U517" s="116">
        <v>0</v>
      </c>
      <c r="V517" s="116">
        <v>0</v>
      </c>
      <c r="W517" s="116">
        <v>0</v>
      </c>
      <c r="X517" s="116">
        <v>0</v>
      </c>
      <c r="Y517" s="116">
        <v>0</v>
      </c>
      <c r="Z517" s="116">
        <v>0</v>
      </c>
      <c r="AA517" s="116">
        <v>0</v>
      </c>
      <c r="AB517" s="116">
        <v>0</v>
      </c>
      <c r="AC517" s="116">
        <v>0</v>
      </c>
      <c r="AD517" s="116">
        <v>0</v>
      </c>
      <c r="AE517" s="116">
        <v>0</v>
      </c>
      <c r="AF517" s="116">
        <v>0</v>
      </c>
      <c r="AG517" s="116">
        <v>0</v>
      </c>
      <c r="AH517" s="116">
        <v>0</v>
      </c>
      <c r="AI517" s="116">
        <v>0</v>
      </c>
      <c r="AJ517" s="116">
        <v>0</v>
      </c>
      <c r="AK517" s="116">
        <v>0</v>
      </c>
      <c r="AL517" s="116">
        <v>0</v>
      </c>
      <c r="AM517" s="116">
        <v>0</v>
      </c>
      <c r="AN517" s="116">
        <v>0</v>
      </c>
      <c r="AO517" s="116">
        <v>0</v>
      </c>
      <c r="AP517" s="116">
        <v>0</v>
      </c>
      <c r="AQ517" s="116">
        <v>0</v>
      </c>
      <c r="AR517" s="116">
        <v>0</v>
      </c>
      <c r="AS517" s="116">
        <v>0</v>
      </c>
      <c r="AT517" s="116">
        <v>0</v>
      </c>
      <c r="AU517" s="116">
        <v>0</v>
      </c>
      <c r="AV517" s="116">
        <v>0</v>
      </c>
      <c r="AW517" s="116">
        <v>0</v>
      </c>
      <c r="AX517" s="116">
        <v>0</v>
      </c>
      <c r="AY517" s="116">
        <v>0</v>
      </c>
      <c r="AZ517" s="116">
        <v>0</v>
      </c>
    </row>
    <row r="518" spans="1:52" ht="12" customHeight="1" x14ac:dyDescent="0.35">
      <c r="A518" s="119" t="s">
        <v>83</v>
      </c>
      <c r="B518" s="120">
        <v>0</v>
      </c>
      <c r="C518" s="120">
        <v>0</v>
      </c>
      <c r="D518" s="120">
        <v>0</v>
      </c>
      <c r="E518" s="120">
        <v>0</v>
      </c>
      <c r="F518" s="120">
        <v>0</v>
      </c>
      <c r="G518" s="120">
        <v>0</v>
      </c>
      <c r="H518" s="120">
        <v>0</v>
      </c>
      <c r="I518" s="120">
        <v>0</v>
      </c>
      <c r="J518" s="120">
        <v>0</v>
      </c>
      <c r="K518" s="120">
        <v>0</v>
      </c>
      <c r="L518" s="120">
        <v>0</v>
      </c>
      <c r="M518" s="120">
        <v>0</v>
      </c>
      <c r="N518" s="120">
        <v>0</v>
      </c>
      <c r="O518" s="120">
        <v>0</v>
      </c>
      <c r="P518" s="120">
        <v>0</v>
      </c>
      <c r="Q518" s="120">
        <v>0</v>
      </c>
      <c r="R518" s="120">
        <v>0</v>
      </c>
      <c r="S518" s="120">
        <v>0</v>
      </c>
      <c r="T518" s="120">
        <v>0</v>
      </c>
      <c r="U518" s="120">
        <v>0</v>
      </c>
      <c r="V518" s="120">
        <v>0</v>
      </c>
      <c r="W518" s="120">
        <v>0</v>
      </c>
      <c r="X518" s="120">
        <v>0</v>
      </c>
      <c r="Y518" s="120">
        <v>0</v>
      </c>
      <c r="Z518" s="120">
        <v>0</v>
      </c>
      <c r="AA518" s="120">
        <v>0</v>
      </c>
      <c r="AB518" s="120">
        <v>0</v>
      </c>
      <c r="AC518" s="120">
        <v>0</v>
      </c>
      <c r="AD518" s="120">
        <v>0</v>
      </c>
      <c r="AE518" s="120">
        <v>0</v>
      </c>
      <c r="AF518" s="120">
        <v>0</v>
      </c>
      <c r="AG518" s="120">
        <v>0</v>
      </c>
      <c r="AH518" s="120">
        <v>0</v>
      </c>
      <c r="AI518" s="120">
        <v>0</v>
      </c>
      <c r="AJ518" s="120">
        <v>0</v>
      </c>
      <c r="AK518" s="120">
        <v>0</v>
      </c>
      <c r="AL518" s="120">
        <v>0</v>
      </c>
      <c r="AM518" s="120">
        <v>0</v>
      </c>
      <c r="AN518" s="120">
        <v>0</v>
      </c>
      <c r="AO518" s="120">
        <v>0</v>
      </c>
      <c r="AP518" s="120">
        <v>0</v>
      </c>
      <c r="AQ518" s="120">
        <v>0</v>
      </c>
      <c r="AR518" s="120">
        <v>0</v>
      </c>
      <c r="AS518" s="120">
        <v>0</v>
      </c>
      <c r="AT518" s="120">
        <v>0</v>
      </c>
      <c r="AU518" s="120">
        <v>0</v>
      </c>
      <c r="AV518" s="120">
        <v>0</v>
      </c>
      <c r="AW518" s="120">
        <v>0</v>
      </c>
      <c r="AX518" s="120">
        <v>0</v>
      </c>
      <c r="AY518" s="120">
        <v>0</v>
      </c>
      <c r="AZ518" s="120">
        <v>0</v>
      </c>
    </row>
    <row r="519" spans="1:52" ht="12" customHeight="1" x14ac:dyDescent="0.35">
      <c r="A519" s="134" t="s">
        <v>84</v>
      </c>
      <c r="B519" s="132">
        <v>750.26854351651252</v>
      </c>
      <c r="C519" s="132">
        <v>749.93161942126494</v>
      </c>
      <c r="D519" s="132">
        <v>728.83838354540035</v>
      </c>
      <c r="E519" s="132">
        <v>726.11982693304003</v>
      </c>
      <c r="F519" s="132">
        <v>745.75623865387013</v>
      </c>
      <c r="G519" s="132">
        <v>792.74163056359919</v>
      </c>
      <c r="H519" s="132">
        <v>848.64727480543365</v>
      </c>
      <c r="I519" s="132">
        <v>854.47841636256908</v>
      </c>
      <c r="J519" s="132">
        <v>938.1760186055842</v>
      </c>
      <c r="K519" s="132">
        <v>910.90783625717143</v>
      </c>
      <c r="L519" s="132">
        <v>954.51824455242627</v>
      </c>
      <c r="M519" s="132">
        <v>998.78178391797348</v>
      </c>
      <c r="N519" s="132">
        <v>1010.8944149704749</v>
      </c>
      <c r="O519" s="132">
        <v>999.07553313260826</v>
      </c>
      <c r="P519" s="132">
        <v>972.56657641654499</v>
      </c>
      <c r="Q519" s="132">
        <v>962.56231169489047</v>
      </c>
      <c r="R519" s="132">
        <v>913.82154453986891</v>
      </c>
      <c r="S519" s="132">
        <v>873.34746595062859</v>
      </c>
      <c r="T519" s="132">
        <v>908.72217124686654</v>
      </c>
      <c r="U519" s="132">
        <v>955.77649359904865</v>
      </c>
      <c r="V519" s="132">
        <v>993.06802079783722</v>
      </c>
      <c r="W519" s="132">
        <v>1003.2097753629952</v>
      </c>
      <c r="X519" s="132">
        <v>1000.9267660338692</v>
      </c>
      <c r="Y519" s="132">
        <v>1032.1582777125034</v>
      </c>
      <c r="Z519" s="132">
        <v>1052.8405167216908</v>
      </c>
      <c r="AA519" s="132">
        <v>1065.6185993785766</v>
      </c>
      <c r="AB519" s="132">
        <v>1062.1405047927076</v>
      </c>
      <c r="AC519" s="132">
        <v>1057.7227884814163</v>
      </c>
      <c r="AD519" s="132">
        <v>1049.8482171599953</v>
      </c>
      <c r="AE519" s="132">
        <v>1042.9627355299808</v>
      </c>
      <c r="AF519" s="132">
        <v>1043.4685037659222</v>
      </c>
      <c r="AG519" s="132">
        <v>1042.0734805322957</v>
      </c>
      <c r="AH519" s="132">
        <v>1025.609557154721</v>
      </c>
      <c r="AI519" s="132">
        <v>1033.2300684189074</v>
      </c>
      <c r="AJ519" s="132">
        <v>1048.0004744944943</v>
      </c>
      <c r="AK519" s="132">
        <v>1059.8383260313869</v>
      </c>
      <c r="AL519" s="132">
        <v>1067.0039142284588</v>
      </c>
      <c r="AM519" s="132">
        <v>1062.7428114239119</v>
      </c>
      <c r="AN519" s="132">
        <v>1066.1646921261206</v>
      </c>
      <c r="AO519" s="132">
        <v>1071.3497677672108</v>
      </c>
      <c r="AP519" s="132">
        <v>1067.8809914191211</v>
      </c>
      <c r="AQ519" s="132">
        <v>1055.1215294545436</v>
      </c>
      <c r="AR519" s="132">
        <v>1050.6033054199856</v>
      </c>
      <c r="AS519" s="132">
        <v>1052.0357570531889</v>
      </c>
      <c r="AT519" s="132">
        <v>1054.6623122819485</v>
      </c>
      <c r="AU519" s="132">
        <v>1048.831345114206</v>
      </c>
      <c r="AV519" s="132">
        <v>1041.0320487756185</v>
      </c>
      <c r="AW519" s="132">
        <v>1035.8713146827415</v>
      </c>
      <c r="AX519" s="132">
        <v>1036.1974361197729</v>
      </c>
      <c r="AY519" s="132">
        <v>1033.7771296150452</v>
      </c>
      <c r="AZ519" s="132">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AZ340"/>
  <sheetViews>
    <sheetView showGridLines="0" zoomScaleNormal="100" workbookViewId="0">
      <pane xSplit="1" ySplit="1" topLeftCell="V16" activePane="bottomRight" state="frozen"/>
      <selection activeCell="X237" sqref="X237"/>
      <selection pane="topRight" activeCell="X237" sqref="X237"/>
      <selection pane="bottomLeft" activeCell="X237" sqref="X237"/>
      <selection pane="bottomRight" activeCell="AB31" sqref="AB31"/>
    </sheetView>
  </sheetViews>
  <sheetFormatPr defaultColWidth="9.08984375" defaultRowHeight="12" customHeight="1" x14ac:dyDescent="0.35"/>
  <cols>
    <col min="1" max="1" width="50.7265625" style="20" customWidth="1"/>
    <col min="2" max="52" width="8.7265625" style="21" customWidth="1"/>
    <col min="53" max="16384" width="9.08984375" style="20"/>
  </cols>
  <sheetData>
    <row r="1" spans="1:52" ht="12" customHeight="1" x14ac:dyDescent="0.35">
      <c r="A1" s="18" t="s">
        <v>2</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2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row>
    <row r="3" spans="1:52" ht="12" customHeight="1" x14ac:dyDescent="0.35">
      <c r="A3" s="22" t="s">
        <v>3</v>
      </c>
      <c r="B3" s="23">
        <v>54397.466161239776</v>
      </c>
      <c r="C3" s="23">
        <v>51046.787344937249</v>
      </c>
      <c r="D3" s="23">
        <v>48151.844042369223</v>
      </c>
      <c r="E3" s="23">
        <v>47513.164001273515</v>
      </c>
      <c r="F3" s="23">
        <v>52828.476794050148</v>
      </c>
      <c r="G3" s="23">
        <v>55196.40100909138</v>
      </c>
      <c r="H3" s="23">
        <v>59781.474611261627</v>
      </c>
      <c r="I3" s="23">
        <v>65914.033259020449</v>
      </c>
      <c r="J3" s="23">
        <v>59974.756231670253</v>
      </c>
      <c r="K3" s="23">
        <v>34473.155297790552</v>
      </c>
      <c r="L3" s="23">
        <v>39822.149078963244</v>
      </c>
      <c r="M3" s="23">
        <v>44274.303732687695</v>
      </c>
      <c r="N3" s="23">
        <v>41360.478237016287</v>
      </c>
      <c r="O3" s="23">
        <v>40466.781094639729</v>
      </c>
      <c r="P3" s="23">
        <v>42148.432000206383</v>
      </c>
      <c r="Q3" s="23">
        <v>42130.370628106539</v>
      </c>
      <c r="R3" s="23">
        <v>40761.275853098516</v>
      </c>
      <c r="S3" s="23">
        <v>40582.747375092149</v>
      </c>
      <c r="T3" s="23">
        <v>40726.302047633726</v>
      </c>
      <c r="U3" s="23">
        <v>40946.498706330553</v>
      </c>
      <c r="V3" s="23">
        <v>41180.572052751653</v>
      </c>
      <c r="W3" s="23">
        <v>41372.027631473087</v>
      </c>
      <c r="X3" s="23">
        <v>41522.357611475549</v>
      </c>
      <c r="Y3" s="23">
        <v>41648.777591433769</v>
      </c>
      <c r="Z3" s="23">
        <v>41762.127855532031</v>
      </c>
      <c r="AA3" s="23">
        <v>41885.025125119406</v>
      </c>
      <c r="AB3" s="23">
        <v>42052.186540222174</v>
      </c>
      <c r="AC3" s="23">
        <v>42251.230450361356</v>
      </c>
      <c r="AD3" s="23">
        <v>42475.703561282833</v>
      </c>
      <c r="AE3" s="23">
        <v>42716.07389224261</v>
      </c>
      <c r="AF3" s="23">
        <v>42964.369798567815</v>
      </c>
      <c r="AG3" s="23">
        <v>43222.619118179682</v>
      </c>
      <c r="AH3" s="23">
        <v>43498.639278638482</v>
      </c>
      <c r="AI3" s="23">
        <v>43792.250692770052</v>
      </c>
      <c r="AJ3" s="23">
        <v>44097.532740863608</v>
      </c>
      <c r="AK3" s="23">
        <v>44407.829761590583</v>
      </c>
      <c r="AL3" s="23">
        <v>44732.172314880299</v>
      </c>
      <c r="AM3" s="23">
        <v>45075.786870011638</v>
      </c>
      <c r="AN3" s="23">
        <v>45434.342078769419</v>
      </c>
      <c r="AO3" s="23">
        <v>45805.73189345561</v>
      </c>
      <c r="AP3" s="23">
        <v>46191.92696515868</v>
      </c>
      <c r="AQ3" s="23">
        <v>46591.529974020392</v>
      </c>
      <c r="AR3" s="23">
        <v>47005.752710487512</v>
      </c>
      <c r="AS3" s="23">
        <v>47435.175711175572</v>
      </c>
      <c r="AT3" s="23">
        <v>47878.248782755545</v>
      </c>
      <c r="AU3" s="23">
        <v>48338.287493380616</v>
      </c>
      <c r="AV3" s="23">
        <v>48806.720735594223</v>
      </c>
      <c r="AW3" s="23">
        <v>49283.665114178126</v>
      </c>
      <c r="AX3" s="23">
        <v>49767.921639842098</v>
      </c>
      <c r="AY3" s="23">
        <v>50261.057598301923</v>
      </c>
      <c r="AZ3" s="23">
        <v>50766.701346478236</v>
      </c>
    </row>
    <row r="4" spans="1:52" ht="12" customHeight="1" x14ac:dyDescent="0.35">
      <c r="A4" s="24" t="s">
        <v>4</v>
      </c>
      <c r="B4" s="25">
        <v>34014.480353495586</v>
      </c>
      <c r="C4" s="25">
        <v>31333.215784616343</v>
      </c>
      <c r="D4" s="25">
        <v>29725.217306200881</v>
      </c>
      <c r="E4" s="25">
        <v>29211.401342056164</v>
      </c>
      <c r="F4" s="25">
        <v>32937.992882260063</v>
      </c>
      <c r="G4" s="25">
        <v>34979.514791251029</v>
      </c>
      <c r="H4" s="25">
        <v>36864.747505088693</v>
      </c>
      <c r="I4" s="25">
        <v>40636.313435139804</v>
      </c>
      <c r="J4" s="25">
        <v>36605.855531213092</v>
      </c>
      <c r="K4" s="25">
        <v>20472.95894407227</v>
      </c>
      <c r="L4" s="25">
        <v>24293.548846719314</v>
      </c>
      <c r="M4" s="25">
        <v>26711.313264880184</v>
      </c>
      <c r="N4" s="25">
        <v>25368.708090670792</v>
      </c>
      <c r="O4" s="25">
        <v>25303.315330580648</v>
      </c>
      <c r="P4" s="25">
        <v>26570.891034517117</v>
      </c>
      <c r="Q4" s="25">
        <v>26480.555622841901</v>
      </c>
      <c r="R4" s="25">
        <v>25553.790060193165</v>
      </c>
      <c r="S4" s="25">
        <v>25438.955501533204</v>
      </c>
      <c r="T4" s="25">
        <v>25557.949118413399</v>
      </c>
      <c r="U4" s="25">
        <v>25729.956399155522</v>
      </c>
      <c r="V4" s="25">
        <v>25918.36716396538</v>
      </c>
      <c r="W4" s="25">
        <v>26033.474631615489</v>
      </c>
      <c r="X4" s="25">
        <v>26119.933661713752</v>
      </c>
      <c r="Y4" s="25">
        <v>26189.266100087541</v>
      </c>
      <c r="Z4" s="25">
        <v>26248.054164799029</v>
      </c>
      <c r="AA4" s="25">
        <v>26311.568861163618</v>
      </c>
      <c r="AB4" s="25">
        <v>26405.308842253398</v>
      </c>
      <c r="AC4" s="25">
        <v>26522.332142242525</v>
      </c>
      <c r="AD4" s="25">
        <v>26657.762015581393</v>
      </c>
      <c r="AE4" s="25">
        <v>26803.899663608427</v>
      </c>
      <c r="AF4" s="25">
        <v>26954.012041794504</v>
      </c>
      <c r="AG4" s="25">
        <v>27110.261168990633</v>
      </c>
      <c r="AH4" s="25">
        <v>27277.178568995409</v>
      </c>
      <c r="AI4" s="25">
        <v>27454.522916887054</v>
      </c>
      <c r="AJ4" s="25">
        <v>27639.284155809284</v>
      </c>
      <c r="AK4" s="25">
        <v>27826.55014257523</v>
      </c>
      <c r="AL4" s="25">
        <v>28020.857141449651</v>
      </c>
      <c r="AM4" s="25">
        <v>28227.071091115766</v>
      </c>
      <c r="AN4" s="25">
        <v>28442.718832696497</v>
      </c>
      <c r="AO4" s="25">
        <v>28666.460895449323</v>
      </c>
      <c r="AP4" s="25">
        <v>28899.77434620084</v>
      </c>
      <c r="AQ4" s="25">
        <v>29140.076825806289</v>
      </c>
      <c r="AR4" s="25">
        <v>29386.816324264491</v>
      </c>
      <c r="AS4" s="25">
        <v>29639.946991862718</v>
      </c>
      <c r="AT4" s="25">
        <v>29899.117470647139</v>
      </c>
      <c r="AU4" s="25">
        <v>30166.288410944242</v>
      </c>
      <c r="AV4" s="25">
        <v>30438.309347350372</v>
      </c>
      <c r="AW4" s="25">
        <v>30713.72927811163</v>
      </c>
      <c r="AX4" s="25">
        <v>30991.111303972644</v>
      </c>
      <c r="AY4" s="25">
        <v>31271.102023872729</v>
      </c>
      <c r="AZ4" s="25">
        <v>31555.952026572511</v>
      </c>
    </row>
    <row r="5" spans="1:52" ht="12" customHeight="1" x14ac:dyDescent="0.35">
      <c r="A5" s="26" t="s">
        <v>5</v>
      </c>
      <c r="B5" s="27">
        <v>20382.985807744193</v>
      </c>
      <c r="C5" s="27">
        <v>19713.571560320906</v>
      </c>
      <c r="D5" s="27">
        <v>18426.626736168346</v>
      </c>
      <c r="E5" s="27">
        <v>18301.762659217351</v>
      </c>
      <c r="F5" s="27">
        <v>19890.483911790081</v>
      </c>
      <c r="G5" s="27">
        <v>20216.886217840351</v>
      </c>
      <c r="H5" s="27">
        <v>22916.727106172933</v>
      </c>
      <c r="I5" s="27">
        <v>25277.719823880652</v>
      </c>
      <c r="J5" s="27">
        <v>23368.900700457158</v>
      </c>
      <c r="K5" s="27">
        <v>14000.196353718282</v>
      </c>
      <c r="L5" s="27">
        <v>15528.600232243931</v>
      </c>
      <c r="M5" s="27">
        <v>17562.990467807515</v>
      </c>
      <c r="N5" s="27">
        <v>15991.770146345492</v>
      </c>
      <c r="O5" s="27">
        <v>15163.465764059083</v>
      </c>
      <c r="P5" s="27">
        <v>15577.540965689268</v>
      </c>
      <c r="Q5" s="27">
        <v>15649.815005264638</v>
      </c>
      <c r="R5" s="27">
        <v>15207.485792905349</v>
      </c>
      <c r="S5" s="27">
        <v>15143.791873558946</v>
      </c>
      <c r="T5" s="27">
        <v>15168.352929220327</v>
      </c>
      <c r="U5" s="27">
        <v>15216.542307175028</v>
      </c>
      <c r="V5" s="27">
        <v>15262.204888786275</v>
      </c>
      <c r="W5" s="27">
        <v>15338.5529998576</v>
      </c>
      <c r="X5" s="27">
        <v>15402.423949761796</v>
      </c>
      <c r="Y5" s="27">
        <v>15459.511491346228</v>
      </c>
      <c r="Z5" s="27">
        <v>15514.073690732999</v>
      </c>
      <c r="AA5" s="27">
        <v>15573.456263955788</v>
      </c>
      <c r="AB5" s="27">
        <v>15646.877697968772</v>
      </c>
      <c r="AC5" s="27">
        <v>15728.898308118829</v>
      </c>
      <c r="AD5" s="27">
        <v>15817.941545701442</v>
      </c>
      <c r="AE5" s="27">
        <v>15912.174228634181</v>
      </c>
      <c r="AF5" s="27">
        <v>16010.357756773308</v>
      </c>
      <c r="AG5" s="27">
        <v>16112.35794918905</v>
      </c>
      <c r="AH5" s="27">
        <v>16221.460709643072</v>
      </c>
      <c r="AI5" s="27">
        <v>16337.727775882999</v>
      </c>
      <c r="AJ5" s="27">
        <v>16458.248585054323</v>
      </c>
      <c r="AK5" s="27">
        <v>16581.279619015353</v>
      </c>
      <c r="AL5" s="27">
        <v>16711.315173430652</v>
      </c>
      <c r="AM5" s="27">
        <v>16848.715778895876</v>
      </c>
      <c r="AN5" s="27">
        <v>16991.623246072919</v>
      </c>
      <c r="AO5" s="27">
        <v>17139.27099800629</v>
      </c>
      <c r="AP5" s="27">
        <v>17292.15261895784</v>
      </c>
      <c r="AQ5" s="27">
        <v>17451.453148214103</v>
      </c>
      <c r="AR5" s="27">
        <v>17618.93638622302</v>
      </c>
      <c r="AS5" s="27">
        <v>17795.228719312854</v>
      </c>
      <c r="AT5" s="27">
        <v>17979.131312108402</v>
      </c>
      <c r="AU5" s="27">
        <v>18171.999082436374</v>
      </c>
      <c r="AV5" s="27">
        <v>18368.411388243854</v>
      </c>
      <c r="AW5" s="27">
        <v>18569.935836066496</v>
      </c>
      <c r="AX5" s="27">
        <v>18776.810335869453</v>
      </c>
      <c r="AY5" s="27">
        <v>18989.955574429194</v>
      </c>
      <c r="AZ5" s="27">
        <v>19210.749319905721</v>
      </c>
    </row>
    <row r="6" spans="1:52" ht="12" customHeight="1" x14ac:dyDescent="0.35">
      <c r="A6" s="28"/>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row>
    <row r="7" spans="1:52" ht="12" customHeight="1" x14ac:dyDescent="0.35">
      <c r="A7" s="22" t="s">
        <v>6</v>
      </c>
      <c r="B7" s="23">
        <v>193458</v>
      </c>
      <c r="C7" s="23">
        <v>187509</v>
      </c>
      <c r="D7" s="23">
        <v>188280</v>
      </c>
      <c r="E7" s="23">
        <v>192861</v>
      </c>
      <c r="F7" s="23">
        <v>202921</v>
      </c>
      <c r="G7" s="23">
        <v>196081</v>
      </c>
      <c r="H7" s="23">
        <v>207791</v>
      </c>
      <c r="I7" s="23">
        <v>210755.04347826086</v>
      </c>
      <c r="J7" s="23">
        <v>199179.03359683795</v>
      </c>
      <c r="K7" s="23">
        <v>139685.52371541504</v>
      </c>
      <c r="L7" s="23">
        <v>173287.18577075098</v>
      </c>
      <c r="M7" s="23">
        <v>178222.21343873517</v>
      </c>
      <c r="N7" s="23">
        <v>168920.14229249011</v>
      </c>
      <c r="O7" s="23">
        <v>166741.18972332016</v>
      </c>
      <c r="P7" s="23">
        <v>169802.03713319462</v>
      </c>
      <c r="Q7" s="23">
        <v>166685.25024779799</v>
      </c>
      <c r="R7" s="23">
        <v>162504.23715415021</v>
      </c>
      <c r="S7" s="23">
        <v>168041.2729175571</v>
      </c>
      <c r="T7" s="23">
        <v>165790.56302430062</v>
      </c>
      <c r="U7" s="23">
        <v>166846.99330246446</v>
      </c>
      <c r="V7" s="23">
        <v>165471.65392925282</v>
      </c>
      <c r="W7" s="23">
        <v>165379.44538194343</v>
      </c>
      <c r="X7" s="23">
        <v>166219.74713104725</v>
      </c>
      <c r="Y7" s="23">
        <v>165148.56364449897</v>
      </c>
      <c r="Z7" s="23">
        <v>164590.27430349009</v>
      </c>
      <c r="AA7" s="23">
        <v>164883.76223187239</v>
      </c>
      <c r="AB7" s="23">
        <v>165784.74042746777</v>
      </c>
      <c r="AC7" s="23">
        <v>166771.04102352326</v>
      </c>
      <c r="AD7" s="23">
        <v>167732.93493579535</v>
      </c>
      <c r="AE7" s="23">
        <v>168776.11838600243</v>
      </c>
      <c r="AF7" s="23">
        <v>168940.03232303006</v>
      </c>
      <c r="AG7" s="23">
        <v>169057.55542674859</v>
      </c>
      <c r="AH7" s="23">
        <v>169914.96001073788</v>
      </c>
      <c r="AI7" s="23">
        <v>169469.95162444212</v>
      </c>
      <c r="AJ7" s="23">
        <v>169205.27008077328</v>
      </c>
      <c r="AK7" s="23">
        <v>168842.23208915687</v>
      </c>
      <c r="AL7" s="23">
        <v>169086.23071849137</v>
      </c>
      <c r="AM7" s="23">
        <v>170112.90382875432</v>
      </c>
      <c r="AN7" s="23">
        <v>170328.47307241667</v>
      </c>
      <c r="AO7" s="23">
        <v>170713.23151745944</v>
      </c>
      <c r="AP7" s="23">
        <v>171385.65208292025</v>
      </c>
      <c r="AQ7" s="23">
        <v>172176.63121688447</v>
      </c>
      <c r="AR7" s="23">
        <v>173451.11045545456</v>
      </c>
      <c r="AS7" s="23">
        <v>174351.11690666564</v>
      </c>
      <c r="AT7" s="23">
        <v>175293.76037102102</v>
      </c>
      <c r="AU7" s="23">
        <v>176034.49930664728</v>
      </c>
      <c r="AV7" s="23">
        <v>177548.60349324351</v>
      </c>
      <c r="AW7" s="23">
        <v>178695.99698927789</v>
      </c>
      <c r="AX7" s="23">
        <v>179109.97092179203</v>
      </c>
      <c r="AY7" s="23">
        <v>180633.39790547651</v>
      </c>
      <c r="AZ7" s="23">
        <v>181601.02648744604</v>
      </c>
    </row>
    <row r="8" spans="1:52" ht="12" customHeight="1" x14ac:dyDescent="0.35">
      <c r="A8" s="24" t="s">
        <v>4</v>
      </c>
      <c r="B8" s="25">
        <v>121117</v>
      </c>
      <c r="C8" s="25">
        <v>115050</v>
      </c>
      <c r="D8" s="25">
        <v>116673</v>
      </c>
      <c r="E8" s="25">
        <v>119798</v>
      </c>
      <c r="F8" s="25">
        <v>124412</v>
      </c>
      <c r="G8" s="25">
        <v>119836</v>
      </c>
      <c r="H8" s="25">
        <v>123279</v>
      </c>
      <c r="I8" s="25">
        <v>124858</v>
      </c>
      <c r="J8" s="25">
        <v>115330</v>
      </c>
      <c r="K8" s="25">
        <v>77517</v>
      </c>
      <c r="L8" s="25">
        <v>101108</v>
      </c>
      <c r="M8" s="25">
        <v>101944</v>
      </c>
      <c r="N8" s="25">
        <v>98271</v>
      </c>
      <c r="O8" s="25">
        <v>99872</v>
      </c>
      <c r="P8" s="25">
        <v>103359</v>
      </c>
      <c r="Q8" s="25">
        <v>100868.73260600002</v>
      </c>
      <c r="R8" s="25">
        <v>98064</v>
      </c>
      <c r="S8" s="25">
        <v>100678.85702415224</v>
      </c>
      <c r="T8" s="25">
        <v>98695.42773287202</v>
      </c>
      <c r="U8" s="25">
        <v>99029.787300095966</v>
      </c>
      <c r="V8" s="25">
        <v>97836.088562505727</v>
      </c>
      <c r="W8" s="25">
        <v>97696.646904542504</v>
      </c>
      <c r="X8" s="25">
        <v>98365.393463532368</v>
      </c>
      <c r="Y8" s="25">
        <v>97307.646342710883</v>
      </c>
      <c r="Z8" s="25">
        <v>96960.726997324527</v>
      </c>
      <c r="AA8" s="25">
        <v>97131.113260074999</v>
      </c>
      <c r="AB8" s="25">
        <v>97824.585032225936</v>
      </c>
      <c r="AC8" s="25">
        <v>98573.442627035882</v>
      </c>
      <c r="AD8" s="25">
        <v>99323.865668850791</v>
      </c>
      <c r="AE8" s="25">
        <v>100092.90083779249</v>
      </c>
      <c r="AF8" s="25">
        <v>100038.92770358187</v>
      </c>
      <c r="AG8" s="25">
        <v>100013.45635148995</v>
      </c>
      <c r="AH8" s="25">
        <v>100601.57453961221</v>
      </c>
      <c r="AI8" s="25">
        <v>99824.525251093408</v>
      </c>
      <c r="AJ8" s="25">
        <v>99454.592779241168</v>
      </c>
      <c r="AK8" s="25">
        <v>98894.020368861049</v>
      </c>
      <c r="AL8" s="25">
        <v>98805.346281052494</v>
      </c>
      <c r="AM8" s="25">
        <v>99374.509518801147</v>
      </c>
      <c r="AN8" s="25">
        <v>99230.68992151969</v>
      </c>
      <c r="AO8" s="25">
        <v>99229.39389042421</v>
      </c>
      <c r="AP8" s="25">
        <v>99512.457866277604</v>
      </c>
      <c r="AQ8" s="25">
        <v>99815.821119256914</v>
      </c>
      <c r="AR8" s="25">
        <v>100530.33216488754</v>
      </c>
      <c r="AS8" s="25">
        <v>100964.03376178733</v>
      </c>
      <c r="AT8" s="25">
        <v>101433.86793484526</v>
      </c>
      <c r="AU8" s="25">
        <v>101677.00448897344</v>
      </c>
      <c r="AV8" s="25">
        <v>102560.36919847449</v>
      </c>
      <c r="AW8" s="25">
        <v>103117.22270887252</v>
      </c>
      <c r="AX8" s="25">
        <v>103047.84803811421</v>
      </c>
      <c r="AY8" s="25">
        <v>104002.32138906102</v>
      </c>
      <c r="AZ8" s="25">
        <v>104358.07781285042</v>
      </c>
    </row>
    <row r="9" spans="1:52" ht="12" customHeight="1" x14ac:dyDescent="0.35">
      <c r="A9" s="26" t="s">
        <v>5</v>
      </c>
      <c r="B9" s="27">
        <v>72341</v>
      </c>
      <c r="C9" s="27">
        <v>72459</v>
      </c>
      <c r="D9" s="27">
        <v>71607</v>
      </c>
      <c r="E9" s="27">
        <v>73063</v>
      </c>
      <c r="F9" s="27">
        <v>78509</v>
      </c>
      <c r="G9" s="27">
        <v>76245</v>
      </c>
      <c r="H9" s="27">
        <v>84512</v>
      </c>
      <c r="I9" s="27">
        <v>85897.043478260865</v>
      </c>
      <c r="J9" s="27">
        <v>83849.033596837951</v>
      </c>
      <c r="K9" s="27">
        <v>62168.523715415024</v>
      </c>
      <c r="L9" s="27">
        <v>72179.185770750977</v>
      </c>
      <c r="M9" s="27">
        <v>76278.213438735183</v>
      </c>
      <c r="N9" s="27">
        <v>70649.142292490113</v>
      </c>
      <c r="O9" s="27">
        <v>66869.18972332016</v>
      </c>
      <c r="P9" s="27">
        <v>66443.037133194637</v>
      </c>
      <c r="Q9" s="27">
        <v>65816.517641797982</v>
      </c>
      <c r="R9" s="27">
        <v>64440.237154150193</v>
      </c>
      <c r="S9" s="27">
        <v>67362.415893404846</v>
      </c>
      <c r="T9" s="27">
        <v>67095.135291428582</v>
      </c>
      <c r="U9" s="27">
        <v>67817.20600236849</v>
      </c>
      <c r="V9" s="27">
        <v>67635.565366747105</v>
      </c>
      <c r="W9" s="27">
        <v>67682.798477400909</v>
      </c>
      <c r="X9" s="27">
        <v>67854.353667514893</v>
      </c>
      <c r="Y9" s="27">
        <v>67840.917301788082</v>
      </c>
      <c r="Z9" s="27">
        <v>67629.547306165565</v>
      </c>
      <c r="AA9" s="27">
        <v>67752.648971797389</v>
      </c>
      <c r="AB9" s="27">
        <v>67960.155395241833</v>
      </c>
      <c r="AC9" s="27">
        <v>68197.598396487374</v>
      </c>
      <c r="AD9" s="27">
        <v>68409.069266944556</v>
      </c>
      <c r="AE9" s="27">
        <v>68683.217548209941</v>
      </c>
      <c r="AF9" s="27">
        <v>68901.104619448204</v>
      </c>
      <c r="AG9" s="27">
        <v>69044.099075258622</v>
      </c>
      <c r="AH9" s="27">
        <v>69313.385471125686</v>
      </c>
      <c r="AI9" s="27">
        <v>69645.426373348731</v>
      </c>
      <c r="AJ9" s="27">
        <v>69750.677301532123</v>
      </c>
      <c r="AK9" s="27">
        <v>69948.211720295832</v>
      </c>
      <c r="AL9" s="27">
        <v>70280.884437438872</v>
      </c>
      <c r="AM9" s="27">
        <v>70738.394309953175</v>
      </c>
      <c r="AN9" s="27">
        <v>71097.783150896983</v>
      </c>
      <c r="AO9" s="27">
        <v>71483.837627035216</v>
      </c>
      <c r="AP9" s="27">
        <v>71873.194216642645</v>
      </c>
      <c r="AQ9" s="27">
        <v>72360.810097627575</v>
      </c>
      <c r="AR9" s="27">
        <v>72920.778290567003</v>
      </c>
      <c r="AS9" s="27">
        <v>73387.083144878314</v>
      </c>
      <c r="AT9" s="27">
        <v>73859.892436175767</v>
      </c>
      <c r="AU9" s="27">
        <v>74357.494817673825</v>
      </c>
      <c r="AV9" s="27">
        <v>74988.234294769019</v>
      </c>
      <c r="AW9" s="27">
        <v>75578.774280405385</v>
      </c>
      <c r="AX9" s="27">
        <v>76062.122883677832</v>
      </c>
      <c r="AY9" s="27">
        <v>76631.076516415487</v>
      </c>
      <c r="AZ9" s="27">
        <v>77242.948674595609</v>
      </c>
    </row>
    <row r="10" spans="1:52" ht="12" customHeight="1" x14ac:dyDescent="0.35">
      <c r="A10" s="28"/>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row>
    <row r="11" spans="1:52" ht="12" hidden="1" customHeight="1" x14ac:dyDescent="0.35">
      <c r="A11" s="22" t="s">
        <v>7</v>
      </c>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spans="1:52" ht="12" hidden="1" customHeight="1" x14ac:dyDescent="0.35">
      <c r="A12" s="31" t="s">
        <v>8</v>
      </c>
      <c r="B12" s="32">
        <v>0</v>
      </c>
      <c r="C12" s="32">
        <v>0</v>
      </c>
      <c r="D12" s="32">
        <v>0</v>
      </c>
      <c r="E12" s="32">
        <v>0</v>
      </c>
      <c r="F12" s="32">
        <v>0</v>
      </c>
      <c r="G12" s="32">
        <v>22.412482810125717</v>
      </c>
      <c r="H12" s="32">
        <v>18.272405158082265</v>
      </c>
      <c r="I12" s="32">
        <v>17.16279578141598</v>
      </c>
      <c r="J12" s="32">
        <v>22.146963852821806</v>
      </c>
      <c r="K12" s="32">
        <v>13.758851389383954</v>
      </c>
      <c r="L12" s="32">
        <v>11.200000000000005</v>
      </c>
      <c r="M12" s="32">
        <v>12.909627547347473</v>
      </c>
      <c r="N12" s="32">
        <v>7.2367428800271609</v>
      </c>
      <c r="O12" s="32">
        <v>4.2078576026770378</v>
      </c>
      <c r="P12" s="32">
        <v>5.5733466970043173</v>
      </c>
      <c r="Q12" s="32">
        <v>6.9723042046886938</v>
      </c>
      <c r="R12" s="32">
        <v>4.8819781891344451</v>
      </c>
      <c r="S12" s="32">
        <v>5.3474026050022267</v>
      </c>
      <c r="T12" s="32">
        <v>14.131983940011503</v>
      </c>
      <c r="U12" s="32">
        <v>20.450616549204803</v>
      </c>
      <c r="V12" s="32">
        <v>22.750163749787706</v>
      </c>
      <c r="W12" s="32">
        <v>20.487668377578931</v>
      </c>
      <c r="X12" s="32">
        <v>28.374247577550165</v>
      </c>
      <c r="Y12" s="32">
        <v>30.533062358233497</v>
      </c>
      <c r="Z12" s="32">
        <v>30.352687324637465</v>
      </c>
      <c r="AA12" s="32">
        <v>27.329939594943717</v>
      </c>
      <c r="AB12" s="32">
        <v>24.609466638219356</v>
      </c>
      <c r="AC12" s="32">
        <v>22.161040977167414</v>
      </c>
      <c r="AD12" s="32">
        <v>19.957457882220677</v>
      </c>
      <c r="AE12" s="32">
        <v>22.733556337697081</v>
      </c>
      <c r="AF12" s="32">
        <v>25.181220668510989</v>
      </c>
      <c r="AG12" s="32">
        <v>24.381828883542465</v>
      </c>
      <c r="AH12" s="32">
        <v>33.121879533240268</v>
      </c>
      <c r="AI12" s="32">
        <v>38.506971307564356</v>
      </c>
      <c r="AJ12" s="32">
        <v>47.150562640638988</v>
      </c>
      <c r="AK12" s="32">
        <v>52.29624341464794</v>
      </c>
      <c r="AL12" s="32">
        <v>52.293513028098104</v>
      </c>
      <c r="AM12" s="32">
        <v>59.320850414677878</v>
      </c>
      <c r="AN12" s="32">
        <v>65.162003656664382</v>
      </c>
      <c r="AO12" s="32">
        <v>68.732000711900454</v>
      </c>
      <c r="AP12" s="32">
        <v>72.897190929419153</v>
      </c>
      <c r="AQ12" s="32">
        <v>72.497724082681913</v>
      </c>
      <c r="AR12" s="32">
        <v>75.357064469233777</v>
      </c>
      <c r="AS12" s="32">
        <v>78.328557275639426</v>
      </c>
      <c r="AT12" s="32">
        <v>84.869633813664436</v>
      </c>
      <c r="AU12" s="32">
        <v>84.204623125351773</v>
      </c>
      <c r="AV12" s="32">
        <v>87.82703740762345</v>
      </c>
      <c r="AW12" s="32">
        <v>100.64290143600581</v>
      </c>
      <c r="AX12" s="32">
        <v>99.962631834683989</v>
      </c>
      <c r="AY12" s="32">
        <v>111.98682238530427</v>
      </c>
      <c r="AZ12" s="32">
        <v>121.65967942422334</v>
      </c>
    </row>
    <row r="13" spans="1:52" ht="12" hidden="1" customHeight="1" x14ac:dyDescent="0.35">
      <c r="A13" s="33" t="s">
        <v>9</v>
      </c>
      <c r="B13" s="34">
        <v>0</v>
      </c>
      <c r="C13" s="34">
        <v>0</v>
      </c>
      <c r="D13" s="34">
        <v>0</v>
      </c>
      <c r="E13" s="34">
        <v>0</v>
      </c>
      <c r="F13" s="34">
        <v>0</v>
      </c>
      <c r="G13" s="34">
        <v>0</v>
      </c>
      <c r="H13" s="34">
        <v>0</v>
      </c>
      <c r="I13" s="34">
        <v>0</v>
      </c>
      <c r="J13" s="34">
        <v>0</v>
      </c>
      <c r="K13" s="34">
        <v>0</v>
      </c>
      <c r="L13" s="34">
        <v>0</v>
      </c>
      <c r="M13" s="34">
        <v>0</v>
      </c>
      <c r="N13" s="34">
        <v>0</v>
      </c>
      <c r="O13" s="34">
        <v>0</v>
      </c>
      <c r="P13" s="34">
        <v>0</v>
      </c>
      <c r="Q13" s="34">
        <v>0</v>
      </c>
      <c r="R13" s="34">
        <v>0</v>
      </c>
      <c r="S13" s="34">
        <v>0</v>
      </c>
      <c r="T13" s="34">
        <v>0</v>
      </c>
      <c r="U13" s="34">
        <v>0</v>
      </c>
      <c r="V13" s="34">
        <v>0</v>
      </c>
      <c r="W13" s="34">
        <v>0</v>
      </c>
      <c r="X13" s="34">
        <v>0</v>
      </c>
      <c r="Y13" s="34">
        <v>0</v>
      </c>
      <c r="Z13" s="34">
        <v>0</v>
      </c>
      <c r="AA13" s="34">
        <v>0</v>
      </c>
      <c r="AB13" s="34">
        <v>0</v>
      </c>
      <c r="AC13" s="34">
        <v>0</v>
      </c>
      <c r="AD13" s="34">
        <v>0</v>
      </c>
      <c r="AE13" s="34">
        <v>0</v>
      </c>
      <c r="AF13" s="34">
        <v>0</v>
      </c>
      <c r="AG13" s="34">
        <v>0</v>
      </c>
      <c r="AH13" s="34">
        <v>0</v>
      </c>
      <c r="AI13" s="34">
        <v>0</v>
      </c>
      <c r="AJ13" s="34">
        <v>0</v>
      </c>
      <c r="AK13" s="34">
        <v>0</v>
      </c>
      <c r="AL13" s="34">
        <v>0</v>
      </c>
      <c r="AM13" s="34">
        <v>0</v>
      </c>
      <c r="AN13" s="34">
        <v>0</v>
      </c>
      <c r="AO13" s="34">
        <v>0</v>
      </c>
      <c r="AP13" s="34">
        <v>0</v>
      </c>
      <c r="AQ13" s="34">
        <v>0</v>
      </c>
      <c r="AR13" s="34">
        <v>0</v>
      </c>
      <c r="AS13" s="34">
        <v>0</v>
      </c>
      <c r="AT13" s="34">
        <v>0</v>
      </c>
      <c r="AU13" s="34">
        <v>0</v>
      </c>
      <c r="AV13" s="34">
        <v>0</v>
      </c>
      <c r="AW13" s="34">
        <v>0</v>
      </c>
      <c r="AX13" s="34">
        <v>0</v>
      </c>
      <c r="AY13" s="34">
        <v>0</v>
      </c>
      <c r="AZ13" s="34">
        <v>0</v>
      </c>
    </row>
    <row r="14" spans="1:52" ht="12" hidden="1" customHeight="1" x14ac:dyDescent="0.35">
      <c r="A14" s="35" t="s">
        <v>10</v>
      </c>
      <c r="B14" s="36">
        <v>0</v>
      </c>
      <c r="C14" s="36">
        <v>0</v>
      </c>
      <c r="D14" s="36">
        <v>0</v>
      </c>
      <c r="E14" s="36">
        <v>0</v>
      </c>
      <c r="F14" s="36">
        <v>0</v>
      </c>
      <c r="G14" s="36">
        <v>0</v>
      </c>
      <c r="H14" s="36">
        <v>0</v>
      </c>
      <c r="I14" s="36">
        <v>0</v>
      </c>
      <c r="J14" s="36">
        <v>0</v>
      </c>
      <c r="K14" s="36">
        <v>0</v>
      </c>
      <c r="L14" s="36">
        <v>0</v>
      </c>
      <c r="M14" s="36">
        <v>0</v>
      </c>
      <c r="N14" s="36">
        <v>0</v>
      </c>
      <c r="O14" s="36">
        <v>0</v>
      </c>
      <c r="P14" s="36">
        <v>0</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6">
        <v>0</v>
      </c>
      <c r="AH14" s="36">
        <v>0</v>
      </c>
      <c r="AI14" s="36">
        <v>0</v>
      </c>
      <c r="AJ14" s="36">
        <v>0</v>
      </c>
      <c r="AK14" s="36">
        <v>0</v>
      </c>
      <c r="AL14" s="36">
        <v>0</v>
      </c>
      <c r="AM14" s="36">
        <v>0</v>
      </c>
      <c r="AN14" s="36">
        <v>0</v>
      </c>
      <c r="AO14" s="36">
        <v>0</v>
      </c>
      <c r="AP14" s="36">
        <v>0</v>
      </c>
      <c r="AQ14" s="36">
        <v>0</v>
      </c>
      <c r="AR14" s="36">
        <v>0</v>
      </c>
      <c r="AS14" s="36">
        <v>0</v>
      </c>
      <c r="AT14" s="36">
        <v>0</v>
      </c>
      <c r="AU14" s="36">
        <v>0</v>
      </c>
      <c r="AV14" s="36">
        <v>0</v>
      </c>
      <c r="AW14" s="36">
        <v>0</v>
      </c>
      <c r="AX14" s="36">
        <v>0</v>
      </c>
      <c r="AY14" s="36">
        <v>0</v>
      </c>
      <c r="AZ14" s="36">
        <v>0</v>
      </c>
    </row>
    <row r="15" spans="1:52" ht="12" hidden="1" customHeight="1" x14ac:dyDescent="0.35">
      <c r="A15" s="28"/>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row>
    <row r="16" spans="1:52" ht="12" customHeight="1" x14ac:dyDescent="0.35">
      <c r="A16" s="22" t="s">
        <v>11</v>
      </c>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row>
    <row r="17" spans="1:52" ht="12" customHeight="1" x14ac:dyDescent="0.35">
      <c r="A17" s="38" t="s">
        <v>12</v>
      </c>
      <c r="B17" s="39">
        <v>66700.5713347532</v>
      </c>
      <c r="C17" s="39">
        <v>64105.872507499975</v>
      </c>
      <c r="D17" s="39">
        <v>61991.066436499998</v>
      </c>
      <c r="E17" s="39">
        <v>65044.049089999979</v>
      </c>
      <c r="F17" s="39">
        <v>65297.916976499982</v>
      </c>
      <c r="G17" s="39">
        <v>62486.797259958737</v>
      </c>
      <c r="H17" s="39">
        <v>63611.150772499983</v>
      </c>
      <c r="I17" s="39">
        <v>61875.907750499944</v>
      </c>
      <c r="J17" s="39">
        <v>58422.935891499976</v>
      </c>
      <c r="K17" s="39">
        <v>42368.597639500018</v>
      </c>
      <c r="L17" s="39">
        <v>51288.075538322533</v>
      </c>
      <c r="M17" s="39">
        <v>51545.213833749367</v>
      </c>
      <c r="N17" s="39">
        <v>50274.389000970987</v>
      </c>
      <c r="O17" s="39">
        <v>49808.129913332086</v>
      </c>
      <c r="P17" s="39">
        <v>49531.334470700196</v>
      </c>
      <c r="Q17" s="39">
        <v>50174.446810645139</v>
      </c>
      <c r="R17" s="39">
        <v>49035.466731104956</v>
      </c>
      <c r="S17" s="39">
        <v>50041.415537068169</v>
      </c>
      <c r="T17" s="39">
        <v>47766.842978423083</v>
      </c>
      <c r="U17" s="39">
        <v>47282.018113774582</v>
      </c>
      <c r="V17" s="39">
        <v>46530.796977618935</v>
      </c>
      <c r="W17" s="39">
        <v>46393.278234294048</v>
      </c>
      <c r="X17" s="39">
        <v>46150.487345029389</v>
      </c>
      <c r="Y17" s="39">
        <v>45349.588945218864</v>
      </c>
      <c r="Z17" s="39">
        <v>45045.984999661094</v>
      </c>
      <c r="AA17" s="39">
        <v>45006.216571047524</v>
      </c>
      <c r="AB17" s="39">
        <v>45168.385205234583</v>
      </c>
      <c r="AC17" s="39">
        <v>45355.094498462116</v>
      </c>
      <c r="AD17" s="39">
        <v>45524.409835253035</v>
      </c>
      <c r="AE17" s="39">
        <v>45544.771548630873</v>
      </c>
      <c r="AF17" s="39">
        <v>45287.882371671221</v>
      </c>
      <c r="AG17" s="39">
        <v>45181.719317177558</v>
      </c>
      <c r="AH17" s="39">
        <v>44990.799616205994</v>
      </c>
      <c r="AI17" s="39">
        <v>44488.56270289862</v>
      </c>
      <c r="AJ17" s="39">
        <v>43986.594538061916</v>
      </c>
      <c r="AK17" s="39">
        <v>43549.230215070071</v>
      </c>
      <c r="AL17" s="39">
        <v>43353.959955722654</v>
      </c>
      <c r="AM17" s="39">
        <v>43212.20454548017</v>
      </c>
      <c r="AN17" s="39">
        <v>42825.09069130203</v>
      </c>
      <c r="AO17" s="39">
        <v>42582.047673756562</v>
      </c>
      <c r="AP17" s="39">
        <v>42388.302505469634</v>
      </c>
      <c r="AQ17" s="39">
        <v>42316.562185961615</v>
      </c>
      <c r="AR17" s="39">
        <v>42273.144508881873</v>
      </c>
      <c r="AS17" s="39">
        <v>42148.410968365446</v>
      </c>
      <c r="AT17" s="39">
        <v>41984.288574263199</v>
      </c>
      <c r="AU17" s="39">
        <v>41862.895611836168</v>
      </c>
      <c r="AV17" s="39">
        <v>41901.560987166726</v>
      </c>
      <c r="AW17" s="39">
        <v>41738.832178996585</v>
      </c>
      <c r="AX17" s="39">
        <v>41490.475601776881</v>
      </c>
      <c r="AY17" s="39">
        <v>41269.682623900757</v>
      </c>
      <c r="AZ17" s="39">
        <v>41053.563049449025</v>
      </c>
    </row>
    <row r="18" spans="1:52" ht="12" customHeight="1" x14ac:dyDescent="0.35">
      <c r="A18" s="40" t="s">
        <v>13</v>
      </c>
      <c r="B18" s="41">
        <v>29896.217219825125</v>
      </c>
      <c r="C18" s="41">
        <v>29049.975509999975</v>
      </c>
      <c r="D18" s="41">
        <v>28066.291303999988</v>
      </c>
      <c r="E18" s="41">
        <v>30017.544519999989</v>
      </c>
      <c r="F18" s="41">
        <v>29125.647043999972</v>
      </c>
      <c r="G18" s="41">
        <v>28143.927041560011</v>
      </c>
      <c r="H18" s="41">
        <v>28857.247035000008</v>
      </c>
      <c r="I18" s="41">
        <v>27971.388627999979</v>
      </c>
      <c r="J18" s="41">
        <v>26011.439038999986</v>
      </c>
      <c r="K18" s="41">
        <v>18669.725392000015</v>
      </c>
      <c r="L18" s="41">
        <v>23248.873661104888</v>
      </c>
      <c r="M18" s="41">
        <v>23457.349920634919</v>
      </c>
      <c r="N18" s="41">
        <v>22846.699989627821</v>
      </c>
      <c r="O18" s="41">
        <v>23080.09074459779</v>
      </c>
      <c r="P18" s="41">
        <v>23356.428814192543</v>
      </c>
      <c r="Q18" s="41">
        <v>23815.245228801221</v>
      </c>
      <c r="R18" s="41">
        <v>23121.06907765946</v>
      </c>
      <c r="S18" s="41">
        <v>23443.24185714488</v>
      </c>
      <c r="T18" s="41">
        <v>22136.747249299951</v>
      </c>
      <c r="U18" s="41">
        <v>21851.14218193556</v>
      </c>
      <c r="V18" s="41">
        <v>21469.542841597999</v>
      </c>
      <c r="W18" s="41">
        <v>21404.114482135436</v>
      </c>
      <c r="X18" s="41">
        <v>21245.206283876221</v>
      </c>
      <c r="Y18" s="41">
        <v>20692.103616760985</v>
      </c>
      <c r="Z18" s="41">
        <v>20582.565810146076</v>
      </c>
      <c r="AA18" s="41">
        <v>20579.561766539198</v>
      </c>
      <c r="AB18" s="41">
        <v>20670.587825265648</v>
      </c>
      <c r="AC18" s="41">
        <v>20789.523367398382</v>
      </c>
      <c r="AD18" s="41">
        <v>20886.845749217737</v>
      </c>
      <c r="AE18" s="41">
        <v>20882.488652167493</v>
      </c>
      <c r="AF18" s="41">
        <v>20729.403130176506</v>
      </c>
      <c r="AG18" s="41">
        <v>20681.123252759939</v>
      </c>
      <c r="AH18" s="41">
        <v>20537.851276447669</v>
      </c>
      <c r="AI18" s="41">
        <v>20229.775022029404</v>
      </c>
      <c r="AJ18" s="41">
        <v>19908.055229498488</v>
      </c>
      <c r="AK18" s="41">
        <v>19629.518313768309</v>
      </c>
      <c r="AL18" s="41">
        <v>19486.118642006957</v>
      </c>
      <c r="AM18" s="41">
        <v>19314.515643067094</v>
      </c>
      <c r="AN18" s="41">
        <v>18986.171651346573</v>
      </c>
      <c r="AO18" s="41">
        <v>18743.359460873213</v>
      </c>
      <c r="AP18" s="41">
        <v>18501.8608948416</v>
      </c>
      <c r="AQ18" s="41">
        <v>18324.375195383393</v>
      </c>
      <c r="AR18" s="41">
        <v>18119.946088837147</v>
      </c>
      <c r="AS18" s="41">
        <v>17848.600827689967</v>
      </c>
      <c r="AT18" s="41">
        <v>17455.124074899832</v>
      </c>
      <c r="AU18" s="41">
        <v>17155.37736507451</v>
      </c>
      <c r="AV18" s="41">
        <v>16824.732970231755</v>
      </c>
      <c r="AW18" s="41">
        <v>16232.510304353622</v>
      </c>
      <c r="AX18" s="41">
        <v>15776.952873039405</v>
      </c>
      <c r="AY18" s="41">
        <v>14808.49594565316</v>
      </c>
      <c r="AZ18" s="41">
        <v>14074.109258051178</v>
      </c>
    </row>
    <row r="19" spans="1:52" ht="12" customHeight="1" x14ac:dyDescent="0.35">
      <c r="A19" s="42" t="s">
        <v>14</v>
      </c>
      <c r="B19" s="43">
        <v>8210.4117662637364</v>
      </c>
      <c r="C19" s="43">
        <v>8495.326739999975</v>
      </c>
      <c r="D19" s="43">
        <v>8020.8610039999876</v>
      </c>
      <c r="E19" s="43">
        <v>9164.5754499999948</v>
      </c>
      <c r="F19" s="43">
        <v>9839.1805139999778</v>
      </c>
      <c r="G19" s="43">
        <v>10268.452457553531</v>
      </c>
      <c r="H19" s="43">
        <v>10362.704195000011</v>
      </c>
      <c r="I19" s="43">
        <v>9927.1063279999817</v>
      </c>
      <c r="J19" s="43">
        <v>9196.5991689999937</v>
      </c>
      <c r="K19" s="43">
        <v>6053.5011220000142</v>
      </c>
      <c r="L19" s="43">
        <v>9133.3611987361837</v>
      </c>
      <c r="M19" s="43">
        <v>9649.996612191826</v>
      </c>
      <c r="N19" s="43">
        <v>10181.282094522216</v>
      </c>
      <c r="O19" s="43">
        <v>10805.994389118332</v>
      </c>
      <c r="P19" s="43">
        <v>11490.467122183334</v>
      </c>
      <c r="Q19" s="43">
        <v>12437.893774950096</v>
      </c>
      <c r="R19" s="43">
        <v>12096.216470746805</v>
      </c>
      <c r="S19" s="43">
        <v>12236.187700817394</v>
      </c>
      <c r="T19" s="43">
        <v>11609.137283858456</v>
      </c>
      <c r="U19" s="43">
        <v>11470.571959548664</v>
      </c>
      <c r="V19" s="43">
        <v>11284.815033877025</v>
      </c>
      <c r="W19" s="43">
        <v>11256.086464798131</v>
      </c>
      <c r="X19" s="43">
        <v>11192.949391620341</v>
      </c>
      <c r="Y19" s="43">
        <v>10778.154195368119</v>
      </c>
      <c r="Z19" s="43">
        <v>10720.128118078806</v>
      </c>
      <c r="AA19" s="43">
        <v>10718.968734866297</v>
      </c>
      <c r="AB19" s="43">
        <v>10766.791468022662</v>
      </c>
      <c r="AC19" s="43">
        <v>10838.594888242495</v>
      </c>
      <c r="AD19" s="43">
        <v>10891.034106769612</v>
      </c>
      <c r="AE19" s="43">
        <v>10896.682788724298</v>
      </c>
      <c r="AF19" s="43">
        <v>10821.00737209742</v>
      </c>
      <c r="AG19" s="43">
        <v>10806.664968356205</v>
      </c>
      <c r="AH19" s="43">
        <v>10755.466549741926</v>
      </c>
      <c r="AI19" s="43">
        <v>10610.675310902549</v>
      </c>
      <c r="AJ19" s="43">
        <v>10461.868284490116</v>
      </c>
      <c r="AK19" s="43">
        <v>10334.251495036759</v>
      </c>
      <c r="AL19" s="43">
        <v>10264.474464347246</v>
      </c>
      <c r="AM19" s="43">
        <v>10203.008403524285</v>
      </c>
      <c r="AN19" s="43">
        <v>10035.311565179603</v>
      </c>
      <c r="AO19" s="43">
        <v>9937.1944530201908</v>
      </c>
      <c r="AP19" s="43">
        <v>9844.1010604795065</v>
      </c>
      <c r="AQ19" s="43">
        <v>9779.4018282117795</v>
      </c>
      <c r="AR19" s="43">
        <v>9712.7214206412955</v>
      </c>
      <c r="AS19" s="43">
        <v>9615.5763781654296</v>
      </c>
      <c r="AT19" s="43">
        <v>9473.5976973366178</v>
      </c>
      <c r="AU19" s="43">
        <v>9350.109265073128</v>
      </c>
      <c r="AV19" s="43">
        <v>9246.4548150214705</v>
      </c>
      <c r="AW19" s="43">
        <v>9096.7459541771022</v>
      </c>
      <c r="AX19" s="43">
        <v>8917.7398673420703</v>
      </c>
      <c r="AY19" s="43">
        <v>8521.9764616388293</v>
      </c>
      <c r="AZ19" s="43">
        <v>8331.2872459043283</v>
      </c>
    </row>
    <row r="20" spans="1:52" ht="12" customHeight="1" x14ac:dyDescent="0.35">
      <c r="A20" s="42" t="s">
        <v>15</v>
      </c>
      <c r="B20" s="43">
        <v>21685.805453561388</v>
      </c>
      <c r="C20" s="43">
        <v>20554.64877</v>
      </c>
      <c r="D20" s="43">
        <v>20045.4303</v>
      </c>
      <c r="E20" s="43">
        <v>20852.969069999996</v>
      </c>
      <c r="F20" s="43">
        <v>19286.466529999994</v>
      </c>
      <c r="G20" s="43">
        <v>17875.474584006482</v>
      </c>
      <c r="H20" s="43">
        <v>18494.542839999995</v>
      </c>
      <c r="I20" s="43">
        <v>18044.282299999999</v>
      </c>
      <c r="J20" s="43">
        <v>16814.839869999993</v>
      </c>
      <c r="K20" s="43">
        <v>12616.224269999999</v>
      </c>
      <c r="L20" s="43">
        <v>14115.512462368706</v>
      </c>
      <c r="M20" s="43">
        <v>13807.353308443093</v>
      </c>
      <c r="N20" s="43">
        <v>12665.417895105606</v>
      </c>
      <c r="O20" s="43">
        <v>12274.096355479458</v>
      </c>
      <c r="P20" s="43">
        <v>11865.961692009207</v>
      </c>
      <c r="Q20" s="43">
        <v>11377.351453851126</v>
      </c>
      <c r="R20" s="43">
        <v>11024.852606912655</v>
      </c>
      <c r="S20" s="43">
        <v>11207.054156327484</v>
      </c>
      <c r="T20" s="43">
        <v>10527.609965441497</v>
      </c>
      <c r="U20" s="43">
        <v>10380.570222386896</v>
      </c>
      <c r="V20" s="43">
        <v>10184.727807720974</v>
      </c>
      <c r="W20" s="43">
        <v>10148.028017337305</v>
      </c>
      <c r="X20" s="43">
        <v>10052.256892255878</v>
      </c>
      <c r="Y20" s="43">
        <v>9913.9494213928665</v>
      </c>
      <c r="Z20" s="43">
        <v>9862.4376920672694</v>
      </c>
      <c r="AA20" s="43">
        <v>9860.5930316728991</v>
      </c>
      <c r="AB20" s="43">
        <v>9903.7963572429853</v>
      </c>
      <c r="AC20" s="43">
        <v>9950.9284791558894</v>
      </c>
      <c r="AD20" s="43">
        <v>9995.811642448125</v>
      </c>
      <c r="AE20" s="43">
        <v>9985.8058634431964</v>
      </c>
      <c r="AF20" s="43">
        <v>9908.3957580790848</v>
      </c>
      <c r="AG20" s="43">
        <v>9874.4582844037341</v>
      </c>
      <c r="AH20" s="43">
        <v>9782.3847267057408</v>
      </c>
      <c r="AI20" s="43">
        <v>9619.0997111268571</v>
      </c>
      <c r="AJ20" s="43">
        <v>9446.1869450083705</v>
      </c>
      <c r="AK20" s="43">
        <v>9295.2668187315503</v>
      </c>
      <c r="AL20" s="43">
        <v>9221.6441776597094</v>
      </c>
      <c r="AM20" s="43">
        <v>9111.5072395428087</v>
      </c>
      <c r="AN20" s="43">
        <v>8950.8600861669711</v>
      </c>
      <c r="AO20" s="43">
        <v>8806.165007853022</v>
      </c>
      <c r="AP20" s="43">
        <v>8657.7598343620921</v>
      </c>
      <c r="AQ20" s="43">
        <v>8544.9733671716149</v>
      </c>
      <c r="AR20" s="43">
        <v>8407.2246681958532</v>
      </c>
      <c r="AS20" s="43">
        <v>8233.0244495245388</v>
      </c>
      <c r="AT20" s="43">
        <v>7981.5263775632129</v>
      </c>
      <c r="AU20" s="43">
        <v>7805.2681000013818</v>
      </c>
      <c r="AV20" s="43">
        <v>7578.2781552102851</v>
      </c>
      <c r="AW20" s="43">
        <v>7135.7643501765197</v>
      </c>
      <c r="AX20" s="43">
        <v>6859.2130056973356</v>
      </c>
      <c r="AY20" s="43">
        <v>6286.5194840143304</v>
      </c>
      <c r="AZ20" s="43">
        <v>5742.8220121468494</v>
      </c>
    </row>
    <row r="21" spans="1:52" ht="12" customHeight="1" x14ac:dyDescent="0.35">
      <c r="A21" s="44" t="s">
        <v>16</v>
      </c>
      <c r="B21" s="45">
        <v>3644.3406940742675</v>
      </c>
      <c r="C21" s="45">
        <v>3560.832192500015</v>
      </c>
      <c r="D21" s="45">
        <v>3064.0870050000021</v>
      </c>
      <c r="E21" s="45">
        <v>3178.775969999997</v>
      </c>
      <c r="F21" s="45">
        <v>3285.156249999995</v>
      </c>
      <c r="G21" s="45">
        <v>3017.5249749065647</v>
      </c>
      <c r="H21" s="45">
        <v>2877.9148799999984</v>
      </c>
      <c r="I21" s="45">
        <v>2618.6969799999911</v>
      </c>
      <c r="J21" s="45">
        <v>2433.3564475000039</v>
      </c>
      <c r="K21" s="45">
        <v>1542.712205</v>
      </c>
      <c r="L21" s="45">
        <v>1800.8436792242001</v>
      </c>
      <c r="M21" s="45">
        <v>1579.6849267809393</v>
      </c>
      <c r="N21" s="45">
        <v>1310.4585674015802</v>
      </c>
      <c r="O21" s="45">
        <v>1198.9536549244074</v>
      </c>
      <c r="P21" s="45">
        <v>1065.6259130504916</v>
      </c>
      <c r="Q21" s="45">
        <v>867.59850704377891</v>
      </c>
      <c r="R21" s="45">
        <v>899.42767631048048</v>
      </c>
      <c r="S21" s="45">
        <v>920.54161128981082</v>
      </c>
      <c r="T21" s="45">
        <v>884.36759511876392</v>
      </c>
      <c r="U21" s="45">
        <v>874.56247983989886</v>
      </c>
      <c r="V21" s="45">
        <v>852.32357662405184</v>
      </c>
      <c r="W21" s="45">
        <v>848.85123119675006</v>
      </c>
      <c r="X21" s="45">
        <v>842.47758351853815</v>
      </c>
      <c r="Y21" s="45">
        <v>762.94993321663981</v>
      </c>
      <c r="Z21" s="45">
        <v>748.63284551449124</v>
      </c>
      <c r="AA21" s="45">
        <v>739.97593896521573</v>
      </c>
      <c r="AB21" s="45">
        <v>728.64562356123156</v>
      </c>
      <c r="AC21" s="45">
        <v>725.88899805143717</v>
      </c>
      <c r="AD21" s="45">
        <v>718.70484650749199</v>
      </c>
      <c r="AE21" s="45">
        <v>717.28393185387222</v>
      </c>
      <c r="AF21" s="45">
        <v>706.49506482200593</v>
      </c>
      <c r="AG21" s="45">
        <v>703.7896665155688</v>
      </c>
      <c r="AH21" s="45">
        <v>701.56743040560048</v>
      </c>
      <c r="AI21" s="45">
        <v>694.50492802810356</v>
      </c>
      <c r="AJ21" s="45">
        <v>688.28527946192139</v>
      </c>
      <c r="AK21" s="45">
        <v>681.16378934439342</v>
      </c>
      <c r="AL21" s="45">
        <v>676.12630072867125</v>
      </c>
      <c r="AM21" s="45">
        <v>670.92476283510803</v>
      </c>
      <c r="AN21" s="45">
        <v>653.09826146838452</v>
      </c>
      <c r="AO21" s="45">
        <v>646.73829803210697</v>
      </c>
      <c r="AP21" s="45">
        <v>637.5073768946379</v>
      </c>
      <c r="AQ21" s="45">
        <v>634.13059768771666</v>
      </c>
      <c r="AR21" s="45">
        <v>628.5546408222865</v>
      </c>
      <c r="AS21" s="45">
        <v>622.1187948911886</v>
      </c>
      <c r="AT21" s="45">
        <v>615.36778481427143</v>
      </c>
      <c r="AU21" s="45">
        <v>609.04481448894239</v>
      </c>
      <c r="AV21" s="45">
        <v>605.27764869437033</v>
      </c>
      <c r="AW21" s="45">
        <v>595.84698451442353</v>
      </c>
      <c r="AX21" s="45">
        <v>586.76125998220857</v>
      </c>
      <c r="AY21" s="45">
        <v>567.12141268206506</v>
      </c>
      <c r="AZ21" s="45">
        <v>555.55646639208669</v>
      </c>
    </row>
    <row r="22" spans="1:52" ht="12" customHeight="1" x14ac:dyDescent="0.35">
      <c r="A22" s="42" t="s">
        <v>17</v>
      </c>
      <c r="B22" s="43">
        <v>0</v>
      </c>
      <c r="C22" s="43">
        <v>0</v>
      </c>
      <c r="D22" s="43">
        <v>0</v>
      </c>
      <c r="E22" s="43">
        <v>0</v>
      </c>
      <c r="F22" s="43">
        <v>0</v>
      </c>
      <c r="G22" s="43">
        <v>0</v>
      </c>
      <c r="H22" s="43">
        <v>0</v>
      </c>
      <c r="I22" s="43">
        <v>0</v>
      </c>
      <c r="J22" s="43">
        <v>0</v>
      </c>
      <c r="K22" s="43">
        <v>0</v>
      </c>
      <c r="L22" s="43">
        <v>0</v>
      </c>
      <c r="M22" s="43">
        <v>0</v>
      </c>
      <c r="N22" s="43">
        <v>0</v>
      </c>
      <c r="O22" s="43">
        <v>0</v>
      </c>
      <c r="P22" s="43">
        <v>0</v>
      </c>
      <c r="Q22" s="43">
        <v>0</v>
      </c>
      <c r="R22" s="43">
        <v>0</v>
      </c>
      <c r="S22" s="43">
        <v>0</v>
      </c>
      <c r="T22" s="43">
        <v>0</v>
      </c>
      <c r="U22" s="43">
        <v>0</v>
      </c>
      <c r="V22" s="43">
        <v>0</v>
      </c>
      <c r="W22" s="43">
        <v>0</v>
      </c>
      <c r="X22" s="43">
        <v>0</v>
      </c>
      <c r="Y22" s="43">
        <v>0</v>
      </c>
      <c r="Z22" s="43">
        <v>0</v>
      </c>
      <c r="AA22" s="43">
        <v>0</v>
      </c>
      <c r="AB22" s="43">
        <v>0</v>
      </c>
      <c r="AC22" s="43">
        <v>0</v>
      </c>
      <c r="AD22" s="43">
        <v>0</v>
      </c>
      <c r="AE22" s="43">
        <v>0</v>
      </c>
      <c r="AF22" s="43">
        <v>0</v>
      </c>
      <c r="AG22" s="43">
        <v>0</v>
      </c>
      <c r="AH22" s="43">
        <v>0</v>
      </c>
      <c r="AI22" s="43">
        <v>0</v>
      </c>
      <c r="AJ22" s="43">
        <v>0</v>
      </c>
      <c r="AK22" s="43">
        <v>0</v>
      </c>
      <c r="AL22" s="43">
        <v>0</v>
      </c>
      <c r="AM22" s="43">
        <v>0</v>
      </c>
      <c r="AN22" s="43">
        <v>0</v>
      </c>
      <c r="AO22" s="43">
        <v>0</v>
      </c>
      <c r="AP22" s="43">
        <v>0</v>
      </c>
      <c r="AQ22" s="43">
        <v>0</v>
      </c>
      <c r="AR22" s="43">
        <v>0</v>
      </c>
      <c r="AS22" s="43">
        <v>0</v>
      </c>
      <c r="AT22" s="43">
        <v>0</v>
      </c>
      <c r="AU22" s="43">
        <v>0</v>
      </c>
      <c r="AV22" s="43">
        <v>0</v>
      </c>
      <c r="AW22" s="43">
        <v>0</v>
      </c>
      <c r="AX22" s="43">
        <v>0</v>
      </c>
      <c r="AY22" s="43">
        <v>0</v>
      </c>
      <c r="AZ22" s="43">
        <v>0</v>
      </c>
    </row>
    <row r="23" spans="1:52" ht="12" customHeight="1" x14ac:dyDescent="0.35">
      <c r="A23" s="42" t="s">
        <v>18</v>
      </c>
      <c r="B23" s="43">
        <v>391.59077412292794</v>
      </c>
      <c r="C23" s="43">
        <v>473.9026600000015</v>
      </c>
      <c r="D23" s="43">
        <v>468.27583999999894</v>
      </c>
      <c r="E23" s="43">
        <v>422.3077699999991</v>
      </c>
      <c r="F23" s="43">
        <v>427.82456999999914</v>
      </c>
      <c r="G23" s="43">
        <v>412.75797659388326</v>
      </c>
      <c r="H23" s="43">
        <v>413.99762999999973</v>
      </c>
      <c r="I23" s="43">
        <v>402.65164999999973</v>
      </c>
      <c r="J23" s="43">
        <v>434.30519999999837</v>
      </c>
      <c r="K23" s="43">
        <v>334.34321000000034</v>
      </c>
      <c r="L23" s="43">
        <v>393.8025721050746</v>
      </c>
      <c r="M23" s="43">
        <v>382.80565757764191</v>
      </c>
      <c r="N23" s="43">
        <v>377.35603687830002</v>
      </c>
      <c r="O23" s="43">
        <v>302.85335265506751</v>
      </c>
      <c r="P23" s="43">
        <v>294.00826895509653</v>
      </c>
      <c r="Q23" s="43">
        <v>298.36335117878969</v>
      </c>
      <c r="R23" s="43">
        <v>314.08564110692743</v>
      </c>
      <c r="S23" s="43">
        <v>322.29235563114435</v>
      </c>
      <c r="T23" s="43">
        <v>306.28489084269904</v>
      </c>
      <c r="U23" s="43">
        <v>304.31410875754057</v>
      </c>
      <c r="V23" s="43">
        <v>295.40131654996696</v>
      </c>
      <c r="W23" s="43">
        <v>293.41234548288867</v>
      </c>
      <c r="X23" s="43">
        <v>290.52403145546123</v>
      </c>
      <c r="Y23" s="43">
        <v>266.64153016598601</v>
      </c>
      <c r="Z23" s="43">
        <v>260.63264367371301</v>
      </c>
      <c r="AA23" s="43">
        <v>254.89193341904945</v>
      </c>
      <c r="AB23" s="43">
        <v>250.70047753297976</v>
      </c>
      <c r="AC23" s="43">
        <v>250.84637384358646</v>
      </c>
      <c r="AD23" s="43">
        <v>251.58087128802782</v>
      </c>
      <c r="AE23" s="43">
        <v>253.47228007287711</v>
      </c>
      <c r="AF23" s="43">
        <v>252.18211899938927</v>
      </c>
      <c r="AG23" s="43">
        <v>252.3719433603201</v>
      </c>
      <c r="AH23" s="43">
        <v>252.2537368577195</v>
      </c>
      <c r="AI23" s="43">
        <v>250.56975704471117</v>
      </c>
      <c r="AJ23" s="43">
        <v>249.33736010622289</v>
      </c>
      <c r="AK23" s="43">
        <v>247.46070066594297</v>
      </c>
      <c r="AL23" s="43">
        <v>247.75269301935259</v>
      </c>
      <c r="AM23" s="43">
        <v>246.6934777374241</v>
      </c>
      <c r="AN23" s="43">
        <v>244.00690537107573</v>
      </c>
      <c r="AO23" s="43">
        <v>243.59736232930658</v>
      </c>
      <c r="AP23" s="43">
        <v>241.34162533841669</v>
      </c>
      <c r="AQ23" s="43">
        <v>241.34841800931434</v>
      </c>
      <c r="AR23" s="43">
        <v>240.6578597673946</v>
      </c>
      <c r="AS23" s="43">
        <v>239.58321239445425</v>
      </c>
      <c r="AT23" s="43">
        <v>239.05863162827271</v>
      </c>
      <c r="AU23" s="43">
        <v>238.71183342337835</v>
      </c>
      <c r="AV23" s="43">
        <v>239.25227782415368</v>
      </c>
      <c r="AW23" s="43">
        <v>235.27357320059352</v>
      </c>
      <c r="AX23" s="43">
        <v>231.44406876021588</v>
      </c>
      <c r="AY23" s="43">
        <v>225.12718215169863</v>
      </c>
      <c r="AZ23" s="43">
        <v>222.89152375339006</v>
      </c>
    </row>
    <row r="24" spans="1:52" ht="12" customHeight="1" x14ac:dyDescent="0.35">
      <c r="A24" s="42" t="s">
        <v>19</v>
      </c>
      <c r="B24" s="43">
        <v>449.46562449308652</v>
      </c>
      <c r="C24" s="43">
        <v>452.02694000001355</v>
      </c>
      <c r="D24" s="43">
        <v>257.96264000000303</v>
      </c>
      <c r="E24" s="43">
        <v>227.03172249999739</v>
      </c>
      <c r="F24" s="43">
        <v>203.93990499999708</v>
      </c>
      <c r="G24" s="43">
        <v>206.44982651606355</v>
      </c>
      <c r="H24" s="43">
        <v>167.51839499999915</v>
      </c>
      <c r="I24" s="43">
        <v>158.94384749999131</v>
      </c>
      <c r="J24" s="43">
        <v>150.97008500000564</v>
      </c>
      <c r="K24" s="43">
        <v>124.70450499999987</v>
      </c>
      <c r="L24" s="43">
        <v>162.21973910091688</v>
      </c>
      <c r="M24" s="43">
        <v>135.09324379711614</v>
      </c>
      <c r="N24" s="43">
        <v>118.27251979630454</v>
      </c>
      <c r="O24" s="43">
        <v>111.92046686940191</v>
      </c>
      <c r="P24" s="43">
        <v>106.42362735204831</v>
      </c>
      <c r="Q24" s="43">
        <v>174.48785544100755</v>
      </c>
      <c r="R24" s="43">
        <v>175.05933862897388</v>
      </c>
      <c r="S24" s="43">
        <v>180.55647103122129</v>
      </c>
      <c r="T24" s="43">
        <v>171.893911836325</v>
      </c>
      <c r="U24" s="43">
        <v>168.93608196766027</v>
      </c>
      <c r="V24" s="43">
        <v>165.53096297777856</v>
      </c>
      <c r="W24" s="43">
        <v>164.4687240960653</v>
      </c>
      <c r="X24" s="43">
        <v>161.9621362326273</v>
      </c>
      <c r="Y24" s="43">
        <v>143.69652802957742</v>
      </c>
      <c r="Z24" s="43">
        <v>138.39435791171968</v>
      </c>
      <c r="AA24" s="43">
        <v>137.14946418321367</v>
      </c>
      <c r="AB24" s="43">
        <v>134.45270055250776</v>
      </c>
      <c r="AC24" s="43">
        <v>133.62725722885995</v>
      </c>
      <c r="AD24" s="43">
        <v>132.64304410809001</v>
      </c>
      <c r="AE24" s="43">
        <v>131.61059932189852</v>
      </c>
      <c r="AF24" s="43">
        <v>128.27008381452765</v>
      </c>
      <c r="AG24" s="43">
        <v>127.70127714904899</v>
      </c>
      <c r="AH24" s="43">
        <v>126.87620883699906</v>
      </c>
      <c r="AI24" s="43">
        <v>125.27529654115357</v>
      </c>
      <c r="AJ24" s="43">
        <v>123.50048531154523</v>
      </c>
      <c r="AK24" s="43">
        <v>121.79809556888019</v>
      </c>
      <c r="AL24" s="43">
        <v>120.08875664065707</v>
      </c>
      <c r="AM24" s="43">
        <v>118.10853164021628</v>
      </c>
      <c r="AN24" s="43">
        <v>111.91323955646132</v>
      </c>
      <c r="AO24" s="43">
        <v>110.00141526739047</v>
      </c>
      <c r="AP24" s="43">
        <v>106.71375455179718</v>
      </c>
      <c r="AQ24" s="43">
        <v>105.23422259397604</v>
      </c>
      <c r="AR24" s="43">
        <v>102.65697292992756</v>
      </c>
      <c r="AS24" s="43">
        <v>100.38142255789383</v>
      </c>
      <c r="AT24" s="43">
        <v>97.803389675164581</v>
      </c>
      <c r="AU24" s="43">
        <v>95.543441161371831</v>
      </c>
      <c r="AV24" s="43">
        <v>93.913696190934047</v>
      </c>
      <c r="AW24" s="43">
        <v>91.46983521325852</v>
      </c>
      <c r="AX24" s="43">
        <v>89.153253016332144</v>
      </c>
      <c r="AY24" s="43">
        <v>83.737530358461981</v>
      </c>
      <c r="AZ24" s="43">
        <v>80.870037156587742</v>
      </c>
    </row>
    <row r="25" spans="1:52" ht="12" customHeight="1" x14ac:dyDescent="0.35">
      <c r="A25" s="42" t="s">
        <v>20</v>
      </c>
      <c r="B25" s="43">
        <v>2327.8872331299117</v>
      </c>
      <c r="C25" s="43">
        <v>2358.7010324999997</v>
      </c>
      <c r="D25" s="43">
        <v>2084.2403450000002</v>
      </c>
      <c r="E25" s="43">
        <v>2256.1633175000002</v>
      </c>
      <c r="F25" s="43">
        <v>2379.7919849999989</v>
      </c>
      <c r="G25" s="43">
        <v>2127.2659872127438</v>
      </c>
      <c r="H25" s="43">
        <v>2025.2964175000002</v>
      </c>
      <c r="I25" s="43">
        <v>1835.1238874999999</v>
      </c>
      <c r="J25" s="43">
        <v>1644.9185425000003</v>
      </c>
      <c r="K25" s="43">
        <v>890.41354999999919</v>
      </c>
      <c r="L25" s="43">
        <v>945.95899582264451</v>
      </c>
      <c r="M25" s="43">
        <v>892.33443719419972</v>
      </c>
      <c r="N25" s="43">
        <v>663.06786920692252</v>
      </c>
      <c r="O25" s="43">
        <v>630.60298209309383</v>
      </c>
      <c r="P25" s="43">
        <v>630.84641125111409</v>
      </c>
      <c r="Q25" s="43">
        <v>376.40611644617087</v>
      </c>
      <c r="R25" s="43">
        <v>391.34244676251802</v>
      </c>
      <c r="S25" s="43">
        <v>396.99244919204614</v>
      </c>
      <c r="T25" s="43">
        <v>387.30990359593329</v>
      </c>
      <c r="U25" s="43">
        <v>383.56249775304417</v>
      </c>
      <c r="V25" s="43">
        <v>375.68237507739497</v>
      </c>
      <c r="W25" s="43">
        <v>375.47677566241356</v>
      </c>
      <c r="X25" s="43">
        <v>375.5383111873337</v>
      </c>
      <c r="Y25" s="43">
        <v>344.64127630330495</v>
      </c>
      <c r="Z25" s="43">
        <v>342.53306735371746</v>
      </c>
      <c r="AA25" s="43">
        <v>342.00799440761779</v>
      </c>
      <c r="AB25" s="43">
        <v>337.6764752624465</v>
      </c>
      <c r="AC25" s="43">
        <v>336.05483035561133</v>
      </c>
      <c r="AD25" s="43">
        <v>329.50665562882182</v>
      </c>
      <c r="AE25" s="43">
        <v>327.37027338271594</v>
      </c>
      <c r="AF25" s="43">
        <v>321.38478774491551</v>
      </c>
      <c r="AG25" s="43">
        <v>319.13662875822507</v>
      </c>
      <c r="AH25" s="43">
        <v>317.95679428340225</v>
      </c>
      <c r="AI25" s="43">
        <v>314.2751877238934</v>
      </c>
      <c r="AJ25" s="43">
        <v>311.17837942826981</v>
      </c>
      <c r="AK25" s="43">
        <v>307.75185192368701</v>
      </c>
      <c r="AL25" s="43">
        <v>304.24466011755391</v>
      </c>
      <c r="AM25" s="43">
        <v>302.6280134197271</v>
      </c>
      <c r="AN25" s="43">
        <v>295.28910386374935</v>
      </c>
      <c r="AO25" s="43">
        <v>291.35942451036004</v>
      </c>
      <c r="AP25" s="43">
        <v>288.02444378041832</v>
      </c>
      <c r="AQ25" s="43">
        <v>286.44335136925145</v>
      </c>
      <c r="AR25" s="43">
        <v>284.37194047290637</v>
      </c>
      <c r="AS25" s="43">
        <v>281.52914473405843</v>
      </c>
      <c r="AT25" s="43">
        <v>277.96829757706519</v>
      </c>
      <c r="AU25" s="43">
        <v>274.32081453924997</v>
      </c>
      <c r="AV25" s="43">
        <v>271.69439232159425</v>
      </c>
      <c r="AW25" s="43">
        <v>268.72403474715503</v>
      </c>
      <c r="AX25" s="43">
        <v>265.85170025992937</v>
      </c>
      <c r="AY25" s="43">
        <v>257.99785140146281</v>
      </c>
      <c r="AZ25" s="43">
        <v>251.60433178152113</v>
      </c>
    </row>
    <row r="26" spans="1:52" ht="12" customHeight="1" x14ac:dyDescent="0.35">
      <c r="A26" s="42" t="s">
        <v>21</v>
      </c>
      <c r="B26" s="43">
        <v>475.39706232834118</v>
      </c>
      <c r="C26" s="43">
        <v>276.20156000000026</v>
      </c>
      <c r="D26" s="43">
        <v>253.60818000000029</v>
      </c>
      <c r="E26" s="43">
        <v>273.27315999999996</v>
      </c>
      <c r="F26" s="43">
        <v>273.59978999999976</v>
      </c>
      <c r="G26" s="43">
        <v>271.05118458387398</v>
      </c>
      <c r="H26" s="43">
        <v>271.10243749999938</v>
      </c>
      <c r="I26" s="43">
        <v>221.97759500000001</v>
      </c>
      <c r="J26" s="43">
        <v>203.16261999999983</v>
      </c>
      <c r="K26" s="43">
        <v>193.2509400000005</v>
      </c>
      <c r="L26" s="43">
        <v>298.86237219556409</v>
      </c>
      <c r="M26" s="43">
        <v>169.4515882119818</v>
      </c>
      <c r="N26" s="43">
        <v>151.76214152005306</v>
      </c>
      <c r="O26" s="43">
        <v>153.57685330684424</v>
      </c>
      <c r="P26" s="43">
        <v>34.347605492232859</v>
      </c>
      <c r="Q26" s="43">
        <v>18.341183977810768</v>
      </c>
      <c r="R26" s="43">
        <v>18.940249812061108</v>
      </c>
      <c r="S26" s="43">
        <v>20.700335435398948</v>
      </c>
      <c r="T26" s="43">
        <v>18.878888843806568</v>
      </c>
      <c r="U26" s="43">
        <v>17.749791361653859</v>
      </c>
      <c r="V26" s="43">
        <v>15.708922018911423</v>
      </c>
      <c r="W26" s="43">
        <v>15.493385955382399</v>
      </c>
      <c r="X26" s="43">
        <v>14.453104643115935</v>
      </c>
      <c r="Y26" s="43">
        <v>7.9705987177714395</v>
      </c>
      <c r="Z26" s="43">
        <v>7.0727765753411518</v>
      </c>
      <c r="AA26" s="43">
        <v>5.9265469553348389</v>
      </c>
      <c r="AB26" s="43">
        <v>5.8159702132975379</v>
      </c>
      <c r="AC26" s="43">
        <v>5.3605366233794545</v>
      </c>
      <c r="AD26" s="43">
        <v>4.9742754825523798</v>
      </c>
      <c r="AE26" s="43">
        <v>4.8307790763805869</v>
      </c>
      <c r="AF26" s="43">
        <v>4.6580742631735292</v>
      </c>
      <c r="AG26" s="43">
        <v>4.5798172479747397</v>
      </c>
      <c r="AH26" s="43">
        <v>4.4806904274796153</v>
      </c>
      <c r="AI26" s="43">
        <v>4.3846867183455585</v>
      </c>
      <c r="AJ26" s="43">
        <v>4.2690546158834994</v>
      </c>
      <c r="AK26" s="43">
        <v>4.1531411858833769</v>
      </c>
      <c r="AL26" s="43">
        <v>4.0401909511077516</v>
      </c>
      <c r="AM26" s="43">
        <v>3.4947400377406024</v>
      </c>
      <c r="AN26" s="43">
        <v>1.8890126770980882</v>
      </c>
      <c r="AO26" s="43">
        <v>1.7800959250498187</v>
      </c>
      <c r="AP26" s="43">
        <v>1.4275532240057469</v>
      </c>
      <c r="AQ26" s="43">
        <v>1.1046057151748441</v>
      </c>
      <c r="AR26" s="43">
        <v>0.86786765205793515</v>
      </c>
      <c r="AS26" s="43">
        <v>0.62501520478210115</v>
      </c>
      <c r="AT26" s="43">
        <v>0.53746593376888896</v>
      </c>
      <c r="AU26" s="43">
        <v>0.46872536494221256</v>
      </c>
      <c r="AV26" s="43">
        <v>0.41728235768838051</v>
      </c>
      <c r="AW26" s="43">
        <v>0.37954135341645279</v>
      </c>
      <c r="AX26" s="43">
        <v>0.31223794573128116</v>
      </c>
      <c r="AY26" s="43">
        <v>0.25884877044156485</v>
      </c>
      <c r="AZ26" s="43">
        <v>0.19057370058783102</v>
      </c>
    </row>
    <row r="27" spans="1:52" ht="12" customHeight="1" x14ac:dyDescent="0.35">
      <c r="A27" s="44" t="s">
        <v>22</v>
      </c>
      <c r="B27" s="45">
        <v>21843.603256078852</v>
      </c>
      <c r="C27" s="45">
        <v>20068.021577499996</v>
      </c>
      <c r="D27" s="45">
        <v>19617.824277500004</v>
      </c>
      <c r="E27" s="45">
        <v>20257.193962500001</v>
      </c>
      <c r="F27" s="45">
        <v>20902.255700000009</v>
      </c>
      <c r="G27" s="45">
        <v>19537.361307993175</v>
      </c>
      <c r="H27" s="45">
        <v>19689.391639999987</v>
      </c>
      <c r="I27" s="45">
        <v>19275.218669999987</v>
      </c>
      <c r="J27" s="45">
        <v>18369.130554999996</v>
      </c>
      <c r="K27" s="45">
        <v>13033.515185</v>
      </c>
      <c r="L27" s="45">
        <v>15850.368022727032</v>
      </c>
      <c r="M27" s="45">
        <v>15781.256080873518</v>
      </c>
      <c r="N27" s="45">
        <v>15639.408831648692</v>
      </c>
      <c r="O27" s="45">
        <v>15410.026646240214</v>
      </c>
      <c r="P27" s="45">
        <v>15118.958024982749</v>
      </c>
      <c r="Q27" s="45">
        <v>15463.322459289157</v>
      </c>
      <c r="R27" s="45">
        <v>15148.28938771478</v>
      </c>
      <c r="S27" s="45">
        <v>15469.048344164199</v>
      </c>
      <c r="T27" s="45">
        <v>14683.422572357313</v>
      </c>
      <c r="U27" s="45">
        <v>14476.740712052262</v>
      </c>
      <c r="V27" s="45">
        <v>14207.582050641633</v>
      </c>
      <c r="W27" s="45">
        <v>14164.387584145259</v>
      </c>
      <c r="X27" s="45">
        <v>14044.611551750189</v>
      </c>
      <c r="Y27" s="45">
        <v>13791.43027140587</v>
      </c>
      <c r="Z27" s="45">
        <v>13687.782090798893</v>
      </c>
      <c r="AA27" s="45">
        <v>13665.269977554941</v>
      </c>
      <c r="AB27" s="45">
        <v>13716.935315776627</v>
      </c>
      <c r="AC27" s="45">
        <v>13755.864492116618</v>
      </c>
      <c r="AD27" s="45">
        <v>13803.014893360323</v>
      </c>
      <c r="AE27" s="45">
        <v>13798.810235920992</v>
      </c>
      <c r="AF27" s="45">
        <v>13706.651782588029</v>
      </c>
      <c r="AG27" s="45">
        <v>13659.293649252802</v>
      </c>
      <c r="AH27" s="45">
        <v>13570.283963367103</v>
      </c>
      <c r="AI27" s="45">
        <v>13396.547713061937</v>
      </c>
      <c r="AJ27" s="45">
        <v>13222.337299277819</v>
      </c>
      <c r="AK27" s="45">
        <v>13070.692942273545</v>
      </c>
      <c r="AL27" s="45">
        <v>12998.550111092107</v>
      </c>
      <c r="AM27" s="45">
        <v>12943.111466374154</v>
      </c>
      <c r="AN27" s="45">
        <v>12811.724441596831</v>
      </c>
      <c r="AO27" s="45">
        <v>12726.623375099098</v>
      </c>
      <c r="AP27" s="45">
        <v>12637.681262482398</v>
      </c>
      <c r="AQ27" s="45">
        <v>12623.529906371066</v>
      </c>
      <c r="AR27" s="45">
        <v>12595.966868802916</v>
      </c>
      <c r="AS27" s="45">
        <v>12554.936538959671</v>
      </c>
      <c r="AT27" s="45">
        <v>12525.156329662394</v>
      </c>
      <c r="AU27" s="45">
        <v>12511.541302731443</v>
      </c>
      <c r="AV27" s="45">
        <v>12560.740340769584</v>
      </c>
      <c r="AW27" s="45">
        <v>12526.151403340296</v>
      </c>
      <c r="AX27" s="45">
        <v>12492.60403205016</v>
      </c>
      <c r="AY27" s="45">
        <v>12519.212487768267</v>
      </c>
      <c r="AZ27" s="45">
        <v>12502.075007241132</v>
      </c>
    </row>
    <row r="28" spans="1:52" ht="12" customHeight="1" x14ac:dyDescent="0.35">
      <c r="A28" s="42" t="s">
        <v>23</v>
      </c>
      <c r="B28" s="43">
        <v>11508.050194804226</v>
      </c>
      <c r="C28" s="43">
        <v>10525.8534275</v>
      </c>
      <c r="D28" s="43">
        <v>10329.291247500007</v>
      </c>
      <c r="E28" s="43">
        <v>10927.016992500003</v>
      </c>
      <c r="F28" s="43">
        <v>11395.174780000008</v>
      </c>
      <c r="G28" s="43">
        <v>10506.340278731486</v>
      </c>
      <c r="H28" s="43">
        <v>10465.483809999991</v>
      </c>
      <c r="I28" s="43">
        <v>10394.346819999988</v>
      </c>
      <c r="J28" s="43">
        <v>10033.075054999999</v>
      </c>
      <c r="K28" s="43">
        <v>7019.8410750000012</v>
      </c>
      <c r="L28" s="43">
        <v>8402.3044156623946</v>
      </c>
      <c r="M28" s="43">
        <v>8351.9900431968053</v>
      </c>
      <c r="N28" s="43">
        <v>8107.2616497443778</v>
      </c>
      <c r="O28" s="43">
        <v>8088.1238116746053</v>
      </c>
      <c r="P28" s="43">
        <v>7850.8067691331444</v>
      </c>
      <c r="Q28" s="43">
        <v>8128.0580364968946</v>
      </c>
      <c r="R28" s="43">
        <v>7985.5090537770793</v>
      </c>
      <c r="S28" s="43">
        <v>8247.2909453229768</v>
      </c>
      <c r="T28" s="43">
        <v>7963.9408018955282</v>
      </c>
      <c r="U28" s="43">
        <v>7854.8581136175326</v>
      </c>
      <c r="V28" s="43">
        <v>7711.0011445704367</v>
      </c>
      <c r="W28" s="43">
        <v>7694.6365691295869</v>
      </c>
      <c r="X28" s="43">
        <v>7673.2237737460719</v>
      </c>
      <c r="Y28" s="43">
        <v>7520.8069932259896</v>
      </c>
      <c r="Z28" s="43">
        <v>7462.9683973646415</v>
      </c>
      <c r="AA28" s="43">
        <v>7458.8983077678431</v>
      </c>
      <c r="AB28" s="43">
        <v>7507.0814998668247</v>
      </c>
      <c r="AC28" s="43">
        <v>7542.9913638089965</v>
      </c>
      <c r="AD28" s="43">
        <v>7588.9886904839177</v>
      </c>
      <c r="AE28" s="43">
        <v>7624.60929788669</v>
      </c>
      <c r="AF28" s="43">
        <v>7607.4321715902079</v>
      </c>
      <c r="AG28" s="43">
        <v>7607.5797221339471</v>
      </c>
      <c r="AH28" s="43">
        <v>7622.1071741743608</v>
      </c>
      <c r="AI28" s="43">
        <v>7573.5297127230924</v>
      </c>
      <c r="AJ28" s="43">
        <v>7534.7616752677513</v>
      </c>
      <c r="AK28" s="43">
        <v>7497.1121877084233</v>
      </c>
      <c r="AL28" s="43">
        <v>7498.6249690730547</v>
      </c>
      <c r="AM28" s="43">
        <v>7537.6693346854054</v>
      </c>
      <c r="AN28" s="43">
        <v>7517.1463101423515</v>
      </c>
      <c r="AO28" s="43">
        <v>7532.1703245979124</v>
      </c>
      <c r="AP28" s="43">
        <v>7541.4658423036808</v>
      </c>
      <c r="AQ28" s="43">
        <v>7613.515078157634</v>
      </c>
      <c r="AR28" s="43">
        <v>7676.6554884135221</v>
      </c>
      <c r="AS28" s="43">
        <v>7737.6727289016435</v>
      </c>
      <c r="AT28" s="43">
        <v>7826.356902629379</v>
      </c>
      <c r="AU28" s="43">
        <v>7920.8508827183878</v>
      </c>
      <c r="AV28" s="43">
        <v>8078.4665127947919</v>
      </c>
      <c r="AW28" s="43">
        <v>8193.0581784743972</v>
      </c>
      <c r="AX28" s="43">
        <v>8333.0546023478055</v>
      </c>
      <c r="AY28" s="43">
        <v>8671.2027153995041</v>
      </c>
      <c r="AZ28" s="43">
        <v>8788.9399422495553</v>
      </c>
    </row>
    <row r="29" spans="1:52" ht="12" customHeight="1" x14ac:dyDescent="0.35">
      <c r="A29" s="42" t="s">
        <v>24</v>
      </c>
      <c r="B29" s="43">
        <v>10335.553061274626</v>
      </c>
      <c r="C29" s="43">
        <v>9542.1681499999977</v>
      </c>
      <c r="D29" s="43">
        <v>9288.5330299999987</v>
      </c>
      <c r="E29" s="43">
        <v>9330.1769700000004</v>
      </c>
      <c r="F29" s="43">
        <v>9507.0809199999985</v>
      </c>
      <c r="G29" s="43">
        <v>9031.0210292616885</v>
      </c>
      <c r="H29" s="43">
        <v>9223.9078299999983</v>
      </c>
      <c r="I29" s="43">
        <v>8880.8718499999977</v>
      </c>
      <c r="J29" s="43">
        <v>8336.0554999999986</v>
      </c>
      <c r="K29" s="43">
        <v>6013.6741099999999</v>
      </c>
      <c r="L29" s="43">
        <v>7448.0636070646378</v>
      </c>
      <c r="M29" s="43">
        <v>7429.2660376767135</v>
      </c>
      <c r="N29" s="43">
        <v>7532.1471819043145</v>
      </c>
      <c r="O29" s="43">
        <v>7321.9028345656088</v>
      </c>
      <c r="P29" s="43">
        <v>7268.1512558496033</v>
      </c>
      <c r="Q29" s="43">
        <v>7335.2644227922628</v>
      </c>
      <c r="R29" s="43">
        <v>7162.7803339377006</v>
      </c>
      <c r="S29" s="43">
        <v>7221.7573988412232</v>
      </c>
      <c r="T29" s="43">
        <v>6719.4817704617844</v>
      </c>
      <c r="U29" s="43">
        <v>6621.8825984347304</v>
      </c>
      <c r="V29" s="43">
        <v>6496.5809060711963</v>
      </c>
      <c r="W29" s="43">
        <v>6469.7510150156722</v>
      </c>
      <c r="X29" s="43">
        <v>6371.3877780041166</v>
      </c>
      <c r="Y29" s="43">
        <v>6270.6232781798808</v>
      </c>
      <c r="Z29" s="43">
        <v>6224.8136934342519</v>
      </c>
      <c r="AA29" s="43">
        <v>6206.3716697870968</v>
      </c>
      <c r="AB29" s="43">
        <v>6209.8538159098016</v>
      </c>
      <c r="AC29" s="43">
        <v>6212.8731283076213</v>
      </c>
      <c r="AD29" s="43">
        <v>6214.0262028764046</v>
      </c>
      <c r="AE29" s="43">
        <v>6174.2009380343015</v>
      </c>
      <c r="AF29" s="43">
        <v>6099.2196109978222</v>
      </c>
      <c r="AG29" s="43">
        <v>6051.7139271188553</v>
      </c>
      <c r="AH29" s="43">
        <v>5948.1767891927411</v>
      </c>
      <c r="AI29" s="43">
        <v>5823.0180003388441</v>
      </c>
      <c r="AJ29" s="43">
        <v>5687.5756240100673</v>
      </c>
      <c r="AK29" s="43">
        <v>5573.5807545651223</v>
      </c>
      <c r="AL29" s="43">
        <v>5499.9251420190521</v>
      </c>
      <c r="AM29" s="43">
        <v>5405.4421316887492</v>
      </c>
      <c r="AN29" s="43">
        <v>5294.5781314544793</v>
      </c>
      <c r="AO29" s="43">
        <v>5194.4530505011844</v>
      </c>
      <c r="AP29" s="43">
        <v>5096.2154201787162</v>
      </c>
      <c r="AQ29" s="43">
        <v>5010.0148282134314</v>
      </c>
      <c r="AR29" s="43">
        <v>4919.3113803893948</v>
      </c>
      <c r="AS29" s="43">
        <v>4817.263810058027</v>
      </c>
      <c r="AT29" s="43">
        <v>4698.7994270330146</v>
      </c>
      <c r="AU29" s="43">
        <v>4590.6904200130557</v>
      </c>
      <c r="AV29" s="43">
        <v>4482.2738279747919</v>
      </c>
      <c r="AW29" s="43">
        <v>4333.0932248659001</v>
      </c>
      <c r="AX29" s="43">
        <v>4159.5494297023542</v>
      </c>
      <c r="AY29" s="43">
        <v>3848.0097723687627</v>
      </c>
      <c r="AZ29" s="43">
        <v>3713.1350649915762</v>
      </c>
    </row>
    <row r="30" spans="1:52" ht="12" customHeight="1" x14ac:dyDescent="0.35">
      <c r="A30" s="44" t="s">
        <v>25</v>
      </c>
      <c r="B30" s="45">
        <v>6.7473917602716442</v>
      </c>
      <c r="C30" s="45">
        <v>13.80182250000002</v>
      </c>
      <c r="D30" s="45">
        <v>7.0497125000006795</v>
      </c>
      <c r="E30" s="45">
        <v>8.8278349999999737</v>
      </c>
      <c r="F30" s="45">
        <v>23.711412500000097</v>
      </c>
      <c r="G30" s="45">
        <v>26.15970117801945</v>
      </c>
      <c r="H30" s="45">
        <v>70.088587500000145</v>
      </c>
      <c r="I30" s="45">
        <v>66.250942499999042</v>
      </c>
      <c r="J30" s="45">
        <v>135.11919750000013</v>
      </c>
      <c r="K30" s="45">
        <v>86.884314999999972</v>
      </c>
      <c r="L30" s="45">
        <v>113.47122505705516</v>
      </c>
      <c r="M30" s="45">
        <v>114.17934139479792</v>
      </c>
      <c r="N30" s="45">
        <v>97.754056898102377</v>
      </c>
      <c r="O30" s="45">
        <v>87.309432028423103</v>
      </c>
      <c r="P30" s="45">
        <v>85.794042688842438</v>
      </c>
      <c r="Q30" s="45">
        <v>68.5848342653846</v>
      </c>
      <c r="R30" s="45">
        <v>66.619140535956745</v>
      </c>
      <c r="S30" s="45">
        <v>70.244627734877341</v>
      </c>
      <c r="T30" s="45">
        <v>61.055134050592486</v>
      </c>
      <c r="U30" s="45">
        <v>60.906932697815911</v>
      </c>
      <c r="V30" s="45">
        <v>60.068793230910089</v>
      </c>
      <c r="W30" s="45">
        <v>60.554778105594899</v>
      </c>
      <c r="X30" s="45">
        <v>62.833481846951166</v>
      </c>
      <c r="Y30" s="45">
        <v>74.713220100869421</v>
      </c>
      <c r="Z30" s="45">
        <v>78.305132400608443</v>
      </c>
      <c r="AA30" s="45">
        <v>79.551141991119621</v>
      </c>
      <c r="AB30" s="45">
        <v>81.859738287253649</v>
      </c>
      <c r="AC30" s="45">
        <v>83.979656915248086</v>
      </c>
      <c r="AD30" s="45">
        <v>87.954378009271906</v>
      </c>
      <c r="AE30" s="45">
        <v>90.713650962523346</v>
      </c>
      <c r="AF30" s="45">
        <v>93.252416486124417</v>
      </c>
      <c r="AG30" s="45">
        <v>93.651652546919422</v>
      </c>
      <c r="AH30" s="45">
        <v>100.53863820153481</v>
      </c>
      <c r="AI30" s="45">
        <v>107.66668601097457</v>
      </c>
      <c r="AJ30" s="45">
        <v>121.62001808592883</v>
      </c>
      <c r="AK30" s="45">
        <v>136.4481000736709</v>
      </c>
      <c r="AL30" s="45">
        <v>142.1880005112171</v>
      </c>
      <c r="AM30" s="45">
        <v>171.65695585980345</v>
      </c>
      <c r="AN30" s="45">
        <v>207.13569544395199</v>
      </c>
      <c r="AO30" s="45">
        <v>246.81753923561837</v>
      </c>
      <c r="AP30" s="45">
        <v>297.71837508084161</v>
      </c>
      <c r="AQ30" s="45">
        <v>333.96575833126764</v>
      </c>
      <c r="AR30" s="45">
        <v>396.28093219209842</v>
      </c>
      <c r="AS30" s="45">
        <v>469.15749932077244</v>
      </c>
      <c r="AT30" s="45">
        <v>591.71486670787942</v>
      </c>
      <c r="AU30" s="45">
        <v>655.95149303409607</v>
      </c>
      <c r="AV30" s="45">
        <v>778.35501876518424</v>
      </c>
      <c r="AW30" s="45">
        <v>1043.8020550672813</v>
      </c>
      <c r="AX30" s="45">
        <v>1116.9854762527589</v>
      </c>
      <c r="AY30" s="45">
        <v>1410.1025580951314</v>
      </c>
      <c r="AZ30" s="45">
        <v>1679.250065456866</v>
      </c>
    </row>
    <row r="31" spans="1:52" ht="12" customHeight="1" x14ac:dyDescent="0.35">
      <c r="A31" s="42" t="s">
        <v>26</v>
      </c>
      <c r="B31" s="43">
        <v>6.7473917602716442</v>
      </c>
      <c r="C31" s="43">
        <v>13.80182250000002</v>
      </c>
      <c r="D31" s="43">
        <v>7.0497125000006795</v>
      </c>
      <c r="E31" s="43">
        <v>8.8278349999999737</v>
      </c>
      <c r="F31" s="43">
        <v>23.711412500000097</v>
      </c>
      <c r="G31" s="43">
        <v>26.15970117801945</v>
      </c>
      <c r="H31" s="43">
        <v>70.088587500000145</v>
      </c>
      <c r="I31" s="43">
        <v>66.250942499999042</v>
      </c>
      <c r="J31" s="43">
        <v>135.11919750000013</v>
      </c>
      <c r="K31" s="43">
        <v>86.884314999999972</v>
      </c>
      <c r="L31" s="43">
        <v>113.47122505705516</v>
      </c>
      <c r="M31" s="43">
        <v>114.17934139479792</v>
      </c>
      <c r="N31" s="43">
        <v>97.754056898102377</v>
      </c>
      <c r="O31" s="43">
        <v>87.309432028423103</v>
      </c>
      <c r="P31" s="43">
        <v>85.794042688842438</v>
      </c>
      <c r="Q31" s="43">
        <v>68.5848342653846</v>
      </c>
      <c r="R31" s="43">
        <v>66.619140535956745</v>
      </c>
      <c r="S31" s="43">
        <v>70.106410840758684</v>
      </c>
      <c r="T31" s="43">
        <v>60.712173984253234</v>
      </c>
      <c r="U31" s="43">
        <v>60.236133882323379</v>
      </c>
      <c r="V31" s="43">
        <v>59.314720852671805</v>
      </c>
      <c r="W31" s="43">
        <v>59.702498391585245</v>
      </c>
      <c r="X31" s="43">
        <v>61.854864601006632</v>
      </c>
      <c r="Y31" s="43">
        <v>73.573661292834913</v>
      </c>
      <c r="Z31" s="43">
        <v>73.65912334283999</v>
      </c>
      <c r="AA31" s="43">
        <v>74.658001875092751</v>
      </c>
      <c r="AB31" s="43">
        <v>76.732411804485153</v>
      </c>
      <c r="AC31" s="43">
        <v>78.207164590886876</v>
      </c>
      <c r="AD31" s="43">
        <v>82.153532632055715</v>
      </c>
      <c r="AE31" s="43">
        <v>84.681517742910017</v>
      </c>
      <c r="AF31" s="43">
        <v>87.095962404052798</v>
      </c>
      <c r="AG31" s="43">
        <v>87.452493751115142</v>
      </c>
      <c r="AH31" s="43">
        <v>94.292070409962605</v>
      </c>
      <c r="AI31" s="43">
        <v>101.43197807320269</v>
      </c>
      <c r="AJ31" s="43">
        <v>115.38881789238181</v>
      </c>
      <c r="AK31" s="43">
        <v>130.23264453418338</v>
      </c>
      <c r="AL31" s="43">
        <v>135.92594603189374</v>
      </c>
      <c r="AM31" s="43">
        <v>165.4023702654095</v>
      </c>
      <c r="AN31" s="43">
        <v>200.92287564814282</v>
      </c>
      <c r="AO31" s="43">
        <v>240.66407209597179</v>
      </c>
      <c r="AP31" s="43">
        <v>291.35497369328641</v>
      </c>
      <c r="AQ31" s="43">
        <v>327.64568631305957</v>
      </c>
      <c r="AR31" s="43">
        <v>389.99767604654778</v>
      </c>
      <c r="AS31" s="43">
        <v>462.93704195522241</v>
      </c>
      <c r="AT31" s="43">
        <v>585.51263660046402</v>
      </c>
      <c r="AU31" s="43">
        <v>649.76993378750217</v>
      </c>
      <c r="AV31" s="43">
        <v>772.16916654906322</v>
      </c>
      <c r="AW31" s="43">
        <v>1037.616506790602</v>
      </c>
      <c r="AX31" s="43">
        <v>1110.8184796637504</v>
      </c>
      <c r="AY31" s="43">
        <v>1403.9260817577965</v>
      </c>
      <c r="AZ31" s="43">
        <v>1672.8910340795439</v>
      </c>
    </row>
    <row r="32" spans="1:52" ht="12" customHeight="1" x14ac:dyDescent="0.35">
      <c r="A32" s="42" t="s">
        <v>27</v>
      </c>
      <c r="B32" s="43">
        <v>0</v>
      </c>
      <c r="C32" s="43">
        <v>0</v>
      </c>
      <c r="D32" s="43">
        <v>0</v>
      </c>
      <c r="E32" s="43">
        <v>0</v>
      </c>
      <c r="F32" s="43">
        <v>0</v>
      </c>
      <c r="G32" s="43">
        <v>0</v>
      </c>
      <c r="H32" s="43">
        <v>0</v>
      </c>
      <c r="I32" s="43">
        <v>0</v>
      </c>
      <c r="J32" s="43">
        <v>0</v>
      </c>
      <c r="K32" s="43">
        <v>0</v>
      </c>
      <c r="L32" s="43">
        <v>0</v>
      </c>
      <c r="M32" s="43">
        <v>0</v>
      </c>
      <c r="N32" s="43">
        <v>0</v>
      </c>
      <c r="O32" s="43">
        <v>0</v>
      </c>
      <c r="P32" s="43">
        <v>0</v>
      </c>
      <c r="Q32" s="43">
        <v>0</v>
      </c>
      <c r="R32" s="43">
        <v>0</v>
      </c>
      <c r="S32" s="43">
        <v>0.13821689411866267</v>
      </c>
      <c r="T32" s="43">
        <v>0.34296006633924925</v>
      </c>
      <c r="U32" s="43">
        <v>0.67079881549253484</v>
      </c>
      <c r="V32" s="43">
        <v>0.7540723782382831</v>
      </c>
      <c r="W32" s="43">
        <v>0.85227971400965341</v>
      </c>
      <c r="X32" s="43">
        <v>0.97861724594453681</v>
      </c>
      <c r="Y32" s="43">
        <v>1.139558808034508</v>
      </c>
      <c r="Z32" s="43">
        <v>4.646009057768457</v>
      </c>
      <c r="AA32" s="43">
        <v>4.8931401160268697</v>
      </c>
      <c r="AB32" s="43">
        <v>5.1273264827684972</v>
      </c>
      <c r="AC32" s="43">
        <v>5.7724923243612167</v>
      </c>
      <c r="AD32" s="43">
        <v>5.8008453772161941</v>
      </c>
      <c r="AE32" s="43">
        <v>6.0321332196133319</v>
      </c>
      <c r="AF32" s="43">
        <v>6.1564540820716172</v>
      </c>
      <c r="AG32" s="43">
        <v>6.1991587958042782</v>
      </c>
      <c r="AH32" s="43">
        <v>6.2465677915721995</v>
      </c>
      <c r="AI32" s="43">
        <v>6.2347079377718932</v>
      </c>
      <c r="AJ32" s="43">
        <v>6.2312001935470311</v>
      </c>
      <c r="AK32" s="43">
        <v>6.2154555394875182</v>
      </c>
      <c r="AL32" s="43">
        <v>6.2620544793233481</v>
      </c>
      <c r="AM32" s="43">
        <v>6.2545855943939461</v>
      </c>
      <c r="AN32" s="43">
        <v>6.21281979580918</v>
      </c>
      <c r="AO32" s="43">
        <v>6.153467139646569</v>
      </c>
      <c r="AP32" s="43">
        <v>6.3634013875551814</v>
      </c>
      <c r="AQ32" s="43">
        <v>6.3200720182080561</v>
      </c>
      <c r="AR32" s="43">
        <v>6.2832561455506557</v>
      </c>
      <c r="AS32" s="43">
        <v>6.220457365550029</v>
      </c>
      <c r="AT32" s="43">
        <v>6.2022301074154571</v>
      </c>
      <c r="AU32" s="43">
        <v>6.1815592465938822</v>
      </c>
      <c r="AV32" s="43">
        <v>6.1858522161209732</v>
      </c>
      <c r="AW32" s="43">
        <v>6.1855482766792473</v>
      </c>
      <c r="AX32" s="43">
        <v>6.1669965890085532</v>
      </c>
      <c r="AY32" s="43">
        <v>6.1764763373349503</v>
      </c>
      <c r="AZ32" s="43">
        <v>6.3590313773220091</v>
      </c>
    </row>
    <row r="33" spans="1:52" ht="12" customHeight="1" x14ac:dyDescent="0.35">
      <c r="A33" s="46" t="s">
        <v>28</v>
      </c>
      <c r="B33" s="47">
        <v>340.03817125022584</v>
      </c>
      <c r="C33" s="47">
        <v>357.16010999999992</v>
      </c>
      <c r="D33" s="47">
        <v>342.11124500000028</v>
      </c>
      <c r="E33" s="47">
        <v>363.51881499999939</v>
      </c>
      <c r="F33" s="47">
        <v>248.42099250000152</v>
      </c>
      <c r="G33" s="47">
        <v>227.94951181770872</v>
      </c>
      <c r="H33" s="47">
        <v>193.88993249999947</v>
      </c>
      <c r="I33" s="47">
        <v>178.42073250000027</v>
      </c>
      <c r="J33" s="47">
        <v>166.55787000000075</v>
      </c>
      <c r="K33" s="47">
        <v>450.33580750000027</v>
      </c>
      <c r="L33" s="47">
        <v>293.64414992905228</v>
      </c>
      <c r="M33" s="47">
        <v>339.77847232441803</v>
      </c>
      <c r="N33" s="47">
        <v>450.57771336786385</v>
      </c>
      <c r="O33" s="47">
        <v>365.17017987455228</v>
      </c>
      <c r="P33" s="47">
        <v>383.3317836799136</v>
      </c>
      <c r="Q33" s="47">
        <v>513.42462972724638</v>
      </c>
      <c r="R33" s="47">
        <v>525.27348181114735</v>
      </c>
      <c r="S33" s="47">
        <v>537.11215258767652</v>
      </c>
      <c r="T33" s="47">
        <v>547.17257520235648</v>
      </c>
      <c r="U33" s="47">
        <v>546.75371835390172</v>
      </c>
      <c r="V33" s="47">
        <v>540.0957626334183</v>
      </c>
      <c r="W33" s="47">
        <v>541.268178678975</v>
      </c>
      <c r="X33" s="47">
        <v>553.36781605077897</v>
      </c>
      <c r="Y33" s="47">
        <v>661.59016918569966</v>
      </c>
      <c r="Z33" s="47">
        <v>666.53800866266113</v>
      </c>
      <c r="AA33" s="47">
        <v>675.22228680180126</v>
      </c>
      <c r="AB33" s="47">
        <v>679.99565507982493</v>
      </c>
      <c r="AC33" s="47">
        <v>686.20282093113087</v>
      </c>
      <c r="AD33" s="47">
        <v>690.77860584433643</v>
      </c>
      <c r="AE33" s="47">
        <v>693.98898785992674</v>
      </c>
      <c r="AF33" s="47">
        <v>696.65990290865784</v>
      </c>
      <c r="AG33" s="47">
        <v>694.87068350039431</v>
      </c>
      <c r="AH33" s="47">
        <v>698.93499024943264</v>
      </c>
      <c r="AI33" s="47">
        <v>696.89998767859493</v>
      </c>
      <c r="AJ33" s="47">
        <v>697.52999009237021</v>
      </c>
      <c r="AK33" s="47">
        <v>700.73703244002729</v>
      </c>
      <c r="AL33" s="47">
        <v>715.37843648547391</v>
      </c>
      <c r="AM33" s="47">
        <v>726.14344356080721</v>
      </c>
      <c r="AN33" s="47">
        <v>755.44293020188081</v>
      </c>
      <c r="AO33" s="47">
        <v>771.10710262951739</v>
      </c>
      <c r="AP33" s="47">
        <v>792.50352282698384</v>
      </c>
      <c r="AQ33" s="47">
        <v>805.73143741190336</v>
      </c>
      <c r="AR33" s="47">
        <v>831.65363620402832</v>
      </c>
      <c r="AS33" s="47">
        <v>853.34596535837079</v>
      </c>
      <c r="AT33" s="47">
        <v>875.06913331095302</v>
      </c>
      <c r="AU33" s="47">
        <v>894.84095256457795</v>
      </c>
      <c r="AV33" s="47">
        <v>916.54190668300669</v>
      </c>
      <c r="AW33" s="47">
        <v>940.57889164905237</v>
      </c>
      <c r="AX33" s="47">
        <v>957.00371044239387</v>
      </c>
      <c r="AY33" s="47">
        <v>1001.9336960254835</v>
      </c>
      <c r="AZ33" s="47">
        <v>1038.4995747361188</v>
      </c>
    </row>
    <row r="34" spans="1:52" ht="12" customHeight="1" x14ac:dyDescent="0.35">
      <c r="A34" s="48" t="s">
        <v>29</v>
      </c>
      <c r="B34" s="43">
        <v>10969.624601764463</v>
      </c>
      <c r="C34" s="43">
        <v>11056.081294999991</v>
      </c>
      <c r="D34" s="43">
        <v>10893.702892499998</v>
      </c>
      <c r="E34" s="43">
        <v>11218.1879875</v>
      </c>
      <c r="F34" s="43">
        <v>11712.725577500005</v>
      </c>
      <c r="G34" s="43">
        <v>11533.874722503262</v>
      </c>
      <c r="H34" s="43">
        <v>11922.618697499989</v>
      </c>
      <c r="I34" s="43">
        <v>11765.931797499985</v>
      </c>
      <c r="J34" s="43">
        <v>11307.332782499991</v>
      </c>
      <c r="K34" s="43">
        <v>8585.4247349999969</v>
      </c>
      <c r="L34" s="43">
        <v>9980.8748002803004</v>
      </c>
      <c r="M34" s="43">
        <v>10272.965091740771</v>
      </c>
      <c r="N34" s="43">
        <v>9929.4898420269255</v>
      </c>
      <c r="O34" s="43">
        <v>9666.5792556667111</v>
      </c>
      <c r="P34" s="43">
        <v>9521.1958921056612</v>
      </c>
      <c r="Q34" s="43">
        <v>9446.2711515183564</v>
      </c>
      <c r="R34" s="43">
        <v>9274.787967073129</v>
      </c>
      <c r="S34" s="43">
        <v>9601.226944146727</v>
      </c>
      <c r="T34" s="43">
        <v>9454.077852394108</v>
      </c>
      <c r="U34" s="43">
        <v>9471.912088895142</v>
      </c>
      <c r="V34" s="43">
        <v>9401.1839528909204</v>
      </c>
      <c r="W34" s="43">
        <v>9374.1019800320373</v>
      </c>
      <c r="X34" s="43">
        <v>9401.9906279867155</v>
      </c>
      <c r="Y34" s="43">
        <v>9366.8017345487988</v>
      </c>
      <c r="Z34" s="43">
        <v>9282.1611121383612</v>
      </c>
      <c r="AA34" s="43">
        <v>9266.6354591952459</v>
      </c>
      <c r="AB34" s="43">
        <v>9290.3610472639994</v>
      </c>
      <c r="AC34" s="43">
        <v>9313.6351630493027</v>
      </c>
      <c r="AD34" s="43">
        <v>9337.1113623138735</v>
      </c>
      <c r="AE34" s="43">
        <v>9361.4860898660718</v>
      </c>
      <c r="AF34" s="43">
        <v>9355.4200746898914</v>
      </c>
      <c r="AG34" s="43">
        <v>9348.9904126019355</v>
      </c>
      <c r="AH34" s="43">
        <v>9381.6233175346479</v>
      </c>
      <c r="AI34" s="43">
        <v>9363.1683660896051</v>
      </c>
      <c r="AJ34" s="43">
        <v>9348.7667216453829</v>
      </c>
      <c r="AK34" s="43">
        <v>9330.6700371701336</v>
      </c>
      <c r="AL34" s="43">
        <v>9335.5984648982267</v>
      </c>
      <c r="AM34" s="43">
        <v>9385.8522737831991</v>
      </c>
      <c r="AN34" s="43">
        <v>9411.5177112444035</v>
      </c>
      <c r="AO34" s="43">
        <v>9447.4018978870099</v>
      </c>
      <c r="AP34" s="43">
        <v>9521.0310733431725</v>
      </c>
      <c r="AQ34" s="43">
        <v>9594.8292907762661</v>
      </c>
      <c r="AR34" s="43">
        <v>9700.742342023399</v>
      </c>
      <c r="AS34" s="43">
        <v>9800.2513421454805</v>
      </c>
      <c r="AT34" s="43">
        <v>9921.8563848678696</v>
      </c>
      <c r="AU34" s="43">
        <v>10036.1396839426</v>
      </c>
      <c r="AV34" s="43">
        <v>10215.913102022823</v>
      </c>
      <c r="AW34" s="43">
        <v>10399.942540071912</v>
      </c>
      <c r="AX34" s="43">
        <v>10560.168250009952</v>
      </c>
      <c r="AY34" s="43">
        <v>10962.816523676653</v>
      </c>
      <c r="AZ34" s="43">
        <v>11204.072677571647</v>
      </c>
    </row>
    <row r="35" spans="1:52" ht="12" customHeight="1" x14ac:dyDescent="0.35">
      <c r="A35" s="49" t="s">
        <v>30</v>
      </c>
      <c r="B35" s="50">
        <v>0</v>
      </c>
      <c r="C35" s="50">
        <v>0</v>
      </c>
      <c r="D35" s="50">
        <v>0</v>
      </c>
      <c r="E35" s="50">
        <v>0</v>
      </c>
      <c r="F35" s="50">
        <v>0</v>
      </c>
      <c r="G35" s="50">
        <v>0</v>
      </c>
      <c r="H35" s="50">
        <v>0</v>
      </c>
      <c r="I35" s="50">
        <v>0</v>
      </c>
      <c r="J35" s="50">
        <v>0</v>
      </c>
      <c r="K35" s="50">
        <v>0</v>
      </c>
      <c r="L35" s="50">
        <v>0</v>
      </c>
      <c r="M35" s="50">
        <v>0</v>
      </c>
      <c r="N35" s="50">
        <v>0</v>
      </c>
      <c r="O35" s="50">
        <v>0</v>
      </c>
      <c r="P35" s="50">
        <v>0</v>
      </c>
      <c r="Q35" s="50">
        <v>0</v>
      </c>
      <c r="R35" s="50">
        <v>0</v>
      </c>
      <c r="S35" s="50">
        <v>0</v>
      </c>
      <c r="T35" s="50">
        <v>0</v>
      </c>
      <c r="U35" s="50">
        <v>0</v>
      </c>
      <c r="V35" s="50">
        <v>0</v>
      </c>
      <c r="W35" s="50">
        <v>0</v>
      </c>
      <c r="X35" s="50">
        <v>0</v>
      </c>
      <c r="Y35" s="50">
        <v>1.0222061842113417E-5</v>
      </c>
      <c r="Z35" s="50">
        <v>3.6516288488710087E-5</v>
      </c>
      <c r="AA35" s="50">
        <v>9.002952119042021E-5</v>
      </c>
      <c r="AB35" s="50">
        <v>1.8557205227029443E-4</v>
      </c>
      <c r="AC35" s="50">
        <v>3.5132693578882989E-4</v>
      </c>
      <c r="AD35" s="50">
        <v>6.3990358014255275E-4</v>
      </c>
      <c r="AE35" s="50">
        <v>1.2306071063722039E-3</v>
      </c>
      <c r="AF35" s="50">
        <v>2.1675514554086975E-3</v>
      </c>
      <c r="AG35" s="50">
        <v>6.6047682649723908E-3</v>
      </c>
      <c r="AH35" s="50">
        <v>2.0403606626617506E-2</v>
      </c>
      <c r="AI35" s="50">
        <v>3.7343398081528187E-2</v>
      </c>
      <c r="AJ35" s="50">
        <v>7.9125859993427569E-2</v>
      </c>
      <c r="AK35" s="50">
        <v>0.15254530895082227</v>
      </c>
      <c r="AL35" s="50">
        <v>0.29011779621750367</v>
      </c>
      <c r="AM35" s="50">
        <v>0.65583121315079385</v>
      </c>
      <c r="AN35" s="50">
        <v>1.1748447122562515</v>
      </c>
      <c r="AO35" s="50">
        <v>2.046962759790742</v>
      </c>
      <c r="AP35" s="50">
        <v>3.6359161457871374</v>
      </c>
      <c r="AQ35" s="50">
        <v>5.9343424474491853</v>
      </c>
      <c r="AR35" s="50">
        <v>9.7286711325359416</v>
      </c>
      <c r="AS35" s="50">
        <v>14.678146467474535</v>
      </c>
      <c r="AT35" s="50">
        <v>22.375780910082835</v>
      </c>
      <c r="AU35" s="50">
        <v>31.423400022600152</v>
      </c>
      <c r="AV35" s="50">
        <v>45.351575406682819</v>
      </c>
      <c r="AW35" s="50">
        <v>67.023879722193314</v>
      </c>
      <c r="AX35" s="50">
        <v>91.007914487263719</v>
      </c>
      <c r="AY35" s="50">
        <v>165.97171474849594</v>
      </c>
      <c r="AZ35" s="50">
        <v>205.43324174072922</v>
      </c>
    </row>
    <row r="36" spans="1:52" ht="12" customHeight="1" x14ac:dyDescent="0.35">
      <c r="A36" s="38" t="s">
        <v>31</v>
      </c>
      <c r="B36" s="39">
        <v>66700.5713347532</v>
      </c>
      <c r="C36" s="39">
        <v>64105.872507499975</v>
      </c>
      <c r="D36" s="39">
        <v>61991.06643649999</v>
      </c>
      <c r="E36" s="39">
        <v>65044.049089999993</v>
      </c>
      <c r="F36" s="39">
        <v>65297.916976499968</v>
      </c>
      <c r="G36" s="39">
        <v>62486.797259958737</v>
      </c>
      <c r="H36" s="39">
        <v>63611.150772499976</v>
      </c>
      <c r="I36" s="39">
        <v>61875.907750499944</v>
      </c>
      <c r="J36" s="39">
        <v>58422.93589149999</v>
      </c>
      <c r="K36" s="39">
        <v>42368.597639500018</v>
      </c>
      <c r="L36" s="39">
        <v>51288.075538322533</v>
      </c>
      <c r="M36" s="39">
        <v>51545.21383374936</v>
      </c>
      <c r="N36" s="39">
        <v>50274.389000970987</v>
      </c>
      <c r="O36" s="39">
        <v>49808.129913332101</v>
      </c>
      <c r="P36" s="39">
        <v>49531.334470700203</v>
      </c>
      <c r="Q36" s="39">
        <v>50174.446810645139</v>
      </c>
      <c r="R36" s="39">
        <v>49035.466731104949</v>
      </c>
      <c r="S36" s="39">
        <v>50041.415537068169</v>
      </c>
      <c r="T36" s="39">
        <v>47766.842978423098</v>
      </c>
      <c r="U36" s="39">
        <v>47282.018113774575</v>
      </c>
      <c r="V36" s="39">
        <v>46530.796977618935</v>
      </c>
      <c r="W36" s="39">
        <v>46393.278234294041</v>
      </c>
      <c r="X36" s="39">
        <v>46150.487345029389</v>
      </c>
      <c r="Y36" s="39">
        <v>45349.58895544093</v>
      </c>
      <c r="Z36" s="39">
        <v>45045.985036177379</v>
      </c>
      <c r="AA36" s="39">
        <v>45006.216661077036</v>
      </c>
      <c r="AB36" s="39">
        <v>45168.385390806638</v>
      </c>
      <c r="AC36" s="39">
        <v>45355.094849789071</v>
      </c>
      <c r="AD36" s="39">
        <v>45524.410475156619</v>
      </c>
      <c r="AE36" s="39">
        <v>45544.772779237988</v>
      </c>
      <c r="AF36" s="39">
        <v>45287.884539222679</v>
      </c>
      <c r="AG36" s="39">
        <v>45181.725921945828</v>
      </c>
      <c r="AH36" s="39">
        <v>44990.820019812614</v>
      </c>
      <c r="AI36" s="39">
        <v>44488.600046296713</v>
      </c>
      <c r="AJ36" s="39">
        <v>43986.673663921902</v>
      </c>
      <c r="AK36" s="39">
        <v>43549.382760379027</v>
      </c>
      <c r="AL36" s="39">
        <v>43354.250073518866</v>
      </c>
      <c r="AM36" s="39">
        <v>43212.860376693308</v>
      </c>
      <c r="AN36" s="39">
        <v>42826.265536014282</v>
      </c>
      <c r="AO36" s="39">
        <v>42584.094636516347</v>
      </c>
      <c r="AP36" s="39">
        <v>42391.938421615429</v>
      </c>
      <c r="AQ36" s="39">
        <v>42322.496528409058</v>
      </c>
      <c r="AR36" s="39">
        <v>42282.873180014416</v>
      </c>
      <c r="AS36" s="39">
        <v>42163.089114832932</v>
      </c>
      <c r="AT36" s="39">
        <v>42006.664355173278</v>
      </c>
      <c r="AU36" s="39">
        <v>41894.319011858766</v>
      </c>
      <c r="AV36" s="39">
        <v>41946.912562573409</v>
      </c>
      <c r="AW36" s="39">
        <v>41805.856058718782</v>
      </c>
      <c r="AX36" s="39">
        <v>41581.483516264139</v>
      </c>
      <c r="AY36" s="39">
        <v>41435.654338649263</v>
      </c>
      <c r="AZ36" s="39">
        <v>41258.996291189753</v>
      </c>
    </row>
    <row r="37" spans="1:52" ht="12" customHeight="1" x14ac:dyDescent="0.35">
      <c r="A37" s="51" t="s">
        <v>4</v>
      </c>
      <c r="B37" s="25">
        <v>57612.604916677352</v>
      </c>
      <c r="C37" s="25">
        <v>54757.04104586193</v>
      </c>
      <c r="D37" s="25">
        <v>53042.626102222886</v>
      </c>
      <c r="E37" s="25">
        <v>55654.539005476436</v>
      </c>
      <c r="F37" s="25">
        <v>55557.412253087219</v>
      </c>
      <c r="G37" s="25">
        <v>53192.226342825459</v>
      </c>
      <c r="H37" s="25">
        <v>53656.441849566021</v>
      </c>
      <c r="I37" s="25">
        <v>52117.04778791358</v>
      </c>
      <c r="J37" s="25">
        <v>48864.591555889609</v>
      </c>
      <c r="K37" s="25">
        <v>34976.158128872645</v>
      </c>
      <c r="L37" s="25">
        <v>42962.196624474724</v>
      </c>
      <c r="M37" s="25">
        <v>42962.150548609548</v>
      </c>
      <c r="N37" s="25">
        <v>42116.11858918301</v>
      </c>
      <c r="O37" s="25">
        <v>42114.914246278138</v>
      </c>
      <c r="P37" s="25">
        <v>42088.684457981079</v>
      </c>
      <c r="Q37" s="25">
        <v>42473.078967126072</v>
      </c>
      <c r="R37" s="25">
        <v>41491.623541856083</v>
      </c>
      <c r="S37" s="25">
        <v>42171.058237622929</v>
      </c>
      <c r="T37" s="25">
        <v>40039.277942174056</v>
      </c>
      <c r="U37" s="25">
        <v>39562.383661100677</v>
      </c>
      <c r="V37" s="25">
        <v>38871.422523513022</v>
      </c>
      <c r="W37" s="25">
        <v>38747.569071467442</v>
      </c>
      <c r="X37" s="25">
        <v>38526.97231714111</v>
      </c>
      <c r="Y37" s="25">
        <v>37752.59014200019</v>
      </c>
      <c r="Z37" s="25">
        <v>37515.051017262202</v>
      </c>
      <c r="AA37" s="25">
        <v>37490.519336029676</v>
      </c>
      <c r="AB37" s="25">
        <v>37646.581361582947</v>
      </c>
      <c r="AC37" s="25">
        <v>37820.276917329262</v>
      </c>
      <c r="AD37" s="25">
        <v>37995.655745818061</v>
      </c>
      <c r="AE37" s="25">
        <v>38013.044427209352</v>
      </c>
      <c r="AF37" s="25">
        <v>37753.225271098243</v>
      </c>
      <c r="AG37" s="25">
        <v>37649.617568540096</v>
      </c>
      <c r="AH37" s="25">
        <v>37451.526542854852</v>
      </c>
      <c r="AI37" s="25">
        <v>36936.011533539669</v>
      </c>
      <c r="AJ37" s="25">
        <v>36448.560068115257</v>
      </c>
      <c r="AK37" s="25">
        <v>36017.809458241747</v>
      </c>
      <c r="AL37" s="25">
        <v>35808.428891476913</v>
      </c>
      <c r="AM37" s="25">
        <v>35666.795318957062</v>
      </c>
      <c r="AN37" s="25">
        <v>35275.731261958223</v>
      </c>
      <c r="AO37" s="25">
        <v>35030.514160451159</v>
      </c>
      <c r="AP37" s="25">
        <v>34860.39375743625</v>
      </c>
      <c r="AQ37" s="25">
        <v>34763.849996569319</v>
      </c>
      <c r="AR37" s="25">
        <v>34736.588505322521</v>
      </c>
      <c r="AS37" s="25">
        <v>34619.757424536678</v>
      </c>
      <c r="AT37" s="25">
        <v>34448.46088332792</v>
      </c>
      <c r="AU37" s="25">
        <v>34302.697197701928</v>
      </c>
      <c r="AV37" s="25">
        <v>34310.813353184516</v>
      </c>
      <c r="AW37" s="25">
        <v>34153.391152177821</v>
      </c>
      <c r="AX37" s="25">
        <v>33899.975328927256</v>
      </c>
      <c r="AY37" s="25">
        <v>33724.952335933835</v>
      </c>
      <c r="AZ37" s="25">
        <v>33512.599480084413</v>
      </c>
    </row>
    <row r="38" spans="1:52" ht="12" customHeight="1" x14ac:dyDescent="0.35">
      <c r="A38" s="52" t="s">
        <v>5</v>
      </c>
      <c r="B38" s="27">
        <v>9087.9664180758446</v>
      </c>
      <c r="C38" s="27">
        <v>9348.831461638043</v>
      </c>
      <c r="D38" s="27">
        <v>8948.4403342771038</v>
      </c>
      <c r="E38" s="27">
        <v>9389.5100845235593</v>
      </c>
      <c r="F38" s="27">
        <v>9740.5047234127487</v>
      </c>
      <c r="G38" s="27">
        <v>9294.5709171332819</v>
      </c>
      <c r="H38" s="27">
        <v>9954.7089229339563</v>
      </c>
      <c r="I38" s="27">
        <v>9758.8599625863681</v>
      </c>
      <c r="J38" s="27">
        <v>9558.3443356103799</v>
      </c>
      <c r="K38" s="27">
        <v>7392.4395106273705</v>
      </c>
      <c r="L38" s="27">
        <v>8325.878913847806</v>
      </c>
      <c r="M38" s="27">
        <v>8583.0632851398132</v>
      </c>
      <c r="N38" s="27">
        <v>8158.2704117879757</v>
      </c>
      <c r="O38" s="27">
        <v>7693.2156670539607</v>
      </c>
      <c r="P38" s="27">
        <v>7442.6500127191221</v>
      </c>
      <c r="Q38" s="27">
        <v>7701.3678435190704</v>
      </c>
      <c r="R38" s="27">
        <v>7543.8431892488688</v>
      </c>
      <c r="S38" s="27">
        <v>7870.3572994452397</v>
      </c>
      <c r="T38" s="27">
        <v>7727.5650362490414</v>
      </c>
      <c r="U38" s="27">
        <v>7719.6344526738967</v>
      </c>
      <c r="V38" s="27">
        <v>7659.3744541059159</v>
      </c>
      <c r="W38" s="27">
        <v>7645.7091628265971</v>
      </c>
      <c r="X38" s="27">
        <v>7623.5150278882766</v>
      </c>
      <c r="Y38" s="27">
        <v>7596.9988134407395</v>
      </c>
      <c r="Z38" s="27">
        <v>7530.9340189151753</v>
      </c>
      <c r="AA38" s="27">
        <v>7515.6973250473611</v>
      </c>
      <c r="AB38" s="27">
        <v>7521.8040292236874</v>
      </c>
      <c r="AC38" s="27">
        <v>7534.8179324598068</v>
      </c>
      <c r="AD38" s="27">
        <v>7528.7547293385569</v>
      </c>
      <c r="AE38" s="27">
        <v>7531.7283520286346</v>
      </c>
      <c r="AF38" s="27">
        <v>7534.6592681244338</v>
      </c>
      <c r="AG38" s="27">
        <v>7532.1083534057316</v>
      </c>
      <c r="AH38" s="27">
        <v>7539.2934769577641</v>
      </c>
      <c r="AI38" s="27">
        <v>7552.5885127570409</v>
      </c>
      <c r="AJ38" s="27">
        <v>7538.1135958066479</v>
      </c>
      <c r="AK38" s="27">
        <v>7531.5733021372762</v>
      </c>
      <c r="AL38" s="27">
        <v>7545.8211820419519</v>
      </c>
      <c r="AM38" s="27">
        <v>7546.0650577362485</v>
      </c>
      <c r="AN38" s="27">
        <v>7550.5342740560573</v>
      </c>
      <c r="AO38" s="27">
        <v>7553.5804760651863</v>
      </c>
      <c r="AP38" s="27">
        <v>7531.5446641791777</v>
      </c>
      <c r="AQ38" s="27">
        <v>7558.6465318397404</v>
      </c>
      <c r="AR38" s="27">
        <v>7546.2846746918949</v>
      </c>
      <c r="AS38" s="27">
        <v>7543.3316902962515</v>
      </c>
      <c r="AT38" s="27">
        <v>7558.2034718453551</v>
      </c>
      <c r="AU38" s="27">
        <v>7591.6218141568424</v>
      </c>
      <c r="AV38" s="27">
        <v>7636.0992093888917</v>
      </c>
      <c r="AW38" s="27">
        <v>7652.4649065409649</v>
      </c>
      <c r="AX38" s="27">
        <v>7681.5081873368863</v>
      </c>
      <c r="AY38" s="27">
        <v>7710.7020027154294</v>
      </c>
      <c r="AZ38" s="27">
        <v>7746.3968111053418</v>
      </c>
    </row>
    <row r="39" spans="1:52" ht="12" customHeight="1" x14ac:dyDescent="0.35">
      <c r="A39" s="28"/>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row>
    <row r="40" spans="1:52" ht="12" customHeight="1" x14ac:dyDescent="0.35">
      <c r="A40" s="22" t="s">
        <v>32</v>
      </c>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row>
    <row r="41" spans="1:52" ht="12" customHeight="1" x14ac:dyDescent="0.35">
      <c r="A41" s="38" t="s">
        <v>33</v>
      </c>
      <c r="B41" s="39">
        <v>272820.17570023658</v>
      </c>
      <c r="C41" s="39">
        <v>256979.94730032622</v>
      </c>
      <c r="D41" s="39">
        <v>248499.97016434293</v>
      </c>
      <c r="E41" s="39">
        <v>260437.77525665643</v>
      </c>
      <c r="F41" s="39">
        <v>265381.51004220691</v>
      </c>
      <c r="G41" s="39">
        <v>258609.01628993941</v>
      </c>
      <c r="H41" s="39">
        <v>261297.74574286063</v>
      </c>
      <c r="I41" s="39">
        <v>260554.37688262723</v>
      </c>
      <c r="J41" s="39">
        <v>241314.35568418552</v>
      </c>
      <c r="K41" s="39">
        <v>173064.29101275542</v>
      </c>
      <c r="L41" s="39">
        <v>212982.05812414864</v>
      </c>
      <c r="M41" s="39">
        <v>206269.74219980909</v>
      </c>
      <c r="N41" s="39">
        <v>193435.93853523029</v>
      </c>
      <c r="O41" s="39">
        <v>195920.46741011881</v>
      </c>
      <c r="P41" s="39">
        <v>199134.11645739042</v>
      </c>
      <c r="Q41" s="39">
        <v>202131.44314393989</v>
      </c>
      <c r="R41" s="39">
        <v>196505.79924758902</v>
      </c>
      <c r="S41" s="39">
        <v>198974.76432510815</v>
      </c>
      <c r="T41" s="39">
        <v>188527.07766982776</v>
      </c>
      <c r="U41" s="39">
        <v>186433.26031833878</v>
      </c>
      <c r="V41" s="39">
        <v>183218.23500520631</v>
      </c>
      <c r="W41" s="39">
        <v>182675.55276196593</v>
      </c>
      <c r="X41" s="39">
        <v>181308.43589706603</v>
      </c>
      <c r="Y41" s="39">
        <v>177390.30175463163</v>
      </c>
      <c r="Z41" s="39">
        <v>176290.64922825713</v>
      </c>
      <c r="AA41" s="39">
        <v>176116.78313429121</v>
      </c>
      <c r="AB41" s="39">
        <v>176741.46991506411</v>
      </c>
      <c r="AC41" s="39">
        <v>177494.10759977149</v>
      </c>
      <c r="AD41" s="39">
        <v>178150.96452954947</v>
      </c>
      <c r="AE41" s="39">
        <v>178037.22973448515</v>
      </c>
      <c r="AF41" s="39">
        <v>176708.80050076733</v>
      </c>
      <c r="AG41" s="39">
        <v>176098.31209235097</v>
      </c>
      <c r="AH41" s="39">
        <v>174619.7562018254</v>
      </c>
      <c r="AI41" s="39">
        <v>171757.38397327648</v>
      </c>
      <c r="AJ41" s="39">
        <v>168444.33371910427</v>
      </c>
      <c r="AK41" s="39">
        <v>165373.68726757407</v>
      </c>
      <c r="AL41" s="39">
        <v>163650.41479650137</v>
      </c>
      <c r="AM41" s="39">
        <v>160896.22865036831</v>
      </c>
      <c r="AN41" s="39">
        <v>156997.42116075935</v>
      </c>
      <c r="AO41" s="39">
        <v>154000.08042528448</v>
      </c>
      <c r="AP41" s="39">
        <v>150878.44964855831</v>
      </c>
      <c r="AQ41" s="39">
        <v>149056.67783440478</v>
      </c>
      <c r="AR41" s="39">
        <v>146670.44255344308</v>
      </c>
      <c r="AS41" s="39">
        <v>143989.90679622378</v>
      </c>
      <c r="AT41" s="39">
        <v>140279.26939194067</v>
      </c>
      <c r="AU41" s="39">
        <v>138145.22144344772</v>
      </c>
      <c r="AV41" s="39">
        <v>135505.92400572915</v>
      </c>
      <c r="AW41" s="39">
        <v>130229.10847535591</v>
      </c>
      <c r="AX41" s="39">
        <v>127078.6936705859</v>
      </c>
      <c r="AY41" s="39">
        <v>119897.1217622445</v>
      </c>
      <c r="AZ41" s="39">
        <v>115004.6135680383</v>
      </c>
    </row>
    <row r="42" spans="1:52" ht="12" customHeight="1" x14ac:dyDescent="0.35">
      <c r="A42" s="51" t="s">
        <v>4</v>
      </c>
      <c r="B42" s="25">
        <v>261979.52544598191</v>
      </c>
      <c r="C42" s="25">
        <v>245791.68303580314</v>
      </c>
      <c r="D42" s="25">
        <v>238042.06952199194</v>
      </c>
      <c r="E42" s="25">
        <v>249384.30806626234</v>
      </c>
      <c r="F42" s="25">
        <v>253774.2097405284</v>
      </c>
      <c r="G42" s="25">
        <v>247749.7380257863</v>
      </c>
      <c r="H42" s="25">
        <v>249631.50667020926</v>
      </c>
      <c r="I42" s="25">
        <v>249208.71199509822</v>
      </c>
      <c r="J42" s="25">
        <v>230549.84143521512</v>
      </c>
      <c r="K42" s="25">
        <v>165086.98604238208</v>
      </c>
      <c r="L42" s="25">
        <v>203522.6231081982</v>
      </c>
      <c r="M42" s="25">
        <v>196902.97697402991</v>
      </c>
      <c r="N42" s="25">
        <v>184828.40899974186</v>
      </c>
      <c r="O42" s="25">
        <v>187757.07333535753</v>
      </c>
      <c r="P42" s="25">
        <v>191117.36398764091</v>
      </c>
      <c r="Q42" s="25">
        <v>193692.75779541375</v>
      </c>
      <c r="R42" s="25">
        <v>187989.34271130338</v>
      </c>
      <c r="S42" s="25">
        <v>189964.62656233253</v>
      </c>
      <c r="T42" s="25">
        <v>179727.62329729547</v>
      </c>
      <c r="U42" s="25">
        <v>177700.79506394302</v>
      </c>
      <c r="V42" s="25">
        <v>174598.44465278421</v>
      </c>
      <c r="W42" s="25">
        <v>174052.82366024063</v>
      </c>
      <c r="X42" s="25">
        <v>172741.73622300496</v>
      </c>
      <c r="Y42" s="25">
        <v>168855.44794499245</v>
      </c>
      <c r="Z42" s="25">
        <v>167852.58668312323</v>
      </c>
      <c r="AA42" s="25">
        <v>167712.52147365501</v>
      </c>
      <c r="AB42" s="25">
        <v>168328.03090383828</v>
      </c>
      <c r="AC42" s="25">
        <v>169062.46420544272</v>
      </c>
      <c r="AD42" s="25">
        <v>169708.70559376437</v>
      </c>
      <c r="AE42" s="25">
        <v>169608.92461150527</v>
      </c>
      <c r="AF42" s="25">
        <v>168281.40547715788</v>
      </c>
      <c r="AG42" s="25">
        <v>167686.83379720149</v>
      </c>
      <c r="AH42" s="25">
        <v>166254.03428139916</v>
      </c>
      <c r="AI42" s="25">
        <v>163441.36227910919</v>
      </c>
      <c r="AJ42" s="25">
        <v>160267.69150741427</v>
      </c>
      <c r="AK42" s="25">
        <v>157341.53596028479</v>
      </c>
      <c r="AL42" s="25">
        <v>155697.95560119746</v>
      </c>
      <c r="AM42" s="25">
        <v>153185.9345469643</v>
      </c>
      <c r="AN42" s="25">
        <v>149556.59916416521</v>
      </c>
      <c r="AO42" s="25">
        <v>146741.68286122853</v>
      </c>
      <c r="AP42" s="25">
        <v>143958.22048108256</v>
      </c>
      <c r="AQ42" s="25">
        <v>142232.31300179061</v>
      </c>
      <c r="AR42" s="25">
        <v>140094.55922531075</v>
      </c>
      <c r="AS42" s="25">
        <v>137599.67021785249</v>
      </c>
      <c r="AT42" s="25">
        <v>134058.44506934329</v>
      </c>
      <c r="AU42" s="25">
        <v>131945.28955983478</v>
      </c>
      <c r="AV42" s="25">
        <v>129395.25582687848</v>
      </c>
      <c r="AW42" s="25">
        <v>124402.6747802665</v>
      </c>
      <c r="AX42" s="25">
        <v>121277.92905061124</v>
      </c>
      <c r="AY42" s="25">
        <v>114276.13796405244</v>
      </c>
      <c r="AZ42" s="25">
        <v>109516.77591198366</v>
      </c>
    </row>
    <row r="43" spans="1:52" ht="12" customHeight="1" x14ac:dyDescent="0.35">
      <c r="A43" s="52" t="s">
        <v>5</v>
      </c>
      <c r="B43" s="27">
        <v>10840.650254254686</v>
      </c>
      <c r="C43" s="27">
        <v>11188.264264523079</v>
      </c>
      <c r="D43" s="27">
        <v>10457.900642350975</v>
      </c>
      <c r="E43" s="27">
        <v>11053.467190394102</v>
      </c>
      <c r="F43" s="27">
        <v>11607.300301678488</v>
      </c>
      <c r="G43" s="27">
        <v>10859.278264153119</v>
      </c>
      <c r="H43" s="27">
        <v>11666.239072651375</v>
      </c>
      <c r="I43" s="27">
        <v>11345.664887529019</v>
      </c>
      <c r="J43" s="27">
        <v>10764.514248970409</v>
      </c>
      <c r="K43" s="27">
        <v>7977.3049703733359</v>
      </c>
      <c r="L43" s="27">
        <v>9459.4350159504265</v>
      </c>
      <c r="M43" s="27">
        <v>9366.7652257791851</v>
      </c>
      <c r="N43" s="27">
        <v>8607.5295354884365</v>
      </c>
      <c r="O43" s="27">
        <v>8163.3940747612751</v>
      </c>
      <c r="P43" s="27">
        <v>8016.7524697495246</v>
      </c>
      <c r="Q43" s="27">
        <v>8438.6853485261418</v>
      </c>
      <c r="R43" s="27">
        <v>8516.4565362856356</v>
      </c>
      <c r="S43" s="27">
        <v>9010.1377627756119</v>
      </c>
      <c r="T43" s="27">
        <v>8799.4543725322837</v>
      </c>
      <c r="U43" s="27">
        <v>8732.4652543957673</v>
      </c>
      <c r="V43" s="27">
        <v>8619.7903524221074</v>
      </c>
      <c r="W43" s="27">
        <v>8622.7291017252974</v>
      </c>
      <c r="X43" s="27">
        <v>8566.6996740610612</v>
      </c>
      <c r="Y43" s="27">
        <v>8534.853809639164</v>
      </c>
      <c r="Z43" s="27">
        <v>8438.0625451338965</v>
      </c>
      <c r="AA43" s="27">
        <v>8404.2616606361935</v>
      </c>
      <c r="AB43" s="27">
        <v>8413.4390112258206</v>
      </c>
      <c r="AC43" s="27">
        <v>8431.6433943287739</v>
      </c>
      <c r="AD43" s="27">
        <v>8442.2589357851048</v>
      </c>
      <c r="AE43" s="27">
        <v>8428.3051229798912</v>
      </c>
      <c r="AF43" s="27">
        <v>8427.3950236094533</v>
      </c>
      <c r="AG43" s="27">
        <v>8411.4782951494999</v>
      </c>
      <c r="AH43" s="27">
        <v>8365.7219204262365</v>
      </c>
      <c r="AI43" s="27">
        <v>8316.0216941672843</v>
      </c>
      <c r="AJ43" s="27">
        <v>8176.6422116900012</v>
      </c>
      <c r="AK43" s="27">
        <v>8032.1513072892976</v>
      </c>
      <c r="AL43" s="27">
        <v>7952.4591953039089</v>
      </c>
      <c r="AM43" s="27">
        <v>7710.2941034039986</v>
      </c>
      <c r="AN43" s="27">
        <v>7440.8219965941353</v>
      </c>
      <c r="AO43" s="27">
        <v>7258.3975640559529</v>
      </c>
      <c r="AP43" s="27">
        <v>6920.2291674757416</v>
      </c>
      <c r="AQ43" s="27">
        <v>6824.3648326141611</v>
      </c>
      <c r="AR43" s="27">
        <v>6575.8833281323323</v>
      </c>
      <c r="AS43" s="27">
        <v>6390.2365783712885</v>
      </c>
      <c r="AT43" s="27">
        <v>6220.8243225973983</v>
      </c>
      <c r="AU43" s="27">
        <v>6199.9318836129314</v>
      </c>
      <c r="AV43" s="27">
        <v>6110.6681788506648</v>
      </c>
      <c r="AW43" s="27">
        <v>5826.4336950894103</v>
      </c>
      <c r="AX43" s="27">
        <v>5800.7646199746468</v>
      </c>
      <c r="AY43" s="27">
        <v>5620.9837981920555</v>
      </c>
      <c r="AZ43" s="27">
        <v>5487.837656054644</v>
      </c>
    </row>
    <row r="44" spans="1:52" ht="12" customHeight="1" x14ac:dyDescent="0.35">
      <c r="A44" s="53" t="s">
        <v>34</v>
      </c>
      <c r="B44" s="39">
        <v>248483.88100559459</v>
      </c>
      <c r="C44" s="39">
        <v>236528.97931171278</v>
      </c>
      <c r="D44" s="39">
        <v>229289.62545838839</v>
      </c>
      <c r="E44" s="39">
        <v>239790.28048841824</v>
      </c>
      <c r="F44" s="39">
        <v>238300.46383941802</v>
      </c>
      <c r="G44" s="39">
        <v>226719.57774297954</v>
      </c>
      <c r="H44" s="39">
        <v>230220.34810671466</v>
      </c>
      <c r="I44" s="39">
        <v>222608.69579094386</v>
      </c>
      <c r="J44" s="39">
        <v>208721.65909693501</v>
      </c>
      <c r="K44" s="39">
        <v>148674.4264832937</v>
      </c>
      <c r="L44" s="39">
        <v>183354.25409232281</v>
      </c>
      <c r="M44" s="39">
        <v>181673.72590603831</v>
      </c>
      <c r="N44" s="39">
        <v>176299.72203683556</v>
      </c>
      <c r="O44" s="39">
        <v>176378.18358804644</v>
      </c>
      <c r="P44" s="39">
        <v>175842.588141657</v>
      </c>
      <c r="Q44" s="39">
        <v>178483.91338641514</v>
      </c>
      <c r="R44" s="39">
        <v>173579.81569731823</v>
      </c>
      <c r="S44" s="39">
        <v>176029.15823242642</v>
      </c>
      <c r="T44" s="39">
        <v>165666.18677086511</v>
      </c>
      <c r="U44" s="39">
        <v>163441.15390054826</v>
      </c>
      <c r="V44" s="39">
        <v>160501.35283485174</v>
      </c>
      <c r="W44" s="39">
        <v>159969.02479208077</v>
      </c>
      <c r="X44" s="39">
        <v>158444.69414383385</v>
      </c>
      <c r="Y44" s="39">
        <v>154757.86634263158</v>
      </c>
      <c r="Z44" s="39">
        <v>153751.3495151489</v>
      </c>
      <c r="AA44" s="39">
        <v>153549.26610750117</v>
      </c>
      <c r="AB44" s="39">
        <v>154043.89845045088</v>
      </c>
      <c r="AC44" s="39">
        <v>154641.3817209432</v>
      </c>
      <c r="AD44" s="39">
        <v>155133.30695677508</v>
      </c>
      <c r="AE44" s="39">
        <v>154872.35548515094</v>
      </c>
      <c r="AF44" s="39">
        <v>153556.2148066606</v>
      </c>
      <c r="AG44" s="39">
        <v>152958.50923739871</v>
      </c>
      <c r="AH44" s="39">
        <v>151410.93867463808</v>
      </c>
      <c r="AI44" s="39">
        <v>148795.66907444992</v>
      </c>
      <c r="AJ44" s="39">
        <v>145779.2177244004</v>
      </c>
      <c r="AK44" s="39">
        <v>143062.84609837426</v>
      </c>
      <c r="AL44" s="39">
        <v>141503.1495384812</v>
      </c>
      <c r="AM44" s="39">
        <v>139095.98948623496</v>
      </c>
      <c r="AN44" s="39">
        <v>135738.21245464633</v>
      </c>
      <c r="AO44" s="39">
        <v>133092.97028067033</v>
      </c>
      <c r="AP44" s="39">
        <v>130354.32168371054</v>
      </c>
      <c r="AQ44" s="39">
        <v>128691.80259887055</v>
      </c>
      <c r="AR44" s="39">
        <v>126511.83421375691</v>
      </c>
      <c r="AS44" s="39">
        <v>124049.56362489647</v>
      </c>
      <c r="AT44" s="39">
        <v>120695.85446112235</v>
      </c>
      <c r="AU44" s="39">
        <v>118623.23007248223</v>
      </c>
      <c r="AV44" s="39">
        <v>116136.85737086534</v>
      </c>
      <c r="AW44" s="39">
        <v>111468.69098341432</v>
      </c>
      <c r="AX44" s="39">
        <v>108484.00359685111</v>
      </c>
      <c r="AY44" s="39">
        <v>101869.27917984636</v>
      </c>
      <c r="AZ44" s="39">
        <v>97345.513625670093</v>
      </c>
    </row>
    <row r="45" spans="1:52" ht="12" customHeight="1" x14ac:dyDescent="0.35">
      <c r="A45" s="54" t="s">
        <v>4</v>
      </c>
      <c r="B45" s="25">
        <v>239286.83082262333</v>
      </c>
      <c r="C45" s="25">
        <v>227044.80834274658</v>
      </c>
      <c r="D45" s="25">
        <v>220532.44651042824</v>
      </c>
      <c r="E45" s="25">
        <v>230452.58029537665</v>
      </c>
      <c r="F45" s="25">
        <v>228618.25234926125</v>
      </c>
      <c r="G45" s="25">
        <v>217871.28120450545</v>
      </c>
      <c r="H45" s="25">
        <v>220576.88184420619</v>
      </c>
      <c r="I45" s="25">
        <v>213490.88346325251</v>
      </c>
      <c r="J45" s="25">
        <v>200004.86804050338</v>
      </c>
      <c r="K45" s="25">
        <v>142266.3510092725</v>
      </c>
      <c r="L45" s="25">
        <v>175764.79103948435</v>
      </c>
      <c r="M45" s="25">
        <v>174141.59738812479</v>
      </c>
      <c r="N45" s="25">
        <v>169294.30980873416</v>
      </c>
      <c r="O45" s="25">
        <v>169659.77843214944</v>
      </c>
      <c r="P45" s="25">
        <v>169473.29983776627</v>
      </c>
      <c r="Q45" s="25">
        <v>171865.92151138862</v>
      </c>
      <c r="R45" s="25">
        <v>167084.38647963054</v>
      </c>
      <c r="S45" s="25">
        <v>169267.90822733811</v>
      </c>
      <c r="T45" s="25">
        <v>159214.14792863233</v>
      </c>
      <c r="U45" s="25">
        <v>157096.66952144008</v>
      </c>
      <c r="V45" s="25">
        <v>154274.98618509228</v>
      </c>
      <c r="W45" s="25">
        <v>153763.90059050408</v>
      </c>
      <c r="X45" s="25">
        <v>152332.45864090126</v>
      </c>
      <c r="Y45" s="25">
        <v>148688.03819136388</v>
      </c>
      <c r="Z45" s="25">
        <v>147782.08126536332</v>
      </c>
      <c r="AA45" s="25">
        <v>147626.86631744631</v>
      </c>
      <c r="AB45" s="25">
        <v>148126.59274449534</v>
      </c>
      <c r="AC45" s="25">
        <v>148719.15080433676</v>
      </c>
      <c r="AD45" s="25">
        <v>149209.70362208993</v>
      </c>
      <c r="AE45" s="25">
        <v>148968.70801065111</v>
      </c>
      <c r="AF45" s="25">
        <v>147664.46744662683</v>
      </c>
      <c r="AG45" s="25">
        <v>147081.00506524186</v>
      </c>
      <c r="AH45" s="25">
        <v>145563.66084818111</v>
      </c>
      <c r="AI45" s="25">
        <v>142970.56405513457</v>
      </c>
      <c r="AJ45" s="25">
        <v>140003.28010278591</v>
      </c>
      <c r="AK45" s="25">
        <v>137335.41963854595</v>
      </c>
      <c r="AL45" s="25">
        <v>135801.23621796322</v>
      </c>
      <c r="AM45" s="25">
        <v>133445.8750656952</v>
      </c>
      <c r="AN45" s="25">
        <v>130124.78614245779</v>
      </c>
      <c r="AO45" s="25">
        <v>127559.53923141096</v>
      </c>
      <c r="AP45" s="25">
        <v>125002.4273124474</v>
      </c>
      <c r="AQ45" s="25">
        <v>123352.19048195369</v>
      </c>
      <c r="AR45" s="25">
        <v>121315.60364244922</v>
      </c>
      <c r="AS45" s="25">
        <v>118959.2165644623</v>
      </c>
      <c r="AT45" s="25">
        <v>115662.39187141541</v>
      </c>
      <c r="AU45" s="25">
        <v>113603.05810767376</v>
      </c>
      <c r="AV45" s="25">
        <v>111134.72154156306</v>
      </c>
      <c r="AW45" s="25">
        <v>106570.09556637572</v>
      </c>
      <c r="AX45" s="25">
        <v>103607.34551263128</v>
      </c>
      <c r="AY45" s="25">
        <v>97051.02410318976</v>
      </c>
      <c r="AZ45" s="25">
        <v>92580.809242393705</v>
      </c>
    </row>
    <row r="46" spans="1:52" ht="12" customHeight="1" x14ac:dyDescent="0.35">
      <c r="A46" s="55" t="s">
        <v>5</v>
      </c>
      <c r="B46" s="27">
        <v>9197.0501829712539</v>
      </c>
      <c r="C46" s="27">
        <v>9484.1709689662057</v>
      </c>
      <c r="D46" s="27">
        <v>8757.1789479601393</v>
      </c>
      <c r="E46" s="27">
        <v>9337.7001930415863</v>
      </c>
      <c r="F46" s="27">
        <v>9682.2114901567584</v>
      </c>
      <c r="G46" s="27">
        <v>8848.2965384740874</v>
      </c>
      <c r="H46" s="27">
        <v>9643.4662625084711</v>
      </c>
      <c r="I46" s="27">
        <v>9117.8123276913666</v>
      </c>
      <c r="J46" s="27">
        <v>8716.7910564316408</v>
      </c>
      <c r="K46" s="27">
        <v>6408.0754740211942</v>
      </c>
      <c r="L46" s="27">
        <v>7589.4630528384496</v>
      </c>
      <c r="M46" s="27">
        <v>7532.1285179135029</v>
      </c>
      <c r="N46" s="27">
        <v>7005.4122281013861</v>
      </c>
      <c r="O46" s="27">
        <v>6718.4051558969968</v>
      </c>
      <c r="P46" s="27">
        <v>6369.2883038907248</v>
      </c>
      <c r="Q46" s="27">
        <v>6617.9918750265333</v>
      </c>
      <c r="R46" s="27">
        <v>6495.4292176877043</v>
      </c>
      <c r="S46" s="27">
        <v>6761.2500050883082</v>
      </c>
      <c r="T46" s="27">
        <v>6452.0388422327787</v>
      </c>
      <c r="U46" s="27">
        <v>6344.4843791081912</v>
      </c>
      <c r="V46" s="27">
        <v>6226.3666497594713</v>
      </c>
      <c r="W46" s="27">
        <v>6205.1242015766775</v>
      </c>
      <c r="X46" s="27">
        <v>6112.23550293259</v>
      </c>
      <c r="Y46" s="27">
        <v>6069.8281512676986</v>
      </c>
      <c r="Z46" s="27">
        <v>5969.2682497855913</v>
      </c>
      <c r="AA46" s="27">
        <v>5922.3997900548538</v>
      </c>
      <c r="AB46" s="27">
        <v>5917.3057059555558</v>
      </c>
      <c r="AC46" s="27">
        <v>5922.2309166064251</v>
      </c>
      <c r="AD46" s="27">
        <v>5923.6033346851409</v>
      </c>
      <c r="AE46" s="27">
        <v>5903.6474744998213</v>
      </c>
      <c r="AF46" s="27">
        <v>5891.7473600337617</v>
      </c>
      <c r="AG46" s="27">
        <v>5877.5041721568577</v>
      </c>
      <c r="AH46" s="27">
        <v>5847.2778264569542</v>
      </c>
      <c r="AI46" s="27">
        <v>5825.1050193153415</v>
      </c>
      <c r="AJ46" s="27">
        <v>5775.937621614491</v>
      </c>
      <c r="AK46" s="27">
        <v>5727.4264598283044</v>
      </c>
      <c r="AL46" s="27">
        <v>5701.9133205179805</v>
      </c>
      <c r="AM46" s="27">
        <v>5650.1144205397486</v>
      </c>
      <c r="AN46" s="27">
        <v>5613.4263121885588</v>
      </c>
      <c r="AO46" s="27">
        <v>5533.4310492593586</v>
      </c>
      <c r="AP46" s="27">
        <v>5351.8943712631481</v>
      </c>
      <c r="AQ46" s="27">
        <v>5339.6121169168628</v>
      </c>
      <c r="AR46" s="27">
        <v>5196.2305713076967</v>
      </c>
      <c r="AS46" s="27">
        <v>5090.3470604341692</v>
      </c>
      <c r="AT46" s="27">
        <v>5033.4625897069373</v>
      </c>
      <c r="AU46" s="27">
        <v>5020.1719648084745</v>
      </c>
      <c r="AV46" s="27">
        <v>5002.1358293022849</v>
      </c>
      <c r="AW46" s="27">
        <v>4898.5954170385958</v>
      </c>
      <c r="AX46" s="27">
        <v>4876.6580842198309</v>
      </c>
      <c r="AY46" s="27">
        <v>4818.2550766565928</v>
      </c>
      <c r="AZ46" s="27">
        <v>4764.7043832763911</v>
      </c>
    </row>
    <row r="47" spans="1:52" ht="12" customHeight="1" x14ac:dyDescent="0.35">
      <c r="A47" s="53" t="s">
        <v>35</v>
      </c>
      <c r="B47" s="39">
        <v>24336.294694642009</v>
      </c>
      <c r="C47" s="39">
        <v>20450.967988613451</v>
      </c>
      <c r="D47" s="39">
        <v>19210.344705954536</v>
      </c>
      <c r="E47" s="39">
        <v>20647.494768238215</v>
      </c>
      <c r="F47" s="39">
        <v>27081.046202788886</v>
      </c>
      <c r="G47" s="39">
        <v>31889.438546959878</v>
      </c>
      <c r="H47" s="39">
        <v>31077.397636145972</v>
      </c>
      <c r="I47" s="39">
        <v>37945.681091683371</v>
      </c>
      <c r="J47" s="39">
        <v>32592.69658725051</v>
      </c>
      <c r="K47" s="39">
        <v>24389.864529461702</v>
      </c>
      <c r="L47" s="39">
        <v>29627.804031825824</v>
      </c>
      <c r="M47" s="39">
        <v>24596.016293770801</v>
      </c>
      <c r="N47" s="39">
        <v>17136.216498394748</v>
      </c>
      <c r="O47" s="39">
        <v>19542.283822072386</v>
      </c>
      <c r="P47" s="39">
        <v>23291.528315733431</v>
      </c>
      <c r="Q47" s="39">
        <v>23647.529757524739</v>
      </c>
      <c r="R47" s="39">
        <v>22925.983550270783</v>
      </c>
      <c r="S47" s="39">
        <v>22945.606092681715</v>
      </c>
      <c r="T47" s="39">
        <v>22860.890898962636</v>
      </c>
      <c r="U47" s="39">
        <v>22992.106417790506</v>
      </c>
      <c r="V47" s="39">
        <v>22716.882170354584</v>
      </c>
      <c r="W47" s="39">
        <v>22706.52796988517</v>
      </c>
      <c r="X47" s="39">
        <v>22863.741753232189</v>
      </c>
      <c r="Y47" s="39">
        <v>22632.435412000028</v>
      </c>
      <c r="Z47" s="39">
        <v>22539.299713108208</v>
      </c>
      <c r="AA47" s="39">
        <v>22567.517026790039</v>
      </c>
      <c r="AB47" s="39">
        <v>22697.571464613211</v>
      </c>
      <c r="AC47" s="39">
        <v>22852.725878828307</v>
      </c>
      <c r="AD47" s="39">
        <v>23017.657572774417</v>
      </c>
      <c r="AE47" s="39">
        <v>23164.874249334218</v>
      </c>
      <c r="AF47" s="39">
        <v>23152.585694106729</v>
      </c>
      <c r="AG47" s="39">
        <v>23139.802854952282</v>
      </c>
      <c r="AH47" s="39">
        <v>23208.817527187319</v>
      </c>
      <c r="AI47" s="39">
        <v>22961.714898826554</v>
      </c>
      <c r="AJ47" s="39">
        <v>22665.115994703887</v>
      </c>
      <c r="AK47" s="39">
        <v>22310.841169199841</v>
      </c>
      <c r="AL47" s="39">
        <v>22147.265258020168</v>
      </c>
      <c r="AM47" s="39">
        <v>21800.239164133363</v>
      </c>
      <c r="AN47" s="39">
        <v>21259.208706113004</v>
      </c>
      <c r="AO47" s="39">
        <v>20907.110144614173</v>
      </c>
      <c r="AP47" s="39">
        <v>20524.127964847772</v>
      </c>
      <c r="AQ47" s="39">
        <v>20364.875235534204</v>
      </c>
      <c r="AR47" s="39">
        <v>20158.608339686176</v>
      </c>
      <c r="AS47" s="39">
        <v>19940.343171327313</v>
      </c>
      <c r="AT47" s="39">
        <v>19583.414930818333</v>
      </c>
      <c r="AU47" s="39">
        <v>19521.991370965479</v>
      </c>
      <c r="AV47" s="39">
        <v>19369.066634863801</v>
      </c>
      <c r="AW47" s="39">
        <v>18760.417491941596</v>
      </c>
      <c r="AX47" s="39">
        <v>18594.69007373479</v>
      </c>
      <c r="AY47" s="39">
        <v>18027.842582398149</v>
      </c>
      <c r="AZ47" s="39">
        <v>17659.099942368197</v>
      </c>
    </row>
    <row r="48" spans="1:52" ht="12" customHeight="1" x14ac:dyDescent="0.35">
      <c r="A48" s="54" t="s">
        <v>4</v>
      </c>
      <c r="B48" s="25">
        <v>22692.694623358577</v>
      </c>
      <c r="C48" s="25">
        <v>18746.874693056579</v>
      </c>
      <c r="D48" s="25">
        <v>17509.623011563701</v>
      </c>
      <c r="E48" s="25">
        <v>18931.7277708857</v>
      </c>
      <c r="F48" s="25">
        <v>25155.957391267159</v>
      </c>
      <c r="G48" s="25">
        <v>29878.456821280844</v>
      </c>
      <c r="H48" s="25">
        <v>29054.624826003066</v>
      </c>
      <c r="I48" s="25">
        <v>35717.82853184572</v>
      </c>
      <c r="J48" s="25">
        <v>30544.973394711742</v>
      </c>
      <c r="K48" s="25">
        <v>22820.63503310956</v>
      </c>
      <c r="L48" s="25">
        <v>27757.832068713848</v>
      </c>
      <c r="M48" s="25">
        <v>22761.379585905121</v>
      </c>
      <c r="N48" s="25">
        <v>15534.099191007697</v>
      </c>
      <c r="O48" s="25">
        <v>18097.294903208109</v>
      </c>
      <c r="P48" s="25">
        <v>21644.06414987463</v>
      </c>
      <c r="Q48" s="25">
        <v>21826.836284025128</v>
      </c>
      <c r="R48" s="25">
        <v>20904.956231672852</v>
      </c>
      <c r="S48" s="25">
        <v>20696.718334994413</v>
      </c>
      <c r="T48" s="25">
        <v>20513.47536866313</v>
      </c>
      <c r="U48" s="25">
        <v>20604.12554250293</v>
      </c>
      <c r="V48" s="25">
        <v>20323.458467691948</v>
      </c>
      <c r="W48" s="25">
        <v>20288.923069736549</v>
      </c>
      <c r="X48" s="25">
        <v>20409.277582103718</v>
      </c>
      <c r="Y48" s="25">
        <v>20167.409753628563</v>
      </c>
      <c r="Z48" s="25">
        <v>20070.505417759905</v>
      </c>
      <c r="AA48" s="25">
        <v>20085.655156208701</v>
      </c>
      <c r="AB48" s="25">
        <v>20201.438159342946</v>
      </c>
      <c r="AC48" s="25">
        <v>20343.313401105959</v>
      </c>
      <c r="AD48" s="25">
        <v>20499.001971674454</v>
      </c>
      <c r="AE48" s="25">
        <v>20640.21660085415</v>
      </c>
      <c r="AF48" s="25">
        <v>20616.938030531037</v>
      </c>
      <c r="AG48" s="25">
        <v>20605.828731959638</v>
      </c>
      <c r="AH48" s="25">
        <v>20690.373433218039</v>
      </c>
      <c r="AI48" s="25">
        <v>20470.798223974612</v>
      </c>
      <c r="AJ48" s="25">
        <v>20264.411404628376</v>
      </c>
      <c r="AK48" s="25">
        <v>20006.116321738846</v>
      </c>
      <c r="AL48" s="25">
        <v>19896.719383234238</v>
      </c>
      <c r="AM48" s="25">
        <v>19740.059481269112</v>
      </c>
      <c r="AN48" s="25">
        <v>19431.813021707429</v>
      </c>
      <c r="AO48" s="25">
        <v>19182.143629817579</v>
      </c>
      <c r="AP48" s="25">
        <v>18955.793168635177</v>
      </c>
      <c r="AQ48" s="25">
        <v>18880.122519836907</v>
      </c>
      <c r="AR48" s="25">
        <v>18778.955582861541</v>
      </c>
      <c r="AS48" s="25">
        <v>18640.453653390196</v>
      </c>
      <c r="AT48" s="25">
        <v>18396.053197927871</v>
      </c>
      <c r="AU48" s="25">
        <v>18342.231452161024</v>
      </c>
      <c r="AV48" s="25">
        <v>18260.534285315422</v>
      </c>
      <c r="AW48" s="25">
        <v>17832.579213890782</v>
      </c>
      <c r="AX48" s="25">
        <v>17670.583537979972</v>
      </c>
      <c r="AY48" s="25">
        <v>17225.113860862686</v>
      </c>
      <c r="AZ48" s="25">
        <v>16935.966669589943</v>
      </c>
    </row>
    <row r="49" spans="1:52" ht="12" customHeight="1" x14ac:dyDescent="0.35">
      <c r="A49" s="55" t="s">
        <v>5</v>
      </c>
      <c r="B49" s="27">
        <v>1643.600071283432</v>
      </c>
      <c r="C49" s="27">
        <v>1704.0932955568728</v>
      </c>
      <c r="D49" s="27">
        <v>1700.7216943908354</v>
      </c>
      <c r="E49" s="27">
        <v>1715.7669973525155</v>
      </c>
      <c r="F49" s="27">
        <v>1925.088811521729</v>
      </c>
      <c r="G49" s="27">
        <v>2010.9817256790329</v>
      </c>
      <c r="H49" s="27">
        <v>2022.7728101429045</v>
      </c>
      <c r="I49" s="27">
        <v>2227.8525598376518</v>
      </c>
      <c r="J49" s="27">
        <v>2047.7231925387684</v>
      </c>
      <c r="K49" s="27">
        <v>1569.2294963521413</v>
      </c>
      <c r="L49" s="27">
        <v>1869.9719631119767</v>
      </c>
      <c r="M49" s="27">
        <v>1834.6367078656815</v>
      </c>
      <c r="N49" s="27">
        <v>1602.1173073870505</v>
      </c>
      <c r="O49" s="27">
        <v>1444.9889188642785</v>
      </c>
      <c r="P49" s="27">
        <v>1647.4641658587993</v>
      </c>
      <c r="Q49" s="27">
        <v>1820.6934734996087</v>
      </c>
      <c r="R49" s="27">
        <v>2021.0273185979315</v>
      </c>
      <c r="S49" s="27">
        <v>2248.8877576873037</v>
      </c>
      <c r="T49" s="27">
        <v>2347.4155302995041</v>
      </c>
      <c r="U49" s="27">
        <v>2387.9808752875756</v>
      </c>
      <c r="V49" s="27">
        <v>2393.4237026626365</v>
      </c>
      <c r="W49" s="27">
        <v>2417.6049001486194</v>
      </c>
      <c r="X49" s="27">
        <v>2454.4641711284708</v>
      </c>
      <c r="Y49" s="27">
        <v>2465.0256583714659</v>
      </c>
      <c r="Z49" s="27">
        <v>2468.7942953483052</v>
      </c>
      <c r="AA49" s="27">
        <v>2481.8618705813401</v>
      </c>
      <c r="AB49" s="27">
        <v>2496.1333052702644</v>
      </c>
      <c r="AC49" s="27">
        <v>2509.4124777223478</v>
      </c>
      <c r="AD49" s="27">
        <v>2518.6556010999643</v>
      </c>
      <c r="AE49" s="27">
        <v>2524.6576484800689</v>
      </c>
      <c r="AF49" s="27">
        <v>2535.6476635756908</v>
      </c>
      <c r="AG49" s="27">
        <v>2533.9741229926431</v>
      </c>
      <c r="AH49" s="27">
        <v>2518.4440939692813</v>
      </c>
      <c r="AI49" s="27">
        <v>2490.9166748519419</v>
      </c>
      <c r="AJ49" s="27">
        <v>2400.7045900755097</v>
      </c>
      <c r="AK49" s="27">
        <v>2304.7248474609937</v>
      </c>
      <c r="AL49" s="27">
        <v>2250.5458747859284</v>
      </c>
      <c r="AM49" s="27">
        <v>2060.17968286425</v>
      </c>
      <c r="AN49" s="27">
        <v>1827.3956844055767</v>
      </c>
      <c r="AO49" s="27">
        <v>1724.9665147965943</v>
      </c>
      <c r="AP49" s="27">
        <v>1568.3347962125936</v>
      </c>
      <c r="AQ49" s="27">
        <v>1484.7527156972985</v>
      </c>
      <c r="AR49" s="27">
        <v>1379.6527568246358</v>
      </c>
      <c r="AS49" s="27">
        <v>1299.8895179371191</v>
      </c>
      <c r="AT49" s="27">
        <v>1187.3617328904609</v>
      </c>
      <c r="AU49" s="27">
        <v>1179.7599188044569</v>
      </c>
      <c r="AV49" s="27">
        <v>1108.5323495483801</v>
      </c>
      <c r="AW49" s="27">
        <v>927.83827805081432</v>
      </c>
      <c r="AX49" s="27">
        <v>924.10653575481626</v>
      </c>
      <c r="AY49" s="27">
        <v>802.72872153546223</v>
      </c>
      <c r="AZ49" s="27">
        <v>723.13327277825238</v>
      </c>
    </row>
    <row r="50" spans="1:52" ht="12" customHeight="1" x14ac:dyDescent="0.35">
      <c r="A50" s="28"/>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row>
    <row r="51" spans="1:52" ht="12" customHeight="1" x14ac:dyDescent="0.35">
      <c r="A51" s="56" t="s">
        <v>36</v>
      </c>
      <c r="B51" s="39">
        <v>281.18488850933937</v>
      </c>
      <c r="C51" s="39">
        <v>272.2364651560045</v>
      </c>
      <c r="D51" s="39">
        <v>255.74593181628015</v>
      </c>
      <c r="E51" s="39">
        <v>246.3596268881397</v>
      </c>
      <c r="F51" s="39">
        <v>260.34011656777835</v>
      </c>
      <c r="G51" s="39">
        <v>281.49795752312247</v>
      </c>
      <c r="H51" s="39">
        <v>287.70001882305598</v>
      </c>
      <c r="I51" s="39">
        <v>312.7518666751119</v>
      </c>
      <c r="J51" s="39">
        <v>301.10978624922086</v>
      </c>
      <c r="K51" s="39">
        <v>246.7911805093247</v>
      </c>
      <c r="L51" s="39">
        <v>229.8043499399065</v>
      </c>
      <c r="M51" s="39">
        <v>248.42191598022782</v>
      </c>
      <c r="N51" s="39">
        <v>244.85225785211227</v>
      </c>
      <c r="O51" s="39">
        <v>242.69216959401427</v>
      </c>
      <c r="P51" s="39">
        <v>248.22100318587272</v>
      </c>
      <c r="Q51" s="39">
        <v>252.75404131724073</v>
      </c>
      <c r="R51" s="39">
        <v>250.83208023943831</v>
      </c>
      <c r="S51" s="39">
        <v>241.50464151150825</v>
      </c>
      <c r="T51" s="39">
        <v>245.64909669595789</v>
      </c>
      <c r="U51" s="39">
        <v>245.41346473113666</v>
      </c>
      <c r="V51" s="39">
        <v>248.86783370376145</v>
      </c>
      <c r="W51" s="39">
        <v>250.16426639915554</v>
      </c>
      <c r="X51" s="39">
        <v>249.8039993932816</v>
      </c>
      <c r="Y51" s="39">
        <v>252.18976582253234</v>
      </c>
      <c r="Z51" s="39">
        <v>253.73387359769697</v>
      </c>
      <c r="AA51" s="39">
        <v>254.02759227568703</v>
      </c>
      <c r="AB51" s="39">
        <v>253.65535110042509</v>
      </c>
      <c r="AC51" s="39">
        <v>253.3487240413746</v>
      </c>
      <c r="AD51" s="39">
        <v>253.23412827386372</v>
      </c>
      <c r="AE51" s="39">
        <v>253.09311708750198</v>
      </c>
      <c r="AF51" s="39">
        <v>254.31728174655308</v>
      </c>
      <c r="AG51" s="39">
        <v>255.66807120257766</v>
      </c>
      <c r="AH51" s="39">
        <v>256.0024101226258</v>
      </c>
      <c r="AI51" s="39">
        <v>258.40717055149042</v>
      </c>
      <c r="AJ51" s="39">
        <v>260.61559855560546</v>
      </c>
      <c r="AK51" s="39">
        <v>263.01375676045967</v>
      </c>
      <c r="AL51" s="39">
        <v>264.55242466995486</v>
      </c>
      <c r="AM51" s="39">
        <v>264.97570646014941</v>
      </c>
      <c r="AN51" s="39">
        <v>266.74543168981859</v>
      </c>
      <c r="AO51" s="39">
        <v>268.31975170460584</v>
      </c>
      <c r="AP51" s="39">
        <v>269.52038518842863</v>
      </c>
      <c r="AQ51" s="39">
        <v>270.60309894976854</v>
      </c>
      <c r="AR51" s="39">
        <v>271.00289290197111</v>
      </c>
      <c r="AS51" s="39">
        <v>272.06694486831861</v>
      </c>
      <c r="AT51" s="39">
        <v>273.1315061153233</v>
      </c>
      <c r="AU51" s="39">
        <v>274.5955348739717</v>
      </c>
      <c r="AV51" s="39">
        <v>274.89216910372107</v>
      </c>
      <c r="AW51" s="39">
        <v>275.79613390631937</v>
      </c>
      <c r="AX51" s="39">
        <v>277.86237351114949</v>
      </c>
      <c r="AY51" s="39">
        <v>278.24897378392336</v>
      </c>
      <c r="AZ51" s="39">
        <v>279.5507400393891</v>
      </c>
    </row>
    <row r="52" spans="1:52" ht="12" customHeight="1" x14ac:dyDescent="0.35">
      <c r="A52" s="56" t="s">
        <v>37</v>
      </c>
      <c r="B52" s="57">
        <v>0.34478063111762347</v>
      </c>
      <c r="C52" s="57">
        <v>0.34188157639099975</v>
      </c>
      <c r="D52" s="57">
        <v>0.32924934372477155</v>
      </c>
      <c r="E52" s="57">
        <v>0.33725869455203483</v>
      </c>
      <c r="F52" s="57">
        <v>0.32178984420784429</v>
      </c>
      <c r="G52" s="57">
        <v>0.31867849133755305</v>
      </c>
      <c r="H52" s="57">
        <v>0.30613044247585303</v>
      </c>
      <c r="I52" s="57">
        <v>0.2935915873201031</v>
      </c>
      <c r="J52" s="57">
        <v>0.29331870346230798</v>
      </c>
      <c r="K52" s="57">
        <v>0.30331416250275633</v>
      </c>
      <c r="L52" s="57">
        <v>0.29597154175135443</v>
      </c>
      <c r="M52" s="57">
        <v>0.28921879511651505</v>
      </c>
      <c r="N52" s="57">
        <v>0.29762222739499844</v>
      </c>
      <c r="O52" s="57">
        <v>0.29871521245578597</v>
      </c>
      <c r="P52" s="57">
        <v>0.29170047254407949</v>
      </c>
      <c r="Q52" s="57">
        <v>0.30101311745373205</v>
      </c>
      <c r="R52" s="57">
        <v>0.30174885030591725</v>
      </c>
      <c r="S52" s="57">
        <v>0.29779240937801654</v>
      </c>
      <c r="T52" s="57">
        <v>0.2881155724853996</v>
      </c>
      <c r="U52" s="57">
        <v>0.28338549696284027</v>
      </c>
      <c r="V52" s="57">
        <v>0.28120101463126196</v>
      </c>
      <c r="W52" s="57">
        <v>0.28052626568645744</v>
      </c>
      <c r="X52" s="57">
        <v>0.27764744046111717</v>
      </c>
      <c r="Y52" s="57">
        <v>0.27459874887595792</v>
      </c>
      <c r="Z52" s="57">
        <v>0.273685582132979</v>
      </c>
      <c r="AA52" s="57">
        <v>0.27295724000878746</v>
      </c>
      <c r="AB52" s="57">
        <v>0.27245200779240708</v>
      </c>
      <c r="AC52" s="57">
        <v>0.27196025503847326</v>
      </c>
      <c r="AD52" s="57">
        <v>0.271410087068365</v>
      </c>
      <c r="AE52" s="57">
        <v>0.26985318310896333</v>
      </c>
      <c r="AF52" s="57">
        <v>0.2680707699441407</v>
      </c>
      <c r="AG52" s="57">
        <v>0.26725647255394475</v>
      </c>
      <c r="AH52" s="57">
        <v>0.26478433692341974</v>
      </c>
      <c r="AI52" s="57">
        <v>0.26251615475106005</v>
      </c>
      <c r="AJ52" s="57">
        <v>0.25996042347217702</v>
      </c>
      <c r="AK52" s="57">
        <v>0.25792944230554143</v>
      </c>
      <c r="AL52" s="57">
        <v>0.25640319669611999</v>
      </c>
      <c r="AM52" s="57">
        <v>0.25402458840038333</v>
      </c>
      <c r="AN52" s="57">
        <v>0.25143339080957011</v>
      </c>
      <c r="AO52" s="57">
        <v>0.24944811985567225</v>
      </c>
      <c r="AP52" s="57">
        <v>0.24734823426820612</v>
      </c>
      <c r="AQ52" s="57">
        <v>0.24580859916521999</v>
      </c>
      <c r="AR52" s="57">
        <v>0.24377401256749773</v>
      </c>
      <c r="AS52" s="57">
        <v>0.24182861494029803</v>
      </c>
      <c r="AT52" s="57">
        <v>0.23963582198398475</v>
      </c>
      <c r="AU52" s="57">
        <v>0.23798925311157337</v>
      </c>
      <c r="AV52" s="57">
        <v>0.23625594196334904</v>
      </c>
      <c r="AW52" s="57">
        <v>0.23394959463600751</v>
      </c>
      <c r="AX52" s="57">
        <v>0.23215616250878965</v>
      </c>
      <c r="AY52" s="57">
        <v>0.22939088130497379</v>
      </c>
      <c r="AZ52" s="57">
        <v>0.2271958319246723</v>
      </c>
    </row>
    <row r="53" spans="1:52" ht="12" customHeight="1" x14ac:dyDescent="0.35">
      <c r="A53" s="24" t="s">
        <v>4</v>
      </c>
      <c r="B53" s="58">
        <v>0.47567727830673939</v>
      </c>
      <c r="C53" s="58">
        <v>0.4759412520283523</v>
      </c>
      <c r="D53" s="58">
        <v>0.45462640115727621</v>
      </c>
      <c r="E53" s="58">
        <v>0.464569850961422</v>
      </c>
      <c r="F53" s="58">
        <v>0.44655991586894528</v>
      </c>
      <c r="G53" s="58">
        <v>0.44387518227265144</v>
      </c>
      <c r="H53" s="58">
        <v>0.43524397382819474</v>
      </c>
      <c r="I53" s="58">
        <v>0.41741056070026411</v>
      </c>
      <c r="J53" s="58">
        <v>0.4236936751572844</v>
      </c>
      <c r="K53" s="58">
        <v>0.45120629189561834</v>
      </c>
      <c r="L53" s="58">
        <v>0.42491392001102507</v>
      </c>
      <c r="M53" s="58">
        <v>0.42142892714244634</v>
      </c>
      <c r="N53" s="58">
        <v>0.4285711816220758</v>
      </c>
      <c r="O53" s="58">
        <v>0.42168890426023448</v>
      </c>
      <c r="P53" s="58">
        <v>0.4072087042055465</v>
      </c>
      <c r="Q53" s="58">
        <v>0.42107279302327255</v>
      </c>
      <c r="R53" s="58">
        <v>0.42310759852602464</v>
      </c>
      <c r="S53" s="58">
        <v>0.41886707382371602</v>
      </c>
      <c r="T53" s="58">
        <v>0.40568523650907046</v>
      </c>
      <c r="U53" s="58">
        <v>0.39949983474378664</v>
      </c>
      <c r="V53" s="58">
        <v>0.39731169852194942</v>
      </c>
      <c r="W53" s="58">
        <v>0.39661104346116338</v>
      </c>
      <c r="X53" s="58">
        <v>0.39167201960539566</v>
      </c>
      <c r="Y53" s="58">
        <v>0.38797146535677318</v>
      </c>
      <c r="Z53" s="58">
        <v>0.38690975386660797</v>
      </c>
      <c r="AA53" s="58">
        <v>0.38597847875630048</v>
      </c>
      <c r="AB53" s="58">
        <v>0.38483762899869389</v>
      </c>
      <c r="AC53" s="58">
        <v>0.38367612928389538</v>
      </c>
      <c r="AD53" s="58">
        <v>0.38254306243473141</v>
      </c>
      <c r="AE53" s="58">
        <v>0.37977762767423573</v>
      </c>
      <c r="AF53" s="58">
        <v>0.37738534526241729</v>
      </c>
      <c r="AG53" s="58">
        <v>0.37644551985308133</v>
      </c>
      <c r="AH53" s="58">
        <v>0.37227574930358759</v>
      </c>
      <c r="AI53" s="58">
        <v>0.37000938838058833</v>
      </c>
      <c r="AJ53" s="58">
        <v>0.36648443324301705</v>
      </c>
      <c r="AK53" s="58">
        <v>0.36420614030959897</v>
      </c>
      <c r="AL53" s="58">
        <v>0.36241387980787587</v>
      </c>
      <c r="AM53" s="58">
        <v>0.35891291933580904</v>
      </c>
      <c r="AN53" s="58">
        <v>0.35549214955430986</v>
      </c>
      <c r="AO53" s="58">
        <v>0.35302557827909559</v>
      </c>
      <c r="AP53" s="58">
        <v>0.35031185546919957</v>
      </c>
      <c r="AQ53" s="58">
        <v>0.34827995809436385</v>
      </c>
      <c r="AR53" s="58">
        <v>0.3455334102382987</v>
      </c>
      <c r="AS53" s="58">
        <v>0.34289197979369457</v>
      </c>
      <c r="AT53" s="58">
        <v>0.33961497855386374</v>
      </c>
      <c r="AU53" s="58">
        <v>0.33736927410584711</v>
      </c>
      <c r="AV53" s="58">
        <v>0.33454260764980615</v>
      </c>
      <c r="AW53" s="58">
        <v>0.33120937758963864</v>
      </c>
      <c r="AX53" s="58">
        <v>0.3289731515440158</v>
      </c>
      <c r="AY53" s="58">
        <v>0.32427114977340332</v>
      </c>
      <c r="AZ53" s="58">
        <v>0.32113086195573592</v>
      </c>
    </row>
    <row r="54" spans="1:52" ht="12" customHeight="1" x14ac:dyDescent="0.35">
      <c r="A54" s="26" t="s">
        <v>5</v>
      </c>
      <c r="B54" s="59">
        <v>0.12562677344902398</v>
      </c>
      <c r="C54" s="59">
        <v>0.1290223638421458</v>
      </c>
      <c r="D54" s="59">
        <v>0.12496599961284656</v>
      </c>
      <c r="E54" s="59">
        <v>0.12851251775212569</v>
      </c>
      <c r="F54" s="59">
        <v>0.12406863828876624</v>
      </c>
      <c r="G54" s="59">
        <v>0.12190400573327145</v>
      </c>
      <c r="H54" s="59">
        <v>0.11779047854664375</v>
      </c>
      <c r="I54" s="59">
        <v>0.11361112754778546</v>
      </c>
      <c r="J54" s="59">
        <v>0.11399468694616936</v>
      </c>
      <c r="K54" s="59">
        <v>0.11890968401416897</v>
      </c>
      <c r="L54" s="59">
        <v>0.11535013626077346</v>
      </c>
      <c r="M54" s="59">
        <v>0.1125231294520751</v>
      </c>
      <c r="N54" s="59">
        <v>0.11547585925406467</v>
      </c>
      <c r="O54" s="59">
        <v>0.11504873468462272</v>
      </c>
      <c r="P54" s="59">
        <v>0.1120154998002162</v>
      </c>
      <c r="Q54" s="59">
        <v>0.11701269103043786</v>
      </c>
      <c r="R54" s="59">
        <v>0.11706727849562262</v>
      </c>
      <c r="S54" s="59">
        <v>0.11683603082020387</v>
      </c>
      <c r="T54" s="59">
        <v>0.11517325365966197</v>
      </c>
      <c r="U54" s="59">
        <v>0.11383002791952666</v>
      </c>
      <c r="V54" s="59">
        <v>0.11324477606675899</v>
      </c>
      <c r="W54" s="59">
        <v>0.11296384509543407</v>
      </c>
      <c r="X54" s="59">
        <v>0.11235115531780558</v>
      </c>
      <c r="Y54" s="59">
        <v>0.11198254852076574</v>
      </c>
      <c r="Z54" s="59">
        <v>0.11135567690290608</v>
      </c>
      <c r="AA54" s="59">
        <v>0.11092846462986021</v>
      </c>
      <c r="AB54" s="59">
        <v>0.11067961786547532</v>
      </c>
      <c r="AC54" s="59">
        <v>0.11048509199185964</v>
      </c>
      <c r="AD54" s="59">
        <v>0.11005492122630692</v>
      </c>
      <c r="AE54" s="59">
        <v>0.10965893300997415</v>
      </c>
      <c r="AF54" s="59">
        <v>0.10935469481570084</v>
      </c>
      <c r="AG54" s="59">
        <v>0.10909126854122136</v>
      </c>
      <c r="AH54" s="59">
        <v>0.10877110424938709</v>
      </c>
      <c r="AI54" s="59">
        <v>0.10844342415638072</v>
      </c>
      <c r="AJ54" s="59">
        <v>0.1080722637748647</v>
      </c>
      <c r="AK54" s="59">
        <v>0.10767356472605792</v>
      </c>
      <c r="AL54" s="59">
        <v>0.10736662241009401</v>
      </c>
      <c r="AM54" s="59">
        <v>0.10667566222484197</v>
      </c>
      <c r="AN54" s="59">
        <v>0.10619929257190627</v>
      </c>
      <c r="AO54" s="59">
        <v>0.10566836821878207</v>
      </c>
      <c r="AP54" s="59">
        <v>0.10478934109255444</v>
      </c>
      <c r="AQ54" s="59">
        <v>0.10445773785066509</v>
      </c>
      <c r="AR54" s="59">
        <v>0.10348606873917689</v>
      </c>
      <c r="AS54" s="59">
        <v>0.10278827508928866</v>
      </c>
      <c r="AT54" s="59">
        <v>0.10233163388880634</v>
      </c>
      <c r="AU54" s="59">
        <v>0.10209625583502593</v>
      </c>
      <c r="AV54" s="59">
        <v>0.10183063091434286</v>
      </c>
      <c r="AW54" s="59">
        <v>0.10125150850091187</v>
      </c>
      <c r="AX54" s="59">
        <v>0.10098992634066042</v>
      </c>
      <c r="AY54" s="59">
        <v>0.10062108420287799</v>
      </c>
      <c r="AZ54" s="59">
        <v>0.10028613542109702</v>
      </c>
    </row>
    <row r="55" spans="1:52" ht="12" customHeight="1" x14ac:dyDescent="0.35">
      <c r="A55" s="56" t="s">
        <v>38</v>
      </c>
      <c r="B55" s="57">
        <v>1.4102294849540291</v>
      </c>
      <c r="C55" s="57">
        <v>1.3704939352261822</v>
      </c>
      <c r="D55" s="57">
        <v>1.3198426288737144</v>
      </c>
      <c r="E55" s="57">
        <v>1.3503910861016817</v>
      </c>
      <c r="F55" s="57">
        <v>1.3078070285589314</v>
      </c>
      <c r="G55" s="57">
        <v>1.3188887056366472</v>
      </c>
      <c r="H55" s="57">
        <v>1.2575027106220222</v>
      </c>
      <c r="I55" s="57">
        <v>1.2362901147345644</v>
      </c>
      <c r="J55" s="57">
        <v>1.211544966990022</v>
      </c>
      <c r="K55" s="57">
        <v>1.238956524695743</v>
      </c>
      <c r="L55" s="57">
        <v>1.2290698655924375</v>
      </c>
      <c r="M55" s="57">
        <v>1.1573739222508053</v>
      </c>
      <c r="N55" s="57">
        <v>1.1451324626538046</v>
      </c>
      <c r="O55" s="57">
        <v>1.1749974180657876</v>
      </c>
      <c r="P55" s="57">
        <v>1.172742799906384</v>
      </c>
      <c r="Q55" s="57">
        <v>1.2126534462014293</v>
      </c>
      <c r="R55" s="57">
        <v>1.2092349263557061</v>
      </c>
      <c r="S55" s="57">
        <v>1.184082701055992</v>
      </c>
      <c r="T55" s="57">
        <v>1.1371399808938134</v>
      </c>
      <c r="U55" s="57">
        <v>1.117390590194022</v>
      </c>
      <c r="V55" s="57">
        <v>1.107248466154457</v>
      </c>
      <c r="W55" s="57">
        <v>1.1045843837490033</v>
      </c>
      <c r="X55" s="57">
        <v>1.090775548792785</v>
      </c>
      <c r="Y55" s="57">
        <v>1.0741256105410908</v>
      </c>
      <c r="Z55" s="57">
        <v>1.0710878876305447</v>
      </c>
      <c r="AA55" s="57">
        <v>1.0681269080130649</v>
      </c>
      <c r="AB55" s="57">
        <v>1.0660900964669302</v>
      </c>
      <c r="AC55" s="57">
        <v>1.0642981329998158</v>
      </c>
      <c r="AD55" s="57">
        <v>1.0621108168037596</v>
      </c>
      <c r="AE55" s="57">
        <v>1.0548721669691556</v>
      </c>
      <c r="AF55" s="57">
        <v>1.0459853598398905</v>
      </c>
      <c r="AG55" s="57">
        <v>1.0416470985152337</v>
      </c>
      <c r="AH55" s="57">
        <v>1.0276891227870117</v>
      </c>
      <c r="AI55" s="57">
        <v>1.0134975689017924</v>
      </c>
      <c r="AJ55" s="57">
        <v>0.99550288025127254</v>
      </c>
      <c r="AK55" s="57">
        <v>0.97945688837049227</v>
      </c>
      <c r="AL55" s="57">
        <v>0.96785181206718129</v>
      </c>
      <c r="AM55" s="57">
        <v>0.94582024660713537</v>
      </c>
      <c r="AN55" s="57">
        <v>0.92173327411918082</v>
      </c>
      <c r="AO55" s="57">
        <v>0.90209809196620094</v>
      </c>
      <c r="AP55" s="57">
        <v>0.88034469522314451</v>
      </c>
      <c r="AQ55" s="57">
        <v>0.86571956241055525</v>
      </c>
      <c r="AR55" s="57">
        <v>0.84560105823658449</v>
      </c>
      <c r="AS55" s="57">
        <v>0.82586168274049565</v>
      </c>
      <c r="AT55" s="57">
        <v>0.80025249669486342</v>
      </c>
      <c r="AU55" s="57">
        <v>0.78476220279300213</v>
      </c>
      <c r="AV55" s="57">
        <v>0.763204673760702</v>
      </c>
      <c r="AW55" s="57">
        <v>0.72877462656967029</v>
      </c>
      <c r="AX55" s="57">
        <v>0.70950094523813267</v>
      </c>
      <c r="AY55" s="57">
        <v>0.66375943293158535</v>
      </c>
      <c r="AZ55" s="57">
        <v>0.63328173740245075</v>
      </c>
    </row>
    <row r="56" spans="1:52" ht="12" customHeight="1" x14ac:dyDescent="0.35">
      <c r="A56" s="24" t="s">
        <v>4</v>
      </c>
      <c r="B56" s="58">
        <v>2.1630285215616465</v>
      </c>
      <c r="C56" s="58">
        <v>2.1363901176514832</v>
      </c>
      <c r="D56" s="58">
        <v>2.0402498394829305</v>
      </c>
      <c r="E56" s="58">
        <v>2.0817067736211152</v>
      </c>
      <c r="F56" s="58">
        <v>2.0397888446494581</v>
      </c>
      <c r="G56" s="58">
        <v>2.0674066059096288</v>
      </c>
      <c r="H56" s="58">
        <v>2.0249313076047768</v>
      </c>
      <c r="I56" s="58">
        <v>1.9959370804842158</v>
      </c>
      <c r="J56" s="58">
        <v>1.9990448403296204</v>
      </c>
      <c r="K56" s="58">
        <v>2.1296875013530205</v>
      </c>
      <c r="L56" s="58">
        <v>2.0129230437571528</v>
      </c>
      <c r="M56" s="58">
        <v>1.9314817642434072</v>
      </c>
      <c r="N56" s="58">
        <v>1.8808031769264775</v>
      </c>
      <c r="O56" s="58">
        <v>1.8799771040467552</v>
      </c>
      <c r="P56" s="58">
        <v>1.8490635937619453</v>
      </c>
      <c r="Q56" s="58">
        <v>1.9202457767759464</v>
      </c>
      <c r="R56" s="58">
        <v>1.9170066763675089</v>
      </c>
      <c r="S56" s="58">
        <v>1.8868373378211989</v>
      </c>
      <c r="T56" s="58">
        <v>1.8210329234677853</v>
      </c>
      <c r="U56" s="58">
        <v>1.7944176182611151</v>
      </c>
      <c r="V56" s="58">
        <v>1.7846016456518126</v>
      </c>
      <c r="W56" s="58">
        <v>1.7815639448742213</v>
      </c>
      <c r="X56" s="58">
        <v>1.7561230646329555</v>
      </c>
      <c r="Y56" s="58">
        <v>1.7352741977777892</v>
      </c>
      <c r="Z56" s="58">
        <v>1.7311399355303394</v>
      </c>
      <c r="AA56" s="58">
        <v>1.7266611680295849</v>
      </c>
      <c r="AB56" s="58">
        <v>1.7207129562408745</v>
      </c>
      <c r="AC56" s="58">
        <v>1.7150914049447403</v>
      </c>
      <c r="AD56" s="58">
        <v>1.7086397559231039</v>
      </c>
      <c r="AE56" s="58">
        <v>1.6945150274580245</v>
      </c>
      <c r="AF56" s="58">
        <v>1.6821592288132114</v>
      </c>
      <c r="AG56" s="58">
        <v>1.6766427230339727</v>
      </c>
      <c r="AH56" s="58">
        <v>1.6525987296146749</v>
      </c>
      <c r="AI56" s="58">
        <v>1.6372866474245413</v>
      </c>
      <c r="AJ56" s="58">
        <v>1.6114659668172351</v>
      </c>
      <c r="AK56" s="58">
        <v>1.5910116240943848</v>
      </c>
      <c r="AL56" s="58">
        <v>1.5758049686735933</v>
      </c>
      <c r="AM56" s="58">
        <v>1.5415012893017832</v>
      </c>
      <c r="AN56" s="58">
        <v>1.5071607310444748</v>
      </c>
      <c r="AO56" s="58">
        <v>1.4788126492364813</v>
      </c>
      <c r="AP56" s="58">
        <v>1.4466351607406791</v>
      </c>
      <c r="AQ56" s="58">
        <v>1.4249475825265792</v>
      </c>
      <c r="AR56" s="58">
        <v>1.3935551212098938</v>
      </c>
      <c r="AS56" s="58">
        <v>1.3628582881553901</v>
      </c>
      <c r="AT56" s="58">
        <v>1.3216339650525208</v>
      </c>
      <c r="AU56" s="58">
        <v>1.2976905665444132</v>
      </c>
      <c r="AV56" s="58">
        <v>1.2616496687572683</v>
      </c>
      <c r="AW56" s="58">
        <v>1.2064199511219238</v>
      </c>
      <c r="AX56" s="58">
        <v>1.1769088958146345</v>
      </c>
      <c r="AY56" s="58">
        <v>1.0987844928629835</v>
      </c>
      <c r="AZ56" s="58">
        <v>1.0494326669027436</v>
      </c>
    </row>
    <row r="57" spans="1:52" ht="12" customHeight="1" x14ac:dyDescent="0.35">
      <c r="A57" s="26" t="s">
        <v>5</v>
      </c>
      <c r="B57" s="59">
        <v>0.14985485760847495</v>
      </c>
      <c r="C57" s="59">
        <v>0.15440820691043319</v>
      </c>
      <c r="D57" s="59">
        <v>0.14604578661794201</v>
      </c>
      <c r="E57" s="59">
        <v>0.15128679619498381</v>
      </c>
      <c r="F57" s="59">
        <v>0.14784674752803484</v>
      </c>
      <c r="G57" s="59">
        <v>0.14242610353666627</v>
      </c>
      <c r="H57" s="59">
        <v>0.13804239720573852</v>
      </c>
      <c r="I57" s="59">
        <v>0.13208446330752258</v>
      </c>
      <c r="J57" s="59">
        <v>0.12837970561149498</v>
      </c>
      <c r="K57" s="59">
        <v>0.12831742646633443</v>
      </c>
      <c r="L57" s="59">
        <v>0.13105488673694146</v>
      </c>
      <c r="M57" s="59">
        <v>0.12279738608852375</v>
      </c>
      <c r="N57" s="59">
        <v>0.12183487663378757</v>
      </c>
      <c r="O57" s="59">
        <v>0.12208005074591698</v>
      </c>
      <c r="P57" s="59">
        <v>0.12065602079084359</v>
      </c>
      <c r="Q57" s="59">
        <v>0.12821531206578149</v>
      </c>
      <c r="R57" s="59">
        <v>0.13216053994204061</v>
      </c>
      <c r="S57" s="59">
        <v>0.13375615531713367</v>
      </c>
      <c r="T57" s="59">
        <v>0.13114891764226633</v>
      </c>
      <c r="U57" s="59">
        <v>0.12876474524902706</v>
      </c>
      <c r="V57" s="59">
        <v>0.12744464108020911</v>
      </c>
      <c r="W57" s="59">
        <v>0.12739912201775169</v>
      </c>
      <c r="X57" s="59">
        <v>0.12625128987356854</v>
      </c>
      <c r="Y57" s="59">
        <v>0.12580687509975946</v>
      </c>
      <c r="Z57" s="59">
        <v>0.12476887516241922</v>
      </c>
      <c r="AA57" s="59">
        <v>0.12404329259708412</v>
      </c>
      <c r="AB57" s="59">
        <v>0.12379958465802567</v>
      </c>
      <c r="AC57" s="59">
        <v>0.12363548853009257</v>
      </c>
      <c r="AD57" s="59">
        <v>0.12340847531256249</v>
      </c>
      <c r="AE57" s="59">
        <v>0.12271272989014992</v>
      </c>
      <c r="AF57" s="59">
        <v>0.12231146467324872</v>
      </c>
      <c r="AG57" s="59">
        <v>0.12182762043112361</v>
      </c>
      <c r="AH57" s="59">
        <v>0.1206941756424695</v>
      </c>
      <c r="AI57" s="59">
        <v>0.11940513723884075</v>
      </c>
      <c r="AJ57" s="59">
        <v>0.11722670700877044</v>
      </c>
      <c r="AK57" s="59">
        <v>0.11482997362974368</v>
      </c>
      <c r="AL57" s="59">
        <v>0.11315252019036355</v>
      </c>
      <c r="AM57" s="59">
        <v>0.10899730165799268</v>
      </c>
      <c r="AN57" s="59">
        <v>0.10465617445204774</v>
      </c>
      <c r="AO57" s="59">
        <v>0.10153900245152513</v>
      </c>
      <c r="AP57" s="59">
        <v>9.628386831697712E-2</v>
      </c>
      <c r="AQ57" s="59">
        <v>9.4310232616341388E-2</v>
      </c>
      <c r="AR57" s="59">
        <v>9.0178457804296161E-2</v>
      </c>
      <c r="AS57" s="59">
        <v>8.7075767349356265E-2</v>
      </c>
      <c r="AT57" s="59">
        <v>8.4224659925858578E-2</v>
      </c>
      <c r="AU57" s="59">
        <v>8.3380053333094367E-2</v>
      </c>
      <c r="AV57" s="59">
        <v>8.1488359291544604E-2</v>
      </c>
      <c r="AW57" s="59">
        <v>7.7090873073340865E-2</v>
      </c>
      <c r="AX57" s="59">
        <v>7.6263511982774715E-2</v>
      </c>
      <c r="AY57" s="59">
        <v>7.3351231037292811E-2</v>
      </c>
      <c r="AZ57" s="59">
        <v>7.1046454727841532E-2</v>
      </c>
    </row>
    <row r="58" spans="1:52" ht="12" customHeight="1" x14ac:dyDescent="0.35">
      <c r="A58" s="28"/>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row>
    <row r="59" spans="1:52" ht="12" customHeight="1" x14ac:dyDescent="0.35">
      <c r="A59" s="60" t="s">
        <v>39</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row>
    <row r="60" spans="1:52" ht="12" customHeight="1" x14ac:dyDescent="0.35">
      <c r="A60" s="62" t="s">
        <v>4</v>
      </c>
      <c r="B60" s="63">
        <v>57612.604916677366</v>
      </c>
      <c r="C60" s="63">
        <v>54757.04104586193</v>
      </c>
      <c r="D60" s="63">
        <v>53042.626102222886</v>
      </c>
      <c r="E60" s="63">
        <v>55654.539005476428</v>
      </c>
      <c r="F60" s="63">
        <v>55557.412253087234</v>
      </c>
      <c r="G60" s="63">
        <v>53192.226342825452</v>
      </c>
      <c r="H60" s="63">
        <v>53656.441849566021</v>
      </c>
      <c r="I60" s="63">
        <v>52117.047787913572</v>
      </c>
      <c r="J60" s="63">
        <v>48864.591555889601</v>
      </c>
      <c r="K60" s="63">
        <v>34976.158128872637</v>
      </c>
      <c r="L60" s="63">
        <v>42962.196624474724</v>
      </c>
      <c r="M60" s="63">
        <v>42962.150548609548</v>
      </c>
      <c r="N60" s="63">
        <v>42116.11858918301</v>
      </c>
      <c r="O60" s="63">
        <v>42114.914246278138</v>
      </c>
      <c r="P60" s="63">
        <v>42088.684457981079</v>
      </c>
      <c r="Q60" s="63">
        <v>42473.078967126079</v>
      </c>
      <c r="R60" s="63">
        <v>41491.623541856083</v>
      </c>
      <c r="S60" s="63">
        <v>42171.058237622929</v>
      </c>
      <c r="T60" s="63">
        <v>40039.277942174049</v>
      </c>
      <c r="U60" s="63">
        <v>39562.383661100677</v>
      </c>
      <c r="V60" s="63">
        <v>38871.422523513022</v>
      </c>
      <c r="W60" s="63">
        <v>38747.569071467442</v>
      </c>
      <c r="X60" s="63">
        <v>38526.972317141117</v>
      </c>
      <c r="Y60" s="63">
        <v>37752.590142000183</v>
      </c>
      <c r="Z60" s="63">
        <v>37515.051017262209</v>
      </c>
      <c r="AA60" s="63">
        <v>37490.519336029669</v>
      </c>
      <c r="AB60" s="63">
        <v>37646.581361582939</v>
      </c>
      <c r="AC60" s="63">
        <v>37820.276917329262</v>
      </c>
      <c r="AD60" s="63">
        <v>37995.655745818054</v>
      </c>
      <c r="AE60" s="63">
        <v>38013.044427209359</v>
      </c>
      <c r="AF60" s="63">
        <v>37753.22527109825</v>
      </c>
      <c r="AG60" s="63">
        <v>37649.617568540089</v>
      </c>
      <c r="AH60" s="63">
        <v>37451.526542854845</v>
      </c>
      <c r="AI60" s="63">
        <v>36936.011533539669</v>
      </c>
      <c r="AJ60" s="63">
        <v>36448.560068115265</v>
      </c>
      <c r="AK60" s="63">
        <v>36017.809458241754</v>
      </c>
      <c r="AL60" s="63">
        <v>35808.428891476913</v>
      </c>
      <c r="AM60" s="63">
        <v>35666.795318957069</v>
      </c>
      <c r="AN60" s="63">
        <v>35275.731261958215</v>
      </c>
      <c r="AO60" s="63">
        <v>35030.514160451166</v>
      </c>
      <c r="AP60" s="63">
        <v>34860.393757436243</v>
      </c>
      <c r="AQ60" s="63">
        <v>34763.849996569319</v>
      </c>
      <c r="AR60" s="63">
        <v>34736.588505322521</v>
      </c>
      <c r="AS60" s="63">
        <v>34619.757424536678</v>
      </c>
      <c r="AT60" s="63">
        <v>34448.460883327927</v>
      </c>
      <c r="AU60" s="63">
        <v>34302.69719770192</v>
      </c>
      <c r="AV60" s="63">
        <v>34310.813353184523</v>
      </c>
      <c r="AW60" s="63">
        <v>34153.391152177821</v>
      </c>
      <c r="AX60" s="63">
        <v>33899.975328927256</v>
      </c>
      <c r="AY60" s="63">
        <v>33724.952335933827</v>
      </c>
      <c r="AZ60" s="63">
        <v>33512.59948008442</v>
      </c>
    </row>
    <row r="61" spans="1:52" ht="12" customHeight="1" x14ac:dyDescent="0.35">
      <c r="A61" s="64" t="s">
        <v>40</v>
      </c>
      <c r="B61" s="65">
        <v>86.343890966283894</v>
      </c>
      <c r="C61" s="65">
        <v>82.004472726261781</v>
      </c>
      <c r="D61" s="65">
        <v>79.359017365613553</v>
      </c>
      <c r="E61" s="65">
        <v>83.290462126478502</v>
      </c>
      <c r="F61" s="65">
        <v>82.901878577242641</v>
      </c>
      <c r="G61" s="65">
        <v>79.414823368608666</v>
      </c>
      <c r="H61" s="65">
        <v>80.310877956504854</v>
      </c>
      <c r="I61" s="65">
        <v>78.077092154027355</v>
      </c>
      <c r="J61" s="65">
        <v>73.597921868296552</v>
      </c>
      <c r="K61" s="65">
        <v>52.963664338660223</v>
      </c>
      <c r="L61" s="65">
        <v>65.155835780427566</v>
      </c>
      <c r="M61" s="65">
        <v>65.19406841171471</v>
      </c>
      <c r="N61" s="65">
        <v>63.989234881956094</v>
      </c>
      <c r="O61" s="65">
        <v>63.985146157559072</v>
      </c>
      <c r="P61" s="65">
        <v>63.978407833703393</v>
      </c>
      <c r="Q61" s="65">
        <v>64.504619439960933</v>
      </c>
      <c r="R61" s="65">
        <v>50.919791619142678</v>
      </c>
      <c r="S61" s="65">
        <v>41.626757221797718</v>
      </c>
      <c r="T61" s="65">
        <v>31.93943333973208</v>
      </c>
      <c r="U61" s="65">
        <v>24.5523194414769</v>
      </c>
      <c r="V61" s="65">
        <v>42.583303301173018</v>
      </c>
      <c r="W61" s="65">
        <v>31.345152894743816</v>
      </c>
      <c r="X61" s="65">
        <v>29.462304419586015</v>
      </c>
      <c r="Y61" s="65">
        <v>20.334751563382142</v>
      </c>
      <c r="Z61" s="65">
        <v>32.872937999997262</v>
      </c>
      <c r="AA61" s="65">
        <v>20.134474643864991</v>
      </c>
      <c r="AB61" s="65">
        <v>13.380969235739826</v>
      </c>
      <c r="AC61" s="65">
        <v>10.528859428712369</v>
      </c>
      <c r="AD61" s="65">
        <v>22.177858276351191</v>
      </c>
      <c r="AE61" s="65">
        <v>12.496564144356729</v>
      </c>
      <c r="AF61" s="65">
        <v>11.29971407866328</v>
      </c>
      <c r="AG61" s="65">
        <v>11.90503407075709</v>
      </c>
      <c r="AH61" s="65">
        <v>13.270669701604756</v>
      </c>
      <c r="AI61" s="65">
        <v>13.519157107400995</v>
      </c>
      <c r="AJ61" s="65">
        <v>14.524352355980957</v>
      </c>
      <c r="AK61" s="65">
        <v>15.246573350384233</v>
      </c>
      <c r="AL61" s="65">
        <v>16.079209496847607</v>
      </c>
      <c r="AM61" s="65">
        <v>17.398180144872399</v>
      </c>
      <c r="AN61" s="65">
        <v>18.439474198165907</v>
      </c>
      <c r="AO61" s="65">
        <v>19.555525649822339</v>
      </c>
      <c r="AP61" s="65">
        <v>20.807615119510036</v>
      </c>
      <c r="AQ61" s="65">
        <v>21.971990112642214</v>
      </c>
      <c r="AR61" s="65">
        <v>23.294625462475803</v>
      </c>
      <c r="AS61" s="65">
        <v>24.548229027781247</v>
      </c>
      <c r="AT61" s="65">
        <v>25.685674583273563</v>
      </c>
      <c r="AU61" s="65">
        <v>26.789105937001143</v>
      </c>
      <c r="AV61" s="65">
        <v>28.237019905444651</v>
      </c>
      <c r="AW61" s="65">
        <v>29.319938030375301</v>
      </c>
      <c r="AX61" s="65">
        <v>30.279601934150719</v>
      </c>
      <c r="AY61" s="65">
        <v>32.707828576369053</v>
      </c>
      <c r="AZ61" s="65">
        <v>33.850417664974508</v>
      </c>
    </row>
    <row r="62" spans="1:52" ht="12" customHeight="1" x14ac:dyDescent="0.35">
      <c r="A62" s="66" t="s">
        <v>41</v>
      </c>
      <c r="B62" s="67">
        <v>62.751754857103727</v>
      </c>
      <c r="C62" s="67">
        <v>59.73155217320911</v>
      </c>
      <c r="D62" s="67">
        <v>57.490173843810474</v>
      </c>
      <c r="E62" s="67">
        <v>60.531519349575824</v>
      </c>
      <c r="F62" s="67">
        <v>60.467035205372142</v>
      </c>
      <c r="G62" s="67">
        <v>58.379712992205953</v>
      </c>
      <c r="H62" s="67">
        <v>58.76372201993064</v>
      </c>
      <c r="I62" s="67">
        <v>56.779925236325482</v>
      </c>
      <c r="J62" s="67">
        <v>53.46047187179127</v>
      </c>
      <c r="K62" s="67">
        <v>38.151720274611883</v>
      </c>
      <c r="L62" s="67">
        <v>47.377829362914802</v>
      </c>
      <c r="M62" s="67">
        <v>47.650616854877953</v>
      </c>
      <c r="N62" s="67">
        <v>46.792199006035148</v>
      </c>
      <c r="O62" s="67">
        <v>45.736893592024607</v>
      </c>
      <c r="P62" s="67">
        <v>45.7196120497061</v>
      </c>
      <c r="Q62" s="67">
        <v>45.540124814012977</v>
      </c>
      <c r="R62" s="67">
        <v>44.926974814991659</v>
      </c>
      <c r="S62" s="67">
        <v>46.131323463509709</v>
      </c>
      <c r="T62" s="67">
        <v>45.147469017270396</v>
      </c>
      <c r="U62" s="67">
        <v>44.956705264114987</v>
      </c>
      <c r="V62" s="67">
        <v>44.155060456609441</v>
      </c>
      <c r="W62" s="67">
        <v>44.033088592981244</v>
      </c>
      <c r="X62" s="67">
        <v>44.250097211881041</v>
      </c>
      <c r="Y62" s="67">
        <v>43.697842176029738</v>
      </c>
      <c r="Z62" s="67">
        <v>41.272274418957309</v>
      </c>
      <c r="AA62" s="67">
        <v>41.19902192562197</v>
      </c>
      <c r="AB62" s="67">
        <v>41.344837972744941</v>
      </c>
      <c r="AC62" s="67">
        <v>41.152235553418826</v>
      </c>
      <c r="AD62" s="67">
        <v>41.143240849670086</v>
      </c>
      <c r="AE62" s="67">
        <v>41.116709497644798</v>
      </c>
      <c r="AF62" s="67">
        <v>40.88079321360302</v>
      </c>
      <c r="AG62" s="67">
        <v>40.606818587417578</v>
      </c>
      <c r="AH62" s="67">
        <v>40.702347300367748</v>
      </c>
      <c r="AI62" s="67">
        <v>40.250369092316213</v>
      </c>
      <c r="AJ62" s="67">
        <v>39.919262649083869</v>
      </c>
      <c r="AK62" s="67">
        <v>39.526866119391528</v>
      </c>
      <c r="AL62" s="67">
        <v>38.158849533300625</v>
      </c>
      <c r="AM62" s="67">
        <v>38.103947060080024</v>
      </c>
      <c r="AN62" s="67">
        <v>37.796353993084132</v>
      </c>
      <c r="AO62" s="67">
        <v>37.224644695166369</v>
      </c>
      <c r="AP62" s="67">
        <v>36.993797105561612</v>
      </c>
      <c r="AQ62" s="67">
        <v>36.609139851232399</v>
      </c>
      <c r="AR62" s="67">
        <v>36.511384235938827</v>
      </c>
      <c r="AS62" s="67">
        <v>36.253118640501313</v>
      </c>
      <c r="AT62" s="67">
        <v>36.135231846656843</v>
      </c>
      <c r="AU62" s="67">
        <v>35.97133775017808</v>
      </c>
      <c r="AV62" s="67">
        <v>35.973235820710308</v>
      </c>
      <c r="AW62" s="67">
        <v>35.922388015043644</v>
      </c>
      <c r="AX62" s="67">
        <v>35.623484822080997</v>
      </c>
      <c r="AY62" s="67">
        <v>35.459276427818374</v>
      </c>
      <c r="AZ62" s="67">
        <v>35.403364146343996</v>
      </c>
    </row>
    <row r="63" spans="1:52" ht="12" customHeight="1" x14ac:dyDescent="0.35">
      <c r="A63" s="68" t="s">
        <v>42</v>
      </c>
      <c r="B63" s="69">
        <v>11.742064092848956</v>
      </c>
      <c r="C63" s="69">
        <v>11.01884748973918</v>
      </c>
      <c r="D63" s="69">
        <v>10.431373779012135</v>
      </c>
      <c r="E63" s="69">
        <v>8.9606911252188031</v>
      </c>
      <c r="F63" s="69">
        <v>10.032128761792913</v>
      </c>
      <c r="G63" s="69">
        <v>9.8662115832804531</v>
      </c>
      <c r="H63" s="69">
        <v>9.1214923617869239</v>
      </c>
      <c r="I63" s="69">
        <v>8.9205281073743237</v>
      </c>
      <c r="J63" s="69">
        <v>8.2768885596271424</v>
      </c>
      <c r="K63" s="69">
        <v>5.7676049286192237</v>
      </c>
      <c r="L63" s="69">
        <v>7.535599667423277</v>
      </c>
      <c r="M63" s="69">
        <v>7.6490953039612704</v>
      </c>
      <c r="N63" s="69">
        <v>7.4526047230527794</v>
      </c>
      <c r="O63" s="69">
        <v>7.038764788932613</v>
      </c>
      <c r="P63" s="69">
        <v>7.0449962186654407</v>
      </c>
      <c r="Q63" s="69">
        <v>7.1199928332734848</v>
      </c>
      <c r="R63" s="69">
        <v>7.1843542473771107</v>
      </c>
      <c r="S63" s="69">
        <v>7.3351424037867359</v>
      </c>
      <c r="T63" s="69">
        <v>7.1632084054849301</v>
      </c>
      <c r="U63" s="69">
        <v>6.9702160559871356</v>
      </c>
      <c r="V63" s="69">
        <v>6.8087142998856782</v>
      </c>
      <c r="W63" s="69">
        <v>6.7405655526316748</v>
      </c>
      <c r="X63" s="69">
        <v>6.7054730892298462</v>
      </c>
      <c r="Y63" s="69">
        <v>6.5608507788600905</v>
      </c>
      <c r="Z63" s="69">
        <v>4.0979353953103397</v>
      </c>
      <c r="AA63" s="69">
        <v>4.0433239420488123</v>
      </c>
      <c r="AB63" s="69">
        <v>3.9693784468444604</v>
      </c>
      <c r="AC63" s="69">
        <v>3.492949729560447</v>
      </c>
      <c r="AD63" s="69">
        <v>3.3816262788762934</v>
      </c>
      <c r="AE63" s="69">
        <v>3.1786220698250536</v>
      </c>
      <c r="AF63" s="69">
        <v>3.1122076995309604</v>
      </c>
      <c r="AG63" s="69">
        <v>3.0333771903174989</v>
      </c>
      <c r="AH63" s="69">
        <v>3.011358308056975</v>
      </c>
      <c r="AI63" s="69">
        <v>2.9273291648205788</v>
      </c>
      <c r="AJ63" s="69">
        <v>2.8440095063503539</v>
      </c>
      <c r="AK63" s="69">
        <v>2.7645267265911526</v>
      </c>
      <c r="AL63" s="69">
        <v>2.2497696023157023</v>
      </c>
      <c r="AM63" s="69">
        <v>2.2043215602116959</v>
      </c>
      <c r="AN63" s="69">
        <v>2.1385812506965842</v>
      </c>
      <c r="AO63" s="69">
        <v>1.959296922001728</v>
      </c>
      <c r="AP63" s="69">
        <v>1.874505826952978</v>
      </c>
      <c r="AQ63" s="69">
        <v>1.7532017606927917</v>
      </c>
      <c r="AR63" s="69">
        <v>1.7100945473390023</v>
      </c>
      <c r="AS63" s="69">
        <v>1.6353368118403762</v>
      </c>
      <c r="AT63" s="69">
        <v>1.5911812529591238</v>
      </c>
      <c r="AU63" s="69">
        <v>1.5473467869040962</v>
      </c>
      <c r="AV63" s="69">
        <v>1.5031783399307443</v>
      </c>
      <c r="AW63" s="69">
        <v>1.4703836568551052</v>
      </c>
      <c r="AX63" s="69">
        <v>1.4253080189716467</v>
      </c>
      <c r="AY63" s="69">
        <v>1.3541278701702997</v>
      </c>
      <c r="AZ63" s="69">
        <v>1.2925295531561141</v>
      </c>
    </row>
    <row r="64" spans="1:52" ht="12" customHeight="1" x14ac:dyDescent="0.35">
      <c r="A64" s="68" t="s">
        <v>43</v>
      </c>
      <c r="B64" s="69">
        <v>18.825526457131119</v>
      </c>
      <c r="C64" s="69">
        <v>17.919465651962735</v>
      </c>
      <c r="D64" s="69">
        <v>17.247052153143137</v>
      </c>
      <c r="E64" s="69">
        <v>18.159455804872753</v>
      </c>
      <c r="F64" s="69">
        <v>18.140110561611642</v>
      </c>
      <c r="G64" s="69">
        <v>17.513913897661791</v>
      </c>
      <c r="H64" s="69">
        <v>17.629116605979185</v>
      </c>
      <c r="I64" s="69">
        <v>17.033977570897644</v>
      </c>
      <c r="J64" s="69">
        <v>16.03814156153738</v>
      </c>
      <c r="K64" s="69">
        <v>11.445516082383564</v>
      </c>
      <c r="L64" s="69">
        <v>14.213348808874441</v>
      </c>
      <c r="M64" s="69">
        <v>14.295185056463389</v>
      </c>
      <c r="N64" s="69">
        <v>14.037659701810547</v>
      </c>
      <c r="O64" s="69">
        <v>13.721068077607384</v>
      </c>
      <c r="P64" s="69">
        <v>13.31665101184597</v>
      </c>
      <c r="Q64" s="69">
        <v>13.662037444203898</v>
      </c>
      <c r="R64" s="69">
        <v>13.504120055522298</v>
      </c>
      <c r="S64" s="69">
        <v>13.826655764905047</v>
      </c>
      <c r="T64" s="69">
        <v>13.468818427246001</v>
      </c>
      <c r="U64" s="69">
        <v>13.392212154065046</v>
      </c>
      <c r="V64" s="69">
        <v>13.137107327490773</v>
      </c>
      <c r="W64" s="69">
        <v>13.060150305115068</v>
      </c>
      <c r="X64" s="69">
        <v>13.057487269019383</v>
      </c>
      <c r="Y64" s="69">
        <v>12.836044693477035</v>
      </c>
      <c r="Z64" s="69">
        <v>9.6152589280649359</v>
      </c>
      <c r="AA64" s="69">
        <v>9.3909434711022399</v>
      </c>
      <c r="AB64" s="69">
        <v>9.2578543475593982</v>
      </c>
      <c r="AC64" s="69">
        <v>8.6971763939720876</v>
      </c>
      <c r="AD64" s="69">
        <v>8.4902290747242404</v>
      </c>
      <c r="AE64" s="69">
        <v>8.1325609079492995</v>
      </c>
      <c r="AF64" s="69">
        <v>7.8769492401308563</v>
      </c>
      <c r="AG64" s="69">
        <v>7.5348429704873991</v>
      </c>
      <c r="AH64" s="69">
        <v>7.4390564049624572</v>
      </c>
      <c r="AI64" s="69">
        <v>7.2747766391149833</v>
      </c>
      <c r="AJ64" s="69">
        <v>7.120536655872642</v>
      </c>
      <c r="AK64" s="69">
        <v>6.9700527829568504</v>
      </c>
      <c r="AL64" s="69">
        <v>6.0271330973089761</v>
      </c>
      <c r="AM64" s="69">
        <v>5.9098499091926939</v>
      </c>
      <c r="AN64" s="69">
        <v>5.7764976535686552</v>
      </c>
      <c r="AO64" s="69">
        <v>5.4909651827647918</v>
      </c>
      <c r="AP64" s="69">
        <v>5.3618144977598012</v>
      </c>
      <c r="AQ64" s="69">
        <v>5.1775002053458241</v>
      </c>
      <c r="AR64" s="69">
        <v>5.08620785898737</v>
      </c>
      <c r="AS64" s="69">
        <v>4.9655773063715971</v>
      </c>
      <c r="AT64" s="69">
        <v>4.9020783204875507</v>
      </c>
      <c r="AU64" s="69">
        <v>4.8392303392137199</v>
      </c>
      <c r="AV64" s="69">
        <v>4.7865798602282803</v>
      </c>
      <c r="AW64" s="69">
        <v>4.7373449330583455</v>
      </c>
      <c r="AX64" s="69">
        <v>4.6502794592845937</v>
      </c>
      <c r="AY64" s="69">
        <v>4.5359669116351657</v>
      </c>
      <c r="AZ64" s="69">
        <v>4.4385097739643244</v>
      </c>
    </row>
    <row r="65" spans="1:52" ht="12" customHeight="1" x14ac:dyDescent="0.35">
      <c r="A65" s="68" t="s">
        <v>27</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0.12376305693995426</v>
      </c>
      <c r="T65" s="69">
        <v>0.16382525720929583</v>
      </c>
      <c r="U65" s="69">
        <v>0.26789458719476461</v>
      </c>
      <c r="V65" s="69">
        <v>0.30200311470537872</v>
      </c>
      <c r="W65" s="69">
        <v>0.36332660767044894</v>
      </c>
      <c r="X65" s="69">
        <v>0.44900301769077106</v>
      </c>
      <c r="Y65" s="69">
        <v>0.52456407213860312</v>
      </c>
      <c r="Z65" s="69">
        <v>3.3141386968299513</v>
      </c>
      <c r="AA65" s="69">
        <v>3.4486692478866057</v>
      </c>
      <c r="AB65" s="69">
        <v>3.5952443095744946</v>
      </c>
      <c r="AC65" s="69">
        <v>4.1443877808297191</v>
      </c>
      <c r="AD65" s="69">
        <v>4.1742323358290232</v>
      </c>
      <c r="AE65" s="69">
        <v>4.3868128049175112</v>
      </c>
      <c r="AF65" s="69">
        <v>4.4698580119985891</v>
      </c>
      <c r="AG65" s="69">
        <v>4.5766740005708755</v>
      </c>
      <c r="AH65" s="69">
        <v>4.6218396369044896</v>
      </c>
      <c r="AI65" s="69">
        <v>4.5984897417713926</v>
      </c>
      <c r="AJ65" s="69">
        <v>4.5908672125724328</v>
      </c>
      <c r="AK65" s="69">
        <v>4.5682976035040035</v>
      </c>
      <c r="AL65" s="69">
        <v>4.6102724532228416</v>
      </c>
      <c r="AM65" s="69">
        <v>4.6155640708103016</v>
      </c>
      <c r="AN65" s="69">
        <v>4.5898025094682655</v>
      </c>
      <c r="AO65" s="69">
        <v>4.5296442049459085</v>
      </c>
      <c r="AP65" s="69">
        <v>4.517394132163389</v>
      </c>
      <c r="AQ65" s="69">
        <v>4.4721207399191467</v>
      </c>
      <c r="AR65" s="69">
        <v>4.4569348729051557</v>
      </c>
      <c r="AS65" s="69">
        <v>4.415340373111877</v>
      </c>
      <c r="AT65" s="69">
        <v>4.3980577980587112</v>
      </c>
      <c r="AU65" s="69">
        <v>4.3751650529115871</v>
      </c>
      <c r="AV65" s="69">
        <v>4.3745360250896637</v>
      </c>
      <c r="AW65" s="69">
        <v>4.3762401568829059</v>
      </c>
      <c r="AX65" s="69">
        <v>4.3533813844599285</v>
      </c>
      <c r="AY65" s="69">
        <v>4.3574092570815877</v>
      </c>
      <c r="AZ65" s="69">
        <v>4.5275229796916756</v>
      </c>
    </row>
    <row r="66" spans="1:52" ht="12" customHeight="1" x14ac:dyDescent="0.35">
      <c r="A66" s="70" t="s">
        <v>29</v>
      </c>
      <c r="B66" s="71">
        <v>32.184164307123666</v>
      </c>
      <c r="C66" s="71">
        <v>30.793239031507202</v>
      </c>
      <c r="D66" s="71">
        <v>29.811747911655193</v>
      </c>
      <c r="E66" s="71">
        <v>33.411372419484266</v>
      </c>
      <c r="F66" s="71">
        <v>32.29479588196758</v>
      </c>
      <c r="G66" s="71">
        <v>30.999587511263719</v>
      </c>
      <c r="H66" s="71">
        <v>32.013113052164528</v>
      </c>
      <c r="I66" s="71">
        <v>30.825419558053522</v>
      </c>
      <c r="J66" s="71">
        <v>29.145441750626741</v>
      </c>
      <c r="K66" s="71">
        <v>20.938599263609092</v>
      </c>
      <c r="L66" s="71">
        <v>25.62888088661709</v>
      </c>
      <c r="M66" s="71">
        <v>25.706336494453293</v>
      </c>
      <c r="N66" s="71">
        <v>25.301934581171825</v>
      </c>
      <c r="O66" s="71">
        <v>24.977060725484616</v>
      </c>
      <c r="P66" s="71">
        <v>25.357964819194695</v>
      </c>
      <c r="Q66" s="71">
        <v>24.758094536535605</v>
      </c>
      <c r="R66" s="71">
        <v>24.238500512092248</v>
      </c>
      <c r="S66" s="71">
        <v>24.845762237877985</v>
      </c>
      <c r="T66" s="71">
        <v>24.351616927330163</v>
      </c>
      <c r="U66" s="71">
        <v>24.326382466868051</v>
      </c>
      <c r="V66" s="71">
        <v>23.907235714527609</v>
      </c>
      <c r="W66" s="71">
        <v>23.869046127564058</v>
      </c>
      <c r="X66" s="71">
        <v>24.038133835941043</v>
      </c>
      <c r="Y66" s="71">
        <v>23.776382631554018</v>
      </c>
      <c r="Z66" s="71">
        <v>24.244941398752086</v>
      </c>
      <c r="AA66" s="71">
        <v>24.316085264584306</v>
      </c>
      <c r="AB66" s="71">
        <v>24.52236086876659</v>
      </c>
      <c r="AC66" s="71">
        <v>24.81772164905658</v>
      </c>
      <c r="AD66" s="71">
        <v>25.097153160240527</v>
      </c>
      <c r="AE66" s="71">
        <v>25.418713714952936</v>
      </c>
      <c r="AF66" s="71">
        <v>25.42177826194262</v>
      </c>
      <c r="AG66" s="71">
        <v>25.461924426041801</v>
      </c>
      <c r="AH66" s="71">
        <v>25.630092950443828</v>
      </c>
      <c r="AI66" s="71">
        <v>25.449773546609251</v>
      </c>
      <c r="AJ66" s="71">
        <v>25.363849274288444</v>
      </c>
      <c r="AK66" s="71">
        <v>25.223989006339526</v>
      </c>
      <c r="AL66" s="71">
        <v>25.271674380453113</v>
      </c>
      <c r="AM66" s="71">
        <v>25.374211519865337</v>
      </c>
      <c r="AN66" s="71">
        <v>25.291472579350629</v>
      </c>
      <c r="AO66" s="71">
        <v>25.24473838545395</v>
      </c>
      <c r="AP66" s="71">
        <v>25.240082648685451</v>
      </c>
      <c r="AQ66" s="71">
        <v>25.206317145274639</v>
      </c>
      <c r="AR66" s="71">
        <v>25.258146956707296</v>
      </c>
      <c r="AS66" s="71">
        <v>25.236864149177464</v>
      </c>
      <c r="AT66" s="71">
        <v>25.243914475151449</v>
      </c>
      <c r="AU66" s="71">
        <v>25.209595571148675</v>
      </c>
      <c r="AV66" s="71">
        <v>25.308941595461622</v>
      </c>
      <c r="AW66" s="71">
        <v>25.338419268247282</v>
      </c>
      <c r="AX66" s="71">
        <v>25.194515959364821</v>
      </c>
      <c r="AY66" s="71">
        <v>25.211772388931323</v>
      </c>
      <c r="AZ66" s="71">
        <v>25.14480183953189</v>
      </c>
    </row>
    <row r="67" spans="1:52" ht="12" customHeight="1" x14ac:dyDescent="0.35">
      <c r="A67" s="72" t="s">
        <v>44</v>
      </c>
      <c r="B67" s="73">
        <v>46.050075182018077</v>
      </c>
      <c r="C67" s="73">
        <v>43.735718787339636</v>
      </c>
      <c r="D67" s="73">
        <v>42.324809261660562</v>
      </c>
      <c r="E67" s="73">
        <v>44.42157980078855</v>
      </c>
      <c r="F67" s="73">
        <v>44.214335241196075</v>
      </c>
      <c r="G67" s="73">
        <v>42.354572463257952</v>
      </c>
      <c r="H67" s="73">
        <v>42.832468243469265</v>
      </c>
      <c r="I67" s="73">
        <v>41.641115815481264</v>
      </c>
      <c r="J67" s="73">
        <v>39.252224996424815</v>
      </c>
      <c r="K67" s="73">
        <v>28.247287647285447</v>
      </c>
      <c r="L67" s="73">
        <v>34.749779082894698</v>
      </c>
      <c r="M67" s="73">
        <v>34.770169819581177</v>
      </c>
      <c r="N67" s="73">
        <v>34.127591937043256</v>
      </c>
      <c r="O67" s="73">
        <v>34.1254112840315</v>
      </c>
      <c r="P67" s="73">
        <v>34.121817511308478</v>
      </c>
      <c r="Q67" s="73">
        <v>34.402463701312492</v>
      </c>
      <c r="R67" s="73">
        <v>32.338285971735758</v>
      </c>
      <c r="S67" s="73">
        <v>33.222333831271101</v>
      </c>
      <c r="T67" s="73">
        <v>32.529130185060048</v>
      </c>
      <c r="U67" s="73">
        <v>32.491373134821224</v>
      </c>
      <c r="V67" s="73">
        <v>31.986222017210629</v>
      </c>
      <c r="W67" s="73">
        <v>31.856860078964296</v>
      </c>
      <c r="X67" s="73">
        <v>31.972299858305533</v>
      </c>
      <c r="Y67" s="73">
        <v>31.473382049579694</v>
      </c>
      <c r="Z67" s="73">
        <v>31.317780545118314</v>
      </c>
      <c r="AA67" s="73">
        <v>31.33364524630985</v>
      </c>
      <c r="AB67" s="73">
        <v>31.495020515092502</v>
      </c>
      <c r="AC67" s="73">
        <v>31.63193194496618</v>
      </c>
      <c r="AD67" s="73">
        <v>31.78505590801732</v>
      </c>
      <c r="AE67" s="73">
        <v>31.837123328828842</v>
      </c>
      <c r="AF67" s="73">
        <v>31.726752081841664</v>
      </c>
      <c r="AG67" s="73">
        <v>31.310900259335185</v>
      </c>
      <c r="AH67" s="73">
        <v>25.011508061168492</v>
      </c>
      <c r="AI67" s="73">
        <v>24.944756587743228</v>
      </c>
      <c r="AJ67" s="73">
        <v>24.910045202049201</v>
      </c>
      <c r="AK67" s="73">
        <v>24.697329354200189</v>
      </c>
      <c r="AL67" s="73">
        <v>24.735626067404684</v>
      </c>
      <c r="AM67" s="73">
        <v>24.804325435151306</v>
      </c>
      <c r="AN67" s="73">
        <v>24.726892213157214</v>
      </c>
      <c r="AO67" s="73">
        <v>24.708278284116549</v>
      </c>
      <c r="AP67" s="73">
        <v>24.954475682473763</v>
      </c>
      <c r="AQ67" s="73">
        <v>25.221172634448578</v>
      </c>
      <c r="AR67" s="73">
        <v>25.5698388200301</v>
      </c>
      <c r="AS67" s="73">
        <v>25.825192360220683</v>
      </c>
      <c r="AT67" s="73">
        <v>26.112890917172152</v>
      </c>
      <c r="AU67" s="73">
        <v>26.293085785059237</v>
      </c>
      <c r="AV67" s="73">
        <v>26.697543452413946</v>
      </c>
      <c r="AW67" s="73">
        <v>26.609289552692495</v>
      </c>
      <c r="AX67" s="73">
        <v>26.466819290262769</v>
      </c>
      <c r="AY67" s="73">
        <v>26.570892510480718</v>
      </c>
      <c r="AZ67" s="73">
        <v>26.554633218946286</v>
      </c>
    </row>
    <row r="68" spans="1:52" ht="12" customHeight="1" x14ac:dyDescent="0.35">
      <c r="A68" s="72" t="s">
        <v>45</v>
      </c>
      <c r="B68" s="73">
        <v>1151.2518795504518</v>
      </c>
      <c r="C68" s="73">
        <v>1093.3929696834907</v>
      </c>
      <c r="D68" s="73">
        <v>1058.1202315415139</v>
      </c>
      <c r="E68" s="73">
        <v>1110.539495019714</v>
      </c>
      <c r="F68" s="73">
        <v>1105.3583810299019</v>
      </c>
      <c r="G68" s="73">
        <v>1058.8643115814491</v>
      </c>
      <c r="H68" s="73">
        <v>1070.8117060867314</v>
      </c>
      <c r="I68" s="73">
        <v>1041.0278953870313</v>
      </c>
      <c r="J68" s="73">
        <v>981.30562491062096</v>
      </c>
      <c r="K68" s="73">
        <v>706.18219118213631</v>
      </c>
      <c r="L68" s="73">
        <v>868.74447707236743</v>
      </c>
      <c r="M68" s="73">
        <v>869.25424548952901</v>
      </c>
      <c r="N68" s="73">
        <v>853.18979842608121</v>
      </c>
      <c r="O68" s="73">
        <v>853.13528210078744</v>
      </c>
      <c r="P68" s="73">
        <v>853.04543778271193</v>
      </c>
      <c r="Q68" s="73">
        <v>860.0615925328126</v>
      </c>
      <c r="R68" s="73">
        <v>838.55899965982405</v>
      </c>
      <c r="S68" s="73">
        <v>860.91519958231424</v>
      </c>
      <c r="T68" s="73">
        <v>841.68066329110866</v>
      </c>
      <c r="U68" s="73">
        <v>839.29254131515881</v>
      </c>
      <c r="V68" s="73">
        <v>825.80148157683868</v>
      </c>
      <c r="W68" s="73">
        <v>823.98027606782125</v>
      </c>
      <c r="X68" s="73">
        <v>828.55242110165761</v>
      </c>
      <c r="Y68" s="73">
        <v>817.87406325817051</v>
      </c>
      <c r="Z68" s="73">
        <v>771.71378462509324</v>
      </c>
      <c r="AA68" s="73">
        <v>769.95225502840356</v>
      </c>
      <c r="AB68" s="73">
        <v>772.34442329698868</v>
      </c>
      <c r="AC68" s="73">
        <v>768.21018484967203</v>
      </c>
      <c r="AD68" s="73">
        <v>763.68540262447414</v>
      </c>
      <c r="AE68" s="73">
        <v>764.64338079776815</v>
      </c>
      <c r="AF68" s="73">
        <v>759.20405423985483</v>
      </c>
      <c r="AG68" s="73">
        <v>753.39237254735133</v>
      </c>
      <c r="AH68" s="73">
        <v>755.34870850185757</v>
      </c>
      <c r="AI68" s="73">
        <v>747.03742825089</v>
      </c>
      <c r="AJ68" s="73">
        <v>741.21877774770769</v>
      </c>
      <c r="AK68" s="73">
        <v>734.39550140983442</v>
      </c>
      <c r="AL68" s="73">
        <v>714.80219235506854</v>
      </c>
      <c r="AM68" s="73">
        <v>715.73342551504095</v>
      </c>
      <c r="AN68" s="73">
        <v>711.9785990431194</v>
      </c>
      <c r="AO68" s="73">
        <v>706.51339028779807</v>
      </c>
      <c r="AP68" s="73">
        <v>704.49808988353743</v>
      </c>
      <c r="AQ68" s="73">
        <v>703.603548012587</v>
      </c>
      <c r="AR68" s="73">
        <v>706.22357786877535</v>
      </c>
      <c r="AS68" s="73">
        <v>706.53375377859538</v>
      </c>
      <c r="AT68" s="73">
        <v>708.04879948283985</v>
      </c>
      <c r="AU68" s="73">
        <v>708.25154590099669</v>
      </c>
      <c r="AV68" s="73">
        <v>712.63972909174299</v>
      </c>
      <c r="AW68" s="73">
        <v>715.08758433010848</v>
      </c>
      <c r="AX68" s="73">
        <v>712.90633164196447</v>
      </c>
      <c r="AY68" s="73">
        <v>716.78418147827813</v>
      </c>
      <c r="AZ68" s="73">
        <v>728.30332519169428</v>
      </c>
    </row>
    <row r="69" spans="1:52" ht="12" customHeight="1" x14ac:dyDescent="0.35">
      <c r="A69" s="74" t="s">
        <v>46</v>
      </c>
      <c r="B69" s="75">
        <v>28.781296988761301</v>
      </c>
      <c r="C69" s="75">
        <v>27.334824242087262</v>
      </c>
      <c r="D69" s="75">
        <v>26.453005788537851</v>
      </c>
      <c r="E69" s="75">
        <v>27.763487375492844</v>
      </c>
      <c r="F69" s="75">
        <v>27.633959525747553</v>
      </c>
      <c r="G69" s="75">
        <v>26.471607789536222</v>
      </c>
      <c r="H69" s="75">
        <v>26.77029265216828</v>
      </c>
      <c r="I69" s="75">
        <v>26.025697384675784</v>
      </c>
      <c r="J69" s="75">
        <v>24.532640622765509</v>
      </c>
      <c r="K69" s="75">
        <v>17.654554779553404</v>
      </c>
      <c r="L69" s="75">
        <v>21.718611926809182</v>
      </c>
      <c r="M69" s="75">
        <v>21.73135613723823</v>
      </c>
      <c r="N69" s="75">
        <v>21.329744960652029</v>
      </c>
      <c r="O69" s="75">
        <v>21.328382052519686</v>
      </c>
      <c r="P69" s="75">
        <v>21.326135944567795</v>
      </c>
      <c r="Q69" s="75">
        <v>21.501539813320306</v>
      </c>
      <c r="R69" s="75">
        <v>20.980008930878999</v>
      </c>
      <c r="S69" s="75">
        <v>21.54352413616607</v>
      </c>
      <c r="T69" s="75">
        <v>21.082211874188967</v>
      </c>
      <c r="U69" s="75">
        <v>21.052322179703637</v>
      </c>
      <c r="V69" s="75">
        <v>20.732260852471285</v>
      </c>
      <c r="W69" s="75">
        <v>20.686769834896122</v>
      </c>
      <c r="X69" s="75">
        <v>20.800641556385045</v>
      </c>
      <c r="Y69" s="75">
        <v>20.539862706654581</v>
      </c>
      <c r="Z69" s="75">
        <v>19.172345166467064</v>
      </c>
      <c r="AA69" s="75">
        <v>19.109390990935566</v>
      </c>
      <c r="AB69" s="75">
        <v>19.141892084840148</v>
      </c>
      <c r="AC69" s="75">
        <v>18.932538137322595</v>
      </c>
      <c r="AD69" s="75">
        <v>18.789719422215537</v>
      </c>
      <c r="AE69" s="75">
        <v>18.732934300342944</v>
      </c>
      <c r="AF69" s="75">
        <v>18.522593915235777</v>
      </c>
      <c r="AG69" s="75">
        <v>18.28601917682839</v>
      </c>
      <c r="AH69" s="75">
        <v>18.285351964008836</v>
      </c>
      <c r="AI69" s="75">
        <v>18.041788642764413</v>
      </c>
      <c r="AJ69" s="75">
        <v>17.847761759040253</v>
      </c>
      <c r="AK69" s="75">
        <v>17.638031619118678</v>
      </c>
      <c r="AL69" s="75">
        <v>16.773807344009334</v>
      </c>
      <c r="AM69" s="75">
        <v>16.729990019535219</v>
      </c>
      <c r="AN69" s="75">
        <v>16.590708283339836</v>
      </c>
      <c r="AO69" s="75">
        <v>16.364821441360181</v>
      </c>
      <c r="AP69" s="75">
        <v>16.269437764953807</v>
      </c>
      <c r="AQ69" s="75">
        <v>16.204375152918402</v>
      </c>
      <c r="AR69" s="75">
        <v>16.232711071094901</v>
      </c>
      <c r="AS69" s="75">
        <v>16.210783364786003</v>
      </c>
      <c r="AT69" s="75">
        <v>16.22805877484809</v>
      </c>
      <c r="AU69" s="75">
        <v>16.218989399280041</v>
      </c>
      <c r="AV69" s="75">
        <v>16.303164630165707</v>
      </c>
      <c r="AW69" s="75">
        <v>16.346164163164158</v>
      </c>
      <c r="AX69" s="75">
        <v>16.282886918600276</v>
      </c>
      <c r="AY69" s="75">
        <v>16.348476688658117</v>
      </c>
      <c r="AZ69" s="75">
        <v>16.584763145346756</v>
      </c>
    </row>
    <row r="70" spans="1:52" ht="12" customHeight="1" x14ac:dyDescent="0.35">
      <c r="A70" s="76" t="s">
        <v>47</v>
      </c>
      <c r="B70" s="77">
        <v>5428.155098731494</v>
      </c>
      <c r="C70" s="77">
        <v>5236.9080167624161</v>
      </c>
      <c r="D70" s="77">
        <v>5117.7339211892368</v>
      </c>
      <c r="E70" s="77">
        <v>5373.145695165982</v>
      </c>
      <c r="F70" s="77">
        <v>5394.663120137885</v>
      </c>
      <c r="G70" s="77">
        <v>5180.7131540860737</v>
      </c>
      <c r="H70" s="77">
        <v>5202.6598207479183</v>
      </c>
      <c r="I70" s="77">
        <v>5002.7555906299112</v>
      </c>
      <c r="J70" s="77">
        <v>4694.2445743538528</v>
      </c>
      <c r="K70" s="77">
        <v>3330.3447987994646</v>
      </c>
      <c r="L70" s="77">
        <v>4146.2192501525196</v>
      </c>
      <c r="M70" s="77">
        <v>4129.6587129496384</v>
      </c>
      <c r="N70" s="77">
        <v>4016.7020148637775</v>
      </c>
      <c r="O70" s="77">
        <v>3990.1883042061636</v>
      </c>
      <c r="P70" s="77">
        <v>3993.8932265535313</v>
      </c>
      <c r="Q70" s="77">
        <v>4046.2722852535849</v>
      </c>
      <c r="R70" s="77">
        <v>4032.0113883723634</v>
      </c>
      <c r="S70" s="77">
        <v>4137.8628935604784</v>
      </c>
      <c r="T70" s="77">
        <v>4019.6979393512329</v>
      </c>
      <c r="U70" s="77">
        <v>3981.6159945759323</v>
      </c>
      <c r="V70" s="77">
        <v>3898.4435670158191</v>
      </c>
      <c r="W70" s="77">
        <v>3884.4395353131936</v>
      </c>
      <c r="X70" s="77">
        <v>3890.6501843775191</v>
      </c>
      <c r="Y70" s="77">
        <v>3765.0428355836643</v>
      </c>
      <c r="Z70" s="77">
        <v>3741.7966644602666</v>
      </c>
      <c r="AA70" s="77">
        <v>3739.1801281363842</v>
      </c>
      <c r="AB70" s="77">
        <v>3753.9393314443355</v>
      </c>
      <c r="AC70" s="77">
        <v>3770.9493040429256</v>
      </c>
      <c r="AD70" s="77">
        <v>3782.5505898872939</v>
      </c>
      <c r="AE70" s="77">
        <v>3796.4549919034262</v>
      </c>
      <c r="AF70" s="77">
        <v>3772.1003151356249</v>
      </c>
      <c r="AG70" s="77">
        <v>3762.653200365572</v>
      </c>
      <c r="AH70" s="77">
        <v>3767.867054175505</v>
      </c>
      <c r="AI70" s="77">
        <v>3726.5284841440371</v>
      </c>
      <c r="AJ70" s="77">
        <v>3694.4379097509232</v>
      </c>
      <c r="AK70" s="77">
        <v>3661.0127564961308</v>
      </c>
      <c r="AL70" s="77">
        <v>3639.955444048695</v>
      </c>
      <c r="AM70" s="77">
        <v>3641.6465024293398</v>
      </c>
      <c r="AN70" s="77">
        <v>3594.2257039566298</v>
      </c>
      <c r="AO70" s="77">
        <v>3578.6004417242593</v>
      </c>
      <c r="AP70" s="77">
        <v>3570.6713173609487</v>
      </c>
      <c r="AQ70" s="77">
        <v>3564.7893777543823</v>
      </c>
      <c r="AR70" s="77">
        <v>3568.6798532547173</v>
      </c>
      <c r="AS70" s="77">
        <v>3560.877110111936</v>
      </c>
      <c r="AT70" s="77">
        <v>3546.7951911129685</v>
      </c>
      <c r="AU70" s="77">
        <v>3527.7066996457693</v>
      </c>
      <c r="AV70" s="77">
        <v>3529.6279211458232</v>
      </c>
      <c r="AW70" s="77">
        <v>3516.0005803194367</v>
      </c>
      <c r="AX70" s="77">
        <v>3487.235195165199</v>
      </c>
      <c r="AY70" s="77">
        <v>3460.1124216581129</v>
      </c>
      <c r="AZ70" s="77">
        <v>3427.9868006809443</v>
      </c>
    </row>
    <row r="71" spans="1:52" ht="12" customHeight="1" x14ac:dyDescent="0.35">
      <c r="A71" s="78" t="s">
        <v>13</v>
      </c>
      <c r="B71" s="43">
        <v>1497.5803188829077</v>
      </c>
      <c r="C71" s="43">
        <v>1168.4044493889805</v>
      </c>
      <c r="D71" s="43">
        <v>1114.9689194333816</v>
      </c>
      <c r="E71" s="43">
        <v>1177.2045040247849</v>
      </c>
      <c r="F71" s="43">
        <v>825.74525043213464</v>
      </c>
      <c r="G71" s="43">
        <v>701.43193332132739</v>
      </c>
      <c r="H71" s="43">
        <v>715.35387943923479</v>
      </c>
      <c r="I71" s="43">
        <v>733.62603012526381</v>
      </c>
      <c r="J71" s="43">
        <v>966.55854350361312</v>
      </c>
      <c r="K71" s="43">
        <v>750.0899060112871</v>
      </c>
      <c r="L71" s="43">
        <v>861.55185225570472</v>
      </c>
      <c r="M71" s="43">
        <v>1141.7700573034888</v>
      </c>
      <c r="N71" s="43">
        <v>1334.6499092108279</v>
      </c>
      <c r="O71" s="43">
        <v>1543.1531682397811</v>
      </c>
      <c r="P71" s="43">
        <v>1534.6732518851602</v>
      </c>
      <c r="Q71" s="43">
        <v>1776.202776056979</v>
      </c>
      <c r="R71" s="43">
        <v>1747.3597820071561</v>
      </c>
      <c r="S71" s="43">
        <v>1784.4515507911788</v>
      </c>
      <c r="T71" s="43">
        <v>1712.8326968550673</v>
      </c>
      <c r="U71" s="43">
        <v>1690.1515061343775</v>
      </c>
      <c r="V71" s="43">
        <v>1654.749153302794</v>
      </c>
      <c r="W71" s="43">
        <v>1648.8176796672328</v>
      </c>
      <c r="X71" s="43">
        <v>1648.0366971589358</v>
      </c>
      <c r="Y71" s="43">
        <v>1455.990063811551</v>
      </c>
      <c r="Z71" s="43">
        <v>1441.0884342569909</v>
      </c>
      <c r="AA71" s="43">
        <v>1435.1871963683941</v>
      </c>
      <c r="AB71" s="43">
        <v>1430.1832362124669</v>
      </c>
      <c r="AC71" s="43">
        <v>1440.9448624243407</v>
      </c>
      <c r="AD71" s="43">
        <v>1433.2085140804875</v>
      </c>
      <c r="AE71" s="43">
        <v>1423.9680094158023</v>
      </c>
      <c r="AF71" s="43">
        <v>1402.2053753437094</v>
      </c>
      <c r="AG71" s="43">
        <v>1394.3267538213599</v>
      </c>
      <c r="AH71" s="43">
        <v>1390.9330995917499</v>
      </c>
      <c r="AI71" s="43">
        <v>1371.7066751199702</v>
      </c>
      <c r="AJ71" s="43">
        <v>1348.812590982599</v>
      </c>
      <c r="AK71" s="43">
        <v>1329.1468620404221</v>
      </c>
      <c r="AL71" s="43">
        <v>1298.1952306960441</v>
      </c>
      <c r="AM71" s="43">
        <v>1284.4140575691085</v>
      </c>
      <c r="AN71" s="43">
        <v>1227.8001914109509</v>
      </c>
      <c r="AO71" s="43">
        <v>1207.8327618295757</v>
      </c>
      <c r="AP71" s="43">
        <v>1187.4093653225839</v>
      </c>
      <c r="AQ71" s="43">
        <v>1166.0734468891062</v>
      </c>
      <c r="AR71" s="43">
        <v>1146.7252969836825</v>
      </c>
      <c r="AS71" s="43">
        <v>1120.4710555049217</v>
      </c>
      <c r="AT71" s="43">
        <v>1083.0088145951686</v>
      </c>
      <c r="AU71" s="43">
        <v>1042.9233835711084</v>
      </c>
      <c r="AV71" s="43">
        <v>1013.7141350556877</v>
      </c>
      <c r="AW71" s="43">
        <v>976.1839685059341</v>
      </c>
      <c r="AX71" s="43">
        <v>937.66580172960391</v>
      </c>
      <c r="AY71" s="43">
        <v>841.06302942777256</v>
      </c>
      <c r="AZ71" s="43">
        <v>781.33039598298069</v>
      </c>
    </row>
    <row r="72" spans="1:52" ht="12" customHeight="1" x14ac:dyDescent="0.35">
      <c r="A72" s="78" t="s">
        <v>48</v>
      </c>
      <c r="B72" s="43">
        <v>1263.5012197031708</v>
      </c>
      <c r="C72" s="43">
        <v>1322.351933542391</v>
      </c>
      <c r="D72" s="43">
        <v>1129.2271422685344</v>
      </c>
      <c r="E72" s="43">
        <v>1269.9168331326798</v>
      </c>
      <c r="F72" s="43">
        <v>967.66915622836052</v>
      </c>
      <c r="G72" s="43">
        <v>1045.2630392610424</v>
      </c>
      <c r="H72" s="43">
        <v>1028.9380092547519</v>
      </c>
      <c r="I72" s="43">
        <v>820.10881692530722</v>
      </c>
      <c r="J72" s="43">
        <v>637.89981239603446</v>
      </c>
      <c r="K72" s="43">
        <v>419.38162588372228</v>
      </c>
      <c r="L72" s="43">
        <v>599.57104783434397</v>
      </c>
      <c r="M72" s="43">
        <v>501.76461937725617</v>
      </c>
      <c r="N72" s="43">
        <v>395.48018321416589</v>
      </c>
      <c r="O72" s="43">
        <v>306.72141431331073</v>
      </c>
      <c r="P72" s="43">
        <v>363.713709190717</v>
      </c>
      <c r="Q72" s="43">
        <v>159.40486822709434</v>
      </c>
      <c r="R72" s="43">
        <v>168.79597588875856</v>
      </c>
      <c r="S72" s="43">
        <v>172.88933754974721</v>
      </c>
      <c r="T72" s="43">
        <v>168.8683535660671</v>
      </c>
      <c r="U72" s="43">
        <v>166.62660020609448</v>
      </c>
      <c r="V72" s="43">
        <v>162.93363588052679</v>
      </c>
      <c r="W72" s="43">
        <v>162.24874845507574</v>
      </c>
      <c r="X72" s="43">
        <v>161.91570887162058</v>
      </c>
      <c r="Y72" s="43">
        <v>148.44827515173839</v>
      </c>
      <c r="Z72" s="43">
        <v>149.34197323481612</v>
      </c>
      <c r="AA72" s="43">
        <v>151.0185937206289</v>
      </c>
      <c r="AB72" s="43">
        <v>149.46212054135492</v>
      </c>
      <c r="AC72" s="43">
        <v>147.53513443712882</v>
      </c>
      <c r="AD72" s="43">
        <v>140.68376734362991</v>
      </c>
      <c r="AE72" s="43">
        <v>141.69475354672326</v>
      </c>
      <c r="AF72" s="43">
        <v>136.10153712158521</v>
      </c>
      <c r="AG72" s="43">
        <v>135.08890865505126</v>
      </c>
      <c r="AH72" s="43">
        <v>134.23070236726608</v>
      </c>
      <c r="AI72" s="43">
        <v>131.94591587281909</v>
      </c>
      <c r="AJ72" s="43">
        <v>130.19936183285463</v>
      </c>
      <c r="AK72" s="43">
        <v>128.07653082128647</v>
      </c>
      <c r="AL72" s="43">
        <v>127.08976252406197</v>
      </c>
      <c r="AM72" s="43">
        <v>125.32132067837709</v>
      </c>
      <c r="AN72" s="43">
        <v>118.59700802100691</v>
      </c>
      <c r="AO72" s="43">
        <v>116.30261176710499</v>
      </c>
      <c r="AP72" s="43">
        <v>114.05272913699108</v>
      </c>
      <c r="AQ72" s="43">
        <v>111.87534761884268</v>
      </c>
      <c r="AR72" s="43">
        <v>109.88706700855818</v>
      </c>
      <c r="AS72" s="43">
        <v>107.13079680627976</v>
      </c>
      <c r="AT72" s="43">
        <v>103.70464858525786</v>
      </c>
      <c r="AU72" s="43">
        <v>100.07165225545093</v>
      </c>
      <c r="AV72" s="43">
        <v>97.512840450688131</v>
      </c>
      <c r="AW72" s="43">
        <v>96.132923356319239</v>
      </c>
      <c r="AX72" s="43">
        <v>94.355008905729434</v>
      </c>
      <c r="AY72" s="43">
        <v>90.308806492458373</v>
      </c>
      <c r="AZ72" s="43">
        <v>84.65840057179166</v>
      </c>
    </row>
    <row r="73" spans="1:52" ht="12" customHeight="1" x14ac:dyDescent="0.35">
      <c r="A73" s="78" t="s">
        <v>43</v>
      </c>
      <c r="B73" s="43">
        <v>1637.8426575210178</v>
      </c>
      <c r="C73" s="43">
        <v>1628.1028090135603</v>
      </c>
      <c r="D73" s="43">
        <v>1852.1583123227119</v>
      </c>
      <c r="E73" s="43">
        <v>1940.0577940938279</v>
      </c>
      <c r="F73" s="43">
        <v>2465.5926717496031</v>
      </c>
      <c r="G73" s="43">
        <v>2256.303087590029</v>
      </c>
      <c r="H73" s="43">
        <v>2152.7746946006037</v>
      </c>
      <c r="I73" s="43">
        <v>2271.0497066680878</v>
      </c>
      <c r="J73" s="43">
        <v>2034.5465157450892</v>
      </c>
      <c r="K73" s="43">
        <v>1289.2007637568242</v>
      </c>
      <c r="L73" s="43">
        <v>1811.545492490377</v>
      </c>
      <c r="M73" s="43">
        <v>1548.0928869680454</v>
      </c>
      <c r="N73" s="43">
        <v>1429.1466957930265</v>
      </c>
      <c r="O73" s="43">
        <v>1233.0513609040115</v>
      </c>
      <c r="P73" s="43">
        <v>1184.8925608217883</v>
      </c>
      <c r="Q73" s="43">
        <v>1369.4709374291349</v>
      </c>
      <c r="R73" s="43">
        <v>1376.6577565194063</v>
      </c>
      <c r="S73" s="43">
        <v>1426.4670591836198</v>
      </c>
      <c r="T73" s="43">
        <v>1390.1033087658786</v>
      </c>
      <c r="U73" s="43">
        <v>1380.5834554268724</v>
      </c>
      <c r="V73" s="43">
        <v>1354.5850555808615</v>
      </c>
      <c r="W73" s="43">
        <v>1349.7929585719003</v>
      </c>
      <c r="X73" s="43">
        <v>1355.0286127024042</v>
      </c>
      <c r="Y73" s="43">
        <v>1437.3565647180947</v>
      </c>
      <c r="Z73" s="43">
        <v>1433.6160402363894</v>
      </c>
      <c r="AA73" s="43">
        <v>1436.6436190876298</v>
      </c>
      <c r="AB73" s="43">
        <v>1454.5482719854394</v>
      </c>
      <c r="AC73" s="43">
        <v>1461.2325347497688</v>
      </c>
      <c r="AD73" s="43">
        <v>1485.4685497381702</v>
      </c>
      <c r="AE73" s="43">
        <v>1503.7821847311154</v>
      </c>
      <c r="AF73" s="43">
        <v>1511.2796952201361</v>
      </c>
      <c r="AG73" s="43">
        <v>1513.6235170530961</v>
      </c>
      <c r="AH73" s="43">
        <v>1522.3873137740218</v>
      </c>
      <c r="AI73" s="43">
        <v>1510.531095700976</v>
      </c>
      <c r="AJ73" s="43">
        <v>1509.1719706541717</v>
      </c>
      <c r="AK73" s="43">
        <v>1503.9786148825642</v>
      </c>
      <c r="AL73" s="43">
        <v>1518.564767656597</v>
      </c>
      <c r="AM73" s="43">
        <v>1536.2500266383054</v>
      </c>
      <c r="AN73" s="43">
        <v>1559.4496499237168</v>
      </c>
      <c r="AO73" s="43">
        <v>1569.6454134381243</v>
      </c>
      <c r="AP73" s="43">
        <v>1586.3119679739541</v>
      </c>
      <c r="AQ73" s="43">
        <v>1605.1558826207483</v>
      </c>
      <c r="AR73" s="43">
        <v>1630.7704915501554</v>
      </c>
      <c r="AS73" s="43">
        <v>1653.749026366994</v>
      </c>
      <c r="AT73" s="43">
        <v>1682.7051684015985</v>
      </c>
      <c r="AU73" s="43">
        <v>1710.7760253314393</v>
      </c>
      <c r="AV73" s="43">
        <v>1744.5791443782678</v>
      </c>
      <c r="AW73" s="43">
        <v>1772.579211112987</v>
      </c>
      <c r="AX73" s="43">
        <v>1789.6122940011592</v>
      </c>
      <c r="AY73" s="43">
        <v>1868.1784931595403</v>
      </c>
      <c r="AZ73" s="43">
        <v>1906.1385608959947</v>
      </c>
    </row>
    <row r="74" spans="1:52" ht="12" customHeight="1" x14ac:dyDescent="0.35">
      <c r="A74" s="78" t="s">
        <v>49</v>
      </c>
      <c r="B74" s="43">
        <v>92.006918356619721</v>
      </c>
      <c r="C74" s="43">
        <v>62.639303960927663</v>
      </c>
      <c r="D74" s="43">
        <v>31.11989615939898</v>
      </c>
      <c r="E74" s="43">
        <v>70.66676955662345</v>
      </c>
      <c r="F74" s="43">
        <v>64.988751924215649</v>
      </c>
      <c r="G74" s="43">
        <v>13.386665869428835</v>
      </c>
      <c r="H74" s="43">
        <v>127.60244792350598</v>
      </c>
      <c r="I74" s="43">
        <v>134.03488833237691</v>
      </c>
      <c r="J74" s="43">
        <v>122.6922896868914</v>
      </c>
      <c r="K74" s="43">
        <v>35.567726283203754</v>
      </c>
      <c r="L74" s="43">
        <v>36.095303919391185</v>
      </c>
      <c r="M74" s="43">
        <v>47.265096986074013</v>
      </c>
      <c r="N74" s="43">
        <v>35.3790174721399</v>
      </c>
      <c r="O74" s="43">
        <v>0</v>
      </c>
      <c r="P74" s="43">
        <v>3.022230154098124</v>
      </c>
      <c r="Q74" s="43">
        <v>22.077050763604205</v>
      </c>
      <c r="R74" s="43">
        <v>15.279604476734699</v>
      </c>
      <c r="S74" s="43">
        <v>22.480030267515385</v>
      </c>
      <c r="T74" s="43">
        <v>22.923455776619623</v>
      </c>
      <c r="U74" s="43">
        <v>22.553900473440017</v>
      </c>
      <c r="V74" s="43">
        <v>22.391426740505285</v>
      </c>
      <c r="W74" s="43">
        <v>22.579596057251248</v>
      </c>
      <c r="X74" s="43">
        <v>22.882333462200616</v>
      </c>
      <c r="Y74" s="43">
        <v>21.572495181316643</v>
      </c>
      <c r="Z74" s="43">
        <v>21.758186198196274</v>
      </c>
      <c r="AA74" s="43">
        <v>22.044496947461482</v>
      </c>
      <c r="AB74" s="43">
        <v>22.032379012418385</v>
      </c>
      <c r="AC74" s="43">
        <v>22.201147422739346</v>
      </c>
      <c r="AD74" s="43">
        <v>22.430895009526672</v>
      </c>
      <c r="AE74" s="43">
        <v>22.68572480920545</v>
      </c>
      <c r="AF74" s="43">
        <v>22.67823378938035</v>
      </c>
      <c r="AG74" s="43">
        <v>22.173183054633469</v>
      </c>
      <c r="AH74" s="43">
        <v>22.126121987698465</v>
      </c>
      <c r="AI74" s="43">
        <v>21.765182261607087</v>
      </c>
      <c r="AJ74" s="43">
        <v>21.442842163352054</v>
      </c>
      <c r="AK74" s="43">
        <v>21.084099329338038</v>
      </c>
      <c r="AL74" s="43">
        <v>20.865632269438183</v>
      </c>
      <c r="AM74" s="43">
        <v>20.632716028084072</v>
      </c>
      <c r="AN74" s="43">
        <v>20.289611950627588</v>
      </c>
      <c r="AO74" s="43">
        <v>20.026428623226955</v>
      </c>
      <c r="AP74" s="43">
        <v>19.815844335409647</v>
      </c>
      <c r="AQ74" s="43">
        <v>19.350711625944086</v>
      </c>
      <c r="AR74" s="43">
        <v>18.978581376796534</v>
      </c>
      <c r="AS74" s="43">
        <v>18.647364800931967</v>
      </c>
      <c r="AT74" s="43">
        <v>18.16741540049345</v>
      </c>
      <c r="AU74" s="43">
        <v>17.636308992192685</v>
      </c>
      <c r="AV74" s="43">
        <v>17.334193848145528</v>
      </c>
      <c r="AW74" s="43">
        <v>17.097599315131205</v>
      </c>
      <c r="AX74" s="43">
        <v>16.627501363542475</v>
      </c>
      <c r="AY74" s="43">
        <v>15.559455627458055</v>
      </c>
      <c r="AZ74" s="43">
        <v>15.245793749032488</v>
      </c>
    </row>
    <row r="75" spans="1:52" ht="12" customHeight="1" x14ac:dyDescent="0.35">
      <c r="A75" s="78" t="s">
        <v>29</v>
      </c>
      <c r="B75" s="43">
        <v>937.22398426777909</v>
      </c>
      <c r="C75" s="43">
        <v>1055.4095208565566</v>
      </c>
      <c r="D75" s="43">
        <v>990.25965100521057</v>
      </c>
      <c r="E75" s="43">
        <v>915.29979435806547</v>
      </c>
      <c r="F75" s="43">
        <v>1070.6672898035706</v>
      </c>
      <c r="G75" s="43">
        <v>1164.3284280442465</v>
      </c>
      <c r="H75" s="43">
        <v>1177.9907895298215</v>
      </c>
      <c r="I75" s="43">
        <v>1043.9361485788756</v>
      </c>
      <c r="J75" s="43">
        <v>932.54741302222305</v>
      </c>
      <c r="K75" s="43">
        <v>836.10477686442789</v>
      </c>
      <c r="L75" s="43">
        <v>837.455553652704</v>
      </c>
      <c r="M75" s="43">
        <v>890.76605231477345</v>
      </c>
      <c r="N75" s="43">
        <v>822.04620917361831</v>
      </c>
      <c r="O75" s="43">
        <v>907.26236074905967</v>
      </c>
      <c r="P75" s="43">
        <v>907.59147450176818</v>
      </c>
      <c r="Q75" s="43">
        <v>719.11665277677264</v>
      </c>
      <c r="R75" s="43">
        <v>723.918269480307</v>
      </c>
      <c r="S75" s="43">
        <v>731.57491576841869</v>
      </c>
      <c r="T75" s="43">
        <v>724.97012438760157</v>
      </c>
      <c r="U75" s="43">
        <v>721.70053233514818</v>
      </c>
      <c r="V75" s="43">
        <v>703.78429551113277</v>
      </c>
      <c r="W75" s="43">
        <v>701.00055256173255</v>
      </c>
      <c r="X75" s="43">
        <v>702.78683218235938</v>
      </c>
      <c r="Y75" s="43">
        <v>701.67543672096315</v>
      </c>
      <c r="Z75" s="43">
        <v>695.99203053387362</v>
      </c>
      <c r="AA75" s="43">
        <v>694.28622201226983</v>
      </c>
      <c r="AB75" s="43">
        <v>697.71332369265645</v>
      </c>
      <c r="AC75" s="43">
        <v>699.03562500894679</v>
      </c>
      <c r="AD75" s="43">
        <v>700.75886371547836</v>
      </c>
      <c r="AE75" s="43">
        <v>704.32431940057904</v>
      </c>
      <c r="AF75" s="43">
        <v>699.83547366081382</v>
      </c>
      <c r="AG75" s="43">
        <v>697.44083778143147</v>
      </c>
      <c r="AH75" s="43">
        <v>698.18981645476913</v>
      </c>
      <c r="AI75" s="43">
        <v>690.57961518866443</v>
      </c>
      <c r="AJ75" s="43">
        <v>684.81114411794556</v>
      </c>
      <c r="AK75" s="43">
        <v>678.7266494225205</v>
      </c>
      <c r="AL75" s="43">
        <v>675.24005090255366</v>
      </c>
      <c r="AM75" s="43">
        <v>675.02838151546462</v>
      </c>
      <c r="AN75" s="43">
        <v>668.08924265032806</v>
      </c>
      <c r="AO75" s="43">
        <v>664.79322606622713</v>
      </c>
      <c r="AP75" s="43">
        <v>663.08141059200955</v>
      </c>
      <c r="AQ75" s="43">
        <v>662.33398899974065</v>
      </c>
      <c r="AR75" s="43">
        <v>662.31841633552494</v>
      </c>
      <c r="AS75" s="43">
        <v>660.87886663280847</v>
      </c>
      <c r="AT75" s="43">
        <v>659.20914413045011</v>
      </c>
      <c r="AU75" s="43">
        <v>656.29932949557849</v>
      </c>
      <c r="AV75" s="43">
        <v>656.4876074130342</v>
      </c>
      <c r="AW75" s="43">
        <v>654.00687802906509</v>
      </c>
      <c r="AX75" s="43">
        <v>648.97458916516439</v>
      </c>
      <c r="AY75" s="43">
        <v>645.00263695088336</v>
      </c>
      <c r="AZ75" s="43">
        <v>640.61364948114476</v>
      </c>
    </row>
    <row r="76" spans="1:52" ht="12" customHeight="1" x14ac:dyDescent="0.35">
      <c r="A76" s="76" t="s">
        <v>50</v>
      </c>
      <c r="B76" s="77">
        <v>39801.299280652071</v>
      </c>
      <c r="C76" s="77">
        <v>37717.679189337439</v>
      </c>
      <c r="D76" s="77">
        <v>36591.874923073236</v>
      </c>
      <c r="E76" s="77">
        <v>38408.862519448543</v>
      </c>
      <c r="F76" s="77">
        <v>38307.266098594831</v>
      </c>
      <c r="G76" s="77">
        <v>36667.5482620037</v>
      </c>
      <c r="H76" s="77">
        <v>37105.225869000315</v>
      </c>
      <c r="I76" s="77">
        <v>36032.00791432085</v>
      </c>
      <c r="J76" s="77">
        <v>33713.366665866837</v>
      </c>
      <c r="K76" s="77">
        <v>24245.489644593734</v>
      </c>
      <c r="L76" s="77">
        <v>29527.030272075601</v>
      </c>
      <c r="M76" s="77">
        <v>29456.353366261766</v>
      </c>
      <c r="N76" s="77">
        <v>28925.665606825325</v>
      </c>
      <c r="O76" s="77">
        <v>29011.082911861537</v>
      </c>
      <c r="P76" s="77">
        <v>29011.101967155562</v>
      </c>
      <c r="Q76" s="77">
        <v>29268.836087607731</v>
      </c>
      <c r="R76" s="77">
        <v>28444.813334296927</v>
      </c>
      <c r="S76" s="77">
        <v>28776.236148726683</v>
      </c>
      <c r="T76" s="77">
        <v>27072.117231335342</v>
      </c>
      <c r="U76" s="77">
        <v>26714.312658923074</v>
      </c>
      <c r="V76" s="77">
        <v>26248.776747249813</v>
      </c>
      <c r="W76" s="77">
        <v>26169.777484376336</v>
      </c>
      <c r="X76" s="77">
        <v>25931.660411515735</v>
      </c>
      <c r="Y76" s="77">
        <v>25578.517646804226</v>
      </c>
      <c r="Z76" s="77">
        <v>25448.594905534505</v>
      </c>
      <c r="AA76" s="77">
        <v>25445.40598505794</v>
      </c>
      <c r="AB76" s="77">
        <v>25561.263735241311</v>
      </c>
      <c r="AC76" s="77">
        <v>25685.636981693646</v>
      </c>
      <c r="AD76" s="77">
        <v>25808.970708245241</v>
      </c>
      <c r="AE76" s="77">
        <v>25791.905211829504</v>
      </c>
      <c r="AF76" s="77">
        <v>25604.679121201869</v>
      </c>
      <c r="AG76" s="77">
        <v>25529.376554901763</v>
      </c>
      <c r="AH76" s="77">
        <v>25311.811937893293</v>
      </c>
      <c r="AI76" s="77">
        <v>24918.067189665111</v>
      </c>
      <c r="AJ76" s="77">
        <v>24521.369101450553</v>
      </c>
      <c r="AK76" s="77">
        <v>24188.691862561824</v>
      </c>
      <c r="AL76" s="77">
        <v>24052.9875370806</v>
      </c>
      <c r="AM76" s="77">
        <v>23893.173126383739</v>
      </c>
      <c r="AN76" s="77">
        <v>23627.335959584736</v>
      </c>
      <c r="AO76" s="77">
        <v>23424.752457975825</v>
      </c>
      <c r="AP76" s="77">
        <v>23268.432198414208</v>
      </c>
      <c r="AQ76" s="77">
        <v>23179.612020479737</v>
      </c>
      <c r="AR76" s="77">
        <v>23125.720648288167</v>
      </c>
      <c r="AS76" s="77">
        <v>23019.102041971379</v>
      </c>
      <c r="AT76" s="77">
        <v>22873.312156534263</v>
      </c>
      <c r="AU76" s="77">
        <v>22770.79155724747</v>
      </c>
      <c r="AV76" s="77">
        <v>22752.932366910016</v>
      </c>
      <c r="AW76" s="77">
        <v>22616.9765592328</v>
      </c>
      <c r="AX76" s="77">
        <v>22443.377514159274</v>
      </c>
      <c r="AY76" s="77">
        <v>22322.40156477848</v>
      </c>
      <c r="AZ76" s="77">
        <v>22173.388302099524</v>
      </c>
    </row>
    <row r="77" spans="1:52" ht="12" customHeight="1" x14ac:dyDescent="0.35">
      <c r="A77" s="79" t="s">
        <v>51</v>
      </c>
      <c r="B77" s="80">
        <v>39801.299280652078</v>
      </c>
      <c r="C77" s="80">
        <v>37717.679189337447</v>
      </c>
      <c r="D77" s="80">
        <v>36591.874923073243</v>
      </c>
      <c r="E77" s="80">
        <v>38408.862519448543</v>
      </c>
      <c r="F77" s="80">
        <v>38307.266098594831</v>
      </c>
      <c r="G77" s="80">
        <v>36667.5482620037</v>
      </c>
      <c r="H77" s="80">
        <v>37105.225869000315</v>
      </c>
      <c r="I77" s="80">
        <v>36032.00791432085</v>
      </c>
      <c r="J77" s="80">
        <v>33713.366665866837</v>
      </c>
      <c r="K77" s="80">
        <v>24245.489644593737</v>
      </c>
      <c r="L77" s="80">
        <v>29527.030272075601</v>
      </c>
      <c r="M77" s="80">
        <v>29456.353366261766</v>
      </c>
      <c r="N77" s="80">
        <v>28925.665606825321</v>
      </c>
      <c r="O77" s="80">
        <v>29011.082911861529</v>
      </c>
      <c r="P77" s="80">
        <v>29011.101967155555</v>
      </c>
      <c r="Q77" s="80">
        <v>29268.836087607735</v>
      </c>
      <c r="R77" s="80">
        <v>28444.813334296927</v>
      </c>
      <c r="S77" s="80">
        <v>28776.236148726679</v>
      </c>
      <c r="T77" s="80">
        <v>27072.117231335338</v>
      </c>
      <c r="U77" s="80">
        <v>26714.312658923074</v>
      </c>
      <c r="V77" s="80">
        <v>26248.776747249816</v>
      </c>
      <c r="W77" s="80">
        <v>26169.777484376344</v>
      </c>
      <c r="X77" s="80">
        <v>25931.660411515728</v>
      </c>
      <c r="Y77" s="80">
        <v>25578.427771885519</v>
      </c>
      <c r="Z77" s="80">
        <v>25448.33202474827</v>
      </c>
      <c r="AA77" s="80">
        <v>25444.877167039656</v>
      </c>
      <c r="AB77" s="80">
        <v>25560.31399288914</v>
      </c>
      <c r="AC77" s="80">
        <v>25684.151043975413</v>
      </c>
      <c r="AD77" s="80">
        <v>25806.830323232676</v>
      </c>
      <c r="AE77" s="80">
        <v>25788.773540114817</v>
      </c>
      <c r="AF77" s="80">
        <v>25600.403549952003</v>
      </c>
      <c r="AG77" s="80">
        <v>25523.606881525833</v>
      </c>
      <c r="AH77" s="80">
        <v>25302.663312328095</v>
      </c>
      <c r="AI77" s="80">
        <v>24905.724588160603</v>
      </c>
      <c r="AJ77" s="80">
        <v>24501.809865746436</v>
      </c>
      <c r="AK77" s="80">
        <v>24159.209637225176</v>
      </c>
      <c r="AL77" s="80">
        <v>24008.303024767454</v>
      </c>
      <c r="AM77" s="80">
        <v>23816.58147128503</v>
      </c>
      <c r="AN77" s="80">
        <v>23514.524675643312</v>
      </c>
      <c r="AO77" s="80">
        <v>23261.650271235572</v>
      </c>
      <c r="AP77" s="80">
        <v>23031.500043887467</v>
      </c>
      <c r="AQ77" s="80">
        <v>22858.748694769482</v>
      </c>
      <c r="AR77" s="80">
        <v>22687.456650470467</v>
      </c>
      <c r="AS77" s="80">
        <v>22450.997296701502</v>
      </c>
      <c r="AT77" s="80">
        <v>22136.474562397339</v>
      </c>
      <c r="AU77" s="80">
        <v>21867.259100434861</v>
      </c>
      <c r="AV77" s="80">
        <v>21616.522349186122</v>
      </c>
      <c r="AW77" s="80">
        <v>21202.169451197191</v>
      </c>
      <c r="AX77" s="80">
        <v>20710.522868141539</v>
      </c>
      <c r="AY77" s="80">
        <v>19886.325259875182</v>
      </c>
      <c r="AZ77" s="80">
        <v>19382.390876360954</v>
      </c>
    </row>
    <row r="78" spans="1:52" ht="12" customHeight="1" x14ac:dyDescent="0.35">
      <c r="A78" s="81" t="s">
        <v>13</v>
      </c>
      <c r="B78" s="43">
        <v>6088.259004951009</v>
      </c>
      <c r="C78" s="43">
        <v>6688.8524689614751</v>
      </c>
      <c r="D78" s="43">
        <v>6393.396320368498</v>
      </c>
      <c r="E78" s="43">
        <v>7398.0583787544574</v>
      </c>
      <c r="F78" s="43">
        <v>8276.0183027111434</v>
      </c>
      <c r="G78" s="43">
        <v>8953.6169418704958</v>
      </c>
      <c r="H78" s="43">
        <v>8998.2480360935351</v>
      </c>
      <c r="I78" s="43">
        <v>8571.9963134756108</v>
      </c>
      <c r="J78" s="43">
        <v>7734.420000929128</v>
      </c>
      <c r="K78" s="43">
        <v>5063.8981799472904</v>
      </c>
      <c r="L78" s="43">
        <v>7803.4031709559631</v>
      </c>
      <c r="M78" s="43">
        <v>8016.1925573546105</v>
      </c>
      <c r="N78" s="43">
        <v>8385.7894193167904</v>
      </c>
      <c r="O78" s="43">
        <v>8784.7716278150474</v>
      </c>
      <c r="P78" s="43">
        <v>9416.2380946526791</v>
      </c>
      <c r="Q78" s="43">
        <v>10166.761721668679</v>
      </c>
      <c r="R78" s="43">
        <v>9860.8863344398196</v>
      </c>
      <c r="S78" s="43">
        <v>9953.2725958210431</v>
      </c>
      <c r="T78" s="43">
        <v>9447.662574466156</v>
      </c>
      <c r="U78" s="43">
        <v>9338.8469534385604</v>
      </c>
      <c r="V78" s="43">
        <v>9197.4597430007652</v>
      </c>
      <c r="W78" s="43">
        <v>9178.1725542426084</v>
      </c>
      <c r="X78" s="43">
        <v>9127.8491105610901</v>
      </c>
      <c r="Y78" s="43">
        <v>9012.549848919849</v>
      </c>
      <c r="Z78" s="43">
        <v>8977.5011522496607</v>
      </c>
      <c r="AA78" s="43">
        <v>8988.2193406206843</v>
      </c>
      <c r="AB78" s="43">
        <v>9046.3194144506379</v>
      </c>
      <c r="AC78" s="43">
        <v>9108.8875271144734</v>
      </c>
      <c r="AD78" s="43">
        <v>9174.1474470111079</v>
      </c>
      <c r="AE78" s="43">
        <v>9194.4210402525423</v>
      </c>
      <c r="AF78" s="43">
        <v>9150.7391110608532</v>
      </c>
      <c r="AG78" s="43">
        <v>9145.6531556679292</v>
      </c>
      <c r="AH78" s="43">
        <v>9103.2874306845224</v>
      </c>
      <c r="AI78" s="43">
        <v>8983.4511967999115</v>
      </c>
      <c r="AJ78" s="43">
        <v>8866.7246627599852</v>
      </c>
      <c r="AK78" s="43">
        <v>8766.2006995421871</v>
      </c>
      <c r="AL78" s="43">
        <v>8735.8213753830169</v>
      </c>
      <c r="AM78" s="43">
        <v>8695.9570868559986</v>
      </c>
      <c r="AN78" s="43">
        <v>8611.2539115080817</v>
      </c>
      <c r="AO78" s="43">
        <v>8543.4472950007257</v>
      </c>
      <c r="AP78" s="43">
        <v>8484.6144770355168</v>
      </c>
      <c r="AQ78" s="43">
        <v>8447.7087087849741</v>
      </c>
      <c r="AR78" s="43">
        <v>8413.4562043872575</v>
      </c>
      <c r="AS78" s="43">
        <v>8353.0094741572884</v>
      </c>
      <c r="AT78" s="43">
        <v>8260.9929882570905</v>
      </c>
      <c r="AU78" s="43">
        <v>8187.321394805399</v>
      </c>
      <c r="AV78" s="43">
        <v>8120.5691288529415</v>
      </c>
      <c r="AW78" s="43">
        <v>8018.2339981607884</v>
      </c>
      <c r="AX78" s="43">
        <v>7885.4881549180873</v>
      </c>
      <c r="AY78" s="43">
        <v>7605.8241286594985</v>
      </c>
      <c r="AZ78" s="43">
        <v>7486.6025259155449</v>
      </c>
    </row>
    <row r="79" spans="1:52" ht="12" customHeight="1" x14ac:dyDescent="0.35">
      <c r="A79" s="81" t="s">
        <v>15</v>
      </c>
      <c r="B79" s="43">
        <v>21685.805453561392</v>
      </c>
      <c r="C79" s="43">
        <v>20554.64877</v>
      </c>
      <c r="D79" s="43">
        <v>20045.4303</v>
      </c>
      <c r="E79" s="43">
        <v>20852.969069999996</v>
      </c>
      <c r="F79" s="43">
        <v>19286.466529999994</v>
      </c>
      <c r="G79" s="43">
        <v>17875.474584006482</v>
      </c>
      <c r="H79" s="43">
        <v>18494.542839999995</v>
      </c>
      <c r="I79" s="43">
        <v>18044.282299999999</v>
      </c>
      <c r="J79" s="43">
        <v>16814.839869999993</v>
      </c>
      <c r="K79" s="43">
        <v>12616.224269999997</v>
      </c>
      <c r="L79" s="43">
        <v>14115.512462368706</v>
      </c>
      <c r="M79" s="43">
        <v>13807.353308443093</v>
      </c>
      <c r="N79" s="43">
        <v>12665.417895105602</v>
      </c>
      <c r="O79" s="43">
        <v>12274.096355479458</v>
      </c>
      <c r="P79" s="43">
        <v>11865.961692009207</v>
      </c>
      <c r="Q79" s="43">
        <v>11377.351453851126</v>
      </c>
      <c r="R79" s="43">
        <v>11024.852606912655</v>
      </c>
      <c r="S79" s="43">
        <v>11207.054156327484</v>
      </c>
      <c r="T79" s="43">
        <v>10527.609965441497</v>
      </c>
      <c r="U79" s="43">
        <v>10380.570222386896</v>
      </c>
      <c r="V79" s="43">
        <v>10184.727807720974</v>
      </c>
      <c r="W79" s="43">
        <v>10148.028017337305</v>
      </c>
      <c r="X79" s="43">
        <v>10052.256892255878</v>
      </c>
      <c r="Y79" s="43">
        <v>9913.9494213928665</v>
      </c>
      <c r="Z79" s="43">
        <v>9862.4376920672694</v>
      </c>
      <c r="AA79" s="43">
        <v>9860.5930316728991</v>
      </c>
      <c r="AB79" s="43">
        <v>9903.7963572429853</v>
      </c>
      <c r="AC79" s="43">
        <v>9950.9284791558894</v>
      </c>
      <c r="AD79" s="43">
        <v>9995.811642448125</v>
      </c>
      <c r="AE79" s="43">
        <v>9985.8058634431964</v>
      </c>
      <c r="AF79" s="43">
        <v>9908.3957580790884</v>
      </c>
      <c r="AG79" s="43">
        <v>9874.4582844037341</v>
      </c>
      <c r="AH79" s="43">
        <v>9782.3847267057408</v>
      </c>
      <c r="AI79" s="43">
        <v>9619.0997111268571</v>
      </c>
      <c r="AJ79" s="43">
        <v>9446.1869450083705</v>
      </c>
      <c r="AK79" s="43">
        <v>9295.2668187315503</v>
      </c>
      <c r="AL79" s="43">
        <v>9221.6441776597094</v>
      </c>
      <c r="AM79" s="43">
        <v>9111.5072395428087</v>
      </c>
      <c r="AN79" s="43">
        <v>8950.8600861669711</v>
      </c>
      <c r="AO79" s="43">
        <v>8806.1650078530238</v>
      </c>
      <c r="AP79" s="43">
        <v>8657.7598343620921</v>
      </c>
      <c r="AQ79" s="43">
        <v>8544.9733671716131</v>
      </c>
      <c r="AR79" s="43">
        <v>8407.2246681958532</v>
      </c>
      <c r="AS79" s="43">
        <v>8233.0244495245388</v>
      </c>
      <c r="AT79" s="43">
        <v>7981.5263775632129</v>
      </c>
      <c r="AU79" s="43">
        <v>7805.2681000013818</v>
      </c>
      <c r="AV79" s="43">
        <v>7578.2781552102851</v>
      </c>
      <c r="AW79" s="43">
        <v>7135.7643501765197</v>
      </c>
      <c r="AX79" s="43">
        <v>6859.2130056973356</v>
      </c>
      <c r="AY79" s="43">
        <v>6286.5194840143295</v>
      </c>
      <c r="AZ79" s="43">
        <v>5742.8220121468494</v>
      </c>
    </row>
    <row r="80" spans="1:52" ht="12" customHeight="1" x14ac:dyDescent="0.35">
      <c r="A80" s="81" t="s">
        <v>48</v>
      </c>
      <c r="B80" s="43">
        <v>205.57942603116695</v>
      </c>
      <c r="C80" s="43">
        <v>288.09960732679144</v>
      </c>
      <c r="D80" s="43">
        <v>180.39088216253819</v>
      </c>
      <c r="E80" s="43">
        <v>236.57158272231382</v>
      </c>
      <c r="F80" s="43">
        <v>556.76538853777652</v>
      </c>
      <c r="G80" s="43">
        <v>235.06432471712372</v>
      </c>
      <c r="H80" s="43">
        <v>217.64465122567464</v>
      </c>
      <c r="I80" s="43">
        <v>382.71252184872992</v>
      </c>
      <c r="J80" s="43">
        <v>468.94636445041345</v>
      </c>
      <c r="K80" s="43">
        <v>158.80963068327603</v>
      </c>
      <c r="L80" s="43">
        <v>39.152415341941214</v>
      </c>
      <c r="M80" s="43">
        <v>53.789486630161122</v>
      </c>
      <c r="N80" s="43">
        <v>6.6036563873936842</v>
      </c>
      <c r="O80" s="43">
        <v>32.612601891435283</v>
      </c>
      <c r="P80" s="43">
        <v>11.541731751012144</v>
      </c>
      <c r="Q80" s="43">
        <v>99.339483612752758</v>
      </c>
      <c r="R80" s="43">
        <v>101.24684831945667</v>
      </c>
      <c r="S80" s="43">
        <v>100.88738984559141</v>
      </c>
      <c r="T80" s="43">
        <v>100.09614091961286</v>
      </c>
      <c r="U80" s="43">
        <v>99.048242906712488</v>
      </c>
      <c r="V80" s="43">
        <v>97.837779502503494</v>
      </c>
      <c r="W80" s="43">
        <v>98.575020171336988</v>
      </c>
      <c r="X80" s="43">
        <v>99.072432720095179</v>
      </c>
      <c r="Y80" s="43">
        <v>98.329339718904492</v>
      </c>
      <c r="Z80" s="43">
        <v>98.12355016209888</v>
      </c>
      <c r="AA80" s="43">
        <v>98.677514689668556</v>
      </c>
      <c r="AB80" s="43">
        <v>99.750007606859157</v>
      </c>
      <c r="AC80" s="43">
        <v>100.93623700484079</v>
      </c>
      <c r="AD80" s="43">
        <v>102.24116573521135</v>
      </c>
      <c r="AE80" s="43">
        <v>103.17917737945042</v>
      </c>
      <c r="AF80" s="43">
        <v>103.616881078104</v>
      </c>
      <c r="AG80" s="43">
        <v>104.48349337573447</v>
      </c>
      <c r="AH80" s="43">
        <v>105.28684847482211</v>
      </c>
      <c r="AI80" s="43">
        <v>105.31196867560277</v>
      </c>
      <c r="AJ80" s="43">
        <v>105.49896637991871</v>
      </c>
      <c r="AK80" s="43">
        <v>105.99109538495061</v>
      </c>
      <c r="AL80" s="43">
        <v>107.39369872372968</v>
      </c>
      <c r="AM80" s="43">
        <v>109.13702539468822</v>
      </c>
      <c r="AN80" s="43">
        <v>110.28772089914658</v>
      </c>
      <c r="AO80" s="43">
        <v>111.69393345954035</v>
      </c>
      <c r="AP80" s="43">
        <v>113.37368835844366</v>
      </c>
      <c r="AQ80" s="43">
        <v>115.78515139703859</v>
      </c>
      <c r="AR80" s="43">
        <v>118.04100226132053</v>
      </c>
      <c r="AS80" s="43">
        <v>120.13975506475981</v>
      </c>
      <c r="AT80" s="43">
        <v>122.10929152227217</v>
      </c>
      <c r="AU80" s="43">
        <v>124.18408784734254</v>
      </c>
      <c r="AV80" s="43">
        <v>126.75326090140243</v>
      </c>
      <c r="AW80" s="43">
        <v>128.25547157621864</v>
      </c>
      <c r="AX80" s="43">
        <v>130.36330567361478</v>
      </c>
      <c r="AY80" s="43">
        <v>134.26901352107831</v>
      </c>
      <c r="AZ80" s="43">
        <v>135.70505648467562</v>
      </c>
    </row>
    <row r="81" spans="1:52" ht="12" customHeight="1" x14ac:dyDescent="0.35">
      <c r="A81" s="81" t="s">
        <v>43</v>
      </c>
      <c r="B81" s="43">
        <v>1578.2068284252371</v>
      </c>
      <c r="C81" s="43">
        <v>706.74962701011168</v>
      </c>
      <c r="D81" s="43">
        <v>715.74281670160633</v>
      </c>
      <c r="E81" s="43">
        <v>661.95491752839962</v>
      </c>
      <c r="F81" s="43">
        <v>746.02378927013228</v>
      </c>
      <c r="G81" s="43">
        <v>585.95839004072332</v>
      </c>
      <c r="H81" s="43">
        <v>298.68677960461844</v>
      </c>
      <c r="I81" s="43">
        <v>286.1798173288887</v>
      </c>
      <c r="J81" s="43">
        <v>481.79722017419647</v>
      </c>
      <c r="K81" s="43">
        <v>428.45118024637389</v>
      </c>
      <c r="L81" s="43">
        <v>156.99392026374176</v>
      </c>
      <c r="M81" s="43">
        <v>198.03096525354337</v>
      </c>
      <c r="N81" s="43">
        <v>371.45091490561089</v>
      </c>
      <c r="O81" s="43">
        <v>597.69949210997777</v>
      </c>
      <c r="P81" s="43">
        <v>452.23142304715799</v>
      </c>
      <c r="Q81" s="43">
        <v>312.19605644651602</v>
      </c>
      <c r="R81" s="43">
        <v>310.32681516402869</v>
      </c>
      <c r="S81" s="43">
        <v>315.74463815885309</v>
      </c>
      <c r="T81" s="43">
        <v>300.19023582290833</v>
      </c>
      <c r="U81" s="43">
        <v>296.51854222961532</v>
      </c>
      <c r="V81" s="43">
        <v>294.56193769487845</v>
      </c>
      <c r="W81" s="43">
        <v>297.8304736666737</v>
      </c>
      <c r="X81" s="43">
        <v>302.27821606562389</v>
      </c>
      <c r="Y81" s="43">
        <v>302.31175553498895</v>
      </c>
      <c r="Z81" s="43">
        <v>304.47765667213918</v>
      </c>
      <c r="AA81" s="43">
        <v>310.04968777421612</v>
      </c>
      <c r="AB81" s="43">
        <v>319.15122851446216</v>
      </c>
      <c r="AC81" s="43">
        <v>328.69391304422851</v>
      </c>
      <c r="AD81" s="43">
        <v>338.36327281928601</v>
      </c>
      <c r="AE81" s="43">
        <v>347.44823119171866</v>
      </c>
      <c r="AF81" s="43">
        <v>352.51341566860623</v>
      </c>
      <c r="AG81" s="43">
        <v>359.40890688967312</v>
      </c>
      <c r="AH81" s="43">
        <v>368.8877403129091</v>
      </c>
      <c r="AI81" s="43">
        <v>372.32633426866863</v>
      </c>
      <c r="AJ81" s="43">
        <v>379.0424530920431</v>
      </c>
      <c r="AK81" s="43">
        <v>386.07658730233533</v>
      </c>
      <c r="AL81" s="43">
        <v>400.6902620582315</v>
      </c>
      <c r="AM81" s="43">
        <v>423.21355792883247</v>
      </c>
      <c r="AN81" s="43">
        <v>441.3007160307954</v>
      </c>
      <c r="AO81" s="43">
        <v>461.8578254107685</v>
      </c>
      <c r="AP81" s="43">
        <v>485.70231452119054</v>
      </c>
      <c r="AQ81" s="43">
        <v>510.62484024481864</v>
      </c>
      <c r="AR81" s="43">
        <v>538.4112955966807</v>
      </c>
      <c r="AS81" s="43">
        <v>564.06091194674593</v>
      </c>
      <c r="AT81" s="43">
        <v>588.75903334412556</v>
      </c>
      <c r="AU81" s="43">
        <v>612.86556709622164</v>
      </c>
      <c r="AV81" s="43">
        <v>641.16277716631146</v>
      </c>
      <c r="AW81" s="43">
        <v>654.73730824186066</v>
      </c>
      <c r="AX81" s="43">
        <v>672.35079782585774</v>
      </c>
      <c r="AY81" s="43">
        <v>716.52601856391789</v>
      </c>
      <c r="AZ81" s="43">
        <v>739.60304443991845</v>
      </c>
    </row>
    <row r="82" spans="1:52" ht="12" customHeight="1" x14ac:dyDescent="0.35">
      <c r="A82" s="81" t="s">
        <v>49</v>
      </c>
      <c r="B82" s="43">
        <v>10243.448567683266</v>
      </c>
      <c r="C82" s="43">
        <v>9479.3287160390719</v>
      </c>
      <c r="D82" s="43">
        <v>9256.9146038405997</v>
      </c>
      <c r="E82" s="43">
        <v>9259.3085704433761</v>
      </c>
      <c r="F82" s="43">
        <v>9441.9920880757836</v>
      </c>
      <c r="G82" s="43">
        <v>9017.4340213688738</v>
      </c>
      <c r="H82" s="43">
        <v>9096.1035620764924</v>
      </c>
      <c r="I82" s="43">
        <v>8746.8369616676227</v>
      </c>
      <c r="J82" s="43">
        <v>8213.3632103131058</v>
      </c>
      <c r="K82" s="43">
        <v>5978.1063837167958</v>
      </c>
      <c r="L82" s="43">
        <v>7411.968303145246</v>
      </c>
      <c r="M82" s="43">
        <v>7380.9870485803576</v>
      </c>
      <c r="N82" s="43">
        <v>7496.4037211099276</v>
      </c>
      <c r="O82" s="43">
        <v>7321.9028345656097</v>
      </c>
      <c r="P82" s="43">
        <v>7265.1290256955053</v>
      </c>
      <c r="Q82" s="43">
        <v>7313.1873720286594</v>
      </c>
      <c r="R82" s="43">
        <v>7147.5007294609668</v>
      </c>
      <c r="S82" s="43">
        <v>7199.2773685737075</v>
      </c>
      <c r="T82" s="43">
        <v>6696.5583146851641</v>
      </c>
      <c r="U82" s="43">
        <v>6599.3286979612903</v>
      </c>
      <c r="V82" s="43">
        <v>6474.189479330691</v>
      </c>
      <c r="W82" s="43">
        <v>6447.17141895842</v>
      </c>
      <c r="X82" s="43">
        <v>6348.5054445419164</v>
      </c>
      <c r="Y82" s="43">
        <v>6249.0507829985636</v>
      </c>
      <c r="Z82" s="43">
        <v>6203.0555072360548</v>
      </c>
      <c r="AA82" s="43">
        <v>6184.3271728396339</v>
      </c>
      <c r="AB82" s="43">
        <v>6187.8214368973831</v>
      </c>
      <c r="AC82" s="43">
        <v>6190.671980884882</v>
      </c>
      <c r="AD82" s="43">
        <v>6191.5953078668772</v>
      </c>
      <c r="AE82" s="43">
        <v>6151.5152132250969</v>
      </c>
      <c r="AF82" s="43">
        <v>6076.541377208443</v>
      </c>
      <c r="AG82" s="43">
        <v>6029.5407440642211</v>
      </c>
      <c r="AH82" s="43">
        <v>5926.0506672050424</v>
      </c>
      <c r="AI82" s="43">
        <v>5801.252818077237</v>
      </c>
      <c r="AJ82" s="43">
        <v>5666.1327818467153</v>
      </c>
      <c r="AK82" s="43">
        <v>5552.4966552357846</v>
      </c>
      <c r="AL82" s="43">
        <v>5479.0595097496143</v>
      </c>
      <c r="AM82" s="43">
        <v>5384.8094156606649</v>
      </c>
      <c r="AN82" s="43">
        <v>5274.2885195038516</v>
      </c>
      <c r="AO82" s="43">
        <v>5174.4266218779576</v>
      </c>
      <c r="AP82" s="43">
        <v>5076.3995758433066</v>
      </c>
      <c r="AQ82" s="43">
        <v>4990.664116587488</v>
      </c>
      <c r="AR82" s="43">
        <v>4900.3327990125981</v>
      </c>
      <c r="AS82" s="43">
        <v>4798.6164452570947</v>
      </c>
      <c r="AT82" s="43">
        <v>4680.6320116325214</v>
      </c>
      <c r="AU82" s="43">
        <v>4573.0541110208624</v>
      </c>
      <c r="AV82" s="43">
        <v>4464.9396341266465</v>
      </c>
      <c r="AW82" s="43">
        <v>4315.9956255507686</v>
      </c>
      <c r="AX82" s="43">
        <v>4142.921928338812</v>
      </c>
      <c r="AY82" s="43">
        <v>3832.450316741305</v>
      </c>
      <c r="AZ82" s="43">
        <v>3697.8892712425441</v>
      </c>
    </row>
    <row r="83" spans="1:52" ht="12" customHeight="1" x14ac:dyDescent="0.35">
      <c r="A83" s="81" t="s">
        <v>52</v>
      </c>
      <c r="B83" s="43">
        <v>0</v>
      </c>
      <c r="C83" s="43">
        <v>0</v>
      </c>
      <c r="D83" s="43">
        <v>0</v>
      </c>
      <c r="E83" s="43">
        <v>0</v>
      </c>
      <c r="F83" s="43">
        <v>0</v>
      </c>
      <c r="G83" s="43">
        <v>0</v>
      </c>
      <c r="H83" s="43">
        <v>0</v>
      </c>
      <c r="I83" s="43">
        <v>0</v>
      </c>
      <c r="J83" s="43">
        <v>0</v>
      </c>
      <c r="K83" s="43">
        <v>0</v>
      </c>
      <c r="L83" s="43">
        <v>0</v>
      </c>
      <c r="M83" s="43">
        <v>0</v>
      </c>
      <c r="N83" s="43">
        <v>0</v>
      </c>
      <c r="O83" s="43">
        <v>0</v>
      </c>
      <c r="P83" s="43">
        <v>0</v>
      </c>
      <c r="Q83" s="43">
        <v>0</v>
      </c>
      <c r="R83" s="43">
        <v>0</v>
      </c>
      <c r="S83" s="43">
        <v>0</v>
      </c>
      <c r="T83" s="43">
        <v>0</v>
      </c>
      <c r="U83" s="43">
        <v>0</v>
      </c>
      <c r="V83" s="43">
        <v>0</v>
      </c>
      <c r="W83" s="43">
        <v>0</v>
      </c>
      <c r="X83" s="43">
        <v>1.698315371125771</v>
      </c>
      <c r="Y83" s="43">
        <v>2.236623320345442</v>
      </c>
      <c r="Z83" s="43">
        <v>2.7364663610485764</v>
      </c>
      <c r="AA83" s="43">
        <v>3.0104194425547619</v>
      </c>
      <c r="AB83" s="43">
        <v>3.4755481768108702</v>
      </c>
      <c r="AC83" s="43">
        <v>4.0329067711002216</v>
      </c>
      <c r="AD83" s="43">
        <v>4.6714873520649007</v>
      </c>
      <c r="AE83" s="43">
        <v>6.4040146228155441</v>
      </c>
      <c r="AF83" s="43">
        <v>8.5970068569080986</v>
      </c>
      <c r="AG83" s="43">
        <v>10.062297124546198</v>
      </c>
      <c r="AH83" s="43">
        <v>16.765898945061927</v>
      </c>
      <c r="AI83" s="43">
        <v>24.282559212322486</v>
      </c>
      <c r="AJ83" s="43">
        <v>38.224056659404923</v>
      </c>
      <c r="AK83" s="43">
        <v>53.177781028372308</v>
      </c>
      <c r="AL83" s="43">
        <v>63.694001193151735</v>
      </c>
      <c r="AM83" s="43">
        <v>91.957145902035506</v>
      </c>
      <c r="AN83" s="43">
        <v>126.53372153446495</v>
      </c>
      <c r="AO83" s="43">
        <v>164.0595876335575</v>
      </c>
      <c r="AP83" s="43">
        <v>213.65015376692034</v>
      </c>
      <c r="AQ83" s="43">
        <v>248.99251058354707</v>
      </c>
      <c r="AR83" s="43">
        <v>309.99068101675732</v>
      </c>
      <c r="AS83" s="43">
        <v>382.14626075107691</v>
      </c>
      <c r="AT83" s="43">
        <v>502.45486007811542</v>
      </c>
      <c r="AU83" s="43">
        <v>564.56583966365815</v>
      </c>
      <c r="AV83" s="43">
        <v>684.81939292853326</v>
      </c>
      <c r="AW83" s="43">
        <v>949.18269749103683</v>
      </c>
      <c r="AX83" s="43">
        <v>1020.1856756878323</v>
      </c>
      <c r="AY83" s="43">
        <v>1310.7362983750538</v>
      </c>
      <c r="AZ83" s="43">
        <v>1579.7689661314228</v>
      </c>
    </row>
    <row r="84" spans="1:52" ht="12" customHeight="1" x14ac:dyDescent="0.35">
      <c r="A84" s="79" t="s">
        <v>53</v>
      </c>
      <c r="B84" s="80">
        <v>0</v>
      </c>
      <c r="C84" s="80">
        <v>0</v>
      </c>
      <c r="D84" s="80">
        <v>0</v>
      </c>
      <c r="E84" s="80">
        <v>0</v>
      </c>
      <c r="F84" s="80">
        <v>0</v>
      </c>
      <c r="G84" s="80">
        <v>0</v>
      </c>
      <c r="H84" s="80">
        <v>0</v>
      </c>
      <c r="I84" s="80">
        <v>0</v>
      </c>
      <c r="J84" s="80">
        <v>0</v>
      </c>
      <c r="K84" s="80">
        <v>0</v>
      </c>
      <c r="L84" s="80">
        <v>0</v>
      </c>
      <c r="M84" s="80">
        <v>0</v>
      </c>
      <c r="N84" s="80">
        <v>0</v>
      </c>
      <c r="O84" s="80">
        <v>0</v>
      </c>
      <c r="P84" s="80">
        <v>0</v>
      </c>
      <c r="Q84" s="80">
        <v>0</v>
      </c>
      <c r="R84" s="80">
        <v>0</v>
      </c>
      <c r="S84" s="80">
        <v>0</v>
      </c>
      <c r="T84" s="80">
        <v>0</v>
      </c>
      <c r="U84" s="80">
        <v>0</v>
      </c>
      <c r="V84" s="80">
        <v>0</v>
      </c>
      <c r="W84" s="80">
        <v>0</v>
      </c>
      <c r="X84" s="80">
        <v>0</v>
      </c>
      <c r="Y84" s="80">
        <v>8.9874918708235302E-2</v>
      </c>
      <c r="Z84" s="80">
        <v>0.26288078623322952</v>
      </c>
      <c r="AA84" s="80">
        <v>0.52881801829167419</v>
      </c>
      <c r="AB84" s="80">
        <v>0.94974235217229885</v>
      </c>
      <c r="AC84" s="80">
        <v>1.4859377182297009</v>
      </c>
      <c r="AD84" s="80">
        <v>2.1403850125693209</v>
      </c>
      <c r="AE84" s="80">
        <v>3.1316717146844217</v>
      </c>
      <c r="AF84" s="80">
        <v>4.2755712498628009</v>
      </c>
      <c r="AG84" s="80">
        <v>5.7646594691873485</v>
      </c>
      <c r="AH84" s="80">
        <v>9.1282132088468462</v>
      </c>
      <c r="AI84" s="80">
        <v>12.302953730930611</v>
      </c>
      <c r="AJ84" s="80">
        <v>19.464615165557721</v>
      </c>
      <c r="AK84" s="80">
        <v>29.29162937140152</v>
      </c>
      <c r="AL84" s="80">
        <v>44.302513737232083</v>
      </c>
      <c r="AM84" s="80">
        <v>75.710424113493389</v>
      </c>
      <c r="AN84" s="80">
        <v>111.23406385169827</v>
      </c>
      <c r="AO84" s="80">
        <v>160.33864377377427</v>
      </c>
      <c r="AP84" s="80">
        <v>232.06057880139875</v>
      </c>
      <c r="AQ84" s="80">
        <v>313.03262083230578</v>
      </c>
      <c r="AR84" s="80">
        <v>425.4763864068068</v>
      </c>
      <c r="AS84" s="80">
        <v>548.87354791793427</v>
      </c>
      <c r="AT84" s="80">
        <v>707.86707710728456</v>
      </c>
      <c r="AU84" s="80">
        <v>863.33283749049178</v>
      </c>
      <c r="AV84" s="80">
        <v>1078.2830836981689</v>
      </c>
      <c r="AW84" s="80">
        <v>1332.2860068215791</v>
      </c>
      <c r="AX84" s="80">
        <v>1619.7670703500403</v>
      </c>
      <c r="AY84" s="80">
        <v>2236.5589302492663</v>
      </c>
      <c r="AZ84" s="80">
        <v>2547.9389280192345</v>
      </c>
    </row>
    <row r="85" spans="1:52" ht="12" customHeight="1" x14ac:dyDescent="0.35">
      <c r="A85" s="81" t="s">
        <v>43</v>
      </c>
      <c r="B85" s="43">
        <v>0</v>
      </c>
      <c r="C85" s="43">
        <v>0</v>
      </c>
      <c r="D85" s="43">
        <v>0</v>
      </c>
      <c r="E85" s="43">
        <v>0</v>
      </c>
      <c r="F85" s="43">
        <v>0</v>
      </c>
      <c r="G85" s="43">
        <v>0</v>
      </c>
      <c r="H85" s="43">
        <v>0</v>
      </c>
      <c r="I85" s="43">
        <v>0</v>
      </c>
      <c r="J85" s="43">
        <v>0</v>
      </c>
      <c r="K85" s="43">
        <v>0</v>
      </c>
      <c r="L85" s="43">
        <v>0</v>
      </c>
      <c r="M85" s="43">
        <v>0</v>
      </c>
      <c r="N85" s="43">
        <v>0</v>
      </c>
      <c r="O85" s="43">
        <v>0</v>
      </c>
      <c r="P85" s="43">
        <v>0</v>
      </c>
      <c r="Q85" s="43">
        <v>0</v>
      </c>
      <c r="R85" s="43">
        <v>0</v>
      </c>
      <c r="S85" s="43">
        <v>0</v>
      </c>
      <c r="T85" s="43">
        <v>0</v>
      </c>
      <c r="U85" s="43">
        <v>0</v>
      </c>
      <c r="V85" s="43">
        <v>0</v>
      </c>
      <c r="W85" s="43">
        <v>0</v>
      </c>
      <c r="X85" s="43">
        <v>0</v>
      </c>
      <c r="Y85" s="43">
        <v>5.391472916309907E-2</v>
      </c>
      <c r="Z85" s="43">
        <v>0.15769195545144898</v>
      </c>
      <c r="AA85" s="43">
        <v>0.31720078145381403</v>
      </c>
      <c r="AB85" s="43">
        <v>0.56965983925110897</v>
      </c>
      <c r="AC85" s="43">
        <v>0.89121130400203163</v>
      </c>
      <c r="AD85" s="43">
        <v>1.28359110396145</v>
      </c>
      <c r="AE85" s="43">
        <v>1.8777724217042808</v>
      </c>
      <c r="AF85" s="43">
        <v>2.5631751984622722</v>
      </c>
      <c r="AG85" s="43">
        <v>3.4549485619521554</v>
      </c>
      <c r="AH85" s="43">
        <v>5.4677511146728177</v>
      </c>
      <c r="AI85" s="43">
        <v>7.3662351159415378</v>
      </c>
      <c r="AJ85" s="43">
        <v>11.651684535547023</v>
      </c>
      <c r="AK85" s="43">
        <v>17.527260094772828</v>
      </c>
      <c r="AL85" s="43">
        <v>26.501489662877631</v>
      </c>
      <c r="AM85" s="43">
        <v>45.25510029681422</v>
      </c>
      <c r="AN85" s="43">
        <v>66.433064648113842</v>
      </c>
      <c r="AO85" s="43">
        <v>95.676172136035476</v>
      </c>
      <c r="AP85" s="43">
        <v>138.27979778398992</v>
      </c>
      <c r="AQ85" s="43">
        <v>186.19211773481038</v>
      </c>
      <c r="AR85" s="43">
        <v>252.59034698753942</v>
      </c>
      <c r="AS85" s="43">
        <v>325.22314082685267</v>
      </c>
      <c r="AT85" s="43">
        <v>418.27824972059221</v>
      </c>
      <c r="AU85" s="43">
        <v>508.68609309885755</v>
      </c>
      <c r="AV85" s="43">
        <v>633.5880885263681</v>
      </c>
      <c r="AW85" s="43">
        <v>777.73433003847072</v>
      </c>
      <c r="AX85" s="43">
        <v>943.05049433999204</v>
      </c>
      <c r="AY85" s="43">
        <v>1285.6981994607804</v>
      </c>
      <c r="AZ85" s="43">
        <v>1457.0122888164437</v>
      </c>
    </row>
    <row r="86" spans="1:52" ht="12" customHeight="1" x14ac:dyDescent="0.35">
      <c r="A86" s="81" t="s">
        <v>30</v>
      </c>
      <c r="B86" s="43">
        <v>0</v>
      </c>
      <c r="C86" s="43">
        <v>0</v>
      </c>
      <c r="D86" s="43">
        <v>0</v>
      </c>
      <c r="E86" s="43">
        <v>0</v>
      </c>
      <c r="F86" s="43">
        <v>0</v>
      </c>
      <c r="G86" s="43">
        <v>0</v>
      </c>
      <c r="H86" s="43">
        <v>0</v>
      </c>
      <c r="I86" s="43">
        <v>0</v>
      </c>
      <c r="J86" s="43">
        <v>0</v>
      </c>
      <c r="K86" s="43">
        <v>0</v>
      </c>
      <c r="L86" s="43">
        <v>0</v>
      </c>
      <c r="M86" s="43">
        <v>0</v>
      </c>
      <c r="N86" s="43">
        <v>0</v>
      </c>
      <c r="O86" s="43">
        <v>0</v>
      </c>
      <c r="P86" s="43">
        <v>0</v>
      </c>
      <c r="Q86" s="43">
        <v>0</v>
      </c>
      <c r="R86" s="43">
        <v>0</v>
      </c>
      <c r="S86" s="43">
        <v>0</v>
      </c>
      <c r="T86" s="43">
        <v>0</v>
      </c>
      <c r="U86" s="43">
        <v>0</v>
      </c>
      <c r="V86" s="43">
        <v>0</v>
      </c>
      <c r="W86" s="43">
        <v>0</v>
      </c>
      <c r="X86" s="43">
        <v>0</v>
      </c>
      <c r="Y86" s="43">
        <v>1.0222061842113419E-5</v>
      </c>
      <c r="Z86" s="43">
        <v>3.6516288488710094E-5</v>
      </c>
      <c r="AA86" s="43">
        <v>9.002952119042021E-5</v>
      </c>
      <c r="AB86" s="43">
        <v>1.8557205227029443E-4</v>
      </c>
      <c r="AC86" s="43">
        <v>3.5132693578882989E-4</v>
      </c>
      <c r="AD86" s="43">
        <v>6.3990358014255275E-4</v>
      </c>
      <c r="AE86" s="43">
        <v>1.2306071063722039E-3</v>
      </c>
      <c r="AF86" s="43">
        <v>2.1675514554086975E-3</v>
      </c>
      <c r="AG86" s="43">
        <v>3.8471195602532231E-3</v>
      </c>
      <c r="AH86" s="43">
        <v>9.1768106352895437E-3</v>
      </c>
      <c r="AI86" s="43">
        <v>1.5537122616828217E-2</v>
      </c>
      <c r="AJ86" s="43">
        <v>2.7084563787610764E-2</v>
      </c>
      <c r="AK86" s="43">
        <v>4.7717528068081855E-2</v>
      </c>
      <c r="AL86" s="43">
        <v>8.0018579461619832E-2</v>
      </c>
      <c r="AM86" s="43">
        <v>0.17115417128181656</v>
      </c>
      <c r="AN86" s="43">
        <v>0.30737366290512319</v>
      </c>
      <c r="AO86" s="43">
        <v>0.52701412822906279</v>
      </c>
      <c r="AP86" s="43">
        <v>0.9565494968493381</v>
      </c>
      <c r="AQ86" s="43">
        <v>1.6274547645730819</v>
      </c>
      <c r="AR86" s="43">
        <v>2.6954848565446228</v>
      </c>
      <c r="AS86" s="43">
        <v>4.1009879239078284</v>
      </c>
      <c r="AT86" s="43">
        <v>6.4419965437785045</v>
      </c>
      <c r="AU86" s="43">
        <v>9.3136093954373784</v>
      </c>
      <c r="AV86" s="43">
        <v>13.38176169253326</v>
      </c>
      <c r="AW86" s="43">
        <v>21.637274054476791</v>
      </c>
      <c r="AX86" s="43">
        <v>28.809747870032197</v>
      </c>
      <c r="AY86" s="43">
        <v>56.237158688779026</v>
      </c>
      <c r="AZ86" s="43">
        <v>71.751067995096705</v>
      </c>
    </row>
    <row r="87" spans="1:52" ht="12" customHeight="1" x14ac:dyDescent="0.35">
      <c r="A87" s="81" t="s">
        <v>29</v>
      </c>
      <c r="B87" s="43">
        <v>0</v>
      </c>
      <c r="C87" s="43">
        <v>0</v>
      </c>
      <c r="D87" s="43">
        <v>0</v>
      </c>
      <c r="E87" s="43">
        <v>0</v>
      </c>
      <c r="F87" s="43">
        <v>0</v>
      </c>
      <c r="G87" s="43">
        <v>0</v>
      </c>
      <c r="H87" s="43">
        <v>0</v>
      </c>
      <c r="I87" s="43">
        <v>0</v>
      </c>
      <c r="J87" s="43">
        <v>0</v>
      </c>
      <c r="K87" s="43">
        <v>0</v>
      </c>
      <c r="L87" s="43">
        <v>0</v>
      </c>
      <c r="M87" s="43">
        <v>0</v>
      </c>
      <c r="N87" s="43">
        <v>0</v>
      </c>
      <c r="O87" s="43">
        <v>0</v>
      </c>
      <c r="P87" s="43">
        <v>0</v>
      </c>
      <c r="Q87" s="43">
        <v>0</v>
      </c>
      <c r="R87" s="43">
        <v>0</v>
      </c>
      <c r="S87" s="43">
        <v>0</v>
      </c>
      <c r="T87" s="43">
        <v>0</v>
      </c>
      <c r="U87" s="43">
        <v>0</v>
      </c>
      <c r="V87" s="43">
        <v>0</v>
      </c>
      <c r="W87" s="43">
        <v>0</v>
      </c>
      <c r="X87" s="43">
        <v>0</v>
      </c>
      <c r="Y87" s="43">
        <v>3.5949967483294119E-2</v>
      </c>
      <c r="Z87" s="43">
        <v>0.10515231449329181</v>
      </c>
      <c r="AA87" s="43">
        <v>0.21152720731666974</v>
      </c>
      <c r="AB87" s="43">
        <v>0.37989694086891956</v>
      </c>
      <c r="AC87" s="43">
        <v>0.59437508729188049</v>
      </c>
      <c r="AD87" s="43">
        <v>0.85615400502772832</v>
      </c>
      <c r="AE87" s="43">
        <v>1.252668685873769</v>
      </c>
      <c r="AF87" s="43">
        <v>1.7102284999451205</v>
      </c>
      <c r="AG87" s="43">
        <v>2.3058637876749399</v>
      </c>
      <c r="AH87" s="43">
        <v>3.6512852835387393</v>
      </c>
      <c r="AI87" s="43">
        <v>4.921181492372245</v>
      </c>
      <c r="AJ87" s="43">
        <v>7.7858460662230877</v>
      </c>
      <c r="AK87" s="43">
        <v>11.71665174856061</v>
      </c>
      <c r="AL87" s="43">
        <v>17.721005494892832</v>
      </c>
      <c r="AM87" s="43">
        <v>30.284169645397352</v>
      </c>
      <c r="AN87" s="43">
        <v>44.493625540679304</v>
      </c>
      <c r="AO87" s="43">
        <v>64.135457509509706</v>
      </c>
      <c r="AP87" s="43">
        <v>92.824231520559493</v>
      </c>
      <c r="AQ87" s="43">
        <v>125.21304833292233</v>
      </c>
      <c r="AR87" s="43">
        <v>170.19055456272272</v>
      </c>
      <c r="AS87" s="43">
        <v>219.54941916717371</v>
      </c>
      <c r="AT87" s="43">
        <v>283.14683084291391</v>
      </c>
      <c r="AU87" s="43">
        <v>345.33313499619675</v>
      </c>
      <c r="AV87" s="43">
        <v>431.31323347926758</v>
      </c>
      <c r="AW87" s="43">
        <v>532.91440272863167</v>
      </c>
      <c r="AX87" s="43">
        <v>647.90682814001616</v>
      </c>
      <c r="AY87" s="43">
        <v>894.62357209970651</v>
      </c>
      <c r="AZ87" s="43">
        <v>1019.1755712076938</v>
      </c>
    </row>
    <row r="88" spans="1:52" ht="12" customHeight="1" x14ac:dyDescent="0.35">
      <c r="A88" s="76" t="s">
        <v>54</v>
      </c>
      <c r="B88" s="77">
        <v>7455.309363145584</v>
      </c>
      <c r="C88" s="77">
        <v>7057.4854991230186</v>
      </c>
      <c r="D88" s="77">
        <v>6745.0094774358267</v>
      </c>
      <c r="E88" s="77">
        <v>7070.859209114752</v>
      </c>
      <c r="F88" s="77">
        <v>7056.860131617449</v>
      </c>
      <c r="G88" s="77">
        <v>6798.1946771291332</v>
      </c>
      <c r="H88" s="77">
        <v>6816.4128463615652</v>
      </c>
      <c r="I88" s="77">
        <v>6654.644186306934</v>
      </c>
      <c r="J88" s="77">
        <v>6294.6065787718799</v>
      </c>
      <c r="K88" s="77">
        <v>4453.0617692409387</v>
      </c>
      <c r="L88" s="77">
        <v>5583.2859749189947</v>
      </c>
      <c r="M88" s="77">
        <v>5607.1501954267815</v>
      </c>
      <c r="N88" s="77">
        <v>5485.5602338142207</v>
      </c>
      <c r="O88" s="77">
        <v>5477.9636981937092</v>
      </c>
      <c r="P88" s="77">
        <v>5445.7868444366268</v>
      </c>
      <c r="Q88" s="77">
        <v>5468.4741774764452</v>
      </c>
      <c r="R88" s="77">
        <v>5362.2660200428763</v>
      </c>
      <c r="S88" s="77">
        <v>5507.1933701908874</v>
      </c>
      <c r="T88" s="77">
        <v>5351.3004914901676</v>
      </c>
      <c r="U88" s="77">
        <v>5315.7259004124471</v>
      </c>
      <c r="V88" s="77">
        <v>5219.483507021866</v>
      </c>
      <c r="W88" s="77">
        <v>5208.1663128496193</v>
      </c>
      <c r="X88" s="77">
        <v>5222.2957363904598</v>
      </c>
      <c r="Y88" s="77">
        <v>5046.762575615382</v>
      </c>
      <c r="Z88" s="77">
        <v>5017.868145368845</v>
      </c>
      <c r="AA88" s="77">
        <v>5016.4270982618327</v>
      </c>
      <c r="AB88" s="77">
        <v>5038.0081816650363</v>
      </c>
      <c r="AC88" s="77">
        <v>5067.1951325987529</v>
      </c>
      <c r="AD88" s="77">
        <v>5090.9394325157009</v>
      </c>
      <c r="AE88" s="77">
        <v>5112.7275543181704</v>
      </c>
      <c r="AF88" s="77">
        <v>5087.6247281913929</v>
      </c>
      <c r="AG88" s="77">
        <v>5080.3183320611133</v>
      </c>
      <c r="AH88" s="77">
        <v>5096.4858041181278</v>
      </c>
      <c r="AI88" s="77">
        <v>5049.9430579133013</v>
      </c>
      <c r="AJ88" s="77">
        <v>5017.4747416948667</v>
      </c>
      <c r="AK88" s="77">
        <v>4980.4693742861973</v>
      </c>
      <c r="AL88" s="77">
        <v>4960.7362744536022</v>
      </c>
      <c r="AM88" s="77">
        <v>4973.5899510874187</v>
      </c>
      <c r="AN88" s="77">
        <v>4927.6998110301865</v>
      </c>
      <c r="AO88" s="77">
        <v>4914.2419468475882</v>
      </c>
      <c r="AP88" s="77">
        <v>4912.4077266413069</v>
      </c>
      <c r="AQ88" s="77">
        <v>4912.2143108004102</v>
      </c>
      <c r="AR88" s="77">
        <v>4926.9390478128671</v>
      </c>
      <c r="AS88" s="77">
        <v>4926.0349759119199</v>
      </c>
      <c r="AT88" s="77">
        <v>4918.8558761393424</v>
      </c>
      <c r="AU88" s="77">
        <v>4902.8185606944844</v>
      </c>
      <c r="AV88" s="77">
        <v>4916.8015339122867</v>
      </c>
      <c r="AW88" s="77">
        <v>4911.254138278031</v>
      </c>
      <c r="AX88" s="77">
        <v>4879.1146304000749</v>
      </c>
      <c r="AY88" s="77">
        <v>4858.2811978544833</v>
      </c>
      <c r="AZ88" s="77">
        <v>4830.7658920198719</v>
      </c>
    </row>
    <row r="89" spans="1:52" ht="12" customHeight="1" x14ac:dyDescent="0.35">
      <c r="A89" s="79" t="s">
        <v>55</v>
      </c>
      <c r="B89" s="80">
        <v>4871.2881598769272</v>
      </c>
      <c r="C89" s="80">
        <v>4623.8329671496422</v>
      </c>
      <c r="D89" s="80">
        <v>4286.6315202734149</v>
      </c>
      <c r="E89" s="80">
        <v>4476.5048185215064</v>
      </c>
      <c r="F89" s="80">
        <v>4512.6893914196617</v>
      </c>
      <c r="G89" s="80">
        <v>4339.5476617887152</v>
      </c>
      <c r="H89" s="80">
        <v>4354.1478968891643</v>
      </c>
      <c r="I89" s="80">
        <v>4172.0863143502502</v>
      </c>
      <c r="J89" s="80">
        <v>3948.3352824060012</v>
      </c>
      <c r="K89" s="80">
        <v>2829.4654143781418</v>
      </c>
      <c r="L89" s="80">
        <v>3476.981957046838</v>
      </c>
      <c r="M89" s="80">
        <v>3479.4438438578359</v>
      </c>
      <c r="N89" s="80">
        <v>3411.9076135639789</v>
      </c>
      <c r="O89" s="80">
        <v>3370.9883815042094</v>
      </c>
      <c r="P89" s="80">
        <v>3374.5063243271743</v>
      </c>
      <c r="Q89" s="80">
        <v>3361.3617641183764</v>
      </c>
      <c r="R89" s="80">
        <v>3272.5865653691462</v>
      </c>
      <c r="S89" s="80">
        <v>3354.8274461805481</v>
      </c>
      <c r="T89" s="80">
        <v>3244.9510777661931</v>
      </c>
      <c r="U89" s="80">
        <v>3206.8332867035897</v>
      </c>
      <c r="V89" s="80">
        <v>3138.5555960379584</v>
      </c>
      <c r="W89" s="80">
        <v>3130.8812844616186</v>
      </c>
      <c r="X89" s="80">
        <v>3131.0101047535395</v>
      </c>
      <c r="Y89" s="80">
        <v>2949.2004876369142</v>
      </c>
      <c r="Z89" s="80">
        <v>2926.9881763910616</v>
      </c>
      <c r="AA89" s="80">
        <v>2921.7012224563832</v>
      </c>
      <c r="AB89" s="80">
        <v>2930.5286420619132</v>
      </c>
      <c r="AC89" s="80">
        <v>2946.4962663201227</v>
      </c>
      <c r="AD89" s="80">
        <v>2955.1356090169002</v>
      </c>
      <c r="AE89" s="80">
        <v>2961.641830058611</v>
      </c>
      <c r="AF89" s="80">
        <v>2938.1014368321339</v>
      </c>
      <c r="AG89" s="80">
        <v>2931.5760580355873</v>
      </c>
      <c r="AH89" s="80">
        <v>2934.571645934348</v>
      </c>
      <c r="AI89" s="80">
        <v>2903.3124368392437</v>
      </c>
      <c r="AJ89" s="80">
        <v>2876.1684094272296</v>
      </c>
      <c r="AK89" s="80">
        <v>2848.8922960245868</v>
      </c>
      <c r="AL89" s="80">
        <v>2825.747214900437</v>
      </c>
      <c r="AM89" s="80">
        <v>2821.9054977734586</v>
      </c>
      <c r="AN89" s="80">
        <v>2766.9062979458708</v>
      </c>
      <c r="AO89" s="80">
        <v>2748.0140042024054</v>
      </c>
      <c r="AP89" s="80">
        <v>2733.2822677898225</v>
      </c>
      <c r="AQ89" s="80">
        <v>2719.579891064127</v>
      </c>
      <c r="AR89" s="80">
        <v>2711.3126467635111</v>
      </c>
      <c r="AS89" s="80">
        <v>2692.2663417476228</v>
      </c>
      <c r="AT89" s="80">
        <v>2660.7900137155088</v>
      </c>
      <c r="AU89" s="80">
        <v>2626.8003129125022</v>
      </c>
      <c r="AV89" s="80">
        <v>2607.930119324421</v>
      </c>
      <c r="AW89" s="80">
        <v>2572.9332097900215</v>
      </c>
      <c r="AX89" s="80">
        <v>2526.1769007140078</v>
      </c>
      <c r="AY89" s="80">
        <v>2433.4055909841973</v>
      </c>
      <c r="AZ89" s="80">
        <v>2360.5576795898792</v>
      </c>
    </row>
    <row r="90" spans="1:52" ht="12" customHeight="1" x14ac:dyDescent="0.35">
      <c r="A90" s="81" t="s">
        <v>18</v>
      </c>
      <c r="B90" s="43">
        <v>176.3379884264333</v>
      </c>
      <c r="C90" s="43">
        <v>223.45817513788074</v>
      </c>
      <c r="D90" s="43">
        <v>230.23659698626682</v>
      </c>
      <c r="E90" s="43">
        <v>202.08226011550778</v>
      </c>
      <c r="F90" s="43">
        <v>214.07900562092783</v>
      </c>
      <c r="G90" s="43">
        <v>210.74346021607715</v>
      </c>
      <c r="H90" s="43">
        <v>205.62068733345259</v>
      </c>
      <c r="I90" s="43">
        <v>221.27369984990858</v>
      </c>
      <c r="J90" s="43">
        <v>241.57801241566099</v>
      </c>
      <c r="K90" s="43">
        <v>196.32740487460217</v>
      </c>
      <c r="L90" s="43">
        <v>231.86518311640032</v>
      </c>
      <c r="M90" s="43">
        <v>221.22849476884298</v>
      </c>
      <c r="N90" s="43">
        <v>220.53088371764403</v>
      </c>
      <c r="O90" s="43">
        <v>178.22338727329537</v>
      </c>
      <c r="P90" s="43">
        <v>185.90610747355922</v>
      </c>
      <c r="Q90" s="43">
        <v>190.46808911624689</v>
      </c>
      <c r="R90" s="43">
        <v>201.34765199768012</v>
      </c>
      <c r="S90" s="43">
        <v>203.86236563985557</v>
      </c>
      <c r="T90" s="43">
        <v>197.87636194219803</v>
      </c>
      <c r="U90" s="43">
        <v>197.25918564018451</v>
      </c>
      <c r="V90" s="43">
        <v>190.86956273075833</v>
      </c>
      <c r="W90" s="43">
        <v>189.48225358489921</v>
      </c>
      <c r="X90" s="43">
        <v>189.20971150102687</v>
      </c>
      <c r="Y90" s="43">
        <v>175.93299652034784</v>
      </c>
      <c r="Z90" s="43">
        <v>172.4033196482236</v>
      </c>
      <c r="AA90" s="43">
        <v>169.21745378719461</v>
      </c>
      <c r="AB90" s="43">
        <v>167.23160900723963</v>
      </c>
      <c r="AC90" s="43">
        <v>167.3949107401769</v>
      </c>
      <c r="AD90" s="43">
        <v>167.99702707269083</v>
      </c>
      <c r="AE90" s="43">
        <v>169.8873602926347</v>
      </c>
      <c r="AF90" s="43">
        <v>168.98163108003064</v>
      </c>
      <c r="AG90" s="43">
        <v>169.22066907619103</v>
      </c>
      <c r="AH90" s="43">
        <v>169.44386687635151</v>
      </c>
      <c r="AI90" s="43">
        <v>168.2807080401891</v>
      </c>
      <c r="AJ90" s="43">
        <v>167.64608949437184</v>
      </c>
      <c r="AK90" s="43">
        <v>166.78948756079134</v>
      </c>
      <c r="AL90" s="43">
        <v>167.32031261435168</v>
      </c>
      <c r="AM90" s="43">
        <v>167.55309856907274</v>
      </c>
      <c r="AN90" s="43">
        <v>166.82697483330475</v>
      </c>
      <c r="AO90" s="43">
        <v>166.48624701425058</v>
      </c>
      <c r="AP90" s="43">
        <v>166.29364319195361</v>
      </c>
      <c r="AQ90" s="43">
        <v>166.90726620353237</v>
      </c>
      <c r="AR90" s="43">
        <v>167.12045307145152</v>
      </c>
      <c r="AS90" s="43">
        <v>167.10480816124141</v>
      </c>
      <c r="AT90" s="43">
        <v>167.176078351256</v>
      </c>
      <c r="AU90" s="43">
        <v>167.11217589371742</v>
      </c>
      <c r="AV90" s="43">
        <v>167.77783150799826</v>
      </c>
      <c r="AW90" s="43">
        <v>165.5652040322523</v>
      </c>
      <c r="AX90" s="43">
        <v>163.10025661954188</v>
      </c>
      <c r="AY90" s="43">
        <v>158.99202134661434</v>
      </c>
      <c r="AZ90" s="43">
        <v>157.70326231829176</v>
      </c>
    </row>
    <row r="91" spans="1:52" ht="12" customHeight="1" x14ac:dyDescent="0.35">
      <c r="A91" s="81" t="s">
        <v>42</v>
      </c>
      <c r="B91" s="43">
        <v>260.92909596143352</v>
      </c>
      <c r="C91" s="43">
        <v>238.34350908678351</v>
      </c>
      <c r="D91" s="43">
        <v>104.73232618773368</v>
      </c>
      <c r="E91" s="43">
        <v>86.138602046412288</v>
      </c>
      <c r="F91" s="43">
        <v>78.358497592904712</v>
      </c>
      <c r="G91" s="43">
        <v>80.658742326299432</v>
      </c>
      <c r="H91" s="43">
        <v>66.039498277584372</v>
      </c>
      <c r="I91" s="43">
        <v>63.289510845228619</v>
      </c>
      <c r="J91" s="43">
        <v>62.574103810484367</v>
      </c>
      <c r="K91" s="43">
        <v>49.239269673520781</v>
      </c>
      <c r="L91" s="43">
        <v>71.209821846631385</v>
      </c>
      <c r="M91" s="43">
        <v>55.763442455283666</v>
      </c>
      <c r="N91" s="43">
        <v>48.523695183012286</v>
      </c>
      <c r="O91" s="43">
        <v>45.912268888075609</v>
      </c>
      <c r="P91" s="43">
        <v>43.455246584466735</v>
      </c>
      <c r="Q91" s="43">
        <v>86.634253627348286</v>
      </c>
      <c r="R91" s="43">
        <v>87.29522911023038</v>
      </c>
      <c r="S91" s="43">
        <v>89.721976120843891</v>
      </c>
      <c r="T91" s="43">
        <v>86.927839787526281</v>
      </c>
      <c r="U91" s="43">
        <v>86.05099417205146</v>
      </c>
      <c r="V91" s="43">
        <v>84.332410205661589</v>
      </c>
      <c r="W91" s="43">
        <v>83.917681815924524</v>
      </c>
      <c r="X91" s="43">
        <v>83.635551591094512</v>
      </c>
      <c r="Y91" s="43">
        <v>73.188358440809296</v>
      </c>
      <c r="Z91" s="43">
        <v>72.652966291286688</v>
      </c>
      <c r="AA91" s="43">
        <v>72.26712097387545</v>
      </c>
      <c r="AB91" s="43">
        <v>71.095914375114532</v>
      </c>
      <c r="AC91" s="43">
        <v>71.03466570120132</v>
      </c>
      <c r="AD91" s="43">
        <v>70.609835389037286</v>
      </c>
      <c r="AE91" s="43">
        <v>70.566273340135183</v>
      </c>
      <c r="AF91" s="43">
        <v>68.632757322483499</v>
      </c>
      <c r="AG91" s="43">
        <v>68.423190986697961</v>
      </c>
      <c r="AH91" s="43">
        <v>68.190137921975207</v>
      </c>
      <c r="AI91" s="43">
        <v>67.310468130920512</v>
      </c>
      <c r="AJ91" s="43">
        <v>66.476716778650385</v>
      </c>
      <c r="AK91" s="43">
        <v>65.669791564043877</v>
      </c>
      <c r="AL91" s="43">
        <v>65.138035236592003</v>
      </c>
      <c r="AM91" s="43">
        <v>64.748956249323356</v>
      </c>
      <c r="AN91" s="43">
        <v>61.352830369379319</v>
      </c>
      <c r="AO91" s="43">
        <v>60.679994929995075</v>
      </c>
      <c r="AP91" s="43">
        <v>60.022356934254105</v>
      </c>
      <c r="AQ91" s="43">
        <v>59.40131427260674</v>
      </c>
      <c r="AR91" s="43">
        <v>58.798271306493199</v>
      </c>
      <c r="AS91" s="43">
        <v>57.842824145988878</v>
      </c>
      <c r="AT91" s="43">
        <v>56.527581549631471</v>
      </c>
      <c r="AU91" s="43">
        <v>55.050497534929846</v>
      </c>
      <c r="AV91" s="43">
        <v>54.070774448690052</v>
      </c>
      <c r="AW91" s="43">
        <v>52.944970362623692</v>
      </c>
      <c r="AX91" s="43">
        <v>51.478190966780424</v>
      </c>
      <c r="AY91" s="43">
        <v>47.928772896587759</v>
      </c>
      <c r="AZ91" s="43">
        <v>46.238056252638216</v>
      </c>
    </row>
    <row r="92" spans="1:52" ht="12" customHeight="1" x14ac:dyDescent="0.35">
      <c r="A92" s="81" t="s">
        <v>48</v>
      </c>
      <c r="B92" s="43">
        <v>686.44499814291953</v>
      </c>
      <c r="C92" s="43">
        <v>596.57761111621494</v>
      </c>
      <c r="D92" s="43">
        <v>646.0983666256451</v>
      </c>
      <c r="E92" s="43">
        <v>632.40804486279649</v>
      </c>
      <c r="F92" s="43">
        <v>724.41909603206796</v>
      </c>
      <c r="G92" s="43">
        <v>697.29022759408554</v>
      </c>
      <c r="H92" s="43">
        <v>607.99675735735514</v>
      </c>
      <c r="I92" s="43">
        <v>546.90218635556312</v>
      </c>
      <c r="J92" s="43">
        <v>475.68443464531344</v>
      </c>
      <c r="K92" s="43">
        <v>265.91861547321031</v>
      </c>
      <c r="L92" s="43">
        <v>252.23560091061609</v>
      </c>
      <c r="M92" s="43">
        <v>260.4784407288883</v>
      </c>
      <c r="N92" s="43">
        <v>222.04991573976702</v>
      </c>
      <c r="O92" s="43">
        <v>229.57445092756288</v>
      </c>
      <c r="P92" s="43">
        <v>214.78931745284379</v>
      </c>
      <c r="Q92" s="43">
        <v>102.15560389463646</v>
      </c>
      <c r="R92" s="43">
        <v>104.82399205224837</v>
      </c>
      <c r="S92" s="43">
        <v>105.65299250215459</v>
      </c>
      <c r="T92" s="43">
        <v>101.20091406647485</v>
      </c>
      <c r="U92" s="43">
        <v>100.51073002550883</v>
      </c>
      <c r="V92" s="43">
        <v>97.593906643239222</v>
      </c>
      <c r="W92" s="43">
        <v>97.566289565481057</v>
      </c>
      <c r="X92" s="43">
        <v>97.661677699367189</v>
      </c>
      <c r="Y92" s="43">
        <v>80.991807419782489</v>
      </c>
      <c r="Z92" s="43">
        <v>78.300699288349151</v>
      </c>
      <c r="AA92" s="43">
        <v>75.603404798234322</v>
      </c>
      <c r="AB92" s="43">
        <v>71.773193196252436</v>
      </c>
      <c r="AC92" s="43">
        <v>70.948253481159</v>
      </c>
      <c r="AD92" s="43">
        <v>70.031562878244685</v>
      </c>
      <c r="AE92" s="43">
        <v>66.025522412209739</v>
      </c>
      <c r="AF92" s="43">
        <v>65.300284733436698</v>
      </c>
      <c r="AG92" s="43">
        <v>63.345941325347866</v>
      </c>
      <c r="AH92" s="43">
        <v>62.428879450866312</v>
      </c>
      <c r="AI92" s="43">
        <v>61.153754454064746</v>
      </c>
      <c r="AJ92" s="43">
        <v>59.819241484701017</v>
      </c>
      <c r="AK92" s="43">
        <v>58.450815096046369</v>
      </c>
      <c r="AL92" s="43">
        <v>54.705646859696309</v>
      </c>
      <c r="AM92" s="43">
        <v>53.324604950464334</v>
      </c>
      <c r="AN92" s="43">
        <v>51.949335023997172</v>
      </c>
      <c r="AO92" s="43">
        <v>50.420399148814241</v>
      </c>
      <c r="AP92" s="43">
        <v>48.830382161025057</v>
      </c>
      <c r="AQ92" s="43">
        <v>47.275981155618176</v>
      </c>
      <c r="AR92" s="43">
        <v>45.620262574406176</v>
      </c>
      <c r="AS92" s="43">
        <v>43.84957249208535</v>
      </c>
      <c r="AT92" s="43">
        <v>41.888735410381585</v>
      </c>
      <c r="AU92" s="43">
        <v>39.850525816486709</v>
      </c>
      <c r="AV92" s="43">
        <v>37.305974700695508</v>
      </c>
      <c r="AW92" s="43">
        <v>34.355755691465127</v>
      </c>
      <c r="AX92" s="43">
        <v>31.227257050054202</v>
      </c>
      <c r="AY92" s="43">
        <v>23.598754012705804</v>
      </c>
      <c r="AZ92" s="43">
        <v>21.523793307463453</v>
      </c>
    </row>
    <row r="93" spans="1:52" ht="12" customHeight="1" x14ac:dyDescent="0.35">
      <c r="A93" s="81" t="s">
        <v>43</v>
      </c>
      <c r="B93" s="43">
        <v>3747.5760773461407</v>
      </c>
      <c r="C93" s="43">
        <v>3565.4536718087629</v>
      </c>
      <c r="D93" s="43">
        <v>3305.5642304737694</v>
      </c>
      <c r="E93" s="43">
        <v>3555.8759114967897</v>
      </c>
      <c r="F93" s="43">
        <v>3495.8327921737614</v>
      </c>
      <c r="G93" s="43">
        <v>3350.8552316522532</v>
      </c>
      <c r="H93" s="43">
        <v>3474.490953920772</v>
      </c>
      <c r="I93" s="43">
        <v>3340.62091729955</v>
      </c>
      <c r="J93" s="43">
        <v>3168.4987315345425</v>
      </c>
      <c r="K93" s="43">
        <v>2317.9801243568086</v>
      </c>
      <c r="L93" s="43">
        <v>2921.6713511731905</v>
      </c>
      <c r="M93" s="43">
        <v>2941.9734659048208</v>
      </c>
      <c r="N93" s="43">
        <v>2920.8031189235553</v>
      </c>
      <c r="O93" s="43">
        <v>2917.2782744152755</v>
      </c>
      <c r="P93" s="43">
        <v>2930.3556528163044</v>
      </c>
      <c r="Q93" s="43">
        <v>2982.1038174801447</v>
      </c>
      <c r="R93" s="43">
        <v>2879.1196922089871</v>
      </c>
      <c r="S93" s="43">
        <v>2955.5901119176942</v>
      </c>
      <c r="T93" s="43">
        <v>2858.9459619699937</v>
      </c>
      <c r="U93" s="43">
        <v>2823.012376865845</v>
      </c>
      <c r="V93" s="43">
        <v>2765.7597164582994</v>
      </c>
      <c r="W93" s="43">
        <v>2759.9150594953139</v>
      </c>
      <c r="X93" s="43">
        <v>2760.5031639620511</v>
      </c>
      <c r="Y93" s="43">
        <v>2619.0873252559745</v>
      </c>
      <c r="Z93" s="43">
        <v>2603.6311911632019</v>
      </c>
      <c r="AA93" s="43">
        <v>2604.6132428970786</v>
      </c>
      <c r="AB93" s="43">
        <v>2620.4279254833068</v>
      </c>
      <c r="AC93" s="43">
        <v>2637.1184363975854</v>
      </c>
      <c r="AD93" s="43">
        <v>2646.4971836769273</v>
      </c>
      <c r="AE93" s="43">
        <v>2655.1626740136312</v>
      </c>
      <c r="AF93" s="43">
        <v>2635.1867636961833</v>
      </c>
      <c r="AG93" s="43">
        <v>2630.5862566473506</v>
      </c>
      <c r="AH93" s="43">
        <v>2634.5087616851552</v>
      </c>
      <c r="AI93" s="43">
        <v>2606.5675062140695</v>
      </c>
      <c r="AJ93" s="43">
        <v>2582.2263616695063</v>
      </c>
      <c r="AK93" s="43">
        <v>2557.9822018037053</v>
      </c>
      <c r="AL93" s="43">
        <v>2538.583220189797</v>
      </c>
      <c r="AM93" s="43">
        <v>2536.2788380045981</v>
      </c>
      <c r="AN93" s="43">
        <v>2486.7771577191897</v>
      </c>
      <c r="AO93" s="43">
        <v>2470.4273631093456</v>
      </c>
      <c r="AP93" s="43">
        <v>2458.1358855025896</v>
      </c>
      <c r="AQ93" s="43">
        <v>2445.9953294323695</v>
      </c>
      <c r="AR93" s="43">
        <v>2439.7736598111601</v>
      </c>
      <c r="AS93" s="43">
        <v>2423.4691369483071</v>
      </c>
      <c r="AT93" s="43">
        <v>2395.1976184042396</v>
      </c>
      <c r="AU93" s="43">
        <v>2364.7871136673684</v>
      </c>
      <c r="AV93" s="43">
        <v>2348.7755386670369</v>
      </c>
      <c r="AW93" s="43">
        <v>2320.0672797036805</v>
      </c>
      <c r="AX93" s="43">
        <v>2280.3711960776313</v>
      </c>
      <c r="AY93" s="43">
        <v>2202.8860427282893</v>
      </c>
      <c r="AZ93" s="43">
        <v>2135.0925677114856</v>
      </c>
    </row>
    <row r="94" spans="1:52" ht="12" customHeight="1" x14ac:dyDescent="0.35">
      <c r="A94" s="79" t="s">
        <v>56</v>
      </c>
      <c r="B94" s="80">
        <v>2584.0212032686582</v>
      </c>
      <c r="C94" s="80">
        <v>2433.6525319733746</v>
      </c>
      <c r="D94" s="80">
        <v>2458.37795716241</v>
      </c>
      <c r="E94" s="80">
        <v>2594.3543905932438</v>
      </c>
      <c r="F94" s="80">
        <v>2544.1707401977869</v>
      </c>
      <c r="G94" s="80">
        <v>2458.647015340418</v>
      </c>
      <c r="H94" s="80">
        <v>2462.264949472401</v>
      </c>
      <c r="I94" s="80">
        <v>2482.5578719566847</v>
      </c>
      <c r="J94" s="80">
        <v>2346.2712963658801</v>
      </c>
      <c r="K94" s="80">
        <v>1623.5963548627954</v>
      </c>
      <c r="L94" s="80">
        <v>2106.3040178721567</v>
      </c>
      <c r="M94" s="80">
        <v>2127.706351568947</v>
      </c>
      <c r="N94" s="80">
        <v>2073.6526202502414</v>
      </c>
      <c r="O94" s="80">
        <v>2106.9753166894998</v>
      </c>
      <c r="P94" s="80">
        <v>2071.280520109452</v>
      </c>
      <c r="Q94" s="80">
        <v>2107.1124133580697</v>
      </c>
      <c r="R94" s="80">
        <v>2089.6794546737297</v>
      </c>
      <c r="S94" s="80">
        <v>2152.3659240103375</v>
      </c>
      <c r="T94" s="80">
        <v>2106.3494137239732</v>
      </c>
      <c r="U94" s="80">
        <v>2108.8926137088597</v>
      </c>
      <c r="V94" s="80">
        <v>2080.9279109839058</v>
      </c>
      <c r="W94" s="80">
        <v>2077.2850283879998</v>
      </c>
      <c r="X94" s="80">
        <v>2091.2856316369202</v>
      </c>
      <c r="Y94" s="80">
        <v>2097.5620879784688</v>
      </c>
      <c r="Z94" s="80">
        <v>2090.8799689777852</v>
      </c>
      <c r="AA94" s="80">
        <v>2094.7258758054486</v>
      </c>
      <c r="AB94" s="80">
        <v>2107.4795396031232</v>
      </c>
      <c r="AC94" s="80">
        <v>2120.6988662786307</v>
      </c>
      <c r="AD94" s="80">
        <v>2135.8038234988016</v>
      </c>
      <c r="AE94" s="80">
        <v>2151.0857242595603</v>
      </c>
      <c r="AF94" s="80">
        <v>2149.523291359259</v>
      </c>
      <c r="AG94" s="80">
        <v>2148.7422740255274</v>
      </c>
      <c r="AH94" s="80">
        <v>2161.9141581837803</v>
      </c>
      <c r="AI94" s="80">
        <v>2146.6306210740572</v>
      </c>
      <c r="AJ94" s="80">
        <v>2141.3063322676367</v>
      </c>
      <c r="AK94" s="80">
        <v>2131.5770782616096</v>
      </c>
      <c r="AL94" s="80">
        <v>2134.9890595531647</v>
      </c>
      <c r="AM94" s="80">
        <v>2151.6844533139606</v>
      </c>
      <c r="AN94" s="80">
        <v>2160.7935130843143</v>
      </c>
      <c r="AO94" s="80">
        <v>2166.227942645181</v>
      </c>
      <c r="AP94" s="80">
        <v>2179.1254588514835</v>
      </c>
      <c r="AQ94" s="80">
        <v>2192.6344197362828</v>
      </c>
      <c r="AR94" s="80">
        <v>2215.6264010493555</v>
      </c>
      <c r="AS94" s="80">
        <v>2233.7686341642971</v>
      </c>
      <c r="AT94" s="80">
        <v>2258.0658624238331</v>
      </c>
      <c r="AU94" s="80">
        <v>2276.0182477819817</v>
      </c>
      <c r="AV94" s="80">
        <v>2308.8714145878653</v>
      </c>
      <c r="AW94" s="80">
        <v>2338.320928488009</v>
      </c>
      <c r="AX94" s="80">
        <v>2352.9377296860662</v>
      </c>
      <c r="AY94" s="80">
        <v>2424.8756068702869</v>
      </c>
      <c r="AZ94" s="80">
        <v>2470.2082124299941</v>
      </c>
    </row>
    <row r="95" spans="1:52" ht="12" customHeight="1" x14ac:dyDescent="0.35">
      <c r="A95" s="76" t="s">
        <v>57</v>
      </c>
      <c r="B95" s="77">
        <v>3552.6622766035939</v>
      </c>
      <c r="C95" s="77">
        <v>3438.768803026664</v>
      </c>
      <c r="D95" s="77">
        <v>3324.2605427234498</v>
      </c>
      <c r="E95" s="77">
        <v>3475.1250380751035</v>
      </c>
      <c r="F95" s="77">
        <v>3478.0473131576059</v>
      </c>
      <c r="G95" s="77">
        <v>3280.2852214114923</v>
      </c>
      <c r="H95" s="77">
        <v>3252.65424649742</v>
      </c>
      <c r="I95" s="77">
        <v>3184.0883706783361</v>
      </c>
      <c r="J95" s="77">
        <v>2990.2248526271328</v>
      </c>
      <c r="K95" s="77">
        <v>2104.0624980162543</v>
      </c>
      <c r="L95" s="77">
        <v>2667.914594102192</v>
      </c>
      <c r="M95" s="77">
        <v>2730.3878172584245</v>
      </c>
      <c r="N95" s="77">
        <v>2668.7621644679152</v>
      </c>
      <c r="O95" s="77">
        <v>2617.3682168298133</v>
      </c>
      <c r="P95" s="77">
        <v>2619.7110087133592</v>
      </c>
      <c r="Q95" s="77">
        <v>2663.4860764868913</v>
      </c>
      <c r="R95" s="77">
        <v>2664.808738147346</v>
      </c>
      <c r="S95" s="77">
        <v>2746.3266869098252</v>
      </c>
      <c r="T95" s="77">
        <v>2623.7833722899427</v>
      </c>
      <c r="U95" s="77">
        <v>2588.3838458539494</v>
      </c>
      <c r="V95" s="77">
        <v>2539.4603740212174</v>
      </c>
      <c r="W95" s="77">
        <v>2533.2835914588863</v>
      </c>
      <c r="X95" s="77">
        <v>2527.3282207095908</v>
      </c>
      <c r="Y95" s="77">
        <v>2428.347182243097</v>
      </c>
      <c r="Z95" s="77">
        <v>2410.4421791429554</v>
      </c>
      <c r="AA95" s="77">
        <v>2407.7773367383802</v>
      </c>
      <c r="AB95" s="77">
        <v>2415.6629701268575</v>
      </c>
      <c r="AC95" s="77">
        <v>2426.0397490798405</v>
      </c>
      <c r="AD95" s="77">
        <v>2435.6137380890955</v>
      </c>
      <c r="AE95" s="77">
        <v>2443.1299570893148</v>
      </c>
      <c r="AF95" s="77">
        <v>2427.1871990401633</v>
      </c>
      <c r="AG95" s="77">
        <v>2421.7683365699545</v>
      </c>
      <c r="AH95" s="77">
        <v>2422.7431611389143</v>
      </c>
      <c r="AI95" s="77">
        <v>2397.6793021361045</v>
      </c>
      <c r="AJ95" s="77">
        <v>2376.8581155050533</v>
      </c>
      <c r="AK95" s="77">
        <v>2356.1311630446748</v>
      </c>
      <c r="AL95" s="77">
        <v>2344.1999510973819</v>
      </c>
      <c r="AM95" s="77">
        <v>2345.6158708818894</v>
      </c>
      <c r="AN95" s="77">
        <v>2316.9377596557997</v>
      </c>
      <c r="AO95" s="77">
        <v>2308.5526535452332</v>
      </c>
      <c r="AP95" s="77">
        <v>2305.3590994637398</v>
      </c>
      <c r="AQ95" s="77">
        <v>2303.6240617709618</v>
      </c>
      <c r="AR95" s="77">
        <v>2307.4168185084545</v>
      </c>
      <c r="AS95" s="77">
        <v>2304.3722193695548</v>
      </c>
      <c r="AT95" s="77">
        <v>2297.2870039365603</v>
      </c>
      <c r="AU95" s="77">
        <v>2287.8563153416862</v>
      </c>
      <c r="AV95" s="77">
        <v>2291.6008383159183</v>
      </c>
      <c r="AW95" s="77">
        <v>2285.8745102561656</v>
      </c>
      <c r="AX95" s="77">
        <v>2268.6888645956474</v>
      </c>
      <c r="AY95" s="77">
        <v>2256.2864959611443</v>
      </c>
      <c r="AZ95" s="77">
        <v>2239.7619819167717</v>
      </c>
    </row>
    <row r="96" spans="1:52" ht="12" customHeight="1" x14ac:dyDescent="0.35">
      <c r="A96" s="79" t="s">
        <v>58</v>
      </c>
      <c r="B96" s="80">
        <v>1234.8957844631791</v>
      </c>
      <c r="C96" s="80">
        <v>1234.4790086656064</v>
      </c>
      <c r="D96" s="80">
        <v>1121.2636898122546</v>
      </c>
      <c r="E96" s="80">
        <v>1218.1290355912431</v>
      </c>
      <c r="F96" s="80">
        <v>1033.0133824014461</v>
      </c>
      <c r="G96" s="80">
        <v>953.66354925333417</v>
      </c>
      <c r="H96" s="80">
        <v>969.61454534051461</v>
      </c>
      <c r="I96" s="80">
        <v>951.29978714977665</v>
      </c>
      <c r="J96" s="80">
        <v>899.24599741336431</v>
      </c>
      <c r="K96" s="80">
        <v>609.32296388748375</v>
      </c>
      <c r="L96" s="80">
        <v>751.26479831895972</v>
      </c>
      <c r="M96" s="80">
        <v>817.90550457533959</v>
      </c>
      <c r="N96" s="80">
        <v>729.00379786284998</v>
      </c>
      <c r="O96" s="80">
        <v>866.12989402169705</v>
      </c>
      <c r="P96" s="80">
        <v>785.25325080778725</v>
      </c>
      <c r="Q96" s="80">
        <v>821.81277796342783</v>
      </c>
      <c r="R96" s="80">
        <v>816.4309628551631</v>
      </c>
      <c r="S96" s="80">
        <v>839.3817232746901</v>
      </c>
      <c r="T96" s="80">
        <v>787.21553446497342</v>
      </c>
      <c r="U96" s="80">
        <v>769.33147283255778</v>
      </c>
      <c r="V96" s="80">
        <v>754.90255358613967</v>
      </c>
      <c r="W96" s="80">
        <v>752.50248586709131</v>
      </c>
      <c r="X96" s="80">
        <v>745.9524474696517</v>
      </c>
      <c r="Y96" s="80">
        <v>698.91528684464367</v>
      </c>
      <c r="Z96" s="80">
        <v>690.76484692919757</v>
      </c>
      <c r="AA96" s="80">
        <v>688.45441370523656</v>
      </c>
      <c r="AB96" s="80">
        <v>690.4176994233693</v>
      </c>
      <c r="AC96" s="80">
        <v>694.00345233514452</v>
      </c>
      <c r="AD96" s="80">
        <v>697.20172818204128</v>
      </c>
      <c r="AE96" s="80">
        <v>698.43213446421407</v>
      </c>
      <c r="AF96" s="80">
        <v>691.90506982688657</v>
      </c>
      <c r="AG96" s="80">
        <v>690.40173567317345</v>
      </c>
      <c r="AH96" s="80">
        <v>688.48646866954573</v>
      </c>
      <c r="AI96" s="80">
        <v>680.69589879491866</v>
      </c>
      <c r="AJ96" s="80">
        <v>672.26570185936373</v>
      </c>
      <c r="AK96" s="80">
        <v>665.27704707481917</v>
      </c>
      <c r="AL96" s="80">
        <v>656.68205467528094</v>
      </c>
      <c r="AM96" s="80">
        <v>653.9525488545695</v>
      </c>
      <c r="AN96" s="80">
        <v>635.61419821598827</v>
      </c>
      <c r="AO96" s="80">
        <v>630.3220458444091</v>
      </c>
      <c r="AP96" s="80">
        <v>625.8783968999029</v>
      </c>
      <c r="AQ96" s="80">
        <v>622.18488613505406</v>
      </c>
      <c r="AR96" s="80">
        <v>618.6536030337719</v>
      </c>
      <c r="AS96" s="80">
        <v>612.59636955551866</v>
      </c>
      <c r="AT96" s="80">
        <v>602.54522614705718</v>
      </c>
      <c r="AU96" s="80">
        <v>592.96438697130986</v>
      </c>
      <c r="AV96" s="80">
        <v>586.51094543103716</v>
      </c>
      <c r="AW96" s="80">
        <v>573.37709182044478</v>
      </c>
      <c r="AX96" s="80">
        <v>560.80546138096156</v>
      </c>
      <c r="AY96" s="80">
        <v>531.52111304123423</v>
      </c>
      <c r="AZ96" s="80">
        <v>510.50147690844642</v>
      </c>
    </row>
    <row r="97" spans="1:52" ht="12" customHeight="1" x14ac:dyDescent="0.35">
      <c r="A97" s="81" t="s">
        <v>18</v>
      </c>
      <c r="B97" s="43">
        <v>45.920610656566431</v>
      </c>
      <c r="C97" s="43">
        <v>60.721335526991659</v>
      </c>
      <c r="D97" s="43">
        <v>60.968247329637073</v>
      </c>
      <c r="E97" s="43">
        <v>53.772435107634749</v>
      </c>
      <c r="F97" s="43">
        <v>56.736027398296656</v>
      </c>
      <c r="G97" s="43">
        <v>53.114700174585707</v>
      </c>
      <c r="H97" s="43">
        <v>50.753505588264034</v>
      </c>
      <c r="I97" s="43">
        <v>55.596891567230124</v>
      </c>
      <c r="J97" s="43">
        <v>63.136719425411641</v>
      </c>
      <c r="K97" s="43">
        <v>49.496025732235964</v>
      </c>
      <c r="L97" s="43">
        <v>58.126237344066823</v>
      </c>
      <c r="M97" s="43">
        <v>58.566406875912079</v>
      </c>
      <c r="N97" s="43">
        <v>57.686965869753735</v>
      </c>
      <c r="O97" s="43">
        <v>43.638039597085836</v>
      </c>
      <c r="P97" s="43">
        <v>36.957047906029004</v>
      </c>
      <c r="Q97" s="43">
        <v>35.394482953740741</v>
      </c>
      <c r="R97" s="43">
        <v>37.57681542411563</v>
      </c>
      <c r="S97" s="43">
        <v>39.001909063506503</v>
      </c>
      <c r="T97" s="43">
        <v>36.21632680589132</v>
      </c>
      <c r="U97" s="43">
        <v>35.648735091107724</v>
      </c>
      <c r="V97" s="43">
        <v>34.441316645800491</v>
      </c>
      <c r="W97" s="43">
        <v>33.98167804990338</v>
      </c>
      <c r="X97" s="43">
        <v>33.611079610551329</v>
      </c>
      <c r="Y97" s="43">
        <v>27.860750252260967</v>
      </c>
      <c r="Z97" s="43">
        <v>26.625758211911105</v>
      </c>
      <c r="AA97" s="43">
        <v>25.35102187446072</v>
      </c>
      <c r="AB97" s="43">
        <v>24.108718185926573</v>
      </c>
      <c r="AC97" s="43">
        <v>24.168553959174485</v>
      </c>
      <c r="AD97" s="43">
        <v>24.38359510874265</v>
      </c>
      <c r="AE97" s="43">
        <v>24.431708916437795</v>
      </c>
      <c r="AF97" s="43">
        <v>24.198348690646572</v>
      </c>
      <c r="AG97" s="43">
        <v>24.2388375512128</v>
      </c>
      <c r="AH97" s="43">
        <v>24.099400664969277</v>
      </c>
      <c r="AI97" s="43">
        <v>23.79691192587385</v>
      </c>
      <c r="AJ97" s="43">
        <v>23.557754544844901</v>
      </c>
      <c r="AK97" s="43">
        <v>23.262972265377609</v>
      </c>
      <c r="AL97" s="43">
        <v>23.218763274423353</v>
      </c>
      <c r="AM97" s="43">
        <v>23.023863444928434</v>
      </c>
      <c r="AN97" s="43">
        <v>22.60877126130989</v>
      </c>
      <c r="AO97" s="43">
        <v>22.346059527238051</v>
      </c>
      <c r="AP97" s="43">
        <v>22.09372715326209</v>
      </c>
      <c r="AQ97" s="43">
        <v>21.894781466599447</v>
      </c>
      <c r="AR97" s="43">
        <v>21.686621732551949</v>
      </c>
      <c r="AS97" s="43">
        <v>21.420152060164035</v>
      </c>
      <c r="AT97" s="43">
        <v>21.125494612619793</v>
      </c>
      <c r="AU97" s="43">
        <v>20.842881632613345</v>
      </c>
      <c r="AV97" s="43">
        <v>20.627788536974716</v>
      </c>
      <c r="AW97" s="43">
        <v>19.555434517074932</v>
      </c>
      <c r="AX97" s="43">
        <v>18.490222526258314</v>
      </c>
      <c r="AY97" s="43">
        <v>17.040037061559872</v>
      </c>
      <c r="AZ97" s="43">
        <v>16.54604108549006</v>
      </c>
    </row>
    <row r="98" spans="1:52" ht="12" customHeight="1" x14ac:dyDescent="0.35">
      <c r="A98" s="81" t="s">
        <v>42</v>
      </c>
      <c r="B98" s="43">
        <v>39.803841826335756</v>
      </c>
      <c r="C98" s="43">
        <v>52.42079694880443</v>
      </c>
      <c r="D98" s="43">
        <v>36.323449181720399</v>
      </c>
      <c r="E98" s="43">
        <v>31.0062634253811</v>
      </c>
      <c r="F98" s="43">
        <v>29.031367466235842</v>
      </c>
      <c r="G98" s="43">
        <v>29.645740882494259</v>
      </c>
      <c r="H98" s="43">
        <v>22.674744735650876</v>
      </c>
      <c r="I98" s="43">
        <v>22.021470399842826</v>
      </c>
      <c r="J98" s="43">
        <v>21.907923112954158</v>
      </c>
      <c r="K98" s="43">
        <v>16.245790624106561</v>
      </c>
      <c r="L98" s="43">
        <v>18.886091054986228</v>
      </c>
      <c r="M98" s="43">
        <v>18.73584320783511</v>
      </c>
      <c r="N98" s="43">
        <v>16.415840756075987</v>
      </c>
      <c r="O98" s="43">
        <v>15.741261166275992</v>
      </c>
      <c r="P98" s="43">
        <v>14.117891979498026</v>
      </c>
      <c r="Q98" s="43">
        <v>29.208850469164371</v>
      </c>
      <c r="R98" s="43">
        <v>29.149003923144257</v>
      </c>
      <c r="S98" s="43">
        <v>29.800461728886802</v>
      </c>
      <c r="T98" s="43">
        <v>28.279711457278964</v>
      </c>
      <c r="U98" s="43">
        <v>27.875819067382579</v>
      </c>
      <c r="V98" s="43">
        <v>27.346744496364835</v>
      </c>
      <c r="W98" s="43">
        <v>27.195695244482629</v>
      </c>
      <c r="X98" s="43">
        <v>26.852913821448361</v>
      </c>
      <c r="Y98" s="43">
        <v>22.796548994051697</v>
      </c>
      <c r="Z98" s="43">
        <v>22.570781627933862</v>
      </c>
      <c r="AA98" s="43">
        <v>22.434103875681444</v>
      </c>
      <c r="AB98" s="43">
        <v>21.945363976704254</v>
      </c>
      <c r="AC98" s="43">
        <v>21.95503277691029</v>
      </c>
      <c r="AD98" s="43">
        <v>21.947100686614441</v>
      </c>
      <c r="AE98" s="43">
        <v>21.751380783854511</v>
      </c>
      <c r="AF98" s="43">
        <v>20.956471116168224</v>
      </c>
      <c r="AG98" s="43">
        <v>20.932786029861767</v>
      </c>
      <c r="AH98" s="43">
        <v>20.749598375665649</v>
      </c>
      <c r="AI98" s="43">
        <v>20.442440450400621</v>
      </c>
      <c r="AJ98" s="43">
        <v>20.086535264126855</v>
      </c>
      <c r="AK98" s="43">
        <v>19.790988898812003</v>
      </c>
      <c r="AL98" s="43">
        <v>19.597357707764992</v>
      </c>
      <c r="AM98" s="43">
        <v>19.376574275174089</v>
      </c>
      <c r="AN98" s="43">
        <v>18.030356678480096</v>
      </c>
      <c r="AO98" s="43">
        <v>17.766314698060562</v>
      </c>
      <c r="AP98" s="43">
        <v>17.492974325346509</v>
      </c>
      <c r="AQ98" s="43">
        <v>17.254523815743163</v>
      </c>
      <c r="AR98" s="43">
        <v>16.98757809013965</v>
      </c>
      <c r="AS98" s="43">
        <v>16.612340330555366</v>
      </c>
      <c r="AT98" s="43">
        <v>16.093879609034516</v>
      </c>
      <c r="AU98" s="43">
        <v>15.562970008918315</v>
      </c>
      <c r="AV98" s="43">
        <v>15.183266321974497</v>
      </c>
      <c r="AW98" s="43">
        <v>14.722724567146159</v>
      </c>
      <c r="AX98" s="43">
        <v>14.210041521340862</v>
      </c>
      <c r="AY98" s="43">
        <v>12.95787867925838</v>
      </c>
      <c r="AZ98" s="43">
        <v>12.37513698636381</v>
      </c>
    </row>
    <row r="99" spans="1:52" ht="12" customHeight="1" x14ac:dyDescent="0.35">
      <c r="A99" s="81" t="s">
        <v>43</v>
      </c>
      <c r="B99" s="43">
        <v>1149.1713319802768</v>
      </c>
      <c r="C99" s="43">
        <v>1121.3368761898103</v>
      </c>
      <c r="D99" s="43">
        <v>1023.9719933008972</v>
      </c>
      <c r="E99" s="43">
        <v>1133.3503370582273</v>
      </c>
      <c r="F99" s="43">
        <v>947.24598753691362</v>
      </c>
      <c r="G99" s="43">
        <v>870.90310819625427</v>
      </c>
      <c r="H99" s="43">
        <v>896.18629501659973</v>
      </c>
      <c r="I99" s="43">
        <v>873.68142518270372</v>
      </c>
      <c r="J99" s="43">
        <v>814.20135487499851</v>
      </c>
      <c r="K99" s="43">
        <v>543.58114753114126</v>
      </c>
      <c r="L99" s="43">
        <v>674.25246991990673</v>
      </c>
      <c r="M99" s="43">
        <v>740.60325449159245</v>
      </c>
      <c r="N99" s="43">
        <v>654.90099123702021</v>
      </c>
      <c r="O99" s="43">
        <v>806.75059325833524</v>
      </c>
      <c r="P99" s="43">
        <v>734.17831092226027</v>
      </c>
      <c r="Q99" s="43">
        <v>757.20944454052267</v>
      </c>
      <c r="R99" s="43">
        <v>749.70514350790324</v>
      </c>
      <c r="S99" s="43">
        <v>770.57935248229683</v>
      </c>
      <c r="T99" s="43">
        <v>722.71949620180317</v>
      </c>
      <c r="U99" s="43">
        <v>705.80691867406745</v>
      </c>
      <c r="V99" s="43">
        <v>693.11449244397431</v>
      </c>
      <c r="W99" s="43">
        <v>691.32511257270528</v>
      </c>
      <c r="X99" s="43">
        <v>685.48845403765199</v>
      </c>
      <c r="Y99" s="43">
        <v>648.25798759833106</v>
      </c>
      <c r="Z99" s="43">
        <v>641.56830708935263</v>
      </c>
      <c r="AA99" s="43">
        <v>640.66928795509443</v>
      </c>
      <c r="AB99" s="43">
        <v>644.36361726073847</v>
      </c>
      <c r="AC99" s="43">
        <v>647.87986559905971</v>
      </c>
      <c r="AD99" s="43">
        <v>650.87103238668419</v>
      </c>
      <c r="AE99" s="43">
        <v>652.2490447639218</v>
      </c>
      <c r="AF99" s="43">
        <v>646.7502500200718</v>
      </c>
      <c r="AG99" s="43">
        <v>645.23011209209892</v>
      </c>
      <c r="AH99" s="43">
        <v>643.63746962891082</v>
      </c>
      <c r="AI99" s="43">
        <v>636.45654641864417</v>
      </c>
      <c r="AJ99" s="43">
        <v>628.621412050392</v>
      </c>
      <c r="AK99" s="43">
        <v>622.22308591062961</v>
      </c>
      <c r="AL99" s="43">
        <v>613.86593369309264</v>
      </c>
      <c r="AM99" s="43">
        <v>611.55211113446694</v>
      </c>
      <c r="AN99" s="43">
        <v>594.97507027619827</v>
      </c>
      <c r="AO99" s="43">
        <v>590.20967161911051</v>
      </c>
      <c r="AP99" s="43">
        <v>586.29169542129432</v>
      </c>
      <c r="AQ99" s="43">
        <v>583.0355808527114</v>
      </c>
      <c r="AR99" s="43">
        <v>579.97940321108035</v>
      </c>
      <c r="AS99" s="43">
        <v>574.56387716479924</v>
      </c>
      <c r="AT99" s="43">
        <v>565.32585192540284</v>
      </c>
      <c r="AU99" s="43">
        <v>556.55853532977824</v>
      </c>
      <c r="AV99" s="43">
        <v>550.69989057208795</v>
      </c>
      <c r="AW99" s="43">
        <v>539.09893273622367</v>
      </c>
      <c r="AX99" s="43">
        <v>528.10519733336241</v>
      </c>
      <c r="AY99" s="43">
        <v>501.52319730041603</v>
      </c>
      <c r="AZ99" s="43">
        <v>481.58029883659253</v>
      </c>
    </row>
    <row r="100" spans="1:52" ht="12" customHeight="1" x14ac:dyDescent="0.35">
      <c r="A100" s="79" t="s">
        <v>59</v>
      </c>
      <c r="B100" s="80">
        <v>1739.0104763741338</v>
      </c>
      <c r="C100" s="80">
        <v>1549.6506814820577</v>
      </c>
      <c r="D100" s="80">
        <v>1457.3761211570413</v>
      </c>
      <c r="E100" s="80">
        <v>1517.4436336639556</v>
      </c>
      <c r="F100" s="80">
        <v>1554.5886085150523</v>
      </c>
      <c r="G100" s="80">
        <v>1431.0219038422476</v>
      </c>
      <c r="H100" s="80">
        <v>1412.5422752136305</v>
      </c>
      <c r="I100" s="80">
        <v>1356.4225151925245</v>
      </c>
      <c r="J100" s="80">
        <v>1271.4866045553406</v>
      </c>
      <c r="K100" s="80">
        <v>873.07426545737485</v>
      </c>
      <c r="L100" s="80">
        <v>1193.9250534956136</v>
      </c>
      <c r="M100" s="80">
        <v>1211.1764465798738</v>
      </c>
      <c r="N100" s="80">
        <v>1164.4189016946852</v>
      </c>
      <c r="O100" s="80">
        <v>1048.5383061203713</v>
      </c>
      <c r="P100" s="80">
        <v>1106.3823570308325</v>
      </c>
      <c r="Q100" s="80">
        <v>1105.4676752409816</v>
      </c>
      <c r="R100" s="80">
        <v>1121.0532343436284</v>
      </c>
      <c r="S100" s="80">
        <v>1151.542183811626</v>
      </c>
      <c r="T100" s="80">
        <v>1099.6987047637845</v>
      </c>
      <c r="U100" s="80">
        <v>1084.9734643669628</v>
      </c>
      <c r="V100" s="80">
        <v>1062.024210314079</v>
      </c>
      <c r="W100" s="80">
        <v>1058.8043903467446</v>
      </c>
      <c r="X100" s="80">
        <v>1053.9960154013136</v>
      </c>
      <c r="Y100" s="80">
        <v>1014.1535231188776</v>
      </c>
      <c r="Z100" s="80">
        <v>1007.2819823529446</v>
      </c>
      <c r="AA100" s="80">
        <v>1006.6040992389389</v>
      </c>
      <c r="AB100" s="80">
        <v>1008.6805193635812</v>
      </c>
      <c r="AC100" s="80">
        <v>1011.0391109117373</v>
      </c>
      <c r="AD100" s="80">
        <v>1012.7544548096681</v>
      </c>
      <c r="AE100" s="80">
        <v>1013.7479050971081</v>
      </c>
      <c r="AF100" s="80">
        <v>1005.2438706746019</v>
      </c>
      <c r="AG100" s="80">
        <v>1001.9059325560194</v>
      </c>
      <c r="AH100" s="80">
        <v>1000.4640770316033</v>
      </c>
      <c r="AI100" s="80">
        <v>989.27715898350891</v>
      </c>
      <c r="AJ100" s="80">
        <v>979.39305887042508</v>
      </c>
      <c r="AK100" s="80">
        <v>970.97607156514221</v>
      </c>
      <c r="AL100" s="80">
        <v>968.55505847665154</v>
      </c>
      <c r="AM100" s="80">
        <v>969.18032153089825</v>
      </c>
      <c r="AN100" s="80">
        <v>962.28498704033791</v>
      </c>
      <c r="AO100" s="80">
        <v>959.76163090732371</v>
      </c>
      <c r="AP100" s="80">
        <v>959.73988188252554</v>
      </c>
      <c r="AQ100" s="80">
        <v>960.66973926563037</v>
      </c>
      <c r="AR100" s="80">
        <v>964.03439251883503</v>
      </c>
      <c r="AS100" s="80">
        <v>965.69312788099933</v>
      </c>
      <c r="AT100" s="80">
        <v>968.10996884180429</v>
      </c>
      <c r="AU100" s="80">
        <v>969.37169121815805</v>
      </c>
      <c r="AV100" s="80">
        <v>975.59391097842433</v>
      </c>
      <c r="AW100" s="80">
        <v>980.7535759444587</v>
      </c>
      <c r="AX100" s="80">
        <v>981.62456593982665</v>
      </c>
      <c r="AY100" s="80">
        <v>994.29750143507681</v>
      </c>
      <c r="AZ100" s="80">
        <v>998.84448771868665</v>
      </c>
    </row>
    <row r="101" spans="1:52" ht="12" customHeight="1" x14ac:dyDescent="0.35">
      <c r="A101" s="82" t="s">
        <v>13</v>
      </c>
      <c r="B101" s="83">
        <v>399.03362399200824</v>
      </c>
      <c r="C101" s="83">
        <v>409.1924724311657</v>
      </c>
      <c r="D101" s="83">
        <v>366.61940683583032</v>
      </c>
      <c r="E101" s="83">
        <v>416.63574887462551</v>
      </c>
      <c r="F101" s="83">
        <v>506.71161387245758</v>
      </c>
      <c r="G101" s="83">
        <v>457.91469476351062</v>
      </c>
      <c r="H101" s="83">
        <v>440.89851233323805</v>
      </c>
      <c r="I101" s="83">
        <v>408.04829658514655</v>
      </c>
      <c r="J101" s="83">
        <v>343.62106464500675</v>
      </c>
      <c r="K101" s="83">
        <v>169.23735962654075</v>
      </c>
      <c r="L101" s="83">
        <v>330.28477700023984</v>
      </c>
      <c r="M101" s="83">
        <v>345.32680526817256</v>
      </c>
      <c r="N101" s="83">
        <v>331.97598252389344</v>
      </c>
      <c r="O101" s="83">
        <v>333.277245029597</v>
      </c>
      <c r="P101" s="83">
        <v>376.99213761071303</v>
      </c>
      <c r="Q101" s="83">
        <v>363.93539574545093</v>
      </c>
      <c r="R101" s="83">
        <v>364.19170512991127</v>
      </c>
      <c r="S101" s="83">
        <v>371.41630611442741</v>
      </c>
      <c r="T101" s="83">
        <v>347.00856303785389</v>
      </c>
      <c r="U101" s="83">
        <v>343.62690680799739</v>
      </c>
      <c r="V101" s="83">
        <v>337.19548699891612</v>
      </c>
      <c r="W101" s="83">
        <v>334.97974731544025</v>
      </c>
      <c r="X101" s="83">
        <v>328.80489339200824</v>
      </c>
      <c r="Y101" s="83">
        <v>222.18330690886705</v>
      </c>
      <c r="Z101" s="83">
        <v>218.97583475748596</v>
      </c>
      <c r="AA101" s="83">
        <v>215.6694040912333</v>
      </c>
      <c r="AB101" s="83">
        <v>210.83383595206789</v>
      </c>
      <c r="AC101" s="83">
        <v>209.5252368155459</v>
      </c>
      <c r="AD101" s="83">
        <v>204.7004977684737</v>
      </c>
      <c r="AE101" s="83">
        <v>201.43729131316874</v>
      </c>
      <c r="AF101" s="83">
        <v>192.11864996316797</v>
      </c>
      <c r="AG101" s="83">
        <v>191.53773007731576</v>
      </c>
      <c r="AH101" s="83">
        <v>187.97081333762492</v>
      </c>
      <c r="AI101" s="83">
        <v>184.08590075128663</v>
      </c>
      <c r="AJ101" s="83">
        <v>177.41514807383487</v>
      </c>
      <c r="AK101" s="83">
        <v>172.98174088518621</v>
      </c>
      <c r="AL101" s="83">
        <v>166.86763322316162</v>
      </c>
      <c r="AM101" s="83">
        <v>161.59179185783012</v>
      </c>
      <c r="AN101" s="83">
        <v>137.32972300871256</v>
      </c>
      <c r="AO101" s="83">
        <v>132.70518608568028</v>
      </c>
      <c r="AP101" s="83">
        <v>127.63999343729999</v>
      </c>
      <c r="AQ101" s="83">
        <v>122.58063846630448</v>
      </c>
      <c r="AR101" s="83">
        <v>117.25488104678452</v>
      </c>
      <c r="AS101" s="83">
        <v>111.13915418406883</v>
      </c>
      <c r="AT101" s="83">
        <v>102.22487395919423</v>
      </c>
      <c r="AU101" s="83">
        <v>93.862728883946659</v>
      </c>
      <c r="AV101" s="83">
        <v>87.598157625760223</v>
      </c>
      <c r="AW101" s="83">
        <v>82.202711655059971</v>
      </c>
      <c r="AX101" s="83">
        <v>75.696768310099486</v>
      </c>
      <c r="AY101" s="83">
        <v>57.826685836317772</v>
      </c>
      <c r="AZ101" s="83">
        <v>47.32124581958368</v>
      </c>
    </row>
    <row r="102" spans="1:52" ht="12" customHeight="1" x14ac:dyDescent="0.35">
      <c r="A102" s="82" t="s">
        <v>17</v>
      </c>
      <c r="B102" s="83">
        <v>0</v>
      </c>
      <c r="C102" s="83">
        <v>0</v>
      </c>
      <c r="D102" s="83">
        <v>0</v>
      </c>
      <c r="E102" s="83">
        <v>0</v>
      </c>
      <c r="F102" s="83">
        <v>0</v>
      </c>
      <c r="G102" s="83">
        <v>0</v>
      </c>
      <c r="H102" s="83">
        <v>0</v>
      </c>
      <c r="I102" s="83">
        <v>0</v>
      </c>
      <c r="J102" s="83">
        <v>0</v>
      </c>
      <c r="K102" s="83">
        <v>0</v>
      </c>
      <c r="L102" s="83">
        <v>0</v>
      </c>
      <c r="M102" s="83">
        <v>0</v>
      </c>
      <c r="N102" s="83">
        <v>0</v>
      </c>
      <c r="O102" s="83">
        <v>0</v>
      </c>
      <c r="P102" s="83">
        <v>0</v>
      </c>
      <c r="Q102" s="83">
        <v>0</v>
      </c>
      <c r="R102" s="83">
        <v>0</v>
      </c>
      <c r="S102" s="83">
        <v>0</v>
      </c>
      <c r="T102" s="83">
        <v>0</v>
      </c>
      <c r="U102" s="83">
        <v>0</v>
      </c>
      <c r="V102" s="83">
        <v>0</v>
      </c>
      <c r="W102" s="83">
        <v>0</v>
      </c>
      <c r="X102" s="83">
        <v>0</v>
      </c>
      <c r="Y102" s="83">
        <v>0</v>
      </c>
      <c r="Z102" s="83">
        <v>0</v>
      </c>
      <c r="AA102" s="83">
        <v>0</v>
      </c>
      <c r="AB102" s="83">
        <v>0</v>
      </c>
      <c r="AC102" s="83">
        <v>0</v>
      </c>
      <c r="AD102" s="83">
        <v>0</v>
      </c>
      <c r="AE102" s="83">
        <v>0</v>
      </c>
      <c r="AF102" s="83">
        <v>0</v>
      </c>
      <c r="AG102" s="83">
        <v>0</v>
      </c>
      <c r="AH102" s="83">
        <v>0</v>
      </c>
      <c r="AI102" s="83">
        <v>0</v>
      </c>
      <c r="AJ102" s="83">
        <v>0</v>
      </c>
      <c r="AK102" s="83">
        <v>0</v>
      </c>
      <c r="AL102" s="83">
        <v>0</v>
      </c>
      <c r="AM102" s="83">
        <v>0</v>
      </c>
      <c r="AN102" s="83">
        <v>0</v>
      </c>
      <c r="AO102" s="83">
        <v>0</v>
      </c>
      <c r="AP102" s="83">
        <v>0</v>
      </c>
      <c r="AQ102" s="83">
        <v>0</v>
      </c>
      <c r="AR102" s="83">
        <v>0</v>
      </c>
      <c r="AS102" s="83">
        <v>0</v>
      </c>
      <c r="AT102" s="83">
        <v>0</v>
      </c>
      <c r="AU102" s="83">
        <v>0</v>
      </c>
      <c r="AV102" s="83">
        <v>0</v>
      </c>
      <c r="AW102" s="83">
        <v>0</v>
      </c>
      <c r="AX102" s="83">
        <v>0</v>
      </c>
      <c r="AY102" s="83">
        <v>0</v>
      </c>
      <c r="AZ102" s="83">
        <v>0</v>
      </c>
    </row>
    <row r="103" spans="1:52" ht="12" customHeight="1" x14ac:dyDescent="0.35">
      <c r="A103" s="82" t="s">
        <v>18</v>
      </c>
      <c r="B103" s="83">
        <v>54.430476748557169</v>
      </c>
      <c r="C103" s="83">
        <v>53.747994085546175</v>
      </c>
      <c r="D103" s="83">
        <v>55.493968083586452</v>
      </c>
      <c r="E103" s="83">
        <v>56.263884374505608</v>
      </c>
      <c r="F103" s="83">
        <v>58.148734945698543</v>
      </c>
      <c r="G103" s="83">
        <v>59.342168039395261</v>
      </c>
      <c r="H103" s="83">
        <v>58.79366173280394</v>
      </c>
      <c r="I103" s="83">
        <v>32.30129750867362</v>
      </c>
      <c r="J103" s="83">
        <v>35.727985029388513</v>
      </c>
      <c r="K103" s="83">
        <v>14.968269005811335</v>
      </c>
      <c r="L103" s="83">
        <v>25.519100291533853</v>
      </c>
      <c r="M103" s="83">
        <v>25.535089200286443</v>
      </c>
      <c r="N103" s="83">
        <v>16.896014195344591</v>
      </c>
      <c r="O103" s="83">
        <v>14.161276467564985</v>
      </c>
      <c r="P103" s="83">
        <v>12.025150466284691</v>
      </c>
      <c r="Q103" s="83">
        <v>10.588871527041588</v>
      </c>
      <c r="R103" s="83">
        <v>11.366405850740803</v>
      </c>
      <c r="S103" s="83">
        <v>11.875095137809115</v>
      </c>
      <c r="T103" s="83">
        <v>10.953199372780727</v>
      </c>
      <c r="U103" s="83">
        <v>10.772620566035325</v>
      </c>
      <c r="V103" s="83">
        <v>10.341624289484376</v>
      </c>
      <c r="W103" s="83">
        <v>10.187359759951743</v>
      </c>
      <c r="X103" s="83">
        <v>10.060483790296345</v>
      </c>
      <c r="Y103" s="83">
        <v>5.732560147808889</v>
      </c>
      <c r="Z103" s="83">
        <v>5.005222314472741</v>
      </c>
      <c r="AA103" s="83">
        <v>4.2738361588755325</v>
      </c>
      <c r="AB103" s="83">
        <v>3.6369703983663122</v>
      </c>
      <c r="AC103" s="83">
        <v>3.5763706554727928</v>
      </c>
      <c r="AD103" s="83">
        <v>3.5181148590160696</v>
      </c>
      <c r="AE103" s="83">
        <v>3.5620605492701003</v>
      </c>
      <c r="AF103" s="83">
        <v>3.5122664746585128</v>
      </c>
      <c r="AG103" s="83">
        <v>3.5210004346602113</v>
      </c>
      <c r="AH103" s="83">
        <v>3.4847144325861157</v>
      </c>
      <c r="AI103" s="83">
        <v>3.4232362752418526</v>
      </c>
      <c r="AJ103" s="83">
        <v>3.3471843069341038</v>
      </c>
      <c r="AK103" s="83">
        <v>3.2692499245866569</v>
      </c>
      <c r="AL103" s="83">
        <v>3.1587696416296049</v>
      </c>
      <c r="AM103" s="83">
        <v>3.0658636474706724</v>
      </c>
      <c r="AN103" s="83">
        <v>2.8845939059041084</v>
      </c>
      <c r="AO103" s="83">
        <v>2.792312630942571</v>
      </c>
      <c r="AP103" s="83">
        <v>2.6928104607275252</v>
      </c>
      <c r="AQ103" s="83">
        <v>2.5959326303948309</v>
      </c>
      <c r="AR103" s="83">
        <v>2.4940908913583524</v>
      </c>
      <c r="AS103" s="83">
        <v>2.3964133947684019</v>
      </c>
      <c r="AT103" s="83">
        <v>2.2950466428120562</v>
      </c>
      <c r="AU103" s="83">
        <v>2.2006688925159184</v>
      </c>
      <c r="AV103" s="83">
        <v>2.1075668994340537</v>
      </c>
      <c r="AW103" s="83">
        <v>1.7867281204030316</v>
      </c>
      <c r="AX103" s="83">
        <v>1.3837242503372631</v>
      </c>
      <c r="AY103" s="83">
        <v>0.90086316347757733</v>
      </c>
      <c r="AZ103" s="83">
        <v>0.73060741015330066</v>
      </c>
    </row>
    <row r="104" spans="1:52" ht="12" customHeight="1" x14ac:dyDescent="0.35">
      <c r="A104" s="82" t="s">
        <v>42</v>
      </c>
      <c r="B104" s="83">
        <v>12.863597665139212</v>
      </c>
      <c r="C104" s="83">
        <v>12.445186793823257</v>
      </c>
      <c r="D104" s="83">
        <v>9.6487341418136392</v>
      </c>
      <c r="E104" s="83">
        <v>9.2221394078879584</v>
      </c>
      <c r="F104" s="83">
        <v>7.0063219838508672</v>
      </c>
      <c r="G104" s="83">
        <v>7.1014060718675598</v>
      </c>
      <c r="H104" s="83">
        <v>7.1231729986665764</v>
      </c>
      <c r="I104" s="83">
        <v>5.9299264637654385</v>
      </c>
      <c r="J104" s="83">
        <v>5.9656731127736355</v>
      </c>
      <c r="K104" s="83">
        <v>3.1924193695554175</v>
      </c>
      <c r="L104" s="83">
        <v>6.0886788516064474</v>
      </c>
      <c r="M104" s="83">
        <v>5.0818641292944147</v>
      </c>
      <c r="N104" s="83">
        <v>3.4075319598499223</v>
      </c>
      <c r="O104" s="83">
        <v>3.3609939094645425</v>
      </c>
      <c r="P104" s="83">
        <v>4.4129096632061922</v>
      </c>
      <c r="Q104" s="83">
        <v>6.5679375462759522</v>
      </c>
      <c r="R104" s="83">
        <v>6.6972836513874316</v>
      </c>
      <c r="S104" s="83">
        <v>6.8935392716027799</v>
      </c>
      <c r="T104" s="83">
        <v>6.516787172907895</v>
      </c>
      <c r="U104" s="83">
        <v>6.3441233371373498</v>
      </c>
      <c r="V104" s="83">
        <v>6.1796467733333387</v>
      </c>
      <c r="W104" s="83">
        <v>6.0786256125767864</v>
      </c>
      <c r="X104" s="83">
        <v>5.9165217335280804</v>
      </c>
      <c r="Y104" s="83">
        <v>2.714081459909881</v>
      </c>
      <c r="Z104" s="83">
        <v>2.6210365647369307</v>
      </c>
      <c r="AA104" s="83">
        <v>2.5288182354363702</v>
      </c>
      <c r="AB104" s="83">
        <v>2.2374121662903095</v>
      </c>
      <c r="AC104" s="83">
        <v>2.1212524309177048</v>
      </c>
      <c r="AD104" s="83">
        <v>2.003527515235116</v>
      </c>
      <c r="AE104" s="83">
        <v>1.965549815195947</v>
      </c>
      <c r="AF104" s="83">
        <v>1.670734720257961</v>
      </c>
      <c r="AG104" s="83">
        <v>1.6766903731744451</v>
      </c>
      <c r="AH104" s="83">
        <v>1.6608619199461672</v>
      </c>
      <c r="AI104" s="83">
        <v>1.639418401070043</v>
      </c>
      <c r="AJ104" s="83">
        <v>1.6022682810083824</v>
      </c>
      <c r="AK104" s="83">
        <v>1.5765968290914547</v>
      </c>
      <c r="AL104" s="83">
        <v>1.4893985008151092</v>
      </c>
      <c r="AM104" s="83">
        <v>1.4542222871210368</v>
      </c>
      <c r="AN104" s="83">
        <v>1.0221814205148443</v>
      </c>
      <c r="AO104" s="83">
        <v>0.99088755711201471</v>
      </c>
      <c r="AP104" s="83">
        <v>0.95037595821933218</v>
      </c>
      <c r="AQ104" s="83">
        <v>0.91220459012749677</v>
      </c>
      <c r="AR104" s="83">
        <v>0.866629045535936</v>
      </c>
      <c r="AS104" s="83">
        <v>0.82045565277952026</v>
      </c>
      <c r="AT104" s="83">
        <v>0.76544134331553204</v>
      </c>
      <c r="AU104" s="83">
        <v>0.71866663747916648</v>
      </c>
      <c r="AV104" s="83">
        <v>0.68094146238325781</v>
      </c>
      <c r="AW104" s="83">
        <v>0.6384938673195546</v>
      </c>
      <c r="AX104" s="83">
        <v>0.58330851497124592</v>
      </c>
      <c r="AY104" s="83">
        <v>0.47333678495120962</v>
      </c>
      <c r="AZ104" s="83">
        <v>0.37315631648185466</v>
      </c>
    </row>
    <row r="105" spans="1:52" ht="12" customHeight="1" x14ac:dyDescent="0.35">
      <c r="A105" s="82" t="s">
        <v>48</v>
      </c>
      <c r="B105" s="83">
        <v>0</v>
      </c>
      <c r="C105" s="83">
        <v>0</v>
      </c>
      <c r="D105" s="83">
        <v>0</v>
      </c>
      <c r="E105" s="83">
        <v>0</v>
      </c>
      <c r="F105" s="83">
        <v>0</v>
      </c>
      <c r="G105" s="83">
        <v>0</v>
      </c>
      <c r="H105" s="83">
        <v>0</v>
      </c>
      <c r="I105" s="83">
        <v>0</v>
      </c>
      <c r="J105" s="83">
        <v>0</v>
      </c>
      <c r="K105" s="83">
        <v>0</v>
      </c>
      <c r="L105" s="83">
        <v>0</v>
      </c>
      <c r="M105" s="83">
        <v>0</v>
      </c>
      <c r="N105" s="83">
        <v>0</v>
      </c>
      <c r="O105" s="83">
        <v>0</v>
      </c>
      <c r="P105" s="83">
        <v>0</v>
      </c>
      <c r="Q105" s="83">
        <v>0</v>
      </c>
      <c r="R105" s="83">
        <v>0</v>
      </c>
      <c r="S105" s="83">
        <v>3.5038216187305564E-5</v>
      </c>
      <c r="T105" s="83">
        <v>8.9950106397379328E-5</v>
      </c>
      <c r="U105" s="83">
        <v>1.610581555562019E-4</v>
      </c>
      <c r="V105" s="83">
        <v>2.4426672507969765E-4</v>
      </c>
      <c r="W105" s="83">
        <v>3.8379842873571054E-4</v>
      </c>
      <c r="X105" s="83">
        <v>5.0135497284183506E-4</v>
      </c>
      <c r="Y105" s="83">
        <v>3.5237971501193553E-3</v>
      </c>
      <c r="Z105" s="83">
        <v>3.5303137017515173E-3</v>
      </c>
      <c r="AA105" s="83">
        <v>3.5724235997709199E-3</v>
      </c>
      <c r="AB105" s="83">
        <v>3.8034557939841977E-3</v>
      </c>
      <c r="AC105" s="83">
        <v>4.0035514392120037E-3</v>
      </c>
      <c r="AD105" s="83">
        <v>4.271861481422108E-3</v>
      </c>
      <c r="AE105" s="83">
        <v>4.3005310394832637E-3</v>
      </c>
      <c r="AF105" s="83">
        <v>4.3781639542643733E-3</v>
      </c>
      <c r="AG105" s="83">
        <v>4.3400836523146847E-3</v>
      </c>
      <c r="AH105" s="83">
        <v>4.2350243778446458E-3</v>
      </c>
      <c r="AI105" s="83">
        <v>4.1201577388267881E-3</v>
      </c>
      <c r="AJ105" s="83">
        <v>3.988950156284022E-3</v>
      </c>
      <c r="AK105" s="83">
        <v>3.8668435946077081E-3</v>
      </c>
      <c r="AL105" s="83">
        <v>3.768864853664559E-3</v>
      </c>
      <c r="AM105" s="83">
        <v>3.6137526132129102E-3</v>
      </c>
      <c r="AN105" s="83">
        <v>3.4755496117940812E-3</v>
      </c>
      <c r="AO105" s="83">
        <v>3.3304726681174677E-3</v>
      </c>
      <c r="AP105" s="83">
        <v>3.155884143247772E-3</v>
      </c>
      <c r="AQ105" s="83">
        <v>2.971793977315586E-3</v>
      </c>
      <c r="AR105" s="83">
        <v>2.7654703127672027E-3</v>
      </c>
      <c r="AS105" s="83">
        <v>2.5512051261764733E-3</v>
      </c>
      <c r="AT105" s="83">
        <v>2.2815813339639814E-3</v>
      </c>
      <c r="AU105" s="83">
        <v>2.0347374685803659E-3</v>
      </c>
      <c r="AV105" s="83">
        <v>1.8528303982100916E-3</v>
      </c>
      <c r="AW105" s="83">
        <v>1.7274163497513087E-3</v>
      </c>
      <c r="AX105" s="83">
        <v>1.5780392112056997E-3</v>
      </c>
      <c r="AY105" s="83">
        <v>1.2590497577203855E-3</v>
      </c>
      <c r="AZ105" s="83">
        <v>9.3418632286824401E-4</v>
      </c>
    </row>
    <row r="106" spans="1:52" ht="12" customHeight="1" x14ac:dyDescent="0.35">
      <c r="A106" s="82" t="s">
        <v>60</v>
      </c>
      <c r="B106" s="83">
        <v>309.40388407529872</v>
      </c>
      <c r="C106" s="83">
        <v>135.92460564134299</v>
      </c>
      <c r="D106" s="83">
        <v>123.32079054982697</v>
      </c>
      <c r="E106" s="83">
        <v>130.27236035113728</v>
      </c>
      <c r="F106" s="83">
        <v>131.08600336001234</v>
      </c>
      <c r="G106" s="83">
        <v>134.14302132720238</v>
      </c>
      <c r="H106" s="83">
        <v>113.60198549911723</v>
      </c>
      <c r="I106" s="83">
        <v>93.329736132744756</v>
      </c>
      <c r="J106" s="83">
        <v>86.855234319360704</v>
      </c>
      <c r="K106" s="83">
        <v>81.84230919503166</v>
      </c>
      <c r="L106" s="83">
        <v>129.51265972957262</v>
      </c>
      <c r="M106" s="83">
        <v>85.356117299908007</v>
      </c>
      <c r="N106" s="83">
        <v>77.455219578395059</v>
      </c>
      <c r="O106" s="83">
        <v>80.878642697378993</v>
      </c>
      <c r="P106" s="83">
        <v>13.406235580703784</v>
      </c>
      <c r="Q106" s="83">
        <v>9.0654452276421864</v>
      </c>
      <c r="R106" s="83">
        <v>8.837481019143425</v>
      </c>
      <c r="S106" s="83">
        <v>9.243288530070469</v>
      </c>
      <c r="T106" s="83">
        <v>8.6756822991084501</v>
      </c>
      <c r="U106" s="83">
        <v>8.433291643228813</v>
      </c>
      <c r="V106" s="83">
        <v>8.1944979178090733</v>
      </c>
      <c r="W106" s="83">
        <v>8.0447777912715974</v>
      </c>
      <c r="X106" s="83">
        <v>7.7522533776798488</v>
      </c>
      <c r="Y106" s="83">
        <v>2.5992829672832811</v>
      </c>
      <c r="Z106" s="83">
        <v>2.5981605255560098</v>
      </c>
      <c r="AA106" s="83">
        <v>2.2338247904741508</v>
      </c>
      <c r="AB106" s="83">
        <v>2.1652709934075149</v>
      </c>
      <c r="AC106" s="83">
        <v>1.7620375874821994</v>
      </c>
      <c r="AD106" s="83">
        <v>1.4354091395812287</v>
      </c>
      <c r="AE106" s="83">
        <v>1.4462819242001288</v>
      </c>
      <c r="AF106" s="83">
        <v>1.3397684882152638</v>
      </c>
      <c r="AG106" s="83">
        <v>1.3442589972839947</v>
      </c>
      <c r="AH106" s="83">
        <v>1.3314234047808879</v>
      </c>
      <c r="AI106" s="83">
        <v>1.3172609635527173</v>
      </c>
      <c r="AJ106" s="83">
        <v>1.2992439702647061</v>
      </c>
      <c r="AK106" s="83">
        <v>1.286615412331928</v>
      </c>
      <c r="AL106" s="83">
        <v>1.2674022488388379</v>
      </c>
      <c r="AM106" s="83">
        <v>1.2307938834739978</v>
      </c>
      <c r="AN106" s="83">
        <v>0.70570912192886337</v>
      </c>
      <c r="AO106" s="83">
        <v>0.6780078754752219</v>
      </c>
      <c r="AP106" s="83">
        <v>0.64298730264057224</v>
      </c>
      <c r="AQ106" s="83">
        <v>0.60777008866723359</v>
      </c>
      <c r="AR106" s="83">
        <v>0.56823518022710984</v>
      </c>
      <c r="AS106" s="83">
        <v>0.53175994378570612</v>
      </c>
      <c r="AT106" s="83">
        <v>0.46227905373829287</v>
      </c>
      <c r="AU106" s="83">
        <v>0.40555125560395311</v>
      </c>
      <c r="AV106" s="83">
        <v>0.36650108485460992</v>
      </c>
      <c r="AW106" s="83">
        <v>0.34304743177100172</v>
      </c>
      <c r="AX106" s="83">
        <v>0.28379480967447701</v>
      </c>
      <c r="AY106" s="83">
        <v>0.23854945758139126</v>
      </c>
      <c r="AZ106" s="83">
        <v>0.17522508482642368</v>
      </c>
    </row>
    <row r="107" spans="1:52" ht="12" customHeight="1" x14ac:dyDescent="0.35">
      <c r="A107" s="82" t="s">
        <v>43</v>
      </c>
      <c r="B107" s="83">
        <v>661.3881187749447</v>
      </c>
      <c r="C107" s="83">
        <v>617.77974336331067</v>
      </c>
      <c r="D107" s="83">
        <v>595.07460234311395</v>
      </c>
      <c r="E107" s="83">
        <v>583.30720117135161</v>
      </c>
      <c r="F107" s="83">
        <v>628.36053251998158</v>
      </c>
      <c r="G107" s="83">
        <v>569.14578823399631</v>
      </c>
      <c r="H107" s="83">
        <v>573.30611830051294</v>
      </c>
      <c r="I107" s="83">
        <v>609.63253598076074</v>
      </c>
      <c r="J107" s="83">
        <v>539.95101127702662</v>
      </c>
      <c r="K107" s="83">
        <v>228.0356904576015</v>
      </c>
      <c r="L107" s="83">
        <v>361.77567130042672</v>
      </c>
      <c r="M107" s="83">
        <v>366.68412157385768</v>
      </c>
      <c r="N107" s="83">
        <v>294.80597911353129</v>
      </c>
      <c r="O107" s="83">
        <v>251.25030909426147</v>
      </c>
      <c r="P107" s="83">
        <v>316.01589029896735</v>
      </c>
      <c r="Q107" s="83">
        <v>271.43437380179438</v>
      </c>
      <c r="R107" s="83">
        <v>278.52745081271576</v>
      </c>
      <c r="S107" s="83">
        <v>290.79025674330165</v>
      </c>
      <c r="T107" s="83">
        <v>276.0491215218002</v>
      </c>
      <c r="U107" s="83">
        <v>268.62863201295403</v>
      </c>
      <c r="V107" s="83">
        <v>263.35162572008625</v>
      </c>
      <c r="W107" s="83">
        <v>262.0198383206681</v>
      </c>
      <c r="X107" s="83">
        <v>258.79431209406158</v>
      </c>
      <c r="Y107" s="83">
        <v>215.52832538390962</v>
      </c>
      <c r="Z107" s="83">
        <v>213.83689435416423</v>
      </c>
      <c r="AA107" s="83">
        <v>213.05685392240818</v>
      </c>
      <c r="AB107" s="83">
        <v>214.33508527978734</v>
      </c>
      <c r="AC107" s="83">
        <v>210.81531738310719</v>
      </c>
      <c r="AD107" s="83">
        <v>208.32474282003906</v>
      </c>
      <c r="AE107" s="83">
        <v>209.2860636013595</v>
      </c>
      <c r="AF107" s="83">
        <v>206.74314571154957</v>
      </c>
      <c r="AG107" s="83">
        <v>206.43031374074889</v>
      </c>
      <c r="AH107" s="83">
        <v>205.15192554372769</v>
      </c>
      <c r="AI107" s="83">
        <v>202.25231494069453</v>
      </c>
      <c r="AJ107" s="83">
        <v>199.37152663990386</v>
      </c>
      <c r="AK107" s="83">
        <v>196.1412151675822</v>
      </c>
      <c r="AL107" s="83">
        <v>192.75117821611357</v>
      </c>
      <c r="AM107" s="83">
        <v>188.87822323117837</v>
      </c>
      <c r="AN107" s="83">
        <v>176.26284015214696</v>
      </c>
      <c r="AO107" s="83">
        <v>171.85149036338635</v>
      </c>
      <c r="AP107" s="83">
        <v>167.09587620629793</v>
      </c>
      <c r="AQ107" s="83">
        <v>162.20619096270113</v>
      </c>
      <c r="AR107" s="83">
        <v>156.1035205665064</v>
      </c>
      <c r="AS107" s="83">
        <v>149.50249689560971</v>
      </c>
      <c r="AT107" s="83">
        <v>141.48068562630968</v>
      </c>
      <c r="AU107" s="83">
        <v>133.4406547313082</v>
      </c>
      <c r="AV107" s="83">
        <v>126.95212224337564</v>
      </c>
      <c r="AW107" s="83">
        <v>122.90847562875543</v>
      </c>
      <c r="AX107" s="83">
        <v>117.61366505867883</v>
      </c>
      <c r="AY107" s="83">
        <v>105.92443794303027</v>
      </c>
      <c r="AZ107" s="83">
        <v>88.990381339461521</v>
      </c>
    </row>
    <row r="108" spans="1:52" ht="12" customHeight="1" x14ac:dyDescent="0.35">
      <c r="A108" s="82" t="s">
        <v>49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0</v>
      </c>
      <c r="S108" s="83">
        <v>0</v>
      </c>
      <c r="T108" s="83">
        <v>0</v>
      </c>
      <c r="U108" s="83">
        <v>0</v>
      </c>
      <c r="V108" s="83">
        <v>0</v>
      </c>
      <c r="W108" s="83">
        <v>0</v>
      </c>
      <c r="X108" s="83">
        <v>0</v>
      </c>
      <c r="Y108" s="83">
        <v>0</v>
      </c>
      <c r="Z108" s="83">
        <v>0</v>
      </c>
      <c r="AA108" s="83">
        <v>0</v>
      </c>
      <c r="AB108" s="83">
        <v>0</v>
      </c>
      <c r="AC108" s="83">
        <v>0</v>
      </c>
      <c r="AD108" s="83">
        <v>0</v>
      </c>
      <c r="AE108" s="83">
        <v>0</v>
      </c>
      <c r="AF108" s="83">
        <v>0</v>
      </c>
      <c r="AG108" s="83">
        <v>0</v>
      </c>
      <c r="AH108" s="83">
        <v>0</v>
      </c>
      <c r="AI108" s="83">
        <v>0</v>
      </c>
      <c r="AJ108" s="83">
        <v>0</v>
      </c>
      <c r="AK108" s="83">
        <v>0</v>
      </c>
      <c r="AL108" s="83">
        <v>0</v>
      </c>
      <c r="AM108" s="83">
        <v>0</v>
      </c>
      <c r="AN108" s="83">
        <v>0</v>
      </c>
      <c r="AO108" s="83">
        <v>0</v>
      </c>
      <c r="AP108" s="83">
        <v>0</v>
      </c>
      <c r="AQ108" s="83">
        <v>0</v>
      </c>
      <c r="AR108" s="83">
        <v>0</v>
      </c>
      <c r="AS108" s="83">
        <v>0</v>
      </c>
      <c r="AT108" s="83">
        <v>0</v>
      </c>
      <c r="AU108" s="83">
        <v>0</v>
      </c>
      <c r="AV108" s="83">
        <v>0</v>
      </c>
      <c r="AW108" s="83">
        <v>0</v>
      </c>
      <c r="AX108" s="83">
        <v>0</v>
      </c>
      <c r="AY108" s="83">
        <v>0</v>
      </c>
      <c r="AZ108" s="83">
        <v>0</v>
      </c>
    </row>
    <row r="109" spans="1:52" ht="12" customHeight="1" x14ac:dyDescent="0.35">
      <c r="A109" s="82" t="s">
        <v>52</v>
      </c>
      <c r="B109" s="83">
        <v>5.5343287407673962</v>
      </c>
      <c r="C109" s="83">
        <v>12.081402414291068</v>
      </c>
      <c r="D109" s="83">
        <v>6.1034420141809909</v>
      </c>
      <c r="E109" s="83">
        <v>7.8290353648609159</v>
      </c>
      <c r="F109" s="83">
        <v>20.422030249136306</v>
      </c>
      <c r="G109" s="83">
        <v>21.259835785133095</v>
      </c>
      <c r="H109" s="83">
        <v>58.075803654034559</v>
      </c>
      <c r="I109" s="83">
        <v>57.148823324448401</v>
      </c>
      <c r="J109" s="83">
        <v>120.26191883410581</v>
      </c>
      <c r="K109" s="83">
        <v>71.930827102663059</v>
      </c>
      <c r="L109" s="83">
        <v>97.016479331727695</v>
      </c>
      <c r="M109" s="83">
        <v>98.950817585516546</v>
      </c>
      <c r="N109" s="83">
        <v>83.511108747918769</v>
      </c>
      <c r="O109" s="83">
        <v>75.415367342120746</v>
      </c>
      <c r="P109" s="83">
        <v>75.67618323030085</v>
      </c>
      <c r="Q109" s="83">
        <v>61.949867397025884</v>
      </c>
      <c r="R109" s="83">
        <v>60.209227915951168</v>
      </c>
      <c r="S109" s="83">
        <v>63.270535646190375</v>
      </c>
      <c r="T109" s="83">
        <v>53.684696608829668</v>
      </c>
      <c r="U109" s="83">
        <v>53.135821683723101</v>
      </c>
      <c r="V109" s="83">
        <v>52.163227335988239</v>
      </c>
      <c r="W109" s="83">
        <v>52.149787406445874</v>
      </c>
      <c r="X109" s="83">
        <v>52.04105488625472</v>
      </c>
      <c r="Y109" s="83">
        <v>62.956880161588323</v>
      </c>
      <c r="Z109" s="83">
        <v>61.990831090366676</v>
      </c>
      <c r="AA109" s="83">
        <v>62.277911844499442</v>
      </c>
      <c r="AB109" s="83">
        <v>63.621449591440523</v>
      </c>
      <c r="AC109" s="83">
        <v>64.309287104777681</v>
      </c>
      <c r="AD109" s="83">
        <v>67.388567269761595</v>
      </c>
      <c r="AE109" s="83">
        <v>67.91144471903246</v>
      </c>
      <c r="AF109" s="83">
        <v>67.883538949924997</v>
      </c>
      <c r="AG109" s="83">
        <v>66.541110110002919</v>
      </c>
      <c r="AH109" s="83">
        <v>66.484201334878122</v>
      </c>
      <c r="AI109" s="83">
        <v>65.754710698531213</v>
      </c>
      <c r="AJ109" s="83">
        <v>65.352242465330676</v>
      </c>
      <c r="AK109" s="83">
        <v>64.826993971407433</v>
      </c>
      <c r="AL109" s="83">
        <v>59.25761972518486</v>
      </c>
      <c r="AM109" s="83">
        <v>59.513785933551688</v>
      </c>
      <c r="AN109" s="83">
        <v>59.621567399556767</v>
      </c>
      <c r="AO109" s="83">
        <v>59.756703389157444</v>
      </c>
      <c r="AP109" s="83">
        <v>60.069206079782411</v>
      </c>
      <c r="AQ109" s="83">
        <v>60.377112552435221</v>
      </c>
      <c r="AR109" s="83">
        <v>60.919509773286308</v>
      </c>
      <c r="AS109" s="83">
        <v>61.266222745320597</v>
      </c>
      <c r="AT109" s="83">
        <v>62.445909790062359</v>
      </c>
      <c r="AU109" s="83">
        <v>63.602174415358661</v>
      </c>
      <c r="AV109" s="83">
        <v>64.755604695227206</v>
      </c>
      <c r="AW109" s="83">
        <v>64.569398315419065</v>
      </c>
      <c r="AX109" s="83">
        <v>65.766767905850116</v>
      </c>
      <c r="AY109" s="83">
        <v>67.168426118718401</v>
      </c>
      <c r="AZ109" s="83">
        <v>65.995558668968883</v>
      </c>
    </row>
    <row r="110" spans="1:52" ht="12" customHeight="1" x14ac:dyDescent="0.35">
      <c r="A110" s="82" t="s">
        <v>28</v>
      </c>
      <c r="B110" s="83">
        <v>296.35644637741819</v>
      </c>
      <c r="C110" s="83">
        <v>308.47927675257785</v>
      </c>
      <c r="D110" s="83">
        <v>301.11517718868902</v>
      </c>
      <c r="E110" s="83">
        <v>313.91326411958676</v>
      </c>
      <c r="F110" s="83">
        <v>202.85337158391533</v>
      </c>
      <c r="G110" s="83">
        <v>182.1149896211422</v>
      </c>
      <c r="H110" s="83">
        <v>160.7430206952572</v>
      </c>
      <c r="I110" s="83">
        <v>150.03189919698522</v>
      </c>
      <c r="J110" s="83">
        <v>139.10371733767883</v>
      </c>
      <c r="K110" s="83">
        <v>303.86739070017103</v>
      </c>
      <c r="L110" s="83">
        <v>243.72768699050638</v>
      </c>
      <c r="M110" s="83">
        <v>284.24163152283796</v>
      </c>
      <c r="N110" s="83">
        <v>356.36706557575206</v>
      </c>
      <c r="O110" s="83">
        <v>290.1944715799836</v>
      </c>
      <c r="P110" s="83">
        <v>307.85385018065671</v>
      </c>
      <c r="Q110" s="83">
        <v>381.92578399575063</v>
      </c>
      <c r="R110" s="83">
        <v>391.22367996377864</v>
      </c>
      <c r="S110" s="83">
        <v>398.04861959280316</v>
      </c>
      <c r="T110" s="83">
        <v>396.79188926328732</v>
      </c>
      <c r="U110" s="83">
        <v>393.98841372426972</v>
      </c>
      <c r="V110" s="83">
        <v>384.52371740736533</v>
      </c>
      <c r="W110" s="83">
        <v>385.19706861830451</v>
      </c>
      <c r="X110" s="83">
        <v>390.36627128347453</v>
      </c>
      <c r="Y110" s="83">
        <v>497.52572995206918</v>
      </c>
      <c r="Z110" s="83">
        <v>497.17508910575521</v>
      </c>
      <c r="AA110" s="83">
        <v>501.10810309966752</v>
      </c>
      <c r="AB110" s="83">
        <v>505.40993623231157</v>
      </c>
      <c r="AC110" s="83">
        <v>511.44353695303585</v>
      </c>
      <c r="AD110" s="83">
        <v>516.16255012179113</v>
      </c>
      <c r="AE110" s="83">
        <v>517.76776356467826</v>
      </c>
      <c r="AF110" s="83">
        <v>520.16873359371152</v>
      </c>
      <c r="AG110" s="83">
        <v>518.26748162459432</v>
      </c>
      <c r="AH110" s="83">
        <v>521.0082607865121</v>
      </c>
      <c r="AI110" s="83">
        <v>517.03531048029754</v>
      </c>
      <c r="AJ110" s="83">
        <v>516.47262729507145</v>
      </c>
      <c r="AK110" s="83">
        <v>515.94785579039569</v>
      </c>
      <c r="AL110" s="83">
        <v>527.13279593963409</v>
      </c>
      <c r="AM110" s="83">
        <v>536.05907592895653</v>
      </c>
      <c r="AN110" s="83">
        <v>563.43525425663097</v>
      </c>
      <c r="AO110" s="83">
        <v>569.4203744382495</v>
      </c>
      <c r="AP110" s="83">
        <v>578.27873337785763</v>
      </c>
      <c r="AQ110" s="83">
        <v>588.03021345625018</v>
      </c>
      <c r="AR110" s="83">
        <v>600.89511395053921</v>
      </c>
      <c r="AS110" s="83">
        <v>613.66629889396904</v>
      </c>
      <c r="AT110" s="83">
        <v>630.87822607102851</v>
      </c>
      <c r="AU110" s="83">
        <v>646.21469766357234</v>
      </c>
      <c r="AV110" s="83">
        <v>662.64860358989563</v>
      </c>
      <c r="AW110" s="83">
        <v>675.95832980744808</v>
      </c>
      <c r="AX110" s="83">
        <v>687.6125033944661</v>
      </c>
      <c r="AY110" s="83">
        <v>727.06707858200946</v>
      </c>
      <c r="AZ110" s="83">
        <v>757.96062401208951</v>
      </c>
    </row>
    <row r="111" spans="1:52" ht="12" customHeight="1" x14ac:dyDescent="0.35">
      <c r="A111" s="82" t="s">
        <v>29</v>
      </c>
      <c r="B111" s="83">
        <v>0</v>
      </c>
      <c r="C111" s="83">
        <v>0</v>
      </c>
      <c r="D111" s="83">
        <v>0</v>
      </c>
      <c r="E111" s="83">
        <v>0</v>
      </c>
      <c r="F111" s="83">
        <v>0</v>
      </c>
      <c r="G111" s="83">
        <v>0</v>
      </c>
      <c r="H111" s="83">
        <v>0</v>
      </c>
      <c r="I111" s="83">
        <v>0</v>
      </c>
      <c r="J111" s="83">
        <v>0</v>
      </c>
      <c r="K111" s="83">
        <v>0</v>
      </c>
      <c r="L111" s="83">
        <v>0</v>
      </c>
      <c r="M111" s="83">
        <v>0</v>
      </c>
      <c r="N111" s="83">
        <v>0</v>
      </c>
      <c r="O111" s="83">
        <v>0</v>
      </c>
      <c r="P111" s="83">
        <v>0</v>
      </c>
      <c r="Q111" s="83">
        <v>0</v>
      </c>
      <c r="R111" s="83">
        <v>0</v>
      </c>
      <c r="S111" s="83">
        <v>4.5077372050001344E-3</v>
      </c>
      <c r="T111" s="83">
        <v>1.8675537110111298E-2</v>
      </c>
      <c r="U111" s="83">
        <v>4.3493533461602146E-2</v>
      </c>
      <c r="V111" s="83">
        <v>7.4139604371423945E-2</v>
      </c>
      <c r="W111" s="83">
        <v>0.14680172365704877</v>
      </c>
      <c r="X111" s="83">
        <v>0.2597234890372766</v>
      </c>
      <c r="Y111" s="83">
        <v>4.9098323402912456</v>
      </c>
      <c r="Z111" s="83">
        <v>5.0753833267051958</v>
      </c>
      <c r="AA111" s="83">
        <v>5.4517746727446861</v>
      </c>
      <c r="AB111" s="83">
        <v>6.4367552941157085</v>
      </c>
      <c r="AC111" s="83">
        <v>7.4820684299587699</v>
      </c>
      <c r="AD111" s="83">
        <v>9.2167734542887203</v>
      </c>
      <c r="AE111" s="83">
        <v>10.367149079163314</v>
      </c>
      <c r="AF111" s="83">
        <v>11.802654609161863</v>
      </c>
      <c r="AG111" s="83">
        <v>12.583007114586485</v>
      </c>
      <c r="AH111" s="83">
        <v>13.367641247169567</v>
      </c>
      <c r="AI111" s="83">
        <v>13.764886315095639</v>
      </c>
      <c r="AJ111" s="83">
        <v>14.528828887920675</v>
      </c>
      <c r="AK111" s="83">
        <v>14.941936740966064</v>
      </c>
      <c r="AL111" s="83">
        <v>16.626492116420149</v>
      </c>
      <c r="AM111" s="83">
        <v>17.382951008702509</v>
      </c>
      <c r="AN111" s="83">
        <v>21.019642225331065</v>
      </c>
      <c r="AO111" s="83">
        <v>21.563338094652192</v>
      </c>
      <c r="AP111" s="83">
        <v>22.36674317555693</v>
      </c>
      <c r="AQ111" s="83">
        <v>23.356704724772555</v>
      </c>
      <c r="AR111" s="83">
        <v>24.92964659428441</v>
      </c>
      <c r="AS111" s="83">
        <v>26.367774965571339</v>
      </c>
      <c r="AT111" s="83">
        <v>27.55522477400962</v>
      </c>
      <c r="AU111" s="83">
        <v>28.924514000904555</v>
      </c>
      <c r="AV111" s="83">
        <v>30.482560547095559</v>
      </c>
      <c r="AW111" s="83">
        <v>32.344663701932873</v>
      </c>
      <c r="AX111" s="83">
        <v>32.682455656537996</v>
      </c>
      <c r="AY111" s="83">
        <v>34.696864499233051</v>
      </c>
      <c r="AZ111" s="83">
        <v>37.296754880798645</v>
      </c>
    </row>
    <row r="112" spans="1:52" ht="12" customHeight="1" x14ac:dyDescent="0.35">
      <c r="A112" s="84" t="s">
        <v>61</v>
      </c>
      <c r="B112" s="85">
        <v>578.75601576628094</v>
      </c>
      <c r="C112" s="85">
        <v>654.63911287900044</v>
      </c>
      <c r="D112" s="85">
        <v>745.62073175415298</v>
      </c>
      <c r="E112" s="85">
        <v>739.55236881990402</v>
      </c>
      <c r="F112" s="85">
        <v>890.44532224110753</v>
      </c>
      <c r="G112" s="85">
        <v>895.59976831591064</v>
      </c>
      <c r="H112" s="85">
        <v>870.49742594327552</v>
      </c>
      <c r="I112" s="85">
        <v>876.36606833603537</v>
      </c>
      <c r="J112" s="85">
        <v>819.492250658427</v>
      </c>
      <c r="K112" s="85">
        <v>621.66526867139521</v>
      </c>
      <c r="L112" s="85">
        <v>722.7247422876186</v>
      </c>
      <c r="M112" s="85">
        <v>701.30586610321143</v>
      </c>
      <c r="N112" s="85">
        <v>775.33946491037943</v>
      </c>
      <c r="O112" s="85">
        <v>702.70001668774455</v>
      </c>
      <c r="P112" s="85">
        <v>728.07540087473978</v>
      </c>
      <c r="Q112" s="85">
        <v>736.20562328248172</v>
      </c>
      <c r="R112" s="85">
        <v>727.3245409485545</v>
      </c>
      <c r="S112" s="85">
        <v>755.40277982350892</v>
      </c>
      <c r="T112" s="85">
        <v>736.86913306118424</v>
      </c>
      <c r="U112" s="85">
        <v>734.07890865442948</v>
      </c>
      <c r="V112" s="85">
        <v>722.53361012099799</v>
      </c>
      <c r="W112" s="85">
        <v>721.97671524505017</v>
      </c>
      <c r="X112" s="85">
        <v>727.37975783862623</v>
      </c>
      <c r="Y112" s="85">
        <v>715.27837227957639</v>
      </c>
      <c r="Z112" s="85">
        <v>712.39534986081253</v>
      </c>
      <c r="AA112" s="85">
        <v>712.7188237942047</v>
      </c>
      <c r="AB112" s="85">
        <v>716.56475133990727</v>
      </c>
      <c r="AC112" s="85">
        <v>720.99718583295896</v>
      </c>
      <c r="AD112" s="85">
        <v>725.65755509738642</v>
      </c>
      <c r="AE112" s="85">
        <v>730.94991752799262</v>
      </c>
      <c r="AF112" s="85">
        <v>730.03825853867477</v>
      </c>
      <c r="AG112" s="85">
        <v>729.4606683407618</v>
      </c>
      <c r="AH112" s="85">
        <v>733.79261543776533</v>
      </c>
      <c r="AI112" s="85">
        <v>727.70624435767706</v>
      </c>
      <c r="AJ112" s="85">
        <v>725.19935477526451</v>
      </c>
      <c r="AK112" s="85">
        <v>719.87804440471314</v>
      </c>
      <c r="AL112" s="85">
        <v>718.96283794544991</v>
      </c>
      <c r="AM112" s="85">
        <v>722.4830004964216</v>
      </c>
      <c r="AN112" s="85">
        <v>719.0385743994733</v>
      </c>
      <c r="AO112" s="85">
        <v>718.46897679349991</v>
      </c>
      <c r="AP112" s="85">
        <v>719.74082068131099</v>
      </c>
      <c r="AQ112" s="85">
        <v>720.76943637027659</v>
      </c>
      <c r="AR112" s="85">
        <v>724.72882295584702</v>
      </c>
      <c r="AS112" s="85">
        <v>726.08272193303651</v>
      </c>
      <c r="AT112" s="85">
        <v>726.63180894769857</v>
      </c>
      <c r="AU112" s="85">
        <v>725.52023715221833</v>
      </c>
      <c r="AV112" s="85">
        <v>729.49598190645702</v>
      </c>
      <c r="AW112" s="85">
        <v>731.74384249126126</v>
      </c>
      <c r="AX112" s="85">
        <v>726.25883727485859</v>
      </c>
      <c r="AY112" s="85">
        <v>730.46788148483256</v>
      </c>
      <c r="AZ112" s="85">
        <v>730.41601728963951</v>
      </c>
    </row>
    <row r="113" spans="1:52" ht="12" customHeight="1" x14ac:dyDescent="0.35">
      <c r="A113" s="62" t="s">
        <v>5</v>
      </c>
      <c r="B113" s="63">
        <v>9087.9664180758446</v>
      </c>
      <c r="C113" s="63">
        <v>9348.8314616380449</v>
      </c>
      <c r="D113" s="63">
        <v>8948.4403342771038</v>
      </c>
      <c r="E113" s="63">
        <v>9389.5100845235611</v>
      </c>
      <c r="F113" s="63">
        <v>9740.5047234127524</v>
      </c>
      <c r="G113" s="63">
        <v>9294.5709171332819</v>
      </c>
      <c r="H113" s="63">
        <v>9954.7089229339581</v>
      </c>
      <c r="I113" s="63">
        <v>9758.8599625863681</v>
      </c>
      <c r="J113" s="63">
        <v>9558.3443356103799</v>
      </c>
      <c r="K113" s="63">
        <v>7392.4395106273714</v>
      </c>
      <c r="L113" s="63">
        <v>8325.878913847806</v>
      </c>
      <c r="M113" s="63">
        <v>8583.0632851398132</v>
      </c>
      <c r="N113" s="63">
        <v>8158.2704117879775</v>
      </c>
      <c r="O113" s="63">
        <v>7693.2156670539616</v>
      </c>
      <c r="P113" s="63">
        <v>7442.650012719123</v>
      </c>
      <c r="Q113" s="63">
        <v>7701.3678435190695</v>
      </c>
      <c r="R113" s="63">
        <v>7543.8431892488688</v>
      </c>
      <c r="S113" s="63">
        <v>7870.3572994452406</v>
      </c>
      <c r="T113" s="63">
        <v>7727.5650362490414</v>
      </c>
      <c r="U113" s="63">
        <v>7719.6344526738976</v>
      </c>
      <c r="V113" s="63">
        <v>7659.3744541059168</v>
      </c>
      <c r="W113" s="63">
        <v>7645.7091628265989</v>
      </c>
      <c r="X113" s="63">
        <v>7623.5150278882766</v>
      </c>
      <c r="Y113" s="63">
        <v>7596.9988134407395</v>
      </c>
      <c r="Z113" s="63">
        <v>7530.9340189151735</v>
      </c>
      <c r="AA113" s="63">
        <v>7515.6973250473593</v>
      </c>
      <c r="AB113" s="63">
        <v>7521.8040292236874</v>
      </c>
      <c r="AC113" s="63">
        <v>7534.817932459805</v>
      </c>
      <c r="AD113" s="63">
        <v>7528.7547293385551</v>
      </c>
      <c r="AE113" s="63">
        <v>7531.728352028631</v>
      </c>
      <c r="AF113" s="63">
        <v>7534.659268124431</v>
      </c>
      <c r="AG113" s="63">
        <v>7532.1083534057334</v>
      </c>
      <c r="AH113" s="63">
        <v>7539.2934769577632</v>
      </c>
      <c r="AI113" s="63">
        <v>7552.5885127570418</v>
      </c>
      <c r="AJ113" s="63">
        <v>7538.1135958066479</v>
      </c>
      <c r="AK113" s="63">
        <v>7531.5733021372789</v>
      </c>
      <c r="AL113" s="63">
        <v>7545.821182041951</v>
      </c>
      <c r="AM113" s="63">
        <v>7546.0650577362512</v>
      </c>
      <c r="AN113" s="63">
        <v>7550.5342740560591</v>
      </c>
      <c r="AO113" s="63">
        <v>7553.5804760651845</v>
      </c>
      <c r="AP113" s="63">
        <v>7531.5446641791732</v>
      </c>
      <c r="AQ113" s="63">
        <v>7558.6465318397404</v>
      </c>
      <c r="AR113" s="63">
        <v>7546.284674691894</v>
      </c>
      <c r="AS113" s="63">
        <v>7543.3316902962506</v>
      </c>
      <c r="AT113" s="63">
        <v>7558.2034718453533</v>
      </c>
      <c r="AU113" s="63">
        <v>7591.6218141568443</v>
      </c>
      <c r="AV113" s="63">
        <v>7636.099209388889</v>
      </c>
      <c r="AW113" s="63">
        <v>7652.4649065409649</v>
      </c>
      <c r="AX113" s="63">
        <v>7681.508187336889</v>
      </c>
      <c r="AY113" s="63">
        <v>7710.7020027154285</v>
      </c>
      <c r="AZ113" s="63">
        <v>7746.39681110534</v>
      </c>
    </row>
    <row r="114" spans="1:52" ht="12" customHeight="1" x14ac:dyDescent="0.35">
      <c r="A114" s="64" t="s">
        <v>40</v>
      </c>
      <c r="B114" s="65">
        <v>26.106562379003471</v>
      </c>
      <c r="C114" s="65">
        <v>26.876425589125553</v>
      </c>
      <c r="D114" s="65">
        <v>25.834533651974574</v>
      </c>
      <c r="E114" s="65">
        <v>27.126440430679065</v>
      </c>
      <c r="F114" s="65">
        <v>28.094048486497972</v>
      </c>
      <c r="G114" s="65">
        <v>26.7568364032138</v>
      </c>
      <c r="H114" s="65">
        <v>28.660762886062901</v>
      </c>
      <c r="I114" s="65">
        <v>28.1322868955133</v>
      </c>
      <c r="J114" s="65">
        <v>27.52242137249257</v>
      </c>
      <c r="K114" s="65">
        <v>21.301916022508472</v>
      </c>
      <c r="L114" s="65">
        <v>23.997361695027379</v>
      </c>
      <c r="M114" s="65">
        <v>24.845956138301272</v>
      </c>
      <c r="N114" s="65">
        <v>23.663902362325189</v>
      </c>
      <c r="O114" s="65">
        <v>22.324445179857687</v>
      </c>
      <c r="P114" s="65">
        <v>21.612414856941431</v>
      </c>
      <c r="Q114" s="65">
        <v>22.359014523336096</v>
      </c>
      <c r="R114" s="65">
        <v>17.643281165311574</v>
      </c>
      <c r="S114" s="65">
        <v>14.563392274441027</v>
      </c>
      <c r="T114" s="65">
        <v>11.092202468173017</v>
      </c>
      <c r="U114" s="65">
        <v>8.4170106202432109</v>
      </c>
      <c r="V114" s="65">
        <v>14.867742955014297</v>
      </c>
      <c r="W114" s="65">
        <v>11.02031464559218</v>
      </c>
      <c r="X114" s="65">
        <v>10.538340436419634</v>
      </c>
      <c r="Y114" s="65">
        <v>7.5464770978581397</v>
      </c>
      <c r="Z114" s="65">
        <v>12.090023525368885</v>
      </c>
      <c r="AA114" s="65">
        <v>7.663207965230507</v>
      </c>
      <c r="AB114" s="65">
        <v>5.2520225580330298</v>
      </c>
      <c r="AC114" s="65">
        <v>4.2796723036487752</v>
      </c>
      <c r="AD114" s="65">
        <v>8.2049411176069107</v>
      </c>
      <c r="AE114" s="65">
        <v>4.95563515056143</v>
      </c>
      <c r="AF114" s="65">
        <v>4.6675991132602377</v>
      </c>
      <c r="AG114" s="65">
        <v>5.025464103545751</v>
      </c>
      <c r="AH114" s="65">
        <v>5.6081824589840741</v>
      </c>
      <c r="AI114" s="65">
        <v>5.9547394631170238</v>
      </c>
      <c r="AJ114" s="65">
        <v>6.3892112424840475</v>
      </c>
      <c r="AK114" s="65">
        <v>6.8144452670330571</v>
      </c>
      <c r="AL114" s="65">
        <v>7.2843351873304272</v>
      </c>
      <c r="AM114" s="65">
        <v>8.2010393825276733</v>
      </c>
      <c r="AN114" s="65">
        <v>8.8247101637453209</v>
      </c>
      <c r="AO114" s="65">
        <v>9.6230354286680519</v>
      </c>
      <c r="AP114" s="65">
        <v>11.520106039811175</v>
      </c>
      <c r="AQ114" s="65">
        <v>11.779150821039803</v>
      </c>
      <c r="AR114" s="65">
        <v>13.316316051882009</v>
      </c>
      <c r="AS114" s="65">
        <v>14.270983064467634</v>
      </c>
      <c r="AT114" s="65">
        <v>14.56177037436918</v>
      </c>
      <c r="AU114" s="65">
        <v>14.62658568983475</v>
      </c>
      <c r="AV114" s="65">
        <v>14.735852009179483</v>
      </c>
      <c r="AW114" s="65">
        <v>15.170609628292267</v>
      </c>
      <c r="AX114" s="65">
        <v>15.180462486732345</v>
      </c>
      <c r="AY114" s="65">
        <v>15.308470873616978</v>
      </c>
      <c r="AZ114" s="65">
        <v>15.318354165653554</v>
      </c>
    </row>
    <row r="115" spans="1:52" ht="12" customHeight="1" x14ac:dyDescent="0.35">
      <c r="A115" s="66" t="s">
        <v>41</v>
      </c>
      <c r="B115" s="67">
        <v>19.307414115444963</v>
      </c>
      <c r="C115" s="67">
        <v>19.930895155569136</v>
      </c>
      <c r="D115" s="67">
        <v>19.219579488721614</v>
      </c>
      <c r="E115" s="67">
        <v>20.163666444526822</v>
      </c>
      <c r="F115" s="67">
        <v>20.860405420756443</v>
      </c>
      <c r="G115" s="67">
        <v>19.861877403306298</v>
      </c>
      <c r="H115" s="67">
        <v>21.293836533380468</v>
      </c>
      <c r="I115" s="67">
        <v>20.843384273576831</v>
      </c>
      <c r="J115" s="67">
        <v>20.38059225910337</v>
      </c>
      <c r="K115" s="67">
        <v>15.870028591466832</v>
      </c>
      <c r="L115" s="67">
        <v>17.945999123632603</v>
      </c>
      <c r="M115" s="67">
        <v>18.580729335671226</v>
      </c>
      <c r="N115" s="67">
        <v>17.762734089951458</v>
      </c>
      <c r="O115" s="67">
        <v>16.823654186586531</v>
      </c>
      <c r="P115" s="67">
        <v>16.397759781244957</v>
      </c>
      <c r="Q115" s="67">
        <v>17.078684342342246</v>
      </c>
      <c r="R115" s="67">
        <v>16.779236201750138</v>
      </c>
      <c r="S115" s="67">
        <v>17.473503872817417</v>
      </c>
      <c r="T115" s="67">
        <v>17.267496311527893</v>
      </c>
      <c r="U115" s="67">
        <v>17.076549855990994</v>
      </c>
      <c r="V115" s="67">
        <v>16.879443612795161</v>
      </c>
      <c r="W115" s="67">
        <v>16.840548826905561</v>
      </c>
      <c r="X115" s="67">
        <v>16.814068839031396</v>
      </c>
      <c r="Y115" s="67">
        <v>16.705309258501995</v>
      </c>
      <c r="Z115" s="67">
        <v>16.049228487495238</v>
      </c>
      <c r="AA115" s="67">
        <v>15.951947809237282</v>
      </c>
      <c r="AB115" s="67">
        <v>15.89830828216091</v>
      </c>
      <c r="AC115" s="67">
        <v>15.834442946120179</v>
      </c>
      <c r="AD115" s="67">
        <v>15.4380847331125</v>
      </c>
      <c r="AE115" s="67">
        <v>15.421575428254545</v>
      </c>
      <c r="AF115" s="67">
        <v>15.267614413806557</v>
      </c>
      <c r="AG115" s="67">
        <v>15.191793545336804</v>
      </c>
      <c r="AH115" s="67">
        <v>15.159511661564144</v>
      </c>
      <c r="AI115" s="67">
        <v>15.135903527583858</v>
      </c>
      <c r="AJ115" s="67">
        <v>15.046618337766898</v>
      </c>
      <c r="AK115" s="67">
        <v>14.939878046532678</v>
      </c>
      <c r="AL115" s="67">
        <v>14.911498930751025</v>
      </c>
      <c r="AM115" s="67">
        <v>14.829138979470802</v>
      </c>
      <c r="AN115" s="67">
        <v>14.751159728788107</v>
      </c>
      <c r="AO115" s="67">
        <v>14.703054682028032</v>
      </c>
      <c r="AP115" s="67">
        <v>14.747454932488804</v>
      </c>
      <c r="AQ115" s="67">
        <v>14.74145414558398</v>
      </c>
      <c r="AR115" s="67">
        <v>14.603325820670481</v>
      </c>
      <c r="AS115" s="67">
        <v>14.461694245376332</v>
      </c>
      <c r="AT115" s="67">
        <v>14.422007983622334</v>
      </c>
      <c r="AU115" s="67">
        <v>14.399674254551762</v>
      </c>
      <c r="AV115" s="67">
        <v>14.40832210274173</v>
      </c>
      <c r="AW115" s="67">
        <v>14.366701872031589</v>
      </c>
      <c r="AX115" s="67">
        <v>14.346984436314539</v>
      </c>
      <c r="AY115" s="67">
        <v>14.28739110173122</v>
      </c>
      <c r="AZ115" s="67">
        <v>14.267274527549047</v>
      </c>
    </row>
    <row r="116" spans="1:52" ht="12" customHeight="1" x14ac:dyDescent="0.35">
      <c r="A116" s="68" t="s">
        <v>42</v>
      </c>
      <c r="B116" s="69">
        <v>3.8225470747088246</v>
      </c>
      <c r="C116" s="69">
        <v>3.8330976284841345</v>
      </c>
      <c r="D116" s="69">
        <v>3.6750500163547843</v>
      </c>
      <c r="E116" s="69">
        <v>3.404047124040765</v>
      </c>
      <c r="F116" s="69">
        <v>3.6624787649756874</v>
      </c>
      <c r="G116" s="69">
        <v>3.8196647104215864</v>
      </c>
      <c r="H116" s="69">
        <v>4.0117936697966545</v>
      </c>
      <c r="I116" s="69">
        <v>3.8893637003191586</v>
      </c>
      <c r="J116" s="69">
        <v>3.7344100702181442</v>
      </c>
      <c r="K116" s="69">
        <v>2.9403551433045982</v>
      </c>
      <c r="L116" s="69">
        <v>3.3455532730266961</v>
      </c>
      <c r="M116" s="69">
        <v>3.4154100010525936</v>
      </c>
      <c r="N116" s="69">
        <v>3.2044734061875677</v>
      </c>
      <c r="O116" s="69">
        <v>3.1528789375208524</v>
      </c>
      <c r="P116" s="69">
        <v>2.9760117026381665</v>
      </c>
      <c r="Q116" s="69">
        <v>3.1118480599569094</v>
      </c>
      <c r="R116" s="69">
        <v>3.020743298637568</v>
      </c>
      <c r="S116" s="69">
        <v>3.1324311268158982</v>
      </c>
      <c r="T116" s="69">
        <v>2.9223798798668192</v>
      </c>
      <c r="U116" s="69">
        <v>2.6534886632939414</v>
      </c>
      <c r="V116" s="69">
        <v>2.5579356047511821</v>
      </c>
      <c r="W116" s="69">
        <v>2.5182847190446673</v>
      </c>
      <c r="X116" s="69">
        <v>2.4769906650974001</v>
      </c>
      <c r="Y116" s="69">
        <v>2.3934511578424709</v>
      </c>
      <c r="Z116" s="69">
        <v>1.7203116277199668</v>
      </c>
      <c r="AA116" s="69">
        <v>1.597807816772564</v>
      </c>
      <c r="AB116" s="69">
        <v>1.51231716550339</v>
      </c>
      <c r="AC116" s="69">
        <v>1.417043151419431</v>
      </c>
      <c r="AD116" s="69">
        <v>1.2118306157452632</v>
      </c>
      <c r="AE116" s="69">
        <v>1.1812005507512562</v>
      </c>
      <c r="AF116" s="69">
        <v>1.128748682992885</v>
      </c>
      <c r="AG116" s="69">
        <v>1.1717415107912181</v>
      </c>
      <c r="AH116" s="69">
        <v>1.1597338960056194</v>
      </c>
      <c r="AI116" s="69">
        <v>1.1256809549708418</v>
      </c>
      <c r="AJ116" s="69">
        <v>1.0883485353487703</v>
      </c>
      <c r="AK116" s="69">
        <v>1.0368718320971815</v>
      </c>
      <c r="AL116" s="69">
        <v>1.0069448874184299</v>
      </c>
      <c r="AM116" s="69">
        <v>0.95613825584535028</v>
      </c>
      <c r="AN116" s="69">
        <v>0.91848884972800604</v>
      </c>
      <c r="AO116" s="69">
        <v>0.88533769723472422</v>
      </c>
      <c r="AP116" s="69">
        <v>0.81098498875377856</v>
      </c>
      <c r="AQ116" s="69">
        <v>0.79334944340437608</v>
      </c>
      <c r="AR116" s="69">
        <v>0.74127220993623122</v>
      </c>
      <c r="AS116" s="69">
        <v>0.69586807372746307</v>
      </c>
      <c r="AT116" s="69">
        <v>0.67620861845813751</v>
      </c>
      <c r="AU116" s="69">
        <v>0.65923100842006277</v>
      </c>
      <c r="AV116" s="69">
        <v>0.64401355979748509</v>
      </c>
      <c r="AW116" s="69">
        <v>0.62041141402696731</v>
      </c>
      <c r="AX116" s="69">
        <v>0.60545262157470148</v>
      </c>
      <c r="AY116" s="69">
        <v>0.57940125022636457</v>
      </c>
      <c r="AZ116" s="69">
        <v>0.55997017082255796</v>
      </c>
    </row>
    <row r="117" spans="1:52" ht="12" customHeight="1" x14ac:dyDescent="0.35">
      <c r="A117" s="68" t="s">
        <v>43</v>
      </c>
      <c r="B117" s="69">
        <v>5.7922242346334887</v>
      </c>
      <c r="C117" s="69">
        <v>5.97926854667074</v>
      </c>
      <c r="D117" s="69">
        <v>5.7658738466164836</v>
      </c>
      <c r="E117" s="69">
        <v>6.0490999333580469</v>
      </c>
      <c r="F117" s="69">
        <v>6.2581216262269308</v>
      </c>
      <c r="G117" s="69">
        <v>5.9585632209918886</v>
      </c>
      <c r="H117" s="69">
        <v>6.3881509600141406</v>
      </c>
      <c r="I117" s="69">
        <v>6.2530152820730507</v>
      </c>
      <c r="J117" s="69">
        <v>6.1141776777310106</v>
      </c>
      <c r="K117" s="69">
        <v>4.761008577440049</v>
      </c>
      <c r="L117" s="69">
        <v>5.383799737089781</v>
      </c>
      <c r="M117" s="69">
        <v>5.5742188007013675</v>
      </c>
      <c r="N117" s="69">
        <v>5.3288202269854379</v>
      </c>
      <c r="O117" s="69">
        <v>5.0470962559759585</v>
      </c>
      <c r="P117" s="69">
        <v>4.8242459132850843</v>
      </c>
      <c r="Q117" s="69">
        <v>5.123605302702674</v>
      </c>
      <c r="R117" s="69">
        <v>5.0745376317363036</v>
      </c>
      <c r="S117" s="69">
        <v>5.2792148717326821</v>
      </c>
      <c r="T117" s="69">
        <v>5.1498585827628975</v>
      </c>
      <c r="U117" s="69">
        <v>4.7597901656561952</v>
      </c>
      <c r="V117" s="69">
        <v>4.6416884273042109</v>
      </c>
      <c r="W117" s="69">
        <v>4.6013051399234302</v>
      </c>
      <c r="X117" s="69">
        <v>4.557796304340493</v>
      </c>
      <c r="Y117" s="69">
        <v>4.4528907183340518</v>
      </c>
      <c r="Z117" s="69">
        <v>3.6374782934122827</v>
      </c>
      <c r="AA117" s="69">
        <v>3.5041816096903045</v>
      </c>
      <c r="AB117" s="69">
        <v>3.3996575195815812</v>
      </c>
      <c r="AC117" s="69">
        <v>3.2877617824493188</v>
      </c>
      <c r="AD117" s="69">
        <v>2.9432860913189058</v>
      </c>
      <c r="AE117" s="69">
        <v>2.8926344301629183</v>
      </c>
      <c r="AF117" s="69">
        <v>2.6690509489110541</v>
      </c>
      <c r="AG117" s="69">
        <v>2.7532868863997755</v>
      </c>
      <c r="AH117" s="69">
        <v>2.7162397871081461</v>
      </c>
      <c r="AI117" s="69">
        <v>2.6603667856203854</v>
      </c>
      <c r="AJ117" s="69">
        <v>2.5970747268816465</v>
      </c>
      <c r="AK117" s="69">
        <v>2.5098066246402078</v>
      </c>
      <c r="AL117" s="69">
        <v>2.4618951971530088</v>
      </c>
      <c r="AM117" s="69">
        <v>2.3852366581923707</v>
      </c>
      <c r="AN117" s="69">
        <v>2.3263941492118225</v>
      </c>
      <c r="AO117" s="69">
        <v>2.2751835098607298</v>
      </c>
      <c r="AP117" s="69">
        <v>2.1604666891854269</v>
      </c>
      <c r="AQ117" s="69">
        <v>2.1365587611031636</v>
      </c>
      <c r="AR117" s="69">
        <v>2.0579183512878521</v>
      </c>
      <c r="AS117" s="69">
        <v>1.9896712524864173</v>
      </c>
      <c r="AT117" s="69">
        <v>1.963045255040599</v>
      </c>
      <c r="AU117" s="69">
        <v>1.9423213264666472</v>
      </c>
      <c r="AV117" s="69">
        <v>1.9254495089223744</v>
      </c>
      <c r="AW117" s="69">
        <v>1.8939854674486172</v>
      </c>
      <c r="AX117" s="69">
        <v>1.8748732816907314</v>
      </c>
      <c r="AY117" s="69">
        <v>1.8394200954067759</v>
      </c>
      <c r="AZ117" s="69">
        <v>1.8141613417861953</v>
      </c>
    </row>
    <row r="118" spans="1:52" ht="12" customHeight="1" x14ac:dyDescent="0.35">
      <c r="A118" s="68" t="s">
        <v>27</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1.4453837178708418E-2</v>
      </c>
      <c r="T118" s="69">
        <v>0.17913480912995339</v>
      </c>
      <c r="U118" s="69">
        <v>0.40290422829777017</v>
      </c>
      <c r="V118" s="69">
        <v>0.45206926353290444</v>
      </c>
      <c r="W118" s="69">
        <v>0.48895310633920441</v>
      </c>
      <c r="X118" s="69">
        <v>0.5296142282537657</v>
      </c>
      <c r="Y118" s="69">
        <v>0.61499473589590481</v>
      </c>
      <c r="Z118" s="69">
        <v>1.3318703609385059</v>
      </c>
      <c r="AA118" s="69">
        <v>1.4444708681402645</v>
      </c>
      <c r="AB118" s="69">
        <v>1.5320821731940031</v>
      </c>
      <c r="AC118" s="69">
        <v>1.6281045435314971</v>
      </c>
      <c r="AD118" s="69">
        <v>1.6266130413871716</v>
      </c>
      <c r="AE118" s="69">
        <v>1.64532041469582</v>
      </c>
      <c r="AF118" s="69">
        <v>1.6865960700730269</v>
      </c>
      <c r="AG118" s="69">
        <v>1.6224847952334027</v>
      </c>
      <c r="AH118" s="69">
        <v>1.624728154667711</v>
      </c>
      <c r="AI118" s="69">
        <v>1.6362181960005011</v>
      </c>
      <c r="AJ118" s="69">
        <v>1.6403329809745977</v>
      </c>
      <c r="AK118" s="69">
        <v>1.6471579359835145</v>
      </c>
      <c r="AL118" s="69">
        <v>1.651782026100507</v>
      </c>
      <c r="AM118" s="69">
        <v>1.6390215235836454</v>
      </c>
      <c r="AN118" s="69">
        <v>1.6230172863409142</v>
      </c>
      <c r="AO118" s="69">
        <v>1.6238229347006601</v>
      </c>
      <c r="AP118" s="69">
        <v>1.8460072553917928</v>
      </c>
      <c r="AQ118" s="69">
        <v>1.8479512782889089</v>
      </c>
      <c r="AR118" s="69">
        <v>1.8263212726454996</v>
      </c>
      <c r="AS118" s="69">
        <v>1.805116992438152</v>
      </c>
      <c r="AT118" s="69">
        <v>1.8041723093567452</v>
      </c>
      <c r="AU118" s="69">
        <v>1.8063941936822956</v>
      </c>
      <c r="AV118" s="69">
        <v>1.8113161910313098</v>
      </c>
      <c r="AW118" s="69">
        <v>1.8093081197963414</v>
      </c>
      <c r="AX118" s="69">
        <v>1.8136152045486249</v>
      </c>
      <c r="AY118" s="69">
        <v>1.8190670802533619</v>
      </c>
      <c r="AZ118" s="69">
        <v>1.8315083976303335</v>
      </c>
    </row>
    <row r="119" spans="1:52" ht="12" customHeight="1" x14ac:dyDescent="0.35">
      <c r="A119" s="70" t="s">
        <v>29</v>
      </c>
      <c r="B119" s="71">
        <v>9.6926428061026559</v>
      </c>
      <c r="C119" s="71">
        <v>10.11852898041426</v>
      </c>
      <c r="D119" s="71">
        <v>9.7786556257503445</v>
      </c>
      <c r="E119" s="71">
        <v>10.710519387128008</v>
      </c>
      <c r="F119" s="71">
        <v>10.939805029553822</v>
      </c>
      <c r="G119" s="71">
        <v>10.083649471892825</v>
      </c>
      <c r="H119" s="71">
        <v>10.893891903569674</v>
      </c>
      <c r="I119" s="71">
        <v>10.701005291184623</v>
      </c>
      <c r="J119" s="71">
        <v>10.53200451115422</v>
      </c>
      <c r="K119" s="71">
        <v>8.1686648707221856</v>
      </c>
      <c r="L119" s="71">
        <v>9.2166461135161288</v>
      </c>
      <c r="M119" s="71">
        <v>9.5911005339172668</v>
      </c>
      <c r="N119" s="71">
        <v>9.2294404567784536</v>
      </c>
      <c r="O119" s="71">
        <v>8.6236789930897224</v>
      </c>
      <c r="P119" s="71">
        <v>8.5975021653217141</v>
      </c>
      <c r="Q119" s="71">
        <v>8.8432309796826676</v>
      </c>
      <c r="R119" s="71">
        <v>8.6839552713762664</v>
      </c>
      <c r="S119" s="71">
        <v>9.0474040370901303</v>
      </c>
      <c r="T119" s="71">
        <v>9.0161230397682228</v>
      </c>
      <c r="U119" s="71">
        <v>9.2603667987430835</v>
      </c>
      <c r="V119" s="71">
        <v>9.2277503172068602</v>
      </c>
      <c r="W119" s="71">
        <v>9.2320058615982568</v>
      </c>
      <c r="X119" s="71">
        <v>9.2496676413397356</v>
      </c>
      <c r="Y119" s="71">
        <v>9.2439726464295671</v>
      </c>
      <c r="Z119" s="71">
        <v>9.3595682054244733</v>
      </c>
      <c r="AA119" s="71">
        <v>9.4054875146341548</v>
      </c>
      <c r="AB119" s="71">
        <v>9.4542514238819351</v>
      </c>
      <c r="AC119" s="71">
        <v>9.5015334687199324</v>
      </c>
      <c r="AD119" s="71">
        <v>9.6563549846611547</v>
      </c>
      <c r="AE119" s="71">
        <v>9.702420032644552</v>
      </c>
      <c r="AF119" s="71">
        <v>9.7832187118295977</v>
      </c>
      <c r="AG119" s="71">
        <v>9.6442803529124124</v>
      </c>
      <c r="AH119" s="71">
        <v>9.6588098237826703</v>
      </c>
      <c r="AI119" s="71">
        <v>9.713637590992132</v>
      </c>
      <c r="AJ119" s="71">
        <v>9.7208620945618822</v>
      </c>
      <c r="AK119" s="71">
        <v>9.7460416538117745</v>
      </c>
      <c r="AL119" s="71">
        <v>9.7908768200790846</v>
      </c>
      <c r="AM119" s="71">
        <v>9.8487425418494361</v>
      </c>
      <c r="AN119" s="71">
        <v>9.8832594435073631</v>
      </c>
      <c r="AO119" s="71">
        <v>9.9187105402319169</v>
      </c>
      <c r="AP119" s="71">
        <v>9.9299959991578053</v>
      </c>
      <c r="AQ119" s="71">
        <v>9.9635946627875303</v>
      </c>
      <c r="AR119" s="71">
        <v>9.9778139868009017</v>
      </c>
      <c r="AS119" s="71">
        <v>9.9710379267242963</v>
      </c>
      <c r="AT119" s="71">
        <v>9.9785818007668574</v>
      </c>
      <c r="AU119" s="71">
        <v>9.991727725982761</v>
      </c>
      <c r="AV119" s="71">
        <v>10.027542842990558</v>
      </c>
      <c r="AW119" s="71">
        <v>10.042996870759662</v>
      </c>
      <c r="AX119" s="71">
        <v>10.053043328500477</v>
      </c>
      <c r="AY119" s="71">
        <v>10.049502675844717</v>
      </c>
      <c r="AZ119" s="71">
        <v>10.061634617309954</v>
      </c>
    </row>
    <row r="120" spans="1:52" ht="12" customHeight="1" x14ac:dyDescent="0.35">
      <c r="A120" s="72" t="s">
        <v>44</v>
      </c>
      <c r="B120" s="73">
        <v>19.289983265454218</v>
      </c>
      <c r="C120" s="73">
        <v>19.858830600631812</v>
      </c>
      <c r="D120" s="73">
        <v>19.088982861190711</v>
      </c>
      <c r="E120" s="73">
        <v>20.043565076188862</v>
      </c>
      <c r="F120" s="73">
        <v>20.758524898676917</v>
      </c>
      <c r="G120" s="73">
        <v>19.770466864285495</v>
      </c>
      <c r="H120" s="73">
        <v>21.17726678913321</v>
      </c>
      <c r="I120" s="73">
        <v>20.786779031078371</v>
      </c>
      <c r="J120" s="73">
        <v>20.336153032815606</v>
      </c>
      <c r="K120" s="73">
        <v>15.739858723291041</v>
      </c>
      <c r="L120" s="73">
        <v>17.73150745746711</v>
      </c>
      <c r="M120" s="73">
        <v>18.358528831337313</v>
      </c>
      <c r="N120" s="73">
        <v>17.485116344989265</v>
      </c>
      <c r="O120" s="73">
        <v>16.495399420199075</v>
      </c>
      <c r="P120" s="73">
        <v>15.969284460513805</v>
      </c>
      <c r="Q120" s="73">
        <v>16.520942501954366</v>
      </c>
      <c r="R120" s="73">
        <v>16.141541371721402</v>
      </c>
      <c r="S120" s="73">
        <v>16.849617488214143</v>
      </c>
      <c r="T120" s="73">
        <v>16.68110430851371</v>
      </c>
      <c r="U120" s="73">
        <v>16.713069810306674</v>
      </c>
      <c r="V120" s="73">
        <v>16.594303013931938</v>
      </c>
      <c r="W120" s="73">
        <v>16.572806120319235</v>
      </c>
      <c r="X120" s="73">
        <v>16.571479910100106</v>
      </c>
      <c r="Y120" s="73">
        <v>16.468327466511315</v>
      </c>
      <c r="Z120" s="73">
        <v>15.71010432399218</v>
      </c>
      <c r="AA120" s="73">
        <v>15.614867673366799</v>
      </c>
      <c r="AB120" s="73">
        <v>15.560016091394242</v>
      </c>
      <c r="AC120" s="73">
        <v>15.453386614852837</v>
      </c>
      <c r="AD120" s="73">
        <v>14.67426580547529</v>
      </c>
      <c r="AE120" s="73">
        <v>14.627438762186948</v>
      </c>
      <c r="AF120" s="73">
        <v>14.346321789944959</v>
      </c>
      <c r="AG120" s="73">
        <v>14.127662702188726</v>
      </c>
      <c r="AH120" s="73">
        <v>14.047043373087654</v>
      </c>
      <c r="AI120" s="73">
        <v>13.992129411771367</v>
      </c>
      <c r="AJ120" s="73">
        <v>13.882258637025528</v>
      </c>
      <c r="AK120" s="73">
        <v>13.73117792994055</v>
      </c>
      <c r="AL120" s="73">
        <v>13.683221758818812</v>
      </c>
      <c r="AM120" s="73">
        <v>13.589175647080433</v>
      </c>
      <c r="AN120" s="73">
        <v>13.528846317845861</v>
      </c>
      <c r="AO120" s="73">
        <v>13.468616991087032</v>
      </c>
      <c r="AP120" s="73">
        <v>13.881858808236858</v>
      </c>
      <c r="AQ120" s="73">
        <v>13.894852021839865</v>
      </c>
      <c r="AR120" s="73">
        <v>13.825992759367244</v>
      </c>
      <c r="AS120" s="73">
        <v>13.782271536755998</v>
      </c>
      <c r="AT120" s="73">
        <v>13.794330251835788</v>
      </c>
      <c r="AU120" s="73">
        <v>13.825238848735157</v>
      </c>
      <c r="AV120" s="73">
        <v>13.888071572238673</v>
      </c>
      <c r="AW120" s="73">
        <v>13.923496516141389</v>
      </c>
      <c r="AX120" s="73">
        <v>13.963560103756286</v>
      </c>
      <c r="AY120" s="73">
        <v>13.998190349243155</v>
      </c>
      <c r="AZ120" s="73">
        <v>14.056900216416651</v>
      </c>
    </row>
    <row r="121" spans="1:52" ht="12" customHeight="1" x14ac:dyDescent="0.35">
      <c r="A121" s="72" t="s">
        <v>45</v>
      </c>
      <c r="B121" s="73">
        <v>482.24958163635552</v>
      </c>
      <c r="C121" s="73">
        <v>496.47076501579534</v>
      </c>
      <c r="D121" s="73">
        <v>477.2245715297679</v>
      </c>
      <c r="E121" s="73">
        <v>501.08912690472164</v>
      </c>
      <c r="F121" s="73">
        <v>518.96312246692287</v>
      </c>
      <c r="G121" s="73">
        <v>494.26167160713743</v>
      </c>
      <c r="H121" s="73">
        <v>529.43166972833046</v>
      </c>
      <c r="I121" s="73">
        <v>519.66947577695908</v>
      </c>
      <c r="J121" s="73">
        <v>508.40382582039041</v>
      </c>
      <c r="K121" s="73">
        <v>393.49646808227618</v>
      </c>
      <c r="L121" s="73">
        <v>443.28768643667797</v>
      </c>
      <c r="M121" s="73">
        <v>458.96322078343292</v>
      </c>
      <c r="N121" s="73">
        <v>437.42790862473186</v>
      </c>
      <c r="O121" s="73">
        <v>412.38498550497701</v>
      </c>
      <c r="P121" s="73">
        <v>399.23211151284522</v>
      </c>
      <c r="Q121" s="73">
        <v>413.02356254885899</v>
      </c>
      <c r="R121" s="73">
        <v>403.2798358757363</v>
      </c>
      <c r="S121" s="73">
        <v>421.01470747324868</v>
      </c>
      <c r="T121" s="73">
        <v>416.21038594023133</v>
      </c>
      <c r="U121" s="73">
        <v>416.00941957347197</v>
      </c>
      <c r="V121" s="73">
        <v>412.70968573343066</v>
      </c>
      <c r="W121" s="73">
        <v>412.27517383163473</v>
      </c>
      <c r="X121" s="73">
        <v>412.32360894127936</v>
      </c>
      <c r="Y121" s="73">
        <v>409.87283579114757</v>
      </c>
      <c r="Z121" s="73">
        <v>394.39720471064334</v>
      </c>
      <c r="AA121" s="73">
        <v>392.6659583256685</v>
      </c>
      <c r="AB121" s="73">
        <v>391.94438101112479</v>
      </c>
      <c r="AC121" s="73">
        <v>390.21570416082636</v>
      </c>
      <c r="AD121" s="73">
        <v>369.19280638765883</v>
      </c>
      <c r="AE121" s="73">
        <v>368.67357968359607</v>
      </c>
      <c r="AF121" s="73">
        <v>364.10781630431859</v>
      </c>
      <c r="AG121" s="73">
        <v>360.79446619394997</v>
      </c>
      <c r="AH121" s="73">
        <v>360.12313337825594</v>
      </c>
      <c r="AI121" s="73">
        <v>359.96832565557042</v>
      </c>
      <c r="AJ121" s="73">
        <v>358.34867273567426</v>
      </c>
      <c r="AK121" s="73">
        <v>356.54484610266002</v>
      </c>
      <c r="AL121" s="73">
        <v>356.67494466063528</v>
      </c>
      <c r="AM121" s="73">
        <v>356.3308129575725</v>
      </c>
      <c r="AN121" s="73">
        <v>356.36800064561771</v>
      </c>
      <c r="AO121" s="73">
        <v>356.67336992047149</v>
      </c>
      <c r="AP121" s="73">
        <v>374.5272747782393</v>
      </c>
      <c r="AQ121" s="73">
        <v>376.08366552274128</v>
      </c>
      <c r="AR121" s="73">
        <v>376.77545011086596</v>
      </c>
      <c r="AS121" s="73">
        <v>377.35579976915608</v>
      </c>
      <c r="AT121" s="73">
        <v>378.61533577180666</v>
      </c>
      <c r="AU121" s="73">
        <v>380.14480637370883</v>
      </c>
      <c r="AV121" s="73">
        <v>382.4996060816739</v>
      </c>
      <c r="AW121" s="73">
        <v>384.23781030347294</v>
      </c>
      <c r="AX121" s="73">
        <v>385.75638372150746</v>
      </c>
      <c r="AY121" s="73">
        <v>387.37486942083103</v>
      </c>
      <c r="AZ121" s="73">
        <v>389.48145722609939</v>
      </c>
    </row>
    <row r="122" spans="1:52" ht="12" customHeight="1" x14ac:dyDescent="0.35">
      <c r="A122" s="74" t="s">
        <v>46</v>
      </c>
      <c r="B122" s="75">
        <v>14.044888293943584</v>
      </c>
      <c r="C122" s="75">
        <v>14.077954073059797</v>
      </c>
      <c r="D122" s="75">
        <v>13.323222769334226</v>
      </c>
      <c r="E122" s="75">
        <v>13.815918284941162</v>
      </c>
      <c r="F122" s="75">
        <v>14.468801212738867</v>
      </c>
      <c r="G122" s="75">
        <v>13.637125730374285</v>
      </c>
      <c r="H122" s="75">
        <v>14.524105420620312</v>
      </c>
      <c r="I122" s="75">
        <v>14.430848115564554</v>
      </c>
      <c r="J122" s="75">
        <v>14.185874070709742</v>
      </c>
      <c r="K122" s="75">
        <v>10.827003699798228</v>
      </c>
      <c r="L122" s="75">
        <v>12.248414514217862</v>
      </c>
      <c r="M122" s="75">
        <v>12.681529553480582</v>
      </c>
      <c r="N122" s="75">
        <v>11.878430828278674</v>
      </c>
      <c r="O122" s="75">
        <v>11.177016146243856</v>
      </c>
      <c r="P122" s="75">
        <v>10.84484652714014</v>
      </c>
      <c r="Q122" s="75">
        <v>11.167213474282919</v>
      </c>
      <c r="R122" s="75">
        <v>10.790962649125026</v>
      </c>
      <c r="S122" s="75">
        <v>11.231067140906102</v>
      </c>
      <c r="T122" s="75">
        <v>11.109571613453092</v>
      </c>
      <c r="U122" s="75">
        <v>11.125076680470565</v>
      </c>
      <c r="V122" s="75">
        <v>11.04779284694531</v>
      </c>
      <c r="W122" s="75">
        <v>11.038432825546106</v>
      </c>
      <c r="X122" s="75">
        <v>11.042854180148018</v>
      </c>
      <c r="Y122" s="75">
        <v>10.97946643188984</v>
      </c>
      <c r="Z122" s="75">
        <v>10.438293130006937</v>
      </c>
      <c r="AA122" s="75">
        <v>10.382005125403673</v>
      </c>
      <c r="AB122" s="75">
        <v>10.353197300162845</v>
      </c>
      <c r="AC122" s="75">
        <v>10.286457246576587</v>
      </c>
      <c r="AD122" s="75">
        <v>9.7265997333720549</v>
      </c>
      <c r="AE122" s="75">
        <v>9.6930485900695356</v>
      </c>
      <c r="AF122" s="75">
        <v>9.4907436908129839</v>
      </c>
      <c r="AG122" s="75">
        <v>9.2937418925546211</v>
      </c>
      <c r="AH122" s="75">
        <v>9.2363357222071762</v>
      </c>
      <c r="AI122" s="75">
        <v>9.1996583375349648</v>
      </c>
      <c r="AJ122" s="75">
        <v>9.127964787828013</v>
      </c>
      <c r="AK122" s="75">
        <v>9.0313140362677267</v>
      </c>
      <c r="AL122" s="75">
        <v>9.0020936184524185</v>
      </c>
      <c r="AM122" s="75">
        <v>8.9561166306575579</v>
      </c>
      <c r="AN122" s="75">
        <v>8.9355529238525584</v>
      </c>
      <c r="AO122" s="75">
        <v>8.9112501246285465</v>
      </c>
      <c r="AP122" s="75">
        <v>9.2278359152221725</v>
      </c>
      <c r="AQ122" s="75">
        <v>9.2517194744098532</v>
      </c>
      <c r="AR122" s="75">
        <v>9.2402836127998658</v>
      </c>
      <c r="AS122" s="75">
        <v>9.2298442062034738</v>
      </c>
      <c r="AT122" s="75">
        <v>9.2550494599139164</v>
      </c>
      <c r="AU122" s="75">
        <v>9.2900418949092831</v>
      </c>
      <c r="AV122" s="75">
        <v>9.3483272027102995</v>
      </c>
      <c r="AW122" s="75">
        <v>9.3880765508205126</v>
      </c>
      <c r="AX122" s="75">
        <v>9.4297849619042733</v>
      </c>
      <c r="AY122" s="75">
        <v>9.4724721870898723</v>
      </c>
      <c r="AZ122" s="75">
        <v>9.5253404035083467</v>
      </c>
    </row>
    <row r="123" spans="1:52" ht="12" customHeight="1" x14ac:dyDescent="0.35">
      <c r="A123" s="76" t="s">
        <v>62</v>
      </c>
      <c r="B123" s="77">
        <v>1560.9111176759857</v>
      </c>
      <c r="C123" s="77">
        <v>1636.0482578246342</v>
      </c>
      <c r="D123" s="77">
        <v>1528.6950049964162</v>
      </c>
      <c r="E123" s="77">
        <v>1596.8887694260939</v>
      </c>
      <c r="F123" s="77">
        <v>1641.0029483031392</v>
      </c>
      <c r="G123" s="77">
        <v>1583.9780122609423</v>
      </c>
      <c r="H123" s="77">
        <v>1687.0895404724856</v>
      </c>
      <c r="I123" s="77">
        <v>1665.7927613727411</v>
      </c>
      <c r="J123" s="77">
        <v>1619.8716819920091</v>
      </c>
      <c r="K123" s="77">
        <v>1230.6532144690957</v>
      </c>
      <c r="L123" s="77">
        <v>1396.7194273830632</v>
      </c>
      <c r="M123" s="77">
        <v>1393.3406254750723</v>
      </c>
      <c r="N123" s="77">
        <v>1328.6123652408994</v>
      </c>
      <c r="O123" s="77">
        <v>1262.5666003122958</v>
      </c>
      <c r="P123" s="77">
        <v>1225.8237033123542</v>
      </c>
      <c r="Q123" s="77">
        <v>1259.5535525411588</v>
      </c>
      <c r="R123" s="77">
        <v>1231.5351935918711</v>
      </c>
      <c r="S123" s="77">
        <v>1284.8217527892618</v>
      </c>
      <c r="T123" s="77">
        <v>1266.8178464455814</v>
      </c>
      <c r="U123" s="77">
        <v>1260.3116490787186</v>
      </c>
      <c r="V123" s="77">
        <v>1247.8332773187637</v>
      </c>
      <c r="W123" s="77">
        <v>1246.00330817349</v>
      </c>
      <c r="X123" s="77">
        <v>1243.0234835876743</v>
      </c>
      <c r="Y123" s="77">
        <v>1238.314757632111</v>
      </c>
      <c r="Z123" s="77">
        <v>1231.0905172178464</v>
      </c>
      <c r="AA123" s="77">
        <v>1230.9452494770637</v>
      </c>
      <c r="AB123" s="77">
        <v>1233.1402013788747</v>
      </c>
      <c r="AC123" s="77">
        <v>1235.6812256997832</v>
      </c>
      <c r="AD123" s="77">
        <v>1237.6262805611495</v>
      </c>
      <c r="AE123" s="77">
        <v>1239.3236624209896</v>
      </c>
      <c r="AF123" s="77">
        <v>1239.8746537718907</v>
      </c>
      <c r="AG123" s="77">
        <v>1239.3181166166989</v>
      </c>
      <c r="AH123" s="77">
        <v>1239.2117367739322</v>
      </c>
      <c r="AI123" s="77">
        <v>1240.0028655862561</v>
      </c>
      <c r="AJ123" s="77">
        <v>1236.2862170315136</v>
      </c>
      <c r="AK123" s="77">
        <v>1234.7809537543862</v>
      </c>
      <c r="AL123" s="77">
        <v>1236.7031643172072</v>
      </c>
      <c r="AM123" s="77">
        <v>1235.5753982392794</v>
      </c>
      <c r="AN123" s="77">
        <v>1234.7546489952299</v>
      </c>
      <c r="AO123" s="77">
        <v>1234.3966555121222</v>
      </c>
      <c r="AP123" s="77">
        <v>1224.833283061258</v>
      </c>
      <c r="AQ123" s="77">
        <v>1229.6148103594246</v>
      </c>
      <c r="AR123" s="77">
        <v>1223.7482987054589</v>
      </c>
      <c r="AS123" s="77">
        <v>1221.0526336293317</v>
      </c>
      <c r="AT123" s="77">
        <v>1222.3346672379819</v>
      </c>
      <c r="AU123" s="77">
        <v>1229.4188919141948</v>
      </c>
      <c r="AV123" s="77">
        <v>1237.3503273521937</v>
      </c>
      <c r="AW123" s="77">
        <v>1237.8460788568582</v>
      </c>
      <c r="AX123" s="77">
        <v>1244.6721946357231</v>
      </c>
      <c r="AY123" s="77">
        <v>1249.7649737170507</v>
      </c>
      <c r="AZ123" s="77">
        <v>1256.2946781648986</v>
      </c>
    </row>
    <row r="124" spans="1:52" ht="12" customHeight="1" x14ac:dyDescent="0.35">
      <c r="A124" s="78" t="s">
        <v>13</v>
      </c>
      <c r="B124" s="43">
        <v>119.86419703047223</v>
      </c>
      <c r="C124" s="43">
        <v>114.98414109865868</v>
      </c>
      <c r="D124" s="43">
        <v>44.363007952396707</v>
      </c>
      <c r="E124" s="43">
        <v>59.204114339672799</v>
      </c>
      <c r="F124" s="43">
        <v>97.687220451488955</v>
      </c>
      <c r="G124" s="43">
        <v>32.431131362203175</v>
      </c>
      <c r="H124" s="43">
        <v>74.557359424812816</v>
      </c>
      <c r="I124" s="43">
        <v>96.143784787269823</v>
      </c>
      <c r="J124" s="43">
        <v>44.068161400784049</v>
      </c>
      <c r="K124" s="43">
        <v>27.242433836905786</v>
      </c>
      <c r="L124" s="43">
        <v>30.394930361501981</v>
      </c>
      <c r="M124" s="43">
        <v>30.703605431742403</v>
      </c>
      <c r="N124" s="43">
        <v>24.501010469049845</v>
      </c>
      <c r="O124" s="43">
        <v>49.775149844058085</v>
      </c>
      <c r="P124" s="43">
        <v>40.538483418052898</v>
      </c>
      <c r="Q124" s="43">
        <v>25.616581164974946</v>
      </c>
      <c r="R124" s="43">
        <v>21.964100478615162</v>
      </c>
      <c r="S124" s="43">
        <v>22.200536115672367</v>
      </c>
      <c r="T124" s="43">
        <v>21.461950800458268</v>
      </c>
      <c r="U124" s="43">
        <v>21.090310237099498</v>
      </c>
      <c r="V124" s="43">
        <v>20.783085360297115</v>
      </c>
      <c r="W124" s="43">
        <v>20.772959374820857</v>
      </c>
      <c r="X124" s="43">
        <v>20.667647775510492</v>
      </c>
      <c r="Y124" s="43">
        <v>20.548698896013597</v>
      </c>
      <c r="Z124" s="43">
        <v>20.441244304228874</v>
      </c>
      <c r="AA124" s="43">
        <v>20.436059179434565</v>
      </c>
      <c r="AB124" s="43">
        <v>20.458602106759418</v>
      </c>
      <c r="AC124" s="43">
        <v>20.361027326856533</v>
      </c>
      <c r="AD124" s="43">
        <v>20.229917829624803</v>
      </c>
      <c r="AE124" s="43">
        <v>19.990755484764382</v>
      </c>
      <c r="AF124" s="43">
        <v>19.757619326281773</v>
      </c>
      <c r="AG124" s="43">
        <v>19.52239824881628</v>
      </c>
      <c r="AH124" s="43">
        <v>19.150258824880851</v>
      </c>
      <c r="AI124" s="43">
        <v>18.771044592901671</v>
      </c>
      <c r="AJ124" s="43">
        <v>18.280589112688446</v>
      </c>
      <c r="AK124" s="43">
        <v>17.784841710097485</v>
      </c>
      <c r="AL124" s="43">
        <v>17.318736471188647</v>
      </c>
      <c r="AM124" s="43">
        <v>17.479706759483122</v>
      </c>
      <c r="AN124" s="43">
        <v>16.522092917850287</v>
      </c>
      <c r="AO124" s="43">
        <v>16.18278347432879</v>
      </c>
      <c r="AP124" s="43">
        <v>15.539836060752092</v>
      </c>
      <c r="AQ124" s="43">
        <v>15.635519424710042</v>
      </c>
      <c r="AR124" s="43">
        <v>14.188922892311821</v>
      </c>
      <c r="AS124" s="43">
        <v>12.764312026019638</v>
      </c>
      <c r="AT124" s="43">
        <v>12.22550994272147</v>
      </c>
      <c r="AU124" s="43">
        <v>12.244287456153344</v>
      </c>
      <c r="AV124" s="43">
        <v>12.292614715276908</v>
      </c>
      <c r="AW124" s="43">
        <v>11.254929629878319</v>
      </c>
      <c r="AX124" s="43">
        <v>11.291213703459249</v>
      </c>
      <c r="AY124" s="43">
        <v>11.196477671610726</v>
      </c>
      <c r="AZ124" s="43">
        <v>11.105538663891277</v>
      </c>
    </row>
    <row r="125" spans="1:52" ht="12" customHeight="1" x14ac:dyDescent="0.35">
      <c r="A125" s="78" t="s">
        <v>48</v>
      </c>
      <c r="B125" s="43">
        <v>59.730081637110331</v>
      </c>
      <c r="C125" s="43">
        <v>50.955508073406357</v>
      </c>
      <c r="D125" s="43">
        <v>40.125940000000057</v>
      </c>
      <c r="E125" s="43">
        <v>36.293679999999846</v>
      </c>
      <c r="F125" s="43">
        <v>27.787389999999903</v>
      </c>
      <c r="G125" s="43">
        <v>32.650624478698234</v>
      </c>
      <c r="H125" s="43">
        <v>53.993549473440197</v>
      </c>
      <c r="I125" s="43">
        <v>22.895840000000131</v>
      </c>
      <c r="J125" s="43">
        <v>6.1859940807156732</v>
      </c>
      <c r="K125" s="43">
        <v>8.1293465478099982</v>
      </c>
      <c r="L125" s="43">
        <v>30.491034668183936</v>
      </c>
      <c r="M125" s="43">
        <v>46.814209931679386</v>
      </c>
      <c r="N125" s="43">
        <v>14.332703638870608</v>
      </c>
      <c r="O125" s="43">
        <v>37.25946859481958</v>
      </c>
      <c r="P125" s="43">
        <v>18.855522881300772</v>
      </c>
      <c r="Q125" s="43">
        <v>3.8203692862172991</v>
      </c>
      <c r="R125" s="43">
        <v>4.8615248719116835</v>
      </c>
      <c r="S125" s="43">
        <v>5.7150998057799827</v>
      </c>
      <c r="T125" s="43">
        <v>6.1273165526443911</v>
      </c>
      <c r="U125" s="43">
        <v>6.2123809897052018</v>
      </c>
      <c r="V125" s="43">
        <v>6.1980732409833799</v>
      </c>
      <c r="W125" s="43">
        <v>6.3241221619459234</v>
      </c>
      <c r="X125" s="43">
        <v>6.4964954788578675</v>
      </c>
      <c r="Y125" s="43">
        <v>6.5551111563345072</v>
      </c>
      <c r="Z125" s="43">
        <v>6.6025577665708788</v>
      </c>
      <c r="AA125" s="43">
        <v>6.6772435134955535</v>
      </c>
      <c r="AB125" s="43">
        <v>6.7524100357864132</v>
      </c>
      <c r="AC125" s="43">
        <v>6.8229087408033786</v>
      </c>
      <c r="AD125" s="43">
        <v>6.8752103074029742</v>
      </c>
      <c r="AE125" s="43">
        <v>6.9253390067603933</v>
      </c>
      <c r="AF125" s="43">
        <v>7.002337612600761</v>
      </c>
      <c r="AG125" s="43">
        <v>7.0296297758784361</v>
      </c>
      <c r="AH125" s="43">
        <v>7.1027858110188475</v>
      </c>
      <c r="AI125" s="43">
        <v>7.166152369567004</v>
      </c>
      <c r="AJ125" s="43">
        <v>7.2068296489337884</v>
      </c>
      <c r="AK125" s="43">
        <v>7.2749648756820973</v>
      </c>
      <c r="AL125" s="43">
        <v>7.3362157573113356</v>
      </c>
      <c r="AM125" s="43">
        <v>7.3428758827579248</v>
      </c>
      <c r="AN125" s="43">
        <v>7.1238671349517269</v>
      </c>
      <c r="AO125" s="43">
        <v>7.1709174383522667</v>
      </c>
      <c r="AP125" s="43">
        <v>7.1592976292275772</v>
      </c>
      <c r="AQ125" s="43">
        <v>7.081453386936162</v>
      </c>
      <c r="AR125" s="43">
        <v>7.099666702525548</v>
      </c>
      <c r="AS125" s="43">
        <v>7.0378710730150402</v>
      </c>
      <c r="AT125" s="43">
        <v>7.083604292070504</v>
      </c>
      <c r="AU125" s="43">
        <v>7.1967361834798975</v>
      </c>
      <c r="AV125" s="43">
        <v>7.2653064109751586</v>
      </c>
      <c r="AW125" s="43">
        <v>7.3280172856421801</v>
      </c>
      <c r="AX125" s="43">
        <v>7.3879870209431955</v>
      </c>
      <c r="AY125" s="43">
        <v>7.4567605518009081</v>
      </c>
      <c r="AZ125" s="43">
        <v>7.5057744986496422</v>
      </c>
    </row>
    <row r="126" spans="1:52" ht="12" customHeight="1" x14ac:dyDescent="0.35">
      <c r="A126" s="78" t="s">
        <v>43</v>
      </c>
      <c r="B126" s="43">
        <v>1099.1244173901471</v>
      </c>
      <c r="C126" s="43">
        <v>1147.9944532250522</v>
      </c>
      <c r="D126" s="43">
        <v>1177.5555956655974</v>
      </c>
      <c r="E126" s="43">
        <v>1313.4033177962435</v>
      </c>
      <c r="F126" s="43">
        <v>1295.8069402291765</v>
      </c>
      <c r="G126" s="43">
        <v>1266.1310651756944</v>
      </c>
      <c r="H126" s="43">
        <v>1284.1620056590448</v>
      </c>
      <c r="I126" s="43">
        <v>1257.9520391369274</v>
      </c>
      <c r="J126" s="43">
        <v>1291.9945943983937</v>
      </c>
      <c r="K126" s="43">
        <v>986.88902828663402</v>
      </c>
      <c r="L126" s="43">
        <v>1058.6059445933802</v>
      </c>
      <c r="M126" s="43">
        <v>1036.8794816708767</v>
      </c>
      <c r="N126" s="43">
        <v>1051.0348141704587</v>
      </c>
      <c r="O126" s="43">
        <v>904.27577823495812</v>
      </c>
      <c r="P126" s="43">
        <v>916.48849719250836</v>
      </c>
      <c r="Q126" s="43">
        <v>1072.5405440392399</v>
      </c>
      <c r="R126" s="43">
        <v>1050.8467575824664</v>
      </c>
      <c r="S126" s="43">
        <v>1093.5451075060848</v>
      </c>
      <c r="T126" s="43">
        <v>1076.0415385651868</v>
      </c>
      <c r="U126" s="43">
        <v>1069.4176942009833</v>
      </c>
      <c r="V126" s="43">
        <v>1058.7767546746566</v>
      </c>
      <c r="W126" s="43">
        <v>1056.6576587910454</v>
      </c>
      <c r="X126" s="43">
        <v>1053.2100842450686</v>
      </c>
      <c r="Y126" s="43">
        <v>1048.9047988372606</v>
      </c>
      <c r="Z126" s="43">
        <v>1042.593464576343</v>
      </c>
      <c r="AA126" s="43">
        <v>1042.1281402641778</v>
      </c>
      <c r="AB126" s="43">
        <v>1043.8053709628866</v>
      </c>
      <c r="AC126" s="43">
        <v>1045.8575382818321</v>
      </c>
      <c r="AD126" s="43">
        <v>1047.5309152306181</v>
      </c>
      <c r="AE126" s="43">
        <v>1049.0628913666703</v>
      </c>
      <c r="AF126" s="43">
        <v>1049.4283394723889</v>
      </c>
      <c r="AG126" s="43">
        <v>1048.9981673559491</v>
      </c>
      <c r="AH126" s="43">
        <v>1048.8210183668209</v>
      </c>
      <c r="AI126" s="43">
        <v>1049.5510677084351</v>
      </c>
      <c r="AJ126" s="43">
        <v>1046.4783646231238</v>
      </c>
      <c r="AK126" s="43">
        <v>1045.1867118431485</v>
      </c>
      <c r="AL126" s="43">
        <v>1047.0272968894187</v>
      </c>
      <c r="AM126" s="43">
        <v>1045.507243199906</v>
      </c>
      <c r="AN126" s="43">
        <v>1045.8602381016344</v>
      </c>
      <c r="AO126" s="43">
        <v>1046.0666419615925</v>
      </c>
      <c r="AP126" s="43">
        <v>1038.009711653966</v>
      </c>
      <c r="AQ126" s="43">
        <v>1042.6399314784289</v>
      </c>
      <c r="AR126" s="43">
        <v>1038.7705744920111</v>
      </c>
      <c r="AS126" s="43">
        <v>1037.8778629650806</v>
      </c>
      <c r="AT126" s="43">
        <v>1039.1462240581548</v>
      </c>
      <c r="AU126" s="43">
        <v>1045.0149089810357</v>
      </c>
      <c r="AV126" s="43">
        <v>1051.7096398618992</v>
      </c>
      <c r="AW126" s="43">
        <v>1052.8648607753437</v>
      </c>
      <c r="AX126" s="43">
        <v>1058.5120699466738</v>
      </c>
      <c r="AY126" s="43">
        <v>1062.8358890516322</v>
      </c>
      <c r="AZ126" s="43">
        <v>1068.3872502489635</v>
      </c>
    </row>
    <row r="127" spans="1:52" ht="12" customHeight="1" x14ac:dyDescent="0.35">
      <c r="A127" s="78" t="s">
        <v>49</v>
      </c>
      <c r="B127" s="43">
        <v>9.757523473972006E-2</v>
      </c>
      <c r="C127" s="43">
        <v>0.20012999999999992</v>
      </c>
      <c r="D127" s="43">
        <v>0.49853000000000219</v>
      </c>
      <c r="E127" s="43">
        <v>0.20163000000000053</v>
      </c>
      <c r="F127" s="43">
        <v>0.10007999999999971</v>
      </c>
      <c r="G127" s="43">
        <v>0.20034202338537638</v>
      </c>
      <c r="H127" s="43">
        <v>0.20182000000000064</v>
      </c>
      <c r="I127" s="43">
        <v>0</v>
      </c>
      <c r="J127" s="43">
        <v>0</v>
      </c>
      <c r="K127" s="43">
        <v>0</v>
      </c>
      <c r="L127" s="43">
        <v>0</v>
      </c>
      <c r="M127" s="43">
        <v>1.0138921102814393</v>
      </c>
      <c r="N127" s="43">
        <v>0.36444332224645848</v>
      </c>
      <c r="O127" s="43">
        <v>0</v>
      </c>
      <c r="P127" s="43">
        <v>0</v>
      </c>
      <c r="Q127" s="43">
        <v>0</v>
      </c>
      <c r="R127" s="43">
        <v>0</v>
      </c>
      <c r="S127" s="43">
        <v>0</v>
      </c>
      <c r="T127" s="43">
        <v>0</v>
      </c>
      <c r="U127" s="43">
        <v>0</v>
      </c>
      <c r="V127" s="43">
        <v>0</v>
      </c>
      <c r="W127" s="43">
        <v>0</v>
      </c>
      <c r="X127" s="43">
        <v>0</v>
      </c>
      <c r="Y127" s="43">
        <v>0</v>
      </c>
      <c r="Z127" s="43">
        <v>0</v>
      </c>
      <c r="AA127" s="43">
        <v>0</v>
      </c>
      <c r="AB127" s="43">
        <v>0</v>
      </c>
      <c r="AC127" s="43">
        <v>0</v>
      </c>
      <c r="AD127" s="43">
        <v>0</v>
      </c>
      <c r="AE127" s="43">
        <v>0</v>
      </c>
      <c r="AF127" s="43">
        <v>0</v>
      </c>
      <c r="AG127" s="43">
        <v>0</v>
      </c>
      <c r="AH127" s="43">
        <v>0</v>
      </c>
      <c r="AI127" s="43">
        <v>0</v>
      </c>
      <c r="AJ127" s="43">
        <v>0</v>
      </c>
      <c r="AK127" s="43">
        <v>0</v>
      </c>
      <c r="AL127" s="43">
        <v>0</v>
      </c>
      <c r="AM127" s="43">
        <v>0</v>
      </c>
      <c r="AN127" s="43">
        <v>0</v>
      </c>
      <c r="AO127" s="43">
        <v>0</v>
      </c>
      <c r="AP127" s="43">
        <v>0</v>
      </c>
      <c r="AQ127" s="43">
        <v>0</v>
      </c>
      <c r="AR127" s="43">
        <v>0</v>
      </c>
      <c r="AS127" s="43">
        <v>0</v>
      </c>
      <c r="AT127" s="43">
        <v>0</v>
      </c>
      <c r="AU127" s="43">
        <v>0</v>
      </c>
      <c r="AV127" s="43">
        <v>0</v>
      </c>
      <c r="AW127" s="43">
        <v>0</v>
      </c>
      <c r="AX127" s="43">
        <v>0</v>
      </c>
      <c r="AY127" s="43">
        <v>0</v>
      </c>
      <c r="AZ127" s="43">
        <v>0</v>
      </c>
    </row>
    <row r="128" spans="1:52" ht="12" customHeight="1" x14ac:dyDescent="0.35">
      <c r="A128" s="78" t="s">
        <v>29</v>
      </c>
      <c r="B128" s="43">
        <v>282.09484638351569</v>
      </c>
      <c r="C128" s="43">
        <v>321.91402542751683</v>
      </c>
      <c r="D128" s="43">
        <v>266.15193137842181</v>
      </c>
      <c r="E128" s="43">
        <v>187.78602729017777</v>
      </c>
      <c r="F128" s="43">
        <v>219.62131762247344</v>
      </c>
      <c r="G128" s="43">
        <v>252.56484922096055</v>
      </c>
      <c r="H128" s="43">
        <v>274.17480591518802</v>
      </c>
      <c r="I128" s="43">
        <v>288.80109744854371</v>
      </c>
      <c r="J128" s="43">
        <v>277.62293211211545</v>
      </c>
      <c r="K128" s="43">
        <v>208.39240579774565</v>
      </c>
      <c r="L128" s="43">
        <v>277.22751775999745</v>
      </c>
      <c r="M128" s="43">
        <v>277.92943633049231</v>
      </c>
      <c r="N128" s="43">
        <v>238.37939364027375</v>
      </c>
      <c r="O128" s="43">
        <v>271.25620363845991</v>
      </c>
      <c r="P128" s="43">
        <v>249.94119982049227</v>
      </c>
      <c r="Q128" s="43">
        <v>157.57605805072711</v>
      </c>
      <c r="R128" s="43">
        <v>153.86281065887823</v>
      </c>
      <c r="S128" s="43">
        <v>163.36100936172463</v>
      </c>
      <c r="T128" s="43">
        <v>163.18704052729203</v>
      </c>
      <c r="U128" s="43">
        <v>163.59126365093059</v>
      </c>
      <c r="V128" s="43">
        <v>162.07536404282635</v>
      </c>
      <c r="W128" s="43">
        <v>162.24856784567811</v>
      </c>
      <c r="X128" s="43">
        <v>162.64925608823773</v>
      </c>
      <c r="Y128" s="43">
        <v>162.30614874250216</v>
      </c>
      <c r="Z128" s="43">
        <v>161.45325057070366</v>
      </c>
      <c r="AA128" s="43">
        <v>161.70380651995603</v>
      </c>
      <c r="AB128" s="43">
        <v>162.12381827344191</v>
      </c>
      <c r="AC128" s="43">
        <v>162.63975135029091</v>
      </c>
      <c r="AD128" s="43">
        <v>162.99023719350421</v>
      </c>
      <c r="AE128" s="43">
        <v>163.3446765627944</v>
      </c>
      <c r="AF128" s="43">
        <v>163.68635736061918</v>
      </c>
      <c r="AG128" s="43">
        <v>163.767921236056</v>
      </c>
      <c r="AH128" s="43">
        <v>164.13767377121147</v>
      </c>
      <c r="AI128" s="43">
        <v>164.5146009153525</v>
      </c>
      <c r="AJ128" s="43">
        <v>164.32043364676747</v>
      </c>
      <c r="AK128" s="43">
        <v>164.53443532545796</v>
      </c>
      <c r="AL128" s="43">
        <v>165.02091519928871</v>
      </c>
      <c r="AM128" s="43">
        <v>165.24557239713249</v>
      </c>
      <c r="AN128" s="43">
        <v>165.24845084079337</v>
      </c>
      <c r="AO128" s="43">
        <v>164.97631263784859</v>
      </c>
      <c r="AP128" s="43">
        <v>164.12443771731242</v>
      </c>
      <c r="AQ128" s="43">
        <v>164.25790606934925</v>
      </c>
      <c r="AR128" s="43">
        <v>163.68913461860998</v>
      </c>
      <c r="AS128" s="43">
        <v>163.37258756521658</v>
      </c>
      <c r="AT128" s="43">
        <v>163.87932894503501</v>
      </c>
      <c r="AU128" s="43">
        <v>164.96295929352547</v>
      </c>
      <c r="AV128" s="43">
        <v>166.08276636404256</v>
      </c>
      <c r="AW128" s="43">
        <v>166.39827116599415</v>
      </c>
      <c r="AX128" s="43">
        <v>167.4809239646471</v>
      </c>
      <c r="AY128" s="43">
        <v>168.27584644200732</v>
      </c>
      <c r="AZ128" s="43">
        <v>169.29611475339405</v>
      </c>
    </row>
    <row r="129" spans="1:52" ht="12" customHeight="1" x14ac:dyDescent="0.35">
      <c r="A129" s="76" t="s">
        <v>63</v>
      </c>
      <c r="B129" s="77">
        <v>3772.5414217844323</v>
      </c>
      <c r="C129" s="77">
        <v>3836.3144302280953</v>
      </c>
      <c r="D129" s="77">
        <v>3709.0408895267892</v>
      </c>
      <c r="E129" s="77">
        <v>3895.8372629715941</v>
      </c>
      <c r="F129" s="77">
        <v>4059.2297739954724</v>
      </c>
      <c r="G129" s="77">
        <v>3860.0721077086328</v>
      </c>
      <c r="H129" s="77">
        <v>4152.2184489827541</v>
      </c>
      <c r="I129" s="77">
        <v>4058.8426677146522</v>
      </c>
      <c r="J129" s="77">
        <v>3986.3371874472964</v>
      </c>
      <c r="K129" s="77">
        <v>3108.2653561153502</v>
      </c>
      <c r="L129" s="77">
        <v>3493.9035155230927</v>
      </c>
      <c r="M129" s="77">
        <v>3651.2375010975475</v>
      </c>
      <c r="N129" s="77">
        <v>3465.8343581929012</v>
      </c>
      <c r="O129" s="77">
        <v>3256.7737949683396</v>
      </c>
      <c r="P129" s="77">
        <v>3153.3025265132815</v>
      </c>
      <c r="Q129" s="77">
        <v>3271.9415025023363</v>
      </c>
      <c r="R129" s="77">
        <v>3209.8595410187668</v>
      </c>
      <c r="S129" s="77">
        <v>3353.8375966178569</v>
      </c>
      <c r="T129" s="77">
        <v>3322.5959698969823</v>
      </c>
      <c r="U129" s="77">
        <v>3346.0070368375605</v>
      </c>
      <c r="V129" s="77">
        <v>3325.2857964857799</v>
      </c>
      <c r="W129" s="77">
        <v>3323.6492713391722</v>
      </c>
      <c r="X129" s="77">
        <v>3322.7454530108721</v>
      </c>
      <c r="Y129" s="77">
        <v>3318.4340744017227</v>
      </c>
      <c r="Z129" s="77">
        <v>3298.7555011505801</v>
      </c>
      <c r="AA129" s="77">
        <v>3297.8123905826415</v>
      </c>
      <c r="AB129" s="77">
        <v>3304.0394437346727</v>
      </c>
      <c r="AC129" s="77">
        <v>3313.1418542042261</v>
      </c>
      <c r="AD129" s="77">
        <v>3321.0035374122413</v>
      </c>
      <c r="AE129" s="77">
        <v>3327.8918066106994</v>
      </c>
      <c r="AF129" s="77">
        <v>3335.4820711986663</v>
      </c>
      <c r="AG129" s="77">
        <v>3338.6714310336279</v>
      </c>
      <c r="AH129" s="77">
        <v>3348.1328714694623</v>
      </c>
      <c r="AI129" s="77">
        <v>3359.2189766778497</v>
      </c>
      <c r="AJ129" s="77">
        <v>3358.7794499694228</v>
      </c>
      <c r="AK129" s="77">
        <v>3361.3163726786511</v>
      </c>
      <c r="AL129" s="77">
        <v>3371.8273830858952</v>
      </c>
      <c r="AM129" s="77">
        <v>3380.9235645283902</v>
      </c>
      <c r="AN129" s="77">
        <v>3389.5385048084772</v>
      </c>
      <c r="AO129" s="77">
        <v>3397.1179528402276</v>
      </c>
      <c r="AP129" s="77">
        <v>3392.2650493082378</v>
      </c>
      <c r="AQ129" s="77">
        <v>3407.304710546865</v>
      </c>
      <c r="AR129" s="77">
        <v>3414.298399885166</v>
      </c>
      <c r="AS129" s="77">
        <v>3422.2917503526464</v>
      </c>
      <c r="AT129" s="77">
        <v>3436.283022032912</v>
      </c>
      <c r="AU129" s="77">
        <v>3453.5176411436132</v>
      </c>
      <c r="AV129" s="77">
        <v>3477.20413339888</v>
      </c>
      <c r="AW129" s="77">
        <v>3494.2246142799659</v>
      </c>
      <c r="AX129" s="77">
        <v>3510.3502939105115</v>
      </c>
      <c r="AY129" s="77">
        <v>3530.2947653887072</v>
      </c>
      <c r="AZ129" s="77">
        <v>3551.6080427553138</v>
      </c>
    </row>
    <row r="130" spans="1:52" ht="12" customHeight="1" x14ac:dyDescent="0.35">
      <c r="A130" s="76" t="s">
        <v>54</v>
      </c>
      <c r="B130" s="77">
        <v>2065.1278530369568</v>
      </c>
      <c r="C130" s="77">
        <v>2128.7670422452202</v>
      </c>
      <c r="D130" s="77">
        <v>2038.5420480627645</v>
      </c>
      <c r="E130" s="77">
        <v>2139.3961316786936</v>
      </c>
      <c r="F130" s="77">
        <v>2218.6920893709544</v>
      </c>
      <c r="G130" s="77">
        <v>2117.8808693588112</v>
      </c>
      <c r="H130" s="77">
        <v>2268.5578667935602</v>
      </c>
      <c r="I130" s="77">
        <v>2222.4719548975577</v>
      </c>
      <c r="J130" s="77">
        <v>2180.4026178023269</v>
      </c>
      <c r="K130" s="77">
        <v>1686.6354633959174</v>
      </c>
      <c r="L130" s="77">
        <v>1900.736460053713</v>
      </c>
      <c r="M130" s="77">
        <v>1959.6052575145043</v>
      </c>
      <c r="N130" s="77">
        <v>1856.4464090833062</v>
      </c>
      <c r="O130" s="77">
        <v>1755.9322594527705</v>
      </c>
      <c r="P130" s="77">
        <v>1698.8696534881449</v>
      </c>
      <c r="Q130" s="77">
        <v>1754.4138336194508</v>
      </c>
      <c r="R130" s="77">
        <v>1723.9316019185585</v>
      </c>
      <c r="S130" s="77">
        <v>1798.9317288011414</v>
      </c>
      <c r="T130" s="77">
        <v>1759.5099679996147</v>
      </c>
      <c r="U130" s="77">
        <v>1750.673865088402</v>
      </c>
      <c r="V130" s="77">
        <v>1731.6466098803533</v>
      </c>
      <c r="W130" s="77">
        <v>1727.906264416562</v>
      </c>
      <c r="X130" s="77">
        <v>1718.472232028495</v>
      </c>
      <c r="Y130" s="77">
        <v>1711.826137704596</v>
      </c>
      <c r="Z130" s="77">
        <v>1695.3558894882763</v>
      </c>
      <c r="AA130" s="77">
        <v>1690.6486632295932</v>
      </c>
      <c r="AB130" s="77">
        <v>1691.7165714629716</v>
      </c>
      <c r="AC130" s="77">
        <v>1694.9191443204388</v>
      </c>
      <c r="AD130" s="77">
        <v>1697.2550924842587</v>
      </c>
      <c r="AE130" s="77">
        <v>1696.7846216267662</v>
      </c>
      <c r="AF130" s="77">
        <v>1697.655485101777</v>
      </c>
      <c r="AG130" s="77">
        <v>1696.7997520921008</v>
      </c>
      <c r="AH130" s="77">
        <v>1696.4969065087037</v>
      </c>
      <c r="AI130" s="77">
        <v>1698.0093836673229</v>
      </c>
      <c r="AJ130" s="77">
        <v>1693.1593264246485</v>
      </c>
      <c r="AK130" s="77">
        <v>1690.0403813476062</v>
      </c>
      <c r="AL130" s="77">
        <v>1691.2399915459946</v>
      </c>
      <c r="AM130" s="77">
        <v>1688.0192080289573</v>
      </c>
      <c r="AN130" s="77">
        <v>1686.6675046900186</v>
      </c>
      <c r="AO130" s="77">
        <v>1683.4826637047322</v>
      </c>
      <c r="AP130" s="77">
        <v>1666.9526440879947</v>
      </c>
      <c r="AQ130" s="77">
        <v>1670.2338654804023</v>
      </c>
      <c r="AR130" s="77">
        <v>1660.7798952217486</v>
      </c>
      <c r="AS130" s="77">
        <v>1655.1853478462638</v>
      </c>
      <c r="AT130" s="77">
        <v>1654.7013515341507</v>
      </c>
      <c r="AU130" s="77">
        <v>1659.2231283879394</v>
      </c>
      <c r="AV130" s="77">
        <v>1665.8044060516752</v>
      </c>
      <c r="AW130" s="77">
        <v>1663.4622605308339</v>
      </c>
      <c r="AX130" s="77">
        <v>1666.9455381457824</v>
      </c>
      <c r="AY130" s="77">
        <v>1668.8853944654873</v>
      </c>
      <c r="AZ130" s="77">
        <v>1672.2452257483426</v>
      </c>
    </row>
    <row r="131" spans="1:52" ht="12" customHeight="1" x14ac:dyDescent="0.35">
      <c r="A131" s="79" t="s">
        <v>64</v>
      </c>
      <c r="B131" s="80">
        <v>1322.255057987541</v>
      </c>
      <c r="C131" s="80">
        <v>1397.6720600941753</v>
      </c>
      <c r="D131" s="80">
        <v>1282.6151485076773</v>
      </c>
      <c r="E131" s="80">
        <v>1318.3628575523148</v>
      </c>
      <c r="F131" s="80">
        <v>1407.3268441371804</v>
      </c>
      <c r="G131" s="80">
        <v>1302.3383480334917</v>
      </c>
      <c r="H131" s="80">
        <v>1398.8058611440051</v>
      </c>
      <c r="I131" s="80">
        <v>1311.5298483695981</v>
      </c>
      <c r="J131" s="80">
        <v>1284.7887103558201</v>
      </c>
      <c r="K131" s="80">
        <v>1027.1362141520435</v>
      </c>
      <c r="L131" s="80">
        <v>1129.3318694538161</v>
      </c>
      <c r="M131" s="80">
        <v>1143.8309173159955</v>
      </c>
      <c r="N131" s="80">
        <v>1099.3398074366605</v>
      </c>
      <c r="O131" s="80">
        <v>1034.2128221597511</v>
      </c>
      <c r="P131" s="80">
        <v>1008.0596588781436</v>
      </c>
      <c r="Q131" s="80">
        <v>1035.9872895749868</v>
      </c>
      <c r="R131" s="80">
        <v>1027.1813771086115</v>
      </c>
      <c r="S131" s="80">
        <v>1071.4437775703318</v>
      </c>
      <c r="T131" s="80">
        <v>1033.2633111302637</v>
      </c>
      <c r="U131" s="80">
        <v>1014.839491376384</v>
      </c>
      <c r="V131" s="80">
        <v>991.78646587814546</v>
      </c>
      <c r="W131" s="80">
        <v>989.0893419488076</v>
      </c>
      <c r="X131" s="80">
        <v>976.72130166096872</v>
      </c>
      <c r="Y131" s="80">
        <v>971.10323256167487</v>
      </c>
      <c r="Z131" s="80">
        <v>956.43032345360075</v>
      </c>
      <c r="AA131" s="80">
        <v>949.48143904329049</v>
      </c>
      <c r="AB131" s="80">
        <v>948.7850541132841</v>
      </c>
      <c r="AC131" s="80">
        <v>950.01957507504915</v>
      </c>
      <c r="AD131" s="80">
        <v>950.73808415599137</v>
      </c>
      <c r="AE131" s="80">
        <v>947.85549874511435</v>
      </c>
      <c r="AF131" s="80">
        <v>946.60053258238997</v>
      </c>
      <c r="AG131" s="80">
        <v>944.57620663585931</v>
      </c>
      <c r="AH131" s="80">
        <v>940.66091220657484</v>
      </c>
      <c r="AI131" s="80">
        <v>938.05612893828095</v>
      </c>
      <c r="AJ131" s="80">
        <v>931.48762798524808</v>
      </c>
      <c r="AK131" s="80">
        <v>925.07212294641727</v>
      </c>
      <c r="AL131" s="80">
        <v>921.76078469614265</v>
      </c>
      <c r="AM131" s="80">
        <v>917.57971027981853</v>
      </c>
      <c r="AN131" s="80">
        <v>916.41025991295157</v>
      </c>
      <c r="AO131" s="80">
        <v>904.4128869663009</v>
      </c>
      <c r="AP131" s="80">
        <v>875.35507282761523</v>
      </c>
      <c r="AQ131" s="80">
        <v>873.35903413766323</v>
      </c>
      <c r="AR131" s="80">
        <v>850.38227868981301</v>
      </c>
      <c r="AS131" s="80">
        <v>829.89864202490367</v>
      </c>
      <c r="AT131" s="80">
        <v>821.6017201155629</v>
      </c>
      <c r="AU131" s="80">
        <v>817.75327124796138</v>
      </c>
      <c r="AV131" s="80">
        <v>813.5340234463207</v>
      </c>
      <c r="AW131" s="80">
        <v>795.58002793168305</v>
      </c>
      <c r="AX131" s="80">
        <v>789.79761115040424</v>
      </c>
      <c r="AY131" s="80">
        <v>779.6383357087625</v>
      </c>
      <c r="AZ131" s="80">
        <v>769.32036477264</v>
      </c>
    </row>
    <row r="132" spans="1:52" ht="12" customHeight="1" x14ac:dyDescent="0.35">
      <c r="A132" s="81" t="s">
        <v>18</v>
      </c>
      <c r="B132" s="43">
        <v>78.503047764454266</v>
      </c>
      <c r="C132" s="43">
        <v>92.876046042657151</v>
      </c>
      <c r="D132" s="43">
        <v>82.940384300987176</v>
      </c>
      <c r="E132" s="43">
        <v>74.797813863060682</v>
      </c>
      <c r="F132" s="43">
        <v>67.108226054782833</v>
      </c>
      <c r="G132" s="43">
        <v>61.23151109003944</v>
      </c>
      <c r="H132" s="43">
        <v>67.87624131547264</v>
      </c>
      <c r="I132" s="43">
        <v>65.732474742164129</v>
      </c>
      <c r="J132" s="43">
        <v>65.823775941035478</v>
      </c>
      <c r="K132" s="43">
        <v>54.084923635481296</v>
      </c>
      <c r="L132" s="43">
        <v>57.719159502936613</v>
      </c>
      <c r="M132" s="43">
        <v>54.511070749153347</v>
      </c>
      <c r="N132" s="43">
        <v>59.026124231058922</v>
      </c>
      <c r="O132" s="43">
        <v>48.735646406687742</v>
      </c>
      <c r="P132" s="43">
        <v>43.557345828845264</v>
      </c>
      <c r="Q132" s="43">
        <v>46.582003420435022</v>
      </c>
      <c r="R132" s="43">
        <v>48.229905680423066</v>
      </c>
      <c r="S132" s="43">
        <v>51.046257282927897</v>
      </c>
      <c r="T132" s="43">
        <v>47.146823445071249</v>
      </c>
      <c r="U132" s="43">
        <v>46.892265713732037</v>
      </c>
      <c r="V132" s="43">
        <v>46.246012423792628</v>
      </c>
      <c r="W132" s="43">
        <v>46.348715342127747</v>
      </c>
      <c r="X132" s="43">
        <v>45.098134284707328</v>
      </c>
      <c r="Y132" s="43">
        <v>44.742051664127779</v>
      </c>
      <c r="Z132" s="43">
        <v>44.441311553429607</v>
      </c>
      <c r="AA132" s="43">
        <v>44.071777647348469</v>
      </c>
      <c r="AB132" s="43">
        <v>43.907489989717824</v>
      </c>
      <c r="AC132" s="43">
        <v>43.926953323247851</v>
      </c>
      <c r="AD132" s="43">
        <v>43.934953663239853</v>
      </c>
      <c r="AE132" s="43">
        <v>43.916139857525003</v>
      </c>
      <c r="AF132" s="43">
        <v>43.888060412738909</v>
      </c>
      <c r="AG132" s="43">
        <v>43.854965834437408</v>
      </c>
      <c r="AH132" s="43">
        <v>43.817363168341892</v>
      </c>
      <c r="AI132" s="43">
        <v>43.784511636297744</v>
      </c>
      <c r="AJ132" s="43">
        <v>43.670703955205333</v>
      </c>
      <c r="AK132" s="43">
        <v>43.422029009790492</v>
      </c>
      <c r="AL132" s="43">
        <v>43.468851635077833</v>
      </c>
      <c r="AM132" s="43">
        <v>42.875423358722749</v>
      </c>
      <c r="AN132" s="43">
        <v>41.926515603628062</v>
      </c>
      <c r="AO132" s="43">
        <v>42.397687108140438</v>
      </c>
      <c r="AP132" s="43">
        <v>41.446856561030678</v>
      </c>
      <c r="AQ132" s="43">
        <v>41.309934362270432</v>
      </c>
      <c r="AR132" s="43">
        <v>41.028626946808259</v>
      </c>
      <c r="AS132" s="43">
        <v>40.604149744624564</v>
      </c>
      <c r="AT132" s="43">
        <v>40.57891572403225</v>
      </c>
      <c r="AU132" s="43">
        <v>40.756932689673498</v>
      </c>
      <c r="AV132" s="43">
        <v>41.011370244975296</v>
      </c>
      <c r="AW132" s="43">
        <v>40.838518698415164</v>
      </c>
      <c r="AX132" s="43">
        <v>41.014177083882728</v>
      </c>
      <c r="AY132" s="43">
        <v>40.913964701544941</v>
      </c>
      <c r="AZ132" s="43">
        <v>40.786884954719341</v>
      </c>
    </row>
    <row r="133" spans="1:52" ht="12" customHeight="1" x14ac:dyDescent="0.35">
      <c r="A133" s="81" t="s">
        <v>42</v>
      </c>
      <c r="B133" s="43">
        <v>86.337077904403174</v>
      </c>
      <c r="C133" s="43">
        <v>94.125312699833913</v>
      </c>
      <c r="D133" s="43">
        <v>64.251915296612424</v>
      </c>
      <c r="E133" s="43">
        <v>60.830952574366698</v>
      </c>
      <c r="F133" s="43">
        <v>52.125834210685085</v>
      </c>
      <c r="G133" s="43">
        <v>52.954799995198677</v>
      </c>
      <c r="H133" s="43">
        <v>41.180987074267158</v>
      </c>
      <c r="I133" s="43">
        <v>37.611825582498319</v>
      </c>
      <c r="J133" s="43">
        <v>33.279585559694482</v>
      </c>
      <c r="K133" s="43">
        <v>34.380320599736031</v>
      </c>
      <c r="L133" s="43">
        <v>42.29889992112075</v>
      </c>
      <c r="M133" s="43">
        <v>31.238938893569895</v>
      </c>
      <c r="N133" s="43">
        <v>27.471043077017494</v>
      </c>
      <c r="O133" s="43">
        <v>26.283838248399601</v>
      </c>
      <c r="P133" s="43">
        <v>25.336350428649073</v>
      </c>
      <c r="Q133" s="43">
        <v>29.250696292876686</v>
      </c>
      <c r="R133" s="43">
        <v>29.364477429887906</v>
      </c>
      <c r="S133" s="43">
        <v>30.845961767001555</v>
      </c>
      <c r="T133" s="43">
        <v>28.933116004003686</v>
      </c>
      <c r="U133" s="43">
        <v>28.352139783925587</v>
      </c>
      <c r="V133" s="43">
        <v>27.840661895483468</v>
      </c>
      <c r="W133" s="43">
        <v>27.697196893456866</v>
      </c>
      <c r="X133" s="43">
        <v>26.762436647989102</v>
      </c>
      <c r="Y133" s="43">
        <v>26.539596106118754</v>
      </c>
      <c r="Z133" s="43">
        <v>25.74103808916546</v>
      </c>
      <c r="AA133" s="43">
        <v>25.448419833492935</v>
      </c>
      <c r="AB133" s="43">
        <v>25.098223342490218</v>
      </c>
      <c r="AC133" s="43">
        <v>25.047671087007778</v>
      </c>
      <c r="AD133" s="43">
        <v>24.970259665711211</v>
      </c>
      <c r="AE133" s="43">
        <v>24.643591117830024</v>
      </c>
      <c r="AF133" s="43">
        <v>24.518943093722946</v>
      </c>
      <c r="AG133" s="43">
        <v>24.311954580254483</v>
      </c>
      <c r="AH133" s="43">
        <v>24.091305851498156</v>
      </c>
      <c r="AI133" s="43">
        <v>23.927052950970392</v>
      </c>
      <c r="AJ133" s="43">
        <v>23.656656431392857</v>
      </c>
      <c r="AK133" s="43">
        <v>23.385651073631244</v>
      </c>
      <c r="AL133" s="43">
        <v>23.162608649906755</v>
      </c>
      <c r="AM133" s="43">
        <v>22.342913527031847</v>
      </c>
      <c r="AN133" s="43">
        <v>21.641627227465285</v>
      </c>
      <c r="AO133" s="43">
        <v>21.169268664757436</v>
      </c>
      <c r="AP133" s="43">
        <v>19.679981365558081</v>
      </c>
      <c r="AQ133" s="43">
        <v>19.344369597942269</v>
      </c>
      <c r="AR133" s="43">
        <v>18.239455013577665</v>
      </c>
      <c r="AS133" s="43">
        <v>17.663313498753229</v>
      </c>
      <c r="AT133" s="43">
        <v>17.255600330763823</v>
      </c>
      <c r="AU133" s="43">
        <v>17.168128027623997</v>
      </c>
      <c r="AV133" s="43">
        <v>17.063912740258793</v>
      </c>
      <c r="AW133" s="43">
        <v>16.552236382492158</v>
      </c>
      <c r="AX133" s="43">
        <v>16.406779147481767</v>
      </c>
      <c r="AY133" s="43">
        <v>16.138984725909271</v>
      </c>
      <c r="AZ133" s="43">
        <v>15.856142210445155</v>
      </c>
    </row>
    <row r="134" spans="1:52" ht="12" customHeight="1" x14ac:dyDescent="0.35">
      <c r="A134" s="81" t="s">
        <v>48</v>
      </c>
      <c r="B134" s="43">
        <v>112.63150761554346</v>
      </c>
      <c r="C134" s="43">
        <v>100.71637244119614</v>
      </c>
      <c r="D134" s="43">
        <v>88.398013943282351</v>
      </c>
      <c r="E134" s="43">
        <v>80.973176782210018</v>
      </c>
      <c r="F134" s="43">
        <v>103.15095420179365</v>
      </c>
      <c r="G134" s="43">
        <v>116.99777116179354</v>
      </c>
      <c r="H134" s="43">
        <v>116.7234501887786</v>
      </c>
      <c r="I134" s="43">
        <v>62.5045223703994</v>
      </c>
      <c r="J134" s="43">
        <v>56.201936927523512</v>
      </c>
      <c r="K134" s="43">
        <v>38.174331411980589</v>
      </c>
      <c r="L134" s="43">
        <v>24.508897067559129</v>
      </c>
      <c r="M134" s="43">
        <v>29.487680526214682</v>
      </c>
      <c r="N134" s="43">
        <v>24.601410226725321</v>
      </c>
      <c r="O134" s="43">
        <v>24.43504636596538</v>
      </c>
      <c r="P134" s="43">
        <v>21.946129975240435</v>
      </c>
      <c r="Q134" s="43">
        <v>11.685791425469951</v>
      </c>
      <c r="R134" s="43">
        <v>11.614105630142751</v>
      </c>
      <c r="S134" s="43">
        <v>11.847553036691531</v>
      </c>
      <c r="T134" s="43">
        <v>11.015618857797204</v>
      </c>
      <c r="U134" s="43">
        <v>11.162878093900387</v>
      </c>
      <c r="V134" s="43">
        <v>11.117240672775615</v>
      </c>
      <c r="W134" s="43">
        <v>10.760659476238068</v>
      </c>
      <c r="X134" s="43">
        <v>10.389784267476648</v>
      </c>
      <c r="Y134" s="43">
        <v>10.31154753402719</v>
      </c>
      <c r="Z134" s="43">
        <v>10.159017188040842</v>
      </c>
      <c r="AA134" s="43">
        <v>10.025870284069057</v>
      </c>
      <c r="AB134" s="43">
        <v>9.9331628233950937</v>
      </c>
      <c r="AC134" s="43">
        <v>9.8065570260976873</v>
      </c>
      <c r="AD134" s="43">
        <v>9.6689834208393695</v>
      </c>
      <c r="AE134" s="43">
        <v>9.5395161570826925</v>
      </c>
      <c r="AF134" s="43">
        <v>9.3577607262439564</v>
      </c>
      <c r="AG134" s="43">
        <v>9.1827673019122305</v>
      </c>
      <c r="AH134" s="43">
        <v>8.9018683197470523</v>
      </c>
      <c r="AI134" s="43">
        <v>8.6918714504398924</v>
      </c>
      <c r="AJ134" s="43">
        <v>8.448665157459212</v>
      </c>
      <c r="AK134" s="43">
        <v>7.9533625732121385</v>
      </c>
      <c r="AL134" s="43">
        <v>7.7144409331318737</v>
      </c>
      <c r="AM134" s="43">
        <v>7.4975895599123525</v>
      </c>
      <c r="AN134" s="43">
        <v>7.3267878682731391</v>
      </c>
      <c r="AO134" s="43">
        <v>5.7674405326874378</v>
      </c>
      <c r="AP134" s="43">
        <v>4.6046488800224541</v>
      </c>
      <c r="AQ134" s="43">
        <v>4.4219430732583804</v>
      </c>
      <c r="AR134" s="43">
        <v>3.720815680472259</v>
      </c>
      <c r="AS134" s="43">
        <v>3.3683563341834333</v>
      </c>
      <c r="AT134" s="43">
        <v>3.1795425234189461</v>
      </c>
      <c r="AU134" s="43">
        <v>3.0156075219891791</v>
      </c>
      <c r="AV134" s="43">
        <v>2.8550099466790355</v>
      </c>
      <c r="AW134" s="43">
        <v>2.6500341824644997</v>
      </c>
      <c r="AX134" s="43">
        <v>2.516475740381122</v>
      </c>
      <c r="AY134" s="43">
        <v>2.3631887097746058</v>
      </c>
      <c r="AZ134" s="43">
        <v>2.2103170244264896</v>
      </c>
    </row>
    <row r="135" spans="1:52" ht="12" customHeight="1" x14ac:dyDescent="0.35">
      <c r="A135" s="81" t="s">
        <v>43</v>
      </c>
      <c r="B135" s="43">
        <v>1044.7834247031401</v>
      </c>
      <c r="C135" s="43">
        <v>1109.9543289104881</v>
      </c>
      <c r="D135" s="43">
        <v>1047.0248349667954</v>
      </c>
      <c r="E135" s="43">
        <v>1101.7609143326774</v>
      </c>
      <c r="F135" s="43">
        <v>1184.9418296699189</v>
      </c>
      <c r="G135" s="43">
        <v>1071.15426578646</v>
      </c>
      <c r="H135" s="43">
        <v>1173.0251825654868</v>
      </c>
      <c r="I135" s="43">
        <v>1145.6810256745362</v>
      </c>
      <c r="J135" s="43">
        <v>1129.4834119275665</v>
      </c>
      <c r="K135" s="43">
        <v>900.49663850484558</v>
      </c>
      <c r="L135" s="43">
        <v>1004.8049129621998</v>
      </c>
      <c r="M135" s="43">
        <v>1028.5932271470576</v>
      </c>
      <c r="N135" s="43">
        <v>988.24122990185879</v>
      </c>
      <c r="O135" s="43">
        <v>934.75829113869838</v>
      </c>
      <c r="P135" s="43">
        <v>917.21983264540881</v>
      </c>
      <c r="Q135" s="43">
        <v>948.46879843620525</v>
      </c>
      <c r="R135" s="43">
        <v>937.9728883681579</v>
      </c>
      <c r="S135" s="43">
        <v>977.70400548371072</v>
      </c>
      <c r="T135" s="43">
        <v>946.16775282339154</v>
      </c>
      <c r="U135" s="43">
        <v>928.43220778482601</v>
      </c>
      <c r="V135" s="43">
        <v>906.58255088609371</v>
      </c>
      <c r="W135" s="43">
        <v>904.2827702369849</v>
      </c>
      <c r="X135" s="43">
        <v>894.47094646079563</v>
      </c>
      <c r="Y135" s="43">
        <v>889.51003725740111</v>
      </c>
      <c r="Z135" s="43">
        <v>876.08895662296482</v>
      </c>
      <c r="AA135" s="43">
        <v>869.93537127837999</v>
      </c>
      <c r="AB135" s="43">
        <v>869.84617795768099</v>
      </c>
      <c r="AC135" s="43">
        <v>871.23839363869581</v>
      </c>
      <c r="AD135" s="43">
        <v>872.16388740620096</v>
      </c>
      <c r="AE135" s="43">
        <v>869.75625161267669</v>
      </c>
      <c r="AF135" s="43">
        <v>868.83576834968414</v>
      </c>
      <c r="AG135" s="43">
        <v>867.22651891925523</v>
      </c>
      <c r="AH135" s="43">
        <v>863.85037486698775</v>
      </c>
      <c r="AI135" s="43">
        <v>861.6526929005729</v>
      </c>
      <c r="AJ135" s="43">
        <v>855.71160244119062</v>
      </c>
      <c r="AK135" s="43">
        <v>850.31108028978338</v>
      </c>
      <c r="AL135" s="43">
        <v>847.41488347802624</v>
      </c>
      <c r="AM135" s="43">
        <v>844.8637838341516</v>
      </c>
      <c r="AN135" s="43">
        <v>845.51532921358512</v>
      </c>
      <c r="AO135" s="43">
        <v>835.0784906607156</v>
      </c>
      <c r="AP135" s="43">
        <v>809.62358602100403</v>
      </c>
      <c r="AQ135" s="43">
        <v>808.28278710419215</v>
      </c>
      <c r="AR135" s="43">
        <v>787.39338104895478</v>
      </c>
      <c r="AS135" s="43">
        <v>768.26282244734239</v>
      </c>
      <c r="AT135" s="43">
        <v>760.58766153734791</v>
      </c>
      <c r="AU135" s="43">
        <v>756.81260300867473</v>
      </c>
      <c r="AV135" s="43">
        <v>752.60373051440763</v>
      </c>
      <c r="AW135" s="43">
        <v>735.53923866831121</v>
      </c>
      <c r="AX135" s="43">
        <v>729.86017917865865</v>
      </c>
      <c r="AY135" s="43">
        <v>720.22219757153368</v>
      </c>
      <c r="AZ135" s="43">
        <v>710.46702058304902</v>
      </c>
    </row>
    <row r="136" spans="1:52" ht="12" customHeight="1" x14ac:dyDescent="0.35">
      <c r="A136" s="79" t="s">
        <v>65</v>
      </c>
      <c r="B136" s="80">
        <v>742.8727950494158</v>
      </c>
      <c r="C136" s="80">
        <v>731.09498215104452</v>
      </c>
      <c r="D136" s="80">
        <v>755.9268995550874</v>
      </c>
      <c r="E136" s="80">
        <v>821.03327412637896</v>
      </c>
      <c r="F136" s="80">
        <v>811.36524523377318</v>
      </c>
      <c r="G136" s="80">
        <v>815.54252132531985</v>
      </c>
      <c r="H136" s="80">
        <v>869.75200564955503</v>
      </c>
      <c r="I136" s="80">
        <v>910.94210652795937</v>
      </c>
      <c r="J136" s="80">
        <v>895.61390744650612</v>
      </c>
      <c r="K136" s="80">
        <v>659.49924924387437</v>
      </c>
      <c r="L136" s="80">
        <v>771.40459059989655</v>
      </c>
      <c r="M136" s="80">
        <v>815.77434019850864</v>
      </c>
      <c r="N136" s="80">
        <v>757.10660164664591</v>
      </c>
      <c r="O136" s="80">
        <v>721.71943729301927</v>
      </c>
      <c r="P136" s="80">
        <v>690.80999461000113</v>
      </c>
      <c r="Q136" s="80">
        <v>718.42654404446353</v>
      </c>
      <c r="R136" s="80">
        <v>696.75022480994721</v>
      </c>
      <c r="S136" s="80">
        <v>727.48795123080981</v>
      </c>
      <c r="T136" s="80">
        <v>726.24665686935123</v>
      </c>
      <c r="U136" s="80">
        <v>735.83437371201785</v>
      </c>
      <c r="V136" s="80">
        <v>739.86014400220802</v>
      </c>
      <c r="W136" s="80">
        <v>738.81692246775458</v>
      </c>
      <c r="X136" s="80">
        <v>741.75093036752548</v>
      </c>
      <c r="Y136" s="80">
        <v>740.72290514292126</v>
      </c>
      <c r="Z136" s="80">
        <v>738.92556603467563</v>
      </c>
      <c r="AA136" s="80">
        <v>741.16722418630297</v>
      </c>
      <c r="AB136" s="80">
        <v>742.93151734968774</v>
      </c>
      <c r="AC136" s="80">
        <v>744.8995692453899</v>
      </c>
      <c r="AD136" s="80">
        <v>746.51700832826816</v>
      </c>
      <c r="AE136" s="80">
        <v>748.92912288165212</v>
      </c>
      <c r="AF136" s="80">
        <v>751.05495251938669</v>
      </c>
      <c r="AG136" s="80">
        <v>752.22354545624148</v>
      </c>
      <c r="AH136" s="80">
        <v>755.83599430212905</v>
      </c>
      <c r="AI136" s="80">
        <v>759.95325472904256</v>
      </c>
      <c r="AJ136" s="80">
        <v>761.67169843940007</v>
      </c>
      <c r="AK136" s="80">
        <v>764.96825840118879</v>
      </c>
      <c r="AL136" s="80">
        <v>769.47920684985172</v>
      </c>
      <c r="AM136" s="80">
        <v>770.43949774913847</v>
      </c>
      <c r="AN136" s="80">
        <v>770.25724477706649</v>
      </c>
      <c r="AO136" s="80">
        <v>779.06977673843153</v>
      </c>
      <c r="AP136" s="80">
        <v>791.5975712603796</v>
      </c>
      <c r="AQ136" s="80">
        <v>796.87483134273896</v>
      </c>
      <c r="AR136" s="80">
        <v>810.39761653193511</v>
      </c>
      <c r="AS136" s="80">
        <v>825.28670582136033</v>
      </c>
      <c r="AT136" s="80">
        <v>833.09963141858816</v>
      </c>
      <c r="AU136" s="80">
        <v>841.46985713997844</v>
      </c>
      <c r="AV136" s="80">
        <v>852.27038260535437</v>
      </c>
      <c r="AW136" s="80">
        <v>867.88223259915128</v>
      </c>
      <c r="AX136" s="80">
        <v>877.14792699537759</v>
      </c>
      <c r="AY136" s="80">
        <v>889.2470587567243</v>
      </c>
      <c r="AZ136" s="80">
        <v>902.92486097570338</v>
      </c>
    </row>
    <row r="137" spans="1:52" ht="12" customHeight="1" x14ac:dyDescent="0.35">
      <c r="A137" s="76" t="s">
        <v>57</v>
      </c>
      <c r="B137" s="77">
        <v>1128.3875958882691</v>
      </c>
      <c r="C137" s="77">
        <v>1170.4868609059124</v>
      </c>
      <c r="D137" s="77">
        <v>1117.4715013901443</v>
      </c>
      <c r="E137" s="77">
        <v>1175.149203306122</v>
      </c>
      <c r="F137" s="77">
        <v>1218.4350092575928</v>
      </c>
      <c r="G137" s="77">
        <v>1158.3519497965797</v>
      </c>
      <c r="H137" s="77">
        <v>1231.7554253276303</v>
      </c>
      <c r="I137" s="77">
        <v>1207.8898045087249</v>
      </c>
      <c r="J137" s="77">
        <v>1180.9039818132346</v>
      </c>
      <c r="K137" s="77">
        <v>909.65020152766738</v>
      </c>
      <c r="L137" s="77">
        <v>1019.3085416609141</v>
      </c>
      <c r="M137" s="77">
        <v>1045.4499364104659</v>
      </c>
      <c r="N137" s="77">
        <v>999.15918702059446</v>
      </c>
      <c r="O137" s="77">
        <v>938.73751188269102</v>
      </c>
      <c r="P137" s="77">
        <v>900.5977122666568</v>
      </c>
      <c r="Q137" s="77">
        <v>935.30953746534942</v>
      </c>
      <c r="R137" s="77">
        <v>913.88199545602833</v>
      </c>
      <c r="S137" s="77">
        <v>951.63393298735309</v>
      </c>
      <c r="T137" s="77">
        <v>906.28049126496455</v>
      </c>
      <c r="U137" s="77">
        <v>893.30077512873322</v>
      </c>
      <c r="V137" s="77">
        <v>882.50980225890282</v>
      </c>
      <c r="W137" s="77">
        <v>880.4030426473762</v>
      </c>
      <c r="X137" s="77">
        <v>871.98350695425586</v>
      </c>
      <c r="Y137" s="77">
        <v>866.85142765639966</v>
      </c>
      <c r="Z137" s="77">
        <v>857.04725688096494</v>
      </c>
      <c r="AA137" s="77">
        <v>854.01303485915469</v>
      </c>
      <c r="AB137" s="77">
        <v>853.89988740429158</v>
      </c>
      <c r="AC137" s="77">
        <v>855.00604496333199</v>
      </c>
      <c r="AD137" s="77">
        <v>855.63312110367951</v>
      </c>
      <c r="AE137" s="77">
        <v>854.35698375550703</v>
      </c>
      <c r="AF137" s="77">
        <v>853.76696273995367</v>
      </c>
      <c r="AG137" s="77">
        <v>852.88592522572981</v>
      </c>
      <c r="AH137" s="77">
        <v>851.27775561156602</v>
      </c>
      <c r="AI137" s="77">
        <v>851.10653043003572</v>
      </c>
      <c r="AJ137" s="77">
        <v>847.09387664028452</v>
      </c>
      <c r="AK137" s="77">
        <v>844.3739329742009</v>
      </c>
      <c r="AL137" s="77">
        <v>844.49454893686641</v>
      </c>
      <c r="AM137" s="77">
        <v>839.64060334231533</v>
      </c>
      <c r="AN137" s="77">
        <v>837.16534578248309</v>
      </c>
      <c r="AO137" s="77">
        <v>835.20387686122035</v>
      </c>
      <c r="AP137" s="77">
        <v>823.58915724768474</v>
      </c>
      <c r="AQ137" s="77">
        <v>825.74230346743423</v>
      </c>
      <c r="AR137" s="77">
        <v>819.69671252393459</v>
      </c>
      <c r="AS137" s="77">
        <v>815.70136564604991</v>
      </c>
      <c r="AT137" s="77">
        <v>814.23593719876112</v>
      </c>
      <c r="AU137" s="77">
        <v>817.17580564935679</v>
      </c>
      <c r="AV137" s="77">
        <v>820.86016361759675</v>
      </c>
      <c r="AW137" s="77">
        <v>819.84525800254823</v>
      </c>
      <c r="AX137" s="77">
        <v>820.86298493465608</v>
      </c>
      <c r="AY137" s="77">
        <v>821.3154752116709</v>
      </c>
      <c r="AZ137" s="77">
        <v>823.5995378975573</v>
      </c>
    </row>
    <row r="138" spans="1:52" ht="12" customHeight="1" x14ac:dyDescent="0.35">
      <c r="A138" s="79" t="s">
        <v>58</v>
      </c>
      <c r="B138" s="80">
        <v>410.44995285219238</v>
      </c>
      <c r="C138" s="80">
        <v>456.52756906183373</v>
      </c>
      <c r="D138" s="80">
        <v>431.2714452543421</v>
      </c>
      <c r="E138" s="80">
        <v>462.78040503565683</v>
      </c>
      <c r="F138" s="80">
        <v>452.1722136156547</v>
      </c>
      <c r="G138" s="80">
        <v>363.24194664619984</v>
      </c>
      <c r="H138" s="80">
        <v>411.79186153790442</v>
      </c>
      <c r="I138" s="80">
        <v>387.15724268142503</v>
      </c>
      <c r="J138" s="80">
        <v>352.05232379207121</v>
      </c>
      <c r="K138" s="80">
        <v>241.47778129661725</v>
      </c>
      <c r="L138" s="80">
        <v>246.80871049868131</v>
      </c>
      <c r="M138" s="80">
        <v>317.72975108609364</v>
      </c>
      <c r="N138" s="80">
        <v>260.91180569890611</v>
      </c>
      <c r="O138" s="80">
        <v>304.9402096793184</v>
      </c>
      <c r="P138" s="80">
        <v>236.08506068235712</v>
      </c>
      <c r="Q138" s="80">
        <v>262.23798643844015</v>
      </c>
      <c r="R138" s="80">
        <v>253.37854471666677</v>
      </c>
      <c r="S138" s="80">
        <v>262.87308716877783</v>
      </c>
      <c r="T138" s="80">
        <v>244.39134250253159</v>
      </c>
      <c r="U138" s="80">
        <v>237.66702584850233</v>
      </c>
      <c r="V138" s="80">
        <v>232.32550740124421</v>
      </c>
      <c r="W138" s="80">
        <v>232.02385319301902</v>
      </c>
      <c r="X138" s="80">
        <v>227.90652154951303</v>
      </c>
      <c r="Y138" s="80">
        <v>226.36219061906067</v>
      </c>
      <c r="Z138" s="80">
        <v>222.36808986579149</v>
      </c>
      <c r="AA138" s="80">
        <v>221.0618585833011</v>
      </c>
      <c r="AB138" s="80">
        <v>220.85552275963292</v>
      </c>
      <c r="AC138" s="80">
        <v>221.44188683911676</v>
      </c>
      <c r="AD138" s="80">
        <v>221.92354066976819</v>
      </c>
      <c r="AE138" s="80">
        <v>221.24686244374425</v>
      </c>
      <c r="AF138" s="80">
        <v>221.0104612359666</v>
      </c>
      <c r="AG138" s="80">
        <v>220.91029027356177</v>
      </c>
      <c r="AH138" s="80">
        <v>219.64869373088553</v>
      </c>
      <c r="AI138" s="80">
        <v>219.01196886016115</v>
      </c>
      <c r="AJ138" s="80">
        <v>217.1826342164585</v>
      </c>
      <c r="AK138" s="80">
        <v>215.41756778083857</v>
      </c>
      <c r="AL138" s="80">
        <v>214.61533340573644</v>
      </c>
      <c r="AM138" s="80">
        <v>212.37776303775496</v>
      </c>
      <c r="AN138" s="80">
        <v>212.35220924659441</v>
      </c>
      <c r="AO138" s="80">
        <v>208.34729399125484</v>
      </c>
      <c r="AP138" s="80">
        <v>199.67042715952007</v>
      </c>
      <c r="AQ138" s="80">
        <v>199.3344943392859</v>
      </c>
      <c r="AR138" s="80">
        <v>191.34464352836494</v>
      </c>
      <c r="AS138" s="80">
        <v>187.22266687844393</v>
      </c>
      <c r="AT138" s="80">
        <v>183.95050946161447</v>
      </c>
      <c r="AU138" s="80">
        <v>182.88826298134549</v>
      </c>
      <c r="AV138" s="80">
        <v>181.42917078727245</v>
      </c>
      <c r="AW138" s="80">
        <v>174.78740151527137</v>
      </c>
      <c r="AX138" s="80">
        <v>172.90755425473398</v>
      </c>
      <c r="AY138" s="80">
        <v>169.17211036216477</v>
      </c>
      <c r="AZ138" s="80">
        <v>165.48438448691965</v>
      </c>
    </row>
    <row r="139" spans="1:52" ht="12" customHeight="1" x14ac:dyDescent="0.35">
      <c r="A139" s="81" t="s">
        <v>18</v>
      </c>
      <c r="B139" s="43">
        <v>24.953074063804667</v>
      </c>
      <c r="C139" s="43">
        <v>31.422373396940447</v>
      </c>
      <c r="D139" s="43">
        <v>27.691774859538892</v>
      </c>
      <c r="E139" s="43">
        <v>24.105254416029585</v>
      </c>
      <c r="F139" s="43">
        <v>21.188389100242343</v>
      </c>
      <c r="G139" s="43">
        <v>18.299658031351299</v>
      </c>
      <c r="H139" s="43">
        <v>20.055123241037975</v>
      </c>
      <c r="I139" s="43">
        <v>20.153682980818097</v>
      </c>
      <c r="J139" s="43">
        <v>20.282455211913</v>
      </c>
      <c r="K139" s="43">
        <v>16.319071126702994</v>
      </c>
      <c r="L139" s="43">
        <v>15.136267282108529</v>
      </c>
      <c r="M139" s="43">
        <v>17.364460535527069</v>
      </c>
      <c r="N139" s="43">
        <v>18.283060079273401</v>
      </c>
      <c r="O139" s="43">
        <v>13.827971848228929</v>
      </c>
      <c r="P139" s="43">
        <v>11.667272977134168</v>
      </c>
      <c r="Q139" s="43">
        <v>11.777552258047669</v>
      </c>
      <c r="R139" s="43">
        <v>12.017536058546888</v>
      </c>
      <c r="S139" s="43">
        <v>12.759191596383817</v>
      </c>
      <c r="T139" s="43">
        <v>11.107225387618461</v>
      </c>
      <c r="U139" s="43">
        <v>10.895326111448561</v>
      </c>
      <c r="V139" s="43">
        <v>10.758800664423035</v>
      </c>
      <c r="W139" s="43">
        <v>10.710915942659661</v>
      </c>
      <c r="X139" s="43">
        <v>10.194101158828289</v>
      </c>
      <c r="Y139" s="43">
        <v>10.073146157764997</v>
      </c>
      <c r="Z139" s="43">
        <v>10.004933749662928</v>
      </c>
      <c r="AA139" s="43">
        <v>9.9363950596167445</v>
      </c>
      <c r="AB139" s="43">
        <v>9.8579656363851242</v>
      </c>
      <c r="AC139" s="43">
        <v>9.8498498351741741</v>
      </c>
      <c r="AD139" s="43">
        <v>9.8410860680536825</v>
      </c>
      <c r="AE139" s="43">
        <v>9.8118485306397591</v>
      </c>
      <c r="AF139" s="43">
        <v>9.7765318987078249</v>
      </c>
      <c r="AG139" s="43">
        <v>9.7465672099648728</v>
      </c>
      <c r="AH139" s="43">
        <v>9.6789727203667191</v>
      </c>
      <c r="AI139" s="43">
        <v>9.6217043661676485</v>
      </c>
      <c r="AJ139" s="43">
        <v>9.5286048489176611</v>
      </c>
      <c r="AK139" s="43">
        <v>9.3348986012871471</v>
      </c>
      <c r="AL139" s="43">
        <v>9.2823877272098674</v>
      </c>
      <c r="AM139" s="43">
        <v>8.9997725651518898</v>
      </c>
      <c r="AN139" s="43">
        <v>8.6575528504788508</v>
      </c>
      <c r="AO139" s="43">
        <v>8.5404345940365278</v>
      </c>
      <c r="AP139" s="43">
        <v>8.0360195018847911</v>
      </c>
      <c r="AQ139" s="43">
        <v>7.9037203638903666</v>
      </c>
      <c r="AR139" s="43">
        <v>7.6672059356077327</v>
      </c>
      <c r="AS139" s="43">
        <v>7.4862197240311845</v>
      </c>
      <c r="AT139" s="43">
        <v>7.3789011522330963</v>
      </c>
      <c r="AU139" s="43">
        <v>7.348008049130053</v>
      </c>
      <c r="AV139" s="43">
        <v>7.3334609743084007</v>
      </c>
      <c r="AW139" s="43">
        <v>7.1903009654241794</v>
      </c>
      <c r="AX139" s="43">
        <v>7.1652203722568384</v>
      </c>
      <c r="AY139" s="43">
        <v>7.0475526397192265</v>
      </c>
      <c r="AZ139" s="43">
        <v>6.9325805275349976</v>
      </c>
    </row>
    <row r="140" spans="1:52" ht="12" customHeight="1" x14ac:dyDescent="0.35">
      <c r="A140" s="81" t="s">
        <v>42</v>
      </c>
      <c r="B140" s="43">
        <v>28.516027069365578</v>
      </c>
      <c r="C140" s="43">
        <v>33.585004346894003</v>
      </c>
      <c r="D140" s="43">
        <v>24.612765663232981</v>
      </c>
      <c r="E140" s="43">
        <v>23.564385652690703</v>
      </c>
      <c r="F140" s="43">
        <v>21.485896160827927</v>
      </c>
      <c r="G140" s="43">
        <v>20.023163848463238</v>
      </c>
      <c r="H140" s="43">
        <v>14.86666481172526</v>
      </c>
      <c r="I140" s="43">
        <v>15.143089896767995</v>
      </c>
      <c r="J140" s="43">
        <v>13.470997959242739</v>
      </c>
      <c r="K140" s="43">
        <v>11.73040610257061</v>
      </c>
      <c r="L140" s="43">
        <v>10.318260204308674</v>
      </c>
      <c r="M140" s="43">
        <v>11.12216520211585</v>
      </c>
      <c r="N140" s="43">
        <v>10.093735057164169</v>
      </c>
      <c r="O140" s="43">
        <v>8.7785222447403832</v>
      </c>
      <c r="P140" s="43">
        <v>6.5827625200563515</v>
      </c>
      <c r="Q140" s="43">
        <v>9.8062869973400311</v>
      </c>
      <c r="R140" s="43">
        <v>9.6280820642056586</v>
      </c>
      <c r="S140" s="43">
        <v>10.018365379143205</v>
      </c>
      <c r="T140" s="43">
        <v>9.1839873039419189</v>
      </c>
      <c r="U140" s="43">
        <v>8.8909087700652041</v>
      </c>
      <c r="V140" s="43">
        <v>8.7594350791686573</v>
      </c>
      <c r="W140" s="43">
        <v>8.6831813205678099</v>
      </c>
      <c r="X140" s="43">
        <v>8.293314127925715</v>
      </c>
      <c r="Y140" s="43">
        <v>8.2054184652011379</v>
      </c>
      <c r="Z140" s="43">
        <v>7.9114170332930733</v>
      </c>
      <c r="AA140" s="43">
        <v>7.8575395787820037</v>
      </c>
      <c r="AB140" s="43">
        <v>7.7091861358646705</v>
      </c>
      <c r="AC140" s="43">
        <v>7.6852163002653739</v>
      </c>
      <c r="AD140" s="43">
        <v>7.655701859490776</v>
      </c>
      <c r="AE140" s="43">
        <v>7.5221126528285742</v>
      </c>
      <c r="AF140" s="43">
        <v>7.4661343198177557</v>
      </c>
      <c r="AG140" s="43">
        <v>7.3918108624567118</v>
      </c>
      <c r="AH140" s="43">
        <v>7.2879640343055883</v>
      </c>
      <c r="AI140" s="43">
        <v>7.206289807367587</v>
      </c>
      <c r="AJ140" s="43">
        <v>7.0835091191008628</v>
      </c>
      <c r="AK140" s="43">
        <v>6.9614669955083954</v>
      </c>
      <c r="AL140" s="43">
        <v>6.8679014163852443</v>
      </c>
      <c r="AM140" s="43">
        <v>6.5295129304692106</v>
      </c>
      <c r="AN140" s="43">
        <v>6.3343830595166137</v>
      </c>
      <c r="AO140" s="43">
        <v>6.1142643324916577</v>
      </c>
      <c r="AP140" s="43">
        <v>5.5614422553505491</v>
      </c>
      <c r="AQ140" s="43">
        <v>5.4645752890441841</v>
      </c>
      <c r="AR140" s="43">
        <v>5.058907777477696</v>
      </c>
      <c r="AS140" s="43">
        <v>4.9049119063276079</v>
      </c>
      <c r="AT140" s="43">
        <v>4.7248799181726397</v>
      </c>
      <c r="AU140" s="43">
        <v>4.6825936408084132</v>
      </c>
      <c r="AV140" s="43">
        <v>4.629808934308925</v>
      </c>
      <c r="AW140" s="43">
        <v>4.4071029658150298</v>
      </c>
      <c r="AX140" s="43">
        <v>4.344473759958011</v>
      </c>
      <c r="AY140" s="43">
        <v>4.2246857859145415</v>
      </c>
      <c r="AZ140" s="43">
        <v>4.1076063613643816</v>
      </c>
    </row>
    <row r="141" spans="1:52" ht="12" customHeight="1" x14ac:dyDescent="0.35">
      <c r="A141" s="81" t="s">
        <v>43</v>
      </c>
      <c r="B141" s="43">
        <v>356.98085171902216</v>
      </c>
      <c r="C141" s="43">
        <v>391.52019131799926</v>
      </c>
      <c r="D141" s="43">
        <v>378.96690473157025</v>
      </c>
      <c r="E141" s="43">
        <v>415.11076496693653</v>
      </c>
      <c r="F141" s="43">
        <v>409.49792835458442</v>
      </c>
      <c r="G141" s="43">
        <v>324.91912476638527</v>
      </c>
      <c r="H141" s="43">
        <v>376.87007348514118</v>
      </c>
      <c r="I141" s="43">
        <v>351.86046980383895</v>
      </c>
      <c r="J141" s="43">
        <v>318.29887062091547</v>
      </c>
      <c r="K141" s="43">
        <v>213.42830406734365</v>
      </c>
      <c r="L141" s="43">
        <v>221.35418301226412</v>
      </c>
      <c r="M141" s="43">
        <v>289.24312534845075</v>
      </c>
      <c r="N141" s="43">
        <v>232.53501056246856</v>
      </c>
      <c r="O141" s="43">
        <v>282.33371558634911</v>
      </c>
      <c r="P141" s="43">
        <v>217.83502518516661</v>
      </c>
      <c r="Q141" s="43">
        <v>240.65414718305243</v>
      </c>
      <c r="R141" s="43">
        <v>231.73292659391421</v>
      </c>
      <c r="S141" s="43">
        <v>240.09553019325082</v>
      </c>
      <c r="T141" s="43">
        <v>224.1001298109712</v>
      </c>
      <c r="U141" s="43">
        <v>217.88079096698857</v>
      </c>
      <c r="V141" s="43">
        <v>212.80727165765251</v>
      </c>
      <c r="W141" s="43">
        <v>212.62975592979154</v>
      </c>
      <c r="X141" s="43">
        <v>209.41910626275902</v>
      </c>
      <c r="Y141" s="43">
        <v>208.08362599609453</v>
      </c>
      <c r="Z141" s="43">
        <v>204.45173908283547</v>
      </c>
      <c r="AA141" s="43">
        <v>203.26792394490235</v>
      </c>
      <c r="AB141" s="43">
        <v>203.28837098738313</v>
      </c>
      <c r="AC141" s="43">
        <v>203.9068207036772</v>
      </c>
      <c r="AD141" s="43">
        <v>204.42675274222373</v>
      </c>
      <c r="AE141" s="43">
        <v>203.91290126027593</v>
      </c>
      <c r="AF141" s="43">
        <v>203.76779501744102</v>
      </c>
      <c r="AG141" s="43">
        <v>203.7719122011402</v>
      </c>
      <c r="AH141" s="43">
        <v>202.68175697621322</v>
      </c>
      <c r="AI141" s="43">
        <v>202.1839746866259</v>
      </c>
      <c r="AJ141" s="43">
        <v>200.57052024843998</v>
      </c>
      <c r="AK141" s="43">
        <v>199.12120218404303</v>
      </c>
      <c r="AL141" s="43">
        <v>198.46504426214133</v>
      </c>
      <c r="AM141" s="43">
        <v>196.84847754213385</v>
      </c>
      <c r="AN141" s="43">
        <v>197.36027333659894</v>
      </c>
      <c r="AO141" s="43">
        <v>193.69259506472665</v>
      </c>
      <c r="AP141" s="43">
        <v>186.07296540228472</v>
      </c>
      <c r="AQ141" s="43">
        <v>185.96619868635133</v>
      </c>
      <c r="AR141" s="43">
        <v>178.61852981527952</v>
      </c>
      <c r="AS141" s="43">
        <v>174.83153524808515</v>
      </c>
      <c r="AT141" s="43">
        <v>171.84672839120873</v>
      </c>
      <c r="AU141" s="43">
        <v>170.85766129140703</v>
      </c>
      <c r="AV141" s="43">
        <v>169.46590087865513</v>
      </c>
      <c r="AW141" s="43">
        <v>163.18999758403217</v>
      </c>
      <c r="AX141" s="43">
        <v>161.39786012251912</v>
      </c>
      <c r="AY141" s="43">
        <v>157.89987193653101</v>
      </c>
      <c r="AZ141" s="43">
        <v>154.44419759802028</v>
      </c>
    </row>
    <row r="142" spans="1:52" ht="12" customHeight="1" x14ac:dyDescent="0.35">
      <c r="A142" s="79" t="s">
        <v>59</v>
      </c>
      <c r="B142" s="80">
        <v>541.81827316719296</v>
      </c>
      <c r="C142" s="80">
        <v>535.56632908939071</v>
      </c>
      <c r="D142" s="80">
        <v>499.19400232487362</v>
      </c>
      <c r="E142" s="80">
        <v>520.25589575544404</v>
      </c>
      <c r="F142" s="80">
        <v>534.66455958656377</v>
      </c>
      <c r="G142" s="80">
        <v>510.60462339362596</v>
      </c>
      <c r="H142" s="80">
        <v>561.66944650148685</v>
      </c>
      <c r="I142" s="80">
        <v>527.56434029963543</v>
      </c>
      <c r="J142" s="80">
        <v>508.21799552991843</v>
      </c>
      <c r="K142" s="80">
        <v>415.79130539648213</v>
      </c>
      <c r="L142" s="80">
        <v>523.12416954342052</v>
      </c>
      <c r="M142" s="80">
        <v>460.57115339006634</v>
      </c>
      <c r="N142" s="80">
        <v>438.73929051283056</v>
      </c>
      <c r="O142" s="80">
        <v>402.46198412753449</v>
      </c>
      <c r="P142" s="80">
        <v>398.40379932262317</v>
      </c>
      <c r="Q142" s="80">
        <v>414.32146757546116</v>
      </c>
      <c r="R142" s="80">
        <v>410.68548828336054</v>
      </c>
      <c r="S142" s="80">
        <v>426.43478170412624</v>
      </c>
      <c r="T142" s="80">
        <v>404.0584643199735</v>
      </c>
      <c r="U142" s="80">
        <v>397.46733030731082</v>
      </c>
      <c r="V142" s="80">
        <v>393.42692371080955</v>
      </c>
      <c r="W142" s="80">
        <v>391.76903811969868</v>
      </c>
      <c r="X142" s="80">
        <v>386.18665023349132</v>
      </c>
      <c r="Y142" s="80">
        <v>383.47838099038773</v>
      </c>
      <c r="Z142" s="80">
        <v>378.39702494679204</v>
      </c>
      <c r="AA142" s="80">
        <v>376.20531593393741</v>
      </c>
      <c r="AB142" s="80">
        <v>375.16040640206654</v>
      </c>
      <c r="AC142" s="80">
        <v>374.71765181426287</v>
      </c>
      <c r="AD142" s="80">
        <v>373.93286902933943</v>
      </c>
      <c r="AE142" s="80">
        <v>372.29938407397555</v>
      </c>
      <c r="AF142" s="80">
        <v>370.93128828692346</v>
      </c>
      <c r="AG142" s="80">
        <v>369.50466770014469</v>
      </c>
      <c r="AH142" s="80">
        <v>367.57684930170313</v>
      </c>
      <c r="AI142" s="80">
        <v>366.62350989866343</v>
      </c>
      <c r="AJ142" s="80">
        <v>363.72651492529712</v>
      </c>
      <c r="AK142" s="80">
        <v>362.16504930844184</v>
      </c>
      <c r="AL142" s="80">
        <v>361.76224406030138</v>
      </c>
      <c r="AM142" s="80">
        <v>357.4224762248794</v>
      </c>
      <c r="AN142" s="80">
        <v>354.66526160684015</v>
      </c>
      <c r="AO142" s="80">
        <v>355.85059968552719</v>
      </c>
      <c r="AP142" s="80">
        <v>351.36705853362469</v>
      </c>
      <c r="AQ142" s="80">
        <v>352.61572446017431</v>
      </c>
      <c r="AR142" s="80">
        <v>352.7283651042107</v>
      </c>
      <c r="AS142" s="80">
        <v>351.70784875086514</v>
      </c>
      <c r="AT142" s="80">
        <v>352.15389244780084</v>
      </c>
      <c r="AU142" s="80">
        <v>354.38541357654202</v>
      </c>
      <c r="AV142" s="80">
        <v>357.2173357872274</v>
      </c>
      <c r="AW142" s="80">
        <v>361.252004784669</v>
      </c>
      <c r="AX142" s="80">
        <v>363.82429588412271</v>
      </c>
      <c r="AY142" s="80">
        <v>366.73526937435105</v>
      </c>
      <c r="AZ142" s="80">
        <v>370.67710225659499</v>
      </c>
    </row>
    <row r="143" spans="1:52" ht="12" customHeight="1" x14ac:dyDescent="0.35">
      <c r="A143" s="82" t="s">
        <v>13</v>
      </c>
      <c r="B143" s="83">
        <v>105.67462140734081</v>
      </c>
      <c r="C143" s="83">
        <v>113.89320811969715</v>
      </c>
      <c r="D143" s="83">
        <v>101.51334940987968</v>
      </c>
      <c r="E143" s="83">
        <v>113.47270400645455</v>
      </c>
      <c r="F143" s="83">
        <v>133.018126532753</v>
      </c>
      <c r="G143" s="83">
        <v>123.05775623599175</v>
      </c>
      <c r="H143" s="83">
        <v>133.6464077091905</v>
      </c>
      <c r="I143" s="83">
        <v>117.29190302668937</v>
      </c>
      <c r="J143" s="83">
        <v>107.93139852146248</v>
      </c>
      <c r="K143" s="83">
        <v>43.03324257799045</v>
      </c>
      <c r="L143" s="83">
        <v>107.72646816277158</v>
      </c>
      <c r="M143" s="83">
        <v>116.00358683381282</v>
      </c>
      <c r="N143" s="83">
        <v>104.36577300165486</v>
      </c>
      <c r="O143" s="83">
        <v>95.017198189845701</v>
      </c>
      <c r="P143" s="83">
        <v>122.02515461673035</v>
      </c>
      <c r="Q143" s="83">
        <v>105.37730031401182</v>
      </c>
      <c r="R143" s="83">
        <v>101.81454869130289</v>
      </c>
      <c r="S143" s="83">
        <v>104.84671197507276</v>
      </c>
      <c r="T143" s="83">
        <v>80.171498698917929</v>
      </c>
      <c r="U143" s="83">
        <v>76.856282930628225</v>
      </c>
      <c r="V143" s="83">
        <v>74.627565214254062</v>
      </c>
      <c r="W143" s="83">
        <v>73.343524198026046</v>
      </c>
      <c r="X143" s="83">
        <v>67.591042732794932</v>
      </c>
      <c r="Y143" s="83">
        <v>66.882276831837927</v>
      </c>
      <c r="Z143" s="83">
        <v>62.121452510442133</v>
      </c>
      <c r="AA143" s="83">
        <v>59.456734606553269</v>
      </c>
      <c r="AB143" s="83">
        <v>58.996379300728819</v>
      </c>
      <c r="AC143" s="83">
        <v>58.876234561279126</v>
      </c>
      <c r="AD143" s="83">
        <v>58.747730079921155</v>
      </c>
      <c r="AE143" s="83">
        <v>56.865692258022939</v>
      </c>
      <c r="AF143" s="83">
        <v>56.186616403408273</v>
      </c>
      <c r="AG143" s="83">
        <v>55.6249305407853</v>
      </c>
      <c r="AH143" s="83">
        <v>54.124947303151203</v>
      </c>
      <c r="AI143" s="83">
        <v>52.660493638478563</v>
      </c>
      <c r="AJ143" s="83">
        <v>50.635293561009213</v>
      </c>
      <c r="AK143" s="83">
        <v>48.13735085886772</v>
      </c>
      <c r="AL143" s="83">
        <v>46.271488573833331</v>
      </c>
      <c r="AM143" s="83">
        <v>43.565760481862768</v>
      </c>
      <c r="AN143" s="83">
        <v>42.405646334004999</v>
      </c>
      <c r="AO143" s="83">
        <v>37.026426629880469</v>
      </c>
      <c r="AP143" s="83">
        <v>28.897388623351343</v>
      </c>
      <c r="AQ143" s="83">
        <v>27.403514646687977</v>
      </c>
      <c r="AR143" s="83">
        <v>21.096115331260851</v>
      </c>
      <c r="AS143" s="83">
        <v>18.192382293131875</v>
      </c>
      <c r="AT143" s="83">
        <v>15.145510582442478</v>
      </c>
      <c r="AU143" s="83">
        <v>13.757470356521676</v>
      </c>
      <c r="AV143" s="83">
        <v>12.280778771805634</v>
      </c>
      <c r="AW143" s="83">
        <v>8.8703462254434786</v>
      </c>
      <c r="AX143" s="83">
        <v>7.5979286808191713</v>
      </c>
      <c r="AY143" s="83">
        <v>6.0661400436292521</v>
      </c>
      <c r="AZ143" s="83">
        <v>4.9275395223263896</v>
      </c>
    </row>
    <row r="144" spans="1:52" ht="12" customHeight="1" x14ac:dyDescent="0.35">
      <c r="A144" s="82" t="s">
        <v>17</v>
      </c>
      <c r="B144" s="83">
        <v>0</v>
      </c>
      <c r="C144" s="83">
        <v>0</v>
      </c>
      <c r="D144" s="83">
        <v>0</v>
      </c>
      <c r="E144" s="83">
        <v>0</v>
      </c>
      <c r="F144" s="83">
        <v>0</v>
      </c>
      <c r="G144" s="83">
        <v>0</v>
      </c>
      <c r="H144" s="83">
        <v>0</v>
      </c>
      <c r="I144" s="83">
        <v>0</v>
      </c>
      <c r="J144" s="83">
        <v>0</v>
      </c>
      <c r="K144" s="83">
        <v>0</v>
      </c>
      <c r="L144" s="83">
        <v>0</v>
      </c>
      <c r="M144" s="83">
        <v>0</v>
      </c>
      <c r="N144" s="83">
        <v>0</v>
      </c>
      <c r="O144" s="83">
        <v>0</v>
      </c>
      <c r="P144" s="83">
        <v>0</v>
      </c>
      <c r="Q144" s="83">
        <v>0</v>
      </c>
      <c r="R144" s="83">
        <v>0</v>
      </c>
      <c r="S144" s="83">
        <v>0</v>
      </c>
      <c r="T144" s="83">
        <v>0</v>
      </c>
      <c r="U144" s="83">
        <v>0</v>
      </c>
      <c r="V144" s="83">
        <v>0</v>
      </c>
      <c r="W144" s="83">
        <v>0</v>
      </c>
      <c r="X144" s="83">
        <v>0</v>
      </c>
      <c r="Y144" s="83">
        <v>0</v>
      </c>
      <c r="Z144" s="83">
        <v>0</v>
      </c>
      <c r="AA144" s="83">
        <v>0</v>
      </c>
      <c r="AB144" s="83">
        <v>0</v>
      </c>
      <c r="AC144" s="83">
        <v>0</v>
      </c>
      <c r="AD144" s="83">
        <v>0</v>
      </c>
      <c r="AE144" s="83">
        <v>0</v>
      </c>
      <c r="AF144" s="83">
        <v>0</v>
      </c>
      <c r="AG144" s="83">
        <v>0</v>
      </c>
      <c r="AH144" s="83">
        <v>0</v>
      </c>
      <c r="AI144" s="83">
        <v>0</v>
      </c>
      <c r="AJ144" s="83">
        <v>0</v>
      </c>
      <c r="AK144" s="83">
        <v>0</v>
      </c>
      <c r="AL144" s="83">
        <v>0</v>
      </c>
      <c r="AM144" s="83">
        <v>0</v>
      </c>
      <c r="AN144" s="83">
        <v>0</v>
      </c>
      <c r="AO144" s="83">
        <v>0</v>
      </c>
      <c r="AP144" s="83">
        <v>0</v>
      </c>
      <c r="AQ144" s="83">
        <v>0</v>
      </c>
      <c r="AR144" s="83">
        <v>0</v>
      </c>
      <c r="AS144" s="83">
        <v>0</v>
      </c>
      <c r="AT144" s="83">
        <v>0</v>
      </c>
      <c r="AU144" s="83">
        <v>0</v>
      </c>
      <c r="AV144" s="83">
        <v>0</v>
      </c>
      <c r="AW144" s="83">
        <v>0</v>
      </c>
      <c r="AX144" s="83">
        <v>0</v>
      </c>
      <c r="AY144" s="83">
        <v>0</v>
      </c>
      <c r="AZ144" s="83">
        <v>0</v>
      </c>
    </row>
    <row r="145" spans="1:52" ht="12" customHeight="1" x14ac:dyDescent="0.35">
      <c r="A145" s="82" t="s">
        <v>18</v>
      </c>
      <c r="B145" s="83">
        <v>11.445576463112062</v>
      </c>
      <c r="C145" s="83">
        <v>11.676735809985365</v>
      </c>
      <c r="D145" s="83">
        <v>10.94486843998259</v>
      </c>
      <c r="E145" s="83">
        <v>11.286122123260693</v>
      </c>
      <c r="F145" s="83">
        <v>10.56418688005092</v>
      </c>
      <c r="G145" s="83">
        <v>10.026479042434357</v>
      </c>
      <c r="H145" s="83">
        <v>10.898410788968631</v>
      </c>
      <c r="I145" s="83">
        <v>7.5936033512051626</v>
      </c>
      <c r="J145" s="83">
        <v>7.7562519765886888</v>
      </c>
      <c r="K145" s="83">
        <v>3.147515625166514</v>
      </c>
      <c r="L145" s="83">
        <v>5.436624568028507</v>
      </c>
      <c r="M145" s="83">
        <v>5.6001354479200458</v>
      </c>
      <c r="N145" s="83">
        <v>4.9329887852252767</v>
      </c>
      <c r="O145" s="83">
        <v>4.2670310622046852</v>
      </c>
      <c r="P145" s="83">
        <v>3.8953443032441295</v>
      </c>
      <c r="Q145" s="83">
        <v>3.5523519032778004</v>
      </c>
      <c r="R145" s="83">
        <v>3.5473260954209089</v>
      </c>
      <c r="S145" s="83">
        <v>3.7475369106613976</v>
      </c>
      <c r="T145" s="83">
        <v>2.9849538891393279</v>
      </c>
      <c r="U145" s="83">
        <v>2.8459756350323531</v>
      </c>
      <c r="V145" s="83">
        <v>2.7439997957080395</v>
      </c>
      <c r="W145" s="83">
        <v>2.7014228033469205</v>
      </c>
      <c r="X145" s="83">
        <v>2.3505211100511012</v>
      </c>
      <c r="Y145" s="83">
        <v>2.300025423675546</v>
      </c>
      <c r="Z145" s="83">
        <v>2.1520981960130556</v>
      </c>
      <c r="AA145" s="83">
        <v>2.0414488915532747</v>
      </c>
      <c r="AB145" s="83">
        <v>1.9577243153442607</v>
      </c>
      <c r="AC145" s="83">
        <v>1.9297353303402967</v>
      </c>
      <c r="AD145" s="83">
        <v>1.9060945162847671</v>
      </c>
      <c r="AE145" s="83">
        <v>1.8631619263696877</v>
      </c>
      <c r="AF145" s="83">
        <v>1.8252804426068283</v>
      </c>
      <c r="AG145" s="83">
        <v>1.7899032538538031</v>
      </c>
      <c r="AH145" s="83">
        <v>1.729418995104006</v>
      </c>
      <c r="AI145" s="83">
        <v>1.662684800940915</v>
      </c>
      <c r="AJ145" s="83">
        <v>1.5870229559490219</v>
      </c>
      <c r="AK145" s="83">
        <v>1.3820633041096784</v>
      </c>
      <c r="AL145" s="83">
        <v>1.3036081266602557</v>
      </c>
      <c r="AM145" s="83">
        <v>1.1754561520776043</v>
      </c>
      <c r="AN145" s="83">
        <v>1.102496916450094</v>
      </c>
      <c r="AO145" s="83">
        <v>1.0346214546984638</v>
      </c>
      <c r="AP145" s="83">
        <v>0.77856846955795223</v>
      </c>
      <c r="AQ145" s="83">
        <v>0.73678298262684494</v>
      </c>
      <c r="AR145" s="83">
        <v>0.66086118961673768</v>
      </c>
      <c r="AS145" s="83">
        <v>0.57146930962465647</v>
      </c>
      <c r="AT145" s="83">
        <v>0.50419514531952714</v>
      </c>
      <c r="AU145" s="83">
        <v>0.45116626572805352</v>
      </c>
      <c r="AV145" s="83">
        <v>0.394259660462974</v>
      </c>
      <c r="AW145" s="83">
        <v>0.33738686702390536</v>
      </c>
      <c r="AX145" s="83">
        <v>0.29046790793880534</v>
      </c>
      <c r="AY145" s="83">
        <v>0.23274323878270775</v>
      </c>
      <c r="AZ145" s="83">
        <v>0.19214745720061582</v>
      </c>
    </row>
    <row r="146" spans="1:52" ht="12" customHeight="1" x14ac:dyDescent="0.35">
      <c r="A146" s="82" t="s">
        <v>42</v>
      </c>
      <c r="B146" s="83">
        <v>5.4513728988515657</v>
      </c>
      <c r="C146" s="83">
        <v>6.255185005651084</v>
      </c>
      <c r="D146" s="83">
        <v>4.287025733523075</v>
      </c>
      <c r="E146" s="83">
        <v>3.9046411439990525</v>
      </c>
      <c r="F146" s="83">
        <v>2.2373800587240296</v>
      </c>
      <c r="G146" s="83">
        <v>2.3800970980383105</v>
      </c>
      <c r="H146" s="83">
        <v>2.5000410705213296</v>
      </c>
      <c r="I146" s="83">
        <v>2.1381325041946226</v>
      </c>
      <c r="J146" s="83">
        <v>1.7605028150109843</v>
      </c>
      <c r="K146" s="83">
        <v>1.2083385585866704</v>
      </c>
      <c r="L146" s="83">
        <v>2.5368342818134129</v>
      </c>
      <c r="M146" s="83">
        <v>2.086484604003334</v>
      </c>
      <c r="N146" s="83">
        <v>1.7035956339443261</v>
      </c>
      <c r="O146" s="83">
        <v>1.6519386859923535</v>
      </c>
      <c r="P146" s="83">
        <v>2.4974582548683282</v>
      </c>
      <c r="Q146" s="83">
        <v>2.7879896147718011</v>
      </c>
      <c r="R146" s="83">
        <v>2.7201649041036</v>
      </c>
      <c r="S146" s="83">
        <v>2.808593233140392</v>
      </c>
      <c r="T146" s="83">
        <v>1.9668818253145155</v>
      </c>
      <c r="U146" s="83">
        <v>1.7983921178169886</v>
      </c>
      <c r="V146" s="83">
        <v>1.7054146231298113</v>
      </c>
      <c r="W146" s="83">
        <v>1.6374929373803355</v>
      </c>
      <c r="X146" s="83">
        <v>1.3189345563142862</v>
      </c>
      <c r="Y146" s="83">
        <v>1.2982226267840919</v>
      </c>
      <c r="Z146" s="83">
        <v>1.0788712822733788</v>
      </c>
      <c r="AA146" s="83">
        <v>0.97232992712412281</v>
      </c>
      <c r="AB146" s="83">
        <v>0.88490494369596329</v>
      </c>
      <c r="AC146" s="83">
        <v>0.8734260515775959</v>
      </c>
      <c r="AD146" s="83">
        <v>0.86316209737958427</v>
      </c>
      <c r="AE146" s="83">
        <v>0.80186899147797286</v>
      </c>
      <c r="AF146" s="83">
        <v>0.7840868595534366</v>
      </c>
      <c r="AG146" s="83">
        <v>0.75972561549487827</v>
      </c>
      <c r="AH146" s="83">
        <v>0.72524852954569685</v>
      </c>
      <c r="AI146" s="83">
        <v>0.6966166806329851</v>
      </c>
      <c r="AJ146" s="83">
        <v>0.66244139556675163</v>
      </c>
      <c r="AK146" s="83">
        <v>0.61220164910489761</v>
      </c>
      <c r="AL146" s="83">
        <v>0.57674063945881726</v>
      </c>
      <c r="AM146" s="83">
        <v>0.49589255503971191</v>
      </c>
      <c r="AN146" s="83">
        <v>0.47479070068058149</v>
      </c>
      <c r="AO146" s="83">
        <v>0.43605046573728534</v>
      </c>
      <c r="AP146" s="83">
        <v>0.32113289736185779</v>
      </c>
      <c r="AQ146" s="83">
        <v>0.31068382441501852</v>
      </c>
      <c r="AR146" s="83">
        <v>0.25476493942818451</v>
      </c>
      <c r="AS146" s="83">
        <v>0.20637213792136891</v>
      </c>
      <c r="AT146" s="83">
        <v>0.1686170528293699</v>
      </c>
      <c r="AU146" s="83">
        <v>0.1540075162879336</v>
      </c>
      <c r="AV146" s="83">
        <v>0.13780038359029773</v>
      </c>
      <c r="AW146" s="83">
        <v>0.11351199697983932</v>
      </c>
      <c r="AX146" s="83">
        <v>9.9698465253494087E-2</v>
      </c>
      <c r="AY146" s="83">
        <v>8.0342365444167618E-2</v>
      </c>
      <c r="AZ146" s="83">
        <v>6.7439305315652578E-2</v>
      </c>
    </row>
    <row r="147" spans="1:52" ht="12" customHeight="1" x14ac:dyDescent="0.35">
      <c r="A147" s="82" t="s">
        <v>48</v>
      </c>
      <c r="B147" s="83">
        <v>0</v>
      </c>
      <c r="C147" s="83">
        <v>0</v>
      </c>
      <c r="D147" s="83">
        <v>0</v>
      </c>
      <c r="E147" s="83">
        <v>0</v>
      </c>
      <c r="F147" s="83">
        <v>0</v>
      </c>
      <c r="G147" s="83">
        <v>0</v>
      </c>
      <c r="H147" s="83">
        <v>0</v>
      </c>
      <c r="I147" s="83">
        <v>0</v>
      </c>
      <c r="J147" s="83">
        <v>0</v>
      </c>
      <c r="K147" s="83">
        <v>0</v>
      </c>
      <c r="L147" s="83">
        <v>0</v>
      </c>
      <c r="M147" s="83">
        <v>0</v>
      </c>
      <c r="N147" s="83">
        <v>0</v>
      </c>
      <c r="O147" s="83">
        <v>0</v>
      </c>
      <c r="P147" s="83">
        <v>0</v>
      </c>
      <c r="Q147" s="83">
        <v>0</v>
      </c>
      <c r="R147" s="83">
        <v>0</v>
      </c>
      <c r="S147" s="83">
        <v>4.1413865198262702E-5</v>
      </c>
      <c r="T147" s="83">
        <v>1.4696832305149045E-3</v>
      </c>
      <c r="U147" s="83">
        <v>1.5044729672251608E-3</v>
      </c>
      <c r="V147" s="83">
        <v>1.4948706414347418E-3</v>
      </c>
      <c r="W147" s="83">
        <v>1.5520339070609257E-3</v>
      </c>
      <c r="X147" s="83">
        <v>1.7107949433839262E-3</v>
      </c>
      <c r="Y147" s="83">
        <v>1.6715253678341376E-3</v>
      </c>
      <c r="Z147" s="83">
        <v>1.7394001398925072E-3</v>
      </c>
      <c r="AA147" s="83">
        <v>1.7949779215503609E-3</v>
      </c>
      <c r="AB147" s="83">
        <v>1.7776030044502169E-3</v>
      </c>
      <c r="AC147" s="83">
        <v>1.7361141424056248E-3</v>
      </c>
      <c r="AD147" s="83">
        <v>1.6940820121754039E-3</v>
      </c>
      <c r="AE147" s="83">
        <v>1.664349449971801E-3</v>
      </c>
      <c r="AF147" s="83">
        <v>1.6083089905776617E-3</v>
      </c>
      <c r="AG147" s="83">
        <v>1.5482406484811117E-3</v>
      </c>
      <c r="AH147" s="83">
        <v>1.4748353040721144E-3</v>
      </c>
      <c r="AI147" s="83">
        <v>1.4047436610021618E-3</v>
      </c>
      <c r="AJ147" s="83">
        <v>1.3259742460981297E-3</v>
      </c>
      <c r="AK147" s="83">
        <v>1.2163289146665439E-3</v>
      </c>
      <c r="AL147" s="83">
        <v>1.1264547691082431E-3</v>
      </c>
      <c r="AM147" s="83">
        <v>9.8320091396267534E-4</v>
      </c>
      <c r="AN147" s="83">
        <v>9.0936676203146245E-4</v>
      </c>
      <c r="AO147" s="83">
        <v>7.9169119262500359E-4</v>
      </c>
      <c r="AP147" s="83">
        <v>5.4173056523252304E-4</v>
      </c>
      <c r="AQ147" s="83">
        <v>5.0294358012683985E-4</v>
      </c>
      <c r="AR147" s="83">
        <v>3.6077531092185052E-4</v>
      </c>
      <c r="AS147" s="83">
        <v>2.4175860875587929E-4</v>
      </c>
      <c r="AT147" s="83">
        <v>1.9366233015777923E-4</v>
      </c>
      <c r="AU147" s="83">
        <v>1.7017703219458189E-4</v>
      </c>
      <c r="AV147" s="83">
        <v>1.4708075574712326E-4</v>
      </c>
      <c r="AW147" s="83">
        <v>1.0523869558951897E-4</v>
      </c>
      <c r="AX147" s="83">
        <v>8.782999549273519E-5</v>
      </c>
      <c r="AY147" s="83">
        <v>6.9063887160738263E-5</v>
      </c>
      <c r="AZ147" s="83">
        <v>5.5708191363865071E-5</v>
      </c>
    </row>
    <row r="148" spans="1:52" ht="12" customHeight="1" x14ac:dyDescent="0.35">
      <c r="A148" s="82" t="s">
        <v>60</v>
      </c>
      <c r="B148" s="83">
        <v>165.99317825304252</v>
      </c>
      <c r="C148" s="83">
        <v>140.27695435865724</v>
      </c>
      <c r="D148" s="83">
        <v>130.28738945017332</v>
      </c>
      <c r="E148" s="83">
        <v>143.00079964886265</v>
      </c>
      <c r="F148" s="83">
        <v>142.51378663998739</v>
      </c>
      <c r="G148" s="83">
        <v>136.90816325667163</v>
      </c>
      <c r="H148" s="83">
        <v>157.50045200088212</v>
      </c>
      <c r="I148" s="83">
        <v>128.64785886725525</v>
      </c>
      <c r="J148" s="83">
        <v>116.30738568063911</v>
      </c>
      <c r="K148" s="83">
        <v>111.40863080496885</v>
      </c>
      <c r="L148" s="83">
        <v>169.34971246599142</v>
      </c>
      <c r="M148" s="83">
        <v>84.095470912073807</v>
      </c>
      <c r="N148" s="83">
        <v>74.306921941657976</v>
      </c>
      <c r="O148" s="83">
        <v>72.698210609465235</v>
      </c>
      <c r="P148" s="83">
        <v>20.941369911529076</v>
      </c>
      <c r="Q148" s="83">
        <v>9.2757387501685784</v>
      </c>
      <c r="R148" s="83">
        <v>10.102768792917686</v>
      </c>
      <c r="S148" s="83">
        <v>11.457046905328481</v>
      </c>
      <c r="T148" s="83">
        <v>10.203206544698116</v>
      </c>
      <c r="U148" s="83">
        <v>9.3164997184250478</v>
      </c>
      <c r="V148" s="83">
        <v>7.5144241011023523</v>
      </c>
      <c r="W148" s="83">
        <v>7.4486081641108024</v>
      </c>
      <c r="X148" s="83">
        <v>6.7008512654360866</v>
      </c>
      <c r="Y148" s="83">
        <v>5.3713157504881579</v>
      </c>
      <c r="Z148" s="83">
        <v>4.4746160497851415</v>
      </c>
      <c r="AA148" s="83">
        <v>3.6927221648606889</v>
      </c>
      <c r="AB148" s="83">
        <v>3.650699219890023</v>
      </c>
      <c r="AC148" s="83">
        <v>3.5984990358972553</v>
      </c>
      <c r="AD148" s="83">
        <v>3.5388663429711502</v>
      </c>
      <c r="AE148" s="83">
        <v>3.3844971521804585</v>
      </c>
      <c r="AF148" s="83">
        <v>3.318305774958267</v>
      </c>
      <c r="AG148" s="83">
        <v>3.2355582506907448</v>
      </c>
      <c r="AH148" s="83">
        <v>3.1492670226987283</v>
      </c>
      <c r="AI148" s="83">
        <v>3.0674257547928403</v>
      </c>
      <c r="AJ148" s="83">
        <v>2.9698106456187934</v>
      </c>
      <c r="AK148" s="83">
        <v>2.8665257735514493</v>
      </c>
      <c r="AL148" s="83">
        <v>2.7727887022689135</v>
      </c>
      <c r="AM148" s="83">
        <v>2.2639461542666051</v>
      </c>
      <c r="AN148" s="83">
        <v>1.183303555169225</v>
      </c>
      <c r="AO148" s="83">
        <v>1.1020880495745968</v>
      </c>
      <c r="AP148" s="83">
        <v>0.78456592136517478</v>
      </c>
      <c r="AQ148" s="83">
        <v>0.49683562650761032</v>
      </c>
      <c r="AR148" s="83">
        <v>0.29963247183082531</v>
      </c>
      <c r="AS148" s="83">
        <v>9.3255260996395084E-2</v>
      </c>
      <c r="AT148" s="83">
        <v>7.5186880030596037E-2</v>
      </c>
      <c r="AU148" s="83">
        <v>6.3174109338259468E-2</v>
      </c>
      <c r="AV148" s="83">
        <v>5.0781272833770603E-2</v>
      </c>
      <c r="AW148" s="83">
        <v>3.6493921645451108E-2</v>
      </c>
      <c r="AX148" s="83">
        <v>2.8443136056804166E-2</v>
      </c>
      <c r="AY148" s="83">
        <v>2.0299312860173623E-2</v>
      </c>
      <c r="AZ148" s="83">
        <v>1.5348615761407308E-2</v>
      </c>
    </row>
    <row r="149" spans="1:52" ht="12" customHeight="1" x14ac:dyDescent="0.35">
      <c r="A149" s="82" t="s">
        <v>43</v>
      </c>
      <c r="B149" s="83">
        <v>208.35873625253413</v>
      </c>
      <c r="C149" s="83">
        <v>213.06299246226871</v>
      </c>
      <c r="D149" s="83">
        <v>210.21903099418398</v>
      </c>
      <c r="E149" s="83">
        <v>197.98727831731543</v>
      </c>
      <c r="F149" s="83">
        <v>197.47407630809849</v>
      </c>
      <c r="G149" s="83">
        <v>187.49774017103704</v>
      </c>
      <c r="H149" s="83">
        <v>211.96443928121653</v>
      </c>
      <c r="I149" s="83">
        <v>234.40189007172543</v>
      </c>
      <c r="J149" s="83">
        <v>232.15102520800093</v>
      </c>
      <c r="K149" s="83">
        <v>95.571673132603522</v>
      </c>
      <c r="L149" s="83">
        <v>171.70332140094231</v>
      </c>
      <c r="M149" s="83">
        <v>182.02011098139488</v>
      </c>
      <c r="N149" s="83">
        <v>144.97641520805274</v>
      </c>
      <c r="O149" s="83">
        <v>141.95783259915547</v>
      </c>
      <c r="P149" s="83">
        <v>163.4486792784528</v>
      </c>
      <c r="Q149" s="83">
        <v>155.19427439337667</v>
      </c>
      <c r="R149" s="83">
        <v>152.04096533224111</v>
      </c>
      <c r="S149" s="83">
        <v>157.66901301752694</v>
      </c>
      <c r="T149" s="83">
        <v>151.0045794035839</v>
      </c>
      <c r="U149" s="83">
        <v>146.42549313565974</v>
      </c>
      <c r="V149" s="83">
        <v>143.68294369913835</v>
      </c>
      <c r="W149" s="83">
        <v>142.52148609946494</v>
      </c>
      <c r="X149" s="83">
        <v>136.41559434229637</v>
      </c>
      <c r="Y149" s="83">
        <v>134.42372250296106</v>
      </c>
      <c r="Z149" s="83">
        <v>129.29371839032245</v>
      </c>
      <c r="AA149" s="83">
        <v>125.32185478170842</v>
      </c>
      <c r="AB149" s="83">
        <v>124.08827972874714</v>
      </c>
      <c r="AC149" s="83">
        <v>123.37239453061855</v>
      </c>
      <c r="AD149" s="83">
        <v>122.62524739376443</v>
      </c>
      <c r="AE149" s="83">
        <v>121.04608758550239</v>
      </c>
      <c r="AF149" s="83">
        <v>119.8178230466424</v>
      </c>
      <c r="AG149" s="83">
        <v>118.56093881579621</v>
      </c>
      <c r="AH149" s="83">
        <v>116.55776571287068</v>
      </c>
      <c r="AI149" s="83">
        <v>114.70680134372994</v>
      </c>
      <c r="AJ149" s="83">
        <v>112.19816793067874</v>
      </c>
      <c r="AK149" s="83">
        <v>109.08436882226211</v>
      </c>
      <c r="AL149" s="83">
        <v>106.27186467229656</v>
      </c>
      <c r="AM149" s="83">
        <v>100.72688630763416</v>
      </c>
      <c r="AN149" s="83">
        <v>95.109078937591349</v>
      </c>
      <c r="AO149" s="83">
        <v>89.898512141480353</v>
      </c>
      <c r="AP149" s="83">
        <v>78.419760630164959</v>
      </c>
      <c r="AQ149" s="83">
        <v>76.102160074052478</v>
      </c>
      <c r="AR149" s="83">
        <v>67.100159123879465</v>
      </c>
      <c r="AS149" s="83">
        <v>59.176669532968624</v>
      </c>
      <c r="AT149" s="83">
        <v>56.164557644871287</v>
      </c>
      <c r="AU149" s="83">
        <v>54.270168516617453</v>
      </c>
      <c r="AV149" s="83">
        <v>52.217650617231961</v>
      </c>
      <c r="AW149" s="83">
        <v>47.707213584225983</v>
      </c>
      <c r="AX149" s="83">
        <v>45.655695722297082</v>
      </c>
      <c r="AY149" s="83">
        <v>43.132980676791789</v>
      </c>
      <c r="AZ149" s="83">
        <v>40.971660663875078</v>
      </c>
    </row>
    <row r="150" spans="1:52" ht="12" customHeight="1" x14ac:dyDescent="0.35">
      <c r="A150" s="82" t="s">
        <v>49</v>
      </c>
      <c r="B150" s="83">
        <v>0</v>
      </c>
      <c r="C150" s="83">
        <v>0</v>
      </c>
      <c r="D150" s="83">
        <v>0</v>
      </c>
      <c r="E150" s="83">
        <v>0</v>
      </c>
      <c r="F150" s="83">
        <v>0</v>
      </c>
      <c r="G150" s="83">
        <v>0</v>
      </c>
      <c r="H150" s="83">
        <v>0</v>
      </c>
      <c r="I150" s="83">
        <v>0</v>
      </c>
      <c r="J150" s="83">
        <v>0</v>
      </c>
      <c r="K150" s="83">
        <v>0</v>
      </c>
      <c r="L150" s="83">
        <v>0</v>
      </c>
      <c r="M150" s="83">
        <v>0</v>
      </c>
      <c r="N150" s="83">
        <v>0</v>
      </c>
      <c r="O150" s="83">
        <v>0</v>
      </c>
      <c r="P150" s="83">
        <v>0</v>
      </c>
      <c r="Q150" s="83">
        <v>0</v>
      </c>
      <c r="R150" s="83">
        <v>0</v>
      </c>
      <c r="S150" s="83">
        <v>0</v>
      </c>
      <c r="T150" s="83">
        <v>0</v>
      </c>
      <c r="U150" s="83">
        <v>0</v>
      </c>
      <c r="V150" s="83">
        <v>0</v>
      </c>
      <c r="W150" s="83">
        <v>0</v>
      </c>
      <c r="X150" s="83">
        <v>0</v>
      </c>
      <c r="Y150" s="83">
        <v>0</v>
      </c>
      <c r="Z150" s="83">
        <v>0</v>
      </c>
      <c r="AA150" s="83">
        <v>0</v>
      </c>
      <c r="AB150" s="83">
        <v>0</v>
      </c>
      <c r="AC150" s="83">
        <v>0</v>
      </c>
      <c r="AD150" s="83">
        <v>0</v>
      </c>
      <c r="AE150" s="83">
        <v>0</v>
      </c>
      <c r="AF150" s="83">
        <v>0</v>
      </c>
      <c r="AG150" s="83">
        <v>0</v>
      </c>
      <c r="AH150" s="83">
        <v>0</v>
      </c>
      <c r="AI150" s="83">
        <v>0</v>
      </c>
      <c r="AJ150" s="83">
        <v>0</v>
      </c>
      <c r="AK150" s="83">
        <v>0</v>
      </c>
      <c r="AL150" s="83">
        <v>0</v>
      </c>
      <c r="AM150" s="83">
        <v>0</v>
      </c>
      <c r="AN150" s="83">
        <v>0</v>
      </c>
      <c r="AO150" s="83">
        <v>0</v>
      </c>
      <c r="AP150" s="83">
        <v>0</v>
      </c>
      <c r="AQ150" s="83">
        <v>0</v>
      </c>
      <c r="AR150" s="83">
        <v>0</v>
      </c>
      <c r="AS150" s="83">
        <v>0</v>
      </c>
      <c r="AT150" s="83">
        <v>0</v>
      </c>
      <c r="AU150" s="83">
        <v>0</v>
      </c>
      <c r="AV150" s="83">
        <v>0</v>
      </c>
      <c r="AW150" s="83">
        <v>0</v>
      </c>
      <c r="AX150" s="83">
        <v>0</v>
      </c>
      <c r="AY150" s="83">
        <v>0</v>
      </c>
      <c r="AZ150" s="83">
        <v>0</v>
      </c>
    </row>
    <row r="151" spans="1:52" ht="12" customHeight="1" x14ac:dyDescent="0.35">
      <c r="A151" s="82" t="s">
        <v>52</v>
      </c>
      <c r="B151" s="83">
        <v>1.2130630195042476</v>
      </c>
      <c r="C151" s="83">
        <v>1.7204200857089524</v>
      </c>
      <c r="D151" s="83">
        <v>0.94627048581968864</v>
      </c>
      <c r="E151" s="83">
        <v>0.99879963513905712</v>
      </c>
      <c r="F151" s="83">
        <v>3.289382250863794</v>
      </c>
      <c r="G151" s="83">
        <v>4.8998653928863529</v>
      </c>
      <c r="H151" s="83">
        <v>12.012783845965584</v>
      </c>
      <c r="I151" s="83">
        <v>9.1021191755506425</v>
      </c>
      <c r="J151" s="83">
        <v>14.857278665894349</v>
      </c>
      <c r="K151" s="83">
        <v>14.95348789733691</v>
      </c>
      <c r="L151" s="83">
        <v>16.454745725327488</v>
      </c>
      <c r="M151" s="83">
        <v>15.228523809281361</v>
      </c>
      <c r="N151" s="83">
        <v>14.242948150183603</v>
      </c>
      <c r="O151" s="83">
        <v>11.894064686302373</v>
      </c>
      <c r="P151" s="83">
        <v>10.117859458541604</v>
      </c>
      <c r="Q151" s="83">
        <v>6.6349668683587195</v>
      </c>
      <c r="R151" s="83">
        <v>6.4099126200056054</v>
      </c>
      <c r="S151" s="83">
        <v>6.8358751945683069</v>
      </c>
      <c r="T151" s="83">
        <v>7.0274773754235733</v>
      </c>
      <c r="U151" s="83">
        <v>7.1003121986002791</v>
      </c>
      <c r="V151" s="83">
        <v>7.1514935166835629</v>
      </c>
      <c r="W151" s="83">
        <v>7.5527109851393686</v>
      </c>
      <c r="X151" s="83">
        <v>8.1154943436261426</v>
      </c>
      <c r="Y151" s="83">
        <v>8.3801578109011352</v>
      </c>
      <c r="Z151" s="83">
        <v>8.9318258914247437</v>
      </c>
      <c r="AA151" s="83">
        <v>9.3696705880385434</v>
      </c>
      <c r="AB151" s="83">
        <v>9.6354140362337688</v>
      </c>
      <c r="AC151" s="83">
        <v>9.8649707150089636</v>
      </c>
      <c r="AD151" s="83">
        <v>10.093478010229234</v>
      </c>
      <c r="AE151" s="83">
        <v>10.366058401061991</v>
      </c>
      <c r="AF151" s="83">
        <v>10.615416597219699</v>
      </c>
      <c r="AG151" s="83">
        <v>10.849086516566038</v>
      </c>
      <c r="AH151" s="83">
        <v>11.041970130022568</v>
      </c>
      <c r="AI151" s="83">
        <v>11.394708162348998</v>
      </c>
      <c r="AJ151" s="83">
        <v>11.812518767646203</v>
      </c>
      <c r="AK151" s="83">
        <v>12.227869534403629</v>
      </c>
      <c r="AL151" s="83">
        <v>12.974325113557141</v>
      </c>
      <c r="AM151" s="83">
        <v>13.931438429822318</v>
      </c>
      <c r="AN151" s="83">
        <v>14.767586714121073</v>
      </c>
      <c r="AO151" s="83">
        <v>16.84778107325689</v>
      </c>
      <c r="AP151" s="83">
        <v>17.635613846583624</v>
      </c>
      <c r="AQ151" s="83">
        <v>18.276063177077251</v>
      </c>
      <c r="AR151" s="83">
        <v>19.087485256504134</v>
      </c>
      <c r="AS151" s="83">
        <v>19.524558458824902</v>
      </c>
      <c r="AT151" s="83">
        <v>20.611866732286277</v>
      </c>
      <c r="AU151" s="83">
        <v>21.601919708485319</v>
      </c>
      <c r="AV151" s="83">
        <v>22.594168925302782</v>
      </c>
      <c r="AW151" s="83">
        <v>23.864410984146112</v>
      </c>
      <c r="AX151" s="83">
        <v>24.86603607006813</v>
      </c>
      <c r="AY151" s="83">
        <v>26.021357264024523</v>
      </c>
      <c r="AZ151" s="83">
        <v>27.12650927915227</v>
      </c>
    </row>
    <row r="152" spans="1:52" ht="12" customHeight="1" x14ac:dyDescent="0.35">
      <c r="A152" s="82" t="s">
        <v>28</v>
      </c>
      <c r="B152" s="83">
        <v>43.681724872807649</v>
      </c>
      <c r="C152" s="83">
        <v>48.680833247422143</v>
      </c>
      <c r="D152" s="83">
        <v>40.996067811311249</v>
      </c>
      <c r="E152" s="83">
        <v>49.605550880412636</v>
      </c>
      <c r="F152" s="83">
        <v>45.567620916086213</v>
      </c>
      <c r="G152" s="83">
        <v>45.834522196566503</v>
      </c>
      <c r="H152" s="83">
        <v>33.14691180474226</v>
      </c>
      <c r="I152" s="83">
        <v>28.388833303014987</v>
      </c>
      <c r="J152" s="83">
        <v>27.45415266232191</v>
      </c>
      <c r="K152" s="83">
        <v>146.46841679982924</v>
      </c>
      <c r="L152" s="83">
        <v>49.916462938545834</v>
      </c>
      <c r="M152" s="83">
        <v>55.536840801580048</v>
      </c>
      <c r="N152" s="83">
        <v>94.2106477921118</v>
      </c>
      <c r="O152" s="83">
        <v>74.97570829456869</v>
      </c>
      <c r="P152" s="83">
        <v>75.477933499256878</v>
      </c>
      <c r="Q152" s="83">
        <v>131.49884573149575</v>
      </c>
      <c r="R152" s="83">
        <v>134.04980184736868</v>
      </c>
      <c r="S152" s="83">
        <v>139.06353299487341</v>
      </c>
      <c r="T152" s="83">
        <v>150.38068593906922</v>
      </c>
      <c r="U152" s="83">
        <v>152.765304629632</v>
      </c>
      <c r="V152" s="83">
        <v>155.57204522605298</v>
      </c>
      <c r="W152" s="83">
        <v>156.07111006067049</v>
      </c>
      <c r="X152" s="83">
        <v>163.00154476730447</v>
      </c>
      <c r="Y152" s="83">
        <v>164.06443923363045</v>
      </c>
      <c r="Z152" s="83">
        <v>169.36291955690589</v>
      </c>
      <c r="AA152" s="83">
        <v>174.11418370213374</v>
      </c>
      <c r="AB152" s="83">
        <v>174.58571884751342</v>
      </c>
      <c r="AC152" s="83">
        <v>174.75928397809494</v>
      </c>
      <c r="AD152" s="83">
        <v>174.61605572254527</v>
      </c>
      <c r="AE152" s="83">
        <v>176.22122429524862</v>
      </c>
      <c r="AF152" s="83">
        <v>176.49116931494626</v>
      </c>
      <c r="AG152" s="83">
        <v>176.60320187580015</v>
      </c>
      <c r="AH152" s="83">
        <v>177.92672946292049</v>
      </c>
      <c r="AI152" s="83">
        <v>179.86467719829747</v>
      </c>
      <c r="AJ152" s="83">
        <v>181.05736279729877</v>
      </c>
      <c r="AK152" s="83">
        <v>184.78917664963157</v>
      </c>
      <c r="AL152" s="83">
        <v>188.24564054583979</v>
      </c>
      <c r="AM152" s="83">
        <v>190.0843676318506</v>
      </c>
      <c r="AN152" s="83">
        <v>192.00767594524976</v>
      </c>
      <c r="AO152" s="83">
        <v>201.68672819126795</v>
      </c>
      <c r="AP152" s="83">
        <v>214.22478944912629</v>
      </c>
      <c r="AQ152" s="83">
        <v>217.70122395565309</v>
      </c>
      <c r="AR152" s="83">
        <v>230.75852225348916</v>
      </c>
      <c r="AS152" s="83">
        <v>239.67966646440161</v>
      </c>
      <c r="AT152" s="83">
        <v>244.19090723992451</v>
      </c>
      <c r="AU152" s="83">
        <v>248.62625490100555</v>
      </c>
      <c r="AV152" s="83">
        <v>253.893303093111</v>
      </c>
      <c r="AW152" s="83">
        <v>264.62056184160423</v>
      </c>
      <c r="AX152" s="83">
        <v>269.39120704792782</v>
      </c>
      <c r="AY152" s="83">
        <v>274.86661744347401</v>
      </c>
      <c r="AZ152" s="83">
        <v>280.53895072402912</v>
      </c>
    </row>
    <row r="153" spans="1:52" ht="12" customHeight="1" x14ac:dyDescent="0.35">
      <c r="A153" s="82" t="s">
        <v>29</v>
      </c>
      <c r="B153" s="83">
        <v>0</v>
      </c>
      <c r="C153" s="83">
        <v>0</v>
      </c>
      <c r="D153" s="83">
        <v>0</v>
      </c>
      <c r="E153" s="83">
        <v>0</v>
      </c>
      <c r="F153" s="83">
        <v>0</v>
      </c>
      <c r="G153" s="83">
        <v>0</v>
      </c>
      <c r="H153" s="83">
        <v>0</v>
      </c>
      <c r="I153" s="83">
        <v>0</v>
      </c>
      <c r="J153" s="83">
        <v>0</v>
      </c>
      <c r="K153" s="83">
        <v>0</v>
      </c>
      <c r="L153" s="83">
        <v>0</v>
      </c>
      <c r="M153" s="83">
        <v>0</v>
      </c>
      <c r="N153" s="83">
        <v>0</v>
      </c>
      <c r="O153" s="83">
        <v>0</v>
      </c>
      <c r="P153" s="83">
        <v>0</v>
      </c>
      <c r="Q153" s="83">
        <v>0</v>
      </c>
      <c r="R153" s="83">
        <v>0</v>
      </c>
      <c r="S153" s="83">
        <v>6.4300590894009833E-3</v>
      </c>
      <c r="T153" s="83">
        <v>0.31771096059637594</v>
      </c>
      <c r="U153" s="83">
        <v>0.35756546854896881</v>
      </c>
      <c r="V153" s="83">
        <v>0.4275426640989507</v>
      </c>
      <c r="W153" s="83">
        <v>0.49113083765275761</v>
      </c>
      <c r="X153" s="83">
        <v>0.69095632072451696</v>
      </c>
      <c r="Y153" s="83">
        <v>0.75654928474152416</v>
      </c>
      <c r="Z153" s="83">
        <v>0.9797836694852905</v>
      </c>
      <c r="AA153" s="83">
        <v>1.2345762940437741</v>
      </c>
      <c r="AB153" s="83">
        <v>1.3595084069086731</v>
      </c>
      <c r="AC153" s="83">
        <v>1.4413714973037368</v>
      </c>
      <c r="AD153" s="83">
        <v>1.5405407842316703</v>
      </c>
      <c r="AE153" s="83">
        <v>1.749129114661496</v>
      </c>
      <c r="AF153" s="83">
        <v>1.8909815385977156</v>
      </c>
      <c r="AG153" s="83">
        <v>2.0797745905090737</v>
      </c>
      <c r="AH153" s="83">
        <v>2.3200273100856776</v>
      </c>
      <c r="AI153" s="83">
        <v>2.5686975757806607</v>
      </c>
      <c r="AJ153" s="83">
        <v>2.8025708972835348</v>
      </c>
      <c r="AK153" s="83">
        <v>3.0642763875961481</v>
      </c>
      <c r="AL153" s="83">
        <v>3.3446612316174917</v>
      </c>
      <c r="AM153" s="83">
        <v>5.1777453114116803</v>
      </c>
      <c r="AN153" s="83">
        <v>7.6137731368110737</v>
      </c>
      <c r="AO153" s="83">
        <v>7.8175999884385146</v>
      </c>
      <c r="AP153" s="83">
        <v>10.304696965548244</v>
      </c>
      <c r="AQ153" s="83">
        <v>11.587957229573924</v>
      </c>
      <c r="AR153" s="83">
        <v>13.470463762890379</v>
      </c>
      <c r="AS153" s="83">
        <v>14.263233534386979</v>
      </c>
      <c r="AT153" s="83">
        <v>15.292857507766648</v>
      </c>
      <c r="AU153" s="83">
        <v>15.461082025525544</v>
      </c>
      <c r="AV153" s="83">
        <v>15.648445982133229</v>
      </c>
      <c r="AW153" s="83">
        <v>15.701974124904382</v>
      </c>
      <c r="AX153" s="83">
        <v>15.894731023765917</v>
      </c>
      <c r="AY153" s="83">
        <v>16.3147199654573</v>
      </c>
      <c r="AZ153" s="83">
        <v>16.837450980743064</v>
      </c>
    </row>
    <row r="154" spans="1:52" ht="12" customHeight="1" x14ac:dyDescent="0.35">
      <c r="A154" s="84" t="s">
        <v>61</v>
      </c>
      <c r="B154" s="85">
        <v>176.11936986888347</v>
      </c>
      <c r="C154" s="85">
        <v>178.39296275468789</v>
      </c>
      <c r="D154" s="85">
        <v>187.00605381092885</v>
      </c>
      <c r="E154" s="85">
        <v>192.11290251502078</v>
      </c>
      <c r="F154" s="85">
        <v>231.59823605537423</v>
      </c>
      <c r="G154" s="85">
        <v>284.50537975675388</v>
      </c>
      <c r="H154" s="85">
        <v>258.29411728823925</v>
      </c>
      <c r="I154" s="85">
        <v>293.16822152766417</v>
      </c>
      <c r="J154" s="85">
        <v>320.63366249124505</v>
      </c>
      <c r="K154" s="85">
        <v>252.38111483456794</v>
      </c>
      <c r="L154" s="85">
        <v>249.37566161881261</v>
      </c>
      <c r="M154" s="85">
        <v>267.14903193430581</v>
      </c>
      <c r="N154" s="85">
        <v>299.50809080885762</v>
      </c>
      <c r="O154" s="85">
        <v>231.33531807583799</v>
      </c>
      <c r="P154" s="85">
        <v>266.10885226167653</v>
      </c>
      <c r="Q154" s="85">
        <v>258.75008345144801</v>
      </c>
      <c r="R154" s="85">
        <v>249.81796245600097</v>
      </c>
      <c r="S154" s="85">
        <v>262.3260641144492</v>
      </c>
      <c r="T154" s="85">
        <v>257.8306844424593</v>
      </c>
      <c r="U154" s="85">
        <v>258.16641897291987</v>
      </c>
      <c r="V154" s="85">
        <v>256.75737114684875</v>
      </c>
      <c r="W154" s="85">
        <v>256.6101513346581</v>
      </c>
      <c r="X154" s="85">
        <v>257.89033517125137</v>
      </c>
      <c r="Y154" s="85">
        <v>257.0108560469514</v>
      </c>
      <c r="Z154" s="85">
        <v>256.28214206838169</v>
      </c>
      <c r="AA154" s="85">
        <v>256.74586034191628</v>
      </c>
      <c r="AB154" s="85">
        <v>257.88395824259197</v>
      </c>
      <c r="AC154" s="85">
        <v>258.84650630995253</v>
      </c>
      <c r="AD154" s="85">
        <v>259.77671140457204</v>
      </c>
      <c r="AE154" s="85">
        <v>260.81073723778752</v>
      </c>
      <c r="AF154" s="85">
        <v>261.82521321706372</v>
      </c>
      <c r="AG154" s="85">
        <v>262.47096725202334</v>
      </c>
      <c r="AH154" s="85">
        <v>264.05221257897728</v>
      </c>
      <c r="AI154" s="85">
        <v>265.47105167121123</v>
      </c>
      <c r="AJ154" s="85">
        <v>266.18472749852913</v>
      </c>
      <c r="AK154" s="85">
        <v>266.79131588492038</v>
      </c>
      <c r="AL154" s="85">
        <v>268.11697147082856</v>
      </c>
      <c r="AM154" s="85">
        <v>269.84036407968108</v>
      </c>
      <c r="AN154" s="85">
        <v>270.14787492904873</v>
      </c>
      <c r="AO154" s="85">
        <v>271.00598318443855</v>
      </c>
      <c r="AP154" s="85">
        <v>272.55167155454029</v>
      </c>
      <c r="AQ154" s="85">
        <v>273.79208466797417</v>
      </c>
      <c r="AR154" s="85">
        <v>275.62370389135867</v>
      </c>
      <c r="AS154" s="85">
        <v>276.7708500167405</v>
      </c>
      <c r="AT154" s="85">
        <v>278.13153528934572</v>
      </c>
      <c r="AU154" s="85">
        <v>279.90212909146925</v>
      </c>
      <c r="AV154" s="85">
        <v>282.21365704309665</v>
      </c>
      <c r="AW154" s="85">
        <v>283.80585170260792</v>
      </c>
      <c r="AX154" s="85">
        <v>284.13113479579954</v>
      </c>
      <c r="AY154" s="85">
        <v>285.40809547515488</v>
      </c>
      <c r="AZ154" s="85">
        <v>287.4380511540424</v>
      </c>
    </row>
    <row r="155" spans="1:52" ht="12" customHeight="1" x14ac:dyDescent="0.35">
      <c r="A155" s="28"/>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row>
    <row r="156" spans="1:52" ht="12" customHeight="1" x14ac:dyDescent="0.35">
      <c r="A156" s="22" t="s">
        <v>66</v>
      </c>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spans="1:52" ht="12" customHeight="1" x14ac:dyDescent="0.35">
      <c r="A157" s="86" t="s">
        <v>4</v>
      </c>
      <c r="B157" s="87">
        <v>1</v>
      </c>
      <c r="C157" s="87">
        <v>1</v>
      </c>
      <c r="D157" s="87">
        <v>1</v>
      </c>
      <c r="E157" s="87">
        <v>1</v>
      </c>
      <c r="F157" s="87">
        <v>1</v>
      </c>
      <c r="G157" s="87">
        <v>1</v>
      </c>
      <c r="H157" s="87">
        <v>1</v>
      </c>
      <c r="I157" s="87">
        <v>1</v>
      </c>
      <c r="J157" s="87">
        <v>1</v>
      </c>
      <c r="K157" s="87">
        <v>1</v>
      </c>
      <c r="L157" s="87">
        <v>1</v>
      </c>
      <c r="M157" s="87">
        <v>1</v>
      </c>
      <c r="N157" s="87">
        <v>1</v>
      </c>
      <c r="O157" s="87">
        <v>1</v>
      </c>
      <c r="P157" s="87">
        <v>1</v>
      </c>
      <c r="Q157" s="87">
        <v>1</v>
      </c>
      <c r="R157" s="87">
        <v>1</v>
      </c>
      <c r="S157" s="87">
        <v>1</v>
      </c>
      <c r="T157" s="87">
        <v>1</v>
      </c>
      <c r="U157" s="87">
        <v>1</v>
      </c>
      <c r="V157" s="87">
        <v>1</v>
      </c>
      <c r="W157" s="87">
        <v>1</v>
      </c>
      <c r="X157" s="87">
        <v>1</v>
      </c>
      <c r="Y157" s="87">
        <v>1</v>
      </c>
      <c r="Z157" s="87">
        <v>1</v>
      </c>
      <c r="AA157" s="87">
        <v>1</v>
      </c>
      <c r="AB157" s="87">
        <v>1</v>
      </c>
      <c r="AC157" s="87">
        <v>1</v>
      </c>
      <c r="AD157" s="87">
        <v>1</v>
      </c>
      <c r="AE157" s="87">
        <v>1</v>
      </c>
      <c r="AF157" s="87">
        <v>1</v>
      </c>
      <c r="AG157" s="87">
        <v>1</v>
      </c>
      <c r="AH157" s="87">
        <v>1</v>
      </c>
      <c r="AI157" s="87">
        <v>1</v>
      </c>
      <c r="AJ157" s="87">
        <v>1</v>
      </c>
      <c r="AK157" s="87">
        <v>1</v>
      </c>
      <c r="AL157" s="87">
        <v>1</v>
      </c>
      <c r="AM157" s="87">
        <v>1</v>
      </c>
      <c r="AN157" s="87">
        <v>1</v>
      </c>
      <c r="AO157" s="87">
        <v>1</v>
      </c>
      <c r="AP157" s="87">
        <v>1</v>
      </c>
      <c r="AQ157" s="87">
        <v>1</v>
      </c>
      <c r="AR157" s="87">
        <v>1</v>
      </c>
      <c r="AS157" s="87">
        <v>1</v>
      </c>
      <c r="AT157" s="87">
        <v>1</v>
      </c>
      <c r="AU157" s="87">
        <v>1</v>
      </c>
      <c r="AV157" s="87">
        <v>1</v>
      </c>
      <c r="AW157" s="87">
        <v>1</v>
      </c>
      <c r="AX157" s="87">
        <v>1</v>
      </c>
      <c r="AY157" s="87">
        <v>1</v>
      </c>
      <c r="AZ157" s="87">
        <v>1</v>
      </c>
    </row>
    <row r="158" spans="1:52" ht="12" customHeight="1" x14ac:dyDescent="0.35">
      <c r="A158" s="64" t="s">
        <v>40</v>
      </c>
      <c r="B158" s="88">
        <v>1.4986979167347033E-3</v>
      </c>
      <c r="C158" s="88">
        <v>1.4976059911195473E-3</v>
      </c>
      <c r="D158" s="88">
        <v>1.4961366583297394E-3</v>
      </c>
      <c r="E158" s="88">
        <v>1.4965618908150994E-3</v>
      </c>
      <c r="F158" s="88">
        <v>1.4921839447739203E-3</v>
      </c>
      <c r="G158" s="88">
        <v>1.492977993753783E-3</v>
      </c>
      <c r="H158" s="88">
        <v>1.4967611565013682E-3</v>
      </c>
      <c r="I158" s="88">
        <v>1.4981104162261117E-3</v>
      </c>
      <c r="J158" s="88">
        <v>1.5061605863238995E-3</v>
      </c>
      <c r="K158" s="88">
        <v>1.5142790738625748E-3</v>
      </c>
      <c r="L158" s="88">
        <v>1.5165852982319242E-3</v>
      </c>
      <c r="M158" s="88">
        <v>1.5174768390132343E-3</v>
      </c>
      <c r="N158" s="88">
        <v>1.5193526142836657E-3</v>
      </c>
      <c r="O158" s="88">
        <v>1.5192989776350713E-3</v>
      </c>
      <c r="P158" s="88">
        <v>1.5200857108654882E-3</v>
      </c>
      <c r="Q158" s="88">
        <v>1.5187177621355668E-3</v>
      </c>
      <c r="R158" s="88">
        <v>1.2272306377159624E-3</v>
      </c>
      <c r="S158" s="88">
        <v>9.8709301974927413E-4</v>
      </c>
      <c r="T158" s="88">
        <v>7.9770253064653134E-4</v>
      </c>
      <c r="U158" s="88">
        <v>6.2059757702662708E-4</v>
      </c>
      <c r="V158" s="88">
        <v>1.0954912513277514E-3</v>
      </c>
      <c r="W158" s="88">
        <v>8.0895792035184618E-4</v>
      </c>
      <c r="X158" s="88">
        <v>7.6471891372782176E-4</v>
      </c>
      <c r="Y158" s="88">
        <v>5.3863195841388116E-4</v>
      </c>
      <c r="Z158" s="88">
        <v>8.7625998388942826E-4</v>
      </c>
      <c r="AA158" s="88">
        <v>5.3705510087493171E-4</v>
      </c>
      <c r="AB158" s="88">
        <v>3.5543650317727528E-4</v>
      </c>
      <c r="AC158" s="88">
        <v>2.7839191795785194E-4</v>
      </c>
      <c r="AD158" s="88">
        <v>5.8369457878858081E-4</v>
      </c>
      <c r="AE158" s="88">
        <v>3.2874410173292548E-4</v>
      </c>
      <c r="AF158" s="88">
        <v>2.9930460238886418E-4</v>
      </c>
      <c r="AG158" s="88">
        <v>3.162059760390475E-4</v>
      </c>
      <c r="AH158" s="88">
        <v>3.5434255761028754E-4</v>
      </c>
      <c r="AI158" s="88">
        <v>3.6601561852786816E-4</v>
      </c>
      <c r="AJ158" s="88">
        <v>3.9848905769769149E-4</v>
      </c>
      <c r="AK158" s="88">
        <v>4.2330651363072956E-4</v>
      </c>
      <c r="AL158" s="88">
        <v>4.490342077162387E-4</v>
      </c>
      <c r="AM158" s="88">
        <v>4.8779768379205026E-4</v>
      </c>
      <c r="AN158" s="88">
        <v>5.2272408079180675E-4</v>
      </c>
      <c r="AO158" s="88">
        <v>5.5824260986440737E-4</v>
      </c>
      <c r="AP158" s="88">
        <v>5.9688411049778985E-4</v>
      </c>
      <c r="AQ158" s="88">
        <v>6.320355804898055E-4</v>
      </c>
      <c r="AR158" s="88">
        <v>6.7060775006464661E-4</v>
      </c>
      <c r="AS158" s="88">
        <v>7.0908148566005674E-4</v>
      </c>
      <c r="AT158" s="88">
        <v>7.4562618835910597E-4</v>
      </c>
      <c r="AU158" s="88">
        <v>7.8096208536032716E-4</v>
      </c>
      <c r="AV158" s="88">
        <v>8.2297728167449169E-4</v>
      </c>
      <c r="AW158" s="88">
        <v>8.5847809079145246E-4</v>
      </c>
      <c r="AX158" s="88">
        <v>8.9320424691615547E-4</v>
      </c>
      <c r="AY158" s="88">
        <v>9.6984061683962617E-4</v>
      </c>
      <c r="AZ158" s="88">
        <v>1.010080333669456E-3</v>
      </c>
    </row>
    <row r="159" spans="1:52" ht="12" customHeight="1" x14ac:dyDescent="0.35">
      <c r="A159" s="72" t="s">
        <v>41</v>
      </c>
      <c r="B159" s="89">
        <v>1.0892018326173394E-3</v>
      </c>
      <c r="C159" s="89">
        <v>1.0908469674827893E-3</v>
      </c>
      <c r="D159" s="89">
        <v>1.0838485585728042E-3</v>
      </c>
      <c r="E159" s="89">
        <v>1.0876295165003433E-3</v>
      </c>
      <c r="F159" s="89">
        <v>1.0883702597579514E-3</v>
      </c>
      <c r="G159" s="89">
        <v>1.0975233977977721E-3</v>
      </c>
      <c r="H159" s="89">
        <v>1.0951848462983E-3</v>
      </c>
      <c r="I159" s="89">
        <v>1.089469331942729E-3</v>
      </c>
      <c r="J159" s="89">
        <v>1.0940533865026799E-3</v>
      </c>
      <c r="K159" s="89">
        <v>1.0907921943295949E-3</v>
      </c>
      <c r="L159" s="89">
        <v>1.1027794918643564E-3</v>
      </c>
      <c r="M159" s="89">
        <v>1.1091301586721931E-3</v>
      </c>
      <c r="N159" s="89">
        <v>1.111028284977171E-3</v>
      </c>
      <c r="O159" s="89">
        <v>1.0860022965870472E-3</v>
      </c>
      <c r="P159" s="89">
        <v>1.0862684980175593E-3</v>
      </c>
      <c r="Q159" s="89">
        <v>1.0722115260177105E-3</v>
      </c>
      <c r="R159" s="89">
        <v>1.082796260543289E-3</v>
      </c>
      <c r="S159" s="89">
        <v>1.0939095529348996E-3</v>
      </c>
      <c r="T159" s="89">
        <v>1.127579500371454E-3</v>
      </c>
      <c r="U159" s="89">
        <v>1.1363497621686082E-3</v>
      </c>
      <c r="V159" s="89">
        <v>1.135926024572432E-3</v>
      </c>
      <c r="W159" s="89">
        <v>1.1364090612178792E-3</v>
      </c>
      <c r="X159" s="89">
        <v>1.148548524592825E-3</v>
      </c>
      <c r="Y159" s="89">
        <v>1.1574793149732895E-3</v>
      </c>
      <c r="Z159" s="89">
        <v>1.100152426821071E-3</v>
      </c>
      <c r="AA159" s="89">
        <v>1.0989184107147937E-3</v>
      </c>
      <c r="AB159" s="89">
        <v>1.0982361871225829E-3</v>
      </c>
      <c r="AC159" s="89">
        <v>1.0880997948104093E-3</v>
      </c>
      <c r="AD159" s="89">
        <v>1.0828406574927573E-3</v>
      </c>
      <c r="AE159" s="89">
        <v>1.0816473691387335E-3</v>
      </c>
      <c r="AF159" s="89">
        <v>1.0828424040607481E-3</v>
      </c>
      <c r="AG159" s="89">
        <v>1.0785453136009679E-3</v>
      </c>
      <c r="AH159" s="89">
        <v>1.0868007544043118E-3</v>
      </c>
      <c r="AI159" s="89">
        <v>1.0897324161751182E-3</v>
      </c>
      <c r="AJ159" s="89">
        <v>1.0952219394808063E-3</v>
      </c>
      <c r="AK159" s="89">
        <v>1.0974255990003528E-3</v>
      </c>
      <c r="AL159" s="89">
        <v>1.0656387536282876E-3</v>
      </c>
      <c r="AM159" s="89">
        <v>1.0683311107524034E-3</v>
      </c>
      <c r="AN159" s="89">
        <v>1.0714548682891284E-3</v>
      </c>
      <c r="AO159" s="89">
        <v>1.0626348367216471E-3</v>
      </c>
      <c r="AP159" s="89">
        <v>1.0611984868263366E-3</v>
      </c>
      <c r="AQ159" s="89">
        <v>1.0530807104174361E-3</v>
      </c>
      <c r="AR159" s="89">
        <v>1.05109297737584E-3</v>
      </c>
      <c r="AS159" s="89">
        <v>1.0471800306378518E-3</v>
      </c>
      <c r="AT159" s="89">
        <v>1.0489650602690719E-3</v>
      </c>
      <c r="AU159" s="89">
        <v>1.048644587417107E-3</v>
      </c>
      <c r="AV159" s="89">
        <v>1.0484518524936537E-3</v>
      </c>
      <c r="AW159" s="89">
        <v>1.0517956432198395E-3</v>
      </c>
      <c r="AX159" s="89">
        <v>1.0508410249987128E-3</v>
      </c>
      <c r="AY159" s="89">
        <v>1.0514255461240973E-3</v>
      </c>
      <c r="AZ159" s="89">
        <v>1.056419516706939E-3</v>
      </c>
    </row>
    <row r="160" spans="1:52" ht="12" customHeight="1" x14ac:dyDescent="0.35">
      <c r="A160" s="72" t="s">
        <v>44</v>
      </c>
      <c r="B160" s="89">
        <v>7.9930555559184178E-4</v>
      </c>
      <c r="C160" s="89">
        <v>7.9872319526375882E-4</v>
      </c>
      <c r="D160" s="89">
        <v>7.9793955110919431E-4</v>
      </c>
      <c r="E160" s="89">
        <v>7.981663417680532E-4</v>
      </c>
      <c r="F160" s="89">
        <v>7.9583143721275742E-4</v>
      </c>
      <c r="G160" s="89">
        <v>7.9625493000201749E-4</v>
      </c>
      <c r="H160" s="89">
        <v>7.9827261680072989E-4</v>
      </c>
      <c r="I160" s="89">
        <v>7.9899222198725973E-4</v>
      </c>
      <c r="J160" s="89">
        <v>8.0328564603941277E-4</v>
      </c>
      <c r="K160" s="89">
        <v>8.0761550606003971E-4</v>
      </c>
      <c r="L160" s="89">
        <v>8.0884549239035948E-4</v>
      </c>
      <c r="M160" s="89">
        <v>8.0932098080705827E-4</v>
      </c>
      <c r="N160" s="89">
        <v>8.1032139428462179E-4</v>
      </c>
      <c r="O160" s="89">
        <v>8.1029278807203786E-4</v>
      </c>
      <c r="P160" s="89">
        <v>8.1071237912826047E-4</v>
      </c>
      <c r="Q160" s="89">
        <v>8.0998280647230224E-4</v>
      </c>
      <c r="R160" s="89">
        <v>7.7939312109860952E-4</v>
      </c>
      <c r="S160" s="89">
        <v>7.8779938706000454E-4</v>
      </c>
      <c r="T160" s="89">
        <v>8.1243048968164739E-4</v>
      </c>
      <c r="U160" s="89">
        <v>8.2126935053127362E-4</v>
      </c>
      <c r="V160" s="89">
        <v>8.2287243277146373E-4</v>
      </c>
      <c r="W160" s="89">
        <v>8.2216409551283929E-4</v>
      </c>
      <c r="X160" s="89">
        <v>8.298679583518861E-4</v>
      </c>
      <c r="Y160" s="89">
        <v>8.3367477386843457E-4</v>
      </c>
      <c r="Z160" s="89">
        <v>8.3480575651377154E-4</v>
      </c>
      <c r="AA160" s="89">
        <v>8.3577517199654122E-4</v>
      </c>
      <c r="AB160" s="89">
        <v>8.3659709264417045E-4</v>
      </c>
      <c r="AC160" s="89">
        <v>8.3637494284110909E-4</v>
      </c>
      <c r="AD160" s="89">
        <v>8.3654447552246032E-4</v>
      </c>
      <c r="AE160" s="89">
        <v>8.3753153183490205E-4</v>
      </c>
      <c r="AF160" s="89">
        <v>8.4037196435584759E-4</v>
      </c>
      <c r="AG160" s="89">
        <v>8.3163926439185087E-4</v>
      </c>
      <c r="AH160" s="89">
        <v>6.678368112057715E-4</v>
      </c>
      <c r="AI160" s="89">
        <v>6.7535057392680833E-4</v>
      </c>
      <c r="AJ160" s="89">
        <v>6.8343015898288367E-4</v>
      </c>
      <c r="AK160" s="89">
        <v>6.8569770693117037E-4</v>
      </c>
      <c r="AL160" s="89">
        <v>6.9077663648326761E-4</v>
      </c>
      <c r="AM160" s="89">
        <v>6.9544586816207993E-4</v>
      </c>
      <c r="AN160" s="89">
        <v>7.0096044301774687E-4</v>
      </c>
      <c r="AO160" s="89">
        <v>7.0533587291766791E-4</v>
      </c>
      <c r="AP160" s="89">
        <v>7.1584032745328934E-4</v>
      </c>
      <c r="AQ160" s="89">
        <v>7.2549998452235687E-4</v>
      </c>
      <c r="AR160" s="89">
        <v>7.36106794601092E-4</v>
      </c>
      <c r="AS160" s="89">
        <v>7.4596687791686066E-4</v>
      </c>
      <c r="AT160" s="89">
        <v>7.5802779710863787E-4</v>
      </c>
      <c r="AU160" s="89">
        <v>7.6650199351731209E-4</v>
      </c>
      <c r="AV160" s="89">
        <v>7.7810873142522107E-4</v>
      </c>
      <c r="AW160" s="89">
        <v>7.7911119965010361E-4</v>
      </c>
      <c r="AX160" s="89">
        <v>7.8073270064236045E-4</v>
      </c>
      <c r="AY160" s="89">
        <v>7.8787042442071947E-4</v>
      </c>
      <c r="AZ160" s="89">
        <v>7.9237760218293257E-4</v>
      </c>
    </row>
    <row r="161" spans="1:52" ht="12" customHeight="1" x14ac:dyDescent="0.35">
      <c r="A161" s="72" t="s">
        <v>45</v>
      </c>
      <c r="B161" s="89">
        <v>1.9982638889796043E-2</v>
      </c>
      <c r="C161" s="89">
        <v>1.9968079881593968E-2</v>
      </c>
      <c r="D161" s="89">
        <v>1.9948488777729857E-2</v>
      </c>
      <c r="E161" s="89">
        <v>1.9954158544201336E-2</v>
      </c>
      <c r="F161" s="89">
        <v>1.9895785930318939E-2</v>
      </c>
      <c r="G161" s="89">
        <v>1.9906373250050444E-2</v>
      </c>
      <c r="H161" s="89">
        <v>1.9956815420018245E-2</v>
      </c>
      <c r="I161" s="89">
        <v>1.9974805549681486E-2</v>
      </c>
      <c r="J161" s="89">
        <v>2.0082141150985333E-2</v>
      </c>
      <c r="K161" s="89">
        <v>2.0190387651500996E-2</v>
      </c>
      <c r="L161" s="89">
        <v>2.0221137309758986E-2</v>
      </c>
      <c r="M161" s="89">
        <v>2.0233024520176449E-2</v>
      </c>
      <c r="N161" s="89">
        <v>2.0258034857115539E-2</v>
      </c>
      <c r="O161" s="89">
        <v>2.0257319701800947E-2</v>
      </c>
      <c r="P161" s="89">
        <v>2.026780947820651E-2</v>
      </c>
      <c r="Q161" s="89">
        <v>2.0249570161807562E-2</v>
      </c>
      <c r="R161" s="89">
        <v>2.0210320254494242E-2</v>
      </c>
      <c r="S161" s="89">
        <v>2.0414835092144982E-2</v>
      </c>
      <c r="T161" s="89">
        <v>2.1021374673806298E-2</v>
      </c>
      <c r="U161" s="89">
        <v>2.1214407819930853E-2</v>
      </c>
      <c r="V161" s="89">
        <v>2.124443686302753E-2</v>
      </c>
      <c r="W161" s="89">
        <v>2.1265341176579147E-2</v>
      </c>
      <c r="X161" s="89">
        <v>2.1505775597451364E-2</v>
      </c>
      <c r="Y161" s="89">
        <v>2.1664051663259958E-2</v>
      </c>
      <c r="Z161" s="89">
        <v>2.0570777959757969E-2</v>
      </c>
      <c r="AA161" s="89">
        <v>2.0537252315106051E-2</v>
      </c>
      <c r="AB161" s="89">
        <v>2.0515658935372549E-2</v>
      </c>
      <c r="AC161" s="89">
        <v>2.0312124803551556E-2</v>
      </c>
      <c r="AD161" s="89">
        <v>2.0099282079334247E-2</v>
      </c>
      <c r="AE161" s="89">
        <v>2.0115289167695394E-2</v>
      </c>
      <c r="AF161" s="89">
        <v>2.0109647554299389E-2</v>
      </c>
      <c r="AG161" s="89">
        <v>2.0010624840367138E-2</v>
      </c>
      <c r="AH161" s="89">
        <v>2.0168702806747568E-2</v>
      </c>
      <c r="AI161" s="89">
        <v>2.02251785516296E-2</v>
      </c>
      <c r="AJ161" s="89">
        <v>2.0336023600452641E-2</v>
      </c>
      <c r="AK161" s="89">
        <v>2.03897880647427E-2</v>
      </c>
      <c r="AL161" s="89">
        <v>1.996184179209284E-2</v>
      </c>
      <c r="AM161" s="89">
        <v>2.0067219920221577E-2</v>
      </c>
      <c r="AN161" s="89">
        <v>2.0183241383600344E-2</v>
      </c>
      <c r="AO161" s="89">
        <v>2.0168513286780109E-2</v>
      </c>
      <c r="AP161" s="89">
        <v>2.0209126000857561E-2</v>
      </c>
      <c r="AQ161" s="89">
        <v>2.0239517432103244E-2</v>
      </c>
      <c r="AR161" s="89">
        <v>2.0330827184153796E-2</v>
      </c>
      <c r="AS161" s="89">
        <v>2.040839700620898E-2</v>
      </c>
      <c r="AT161" s="89">
        <v>2.055385875963809E-2</v>
      </c>
      <c r="AU161" s="89">
        <v>2.0647109520835153E-2</v>
      </c>
      <c r="AV161" s="89">
        <v>2.0770120537687575E-2</v>
      </c>
      <c r="AW161" s="89">
        <v>2.0937528023026501E-2</v>
      </c>
      <c r="AX161" s="89">
        <v>2.102970060375333E-2</v>
      </c>
      <c r="AY161" s="89">
        <v>2.1253823410583354E-2</v>
      </c>
      <c r="AZ161" s="89">
        <v>2.1732224193008486E-2</v>
      </c>
    </row>
    <row r="162" spans="1:52" ht="12" customHeight="1" x14ac:dyDescent="0.35">
      <c r="A162" s="74" t="s">
        <v>46</v>
      </c>
      <c r="B162" s="90">
        <v>4.9956597224490112E-4</v>
      </c>
      <c r="C162" s="90">
        <v>4.9920199703984913E-4</v>
      </c>
      <c r="D162" s="90">
        <v>4.9871221944324646E-4</v>
      </c>
      <c r="E162" s="90">
        <v>4.9885396360503328E-4</v>
      </c>
      <c r="F162" s="90">
        <v>4.9739464825797352E-4</v>
      </c>
      <c r="G162" s="90">
        <v>4.9765933125126103E-4</v>
      </c>
      <c r="H162" s="90">
        <v>4.9892038550045602E-4</v>
      </c>
      <c r="I162" s="90">
        <v>4.9937013874203724E-4</v>
      </c>
      <c r="J162" s="90">
        <v>5.0205352877463305E-4</v>
      </c>
      <c r="K162" s="90">
        <v>5.0475969128752486E-4</v>
      </c>
      <c r="L162" s="90">
        <v>5.0552843274397454E-4</v>
      </c>
      <c r="M162" s="90">
        <v>5.0582561300441134E-4</v>
      </c>
      <c r="N162" s="90">
        <v>5.0645087142788849E-4</v>
      </c>
      <c r="O162" s="90">
        <v>5.0643299254502362E-4</v>
      </c>
      <c r="P162" s="90">
        <v>5.0669523695516267E-4</v>
      </c>
      <c r="Q162" s="90">
        <v>5.0623925404518887E-4</v>
      </c>
      <c r="R162" s="90">
        <v>5.0564444434705489E-4</v>
      </c>
      <c r="S162" s="90">
        <v>5.1086041082426537E-4</v>
      </c>
      <c r="T162" s="90">
        <v>5.2653826336819922E-4</v>
      </c>
      <c r="U162" s="90">
        <v>5.3212977155375817E-4</v>
      </c>
      <c r="V162" s="90">
        <v>5.3335482744246111E-4</v>
      </c>
      <c r="W162" s="90">
        <v>5.338856173593931E-4</v>
      </c>
      <c r="X162" s="90">
        <v>5.3989816238766801E-4</v>
      </c>
      <c r="Y162" s="90">
        <v>5.4406499340567762E-4</v>
      </c>
      <c r="Z162" s="90">
        <v>5.1105741953129911E-4</v>
      </c>
      <c r="AA162" s="90">
        <v>5.0971262413457123E-4</v>
      </c>
      <c r="AB162" s="90">
        <v>5.0846295712719878E-4</v>
      </c>
      <c r="AC162" s="90">
        <v>5.0059226638416549E-4</v>
      </c>
      <c r="AD162" s="90">
        <v>4.9452283566085329E-4</v>
      </c>
      <c r="AE162" s="90">
        <v>4.9280278869045526E-4</v>
      </c>
      <c r="AF162" s="90">
        <v>4.9062282181797155E-4</v>
      </c>
      <c r="AG162" s="90">
        <v>4.8568937369786549E-4</v>
      </c>
      <c r="AH162" s="90">
        <v>4.8824049783619276E-4</v>
      </c>
      <c r="AI162" s="90">
        <v>4.8846066193101556E-4</v>
      </c>
      <c r="AJ162" s="90">
        <v>4.8966987243628443E-4</v>
      </c>
      <c r="AK162" s="90">
        <v>4.8970306313513652E-4</v>
      </c>
      <c r="AL162" s="90">
        <v>4.6843181516969092E-4</v>
      </c>
      <c r="AM162" s="90">
        <v>4.6906344878826694E-4</v>
      </c>
      <c r="AN162" s="90">
        <v>4.7031507752842705E-4</v>
      </c>
      <c r="AO162" s="90">
        <v>4.6715904215404797E-4</v>
      </c>
      <c r="AP162" s="90">
        <v>4.667026390510375E-4</v>
      </c>
      <c r="AQ162" s="90">
        <v>4.6612717390385517E-4</v>
      </c>
      <c r="AR162" s="90">
        <v>4.673087303494884E-4</v>
      </c>
      <c r="AS162" s="90">
        <v>4.682523671669821E-4</v>
      </c>
      <c r="AT162" s="90">
        <v>4.7108225908293073E-4</v>
      </c>
      <c r="AU162" s="90">
        <v>4.7281965338768226E-4</v>
      </c>
      <c r="AV162" s="90">
        <v>4.7516112376428245E-4</v>
      </c>
      <c r="AW162" s="90">
        <v>4.7861028178227712E-4</v>
      </c>
      <c r="AX162" s="90">
        <v>4.8032149760020309E-4</v>
      </c>
      <c r="AY162" s="90">
        <v>4.8475907469968071E-4</v>
      </c>
      <c r="AZ162" s="90">
        <v>4.9488142975010353E-4</v>
      </c>
    </row>
    <row r="163" spans="1:52" ht="12" customHeight="1" x14ac:dyDescent="0.35">
      <c r="A163" s="91" t="s">
        <v>47</v>
      </c>
      <c r="B163" s="92">
        <v>9.4218185526969339E-2</v>
      </c>
      <c r="C163" s="92">
        <v>9.5638988461341945E-2</v>
      </c>
      <c r="D163" s="92">
        <v>9.6483419039744056E-2</v>
      </c>
      <c r="E163" s="92">
        <v>9.6544608780916544E-2</v>
      </c>
      <c r="F163" s="92">
        <v>9.7100691003442346E-2</v>
      </c>
      <c r="G163" s="92">
        <v>9.7396057850563086E-2</v>
      </c>
      <c r="H163" s="92">
        <v>9.6962445540730496E-2</v>
      </c>
      <c r="I163" s="92">
        <v>9.5990770831614461E-2</v>
      </c>
      <c r="J163" s="92">
        <v>9.6066383139307349E-2</v>
      </c>
      <c r="K163" s="92">
        <v>9.521757039548269E-2</v>
      </c>
      <c r="L163" s="92">
        <v>9.6508548815460227E-2</v>
      </c>
      <c r="M163" s="92">
        <v>9.6123184249753371E-2</v>
      </c>
      <c r="N163" s="92">
        <v>9.5372084356686579E-2</v>
      </c>
      <c r="O163" s="92">
        <v>9.4745255347606278E-2</v>
      </c>
      <c r="P163" s="92">
        <v>9.4892327426883694E-2</v>
      </c>
      <c r="Q163" s="92">
        <v>9.5266752108679867E-2</v>
      </c>
      <c r="R163" s="92">
        <v>9.7176515262289875E-2</v>
      </c>
      <c r="S163" s="92">
        <v>9.8120916725511098E-2</v>
      </c>
      <c r="T163" s="92">
        <v>0.10039386687134078</v>
      </c>
      <c r="U163" s="92">
        <v>0.10064145852998278</v>
      </c>
      <c r="V163" s="92">
        <v>0.1002907358138921</v>
      </c>
      <c r="W163" s="92">
        <v>0.10024988995176937</v>
      </c>
      <c r="X163" s="92">
        <v>0.1009851008366552</v>
      </c>
      <c r="Y163" s="92">
        <v>9.9729391319167041E-2</v>
      </c>
      <c r="Z163" s="92">
        <v>9.9741212206762367E-2</v>
      </c>
      <c r="AA163" s="92">
        <v>9.9736685283601939E-2</v>
      </c>
      <c r="AB163" s="92">
        <v>9.9715278138776856E-2</v>
      </c>
      <c r="AC163" s="92">
        <v>9.9707078091622214E-2</v>
      </c>
      <c r="AD163" s="92">
        <v>9.955218604968058E-2</v>
      </c>
      <c r="AE163" s="92">
        <v>9.9872426665883182E-2</v>
      </c>
      <c r="AF163" s="92">
        <v>9.9914650683456521E-2</v>
      </c>
      <c r="AG163" s="92">
        <v>9.9938683135778625E-2</v>
      </c>
      <c r="AH163" s="92">
        <v>0.10060650130947343</v>
      </c>
      <c r="AI163" s="92">
        <v>0.10089146958274503</v>
      </c>
      <c r="AJ163" s="92">
        <v>0.1013603254242894</v>
      </c>
      <c r="AK163" s="92">
        <v>0.10164451452109066</v>
      </c>
      <c r="AL163" s="92">
        <v>0.10165080001359886</v>
      </c>
      <c r="AM163" s="92">
        <v>0.10210187009691302</v>
      </c>
      <c r="AN163" s="92">
        <v>0.10188947402013711</v>
      </c>
      <c r="AO163" s="92">
        <v>0.10215666334022686</v>
      </c>
      <c r="AP163" s="92">
        <v>0.1024277391186745</v>
      </c>
      <c r="AQ163" s="92">
        <v>0.10254299734080588</v>
      </c>
      <c r="AR163" s="92">
        <v>0.1027354730792837</v>
      </c>
      <c r="AS163" s="92">
        <v>0.10285678973556793</v>
      </c>
      <c r="AT163" s="92">
        <v>0.10295946756882587</v>
      </c>
      <c r="AU163" s="92">
        <v>0.10284050491172761</v>
      </c>
      <c r="AV163" s="92">
        <v>0.1028721728282266</v>
      </c>
      <c r="AW163" s="92">
        <v>0.10294733441411823</v>
      </c>
      <c r="AX163" s="92">
        <v>0.10286836970614251</v>
      </c>
      <c r="AY163" s="92">
        <v>0.10259799293982617</v>
      </c>
      <c r="AZ163" s="92">
        <v>0.10228949272401559</v>
      </c>
    </row>
    <row r="164" spans="1:52" ht="12" customHeight="1" x14ac:dyDescent="0.35">
      <c r="A164" s="91" t="s">
        <v>51</v>
      </c>
      <c r="B164" s="92">
        <v>0.69084359817118113</v>
      </c>
      <c r="C164" s="92">
        <v>0.68881879789207168</v>
      </c>
      <c r="D164" s="92">
        <v>0.68985790508475142</v>
      </c>
      <c r="E164" s="92">
        <v>0.69012991942434554</v>
      </c>
      <c r="F164" s="92">
        <v>0.68950774604276421</v>
      </c>
      <c r="G164" s="92">
        <v>0.68934035634606228</v>
      </c>
      <c r="H164" s="92">
        <v>0.69153347836650159</v>
      </c>
      <c r="I164" s="92">
        <v>0.69136701796599087</v>
      </c>
      <c r="J164" s="92">
        <v>0.68993448205346553</v>
      </c>
      <c r="K164" s="92">
        <v>0.69320048117518107</v>
      </c>
      <c r="L164" s="92">
        <v>0.68727934305050475</v>
      </c>
      <c r="M164" s="92">
        <v>0.68563498312155857</v>
      </c>
      <c r="N164" s="92">
        <v>0.68680748786414791</v>
      </c>
      <c r="O164" s="92">
        <v>0.68885532432077456</v>
      </c>
      <c r="P164" s="92">
        <v>0.68928507366673764</v>
      </c>
      <c r="Q164" s="92">
        <v>0.68911500647884849</v>
      </c>
      <c r="R164" s="92">
        <v>0.68555556293434161</v>
      </c>
      <c r="S164" s="92">
        <v>0.68236931562352754</v>
      </c>
      <c r="T164" s="92">
        <v>0.67613899707266756</v>
      </c>
      <c r="U164" s="92">
        <v>0.67524527560733549</v>
      </c>
      <c r="V164" s="92">
        <v>0.6752718332181471</v>
      </c>
      <c r="W164" s="92">
        <v>0.67539146613579382</v>
      </c>
      <c r="X164" s="92">
        <v>0.67307807626446747</v>
      </c>
      <c r="Y164" s="92">
        <v>0.67753013900754422</v>
      </c>
      <c r="Z164" s="92">
        <v>0.67835693183049561</v>
      </c>
      <c r="AA164" s="92">
        <v>0.67871575096064451</v>
      </c>
      <c r="AB164" s="92">
        <v>0.67897967918345214</v>
      </c>
      <c r="AC164" s="92">
        <v>0.67914989194392916</v>
      </c>
      <c r="AD164" s="92">
        <v>0.67926109450251748</v>
      </c>
      <c r="AE164" s="92">
        <v>0.67850143550638409</v>
      </c>
      <c r="AF164" s="92">
        <v>0.67821170078423398</v>
      </c>
      <c r="AG164" s="92">
        <v>0.67807797804124403</v>
      </c>
      <c r="AH164" s="92">
        <v>0.67585527946182966</v>
      </c>
      <c r="AI164" s="92">
        <v>0.67462798919256106</v>
      </c>
      <c r="AJ164" s="92">
        <v>0.67276647021514391</v>
      </c>
      <c r="AK164" s="92">
        <v>0.67157587389109974</v>
      </c>
      <c r="AL164" s="92">
        <v>0.67171300952568935</v>
      </c>
      <c r="AM164" s="92">
        <v>0.66989963389518226</v>
      </c>
      <c r="AN164" s="92">
        <v>0.66979011105759123</v>
      </c>
      <c r="AO164" s="92">
        <v>0.66869565061713987</v>
      </c>
      <c r="AP164" s="92">
        <v>0.66747473824648651</v>
      </c>
      <c r="AQ164" s="92">
        <v>0.66677344490806467</v>
      </c>
      <c r="AR164" s="92">
        <v>0.66574530324832337</v>
      </c>
      <c r="AS164" s="92">
        <v>0.66491228577057104</v>
      </c>
      <c r="AT164" s="92">
        <v>0.66398647631901297</v>
      </c>
      <c r="AU164" s="92">
        <v>0.66381927421068743</v>
      </c>
      <c r="AV164" s="92">
        <v>0.6631417370581868</v>
      </c>
      <c r="AW164" s="92">
        <v>0.66221759527356949</v>
      </c>
      <c r="AX164" s="92">
        <v>0.66204701615248873</v>
      </c>
      <c r="AY164" s="92">
        <v>0.66189571870777808</v>
      </c>
      <c r="AZ164" s="92">
        <v>0.66164334149240001</v>
      </c>
    </row>
    <row r="165" spans="1:52" ht="12" customHeight="1" x14ac:dyDescent="0.35">
      <c r="A165" s="91" t="s">
        <v>54</v>
      </c>
      <c r="B165" s="92">
        <v>0.12940413602071765</v>
      </c>
      <c r="C165" s="92">
        <v>0.12888726936892006</v>
      </c>
      <c r="D165" s="92">
        <v>0.12716205763336366</v>
      </c>
      <c r="E165" s="92">
        <v>0.12704910211221004</v>
      </c>
      <c r="F165" s="92">
        <v>0.12701923731563489</v>
      </c>
      <c r="G165" s="92">
        <v>0.12780428917027406</v>
      </c>
      <c r="H165" s="92">
        <v>0.12703810784681574</v>
      </c>
      <c r="I165" s="92">
        <v>0.12768651465807332</v>
      </c>
      <c r="J165" s="92">
        <v>0.12881733742872548</v>
      </c>
      <c r="K165" s="92">
        <v>0.12731706417935476</v>
      </c>
      <c r="L165" s="92">
        <v>0.12995811233120946</v>
      </c>
      <c r="M165" s="92">
        <v>0.13051372251681323</v>
      </c>
      <c r="N165" s="92">
        <v>0.13024847534794237</v>
      </c>
      <c r="O165" s="92">
        <v>0.1300718236337812</v>
      </c>
      <c r="P165" s="92">
        <v>0.12938838347093948</v>
      </c>
      <c r="Q165" s="92">
        <v>0.12875153651349394</v>
      </c>
      <c r="R165" s="92">
        <v>0.12923731496391094</v>
      </c>
      <c r="S165" s="92">
        <v>0.13059177550535458</v>
      </c>
      <c r="T165" s="92">
        <v>0.13365127361234336</v>
      </c>
      <c r="U165" s="92">
        <v>0.13436313509185954</v>
      </c>
      <c r="V165" s="92">
        <v>0.13427559806602501</v>
      </c>
      <c r="W165" s="92">
        <v>0.13441272414389366</v>
      </c>
      <c r="X165" s="92">
        <v>0.13554908217033698</v>
      </c>
      <c r="Y165" s="92">
        <v>0.13367990266714977</v>
      </c>
      <c r="Z165" s="92">
        <v>0.13375613278680917</v>
      </c>
      <c r="AA165" s="92">
        <v>0.13380521761513384</v>
      </c>
      <c r="AB165" s="92">
        <v>0.1338237895567897</v>
      </c>
      <c r="AC165" s="92">
        <v>0.13398091039034574</v>
      </c>
      <c r="AD165" s="92">
        <v>0.13398740810193885</v>
      </c>
      <c r="AE165" s="92">
        <v>0.13449929179201786</v>
      </c>
      <c r="AF165" s="92">
        <v>0.13476000240133637</v>
      </c>
      <c r="AG165" s="92">
        <v>0.13493678449223379</v>
      </c>
      <c r="AH165" s="92">
        <v>0.13608219142379541</v>
      </c>
      <c r="AI165" s="92">
        <v>0.13672139595602278</v>
      </c>
      <c r="AJ165" s="92">
        <v>0.13765906615565013</v>
      </c>
      <c r="AK165" s="92">
        <v>0.1382779644070371</v>
      </c>
      <c r="AL165" s="92">
        <v>0.13853543503647969</v>
      </c>
      <c r="AM165" s="92">
        <v>0.1394459442349712</v>
      </c>
      <c r="AN165" s="92">
        <v>0.13969093296569812</v>
      </c>
      <c r="AO165" s="92">
        <v>0.14028460799458323</v>
      </c>
      <c r="AP165" s="92">
        <v>0.14091658748385241</v>
      </c>
      <c r="AQ165" s="92">
        <v>0.14130236758256562</v>
      </c>
      <c r="AR165" s="92">
        <v>0.14183715960068835</v>
      </c>
      <c r="AS165" s="92">
        <v>0.14228970225021287</v>
      </c>
      <c r="AT165" s="92">
        <v>0.14278884310096793</v>
      </c>
      <c r="AU165" s="92">
        <v>0.14292807741727506</v>
      </c>
      <c r="AV165" s="92">
        <v>0.14330180643927926</v>
      </c>
      <c r="AW165" s="92">
        <v>0.14379989724577791</v>
      </c>
      <c r="AX165" s="92">
        <v>0.14392679000673692</v>
      </c>
      <c r="AY165" s="92">
        <v>0.14405598411114728</v>
      </c>
      <c r="AZ165" s="92">
        <v>0.1441477523965474</v>
      </c>
    </row>
    <row r="166" spans="1:52" ht="12" customHeight="1" x14ac:dyDescent="0.35">
      <c r="A166" s="93" t="s">
        <v>57</v>
      </c>
      <c r="B166" s="94">
        <v>6.1664670114147009E-2</v>
      </c>
      <c r="C166" s="94">
        <v>6.2800486245166404E-2</v>
      </c>
      <c r="D166" s="94">
        <v>6.267149247695597E-2</v>
      </c>
      <c r="E166" s="94">
        <v>6.2440999425638036E-2</v>
      </c>
      <c r="F166" s="94">
        <v>6.260275941783694E-2</v>
      </c>
      <c r="G166" s="94">
        <v>6.1668507730245362E-2</v>
      </c>
      <c r="H166" s="94">
        <v>6.0620013820833103E-2</v>
      </c>
      <c r="I166" s="94">
        <v>6.1094948885741678E-2</v>
      </c>
      <c r="J166" s="94">
        <v>6.1194103079875717E-2</v>
      </c>
      <c r="K166" s="94">
        <v>6.0157050132940745E-2</v>
      </c>
      <c r="L166" s="94">
        <v>6.2099119777835873E-2</v>
      </c>
      <c r="M166" s="94">
        <v>6.3553332000201565E-2</v>
      </c>
      <c r="N166" s="94">
        <v>6.3366764409134149E-2</v>
      </c>
      <c r="O166" s="94">
        <v>6.2148249941197976E-2</v>
      </c>
      <c r="P166" s="94">
        <v>6.2242644132266191E-2</v>
      </c>
      <c r="Q166" s="94">
        <v>6.2709983388499202E-2</v>
      </c>
      <c r="R166" s="94">
        <v>6.4225222121258516E-2</v>
      </c>
      <c r="S166" s="94">
        <v>6.5123494682893412E-2</v>
      </c>
      <c r="T166" s="94">
        <v>6.5530236985774093E-2</v>
      </c>
      <c r="U166" s="94">
        <v>6.5425376489611067E-2</v>
      </c>
      <c r="V166" s="94">
        <v>6.5329751502794048E-2</v>
      </c>
      <c r="W166" s="94">
        <v>6.5379161897522006E-2</v>
      </c>
      <c r="X166" s="94">
        <v>6.5598931572028868E-2</v>
      </c>
      <c r="Y166" s="94">
        <v>6.4322664302217863E-2</v>
      </c>
      <c r="Z166" s="94">
        <v>6.4252669629419196E-2</v>
      </c>
      <c r="AA166" s="94">
        <v>6.422363251779295E-2</v>
      </c>
      <c r="AB166" s="94">
        <v>6.4166861445537779E-2</v>
      </c>
      <c r="AC166" s="94">
        <v>6.4146535848557687E-2</v>
      </c>
      <c r="AD166" s="94">
        <v>6.4102426719064284E-2</v>
      </c>
      <c r="AE166" s="94">
        <v>6.4270831076622389E-2</v>
      </c>
      <c r="AF166" s="94">
        <v>6.4290856784050221E-2</v>
      </c>
      <c r="AG166" s="94">
        <v>6.4323849562646737E-2</v>
      </c>
      <c r="AH166" s="94">
        <v>6.4690104377097421E-2</v>
      </c>
      <c r="AI166" s="94">
        <v>6.4914407446480693E-2</v>
      </c>
      <c r="AJ166" s="94">
        <v>6.5211303575866048E-2</v>
      </c>
      <c r="AK166" s="94">
        <v>6.5415726233332458E-2</v>
      </c>
      <c r="AL166" s="94">
        <v>6.5465032219141739E-2</v>
      </c>
      <c r="AM166" s="94">
        <v>6.5764693741217156E-2</v>
      </c>
      <c r="AN166" s="94">
        <v>6.5680786103346184E-2</v>
      </c>
      <c r="AO166" s="94">
        <v>6.590119239961223E-2</v>
      </c>
      <c r="AP166" s="94">
        <v>6.613118358630049E-2</v>
      </c>
      <c r="AQ166" s="94">
        <v>6.6264929287127169E-2</v>
      </c>
      <c r="AR166" s="94">
        <v>6.6426120635159666E-2</v>
      </c>
      <c r="AS166" s="94">
        <v>6.656234447605737E-2</v>
      </c>
      <c r="AT166" s="94">
        <v>6.6687652946735329E-2</v>
      </c>
      <c r="AU166" s="94">
        <v>6.6696105619792459E-2</v>
      </c>
      <c r="AV166" s="94">
        <v>6.678946414726207E-2</v>
      </c>
      <c r="AW166" s="94">
        <v>6.6929649828064139E-2</v>
      </c>
      <c r="AX166" s="94">
        <v>6.6923024060721009E-2</v>
      </c>
      <c r="AY166" s="94">
        <v>6.69025851685809E-2</v>
      </c>
      <c r="AZ166" s="94">
        <v>6.6833430311718969E-2</v>
      </c>
    </row>
    <row r="167" spans="1:52" ht="12" customHeight="1" x14ac:dyDescent="0.35">
      <c r="A167" s="86" t="s">
        <v>5</v>
      </c>
      <c r="B167" s="87">
        <v>1</v>
      </c>
      <c r="C167" s="87">
        <v>1</v>
      </c>
      <c r="D167" s="87">
        <v>1</v>
      </c>
      <c r="E167" s="87">
        <v>1</v>
      </c>
      <c r="F167" s="87">
        <v>1</v>
      </c>
      <c r="G167" s="87">
        <v>1</v>
      </c>
      <c r="H167" s="87">
        <v>1</v>
      </c>
      <c r="I167" s="87">
        <v>1</v>
      </c>
      <c r="J167" s="87">
        <v>1</v>
      </c>
      <c r="K167" s="87">
        <v>1</v>
      </c>
      <c r="L167" s="87">
        <v>1</v>
      </c>
      <c r="M167" s="87">
        <v>1</v>
      </c>
      <c r="N167" s="87">
        <v>1</v>
      </c>
      <c r="O167" s="87">
        <v>1</v>
      </c>
      <c r="P167" s="87">
        <v>1</v>
      </c>
      <c r="Q167" s="87">
        <v>1</v>
      </c>
      <c r="R167" s="87">
        <v>1</v>
      </c>
      <c r="S167" s="87">
        <v>1</v>
      </c>
      <c r="T167" s="87">
        <v>1</v>
      </c>
      <c r="U167" s="87">
        <v>1</v>
      </c>
      <c r="V167" s="87">
        <v>1</v>
      </c>
      <c r="W167" s="87">
        <v>1</v>
      </c>
      <c r="X167" s="87">
        <v>1</v>
      </c>
      <c r="Y167" s="87">
        <v>1</v>
      </c>
      <c r="Z167" s="87">
        <v>1</v>
      </c>
      <c r="AA167" s="87">
        <v>1</v>
      </c>
      <c r="AB167" s="87">
        <v>1</v>
      </c>
      <c r="AC167" s="87">
        <v>1</v>
      </c>
      <c r="AD167" s="87">
        <v>1</v>
      </c>
      <c r="AE167" s="87">
        <v>1</v>
      </c>
      <c r="AF167" s="87">
        <v>1</v>
      </c>
      <c r="AG167" s="87">
        <v>1</v>
      </c>
      <c r="AH167" s="87">
        <v>1</v>
      </c>
      <c r="AI167" s="87">
        <v>1</v>
      </c>
      <c r="AJ167" s="87">
        <v>1</v>
      </c>
      <c r="AK167" s="87">
        <v>1</v>
      </c>
      <c r="AL167" s="87">
        <v>1</v>
      </c>
      <c r="AM167" s="87">
        <v>1</v>
      </c>
      <c r="AN167" s="87">
        <v>1</v>
      </c>
      <c r="AO167" s="87">
        <v>1</v>
      </c>
      <c r="AP167" s="87">
        <v>1</v>
      </c>
      <c r="AQ167" s="87">
        <v>1</v>
      </c>
      <c r="AR167" s="87">
        <v>1</v>
      </c>
      <c r="AS167" s="87">
        <v>1</v>
      </c>
      <c r="AT167" s="87">
        <v>1</v>
      </c>
      <c r="AU167" s="87">
        <v>1</v>
      </c>
      <c r="AV167" s="87">
        <v>1</v>
      </c>
      <c r="AW167" s="87">
        <v>1</v>
      </c>
      <c r="AX167" s="87">
        <v>1</v>
      </c>
      <c r="AY167" s="87">
        <v>1</v>
      </c>
      <c r="AZ167" s="87">
        <v>1</v>
      </c>
    </row>
    <row r="168" spans="1:52" ht="12" customHeight="1" x14ac:dyDescent="0.35">
      <c r="A168" s="64" t="s">
        <v>40</v>
      </c>
      <c r="B168" s="88">
        <v>2.8726517218503212E-3</v>
      </c>
      <c r="C168" s="88">
        <v>2.8748433105688304E-3</v>
      </c>
      <c r="D168" s="88">
        <v>2.8870431814821511E-3</v>
      </c>
      <c r="E168" s="88">
        <v>2.8890155275929398E-3</v>
      </c>
      <c r="F168" s="88">
        <v>2.8842497677733009E-3</v>
      </c>
      <c r="G168" s="88">
        <v>2.8787597234737538E-3</v>
      </c>
      <c r="H168" s="88">
        <v>2.8791161155936338E-3</v>
      </c>
      <c r="I168" s="88">
        <v>2.8827431691168018E-3</v>
      </c>
      <c r="J168" s="88">
        <v>2.8794130454115967E-3</v>
      </c>
      <c r="K168" s="88">
        <v>2.8815813767410388E-3</v>
      </c>
      <c r="L168" s="88">
        <v>2.8822616739134148E-3</v>
      </c>
      <c r="M168" s="88">
        <v>2.8947655764484494E-3</v>
      </c>
      <c r="N168" s="88">
        <v>2.9006028444623442E-3</v>
      </c>
      <c r="O168" s="88">
        <v>2.9018353502634361E-3</v>
      </c>
      <c r="P168" s="88">
        <v>2.9038601600245716E-3</v>
      </c>
      <c r="Q168" s="88">
        <v>2.9032523803095411E-3</v>
      </c>
      <c r="R168" s="88">
        <v>2.3387656294945195E-3</v>
      </c>
      <c r="S168" s="88">
        <v>1.8504105621059363E-3</v>
      </c>
      <c r="T168" s="88">
        <v>1.4354071969813107E-3</v>
      </c>
      <c r="U168" s="88">
        <v>1.090337978027931E-3</v>
      </c>
      <c r="V168" s="88">
        <v>1.9411171296167967E-3</v>
      </c>
      <c r="W168" s="88">
        <v>1.4413724627628914E-3</v>
      </c>
      <c r="X168" s="88">
        <v>1.3823466469034781E-3</v>
      </c>
      <c r="Y168" s="88">
        <v>9.9334977971916806E-4</v>
      </c>
      <c r="Z168" s="88">
        <v>1.6053816824052383E-3</v>
      </c>
      <c r="AA168" s="88">
        <v>1.0196270064910069E-3</v>
      </c>
      <c r="AB168" s="88">
        <v>6.9823974908517813E-4</v>
      </c>
      <c r="AC168" s="88">
        <v>5.6798615998563881E-4</v>
      </c>
      <c r="AD168" s="88">
        <v>1.0898138420731582E-3</v>
      </c>
      <c r="AE168" s="88">
        <v>6.5796785530995098E-4</v>
      </c>
      <c r="AF168" s="88">
        <v>6.1948376789998122E-4</v>
      </c>
      <c r="AG168" s="88">
        <v>6.6720549781701258E-4</v>
      </c>
      <c r="AH168" s="88">
        <v>7.4386047925104428E-4</v>
      </c>
      <c r="AI168" s="88">
        <v>7.8843689856251291E-4</v>
      </c>
      <c r="AJ168" s="88">
        <v>8.4758755108682365E-4</v>
      </c>
      <c r="AK168" s="88">
        <v>9.0478376743664986E-4</v>
      </c>
      <c r="AL168" s="88">
        <v>9.6534691342357469E-4</v>
      </c>
      <c r="AM168" s="88">
        <v>1.0867968033379119E-3</v>
      </c>
      <c r="AN168" s="88">
        <v>1.1687530767282763E-3</v>
      </c>
      <c r="AO168" s="88">
        <v>1.2739700674614231E-3</v>
      </c>
      <c r="AP168" s="88">
        <v>1.5295807903260568E-3</v>
      </c>
      <c r="AQ168" s="88">
        <v>1.558367727796475E-3</v>
      </c>
      <c r="AR168" s="88">
        <v>1.7646188324356711E-3</v>
      </c>
      <c r="AS168" s="88">
        <v>1.8918673671510218E-3</v>
      </c>
      <c r="AT168" s="88">
        <v>1.9266179362083104E-3</v>
      </c>
      <c r="AU168" s="88">
        <v>1.9266747011236936E-3</v>
      </c>
      <c r="AV168" s="88">
        <v>1.9297617284831979E-3</v>
      </c>
      <c r="AW168" s="88">
        <v>1.9824474615133679E-3</v>
      </c>
      <c r="AX168" s="88">
        <v>1.9762346295168474E-3</v>
      </c>
      <c r="AY168" s="88">
        <v>1.9853537159425809E-3</v>
      </c>
      <c r="AZ168" s="88">
        <v>1.9774812134195027E-3</v>
      </c>
    </row>
    <row r="169" spans="1:52" ht="12" customHeight="1" x14ac:dyDescent="0.35">
      <c r="A169" s="72" t="s">
        <v>41</v>
      </c>
      <c r="B169" s="89">
        <v>2.1245032416760228E-3</v>
      </c>
      <c r="C169" s="89">
        <v>2.1319129815692462E-3</v>
      </c>
      <c r="D169" s="89">
        <v>2.1478133362638394E-3</v>
      </c>
      <c r="E169" s="89">
        <v>2.1474673612377252E-3</v>
      </c>
      <c r="F169" s="89">
        <v>2.1416144248270169E-3</v>
      </c>
      <c r="G169" s="89">
        <v>2.1369332248241412E-3</v>
      </c>
      <c r="H169" s="89">
        <v>2.1390717396390251E-3</v>
      </c>
      <c r="I169" s="89">
        <v>2.1358421325325338E-3</v>
      </c>
      <c r="J169" s="89">
        <v>2.1322303888105217E-3</v>
      </c>
      <c r="K169" s="89">
        <v>2.1467918092061599E-3</v>
      </c>
      <c r="L169" s="89">
        <v>2.1554480084720398E-3</v>
      </c>
      <c r="M169" s="89">
        <v>2.1648132745147944E-3</v>
      </c>
      <c r="N169" s="89">
        <v>2.1772671403838101E-3</v>
      </c>
      <c r="O169" s="89">
        <v>2.1868169195663504E-3</v>
      </c>
      <c r="P169" s="89">
        <v>2.2032152194745142E-3</v>
      </c>
      <c r="Q169" s="89">
        <v>2.2176170115954749E-3</v>
      </c>
      <c r="R169" s="89">
        <v>2.2242291867443794E-3</v>
      </c>
      <c r="S169" s="89">
        <v>2.2201665322169142E-3</v>
      </c>
      <c r="T169" s="89">
        <v>2.2345326413337483E-3</v>
      </c>
      <c r="U169" s="89">
        <v>2.2120930674477835E-3</v>
      </c>
      <c r="V169" s="89">
        <v>2.2037626850514788E-3</v>
      </c>
      <c r="W169" s="89">
        <v>2.2026143642481497E-3</v>
      </c>
      <c r="X169" s="89">
        <v>2.2055533146484682E-3</v>
      </c>
      <c r="Y169" s="89">
        <v>2.1989353518058574E-3</v>
      </c>
      <c r="Z169" s="89">
        <v>2.1311073031824437E-3</v>
      </c>
      <c r="AA169" s="89">
        <v>2.1224840649283015E-3</v>
      </c>
      <c r="AB169" s="89">
        <v>2.1136296851650025E-3</v>
      </c>
      <c r="AC169" s="89">
        <v>2.1015030605989562E-3</v>
      </c>
      <c r="AD169" s="89">
        <v>2.0505495647178329E-3</v>
      </c>
      <c r="AE169" s="89">
        <v>2.0475480138766326E-3</v>
      </c>
      <c r="AF169" s="89">
        <v>2.0263178294467263E-3</v>
      </c>
      <c r="AG169" s="89">
        <v>2.0169377327753988E-3</v>
      </c>
      <c r="AH169" s="89">
        <v>2.0107337256330378E-3</v>
      </c>
      <c r="AI169" s="89">
        <v>2.0040683405454797E-3</v>
      </c>
      <c r="AJ169" s="89">
        <v>1.9960721136037442E-3</v>
      </c>
      <c r="AK169" s="89">
        <v>1.9836330932732345E-3</v>
      </c>
      <c r="AL169" s="89">
        <v>1.9761267290879362E-3</v>
      </c>
      <c r="AM169" s="89">
        <v>1.9651485729331101E-3</v>
      </c>
      <c r="AN169" s="89">
        <v>1.9536577404162892E-3</v>
      </c>
      <c r="AO169" s="89">
        <v>1.9465013616545403E-3</v>
      </c>
      <c r="AP169" s="89">
        <v>1.9580916784081846E-3</v>
      </c>
      <c r="AQ169" s="89">
        <v>1.9502769554691659E-3</v>
      </c>
      <c r="AR169" s="89">
        <v>1.9351676288658852E-3</v>
      </c>
      <c r="AS169" s="89">
        <v>1.9171494558538199E-3</v>
      </c>
      <c r="AT169" s="89">
        <v>1.9081264532431498E-3</v>
      </c>
      <c r="AU169" s="89">
        <v>1.8967849831111544E-3</v>
      </c>
      <c r="AV169" s="89">
        <v>1.8868694221555061E-3</v>
      </c>
      <c r="AW169" s="89">
        <v>1.8773953291509526E-3</v>
      </c>
      <c r="AX169" s="89">
        <v>1.8677301496554822E-3</v>
      </c>
      <c r="AY169" s="89">
        <v>1.8529300051668086E-3</v>
      </c>
      <c r="AZ169" s="89">
        <v>1.8417949500205422E-3</v>
      </c>
    </row>
    <row r="170" spans="1:52" ht="12" customHeight="1" x14ac:dyDescent="0.35">
      <c r="A170" s="72" t="s">
        <v>44</v>
      </c>
      <c r="B170" s="89">
        <v>2.1225852273272817E-3</v>
      </c>
      <c r="C170" s="89">
        <v>2.1242045791626959E-3</v>
      </c>
      <c r="D170" s="89">
        <v>2.1332189910313356E-3</v>
      </c>
      <c r="E170" s="89">
        <v>2.134676345811274E-3</v>
      </c>
      <c r="F170" s="89">
        <v>2.1311549542993098E-3</v>
      </c>
      <c r="G170" s="89">
        <v>2.1270983933041297E-3</v>
      </c>
      <c r="H170" s="89">
        <v>2.1273617293163022E-3</v>
      </c>
      <c r="I170" s="89">
        <v>2.130041737536041E-3</v>
      </c>
      <c r="J170" s="89">
        <v>2.1275811289881695E-3</v>
      </c>
      <c r="K170" s="89">
        <v>2.1291832960774883E-3</v>
      </c>
      <c r="L170" s="89">
        <v>2.1296859636014682E-3</v>
      </c>
      <c r="M170" s="89">
        <v>2.1389250226224172E-3</v>
      </c>
      <c r="N170" s="89">
        <v>2.1432381451495924E-3</v>
      </c>
      <c r="O170" s="89">
        <v>2.1441488363364469E-3</v>
      </c>
      <c r="P170" s="89">
        <v>2.1456449561947804E-3</v>
      </c>
      <c r="Q170" s="89">
        <v>2.1451958713876043E-3</v>
      </c>
      <c r="R170" s="89">
        <v>2.1396973620455909E-3</v>
      </c>
      <c r="S170" s="89">
        <v>2.1408961305227942E-3</v>
      </c>
      <c r="T170" s="89">
        <v>2.1586494879389218E-3</v>
      </c>
      <c r="U170" s="89">
        <v>2.1650079304620005E-3</v>
      </c>
      <c r="V170" s="89">
        <v>2.1665350236319005E-3</v>
      </c>
      <c r="W170" s="89">
        <v>2.1675956758721794E-3</v>
      </c>
      <c r="X170" s="89">
        <v>2.1737321759684953E-3</v>
      </c>
      <c r="Y170" s="89">
        <v>2.1677412187264358E-3</v>
      </c>
      <c r="Z170" s="89">
        <v>2.0860764792964169E-3</v>
      </c>
      <c r="AA170" s="89">
        <v>2.0776339171253684E-3</v>
      </c>
      <c r="AB170" s="89">
        <v>2.0686548108592726E-3</v>
      </c>
      <c r="AC170" s="89">
        <v>2.0509303281609553E-3</v>
      </c>
      <c r="AD170" s="89">
        <v>1.9490960102992371E-3</v>
      </c>
      <c r="AE170" s="89">
        <v>1.9421091784659393E-3</v>
      </c>
      <c r="AF170" s="89">
        <v>1.9040438697257938E-3</v>
      </c>
      <c r="AG170" s="89">
        <v>1.87565845302806E-3</v>
      </c>
      <c r="AH170" s="89">
        <v>1.8631776858162418E-3</v>
      </c>
      <c r="AI170" s="89">
        <v>1.8526270017408372E-3</v>
      </c>
      <c r="AJ170" s="89">
        <v>1.8416091055921528E-3</v>
      </c>
      <c r="AK170" s="89">
        <v>1.8231486807735076E-3</v>
      </c>
      <c r="AL170" s="89">
        <v>1.8133509168469374E-3</v>
      </c>
      <c r="AM170" s="89">
        <v>1.8008293783723431E-3</v>
      </c>
      <c r="AN170" s="89">
        <v>1.791773380107885E-3</v>
      </c>
      <c r="AO170" s="89">
        <v>1.7830771822402178E-3</v>
      </c>
      <c r="AP170" s="89">
        <v>1.8431622498715906E-3</v>
      </c>
      <c r="AQ170" s="89">
        <v>1.8382724953878641E-3</v>
      </c>
      <c r="AR170" s="89">
        <v>1.8321589173193686E-3</v>
      </c>
      <c r="AS170" s="89">
        <v>1.8270801421188367E-3</v>
      </c>
      <c r="AT170" s="89">
        <v>1.8250805635519455E-3</v>
      </c>
      <c r="AU170" s="89">
        <v>1.8211179622981053E-3</v>
      </c>
      <c r="AV170" s="89">
        <v>1.8187390173195672E-3</v>
      </c>
      <c r="AW170" s="89">
        <v>1.8194786498452601E-3</v>
      </c>
      <c r="AX170" s="89">
        <v>1.8178149086367542E-3</v>
      </c>
      <c r="AY170" s="89">
        <v>1.8154235949351307E-3</v>
      </c>
      <c r="AZ170" s="89">
        <v>1.814637251252671E-3</v>
      </c>
    </row>
    <row r="171" spans="1:52" ht="12" customHeight="1" x14ac:dyDescent="0.35">
      <c r="A171" s="72" t="s">
        <v>45</v>
      </c>
      <c r="B171" s="89">
        <v>5.3064630683182047E-2</v>
      </c>
      <c r="C171" s="89">
        <v>5.3105114479067399E-2</v>
      </c>
      <c r="D171" s="89">
        <v>5.3330474775783406E-2</v>
      </c>
      <c r="E171" s="89">
        <v>5.336690864528186E-2</v>
      </c>
      <c r="F171" s="89">
        <v>5.3278873857482742E-2</v>
      </c>
      <c r="G171" s="89">
        <v>5.3177459832603247E-2</v>
      </c>
      <c r="H171" s="89">
        <v>5.3184043232907575E-2</v>
      </c>
      <c r="I171" s="89">
        <v>5.3251043438401001E-2</v>
      </c>
      <c r="J171" s="89">
        <v>5.3189528224704262E-2</v>
      </c>
      <c r="K171" s="89">
        <v>5.3229582401937231E-2</v>
      </c>
      <c r="L171" s="89">
        <v>5.3242149090036731E-2</v>
      </c>
      <c r="M171" s="89">
        <v>5.3473125565560442E-2</v>
      </c>
      <c r="N171" s="89">
        <v>5.3617726128897036E-2</v>
      </c>
      <c r="O171" s="89">
        <v>5.3603720908411194E-2</v>
      </c>
      <c r="P171" s="89">
        <v>5.3641123904869525E-2</v>
      </c>
      <c r="Q171" s="89">
        <v>5.3629896784690087E-2</v>
      </c>
      <c r="R171" s="89">
        <v>5.3458141395419219E-2</v>
      </c>
      <c r="S171" s="89">
        <v>5.3493722261240266E-2</v>
      </c>
      <c r="T171" s="89">
        <v>5.3860483087213168E-2</v>
      </c>
      <c r="U171" s="89">
        <v>5.3889782233066258E-2</v>
      </c>
      <c r="V171" s="89">
        <v>5.3882949346103812E-2</v>
      </c>
      <c r="W171" s="89">
        <v>5.3922424336530432E-2</v>
      </c>
      <c r="X171" s="89">
        <v>5.4085760627862703E-2</v>
      </c>
      <c r="Y171" s="89">
        <v>5.3951941530646759E-2</v>
      </c>
      <c r="Z171" s="89">
        <v>5.237029081917996E-2</v>
      </c>
      <c r="AA171" s="89">
        <v>5.2246111218055759E-2</v>
      </c>
      <c r="AB171" s="89">
        <v>5.2107762910113563E-2</v>
      </c>
      <c r="AC171" s="89">
        <v>5.1788338836932873E-2</v>
      </c>
      <c r="AD171" s="89">
        <v>4.9037698751025004E-2</v>
      </c>
      <c r="AE171" s="89">
        <v>4.8949399454149965E-2</v>
      </c>
      <c r="AF171" s="89">
        <v>4.8324390439881737E-2</v>
      </c>
      <c r="AG171" s="89">
        <v>4.7900859794563683E-2</v>
      </c>
      <c r="AH171" s="89">
        <v>4.7766164625225857E-2</v>
      </c>
      <c r="AI171" s="89">
        <v>4.7661583184036786E-2</v>
      </c>
      <c r="AJ171" s="89">
        <v>4.7538242583000982E-2</v>
      </c>
      <c r="AK171" s="89">
        <v>4.7340022037823254E-2</v>
      </c>
      <c r="AL171" s="89">
        <v>4.7267876624147165E-2</v>
      </c>
      <c r="AM171" s="89">
        <v>4.7220744882428618E-2</v>
      </c>
      <c r="AN171" s="89">
        <v>4.7197719752112455E-2</v>
      </c>
      <c r="AO171" s="89">
        <v>4.7219112982333646E-2</v>
      </c>
      <c r="AP171" s="89">
        <v>4.9727816998753366E-2</v>
      </c>
      <c r="AQ171" s="89">
        <v>4.9755424326106731E-2</v>
      </c>
      <c r="AR171" s="89">
        <v>4.9928602796348823E-2</v>
      </c>
      <c r="AS171" s="89">
        <v>5.0025083777581587E-2</v>
      </c>
      <c r="AT171" s="89">
        <v>5.0093297591440315E-2</v>
      </c>
      <c r="AU171" s="89">
        <v>5.0074254972081907E-2</v>
      </c>
      <c r="AV171" s="89">
        <v>5.009096864684201E-2</v>
      </c>
      <c r="AW171" s="89">
        <v>5.0210986263399211E-2</v>
      </c>
      <c r="AX171" s="89">
        <v>5.0218833894811715E-2</v>
      </c>
      <c r="AY171" s="89">
        <v>5.0238599453643999E-2</v>
      </c>
      <c r="AZ171" s="89">
        <v>5.0279048017232153E-2</v>
      </c>
    </row>
    <row r="172" spans="1:52" ht="12" customHeight="1" x14ac:dyDescent="0.35">
      <c r="A172" s="74" t="s">
        <v>46</v>
      </c>
      <c r="B172" s="90">
        <v>1.54543796134727E-3</v>
      </c>
      <c r="C172" s="90">
        <v>1.5058517346073907E-3</v>
      </c>
      <c r="D172" s="90">
        <v>1.4888877023965246E-3</v>
      </c>
      <c r="E172" s="90">
        <v>1.4714205704633634E-3</v>
      </c>
      <c r="F172" s="90">
        <v>1.4854262303226394E-3</v>
      </c>
      <c r="G172" s="90">
        <v>1.4672141244558253E-3</v>
      </c>
      <c r="H172" s="90">
        <v>1.4590185944221073E-3</v>
      </c>
      <c r="I172" s="90">
        <v>1.4787432313702327E-3</v>
      </c>
      <c r="J172" s="90">
        <v>1.484135073253129E-3</v>
      </c>
      <c r="K172" s="90">
        <v>1.4646049770489602E-3</v>
      </c>
      <c r="L172" s="90">
        <v>1.4711257082836021E-3</v>
      </c>
      <c r="M172" s="90">
        <v>1.4775062389947189E-3</v>
      </c>
      <c r="N172" s="90">
        <v>1.4559986650007819E-3</v>
      </c>
      <c r="O172" s="90">
        <v>1.4528406104756947E-3</v>
      </c>
      <c r="P172" s="90">
        <v>1.4571216580931295E-3</v>
      </c>
      <c r="Q172" s="90">
        <v>1.4500298779625833E-3</v>
      </c>
      <c r="R172" s="90">
        <v>1.4304330536063898E-3</v>
      </c>
      <c r="S172" s="90">
        <v>1.4270085478454387E-3</v>
      </c>
      <c r="T172" s="90">
        <v>1.4376548836974494E-3</v>
      </c>
      <c r="U172" s="90">
        <v>1.4411403478589719E-3</v>
      </c>
      <c r="V172" s="90">
        <v>1.4423883977918044E-3</v>
      </c>
      <c r="W172" s="90">
        <v>1.4437421814597544E-3</v>
      </c>
      <c r="X172" s="90">
        <v>1.4485252721023235E-3</v>
      </c>
      <c r="Y172" s="90">
        <v>1.4452373498419905E-3</v>
      </c>
      <c r="Z172" s="90">
        <v>1.3860555813912929E-3</v>
      </c>
      <c r="AA172" s="90">
        <v>1.3813761619702071E-3</v>
      </c>
      <c r="AB172" s="90">
        <v>1.3764247592650165E-3</v>
      </c>
      <c r="AC172" s="90">
        <v>1.36518988763654E-3</v>
      </c>
      <c r="AD172" s="90">
        <v>1.291926763860269E-3</v>
      </c>
      <c r="AE172" s="90">
        <v>1.2869620539963799E-3</v>
      </c>
      <c r="AF172" s="90">
        <v>1.2596115302736805E-3</v>
      </c>
      <c r="AG172" s="90">
        <v>1.2338831913314609E-3</v>
      </c>
      <c r="AH172" s="90">
        <v>1.2250930077779914E-3</v>
      </c>
      <c r="AI172" s="90">
        <v>1.218080175028186E-3</v>
      </c>
      <c r="AJ172" s="90">
        <v>1.2109083621273337E-3</v>
      </c>
      <c r="AK172" s="90">
        <v>1.1991271509904653E-3</v>
      </c>
      <c r="AL172" s="90">
        <v>1.1929905839640359E-3</v>
      </c>
      <c r="AM172" s="90">
        <v>1.1868591858316564E-3</v>
      </c>
      <c r="AN172" s="90">
        <v>1.1834331981718802E-3</v>
      </c>
      <c r="AO172" s="90">
        <v>1.1797385561543128E-3</v>
      </c>
      <c r="AP172" s="90">
        <v>1.2252248810407699E-3</v>
      </c>
      <c r="AQ172" s="90">
        <v>1.2239915486771712E-3</v>
      </c>
      <c r="AR172" s="90">
        <v>1.2244811865883042E-3</v>
      </c>
      <c r="AS172" s="90">
        <v>1.2235766084735149E-3</v>
      </c>
      <c r="AT172" s="90">
        <v>1.2245038777256249E-3</v>
      </c>
      <c r="AU172" s="90">
        <v>1.2237229570083732E-3</v>
      </c>
      <c r="AV172" s="90">
        <v>1.2242280968817374E-3</v>
      </c>
      <c r="AW172" s="90">
        <v>1.226804260519513E-3</v>
      </c>
      <c r="AX172" s="90">
        <v>1.2275955101433663E-3</v>
      </c>
      <c r="AY172" s="90">
        <v>1.2284837598125324E-3</v>
      </c>
      <c r="AZ172" s="90">
        <v>1.2296478783339229E-3</v>
      </c>
    </row>
    <row r="173" spans="1:52" ht="12" customHeight="1" x14ac:dyDescent="0.35">
      <c r="A173" s="91" t="s">
        <v>62</v>
      </c>
      <c r="B173" s="92">
        <v>0.17175581927452485</v>
      </c>
      <c r="C173" s="92">
        <v>0.17500029437240233</v>
      </c>
      <c r="D173" s="92">
        <v>0.1708336813892285</v>
      </c>
      <c r="E173" s="92">
        <v>0.17007157509295359</v>
      </c>
      <c r="F173" s="92">
        <v>0.16847206534983186</v>
      </c>
      <c r="G173" s="92">
        <v>0.17041970268268042</v>
      </c>
      <c r="H173" s="92">
        <v>0.16947653151220907</v>
      </c>
      <c r="I173" s="92">
        <v>0.1706954262853527</v>
      </c>
      <c r="J173" s="92">
        <v>0.16947199484716688</v>
      </c>
      <c r="K173" s="92">
        <v>0.16647457347468431</v>
      </c>
      <c r="L173" s="92">
        <v>0.16775639447025889</v>
      </c>
      <c r="M173" s="92">
        <v>0.16233605406212215</v>
      </c>
      <c r="N173" s="92">
        <v>0.16285466136562135</v>
      </c>
      <c r="O173" s="92">
        <v>0.16411428652900131</v>
      </c>
      <c r="P173" s="92">
        <v>0.16470258593612244</v>
      </c>
      <c r="Q173" s="92">
        <v>0.16354933021425674</v>
      </c>
      <c r="R173" s="92">
        <v>0.16325037022866504</v>
      </c>
      <c r="S173" s="92">
        <v>0.16324821147317228</v>
      </c>
      <c r="T173" s="92">
        <v>0.16393493170268994</v>
      </c>
      <c r="U173" s="92">
        <v>0.16326053478376512</v>
      </c>
      <c r="V173" s="92">
        <v>0.16291582097149526</v>
      </c>
      <c r="W173" s="92">
        <v>0.16296765697439186</v>
      </c>
      <c r="X173" s="92">
        <v>0.16305122755585272</v>
      </c>
      <c r="Y173" s="92">
        <v>0.163000520079227</v>
      </c>
      <c r="Z173" s="92">
        <v>0.16347115963647552</v>
      </c>
      <c r="AA173" s="92">
        <v>0.16378323876544709</v>
      </c>
      <c r="AB173" s="92">
        <v>0.16394208046206504</v>
      </c>
      <c r="AC173" s="92">
        <v>0.16399616245224716</v>
      </c>
      <c r="AD173" s="92">
        <v>0.16438658517301469</v>
      </c>
      <c r="AE173" s="92">
        <v>0.16454704743661983</v>
      </c>
      <c r="AF173" s="92">
        <v>0.1645561676580668</v>
      </c>
      <c r="AG173" s="92">
        <v>0.16453800960740644</v>
      </c>
      <c r="AH173" s="92">
        <v>0.16436709096964028</v>
      </c>
      <c r="AI173" s="92">
        <v>0.16418250027679557</v>
      </c>
      <c r="AJ173" s="92">
        <v>0.1640047209847359</v>
      </c>
      <c r="AK173" s="92">
        <v>0.16394727956826566</v>
      </c>
      <c r="AL173" s="92">
        <v>0.16389245576881625</v>
      </c>
      <c r="AM173" s="92">
        <v>0.16373770816785674</v>
      </c>
      <c r="AN173" s="92">
        <v>0.16353208980692888</v>
      </c>
      <c r="AO173" s="92">
        <v>0.1634187468345005</v>
      </c>
      <c r="AP173" s="92">
        <v>0.16262710209855027</v>
      </c>
      <c r="AQ173" s="92">
        <v>0.1626765857061637</v>
      </c>
      <c r="AR173" s="92">
        <v>0.16216566846590943</v>
      </c>
      <c r="AS173" s="92">
        <v>0.16187179402439575</v>
      </c>
      <c r="AT173" s="92">
        <v>0.16172291097894273</v>
      </c>
      <c r="AU173" s="92">
        <v>0.16194416977167861</v>
      </c>
      <c r="AV173" s="92">
        <v>0.16203958243900526</v>
      </c>
      <c r="AW173" s="92">
        <v>0.16175782495896268</v>
      </c>
      <c r="AX173" s="92">
        <v>0.16203487183514154</v>
      </c>
      <c r="AY173" s="92">
        <v>0.16208186664157542</v>
      </c>
      <c r="AZ173" s="92">
        <v>0.16217794011841188</v>
      </c>
    </row>
    <row r="174" spans="1:52" ht="12" customHeight="1" x14ac:dyDescent="0.35">
      <c r="A174" s="91" t="s">
        <v>63</v>
      </c>
      <c r="B174" s="92">
        <v>0.41511392628838256</v>
      </c>
      <c r="C174" s="92">
        <v>0.41035229332885204</v>
      </c>
      <c r="D174" s="92">
        <v>0.41449020734029651</v>
      </c>
      <c r="E174" s="92">
        <v>0.41491379506508885</v>
      </c>
      <c r="F174" s="92">
        <v>0.4167371085235973</v>
      </c>
      <c r="G174" s="92">
        <v>0.41530395992709174</v>
      </c>
      <c r="H174" s="92">
        <v>0.41711098547710906</v>
      </c>
      <c r="I174" s="92">
        <v>0.41591360909732189</v>
      </c>
      <c r="J174" s="92">
        <v>0.41705310537891765</v>
      </c>
      <c r="K174" s="92">
        <v>0.42046544332853963</v>
      </c>
      <c r="L174" s="92">
        <v>0.41964380597848316</v>
      </c>
      <c r="M174" s="92">
        <v>0.42540027724356583</v>
      </c>
      <c r="N174" s="92">
        <v>0.42482464827165789</v>
      </c>
      <c r="O174" s="92">
        <v>0.42333062478872219</v>
      </c>
      <c r="P174" s="92">
        <v>0.42368007646798417</v>
      </c>
      <c r="Q174" s="92">
        <v>0.42485199629255116</v>
      </c>
      <c r="R174" s="92">
        <v>0.42549393730682367</v>
      </c>
      <c r="S174" s="92">
        <v>0.42613536705052252</v>
      </c>
      <c r="T174" s="92">
        <v>0.42996674299227505</v>
      </c>
      <c r="U174" s="92">
        <v>0.43344112436290078</v>
      </c>
      <c r="V174" s="92">
        <v>0.43414587136462729</v>
      </c>
      <c r="W174" s="92">
        <v>0.43470778191495157</v>
      </c>
      <c r="X174" s="92">
        <v>0.43585477838708697</v>
      </c>
      <c r="Y174" s="92">
        <v>0.43680855504817151</v>
      </c>
      <c r="Z174" s="92">
        <v>0.43802740707397192</v>
      </c>
      <c r="AA174" s="92">
        <v>0.43878994163217727</v>
      </c>
      <c r="AB174" s="92">
        <v>0.43926156955137757</v>
      </c>
      <c r="AC174" s="92">
        <v>0.43971093713244147</v>
      </c>
      <c r="AD174" s="92">
        <v>0.44110927461492833</v>
      </c>
      <c r="AE174" s="92">
        <v>0.44184968589770623</v>
      </c>
      <c r="AF174" s="92">
        <v>0.44268519019957658</v>
      </c>
      <c r="AG174" s="92">
        <v>0.44325855051248797</v>
      </c>
      <c r="AH174" s="92">
        <v>0.44409106525728353</v>
      </c>
      <c r="AI174" s="92">
        <v>0.44477717421037949</v>
      </c>
      <c r="AJ174" s="92">
        <v>0.44557294172879897</v>
      </c>
      <c r="AK174" s="92">
        <v>0.44629670824883172</v>
      </c>
      <c r="AL174" s="92">
        <v>0.44684697685526859</v>
      </c>
      <c r="AM174" s="92">
        <v>0.44803795602878566</v>
      </c>
      <c r="AN174" s="92">
        <v>0.44891373004623902</v>
      </c>
      <c r="AO174" s="92">
        <v>0.4497361170116051</v>
      </c>
      <c r="AP174" s="92">
        <v>0.45040761232449578</v>
      </c>
      <c r="AQ174" s="92">
        <v>0.4507823849407524</v>
      </c>
      <c r="AR174" s="92">
        <v>0.45244760131243894</v>
      </c>
      <c r="AS174" s="92">
        <v>0.45368437858235583</v>
      </c>
      <c r="AT174" s="92">
        <v>0.45464283077760742</v>
      </c>
      <c r="AU174" s="92">
        <v>0.45491170736449216</v>
      </c>
      <c r="AV174" s="92">
        <v>0.45536392836849454</v>
      </c>
      <c r="AW174" s="92">
        <v>0.4566142618038363</v>
      </c>
      <c r="AX174" s="92">
        <v>0.45698711871418557</v>
      </c>
      <c r="AY174" s="92">
        <v>0.45784349649947126</v>
      </c>
      <c r="AZ174" s="92">
        <v>0.45848516792525784</v>
      </c>
    </row>
    <row r="175" spans="1:52" ht="12" customHeight="1" x14ac:dyDescent="0.35">
      <c r="A175" s="91" t="s">
        <v>54</v>
      </c>
      <c r="B175" s="92">
        <v>0.22723761929065284</v>
      </c>
      <c r="C175" s="92">
        <v>0.22770407734703463</v>
      </c>
      <c r="D175" s="92">
        <v>0.22780976035053904</v>
      </c>
      <c r="E175" s="92">
        <v>0.22784960156813655</v>
      </c>
      <c r="F175" s="92">
        <v>0.2277799921433227</v>
      </c>
      <c r="G175" s="92">
        <v>0.22786214535786528</v>
      </c>
      <c r="H175" s="92">
        <v>0.22788791559411528</v>
      </c>
      <c r="I175" s="92">
        <v>0.22773889198308991</v>
      </c>
      <c r="J175" s="92">
        <v>0.22811509412556541</v>
      </c>
      <c r="K175" s="92">
        <v>0.22815681629470355</v>
      </c>
      <c r="L175" s="92">
        <v>0.22829258985407072</v>
      </c>
      <c r="M175" s="92">
        <v>0.22831070824180499</v>
      </c>
      <c r="N175" s="92">
        <v>0.22755391956619944</v>
      </c>
      <c r="O175" s="92">
        <v>0.22824425252661437</v>
      </c>
      <c r="P175" s="92">
        <v>0.2282613921902629</v>
      </c>
      <c r="Q175" s="92">
        <v>0.22780548459269379</v>
      </c>
      <c r="R175" s="92">
        <v>0.22852166444491118</v>
      </c>
      <c r="S175" s="92">
        <v>0.22857052867573663</v>
      </c>
      <c r="T175" s="92">
        <v>0.22769267676764587</v>
      </c>
      <c r="U175" s="92">
        <v>0.22678196433019054</v>
      </c>
      <c r="V175" s="92">
        <v>0.22608198884336819</v>
      </c>
      <c r="W175" s="92">
        <v>0.22599686014969467</v>
      </c>
      <c r="X175" s="92">
        <v>0.22541730759918421</v>
      </c>
      <c r="Y175" s="92">
        <v>0.22532926221812805</v>
      </c>
      <c r="Z175" s="92">
        <v>0.22511894078876704</v>
      </c>
      <c r="AA175" s="92">
        <v>0.22494900873605095</v>
      </c>
      <c r="AB175" s="92">
        <v>0.22490835508214788</v>
      </c>
      <c r="AC175" s="92">
        <v>0.22494493689340123</v>
      </c>
      <c r="AD175" s="92">
        <v>0.22543636411348103</v>
      </c>
      <c r="AE175" s="92">
        <v>0.22528489376143609</v>
      </c>
      <c r="AF175" s="92">
        <v>0.22531284092483811</v>
      </c>
      <c r="AG175" s="92">
        <v>0.22527553673930784</v>
      </c>
      <c r="AH175" s="92">
        <v>0.22502067490722882</v>
      </c>
      <c r="AI175" s="92">
        <v>0.2248248240718031</v>
      </c>
      <c r="AJ175" s="92">
        <v>0.22461313495813204</v>
      </c>
      <c r="AK175" s="92">
        <v>0.22439406928005512</v>
      </c>
      <c r="AL175" s="92">
        <v>0.22412934931070463</v>
      </c>
      <c r="AM175" s="92">
        <v>0.22369528954675449</v>
      </c>
      <c r="AN175" s="92">
        <v>0.22338386178650646</v>
      </c>
      <c r="AO175" s="92">
        <v>0.22287214242823464</v>
      </c>
      <c r="AP175" s="92">
        <v>0.22132945078533472</v>
      </c>
      <c r="AQ175" s="92">
        <v>0.22096996577955802</v>
      </c>
      <c r="AR175" s="92">
        <v>0.22007914713203638</v>
      </c>
      <c r="AS175" s="92">
        <v>0.21942364671243289</v>
      </c>
      <c r="AT175" s="92">
        <v>0.21892786529206146</v>
      </c>
      <c r="AU175" s="92">
        <v>0.21855977141719873</v>
      </c>
      <c r="AV175" s="92">
        <v>0.21814860707984282</v>
      </c>
      <c r="AW175" s="92">
        <v>0.2173760064040261</v>
      </c>
      <c r="AX175" s="92">
        <v>0.21700758464252809</v>
      </c>
      <c r="AY175" s="92">
        <v>0.21643754276559599</v>
      </c>
      <c r="AZ175" s="92">
        <v>0.21587394327011353</v>
      </c>
    </row>
    <row r="176" spans="1:52" ht="12" customHeight="1" x14ac:dyDescent="0.35">
      <c r="A176" s="93" t="s">
        <v>57</v>
      </c>
      <c r="B176" s="94">
        <v>0.12416282631105691</v>
      </c>
      <c r="C176" s="94">
        <v>0.12520140786673534</v>
      </c>
      <c r="D176" s="94">
        <v>0.12487891293297859</v>
      </c>
      <c r="E176" s="94">
        <v>0.12515553982343383</v>
      </c>
      <c r="F176" s="94">
        <v>0.12508951474854305</v>
      </c>
      <c r="G176" s="94">
        <v>0.12462672673370159</v>
      </c>
      <c r="H176" s="94">
        <v>0.1237359560046879</v>
      </c>
      <c r="I176" s="94">
        <v>0.12377365892527888</v>
      </c>
      <c r="J176" s="94">
        <v>0.12354691778718224</v>
      </c>
      <c r="K176" s="94">
        <v>0.12305142304106165</v>
      </c>
      <c r="L176" s="94">
        <v>0.12242653925287997</v>
      </c>
      <c r="M176" s="94">
        <v>0.12180382477436622</v>
      </c>
      <c r="N176" s="94">
        <v>0.12247193787262776</v>
      </c>
      <c r="O176" s="94">
        <v>0.12202147353060895</v>
      </c>
      <c r="P176" s="94">
        <v>0.12100497950697393</v>
      </c>
      <c r="Q176" s="94">
        <v>0.12144719697455307</v>
      </c>
      <c r="R176" s="94">
        <v>0.12114276139229008</v>
      </c>
      <c r="S176" s="94">
        <v>0.1209136887666372</v>
      </c>
      <c r="T176" s="94">
        <v>0.11727892124022458</v>
      </c>
      <c r="U176" s="94">
        <v>0.11571801496628058</v>
      </c>
      <c r="V176" s="94">
        <v>0.11521956623831348</v>
      </c>
      <c r="W176" s="94">
        <v>0.11514995194008838</v>
      </c>
      <c r="X176" s="94">
        <v>0.11438076842039051</v>
      </c>
      <c r="Y176" s="94">
        <v>0.1141044574237331</v>
      </c>
      <c r="Z176" s="94">
        <v>0.11380358063533029</v>
      </c>
      <c r="AA176" s="94">
        <v>0.11363057849775413</v>
      </c>
      <c r="AB176" s="94">
        <v>0.11352328298992138</v>
      </c>
      <c r="AC176" s="94">
        <v>0.11347401524859514</v>
      </c>
      <c r="AD176" s="94">
        <v>0.11364869116660038</v>
      </c>
      <c r="AE176" s="94">
        <v>0.11343438634843894</v>
      </c>
      <c r="AF176" s="94">
        <v>0.11331195378029059</v>
      </c>
      <c r="AG176" s="94">
        <v>0.1132333584712821</v>
      </c>
      <c r="AH176" s="94">
        <v>0.11291213934214317</v>
      </c>
      <c r="AI176" s="94">
        <v>0.11269070584110807</v>
      </c>
      <c r="AJ176" s="94">
        <v>0.11237478261292209</v>
      </c>
      <c r="AK176" s="94">
        <v>0.11211122817255034</v>
      </c>
      <c r="AL176" s="94">
        <v>0.11191552629774092</v>
      </c>
      <c r="AM176" s="94">
        <v>0.11126866743369949</v>
      </c>
      <c r="AN176" s="94">
        <v>0.11087498121278874</v>
      </c>
      <c r="AO176" s="94">
        <v>0.11057059357581575</v>
      </c>
      <c r="AP176" s="94">
        <v>0.10935195819321929</v>
      </c>
      <c r="AQ176" s="94">
        <v>0.10924473052008853</v>
      </c>
      <c r="AR176" s="94">
        <v>0.10862255372805715</v>
      </c>
      <c r="AS176" s="94">
        <v>0.10813542332963681</v>
      </c>
      <c r="AT176" s="94">
        <v>0.10772876652921907</v>
      </c>
      <c r="AU176" s="94">
        <v>0.10764179587100725</v>
      </c>
      <c r="AV176" s="94">
        <v>0.10749731520097544</v>
      </c>
      <c r="AW176" s="94">
        <v>0.10713479486874658</v>
      </c>
      <c r="AX176" s="94">
        <v>0.1068622157153805</v>
      </c>
      <c r="AY176" s="94">
        <v>0.10651630356385625</v>
      </c>
      <c r="AZ176" s="94">
        <v>0.10632033937595783</v>
      </c>
    </row>
    <row r="177" spans="1:52" ht="12" customHeight="1" x14ac:dyDescent="0.35">
      <c r="A177" s="28"/>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row>
    <row r="178" spans="1:52" ht="12" customHeight="1" x14ac:dyDescent="0.35">
      <c r="A178" s="22" t="s">
        <v>67</v>
      </c>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row>
    <row r="179" spans="1:52" ht="12" customHeight="1" x14ac:dyDescent="0.35">
      <c r="A179" s="86" t="s">
        <v>4</v>
      </c>
      <c r="B179" s="96">
        <v>475.67727830673948</v>
      </c>
      <c r="C179" s="96">
        <v>475.94125202835227</v>
      </c>
      <c r="D179" s="96">
        <v>454.62640115727623</v>
      </c>
      <c r="E179" s="96">
        <v>464.56985096142199</v>
      </c>
      <c r="F179" s="96">
        <v>446.55991586894538</v>
      </c>
      <c r="G179" s="96">
        <v>443.87518227265139</v>
      </c>
      <c r="H179" s="96">
        <v>435.24397382819473</v>
      </c>
      <c r="I179" s="96">
        <v>417.41056070026411</v>
      </c>
      <c r="J179" s="96">
        <v>423.6936751572843</v>
      </c>
      <c r="K179" s="96">
        <v>451.20629189561828</v>
      </c>
      <c r="L179" s="96">
        <v>424.91392001102508</v>
      </c>
      <c r="M179" s="96">
        <v>421.4289271424463</v>
      </c>
      <c r="N179" s="96">
        <v>428.57118162207581</v>
      </c>
      <c r="O179" s="96">
        <v>421.68890426023449</v>
      </c>
      <c r="P179" s="96">
        <v>407.2087042055465</v>
      </c>
      <c r="Q179" s="96">
        <v>421.07279302327265</v>
      </c>
      <c r="R179" s="96">
        <v>423.10759852602462</v>
      </c>
      <c r="S179" s="96">
        <v>418.86707382371605</v>
      </c>
      <c r="T179" s="96">
        <v>405.68523650907036</v>
      </c>
      <c r="U179" s="96">
        <v>399.49983474378661</v>
      </c>
      <c r="V179" s="96">
        <v>397.31169852194944</v>
      </c>
      <c r="W179" s="96">
        <v>396.61104346116343</v>
      </c>
      <c r="X179" s="96">
        <v>391.67201960539575</v>
      </c>
      <c r="Y179" s="96">
        <v>387.97146535677308</v>
      </c>
      <c r="Z179" s="96">
        <v>386.90975386660801</v>
      </c>
      <c r="AA179" s="96">
        <v>385.97847875630043</v>
      </c>
      <c r="AB179" s="96">
        <v>384.83762899869384</v>
      </c>
      <c r="AC179" s="96">
        <v>383.67612928389536</v>
      </c>
      <c r="AD179" s="96">
        <v>382.54306243473133</v>
      </c>
      <c r="AE179" s="96">
        <v>379.77762767423582</v>
      </c>
      <c r="AF179" s="96">
        <v>377.38534526241733</v>
      </c>
      <c r="AG179" s="96">
        <v>376.44551985308129</v>
      </c>
      <c r="AH179" s="96">
        <v>372.27574930358753</v>
      </c>
      <c r="AI179" s="96">
        <v>370.00938838058835</v>
      </c>
      <c r="AJ179" s="96">
        <v>366.48443324301712</v>
      </c>
      <c r="AK179" s="96">
        <v>364.20614030959905</v>
      </c>
      <c r="AL179" s="96">
        <v>362.4138798078759</v>
      </c>
      <c r="AM179" s="96">
        <v>358.91291933580908</v>
      </c>
      <c r="AN179" s="96">
        <v>355.49214955430972</v>
      </c>
      <c r="AO179" s="96">
        <v>353.02557827909561</v>
      </c>
      <c r="AP179" s="96">
        <v>350.31185546919949</v>
      </c>
      <c r="AQ179" s="96">
        <v>348.27995809436391</v>
      </c>
      <c r="AR179" s="96">
        <v>345.5334102382987</v>
      </c>
      <c r="AS179" s="96">
        <v>342.89197979369453</v>
      </c>
      <c r="AT179" s="96">
        <v>339.61497855386381</v>
      </c>
      <c r="AU179" s="96">
        <v>337.36927410584707</v>
      </c>
      <c r="AV179" s="96">
        <v>334.5426076498062</v>
      </c>
      <c r="AW179" s="96">
        <v>331.20937758963862</v>
      </c>
      <c r="AX179" s="96">
        <v>328.97315154401576</v>
      </c>
      <c r="AY179" s="96">
        <v>324.27114977340324</v>
      </c>
      <c r="AZ179" s="96">
        <v>321.13086195573595</v>
      </c>
    </row>
    <row r="180" spans="1:52" ht="12" customHeight="1" x14ac:dyDescent="0.35">
      <c r="A180" s="64" t="s">
        <v>40</v>
      </c>
      <c r="B180" s="97">
        <v>0.71289654603634423</v>
      </c>
      <c r="C180" s="97">
        <v>0.71277247045859871</v>
      </c>
      <c r="D180" s="97">
        <v>0.68018322461592273</v>
      </c>
      <c r="E180" s="97">
        <v>0.69525753457051465</v>
      </c>
      <c r="F180" s="97">
        <v>0.66634953683923281</v>
      </c>
      <c r="G180" s="97">
        <v>0.66269587910651773</v>
      </c>
      <c r="H180" s="97">
        <v>0.65145627362734015</v>
      </c>
      <c r="I180" s="97">
        <v>0.62532710882784726</v>
      </c>
      <c r="J180" s="97">
        <v>0.63815071419662328</v>
      </c>
      <c r="K180" s="97">
        <v>0.68325224581266331</v>
      </c>
      <c r="L180" s="97">
        <v>0.64441820410281647</v>
      </c>
      <c r="M180" s="97">
        <v>0.63950863622885812</v>
      </c>
      <c r="N180" s="97">
        <v>0.65115074520414051</v>
      </c>
      <c r="O180" s="97">
        <v>0.64067152112262771</v>
      </c>
      <c r="P180" s="97">
        <v>0.61899213260290242</v>
      </c>
      <c r="Q180" s="97">
        <v>0.63949072991647737</v>
      </c>
      <c r="R180" s="97">
        <v>0.51925060796156264</v>
      </c>
      <c r="S180" s="97">
        <v>0.41346076477419397</v>
      </c>
      <c r="T180" s="97">
        <v>0.32361613980922205</v>
      </c>
      <c r="U180" s="97">
        <v>0.2479286294645319</v>
      </c>
      <c r="V180" s="97">
        <v>0.43525148978096467</v>
      </c>
      <c r="W180" s="97">
        <v>0.32084164490691841</v>
      </c>
      <c r="X180" s="97">
        <v>0.29951900137022036</v>
      </c>
      <c r="Y180" s="97">
        <v>0.20897383019382193</v>
      </c>
      <c r="Z180" s="97">
        <v>0.33903353468981656</v>
      </c>
      <c r="AA180" s="97">
        <v>0.2072917108440176</v>
      </c>
      <c r="AB180" s="97">
        <v>0.13678534114232932</v>
      </c>
      <c r="AC180" s="97">
        <v>0.10681233350598839</v>
      </c>
      <c r="AD180" s="97">
        <v>0.22328831169633429</v>
      </c>
      <c r="AE180" s="97">
        <v>0.12484965506802806</v>
      </c>
      <c r="AF180" s="97">
        <v>0.11295317071115205</v>
      </c>
      <c r="AG180" s="97">
        <v>0.11903432303067021</v>
      </c>
      <c r="AH180" s="97">
        <v>0.13191314114451941</v>
      </c>
      <c r="AI180" s="97">
        <v>0.13542921514923925</v>
      </c>
      <c r="AJ180" s="97">
        <v>0.14604003646388242</v>
      </c>
      <c r="AK180" s="97">
        <v>0.15417083149736069</v>
      </c>
      <c r="AL180" s="97">
        <v>0.16273622938489768</v>
      </c>
      <c r="AM180" s="97">
        <v>0.17507689073505064</v>
      </c>
      <c r="AN180" s="97">
        <v>0.18582430710448003</v>
      </c>
      <c r="AO180" s="97">
        <v>0.19707392016741399</v>
      </c>
      <c r="AP180" s="97">
        <v>0.20909558024856342</v>
      </c>
      <c r="AQ180" s="97">
        <v>0.2201253254871364</v>
      </c>
      <c r="AR180" s="97">
        <v>0.23171738281207002</v>
      </c>
      <c r="AS180" s="97">
        <v>0.24313835445303109</v>
      </c>
      <c r="AT180" s="97">
        <v>0.25322582196877702</v>
      </c>
      <c r="AU180" s="97">
        <v>0.26347261184220211</v>
      </c>
      <c r="AV180" s="97">
        <v>0.27532096584793353</v>
      </c>
      <c r="AW180" s="97">
        <v>0.2843359941253783</v>
      </c>
      <c r="AX180" s="97">
        <v>0.29384021608050692</v>
      </c>
      <c r="AY180" s="97">
        <v>0.31449133191953221</v>
      </c>
      <c r="AZ180" s="97">
        <v>0.32436796819580976</v>
      </c>
    </row>
    <row r="181" spans="1:52" ht="12" customHeight="1" x14ac:dyDescent="0.35">
      <c r="A181" s="72" t="s">
        <v>41</v>
      </c>
      <c r="B181" s="98">
        <v>0.51810856326612886</v>
      </c>
      <c r="C181" s="98">
        <v>0.51917907147509001</v>
      </c>
      <c r="D181" s="98">
        <v>0.49274616958345524</v>
      </c>
      <c r="E181" s="98">
        <v>0.50527988238180788</v>
      </c>
      <c r="F181" s="98">
        <v>0.486022531631773</v>
      </c>
      <c r="G181" s="98">
        <v>0.48716339824598581</v>
      </c>
      <c r="H181" s="98">
        <v>0.47667260457929284</v>
      </c>
      <c r="I181" s="98">
        <v>0.45475600471195665</v>
      </c>
      <c r="J181" s="98">
        <v>0.46354350014559326</v>
      </c>
      <c r="K181" s="98">
        <v>0.49217230123214117</v>
      </c>
      <c r="L181" s="98">
        <v>0.46858635679585003</v>
      </c>
      <c r="M181" s="98">
        <v>0.4674195328305536</v>
      </c>
      <c r="N181" s="98">
        <v>0.47615470490821449</v>
      </c>
      <c r="O181" s="98">
        <v>0.45795511847189008</v>
      </c>
      <c r="P181" s="98">
        <v>0.44233798749703557</v>
      </c>
      <c r="Q181" s="98">
        <v>0.45147910197202273</v>
      </c>
      <c r="R181" s="98">
        <v>0.45813932549143066</v>
      </c>
      <c r="S181" s="98">
        <v>0.45820269346565079</v>
      </c>
      <c r="T181" s="98">
        <v>0.4574423562909728</v>
      </c>
      <c r="U181" s="98">
        <v>0.45397154219750019</v>
      </c>
      <c r="V181" s="98">
        <v>0.45131669821815867</v>
      </c>
      <c r="W181" s="98">
        <v>0.45071238356834414</v>
      </c>
      <c r="X181" s="98">
        <v>0.44985432024206928</v>
      </c>
      <c r="Y181" s="98">
        <v>0.44906894595034103</v>
      </c>
      <c r="Z181" s="98">
        <v>0.42565970467709208</v>
      </c>
      <c r="AA181" s="98">
        <v>0.42415885644498746</v>
      </c>
      <c r="AB181" s="98">
        <v>0.42264261033282063</v>
      </c>
      <c r="AC181" s="98">
        <v>0.41747791754745855</v>
      </c>
      <c r="AD181" s="98">
        <v>0.41423318124611741</v>
      </c>
      <c r="AE181" s="98">
        <v>0.41078547183158659</v>
      </c>
      <c r="AF181" s="98">
        <v>0.40864885452125149</v>
      </c>
      <c r="AG181" s="98">
        <v>0.40601355126362088</v>
      </c>
      <c r="AH181" s="98">
        <v>0.40458956518956929</v>
      </c>
      <c r="AI181" s="98">
        <v>0.40321122480745619</v>
      </c>
      <c r="AJ181" s="98">
        <v>0.4013817917659413</v>
      </c>
      <c r="AK181" s="98">
        <v>0.39968914168886821</v>
      </c>
      <c r="AL181" s="98">
        <v>0.38620227517605693</v>
      </c>
      <c r="AM181" s="98">
        <v>0.38343783777741269</v>
      </c>
      <c r="AN181" s="98">
        <v>0.38089379427853209</v>
      </c>
      <c r="AO181" s="98">
        <v>0.37513727773317179</v>
      </c>
      <c r="AP181" s="98">
        <v>0.37175041094124084</v>
      </c>
      <c r="AQ181" s="98">
        <v>0.36676690569416759</v>
      </c>
      <c r="AR181" s="98">
        <v>0.36318774095020095</v>
      </c>
      <c r="AS181" s="98">
        <v>0.35906963390583474</v>
      </c>
      <c r="AT181" s="98">
        <v>0.35624424644703334</v>
      </c>
      <c r="AU181" s="98">
        <v>0.3537804632519348</v>
      </c>
      <c r="AV181" s="98">
        <v>0.35075181672849698</v>
      </c>
      <c r="AW181" s="98">
        <v>0.34836458034233669</v>
      </c>
      <c r="AX181" s="98">
        <v>0.34569848376557044</v>
      </c>
      <c r="AY181" s="98">
        <v>0.34094697074278946</v>
      </c>
      <c r="AZ181" s="98">
        <v>0.33924890998696133</v>
      </c>
    </row>
    <row r="182" spans="1:52" ht="12" customHeight="1" x14ac:dyDescent="0.35">
      <c r="A182" s="72" t="s">
        <v>44</v>
      </c>
      <c r="B182" s="98">
        <v>0.38021149121938352</v>
      </c>
      <c r="C182" s="98">
        <v>0.38014531757791947</v>
      </c>
      <c r="D182" s="98">
        <v>0.36276438646182546</v>
      </c>
      <c r="E182" s="98">
        <v>0.37080401843760785</v>
      </c>
      <c r="F182" s="98">
        <v>0.35538641964759088</v>
      </c>
      <c r="G182" s="98">
        <v>0.35343780219014281</v>
      </c>
      <c r="H182" s="98">
        <v>0.34744334593458143</v>
      </c>
      <c r="I182" s="98">
        <v>0.33350779137485198</v>
      </c>
      <c r="J182" s="98">
        <v>0.34034704757153222</v>
      </c>
      <c r="K182" s="98">
        <v>0.36440119776675373</v>
      </c>
      <c r="L182" s="98">
        <v>0.34368970885483541</v>
      </c>
      <c r="M182" s="98">
        <v>0.34107127265539094</v>
      </c>
      <c r="N182" s="98">
        <v>0.34728039744220829</v>
      </c>
      <c r="O182" s="98">
        <v>0.34169147793206806</v>
      </c>
      <c r="P182" s="98">
        <v>0.33012913738821464</v>
      </c>
      <c r="Q182" s="98">
        <v>0.3410617226221212</v>
      </c>
      <c r="R182" s="98">
        <v>0.32976715177573579</v>
      </c>
      <c r="S182" s="98">
        <v>0.32998322401794117</v>
      </c>
      <c r="T182" s="98">
        <v>0.329591055353679</v>
      </c>
      <c r="U182" s="98">
        <v>0.32809696981738079</v>
      </c>
      <c r="V182" s="98">
        <v>0.32693684393131889</v>
      </c>
      <c r="W182" s="98">
        <v>0.32607935981765079</v>
      </c>
      <c r="X182" s="98">
        <v>0.32503605925348972</v>
      </c>
      <c r="Y182" s="98">
        <v>0.323442023648713</v>
      </c>
      <c r="Z182" s="98">
        <v>0.32299448977917089</v>
      </c>
      <c r="AA182" s="98">
        <v>0.3225912294695103</v>
      </c>
      <c r="AB182" s="98">
        <v>0.32195404156038315</v>
      </c>
      <c r="AC182" s="98">
        <v>0.32089710069931598</v>
      </c>
      <c r="AD182" s="98">
        <v>0.32001428552921807</v>
      </c>
      <c r="AE182" s="98">
        <v>0.31807573826262781</v>
      </c>
      <c r="AF182" s="98">
        <v>0.31714406391728744</v>
      </c>
      <c r="AG182" s="98">
        <v>0.31306687521422438</v>
      </c>
      <c r="AH182" s="98">
        <v>0.24861944930414712</v>
      </c>
      <c r="AI182" s="98">
        <v>0.24988605280113768</v>
      </c>
      <c r="AJ182" s="98">
        <v>0.25046651447602725</v>
      </c>
      <c r="AK182" s="98">
        <v>0.24973531526054416</v>
      </c>
      <c r="AL182" s="98">
        <v>0.25034704090853571</v>
      </c>
      <c r="AM182" s="98">
        <v>0.24960450678207829</v>
      </c>
      <c r="AN182" s="98">
        <v>0.24918593464092009</v>
      </c>
      <c r="AO182" s="98">
        <v>0.24900160441775043</v>
      </c>
      <c r="AP182" s="98">
        <v>0.25076735332984113</v>
      </c>
      <c r="AQ182" s="98">
        <v>0.25267710420690814</v>
      </c>
      <c r="AR182" s="98">
        <v>0.25434949103809817</v>
      </c>
      <c r="AS182" s="98">
        <v>0.25578605962943363</v>
      </c>
      <c r="AT182" s="98">
        <v>0.2574375940582827</v>
      </c>
      <c r="AU182" s="98">
        <v>0.25859422115362024</v>
      </c>
      <c r="AV182" s="98">
        <v>0.26031052404607619</v>
      </c>
      <c r="AW182" s="98">
        <v>0.25804893550922753</v>
      </c>
      <c r="AX182" s="98">
        <v>0.25684009704378796</v>
      </c>
      <c r="AY182" s="98">
        <v>0.25548364839936588</v>
      </c>
      <c r="AZ182" s="98">
        <v>0.25445690238342439</v>
      </c>
    </row>
    <row r="183" spans="1:52" ht="12" customHeight="1" x14ac:dyDescent="0.35">
      <c r="A183" s="72" t="s">
        <v>45</v>
      </c>
      <c r="B183" s="98">
        <v>9.5052872804845876</v>
      </c>
      <c r="C183" s="98">
        <v>9.5036329394479857</v>
      </c>
      <c r="D183" s="98">
        <v>9.0691096615456352</v>
      </c>
      <c r="E183" s="98">
        <v>9.2701004609401991</v>
      </c>
      <c r="F183" s="98">
        <v>8.8846604911897735</v>
      </c>
      <c r="G183" s="98">
        <v>8.8359450547535729</v>
      </c>
      <c r="H183" s="98">
        <v>8.6860836483645354</v>
      </c>
      <c r="I183" s="98">
        <v>8.3376947843712976</v>
      </c>
      <c r="J183" s="98">
        <v>8.5086761892883107</v>
      </c>
      <c r="K183" s="98">
        <v>9.1100299441688435</v>
      </c>
      <c r="L183" s="98">
        <v>8.5922427213708854</v>
      </c>
      <c r="M183" s="98">
        <v>8.5267818163847693</v>
      </c>
      <c r="N183" s="98">
        <v>8.6820099360552057</v>
      </c>
      <c r="O183" s="98">
        <v>8.5422869483016992</v>
      </c>
      <c r="P183" s="98">
        <v>8.2532284347053668</v>
      </c>
      <c r="Q183" s="98">
        <v>8.5265430655530334</v>
      </c>
      <c r="R183" s="98">
        <v>8.5511400683209331</v>
      </c>
      <c r="S183" s="98">
        <v>8.5511022376404799</v>
      </c>
      <c r="T183" s="98">
        <v>8.5280613562888892</v>
      </c>
      <c r="U183" s="98">
        <v>8.4751524182496709</v>
      </c>
      <c r="V183" s="98">
        <v>8.4406632941917827</v>
      </c>
      <c r="W183" s="98">
        <v>8.4340691536007011</v>
      </c>
      <c r="X183" s="98">
        <v>8.4232105614342103</v>
      </c>
      <c r="Y183" s="98">
        <v>8.4050338693598032</v>
      </c>
      <c r="Z183" s="98">
        <v>7.959034637254601</v>
      </c>
      <c r="AA183" s="98">
        <v>7.9269374064189435</v>
      </c>
      <c r="AB183" s="98">
        <v>7.895197542034639</v>
      </c>
      <c r="AC183" s="98">
        <v>7.7932774221580638</v>
      </c>
      <c r="AD183" s="98">
        <v>7.6888409193680376</v>
      </c>
      <c r="AE183" s="98">
        <v>7.6393368000886088</v>
      </c>
      <c r="AF183" s="98">
        <v>7.5890862853848011</v>
      </c>
      <c r="AG183" s="98">
        <v>7.5329100706169889</v>
      </c>
      <c r="AH183" s="98">
        <v>7.5083189498633196</v>
      </c>
      <c r="AI183" s="98">
        <v>7.4835059457766615</v>
      </c>
      <c r="AJ183" s="98">
        <v>7.4528360836285064</v>
      </c>
      <c r="AK183" s="98">
        <v>7.4260860127906669</v>
      </c>
      <c r="AL183" s="98">
        <v>7.234448531983368</v>
      </c>
      <c r="AM183" s="98">
        <v>7.2023844845204286</v>
      </c>
      <c r="AN183" s="98">
        <v>7.1749838644295867</v>
      </c>
      <c r="AO183" s="98">
        <v>7.1200010660951722</v>
      </c>
      <c r="AP183" s="98">
        <v>7.0794964267712555</v>
      </c>
      <c r="AQ183" s="98">
        <v>7.0490182831030648</v>
      </c>
      <c r="AR183" s="98">
        <v>7.0249800499061683</v>
      </c>
      <c r="AS183" s="98">
        <v>6.9978756538747051</v>
      </c>
      <c r="AT183" s="98">
        <v>6.9803983018536364</v>
      </c>
      <c r="AU183" s="98">
        <v>6.9657003514280786</v>
      </c>
      <c r="AV183" s="98">
        <v>6.9484902858787967</v>
      </c>
      <c r="AW183" s="98">
        <v>6.9347056247722252</v>
      </c>
      <c r="AX183" s="98">
        <v>6.9182068836438244</v>
      </c>
      <c r="AY183" s="98">
        <v>6.8920017544307388</v>
      </c>
      <c r="AZ183" s="98">
        <v>6.9788878873161142</v>
      </c>
    </row>
    <row r="184" spans="1:52" ht="12" customHeight="1" x14ac:dyDescent="0.35">
      <c r="A184" s="74" t="s">
        <v>46</v>
      </c>
      <c r="B184" s="99">
        <v>0.23763218201211472</v>
      </c>
      <c r="C184" s="99">
        <v>0.23759082348619959</v>
      </c>
      <c r="D184" s="99">
        <v>0.22672774153864092</v>
      </c>
      <c r="E184" s="99">
        <v>0.23175251152350493</v>
      </c>
      <c r="F184" s="99">
        <v>0.22211651227974433</v>
      </c>
      <c r="G184" s="99">
        <v>0.22089862636883925</v>
      </c>
      <c r="H184" s="99">
        <v>0.2171520912091133</v>
      </c>
      <c r="I184" s="99">
        <v>0.20844236960928242</v>
      </c>
      <c r="J184" s="99">
        <v>0.21271690473220767</v>
      </c>
      <c r="K184" s="99">
        <v>0.22775074860422106</v>
      </c>
      <c r="L184" s="99">
        <v>0.2148060680342721</v>
      </c>
      <c r="M184" s="99">
        <v>0.21316954540961927</v>
      </c>
      <c r="N184" s="99">
        <v>0.21705024840138015</v>
      </c>
      <c r="O184" s="99">
        <v>0.21355717370754251</v>
      </c>
      <c r="P184" s="99">
        <v>0.20633071086763413</v>
      </c>
      <c r="Q184" s="99">
        <v>0.21316357663882574</v>
      </c>
      <c r="R184" s="99">
        <v>0.2139420065557085</v>
      </c>
      <c r="S184" s="99">
        <v>0.21398260541434147</v>
      </c>
      <c r="T184" s="99">
        <v>0.21360879990560308</v>
      </c>
      <c r="U184" s="99">
        <v>0.21258575579797531</v>
      </c>
      <c r="V184" s="99">
        <v>0.21190811240604548</v>
      </c>
      <c r="W184" s="99">
        <v>0.21174493178981629</v>
      </c>
      <c r="X184" s="99">
        <v>0.21146300364361986</v>
      </c>
      <c r="Y184" s="99">
        <v>0.21108169274092387</v>
      </c>
      <c r="Z184" s="99">
        <v>0.19773310040255881</v>
      </c>
      <c r="AA184" s="99">
        <v>0.19673810326634372</v>
      </c>
      <c r="AB184" s="99">
        <v>0.19567567885449569</v>
      </c>
      <c r="AC184" s="99">
        <v>0.19206530311572925</v>
      </c>
      <c r="AD184" s="99">
        <v>0.18917627999761016</v>
      </c>
      <c r="AE184" s="99">
        <v>0.18715547400010882</v>
      </c>
      <c r="AF184" s="99">
        <v>0.18515386300539666</v>
      </c>
      <c r="AG184" s="99">
        <v>0.18283558876881045</v>
      </c>
      <c r="AH184" s="99">
        <v>0.18176009717232522</v>
      </c>
      <c r="AI184" s="99">
        <v>0.18073503076907241</v>
      </c>
      <c r="AJ184" s="99">
        <v>0.1794563856759922</v>
      </c>
      <c r="AK184" s="99">
        <v>0.17835286252223598</v>
      </c>
      <c r="AL184" s="99">
        <v>0.16976619156109352</v>
      </c>
      <c r="AM184" s="99">
        <v>0.1683529317583197</v>
      </c>
      <c r="AN184" s="99">
        <v>0.1671933178783824</v>
      </c>
      <c r="AO184" s="99">
        <v>0.16491909100474123</v>
      </c>
      <c r="AP184" s="99">
        <v>0.16349146743834103</v>
      </c>
      <c r="AQ184" s="99">
        <v>0.16234275259387895</v>
      </c>
      <c r="AR184" s="99">
        <v>0.16147077923178826</v>
      </c>
      <c r="AS184" s="99">
        <v>0.16055998122097048</v>
      </c>
      <c r="AT184" s="99">
        <v>0.15998659131555523</v>
      </c>
      <c r="AU184" s="99">
        <v>0.15951482324638055</v>
      </c>
      <c r="AV184" s="99">
        <v>0.15896164139791538</v>
      </c>
      <c r="AW184" s="99">
        <v>0.1585202135371096</v>
      </c>
      <c r="AX184" s="99">
        <v>0.15801287681988022</v>
      </c>
      <c r="AY184" s="99">
        <v>0.15719338251595652</v>
      </c>
      <c r="AZ184" s="99">
        <v>0.15892170010153775</v>
      </c>
    </row>
    <row r="185" spans="1:52" ht="12" customHeight="1" x14ac:dyDescent="0.35">
      <c r="A185" s="91" t="s">
        <v>47</v>
      </c>
      <c r="B185" s="100">
        <v>44.817450058468204</v>
      </c>
      <c r="C185" s="100">
        <v>45.518539911016219</v>
      </c>
      <c r="D185" s="100">
        <v>43.863909569388262</v>
      </c>
      <c r="E185" s="100">
        <v>44.851714512479191</v>
      </c>
      <c r="F185" s="100">
        <v>43.361276405313674</v>
      </c>
      <c r="G185" s="100">
        <v>43.231692931056394</v>
      </c>
      <c r="H185" s="100">
        <v>42.202320109247466</v>
      </c>
      <c r="I185" s="100">
        <v>40.067561474874744</v>
      </c>
      <c r="J185" s="100">
        <v>40.702718931360906</v>
      </c>
      <c r="K185" s="100">
        <v>42.962766861455741</v>
      </c>
      <c r="L185" s="100">
        <v>41.007825791752573</v>
      </c>
      <c r="M185" s="100">
        <v>40.509090411889254</v>
      </c>
      <c r="N185" s="100">
        <v>40.873726886505452</v>
      </c>
      <c r="O185" s="100">
        <v>39.95302291138821</v>
      </c>
      <c r="P185" s="100">
        <v>38.640981690549751</v>
      </c>
      <c r="Q185" s="100">
        <v>40.114237392657579</v>
      </c>
      <c r="R185" s="100">
        <v>41.116122005755052</v>
      </c>
      <c r="S185" s="100">
        <v>41.099621269715357</v>
      </c>
      <c r="T185" s="100">
        <v>40.728309625760005</v>
      </c>
      <c r="U185" s="100">
        <v>40.206246051101772</v>
      </c>
      <c r="V185" s="100">
        <v>39.846682592233577</v>
      </c>
      <c r="W185" s="100">
        <v>39.760213460638049</v>
      </c>
      <c r="X185" s="100">
        <v>39.553038394747283</v>
      </c>
      <c r="Y185" s="100">
        <v>38.692158089236287</v>
      </c>
      <c r="Z185" s="100">
        <v>38.590847865275549</v>
      </c>
      <c r="AA185" s="100">
        <v>38.496214061960572</v>
      </c>
      <c r="AB185" s="100">
        <v>38.374191213872173</v>
      </c>
      <c r="AC185" s="100">
        <v>38.255225784400693</v>
      </c>
      <c r="AD185" s="100">
        <v>38.082998123516944</v>
      </c>
      <c r="AE185" s="100">
        <v>37.9293132692382</v>
      </c>
      <c r="AF185" s="100">
        <v>37.706324944950062</v>
      </c>
      <c r="AG185" s="100">
        <v>37.621469526480553</v>
      </c>
      <c r="AH185" s="100">
        <v>37.45336065979658</v>
      </c>
      <c r="AI185" s="100">
        <v>37.330790953130219</v>
      </c>
      <c r="AJ185" s="100">
        <v>37.146981416448483</v>
      </c>
      <c r="AK185" s="100">
        <v>37.019556317369428</v>
      </c>
      <c r="AL185" s="100">
        <v>36.839660818502843</v>
      </c>
      <c r="AM185" s="100">
        <v>36.645680266128593</v>
      </c>
      <c r="AN185" s="100">
        <v>36.220908136376536</v>
      </c>
      <c r="AO185" s="100">
        <v>36.063915150746475</v>
      </c>
      <c r="AP185" s="100">
        <v>35.881651342177975</v>
      </c>
      <c r="AQ185" s="100">
        <v>35.713670816726342</v>
      </c>
      <c r="AR185" s="100">
        <v>35.498538365529825</v>
      </c>
      <c r="AS185" s="100">
        <v>35.268768267652653</v>
      </c>
      <c r="AT185" s="100">
        <v>34.966577370304037</v>
      </c>
      <c r="AU185" s="100">
        <v>34.69522649074834</v>
      </c>
      <c r="AV185" s="100">
        <v>34.415124952556468</v>
      </c>
      <c r="AW185" s="100">
        <v>34.09712255581249</v>
      </c>
      <c r="AX185" s="100">
        <v>33.840931776424661</v>
      </c>
      <c r="AY185" s="100">
        <v>33.269569135040946</v>
      </c>
      <c r="AZ185" s="100">
        <v>32.848312967478115</v>
      </c>
    </row>
    <row r="186" spans="1:52" ht="12" customHeight="1" x14ac:dyDescent="0.35">
      <c r="A186" s="91" t="s">
        <v>51</v>
      </c>
      <c r="B186" s="100">
        <v>328.61860251370217</v>
      </c>
      <c r="C186" s="100">
        <v>327.8372810894171</v>
      </c>
      <c r="D186" s="100">
        <v>313.62761669857838</v>
      </c>
      <c r="E186" s="100">
        <v>320.61355381098633</v>
      </c>
      <c r="F186" s="100">
        <v>307.90652106384294</v>
      </c>
      <c r="G186" s="100">
        <v>305.98107632100283</v>
      </c>
      <c r="H186" s="100">
        <v>300.9857791594701</v>
      </c>
      <c r="I186" s="100">
        <v>288.58389461885383</v>
      </c>
      <c r="J186" s="100">
        <v>292.32087631897025</v>
      </c>
      <c r="K186" s="100">
        <v>312.77641865131176</v>
      </c>
      <c r="L186" s="100">
        <v>292.03455979819205</v>
      </c>
      <c r="M186" s="100">
        <v>288.94641534824774</v>
      </c>
      <c r="N186" s="100">
        <v>294.34589662082738</v>
      </c>
      <c r="O186" s="100">
        <v>290.48264690665587</v>
      </c>
      <c r="P186" s="100">
        <v>280.68288167605687</v>
      </c>
      <c r="Q186" s="100">
        <v>290.16758049229935</v>
      </c>
      <c r="R186" s="100">
        <v>290.06376788930623</v>
      </c>
      <c r="S186" s="100">
        <v>285.82203850231872</v>
      </c>
      <c r="T186" s="100">
        <v>274.2996089404308</v>
      </c>
      <c r="U186" s="100">
        <v>269.7603760166532</v>
      </c>
      <c r="V186" s="100">
        <v>268.29339901993256</v>
      </c>
      <c r="W186" s="100">
        <v>267.8677141288822</v>
      </c>
      <c r="X186" s="100">
        <v>263.62584948261855</v>
      </c>
      <c r="Y186" s="100">
        <v>262.86236085413509</v>
      </c>
      <c r="Z186" s="100">
        <v>262.46291352824448</v>
      </c>
      <c r="AA186" s="100">
        <v>261.9696730637296</v>
      </c>
      <c r="AB186" s="100">
        <v>261.29692987525351</v>
      </c>
      <c r="AC186" s="100">
        <v>260.57360174462252</v>
      </c>
      <c r="AD186" s="100">
        <v>259.8466192837605</v>
      </c>
      <c r="AE186" s="100">
        <v>257.67966555017802</v>
      </c>
      <c r="AF186" s="100">
        <v>255.94715686146944</v>
      </c>
      <c r="AG186" s="100">
        <v>255.25941694466238</v>
      </c>
      <c r="AH186" s="100">
        <v>251.60453058243817</v>
      </c>
      <c r="AI186" s="100">
        <v>249.61868966556571</v>
      </c>
      <c r="AJ186" s="100">
        <v>246.55843854170217</v>
      </c>
      <c r="AK186" s="100">
        <v>244.59205695492346</v>
      </c>
      <c r="AL186" s="100">
        <v>243.43811789962976</v>
      </c>
      <c r="AM186" s="100">
        <v>240.4356332633096</v>
      </c>
      <c r="AN186" s="100">
        <v>238.10512633008295</v>
      </c>
      <c r="AO186" s="100">
        <v>236.06666875183188</v>
      </c>
      <c r="AP186" s="100">
        <v>233.82431403394492</v>
      </c>
      <c r="AQ186" s="100">
        <v>232.22382745101541</v>
      </c>
      <c r="AR186" s="100">
        <v>230.03724498152351</v>
      </c>
      <c r="AS186" s="100">
        <v>227.9930900570219</v>
      </c>
      <c r="AT186" s="100">
        <v>225.49975291513718</v>
      </c>
      <c r="AU186" s="100">
        <v>223.95222667792984</v>
      </c>
      <c r="AV186" s="100">
        <v>221.84916595686792</v>
      </c>
      <c r="AW186" s="100">
        <v>219.33267755946619</v>
      </c>
      <c r="AX186" s="100">
        <v>217.79569337399613</v>
      </c>
      <c r="AY186" s="100">
        <v>214.6336857354643</v>
      </c>
      <c r="AZ186" s="100">
        <v>212.47409656072779</v>
      </c>
    </row>
    <row r="187" spans="1:52" ht="12" customHeight="1" x14ac:dyDescent="0.35">
      <c r="A187" s="91" t="s">
        <v>54</v>
      </c>
      <c r="B187" s="100">
        <v>61.554607223970081</v>
      </c>
      <c r="C187" s="100">
        <v>61.342768353959308</v>
      </c>
      <c r="D187" s="100">
        <v>57.811228625610262</v>
      </c>
      <c r="E187" s="100">
        <v>59.0231824330519</v>
      </c>
      <c r="F187" s="100">
        <v>56.721699929407528</v>
      </c>
      <c r="G187" s="100">
        <v>56.729152150682047</v>
      </c>
      <c r="H187" s="100">
        <v>55.292570886862848</v>
      </c>
      <c r="I187" s="100">
        <v>53.297699677288868</v>
      </c>
      <c r="J187" s="100">
        <v>54.579091119152693</v>
      </c>
      <c r="K187" s="100">
        <v>57.44626042340311</v>
      </c>
      <c r="L187" s="100">
        <v>55.221010947887358</v>
      </c>
      <c r="M187" s="100">
        <v>55.002258057627536</v>
      </c>
      <c r="N187" s="100">
        <v>55.820742984341472</v>
      </c>
      <c r="O187" s="100">
        <v>54.849844783259663</v>
      </c>
      <c r="P187" s="100">
        <v>52.688075972451621</v>
      </c>
      <c r="Q187" s="100">
        <v>54.213769085774771</v>
      </c>
      <c r="R187" s="100">
        <v>54.681289974331833</v>
      </c>
      <c r="S187" s="100">
        <v>54.700594871371514</v>
      </c>
      <c r="T187" s="100">
        <v>54.22034854516199</v>
      </c>
      <c r="U187" s="100">
        <v>53.67805026485496</v>
      </c>
      <c r="V187" s="100">
        <v>53.349265937662985</v>
      </c>
      <c r="W187" s="100">
        <v>53.309570777167181</v>
      </c>
      <c r="X187" s="100">
        <v>53.090782769313627</v>
      </c>
      <c r="Y187" s="100">
        <v>51.86398772652489</v>
      </c>
      <c r="Z187" s="100">
        <v>51.751552414693684</v>
      </c>
      <c r="AA187" s="100">
        <v>51.645934344745093</v>
      </c>
      <c r="AB187" s="100">
        <v>51.500429876655097</v>
      </c>
      <c r="AC187" s="100">
        <v>51.405277096500292</v>
      </c>
      <c r="AD187" s="100">
        <v>51.255953423007817</v>
      </c>
      <c r="AE187" s="100">
        <v>51.079821960637354</v>
      </c>
      <c r="AF187" s="100">
        <v>50.856450033792512</v>
      </c>
      <c r="AG187" s="100">
        <v>50.796347985482157</v>
      </c>
      <c r="AH187" s="100">
        <v>50.660099779167666</v>
      </c>
      <c r="AI187" s="100">
        <v>50.588200096228235</v>
      </c>
      <c r="AJ187" s="100">
        <v>50.449904840816437</v>
      </c>
      <c r="AK187" s="100">
        <v>50.361683706555091</v>
      </c>
      <c r="AL187" s="100">
        <v>50.207164502442538</v>
      </c>
      <c r="AM187" s="100">
        <v>50.04895093491195</v>
      </c>
      <c r="AN187" s="100">
        <v>49.659030033223019</v>
      </c>
      <c r="AO187" s="100">
        <v>49.524054860943977</v>
      </c>
      <c r="AP187" s="100">
        <v>49.364751227856111</v>
      </c>
      <c r="AQ187" s="100">
        <v>49.212782660290351</v>
      </c>
      <c r="AR187" s="100">
        <v>49.009477455339692</v>
      </c>
      <c r="AS187" s="100">
        <v>48.789997708830803</v>
      </c>
      <c r="AT187" s="100">
        <v>48.493229887466249</v>
      </c>
      <c r="AU187" s="100">
        <v>48.219541727610391</v>
      </c>
      <c r="AV187" s="100">
        <v>47.940560007124276</v>
      </c>
      <c r="AW187" s="100">
        <v>47.627874464228093</v>
      </c>
      <c r="AX187" s="100">
        <v>47.348049700129991</v>
      </c>
      <c r="AY187" s="100">
        <v>46.713199599460843</v>
      </c>
      <c r="AZ187" s="100">
        <v>46.290291976085264</v>
      </c>
    </row>
    <row r="188" spans="1:52" ht="12" customHeight="1" x14ac:dyDescent="0.35">
      <c r="A188" s="93" t="s">
        <v>57</v>
      </c>
      <c r="B188" s="101">
        <v>29.332482447580389</v>
      </c>
      <c r="C188" s="101">
        <v>29.889342051513811</v>
      </c>
      <c r="D188" s="101">
        <v>28.492115079953802</v>
      </c>
      <c r="E188" s="101">
        <v>29.008205797050898</v>
      </c>
      <c r="F188" s="101">
        <v>27.955882978793092</v>
      </c>
      <c r="G188" s="101">
        <v>27.373120109245072</v>
      </c>
      <c r="H188" s="101">
        <v>26.38449570889949</v>
      </c>
      <c r="I188" s="101">
        <v>25.501676870351407</v>
      </c>
      <c r="J188" s="101">
        <v>25.927554431866238</v>
      </c>
      <c r="K188" s="101">
        <v>27.143239521862998</v>
      </c>
      <c r="L188" s="101">
        <v>26.386780414034419</v>
      </c>
      <c r="M188" s="101">
        <v>26.783212521172651</v>
      </c>
      <c r="N188" s="101">
        <v>27.157169098390323</v>
      </c>
      <c r="O188" s="101">
        <v>26.207227419394957</v>
      </c>
      <c r="P188" s="101">
        <v>25.345746463427076</v>
      </c>
      <c r="Q188" s="101">
        <v>26.405467855838388</v>
      </c>
      <c r="R188" s="101">
        <v>27.174179496526207</v>
      </c>
      <c r="S188" s="101">
        <v>27.278087654997893</v>
      </c>
      <c r="T188" s="101">
        <v>26.584649690069192</v>
      </c>
      <c r="U188" s="101">
        <v>26.137427095649645</v>
      </c>
      <c r="V188" s="101">
        <v>25.956274533591984</v>
      </c>
      <c r="W188" s="101">
        <v>25.930097620792541</v>
      </c>
      <c r="X188" s="101">
        <v>25.693266012772707</v>
      </c>
      <c r="Y188" s="101">
        <v>24.955358324983262</v>
      </c>
      <c r="Z188" s="101">
        <v>24.859984591591061</v>
      </c>
      <c r="AA188" s="101">
        <v>24.788939979421389</v>
      </c>
      <c r="AB188" s="101">
        <v>24.693822818988458</v>
      </c>
      <c r="AC188" s="101">
        <v>24.611494581345248</v>
      </c>
      <c r="AD188" s="101">
        <v>24.521938626608794</v>
      </c>
      <c r="AE188" s="101">
        <v>24.408623754931199</v>
      </c>
      <c r="AF188" s="101">
        <v>24.26242718466542</v>
      </c>
      <c r="AG188" s="101">
        <v>24.214424987561951</v>
      </c>
      <c r="AH188" s="101">
        <v>24.082557079511226</v>
      </c>
      <c r="AI188" s="101">
        <v>24.018940196360635</v>
      </c>
      <c r="AJ188" s="101">
        <v>23.898927632039605</v>
      </c>
      <c r="AK188" s="101">
        <v>23.824809166991397</v>
      </c>
      <c r="AL188" s="101">
        <v>23.725436318286754</v>
      </c>
      <c r="AM188" s="101">
        <v>23.603798219885665</v>
      </c>
      <c r="AN188" s="101">
        <v>23.34900383629537</v>
      </c>
      <c r="AO188" s="101">
        <v>23.264806556155051</v>
      </c>
      <c r="AP188" s="101">
        <v>23.166537626491195</v>
      </c>
      <c r="AQ188" s="101">
        <v>23.078746795246634</v>
      </c>
      <c r="AR188" s="101">
        <v>22.952443991967346</v>
      </c>
      <c r="AS188" s="101">
        <v>22.823694077105198</v>
      </c>
      <c r="AT188" s="101">
        <v>22.648125825313031</v>
      </c>
      <c r="AU188" s="101">
        <v>22.501216738636291</v>
      </c>
      <c r="AV188" s="101">
        <v>22.343921499358292</v>
      </c>
      <c r="AW188" s="101">
        <v>22.167727661845589</v>
      </c>
      <c r="AX188" s="101">
        <v>22.015878136111386</v>
      </c>
      <c r="AY188" s="101">
        <v>21.694578215428763</v>
      </c>
      <c r="AZ188" s="101">
        <v>21.462277083460926</v>
      </c>
    </row>
    <row r="189" spans="1:52" ht="12" customHeight="1" x14ac:dyDescent="0.35">
      <c r="A189" s="86" t="s">
        <v>5</v>
      </c>
      <c r="B189" s="96">
        <v>125.62677344902399</v>
      </c>
      <c r="C189" s="96">
        <v>129.02236384214584</v>
      </c>
      <c r="D189" s="96">
        <v>124.96599961284657</v>
      </c>
      <c r="E189" s="96">
        <v>128.51251775212572</v>
      </c>
      <c r="F189" s="96">
        <v>124.06863828876628</v>
      </c>
      <c r="G189" s="96">
        <v>121.90400573327145</v>
      </c>
      <c r="H189" s="96">
        <v>117.79047854664377</v>
      </c>
      <c r="I189" s="96">
        <v>113.61112754778546</v>
      </c>
      <c r="J189" s="96">
        <v>113.99468694616937</v>
      </c>
      <c r="K189" s="96">
        <v>118.90968401416899</v>
      </c>
      <c r="L189" s="96">
        <v>115.35013626077345</v>
      </c>
      <c r="M189" s="96">
        <v>112.52312945207511</v>
      </c>
      <c r="N189" s="96">
        <v>115.47585925406469</v>
      </c>
      <c r="O189" s="96">
        <v>115.04873468462272</v>
      </c>
      <c r="P189" s="96">
        <v>112.01549980021622</v>
      </c>
      <c r="Q189" s="96">
        <v>117.01269103043785</v>
      </c>
      <c r="R189" s="96">
        <v>117.06727849562263</v>
      </c>
      <c r="S189" s="96">
        <v>116.83603082020389</v>
      </c>
      <c r="T189" s="96">
        <v>115.17325365966197</v>
      </c>
      <c r="U189" s="96">
        <v>113.83002791952667</v>
      </c>
      <c r="V189" s="96">
        <v>113.244776066759</v>
      </c>
      <c r="W189" s="96">
        <v>112.9638450954341</v>
      </c>
      <c r="X189" s="96">
        <v>112.35115531780558</v>
      </c>
      <c r="Y189" s="96">
        <v>111.98254852076573</v>
      </c>
      <c r="Z189" s="96">
        <v>111.35567690290605</v>
      </c>
      <c r="AA189" s="96">
        <v>110.92846462986017</v>
      </c>
      <c r="AB189" s="96">
        <v>110.67961786547532</v>
      </c>
      <c r="AC189" s="96">
        <v>110.48509199185962</v>
      </c>
      <c r="AD189" s="96">
        <v>110.05492122630689</v>
      </c>
      <c r="AE189" s="96">
        <v>109.65893300997409</v>
      </c>
      <c r="AF189" s="96">
        <v>109.35469481570081</v>
      </c>
      <c r="AG189" s="96">
        <v>109.09126854122138</v>
      </c>
      <c r="AH189" s="96">
        <v>108.77110424938708</v>
      </c>
      <c r="AI189" s="96">
        <v>108.44342415638073</v>
      </c>
      <c r="AJ189" s="96">
        <v>108.07226377486471</v>
      </c>
      <c r="AK189" s="96">
        <v>107.67356472605796</v>
      </c>
      <c r="AL189" s="96">
        <v>107.36662241009401</v>
      </c>
      <c r="AM189" s="96">
        <v>106.67566222484201</v>
      </c>
      <c r="AN189" s="96">
        <v>106.19929257190631</v>
      </c>
      <c r="AO189" s="96">
        <v>105.66836821878205</v>
      </c>
      <c r="AP189" s="96">
        <v>104.78934109255438</v>
      </c>
      <c r="AQ189" s="96">
        <v>104.45773785066508</v>
      </c>
      <c r="AR189" s="96">
        <v>103.48606873917689</v>
      </c>
      <c r="AS189" s="96">
        <v>102.78827508928865</v>
      </c>
      <c r="AT189" s="96">
        <v>102.33163388880631</v>
      </c>
      <c r="AU189" s="96">
        <v>102.09625583502597</v>
      </c>
      <c r="AV189" s="96">
        <v>101.83063091434283</v>
      </c>
      <c r="AW189" s="96">
        <v>101.25150850091187</v>
      </c>
      <c r="AX189" s="96">
        <v>100.98992634066046</v>
      </c>
      <c r="AY189" s="96">
        <v>100.62108420287798</v>
      </c>
      <c r="AZ189" s="96">
        <v>100.28613542109699</v>
      </c>
    </row>
    <row r="190" spans="1:52" ht="12" customHeight="1" x14ac:dyDescent="0.35">
      <c r="A190" s="64" t="s">
        <v>40</v>
      </c>
      <c r="B190" s="97">
        <v>0.36088196705883896</v>
      </c>
      <c r="C190" s="97">
        <v>0.37091907960537068</v>
      </c>
      <c r="D190" s="97">
        <v>0.36078223709936985</v>
      </c>
      <c r="E190" s="97">
        <v>0.37127465927595449</v>
      </c>
      <c r="F190" s="97">
        <v>0.35784494117232379</v>
      </c>
      <c r="G190" s="97">
        <v>0.35093234183505545</v>
      </c>
      <c r="H190" s="97">
        <v>0.33913246504712824</v>
      </c>
      <c r="I190" s="97">
        <v>0.32751170187403622</v>
      </c>
      <c r="J190" s="97">
        <v>0.32823778870041109</v>
      </c>
      <c r="K190" s="97">
        <v>0.34264793096939095</v>
      </c>
      <c r="L190" s="97">
        <v>0.33246927682511734</v>
      </c>
      <c r="M190" s="97">
        <v>0.32572808169211964</v>
      </c>
      <c r="N190" s="97">
        <v>0.33494960581907335</v>
      </c>
      <c r="O190" s="97">
        <v>0.33385248531091732</v>
      </c>
      <c r="P190" s="97">
        <v>0.32527734717508827</v>
      </c>
      <c r="Q190" s="97">
        <v>0.33971737376054362</v>
      </c>
      <c r="R190" s="97">
        <v>0.2737929272840251</v>
      </c>
      <c r="S190" s="97">
        <v>0.21619462546423998</v>
      </c>
      <c r="T190" s="97">
        <v>0.16532051720283286</v>
      </c>
      <c r="U190" s="97">
        <v>0.12411320248063964</v>
      </c>
      <c r="V190" s="97">
        <v>0.21982137466280416</v>
      </c>
      <c r="W190" s="97">
        <v>0.16282297560837161</v>
      </c>
      <c r="X190" s="97">
        <v>0.15530824282930042</v>
      </c>
      <c r="Y190" s="97">
        <v>0.1112378399054937</v>
      </c>
      <c r="Z190" s="97">
        <v>0.17876836393176146</v>
      </c>
      <c r="AA190" s="97">
        <v>0.11310565832518787</v>
      </c>
      <c r="AB190" s="97">
        <v>7.7280908607232898E-2</v>
      </c>
      <c r="AC190" s="97">
        <v>6.2754003136116399E-2</v>
      </c>
      <c r="AD190" s="97">
        <v>0.11993937654070029</v>
      </c>
      <c r="AE190" s="97">
        <v>7.2152052968150249E-2</v>
      </c>
      <c r="AF190" s="97">
        <v>6.7743458381982882E-2</v>
      </c>
      <c r="AG190" s="97">
        <v>7.278629413453501E-2</v>
      </c>
      <c r="AH190" s="97">
        <v>8.0910525735614372E-2</v>
      </c>
      <c r="AI190" s="97">
        <v>8.550079701135592E-2</v>
      </c>
      <c r="AJ190" s="97">
        <v>9.1600705393346818E-2</v>
      </c>
      <c r="AK190" s="97">
        <v>9.7421293546176693E-2</v>
      </c>
      <c r="AL190" s="97">
        <v>0.10364603754829865</v>
      </c>
      <c r="AM190" s="97">
        <v>0.11593476869991315</v>
      </c>
      <c r="AN190" s="97">
        <v>0.12412074993978188</v>
      </c>
      <c r="AO190" s="97">
        <v>0.13461833818822028</v>
      </c>
      <c r="AP190" s="97">
        <v>0.16028376316609605</v>
      </c>
      <c r="AQ190" s="97">
        <v>0.16278356758510079</v>
      </c>
      <c r="AR190" s="97">
        <v>0.18261346579188389</v>
      </c>
      <c r="AS190" s="97">
        <v>0.19446178336716749</v>
      </c>
      <c r="AT190" s="97">
        <v>0.19715396129167639</v>
      </c>
      <c r="AU190" s="97">
        <v>0.19670627319679682</v>
      </c>
      <c r="AV190" s="97">
        <v>0.19650885432579679</v>
      </c>
      <c r="AW190" s="97">
        <v>0.20072579600203189</v>
      </c>
      <c r="AX190" s="97">
        <v>0.19957978966676881</v>
      </c>
      <c r="AY190" s="97">
        <v>0.19976844342435515</v>
      </c>
      <c r="AZ190" s="97">
        <v>0.19831394876166347</v>
      </c>
    </row>
    <row r="191" spans="1:52" ht="12" customHeight="1" x14ac:dyDescent="0.35">
      <c r="A191" s="72" t="s">
        <v>41</v>
      </c>
      <c r="B191" s="98">
        <v>0.26689448743375077</v>
      </c>
      <c r="C191" s="98">
        <v>0.27506445238782118</v>
      </c>
      <c r="D191" s="98">
        <v>0.26840364054801369</v>
      </c>
      <c r="E191" s="98">
        <v>0.27597643738317373</v>
      </c>
      <c r="F191" s="98">
        <v>0.26570718542786742</v>
      </c>
      <c r="G191" s="98">
        <v>0.26050072009058034</v>
      </c>
      <c r="H191" s="98">
        <v>0.25196228385768255</v>
      </c>
      <c r="I191" s="98">
        <v>0.24265543294108777</v>
      </c>
      <c r="J191" s="98">
        <v>0.24306293566956444</v>
      </c>
      <c r="K191" s="98">
        <v>0.2552743356769106</v>
      </c>
      <c r="L191" s="98">
        <v>0.24863122148026257</v>
      </c>
      <c r="M191" s="98">
        <v>0.24359156432779877</v>
      </c>
      <c r="N191" s="98">
        <v>0.25142179386146074</v>
      </c>
      <c r="O191" s="98">
        <v>0.25159051958303297</v>
      </c>
      <c r="P191" s="98">
        <v>0.24679425397688076</v>
      </c>
      <c r="Q191" s="98">
        <v>0.25948933420166426</v>
      </c>
      <c r="R191" s="98">
        <v>0.26038445764269647</v>
      </c>
      <c r="S191" s="98">
        <v>0.2593954453840806</v>
      </c>
      <c r="T191" s="98">
        <v>0.2573583947111262</v>
      </c>
      <c r="U191" s="98">
        <v>0.25180261562817263</v>
      </c>
      <c r="V191" s="98">
        <v>0.24956461177293426</v>
      </c>
      <c r="W191" s="98">
        <v>0.24881578784790601</v>
      </c>
      <c r="X191" s="98">
        <v>0.24779646301577093</v>
      </c>
      <c r="Y191" s="98">
        <v>0.24624238472762652</v>
      </c>
      <c r="Z191" s="98">
        <v>0.23731089629860769</v>
      </c>
      <c r="AA191" s="98">
        <v>0.23544389852384098</v>
      </c>
      <c r="AB191" s="98">
        <v>0.23393572586318739</v>
      </c>
      <c r="AC191" s="98">
        <v>0.23218475897145019</v>
      </c>
      <c r="AD191" s="98">
        <v>0.22567307081565899</v>
      </c>
      <c r="AE191" s="98">
        <v>0.22453193048840314</v>
      </c>
      <c r="AF191" s="98">
        <v>0.22158736783876004</v>
      </c>
      <c r="AG191" s="98">
        <v>0.22003029583712327</v>
      </c>
      <c r="AH191" s="98">
        <v>0.21870972768858962</v>
      </c>
      <c r="AI191" s="98">
        <v>0.21732803309214754</v>
      </c>
      <c r="AJ191" s="98">
        <v>0.21572003197503556</v>
      </c>
      <c r="AK191" s="98">
        <v>0.21358484626130614</v>
      </c>
      <c r="AL191" s="98">
        <v>0.21217005235647854</v>
      </c>
      <c r="AM191" s="98">
        <v>0.20963352538784277</v>
      </c>
      <c r="AN191" s="98">
        <v>0.20747706995983886</v>
      </c>
      <c r="AO191" s="98">
        <v>0.20568362262167261</v>
      </c>
      <c r="AP191" s="98">
        <v>0.20518713677920755</v>
      </c>
      <c r="AQ191" s="98">
        <v>0.20372151895059137</v>
      </c>
      <c r="AR191" s="98">
        <v>0.20026289026264493</v>
      </c>
      <c r="AS191" s="98">
        <v>0.19706048565558248</v>
      </c>
      <c r="AT191" s="98">
        <v>0.19526169762682449</v>
      </c>
      <c r="AU191" s="98">
        <v>0.19365464489975184</v>
      </c>
      <c r="AV191" s="98">
        <v>0.19214110371107665</v>
      </c>
      <c r="AW191" s="98">
        <v>0.1900891091290999</v>
      </c>
      <c r="AX191" s="98">
        <v>0.18862193023793788</v>
      </c>
      <c r="AY191" s="98">
        <v>0.18644382607192858</v>
      </c>
      <c r="AZ191" s="98">
        <v>0.18470649777565268</v>
      </c>
    </row>
    <row r="192" spans="1:52" ht="12" customHeight="1" x14ac:dyDescent="0.35">
      <c r="A192" s="72" t="s">
        <v>44</v>
      </c>
      <c r="B192" s="98">
        <v>0.26665353347968951</v>
      </c>
      <c r="C192" s="98">
        <v>0.27406989608788157</v>
      </c>
      <c r="D192" s="98">
        <v>0.26657984360733883</v>
      </c>
      <c r="E192" s="98">
        <v>0.27433263178611417</v>
      </c>
      <c r="F192" s="98">
        <v>0.26440949316227336</v>
      </c>
      <c r="G192" s="98">
        <v>0.25930181473257913</v>
      </c>
      <c r="H192" s="98">
        <v>0.25058295613798287</v>
      </c>
      <c r="I192" s="98">
        <v>0.24199644352531371</v>
      </c>
      <c r="J192" s="98">
        <v>0.24253294475158393</v>
      </c>
      <c r="K192" s="98">
        <v>0.25318051294482097</v>
      </c>
      <c r="L192" s="98">
        <v>0.24565956609408596</v>
      </c>
      <c r="M192" s="98">
        <v>0.2406785372088249</v>
      </c>
      <c r="N192" s="98">
        <v>0.24749226639723701</v>
      </c>
      <c r="O192" s="98">
        <v>0.24668161059601446</v>
      </c>
      <c r="P192" s="98">
        <v>0.24034549216197137</v>
      </c>
      <c r="Q192" s="98">
        <v>0.25101514169844868</v>
      </c>
      <c r="R192" s="98">
        <v>0.25048854697894024</v>
      </c>
      <c r="S192" s="98">
        <v>0.25013380628861642</v>
      </c>
      <c r="T192" s="98">
        <v>0.24861868503668885</v>
      </c>
      <c r="U192" s="98">
        <v>0.24644291317048622</v>
      </c>
      <c r="V192" s="98">
        <v>0.24534877359198501</v>
      </c>
      <c r="W192" s="98">
        <v>0.24485994215875762</v>
      </c>
      <c r="X192" s="98">
        <v>0.24422132132154786</v>
      </c>
      <c r="Y192" s="98">
        <v>0.24274918620649696</v>
      </c>
      <c r="Z192" s="98">
        <v>0.23229645842328359</v>
      </c>
      <c r="AA192" s="98">
        <v>0.23046874048963931</v>
      </c>
      <c r="AB192" s="98">
        <v>0.22895792396148143</v>
      </c>
      <c r="AC192" s="98">
        <v>0.22659722597575796</v>
      </c>
      <c r="AD192" s="98">
        <v>0.21450760787599157</v>
      </c>
      <c r="AE192" s="98">
        <v>0.21296962029945227</v>
      </c>
      <c r="AF192" s="98">
        <v>0.20821613628957017</v>
      </c>
      <c r="AG192" s="98">
        <v>0.20461795999089596</v>
      </c>
      <c r="AH192" s="98">
        <v>0.20265989429905021</v>
      </c>
      <c r="AI192" s="98">
        <v>0.20090521575334552</v>
      </c>
      <c r="AJ192" s="98">
        <v>0.19902686502974781</v>
      </c>
      <c r="AK192" s="98">
        <v>0.19630491748449344</v>
      </c>
      <c r="AL192" s="98">
        <v>0.19469336318610289</v>
      </c>
      <c r="AM192" s="98">
        <v>0.19210466649182029</v>
      </c>
      <c r="AN192" s="98">
        <v>0.19028506541663076</v>
      </c>
      <c r="AO192" s="98">
        <v>0.18841485625546767</v>
      </c>
      <c r="AP192" s="98">
        <v>0.19314375769071407</v>
      </c>
      <c r="AQ192" s="98">
        <v>0.19202178642131346</v>
      </c>
      <c r="AR192" s="98">
        <v>0.18960292365880807</v>
      </c>
      <c r="AS192" s="98">
        <v>0.18780241625828759</v>
      </c>
      <c r="AT192" s="98">
        <v>0.18676347604697399</v>
      </c>
      <c r="AU192" s="98">
        <v>0.18592932538454854</v>
      </c>
      <c r="AV192" s="98">
        <v>0.18520334160218341</v>
      </c>
      <c r="AW192" s="98">
        <v>0.184224957982035</v>
      </c>
      <c r="AX192" s="98">
        <v>0.18358099372418024</v>
      </c>
      <c r="AY192" s="98">
        <v>0.18266989040985923</v>
      </c>
      <c r="AZ192" s="98">
        <v>0.18198295711929258</v>
      </c>
    </row>
    <row r="193" spans="1:52" ht="12" customHeight="1" x14ac:dyDescent="0.35">
      <c r="A193" s="72" t="s">
        <v>45</v>
      </c>
      <c r="B193" s="98">
        <v>6.6663383369922382</v>
      </c>
      <c r="C193" s="98">
        <v>6.8517474021970406</v>
      </c>
      <c r="D193" s="98">
        <v>6.664496090183472</v>
      </c>
      <c r="E193" s="98">
        <v>6.8583157946528566</v>
      </c>
      <c r="F193" s="98">
        <v>6.6102373290568321</v>
      </c>
      <c r="G193" s="98">
        <v>6.4825453683144785</v>
      </c>
      <c r="H193" s="98">
        <v>6.2645739034495742</v>
      </c>
      <c r="I193" s="98">
        <v>6.0499110881328404</v>
      </c>
      <c r="J193" s="98">
        <v>6.0633236187896022</v>
      </c>
      <c r="K193" s="98">
        <v>6.3295128236205258</v>
      </c>
      <c r="L193" s="98">
        <v>6.1414891523521531</v>
      </c>
      <c r="M193" s="98">
        <v>6.0169634302206241</v>
      </c>
      <c r="N193" s="98">
        <v>6.1915529959835016</v>
      </c>
      <c r="O193" s="98">
        <v>6.1670402649003631</v>
      </c>
      <c r="P193" s="98">
        <v>6.0086373040492855</v>
      </c>
      <c r="Q193" s="98">
        <v>6.2753785424612136</v>
      </c>
      <c r="R193" s="98">
        <v>6.2581991265959145</v>
      </c>
      <c r="S193" s="98">
        <v>6.2499941828016938</v>
      </c>
      <c r="T193" s="98">
        <v>6.2032870808355351</v>
      </c>
      <c r="U193" s="98">
        <v>6.1342754161671458</v>
      </c>
      <c r="V193" s="98">
        <v>6.1019625325160449</v>
      </c>
      <c r="W193" s="98">
        <v>6.0912843899220901</v>
      </c>
      <c r="X193" s="98">
        <v>6.0765976927826557</v>
      </c>
      <c r="Y193" s="98">
        <v>6.041675910245166</v>
      </c>
      <c r="Z193" s="98">
        <v>5.8317291837718308</v>
      </c>
      <c r="AA193" s="98">
        <v>5.7955809002998393</v>
      </c>
      <c r="AB193" s="98">
        <v>5.7672672867161578</v>
      </c>
      <c r="AC193" s="98">
        <v>5.7218393805041234</v>
      </c>
      <c r="AD193" s="98">
        <v>5.3968400731634238</v>
      </c>
      <c r="AE193" s="98">
        <v>5.3677389156210937</v>
      </c>
      <c r="AF193" s="98">
        <v>5.2844989687080375</v>
      </c>
      <c r="AG193" s="98">
        <v>5.2255655592041412</v>
      </c>
      <c r="AH193" s="98">
        <v>5.1955784720438265</v>
      </c>
      <c r="AI193" s="98">
        <v>5.1685852811911248</v>
      </c>
      <c r="AJ193" s="98">
        <v>5.1375654918235876</v>
      </c>
      <c r="AK193" s="98">
        <v>5.0972689270225713</v>
      </c>
      <c r="AL193" s="98">
        <v>5.0749922616317171</v>
      </c>
      <c r="AM193" s="98">
        <v>5.0373042310833931</v>
      </c>
      <c r="AN193" s="98">
        <v>5.0123644486814314</v>
      </c>
      <c r="AO193" s="98">
        <v>4.9895666175815032</v>
      </c>
      <c r="AP193" s="98">
        <v>5.2109451772704904</v>
      </c>
      <c r="AQ193" s="98">
        <v>5.1973390709050609</v>
      </c>
      <c r="AR193" s="98">
        <v>5.1669148210340134</v>
      </c>
      <c r="AS193" s="98">
        <v>5.1419920726947677</v>
      </c>
      <c r="AT193" s="98">
        <v>5.1261289894102937</v>
      </c>
      <c r="AU193" s="98">
        <v>5.1123939463779955</v>
      </c>
      <c r="AV193" s="98">
        <v>5.1007949404184867</v>
      </c>
      <c r="AW193" s="98">
        <v>5.0839381024877337</v>
      </c>
      <c r="AX193" s="98">
        <v>5.0715963359508978</v>
      </c>
      <c r="AY193" s="98">
        <v>5.0550623458597732</v>
      </c>
      <c r="AZ193" s="98">
        <v>5.0422914182999818</v>
      </c>
    </row>
    <row r="194" spans="1:52" ht="12" customHeight="1" x14ac:dyDescent="0.35">
      <c r="A194" s="74" t="s">
        <v>46</v>
      </c>
      <c r="B194" s="99">
        <v>0.19414838464969497</v>
      </c>
      <c r="C194" s="99">
        <v>0.19428855039484116</v>
      </c>
      <c r="D194" s="99">
        <v>0.1860603400412561</v>
      </c>
      <c r="E194" s="99">
        <v>0.18909596218251595</v>
      </c>
      <c r="F194" s="99">
        <v>0.1842948096745452</v>
      </c>
      <c r="G194" s="99">
        <v>0.17885927903959978</v>
      </c>
      <c r="H194" s="99">
        <v>0.17185849844543155</v>
      </c>
      <c r="I194" s="99">
        <v>0.16800168586962794</v>
      </c>
      <c r="J194" s="99">
        <v>0.1691835130613206</v>
      </c>
      <c r="K194" s="99">
        <v>0.17415571502647109</v>
      </c>
      <c r="L194" s="99">
        <v>0.16969455090724039</v>
      </c>
      <c r="M194" s="99">
        <v>0.16625362579665134</v>
      </c>
      <c r="N194" s="99">
        <v>0.16813269691373636</v>
      </c>
      <c r="O194" s="99">
        <v>0.1671474739336635</v>
      </c>
      <c r="P194" s="99">
        <v>0.16322021080102167</v>
      </c>
      <c r="Q194" s="99">
        <v>0.16967189809493924</v>
      </c>
      <c r="R194" s="99">
        <v>0.16745690465588312</v>
      </c>
      <c r="S194" s="99">
        <v>0.16672601467676407</v>
      </c>
      <c r="T194" s="99">
        <v>0.16557939059513815</v>
      </c>
      <c r="U194" s="99">
        <v>0.16404504603274317</v>
      </c>
      <c r="V194" s="99">
        <v>0.1633429511092242</v>
      </c>
      <c r="W194" s="99">
        <v>0.16309066814416379</v>
      </c>
      <c r="X194" s="99">
        <v>0.16274348782773473</v>
      </c>
      <c r="Y194" s="99">
        <v>0.16184136165270357</v>
      </c>
      <c r="Z194" s="99">
        <v>0.1543451574908784</v>
      </c>
      <c r="AA194" s="99">
        <v>0.15323393672364413</v>
      </c>
      <c r="AB194" s="99">
        <v>0.1523421663760309</v>
      </c>
      <c r="AC194" s="99">
        <v>0.15083313032187959</v>
      </c>
      <c r="AD194" s="99">
        <v>0.1421828982267995</v>
      </c>
      <c r="AE194" s="99">
        <v>0.14112688566556766</v>
      </c>
      <c r="AF194" s="99">
        <v>0.1377444344794162</v>
      </c>
      <c r="AG194" s="99">
        <v>0.13460588257403963</v>
      </c>
      <c r="AH194" s="99">
        <v>0.13325471926421506</v>
      </c>
      <c r="AI194" s="99">
        <v>0.13209278507706007</v>
      </c>
      <c r="AJ194" s="99">
        <v>0.13086560791901461</v>
      </c>
      <c r="AK194" s="99">
        <v>0.12911429490694534</v>
      </c>
      <c r="AL194" s="99">
        <v>0.12808736956726419</v>
      </c>
      <c r="AM194" s="99">
        <v>0.12660898961622877</v>
      </c>
      <c r="AN194" s="99">
        <v>0.12567976845196227</v>
      </c>
      <c r="AO194" s="99">
        <v>0.12466104815360819</v>
      </c>
      <c r="AP194" s="99">
        <v>0.12839050797446561</v>
      </c>
      <c r="AQ194" s="99">
        <v>0.12785538832314952</v>
      </c>
      <c r="AR194" s="99">
        <v>0.12671674424510612</v>
      </c>
      <c r="AS194" s="99">
        <v>0.12576932902459451</v>
      </c>
      <c r="AT194" s="99">
        <v>0.12530548251084231</v>
      </c>
      <c r="AU194" s="99">
        <v>0.12493753208992134</v>
      </c>
      <c r="AV194" s="99">
        <v>0.12466391948853253</v>
      </c>
      <c r="AW194" s="99">
        <v>0.12421578201294638</v>
      </c>
      <c r="AX194" s="99">
        <v>0.12397478014550407</v>
      </c>
      <c r="AY194" s="99">
        <v>0.12361136783796495</v>
      </c>
      <c r="AZ194" s="99">
        <v>0.12331663364686038</v>
      </c>
    </row>
    <row r="195" spans="1:52" ht="12" customHeight="1" x14ac:dyDescent="0.35">
      <c r="A195" s="91" t="s">
        <v>62</v>
      </c>
      <c r="B195" s="100">
        <v>21.577129396552241</v>
      </c>
      <c r="C195" s="100">
        <v>22.578951652998718</v>
      </c>
      <c r="D195" s="100">
        <v>21.348401762347482</v>
      </c>
      <c r="E195" s="100">
        <v>21.856326313265182</v>
      </c>
      <c r="F195" s="100">
        <v>20.902099737649689</v>
      </c>
      <c r="G195" s="100">
        <v>20.774844412891891</v>
      </c>
      <c r="H195" s="100">
        <v>19.962721749248455</v>
      </c>
      <c r="I195" s="100">
        <v>19.392899847528813</v>
      </c>
      <c r="J195" s="100">
        <v>19.318906998745618</v>
      </c>
      <c r="K195" s="100">
        <v>19.795438928268268</v>
      </c>
      <c r="L195" s="100">
        <v>19.350722960760429</v>
      </c>
      <c r="M195" s="100">
        <v>18.266560825971229</v>
      </c>
      <c r="N195" s="100">
        <v>18.805781954724857</v>
      </c>
      <c r="O195" s="100">
        <v>18.881141008831225</v>
      </c>
      <c r="P195" s="100">
        <v>18.449242482022818</v>
      </c>
      <c r="Q195" s="100">
        <v>19.137347244595883</v>
      </c>
      <c r="R195" s="100">
        <v>19.111276556072632</v>
      </c>
      <c r="S195" s="100">
        <v>19.073273067022718</v>
      </c>
      <c r="T195" s="100">
        <v>18.88091947267327</v>
      </c>
      <c r="U195" s="100">
        <v>18.583951232592842</v>
      </c>
      <c r="V195" s="100">
        <v>18.449365663649182</v>
      </c>
      <c r="W195" s="100">
        <v>18.409453158021044</v>
      </c>
      <c r="X195" s="100">
        <v>18.31899379188647</v>
      </c>
      <c r="Y195" s="100">
        <v>18.253213648682088</v>
      </c>
      <c r="Z195" s="100">
        <v>18.203441635422745</v>
      </c>
      <c r="AA195" s="100">
        <v>18.168223208356842</v>
      </c>
      <c r="AB195" s="100">
        <v>18.145046817612368</v>
      </c>
      <c r="AC195" s="100">
        <v>18.119131094848481</v>
      </c>
      <c r="AD195" s="100">
        <v>18.091552681877722</v>
      </c>
      <c r="AE195" s="100">
        <v>18.044053651841324</v>
      </c>
      <c r="AF195" s="100">
        <v>17.994989494289189</v>
      </c>
      <c r="AG195" s="100">
        <v>17.949660191319641</v>
      </c>
      <c r="AH195" s="100">
        <v>17.87838998702723</v>
      </c>
      <c r="AI195" s="100">
        <v>17.804512516571641</v>
      </c>
      <c r="AJ195" s="100">
        <v>17.724361466585467</v>
      </c>
      <c r="AK195" s="100">
        <v>17.652788018254771</v>
      </c>
      <c r="AL195" s="100">
        <v>17.596579414393528</v>
      </c>
      <c r="AM195" s="100">
        <v>17.466828449984042</v>
      </c>
      <c r="AN195" s="100">
        <v>17.366992250301298</v>
      </c>
      <c r="AO195" s="100">
        <v>17.268192314359922</v>
      </c>
      <c r="AP195" s="100">
        <v>17.041586872698652</v>
      </c>
      <c r="AQ195" s="100">
        <v>16.9928281441357</v>
      </c>
      <c r="AR195" s="100">
        <v>16.78188751399767</v>
      </c>
      <c r="AS195" s="100">
        <v>16.638522493376261</v>
      </c>
      <c r="AT195" s="100">
        <v>16.549369717729181</v>
      </c>
      <c r="AU195" s="100">
        <v>16.533893388000177</v>
      </c>
      <c r="AV195" s="100">
        <v>16.500592912860569</v>
      </c>
      <c r="AW195" s="100">
        <v>16.378223788921424</v>
      </c>
      <c r="AX195" s="100">
        <v>16.363889771249305</v>
      </c>
      <c r="AY195" s="100">
        <v>16.308853151101601</v>
      </c>
      <c r="AZ195" s="100">
        <v>16.264198865029613</v>
      </c>
    </row>
    <row r="196" spans="1:52" ht="12" customHeight="1" x14ac:dyDescent="0.35">
      <c r="A196" s="91" t="s">
        <v>63</v>
      </c>
      <c r="B196" s="100">
        <v>52.149423173365477</v>
      </c>
      <c r="C196" s="100">
        <v>52.944622893334092</v>
      </c>
      <c r="D196" s="100">
        <v>51.797183090016183</v>
      </c>
      <c r="E196" s="100">
        <v>53.321616453904085</v>
      </c>
      <c r="F196" s="100">
        <v>51.704005578920537</v>
      </c>
      <c r="G196" s="100">
        <v>50.627216312002531</v>
      </c>
      <c r="H196" s="100">
        <v>49.131702586410853</v>
      </c>
      <c r="I196" s="100">
        <v>47.25241409201562</v>
      </c>
      <c r="J196" s="100">
        <v>47.541838187597499</v>
      </c>
      <c r="K196" s="100">
        <v>49.997413005074122</v>
      </c>
      <c r="L196" s="100">
        <v>48.405970200607612</v>
      </c>
      <c r="M196" s="100">
        <v>47.867370465226394</v>
      </c>
      <c r="N196" s="100">
        <v>49.056991291475505</v>
      </c>
      <c r="O196" s="100">
        <v>48.703652735193273</v>
      </c>
      <c r="P196" s="100">
        <v>47.458735520955074</v>
      </c>
      <c r="Q196" s="100">
        <v>49.713075375845015</v>
      </c>
      <c r="R196" s="100">
        <v>49.811417256896917</v>
      </c>
      <c r="S196" s="100">
        <v>49.787964878293749</v>
      </c>
      <c r="T196" s="100">
        <v>49.52066875586798</v>
      </c>
      <c r="U196" s="100">
        <v>49.338615287700037</v>
      </c>
      <c r="V196" s="100">
        <v>49.164751982995178</v>
      </c>
      <c r="W196" s="100">
        <v>49.106262538020331</v>
      </c>
      <c r="X196" s="100">
        <v>48.968787902575343</v>
      </c>
      <c r="Y196" s="100">
        <v>48.914935209967432</v>
      </c>
      <c r="Z196" s="100">
        <v>48.776838416746926</v>
      </c>
      <c r="AA196" s="100">
        <v>48.674294520283389</v>
      </c>
      <c r="AB196" s="100">
        <v>48.61730266093538</v>
      </c>
      <c r="AC196" s="100">
        <v>48.581503338904596</v>
      </c>
      <c r="AD196" s="100">
        <v>48.546246469939312</v>
      </c>
      <c r="AE196" s="100">
        <v>48.452765106334667</v>
      </c>
      <c r="AF196" s="100">
        <v>48.409703873705162</v>
      </c>
      <c r="AG196" s="100">
        <v>48.355637567150374</v>
      </c>
      <c r="AH196" s="100">
        <v>48.304275555321347</v>
      </c>
      <c r="AI196" s="100">
        <v>48.233159757972629</v>
      </c>
      <c r="AJ196" s="100">
        <v>48.154076489457189</v>
      </c>
      <c r="AK196" s="100">
        <v>48.054357502657183</v>
      </c>
      <c r="AL196" s="100">
        <v>47.97645063911164</v>
      </c>
      <c r="AM196" s="100">
        <v>47.794745661235353</v>
      </c>
      <c r="AN196" s="100">
        <v>47.674320556726308</v>
      </c>
      <c r="AO196" s="100">
        <v>47.522881613667536</v>
      </c>
      <c r="AP196" s="100">
        <v>47.19791691855459</v>
      </c>
      <c r="AQ196" s="100">
        <v>47.087708193838715</v>
      </c>
      <c r="AR196" s="100">
        <v>46.822023570294753</v>
      </c>
      <c r="AS196" s="100">
        <v>46.633434709436166</v>
      </c>
      <c r="AT196" s="100">
        <v>46.524343709304645</v>
      </c>
      <c r="AU196" s="100">
        <v>46.444782057433649</v>
      </c>
      <c r="AV196" s="100">
        <v>46.369996121397413</v>
      </c>
      <c r="AW196" s="100">
        <v>46.232882810668727</v>
      </c>
      <c r="AX196" s="100">
        <v>46.151095457576261</v>
      </c>
      <c r="AY196" s="100">
        <v>46.068709013013368</v>
      </c>
      <c r="AZ196" s="100">
        <v>45.979705639116808</v>
      </c>
    </row>
    <row r="197" spans="1:52" ht="12" customHeight="1" x14ac:dyDescent="0.35">
      <c r="A197" s="91" t="s">
        <v>54</v>
      </c>
      <c r="B197" s="100">
        <v>28.547128917722411</v>
      </c>
      <c r="C197" s="100">
        <v>29.378918315809223</v>
      </c>
      <c r="D197" s="100">
        <v>28.468474423768132</v>
      </c>
      <c r="E197" s="100">
        <v>29.281525966339917</v>
      </c>
      <c r="F197" s="100">
        <v>28.26035345464793</v>
      </c>
      <c r="G197" s="100">
        <v>27.777308274100744</v>
      </c>
      <c r="H197" s="100">
        <v>26.843026632828003</v>
      </c>
      <c r="I197" s="100">
        <v>25.873672304682163</v>
      </c>
      <c r="J197" s="100">
        <v>26.003908742539792</v>
      </c>
      <c r="K197" s="100">
        <v>27.130054931282004</v>
      </c>
      <c r="L197" s="100">
        <v>26.333581346991927</v>
      </c>
      <c r="M197" s="100">
        <v>25.690235378787573</v>
      </c>
      <c r="N197" s="100">
        <v>26.276984388537205</v>
      </c>
      <c r="O197" s="100">
        <v>26.259212452224489</v>
      </c>
      <c r="P197" s="100">
        <v>25.568813931285472</v>
      </c>
      <c r="Q197" s="100">
        <v>26.656132783684047</v>
      </c>
      <c r="R197" s="100">
        <v>26.752409333855638</v>
      </c>
      <c r="S197" s="100">
        <v>26.705273332948661</v>
      </c>
      <c r="T197" s="100">
        <v>26.224106417807501</v>
      </c>
      <c r="U197" s="100">
        <v>25.814597331350697</v>
      </c>
      <c r="V197" s="100">
        <v>25.602604199294738</v>
      </c>
      <c r="W197" s="100">
        <v>25.529474302004591</v>
      </c>
      <c r="X197" s="100">
        <v>25.325894937397504</v>
      </c>
      <c r="Y197" s="100">
        <v>25.232945039489866</v>
      </c>
      <c r="Z197" s="100">
        <v>25.068272035198383</v>
      </c>
      <c r="AA197" s="100">
        <v>24.95324815909914</v>
      </c>
      <c r="AB197" s="100">
        <v>24.892770795244761</v>
      </c>
      <c r="AC197" s="100">
        <v>24.853062045770493</v>
      </c>
      <c r="AD197" s="100">
        <v>24.810381294054192</v>
      </c>
      <c r="AE197" s="100">
        <v>24.704501073144449</v>
      </c>
      <c r="AF197" s="100">
        <v>24.639016957394212</v>
      </c>
      <c r="AG197" s="100">
        <v>24.575594074195614</v>
      </c>
      <c r="AH197" s="100">
        <v>24.475747288601625</v>
      </c>
      <c r="AI197" s="100">
        <v>24.380773757702222</v>
      </c>
      <c r="AJ197" s="100">
        <v>24.27444996849453</v>
      </c>
      <c r="AK197" s="100">
        <v>24.161309342769549</v>
      </c>
      <c r="AL197" s="100">
        <v>24.064011218462486</v>
      </c>
      <c r="AM197" s="100">
        <v>23.862843148977813</v>
      </c>
      <c r="AN197" s="100">
        <v>23.723208093707481</v>
      </c>
      <c r="AO197" s="100">
        <v>23.550535611815537</v>
      </c>
      <c r="AP197" s="100">
        <v>23.192967312172168</v>
      </c>
      <c r="AQ197" s="100">
        <v>23.082022758271506</v>
      </c>
      <c r="AR197" s="100">
        <v>22.77512574816534</v>
      </c>
      <c r="AS197" s="100">
        <v>22.554178159372441</v>
      </c>
      <c r="AT197" s="100">
        <v>22.403246159125139</v>
      </c>
      <c r="AU197" s="100">
        <v>22.314134337855116</v>
      </c>
      <c r="AV197" s="100">
        <v>22.214210292025466</v>
      </c>
      <c r="AW197" s="100">
        <v>22.009648560311522</v>
      </c>
      <c r="AX197" s="100">
        <v>21.915579988413551</v>
      </c>
      <c r="AY197" s="100">
        <v>21.77818021528104</v>
      </c>
      <c r="AZ197" s="100">
        <v>21.649163508672817</v>
      </c>
    </row>
    <row r="198" spans="1:52" ht="12" customHeight="1" x14ac:dyDescent="0.35">
      <c r="A198" s="93" t="s">
        <v>57</v>
      </c>
      <c r="B198" s="101">
        <v>15.598175251769662</v>
      </c>
      <c r="C198" s="101">
        <v>16.153781599330827</v>
      </c>
      <c r="D198" s="101">
        <v>15.605618185235301</v>
      </c>
      <c r="E198" s="101">
        <v>16.084053533335915</v>
      </c>
      <c r="F198" s="101">
        <v>15.519685759054283</v>
      </c>
      <c r="G198" s="101">
        <v>15.192497210264014</v>
      </c>
      <c r="H198" s="101">
        <v>14.574917471218646</v>
      </c>
      <c r="I198" s="101">
        <v>14.062064951215953</v>
      </c>
      <c r="J198" s="101">
        <v>14.083692216313962</v>
      </c>
      <c r="K198" s="101">
        <v>14.632005831306472</v>
      </c>
      <c r="L198" s="101">
        <v>14.121917984754635</v>
      </c>
      <c r="M198" s="101">
        <v>13.705747542843881</v>
      </c>
      <c r="N198" s="101">
        <v>14.142552260352119</v>
      </c>
      <c r="O198" s="101">
        <v>14.038416134049744</v>
      </c>
      <c r="P198" s="101">
        <v>13.554433257788608</v>
      </c>
      <c r="Q198" s="101">
        <v>14.210863336096105</v>
      </c>
      <c r="R198" s="101">
        <v>14.181853385639984</v>
      </c>
      <c r="S198" s="101">
        <v>14.127075467323364</v>
      </c>
      <c r="T198" s="101">
        <v>13.507394944931903</v>
      </c>
      <c r="U198" s="101">
        <v>13.172184874403925</v>
      </c>
      <c r="V198" s="101">
        <v>13.048013977166915</v>
      </c>
      <c r="W198" s="101">
        <v>13.007781333706824</v>
      </c>
      <c r="X198" s="101">
        <v>12.850811478169247</v>
      </c>
      <c r="Y198" s="101">
        <v>12.777707939888838</v>
      </c>
      <c r="Z198" s="101">
        <v>12.672674755621657</v>
      </c>
      <c r="AA198" s="101">
        <v>12.60486560775867</v>
      </c>
      <c r="AB198" s="101">
        <v>12.564713580158713</v>
      </c>
      <c r="AC198" s="101">
        <v>12.537187013426713</v>
      </c>
      <c r="AD198" s="101">
        <v>12.507597753813085</v>
      </c>
      <c r="AE198" s="101">
        <v>12.439093773610985</v>
      </c>
      <c r="AF198" s="101">
        <v>12.391194124614472</v>
      </c>
      <c r="AG198" s="101">
        <v>12.352770716815021</v>
      </c>
      <c r="AH198" s="101">
        <v>12.281578079405573</v>
      </c>
      <c r="AI198" s="101">
        <v>12.220566012009215</v>
      </c>
      <c r="AJ198" s="101">
        <v>12.144597148186797</v>
      </c>
      <c r="AK198" s="101">
        <v>12.071415583154952</v>
      </c>
      <c r="AL198" s="101">
        <v>12.015992053836495</v>
      </c>
      <c r="AM198" s="101">
        <v>11.869658783365606</v>
      </c>
      <c r="AN198" s="101">
        <v>11.774844568721567</v>
      </c>
      <c r="AO198" s="101">
        <v>11.683814196138595</v>
      </c>
      <c r="AP198" s="101">
        <v>11.458919646248003</v>
      </c>
      <c r="AQ198" s="101">
        <v>11.41145742223396</v>
      </c>
      <c r="AR198" s="101">
        <v>11.240921061726656</v>
      </c>
      <c r="AS198" s="101">
        <v>11.115053640103392</v>
      </c>
      <c r="AT198" s="101">
        <v>11.024060695760738</v>
      </c>
      <c r="AU198" s="101">
        <v>10.989824329787998</v>
      </c>
      <c r="AV198" s="101">
        <v>10.946519428513303</v>
      </c>
      <c r="AW198" s="101">
        <v>10.847559593396344</v>
      </c>
      <c r="AX198" s="101">
        <v>10.792007293696045</v>
      </c>
      <c r="AY198" s="101">
        <v>10.717785949878092</v>
      </c>
      <c r="AZ198" s="101">
        <v>10.662455952674298</v>
      </c>
    </row>
    <row r="199" spans="1:52" ht="12" customHeight="1" x14ac:dyDescent="0.35">
      <c r="A199" s="28"/>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row>
    <row r="200" spans="1:52" ht="12" customHeight="1" x14ac:dyDescent="0.35">
      <c r="A200" s="60" t="s">
        <v>68</v>
      </c>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row>
    <row r="201" spans="1:52" ht="12" customHeight="1" x14ac:dyDescent="0.35">
      <c r="A201" s="62" t="s">
        <v>4</v>
      </c>
      <c r="B201" s="63">
        <v>28860.696303262001</v>
      </c>
      <c r="C201" s="63">
        <v>27495.225442118266</v>
      </c>
      <c r="D201" s="63">
        <v>26723.950248309986</v>
      </c>
      <c r="E201" s="63">
        <v>28022.698373159485</v>
      </c>
      <c r="F201" s="63">
        <v>28036.828985975204</v>
      </c>
      <c r="G201" s="63">
        <v>26963.569885034816</v>
      </c>
      <c r="H201" s="63">
        <v>27271.91767947498</v>
      </c>
      <c r="I201" s="63">
        <v>26654.46489117411</v>
      </c>
      <c r="J201" s="63">
        <v>25078.830688980506</v>
      </c>
      <c r="K201" s="63">
        <v>18045.943130318854</v>
      </c>
      <c r="L201" s="63">
        <v>22178.498239614823</v>
      </c>
      <c r="M201" s="63">
        <v>22217.886371850138</v>
      </c>
      <c r="N201" s="63">
        <v>21742.15740643227</v>
      </c>
      <c r="O201" s="63">
        <v>21767.88813759711</v>
      </c>
      <c r="P201" s="63">
        <v>21714.920605450239</v>
      </c>
      <c r="Q201" s="63">
        <v>22238.470396657583</v>
      </c>
      <c r="R201" s="63">
        <v>21834.232477914695</v>
      </c>
      <c r="S201" s="63">
        <v>22199.240180758523</v>
      </c>
      <c r="T201" s="63">
        <v>21070.690041968715</v>
      </c>
      <c r="U201" s="63">
        <v>20830.208933358081</v>
      </c>
      <c r="V201" s="63">
        <v>20472.198752692177</v>
      </c>
      <c r="W201" s="63">
        <v>20416.586136963924</v>
      </c>
      <c r="X201" s="63">
        <v>20313.174830080283</v>
      </c>
      <c r="Y201" s="63">
        <v>20058.109279385728</v>
      </c>
      <c r="Z201" s="63">
        <v>19970.037276245625</v>
      </c>
      <c r="AA201" s="63">
        <v>19976.488748107127</v>
      </c>
      <c r="AB201" s="63">
        <v>20090.468335475362</v>
      </c>
      <c r="AC201" s="63">
        <v>20214.947135640799</v>
      </c>
      <c r="AD201" s="63">
        <v>20340.792257640031</v>
      </c>
      <c r="AE201" s="63">
        <v>20383.912400675174</v>
      </c>
      <c r="AF201" s="63">
        <v>20286.803111606961</v>
      </c>
      <c r="AG201" s="63">
        <v>20259.19924703912</v>
      </c>
      <c r="AH201" s="63">
        <v>20185.424221261983</v>
      </c>
      <c r="AI201" s="63">
        <v>19933.89816287443</v>
      </c>
      <c r="AJ201" s="63">
        <v>19707.989437047461</v>
      </c>
      <c r="AK201" s="63">
        <v>19511.606925228589</v>
      </c>
      <c r="AL201" s="63">
        <v>19469.833465999836</v>
      </c>
      <c r="AM201" s="63">
        <v>19460.471498588202</v>
      </c>
      <c r="AN201" s="63">
        <v>19349.406382771871</v>
      </c>
      <c r="AO201" s="63">
        <v>19285.32405487182</v>
      </c>
      <c r="AP201" s="63">
        <v>19269.655080500976</v>
      </c>
      <c r="AQ201" s="63">
        <v>19302.587700487646</v>
      </c>
      <c r="AR201" s="63">
        <v>19385.632020768637</v>
      </c>
      <c r="AS201" s="63">
        <v>19420.307282477301</v>
      </c>
      <c r="AT201" s="63">
        <v>19435.106824187042</v>
      </c>
      <c r="AU201" s="63">
        <v>19465.901593733724</v>
      </c>
      <c r="AV201" s="63">
        <v>19590.991195205865</v>
      </c>
      <c r="AW201" s="63">
        <v>19601.714568989533</v>
      </c>
      <c r="AX201" s="63">
        <v>19584.726864144581</v>
      </c>
      <c r="AY201" s="63">
        <v>19713.851810839955</v>
      </c>
      <c r="AZ201" s="63">
        <v>19757.849110252591</v>
      </c>
    </row>
    <row r="202" spans="1:52" ht="12" customHeight="1" x14ac:dyDescent="0.35">
      <c r="A202" s="64" t="s">
        <v>40</v>
      </c>
      <c r="B202" s="65">
        <v>38.719662729969563</v>
      </c>
      <c r="C202" s="65">
        <v>36.902518100093928</v>
      </c>
      <c r="D202" s="65">
        <v>35.781368514758654</v>
      </c>
      <c r="E202" s="65">
        <v>37.618335825958923</v>
      </c>
      <c r="F202" s="65">
        <v>37.510777770034622</v>
      </c>
      <c r="G202" s="65">
        <v>36.128814037574443</v>
      </c>
      <c r="H202" s="65">
        <v>36.626016609105918</v>
      </c>
      <c r="I202" s="65">
        <v>35.802809172553879</v>
      </c>
      <c r="J202" s="65">
        <v>33.859692820966607</v>
      </c>
      <c r="K202" s="65">
        <v>24.38385641819939</v>
      </c>
      <c r="L202" s="65">
        <v>30.173595767167196</v>
      </c>
      <c r="M202" s="65">
        <v>30.274011689267347</v>
      </c>
      <c r="N202" s="65">
        <v>29.681516629032082</v>
      </c>
      <c r="O202" s="65">
        <v>29.73594370891945</v>
      </c>
      <c r="P202" s="65">
        <v>29.721373080656679</v>
      </c>
      <c r="Q202" s="65">
        <v>30.509292950003513</v>
      </c>
      <c r="R202" s="65">
        <v>24.369254283877673</v>
      </c>
      <c r="S202" s="65">
        <v>20.067145859604391</v>
      </c>
      <c r="T202" s="65">
        <v>15.521173757897447</v>
      </c>
      <c r="U202" s="65">
        <v>12.083797449690682</v>
      </c>
      <c r="V202" s="65">
        <v>20.705838789036033</v>
      </c>
      <c r="W202" s="65">
        <v>15.477843808470194</v>
      </c>
      <c r="X202" s="65">
        <v>14.692165242659803</v>
      </c>
      <c r="Y202" s="65">
        <v>10.495913162289376</v>
      </c>
      <c r="Z202" s="65">
        <v>16.655072492380445</v>
      </c>
      <c r="AA202" s="65">
        <v>10.790214367803413</v>
      </c>
      <c r="AB202" s="65">
        <v>7.8300922690759869</v>
      </c>
      <c r="AC202" s="65">
        <v>6.7973590019475818</v>
      </c>
      <c r="AD202" s="65">
        <v>12.689666333610743</v>
      </c>
      <c r="AE202" s="65">
        <v>8.4543608973686926</v>
      </c>
      <c r="AF202" s="65">
        <v>8.1962188057138636</v>
      </c>
      <c r="AG202" s="65">
        <v>8.7802051103065111</v>
      </c>
      <c r="AH202" s="65">
        <v>9.8056937834924742</v>
      </c>
      <c r="AI202" s="65">
        <v>10.13209129889753</v>
      </c>
      <c r="AJ202" s="65">
        <v>10.808142364510664</v>
      </c>
      <c r="AK202" s="65">
        <v>11.390779663929878</v>
      </c>
      <c r="AL202" s="65">
        <v>12.149616628762592</v>
      </c>
      <c r="AM202" s="65">
        <v>13.177190283049214</v>
      </c>
      <c r="AN202" s="65">
        <v>13.990422403970225</v>
      </c>
      <c r="AO202" s="65">
        <v>14.847101074493136</v>
      </c>
      <c r="AP202" s="65">
        <v>15.785734179020729</v>
      </c>
      <c r="AQ202" s="65">
        <v>16.730146394233195</v>
      </c>
      <c r="AR202" s="65">
        <v>17.795491187180858</v>
      </c>
      <c r="AS202" s="65">
        <v>18.770038766426985</v>
      </c>
      <c r="AT202" s="65">
        <v>19.752064123682928</v>
      </c>
      <c r="AU202" s="65">
        <v>20.661678162799586</v>
      </c>
      <c r="AV202" s="65">
        <v>21.745440872951583</v>
      </c>
      <c r="AW202" s="65">
        <v>22.656057522191755</v>
      </c>
      <c r="AX202" s="65">
        <v>23.596016161808471</v>
      </c>
      <c r="AY202" s="65">
        <v>25.596073384781537</v>
      </c>
      <c r="AZ202" s="65">
        <v>26.641862388734744</v>
      </c>
    </row>
    <row r="203" spans="1:52" ht="12" customHeight="1" x14ac:dyDescent="0.35">
      <c r="A203" s="72" t="s">
        <v>41</v>
      </c>
      <c r="B203" s="73">
        <v>44.429038078575495</v>
      </c>
      <c r="C203" s="73">
        <v>42.458848608787768</v>
      </c>
      <c r="D203" s="73">
        <v>40.968753736648559</v>
      </c>
      <c r="E203" s="73">
        <v>43.632470272432805</v>
      </c>
      <c r="F203" s="73">
        <v>43.493001519414655</v>
      </c>
      <c r="G203" s="73">
        <v>42.205501714358412</v>
      </c>
      <c r="H203" s="73">
        <v>42.745882693575084</v>
      </c>
      <c r="I203" s="73">
        <v>41.47581718355616</v>
      </c>
      <c r="J203" s="73">
        <v>39.192324012448772</v>
      </c>
      <c r="K203" s="73">
        <v>28.010856635969571</v>
      </c>
      <c r="L203" s="73">
        <v>34.903793667360915</v>
      </c>
      <c r="M203" s="73">
        <v>35.183098655969353</v>
      </c>
      <c r="N203" s="73">
        <v>34.526908719430111</v>
      </c>
      <c r="O203" s="73">
        <v>33.843980458750998</v>
      </c>
      <c r="P203" s="73">
        <v>33.8844277661332</v>
      </c>
      <c r="Q203" s="73">
        <v>34.219645554435935</v>
      </c>
      <c r="R203" s="73">
        <v>33.900392833299342</v>
      </c>
      <c r="S203" s="73">
        <v>34.845271187256714</v>
      </c>
      <c r="T203" s="73">
        <v>34.113905141908489</v>
      </c>
      <c r="U203" s="73">
        <v>34.049296853631532</v>
      </c>
      <c r="V203" s="73">
        <v>33.470436845096849</v>
      </c>
      <c r="W203" s="73">
        <v>33.410339594684487</v>
      </c>
      <c r="X203" s="73">
        <v>33.621365495356216</v>
      </c>
      <c r="Y203" s="73">
        <v>33.24298520489085</v>
      </c>
      <c r="Z203" s="73">
        <v>33.15688795410194</v>
      </c>
      <c r="AA203" s="73">
        <v>33.206867706268206</v>
      </c>
      <c r="AB203" s="73">
        <v>33.431293171393484</v>
      </c>
      <c r="AC203" s="73">
        <v>33.66968641596354</v>
      </c>
      <c r="AD203" s="73">
        <v>33.82286538002829</v>
      </c>
      <c r="AE203" s="73">
        <v>34.059849486808716</v>
      </c>
      <c r="AF203" s="73">
        <v>34.018497534138767</v>
      </c>
      <c r="AG203" s="73">
        <v>33.986926547596518</v>
      </c>
      <c r="AH203" s="73">
        <v>34.163430314405126</v>
      </c>
      <c r="AI203" s="73">
        <v>33.878563347050019</v>
      </c>
      <c r="AJ203" s="73">
        <v>33.723302289939198</v>
      </c>
      <c r="AK203" s="73">
        <v>33.506903698555945</v>
      </c>
      <c r="AL203" s="73">
        <v>33.464132128012047</v>
      </c>
      <c r="AM203" s="73">
        <v>33.632637581911801</v>
      </c>
      <c r="AN203" s="73">
        <v>33.564547255227374</v>
      </c>
      <c r="AO203" s="73">
        <v>33.551219197484421</v>
      </c>
      <c r="AP203" s="73">
        <v>33.635277666366413</v>
      </c>
      <c r="AQ203" s="73">
        <v>33.72622043897757</v>
      </c>
      <c r="AR203" s="73">
        <v>33.955268786537268</v>
      </c>
      <c r="AS203" s="73">
        <v>34.087068488215287</v>
      </c>
      <c r="AT203" s="73">
        <v>34.231400072192585</v>
      </c>
      <c r="AU203" s="73">
        <v>34.301857967302723</v>
      </c>
      <c r="AV203" s="73">
        <v>34.588465360548618</v>
      </c>
      <c r="AW203" s="73">
        <v>34.771955742640927</v>
      </c>
      <c r="AX203" s="73">
        <v>34.740762970866001</v>
      </c>
      <c r="AY203" s="73">
        <v>35.05642601608816</v>
      </c>
      <c r="AZ203" s="73">
        <v>35.313464369617371</v>
      </c>
    </row>
    <row r="204" spans="1:52" ht="12" customHeight="1" x14ac:dyDescent="0.35">
      <c r="A204" s="72" t="s">
        <v>44</v>
      </c>
      <c r="B204" s="73">
        <v>5.3666387632367893</v>
      </c>
      <c r="C204" s="73">
        <v>5.1147781290905634</v>
      </c>
      <c r="D204" s="73">
        <v>4.9593840889614338</v>
      </c>
      <c r="E204" s="73">
        <v>5.2139921946114818</v>
      </c>
      <c r="F204" s="73">
        <v>5.1990843883052298</v>
      </c>
      <c r="G204" s="73">
        <v>5.0075408775125165</v>
      </c>
      <c r="H204" s="73">
        <v>5.076454354682256</v>
      </c>
      <c r="I204" s="73">
        <v>4.9623558159115264</v>
      </c>
      <c r="J204" s="73">
        <v>4.6930351969115049</v>
      </c>
      <c r="K204" s="73">
        <v>3.3796613871283028</v>
      </c>
      <c r="L204" s="73">
        <v>4.182133243246982</v>
      </c>
      <c r="M204" s="73">
        <v>4.196051132556792</v>
      </c>
      <c r="N204" s="73">
        <v>4.1139298863191849</v>
      </c>
      <c r="O204" s="73">
        <v>4.1214736110342054</v>
      </c>
      <c r="P204" s="73">
        <v>4.1194540867685889</v>
      </c>
      <c r="Q204" s="73">
        <v>4.2286616835044013</v>
      </c>
      <c r="R204" s="73">
        <v>4.0065941901762985</v>
      </c>
      <c r="S204" s="73">
        <v>4.1196435341909226</v>
      </c>
      <c r="T204" s="73">
        <v>4.0359344449099135</v>
      </c>
      <c r="U204" s="73">
        <v>4.0428217900685457</v>
      </c>
      <c r="V204" s="73">
        <v>3.989173697576879</v>
      </c>
      <c r="W204" s="73">
        <v>3.9880927814358662</v>
      </c>
      <c r="X204" s="73">
        <v>4.0203918366806297</v>
      </c>
      <c r="Y204" s="73">
        <v>3.9796530000032235</v>
      </c>
      <c r="Z204" s="73">
        <v>3.9695435939332113</v>
      </c>
      <c r="AA204" s="73">
        <v>3.9807795282380591</v>
      </c>
      <c r="AB204" s="73">
        <v>4.0142841265503524</v>
      </c>
      <c r="AC204" s="73">
        <v>4.0496325277925909</v>
      </c>
      <c r="AD204" s="73">
        <v>4.085548247348739</v>
      </c>
      <c r="AE204" s="73">
        <v>4.1226476780165662</v>
      </c>
      <c r="AF204" s="73">
        <v>4.1250986889142345</v>
      </c>
      <c r="AG204" s="73">
        <v>4.1296241046947406</v>
      </c>
      <c r="AH204" s="73">
        <v>3.4144554701806982</v>
      </c>
      <c r="AI204" s="73">
        <v>3.4375164872551554</v>
      </c>
      <c r="AJ204" s="73">
        <v>3.4784600317886336</v>
      </c>
      <c r="AK204" s="73">
        <v>3.5118668925362773</v>
      </c>
      <c r="AL204" s="73">
        <v>3.5667478999772086</v>
      </c>
      <c r="AM204" s="73">
        <v>3.6523966209624605</v>
      </c>
      <c r="AN204" s="73">
        <v>3.7077447027713228</v>
      </c>
      <c r="AO204" s="73">
        <v>3.7689910384087839</v>
      </c>
      <c r="AP204" s="73">
        <v>3.8415694001993694</v>
      </c>
      <c r="AQ204" s="73">
        <v>3.9149642977372325</v>
      </c>
      <c r="AR204" s="73">
        <v>4.0053828695654898</v>
      </c>
      <c r="AS204" s="73">
        <v>4.0835365636770211</v>
      </c>
      <c r="AT204" s="73">
        <v>4.1629523138755369</v>
      </c>
      <c r="AU204" s="73">
        <v>4.2326817414080296</v>
      </c>
      <c r="AV204" s="73">
        <v>4.3277853945113183</v>
      </c>
      <c r="AW204" s="73">
        <v>4.3514490779396118</v>
      </c>
      <c r="AX204" s="73">
        <v>4.3481421860520326</v>
      </c>
      <c r="AY204" s="73">
        <v>4.3885234119704402</v>
      </c>
      <c r="AZ204" s="73">
        <v>4.4037854298388828</v>
      </c>
    </row>
    <row r="205" spans="1:52" ht="12" customHeight="1" x14ac:dyDescent="0.35">
      <c r="A205" s="72" t="s">
        <v>45</v>
      </c>
      <c r="B205" s="73">
        <v>738.94747372214317</v>
      </c>
      <c r="C205" s="73">
        <v>704.26807987001041</v>
      </c>
      <c r="D205" s="73">
        <v>682.8714406604729</v>
      </c>
      <c r="E205" s="73">
        <v>717.92914153427046</v>
      </c>
      <c r="F205" s="73">
        <v>715.87644406482138</v>
      </c>
      <c r="G205" s="73">
        <v>689.50228331866788</v>
      </c>
      <c r="H205" s="73">
        <v>698.99117238063161</v>
      </c>
      <c r="I205" s="73">
        <v>683.28062604060449</v>
      </c>
      <c r="J205" s="73">
        <v>646.19711812972002</v>
      </c>
      <c r="K205" s="73">
        <v>465.35501162527987</v>
      </c>
      <c r="L205" s="73">
        <v>575.84960180976441</v>
      </c>
      <c r="M205" s="73">
        <v>577.76599484435428</v>
      </c>
      <c r="N205" s="73">
        <v>566.4584911864049</v>
      </c>
      <c r="O205" s="73">
        <v>567.49720770274769</v>
      </c>
      <c r="P205" s="73">
        <v>567.21913376857128</v>
      </c>
      <c r="Q205" s="73">
        <v>582.25623264543356</v>
      </c>
      <c r="R205" s="73">
        <v>570.79635967385934</v>
      </c>
      <c r="S205" s="73">
        <v>586.66200057386641</v>
      </c>
      <c r="T205" s="73">
        <v>573.89344138403828</v>
      </c>
      <c r="U205" s="73">
        <v>573.49745142472227</v>
      </c>
      <c r="V205" s="73">
        <v>564.76447341515734</v>
      </c>
      <c r="W205" s="73">
        <v>564.03264180142298</v>
      </c>
      <c r="X205" s="73">
        <v>567.9150436312824</v>
      </c>
      <c r="Y205" s="73">
        <v>561.31758622987979</v>
      </c>
      <c r="Z205" s="73">
        <v>560.37352879711148</v>
      </c>
      <c r="AA205" s="73">
        <v>561.26442760151849</v>
      </c>
      <c r="AB205" s="73">
        <v>565.19245969921701</v>
      </c>
      <c r="AC205" s="73">
        <v>569.58174154896153</v>
      </c>
      <c r="AD205" s="73">
        <v>567.54831501669582</v>
      </c>
      <c r="AE205" s="73">
        <v>571.78371569350611</v>
      </c>
      <c r="AF205" s="73">
        <v>571.39582388928022</v>
      </c>
      <c r="AG205" s="73">
        <v>571.12378408941447</v>
      </c>
      <c r="AH205" s="73">
        <v>574.3145259207829</v>
      </c>
      <c r="AI205" s="73">
        <v>569.62238319561573</v>
      </c>
      <c r="AJ205" s="73">
        <v>567.20466482092525</v>
      </c>
      <c r="AK205" s="73">
        <v>563.67639421327135</v>
      </c>
      <c r="AL205" s="73">
        <v>563.45937173270465</v>
      </c>
      <c r="AM205" s="73">
        <v>566.68092674814477</v>
      </c>
      <c r="AN205" s="73">
        <v>565.80425688652008</v>
      </c>
      <c r="AO205" s="73">
        <v>565.86110636632588</v>
      </c>
      <c r="AP205" s="73">
        <v>565.81565322834433</v>
      </c>
      <c r="AQ205" s="73">
        <v>567.56793058926087</v>
      </c>
      <c r="AR205" s="73">
        <v>571.69745681111874</v>
      </c>
      <c r="AS205" s="73">
        <v>574.1315622135794</v>
      </c>
      <c r="AT205" s="73">
        <v>576.75870269224902</v>
      </c>
      <c r="AU205" s="73">
        <v>578.0936592089746</v>
      </c>
      <c r="AV205" s="73">
        <v>583.11620806531971</v>
      </c>
      <c r="AW205" s="73">
        <v>586.3143074746597</v>
      </c>
      <c r="AX205" s="73">
        <v>585.81591585992226</v>
      </c>
      <c r="AY205" s="73">
        <v>591.28678124932469</v>
      </c>
      <c r="AZ205" s="73">
        <v>603.27027187228214</v>
      </c>
    </row>
    <row r="206" spans="1:52" ht="12" customHeight="1" x14ac:dyDescent="0.35">
      <c r="A206" s="74" t="s">
        <v>46</v>
      </c>
      <c r="B206" s="75">
        <v>12.803005334887317</v>
      </c>
      <c r="C206" s="75">
        <v>12.202150091059167</v>
      </c>
      <c r="D206" s="75">
        <v>11.831431879427017</v>
      </c>
      <c r="E206" s="75">
        <v>12.438841671431922</v>
      </c>
      <c r="F206" s="75">
        <v>12.403276631172853</v>
      </c>
      <c r="G206" s="75">
        <v>11.946317871932068</v>
      </c>
      <c r="H206" s="75">
        <v>12.110722381863658</v>
      </c>
      <c r="I206" s="75">
        <v>11.838521426101281</v>
      </c>
      <c r="J206" s="75">
        <v>11.196012497519551</v>
      </c>
      <c r="K206" s="75">
        <v>8.0627418163355085</v>
      </c>
      <c r="L206" s="75">
        <v>9.9771712959876435</v>
      </c>
      <c r="M206" s="75">
        <v>10.010374725349152</v>
      </c>
      <c r="N206" s="75">
        <v>9.8144608954692476</v>
      </c>
      <c r="O206" s="75">
        <v>9.8324576998066195</v>
      </c>
      <c r="P206" s="75">
        <v>9.8276397902942918</v>
      </c>
      <c r="Q206" s="75">
        <v>10.088172594029256</v>
      </c>
      <c r="R206" s="75">
        <v>9.8970266877671325</v>
      </c>
      <c r="S206" s="75">
        <v>10.172656207945824</v>
      </c>
      <c r="T206" s="75">
        <v>9.95795957093552</v>
      </c>
      <c r="U206" s="75">
        <v>9.9626280400102765</v>
      </c>
      <c r="V206" s="75">
        <v>9.8189537488074254</v>
      </c>
      <c r="W206" s="75">
        <v>9.8062780130767226</v>
      </c>
      <c r="X206" s="75">
        <v>9.8740408739432386</v>
      </c>
      <c r="Y206" s="75">
        <v>9.7639730143010954</v>
      </c>
      <c r="Z206" s="75">
        <v>9.740184726896981</v>
      </c>
      <c r="AA206" s="75">
        <v>9.7573694641802451</v>
      </c>
      <c r="AB206" s="75">
        <v>9.8266216792075252</v>
      </c>
      <c r="AC206" s="75">
        <v>9.9023513781390964</v>
      </c>
      <c r="AD206" s="75">
        <v>9.8632454405482974</v>
      </c>
      <c r="AE206" s="75">
        <v>9.937315054559221</v>
      </c>
      <c r="AF206" s="75">
        <v>9.9301793617584142</v>
      </c>
      <c r="AG206" s="75">
        <v>9.9259024988984166</v>
      </c>
      <c r="AH206" s="75">
        <v>9.9818016099516456</v>
      </c>
      <c r="AI206" s="75">
        <v>9.9010751164025965</v>
      </c>
      <c r="AJ206" s="75">
        <v>9.8599060686419868</v>
      </c>
      <c r="AK206" s="75">
        <v>9.7996520806530523</v>
      </c>
      <c r="AL206" s="75">
        <v>9.7958221267501369</v>
      </c>
      <c r="AM206" s="75">
        <v>9.8521751748995179</v>
      </c>
      <c r="AN206" s="75">
        <v>9.8375382460930449</v>
      </c>
      <c r="AO206" s="75">
        <v>9.83889271924666</v>
      </c>
      <c r="AP206" s="75">
        <v>9.8278728624933258</v>
      </c>
      <c r="AQ206" s="75">
        <v>9.8586846667394745</v>
      </c>
      <c r="AR206" s="75">
        <v>9.9304797701606802</v>
      </c>
      <c r="AS206" s="75">
        <v>9.9733544253279973</v>
      </c>
      <c r="AT206" s="75">
        <v>10.019645721585112</v>
      </c>
      <c r="AU206" s="75">
        <v>10.043316924112553</v>
      </c>
      <c r="AV206" s="75">
        <v>10.130982788206584</v>
      </c>
      <c r="AW206" s="75">
        <v>10.186562624157489</v>
      </c>
      <c r="AX206" s="75">
        <v>10.178626191616031</v>
      </c>
      <c r="AY206" s="75">
        <v>10.273624826380074</v>
      </c>
      <c r="AZ206" s="75">
        <v>10.48630060228991</v>
      </c>
    </row>
    <row r="207" spans="1:52" ht="12" customHeight="1" x14ac:dyDescent="0.35">
      <c r="A207" s="91" t="s">
        <v>47</v>
      </c>
      <c r="B207" s="102">
        <v>2293.2845040460816</v>
      </c>
      <c r="C207" s="102">
        <v>2245.6522563840058</v>
      </c>
      <c r="D207" s="102">
        <v>2203.3365961280547</v>
      </c>
      <c r="E207" s="102">
        <v>2296.9367035330893</v>
      </c>
      <c r="F207" s="102">
        <v>2371.7420107894045</v>
      </c>
      <c r="G207" s="102">
        <v>2305.6951347064755</v>
      </c>
      <c r="H207" s="102">
        <v>2320.1460317178312</v>
      </c>
      <c r="I207" s="102">
        <v>2245.4995890498421</v>
      </c>
      <c r="J207" s="102">
        <v>2097.6340841135502</v>
      </c>
      <c r="K207" s="102">
        <v>1510.6774523304362</v>
      </c>
      <c r="L207" s="102">
        <v>1868.0293744400533</v>
      </c>
      <c r="M207" s="102">
        <v>1856.6181276781633</v>
      </c>
      <c r="N207" s="102">
        <v>1788.8592316892834</v>
      </c>
      <c r="O207" s="102">
        <v>1786.9776396428149</v>
      </c>
      <c r="P207" s="102">
        <v>1784.5646076185415</v>
      </c>
      <c r="Q207" s="102">
        <v>1807.1786979491596</v>
      </c>
      <c r="R207" s="102">
        <v>1807.2406993297432</v>
      </c>
      <c r="S207" s="102">
        <v>1853.4600017423679</v>
      </c>
      <c r="T207" s="102">
        <v>1802.7194492619112</v>
      </c>
      <c r="U207" s="102">
        <v>1787.0102181674868</v>
      </c>
      <c r="V207" s="102">
        <v>1749.7872409283718</v>
      </c>
      <c r="W207" s="102">
        <v>1744.1046902450303</v>
      </c>
      <c r="X207" s="102">
        <v>1748.0003282774085</v>
      </c>
      <c r="Y207" s="102">
        <v>1728.2235417618688</v>
      </c>
      <c r="Z207" s="102">
        <v>1718.9315720297752</v>
      </c>
      <c r="AA207" s="102">
        <v>1719.6586463791518</v>
      </c>
      <c r="AB207" s="102">
        <v>1729.7240348192176</v>
      </c>
      <c r="AC207" s="102">
        <v>1740.6745577739443</v>
      </c>
      <c r="AD207" s="102">
        <v>1751.6912461664842</v>
      </c>
      <c r="AE207" s="102">
        <v>1761.093915936837</v>
      </c>
      <c r="AF207" s="102">
        <v>1756.2784329064921</v>
      </c>
      <c r="AG207" s="102">
        <v>1753.9886352304311</v>
      </c>
      <c r="AH207" s="102">
        <v>1758.3137893368412</v>
      </c>
      <c r="AI207" s="102">
        <v>1740.5845856206779</v>
      </c>
      <c r="AJ207" s="102">
        <v>1728.6510740580263</v>
      </c>
      <c r="AK207" s="102">
        <v>1715.3850565718469</v>
      </c>
      <c r="AL207" s="102">
        <v>1712.5322720425913</v>
      </c>
      <c r="AM207" s="102">
        <v>1718.1589074294586</v>
      </c>
      <c r="AN207" s="102">
        <v>1712.8971311303078</v>
      </c>
      <c r="AO207" s="102">
        <v>1710.4565926438295</v>
      </c>
      <c r="AP207" s="102">
        <v>1712.7031273855416</v>
      </c>
      <c r="AQ207" s="102">
        <v>1717.1670038898396</v>
      </c>
      <c r="AR207" s="102">
        <v>1726.9227117972846</v>
      </c>
      <c r="AS207" s="102">
        <v>1731.8272041101973</v>
      </c>
      <c r="AT207" s="102">
        <v>1736.0325427282462</v>
      </c>
      <c r="AU207" s="102">
        <v>1738.7799487683078</v>
      </c>
      <c r="AV207" s="102">
        <v>1750.5715879195754</v>
      </c>
      <c r="AW207" s="102">
        <v>1754.3172203945787</v>
      </c>
      <c r="AX207" s="102">
        <v>1751.9264138686412</v>
      </c>
      <c r="AY207" s="102">
        <v>1762.4283655938152</v>
      </c>
      <c r="AZ207" s="102">
        <v>1764.9702363290962</v>
      </c>
    </row>
    <row r="208" spans="1:52" ht="12" customHeight="1" x14ac:dyDescent="0.35">
      <c r="A208" s="91" t="s">
        <v>51</v>
      </c>
      <c r="B208" s="102">
        <v>20359.458243735724</v>
      </c>
      <c r="C208" s="102">
        <v>19309.291203200766</v>
      </c>
      <c r="D208" s="102">
        <v>18776.327878339893</v>
      </c>
      <c r="E208" s="102">
        <v>19696.379421766043</v>
      </c>
      <c r="F208" s="102">
        <v>19636.178285197246</v>
      </c>
      <c r="G208" s="102">
        <v>18851.946525422096</v>
      </c>
      <c r="H208" s="102">
        <v>19120.892680302793</v>
      </c>
      <c r="I208" s="102">
        <v>18672.472305011863</v>
      </c>
      <c r="J208" s="102">
        <v>17549.504694449875</v>
      </c>
      <c r="K208" s="102">
        <v>12666.114419361556</v>
      </c>
      <c r="L208" s="102">
        <v>15443.602933418968</v>
      </c>
      <c r="M208" s="102">
        <v>15441.640750929982</v>
      </c>
      <c r="N208" s="102">
        <v>15128.021445691718</v>
      </c>
      <c r="O208" s="102">
        <v>15182.773972706076</v>
      </c>
      <c r="P208" s="102">
        <v>15142.782306189825</v>
      </c>
      <c r="Q208" s="102">
        <v>15497.215008537778</v>
      </c>
      <c r="R208" s="102">
        <v>15148.943601552553</v>
      </c>
      <c r="S208" s="102">
        <v>15334.123896834755</v>
      </c>
      <c r="T208" s="102">
        <v>14417.615702007115</v>
      </c>
      <c r="U208" s="102">
        <v>14230.163501136874</v>
      </c>
      <c r="V208" s="102">
        <v>13984.731114323882</v>
      </c>
      <c r="W208" s="102">
        <v>13948.039341793188</v>
      </c>
      <c r="X208" s="102">
        <v>13828.121349151405</v>
      </c>
      <c r="Y208" s="102">
        <v>13644.52824750577</v>
      </c>
      <c r="Z208" s="102">
        <v>13582.125187851181</v>
      </c>
      <c r="AA208" s="102">
        <v>13589.357239801937</v>
      </c>
      <c r="AB208" s="102">
        <v>13663.778404852979</v>
      </c>
      <c r="AC208" s="102">
        <v>13743.980890883602</v>
      </c>
      <c r="AD208" s="102">
        <v>13824.686395354056</v>
      </c>
      <c r="AE208" s="102">
        <v>13831.569617795347</v>
      </c>
      <c r="AF208" s="102">
        <v>13746.262705673707</v>
      </c>
      <c r="AG208" s="102">
        <v>13722.726583757567</v>
      </c>
      <c r="AH208" s="102">
        <v>13625.925735846911</v>
      </c>
      <c r="AI208" s="102">
        <v>13432.404399231007</v>
      </c>
      <c r="AJ208" s="102">
        <v>13242.526368779509</v>
      </c>
      <c r="AK208" s="102">
        <v>13088.866193587612</v>
      </c>
      <c r="AL208" s="102">
        <v>13051.08733767549</v>
      </c>
      <c r="AM208" s="102">
        <v>13012.575400352389</v>
      </c>
      <c r="AN208" s="102">
        <v>12911.797133614153</v>
      </c>
      <c r="AO208" s="102">
        <v>12850.456283617492</v>
      </c>
      <c r="AP208" s="102">
        <v>12820.983502943476</v>
      </c>
      <c r="AQ208" s="102">
        <v>12832.369874134265</v>
      </c>
      <c r="AR208" s="102">
        <v>12871.293215741218</v>
      </c>
      <c r="AS208" s="102">
        <v>12879.837594246208</v>
      </c>
      <c r="AT208" s="102">
        <v>12869.480695013321</v>
      </c>
      <c r="AU208" s="102">
        <v>12882.93199593672</v>
      </c>
      <c r="AV208" s="102">
        <v>12954.550560403168</v>
      </c>
      <c r="AW208" s="102">
        <v>12939.86233134642</v>
      </c>
      <c r="AX208" s="102">
        <v>12926.991491826995</v>
      </c>
      <c r="AY208" s="102">
        <v>13001.49792410921</v>
      </c>
      <c r="AZ208" s="102">
        <v>13013.860466960628</v>
      </c>
    </row>
    <row r="209" spans="1:52" ht="12" customHeight="1" x14ac:dyDescent="0.35">
      <c r="A209" s="91" t="s">
        <v>54</v>
      </c>
      <c r="B209" s="102">
        <v>3680.8028156554342</v>
      </c>
      <c r="C209" s="102">
        <v>3494.5741141461308</v>
      </c>
      <c r="D209" s="102">
        <v>3363.1759245037315</v>
      </c>
      <c r="E209" s="102">
        <v>3538.1204325984318</v>
      </c>
      <c r="F209" s="102">
        <v>3529.8699166975584</v>
      </c>
      <c r="G209" s="102">
        <v>3419.5221499173208</v>
      </c>
      <c r="H209" s="102">
        <v>3445.1469485042098</v>
      </c>
      <c r="I209" s="102">
        <v>3389.5769005350207</v>
      </c>
      <c r="J209" s="102">
        <v>3219.7169370615129</v>
      </c>
      <c r="K209" s="102">
        <v>2279.4856366833396</v>
      </c>
      <c r="L209" s="102">
        <v>2884.9250858133505</v>
      </c>
      <c r="M209" s="102">
        <v>2904.1403211770048</v>
      </c>
      <c r="N209" s="102">
        <v>2839.1472509937867</v>
      </c>
      <c r="O209" s="102">
        <v>2844.6307991778622</v>
      </c>
      <c r="P209" s="102">
        <v>2824.5045980403847</v>
      </c>
      <c r="Q209" s="102">
        <v>2902.1024804246804</v>
      </c>
      <c r="R209" s="102">
        <v>2862.4306132165225</v>
      </c>
      <c r="S209" s="102">
        <v>2941.6078806363294</v>
      </c>
      <c r="T209" s="102">
        <v>2858.7302239747119</v>
      </c>
      <c r="U209" s="102">
        <v>2842.4226977039375</v>
      </c>
      <c r="V209" s="102">
        <v>2792.8515284475902</v>
      </c>
      <c r="W209" s="102">
        <v>2787.9765375533734</v>
      </c>
      <c r="X209" s="102">
        <v>2798.0610226714207</v>
      </c>
      <c r="Y209" s="102">
        <v>2767.52874392278</v>
      </c>
      <c r="Z209" s="102">
        <v>2754.116535773031</v>
      </c>
      <c r="AA209" s="102">
        <v>2756.8350632103061</v>
      </c>
      <c r="AB209" s="102">
        <v>2776.4255228391935</v>
      </c>
      <c r="AC209" s="102">
        <v>2797.0015864388156</v>
      </c>
      <c r="AD209" s="102">
        <v>2817.7144374143336</v>
      </c>
      <c r="AE209" s="102">
        <v>2837.036715297957</v>
      </c>
      <c r="AF209" s="102">
        <v>2833.7132438496969</v>
      </c>
      <c r="AG209" s="102">
        <v>2832.8423702660057</v>
      </c>
      <c r="AH209" s="102">
        <v>2845.0687411423346</v>
      </c>
      <c r="AI209" s="102">
        <v>2821.7196653418055</v>
      </c>
      <c r="AJ209" s="102">
        <v>2808.1513817119971</v>
      </c>
      <c r="AK209" s="102">
        <v>2791.1990295435271</v>
      </c>
      <c r="AL209" s="102">
        <v>2789.7445457412532</v>
      </c>
      <c r="AM209" s="102">
        <v>2803.9333915269694</v>
      </c>
      <c r="AN209" s="102">
        <v>2799.8827735946143</v>
      </c>
      <c r="AO209" s="102">
        <v>2799.4745794709938</v>
      </c>
      <c r="AP209" s="102">
        <v>2807.1023315785442</v>
      </c>
      <c r="AQ209" s="102">
        <v>2816.9390017035585</v>
      </c>
      <c r="AR209" s="102">
        <v>2837.0297593767286</v>
      </c>
      <c r="AS209" s="102">
        <v>2849.2831901611494</v>
      </c>
      <c r="AT209" s="102">
        <v>2861.5780760805983</v>
      </c>
      <c r="AU209" s="102">
        <v>2869.8090680485097</v>
      </c>
      <c r="AV209" s="102">
        <v>2894.2827810778354</v>
      </c>
      <c r="AW209" s="102">
        <v>2906.6968620149637</v>
      </c>
      <c r="AX209" s="102">
        <v>2905.7559492403116</v>
      </c>
      <c r="AY209" s="102">
        <v>2930.1359492776387</v>
      </c>
      <c r="AZ209" s="102">
        <v>2939.9700596316088</v>
      </c>
    </row>
    <row r="210" spans="1:52" ht="12" customHeight="1" x14ac:dyDescent="0.35">
      <c r="A210" s="93" t="s">
        <v>57</v>
      </c>
      <c r="B210" s="103">
        <v>1686.8849211959453</v>
      </c>
      <c r="C210" s="103">
        <v>1644.7614935883223</v>
      </c>
      <c r="D210" s="103">
        <v>1604.6974704580389</v>
      </c>
      <c r="E210" s="103">
        <v>1674.4290337632115</v>
      </c>
      <c r="F210" s="103">
        <v>1684.556188917247</v>
      </c>
      <c r="G210" s="103">
        <v>1601.6156171688795</v>
      </c>
      <c r="H210" s="103">
        <v>1590.1817705302858</v>
      </c>
      <c r="I210" s="103">
        <v>1569.5559669386555</v>
      </c>
      <c r="J210" s="103">
        <v>1476.8367906980011</v>
      </c>
      <c r="K210" s="103">
        <v>1060.4734940606054</v>
      </c>
      <c r="L210" s="103">
        <v>1326.8545501589258</v>
      </c>
      <c r="M210" s="103">
        <v>1358.0576410174904</v>
      </c>
      <c r="N210" s="103">
        <v>1341.5341707408288</v>
      </c>
      <c r="O210" s="103">
        <v>1308.4746628890962</v>
      </c>
      <c r="P210" s="103">
        <v>1318.297065109067</v>
      </c>
      <c r="Q210" s="103">
        <v>1370.6722043185596</v>
      </c>
      <c r="R210" s="103">
        <v>1372.6479361468946</v>
      </c>
      <c r="S210" s="103">
        <v>1414.1816841822072</v>
      </c>
      <c r="T210" s="103">
        <v>1354.1022524252865</v>
      </c>
      <c r="U210" s="103">
        <v>1336.9765207916596</v>
      </c>
      <c r="V210" s="103">
        <v>1312.0799924966605</v>
      </c>
      <c r="W210" s="103">
        <v>1309.7503713732426</v>
      </c>
      <c r="X210" s="103">
        <v>1308.8691229001283</v>
      </c>
      <c r="Y210" s="103">
        <v>1299.0286355839448</v>
      </c>
      <c r="Z210" s="103">
        <v>1290.9687630272135</v>
      </c>
      <c r="AA210" s="103">
        <v>1291.638140047726</v>
      </c>
      <c r="AB210" s="103">
        <v>1300.2456220185279</v>
      </c>
      <c r="AC210" s="103">
        <v>1309.2893296716318</v>
      </c>
      <c r="AD210" s="103">
        <v>1318.6905382869224</v>
      </c>
      <c r="AE210" s="103">
        <v>1325.8542628347761</v>
      </c>
      <c r="AF210" s="103">
        <v>1322.8829108972611</v>
      </c>
      <c r="AG210" s="103">
        <v>1321.6952154342086</v>
      </c>
      <c r="AH210" s="103">
        <v>1324.4360478370832</v>
      </c>
      <c r="AI210" s="103">
        <v>1312.2178832357151</v>
      </c>
      <c r="AJ210" s="103">
        <v>1303.5861369221238</v>
      </c>
      <c r="AK210" s="103">
        <v>1294.2710489766584</v>
      </c>
      <c r="AL210" s="103">
        <v>1294.033620024298</v>
      </c>
      <c r="AM210" s="103">
        <v>1298.8084728704162</v>
      </c>
      <c r="AN210" s="103">
        <v>1297.9248349382128</v>
      </c>
      <c r="AO210" s="103">
        <v>1297.0692887435464</v>
      </c>
      <c r="AP210" s="103">
        <v>1299.9600112569906</v>
      </c>
      <c r="AQ210" s="103">
        <v>1304.3138743730351</v>
      </c>
      <c r="AR210" s="103">
        <v>1313.0022544288454</v>
      </c>
      <c r="AS210" s="103">
        <v>1318.3137335025215</v>
      </c>
      <c r="AT210" s="103">
        <v>1323.0907454412904</v>
      </c>
      <c r="AU210" s="103">
        <v>1327.0473869755881</v>
      </c>
      <c r="AV210" s="103">
        <v>1337.6773833237478</v>
      </c>
      <c r="AW210" s="103">
        <v>1342.5578227919848</v>
      </c>
      <c r="AX210" s="103">
        <v>1341.3735458383678</v>
      </c>
      <c r="AY210" s="103">
        <v>1353.1881429707471</v>
      </c>
      <c r="AZ210" s="103">
        <v>1358.9326626684965</v>
      </c>
    </row>
    <row r="211" spans="1:52" ht="12" customHeight="1" x14ac:dyDescent="0.35">
      <c r="A211" s="62" t="s">
        <v>5</v>
      </c>
      <c r="B211" s="63">
        <v>4985.086214095998</v>
      </c>
      <c r="C211" s="63">
        <v>5138.7291559352134</v>
      </c>
      <c r="D211" s="63">
        <v>4961.9622015738214</v>
      </c>
      <c r="E211" s="63">
        <v>5215.0905486295433</v>
      </c>
      <c r="F211" s="63">
        <v>5470.9547228198317</v>
      </c>
      <c r="G211" s="63">
        <v>5232.0527128972499</v>
      </c>
      <c r="H211" s="63">
        <v>5666.1730999054771</v>
      </c>
      <c r="I211" s="63">
        <v>5606.4324724504222</v>
      </c>
      <c r="J211" s="63">
        <v>5515.6547651860374</v>
      </c>
      <c r="K211" s="63">
        <v>4274.1480658288301</v>
      </c>
      <c r="L211" s="63">
        <v>4811.8759340927254</v>
      </c>
      <c r="M211" s="63">
        <v>5028.0593219001312</v>
      </c>
      <c r="N211" s="63">
        <v>4783.5320265270857</v>
      </c>
      <c r="O211" s="63">
        <v>4521.9866247858945</v>
      </c>
      <c r="P211" s="63">
        <v>4390.8769538712695</v>
      </c>
      <c r="Q211" s="63">
        <v>4543.4142093905966</v>
      </c>
      <c r="R211" s="63">
        <v>4458.7378965082853</v>
      </c>
      <c r="S211" s="63">
        <v>4648.0361430653147</v>
      </c>
      <c r="T211" s="63">
        <v>4595.8528910555087</v>
      </c>
      <c r="U211" s="63">
        <v>4602.5979775709638</v>
      </c>
      <c r="V211" s="63">
        <v>4573.2973645018956</v>
      </c>
      <c r="W211" s="63">
        <v>4571.2553117282414</v>
      </c>
      <c r="X211" s="63">
        <v>4573.3211638959556</v>
      </c>
      <c r="Y211" s="63">
        <v>4563.6120614471647</v>
      </c>
      <c r="Z211" s="63">
        <v>4548.0906531794135</v>
      </c>
      <c r="AA211" s="63">
        <v>4551.731702423157</v>
      </c>
      <c r="AB211" s="63">
        <v>4562.8414746321687</v>
      </c>
      <c r="AC211" s="63">
        <v>4576.3989078316563</v>
      </c>
      <c r="AD211" s="63">
        <v>4575.9215251671167</v>
      </c>
      <c r="AE211" s="63">
        <v>4588.971899091157</v>
      </c>
      <c r="AF211" s="63">
        <v>4599.7731068994499</v>
      </c>
      <c r="AG211" s="63">
        <v>4607.0962043718991</v>
      </c>
      <c r="AH211" s="63">
        <v>4620.7843695695947</v>
      </c>
      <c r="AI211" s="63">
        <v>4638.571429294122</v>
      </c>
      <c r="AJ211" s="63">
        <v>4639.0950187568005</v>
      </c>
      <c r="AK211" s="63">
        <v>4647.660327197782</v>
      </c>
      <c r="AL211" s="63">
        <v>4668.5387591309554</v>
      </c>
      <c r="AM211" s="63">
        <v>4693.8525528780019</v>
      </c>
      <c r="AN211" s="63">
        <v>4712.7359734754637</v>
      </c>
      <c r="AO211" s="63">
        <v>4738.4003012152407</v>
      </c>
      <c r="AP211" s="63">
        <v>4780.9467092875802</v>
      </c>
      <c r="AQ211" s="63">
        <v>4813.1360261052141</v>
      </c>
      <c r="AR211" s="63">
        <v>4850.9223284014315</v>
      </c>
      <c r="AS211" s="63">
        <v>4880.3118593661502</v>
      </c>
      <c r="AT211" s="63">
        <v>4907.7010868050211</v>
      </c>
      <c r="AU211" s="63">
        <v>4939.1117406905996</v>
      </c>
      <c r="AV211" s="63">
        <v>4978.6750541333977</v>
      </c>
      <c r="AW211" s="63">
        <v>5013.6551453686479</v>
      </c>
      <c r="AX211" s="63">
        <v>5043.4452164983577</v>
      </c>
      <c r="AY211" s="63">
        <v>5076.2713317102916</v>
      </c>
      <c r="AZ211" s="63">
        <v>5113.9773818283993</v>
      </c>
    </row>
    <row r="212" spans="1:52" ht="12" customHeight="1" x14ac:dyDescent="0.35">
      <c r="A212" s="64" t="s">
        <v>40</v>
      </c>
      <c r="B212" s="65">
        <v>11.526684529202216</v>
      </c>
      <c r="C212" s="65">
        <v>11.906984180396455</v>
      </c>
      <c r="D212" s="65">
        <v>11.49973184146525</v>
      </c>
      <c r="E212" s="65">
        <v>12.110985336172718</v>
      </c>
      <c r="F212" s="65">
        <v>12.684856774677993</v>
      </c>
      <c r="G212" s="65">
        <v>12.073299873095834</v>
      </c>
      <c r="H212" s="65">
        <v>13.090703349980672</v>
      </c>
      <c r="I212" s="65">
        <v>12.929273214980121</v>
      </c>
      <c r="J212" s="65">
        <v>12.683509229136586</v>
      </c>
      <c r="K212" s="65">
        <v>9.8133276129876865</v>
      </c>
      <c r="L212" s="65">
        <v>11.067491939058382</v>
      </c>
      <c r="M212" s="65">
        <v>11.585861362269503</v>
      </c>
      <c r="N212" s="65">
        <v>11.03691843741842</v>
      </c>
      <c r="O212" s="65">
        <v>10.445484323065914</v>
      </c>
      <c r="P212" s="65">
        <v>10.131909533731458</v>
      </c>
      <c r="Q212" s="65">
        <v>10.488845632365585</v>
      </c>
      <c r="R212" s="65">
        <v>8.3157879025507242</v>
      </c>
      <c r="S212" s="65">
        <v>6.8796791646819901</v>
      </c>
      <c r="T212" s="65">
        <v>5.2605789820465034</v>
      </c>
      <c r="U212" s="65">
        <v>4.028255931663006</v>
      </c>
      <c r="V212" s="65">
        <v>7.1254822174801209</v>
      </c>
      <c r="W212" s="65">
        <v>5.3525129928002819</v>
      </c>
      <c r="X212" s="65">
        <v>5.2025119097101618</v>
      </c>
      <c r="Y212" s="65">
        <v>3.8488426589616038</v>
      </c>
      <c r="Z212" s="65">
        <v>6.1166879389433912</v>
      </c>
      <c r="AA212" s="65">
        <v>4.0958599295506044</v>
      </c>
      <c r="AB212" s="65">
        <v>3.0724560466391981</v>
      </c>
      <c r="AC212" s="65">
        <v>2.7408444686804034</v>
      </c>
      <c r="AD212" s="65">
        <v>4.7777779680740267</v>
      </c>
      <c r="AE212" s="65">
        <v>3.3672691698009616</v>
      </c>
      <c r="AF212" s="65">
        <v>3.3837411185102177</v>
      </c>
      <c r="AG212" s="65">
        <v>3.702408104518669</v>
      </c>
      <c r="AH212" s="65">
        <v>4.1299516178922282</v>
      </c>
      <c r="AI212" s="65">
        <v>4.4406316858460873</v>
      </c>
      <c r="AJ212" s="65">
        <v>4.7767683790368549</v>
      </c>
      <c r="AK212" s="65">
        <v>5.1159766044893891</v>
      </c>
      <c r="AL212" s="65">
        <v>5.4826240636525183</v>
      </c>
      <c r="AM212" s="65">
        <v>6.1848068919445165</v>
      </c>
      <c r="AN212" s="65">
        <v>6.6699003998408326</v>
      </c>
      <c r="AO212" s="65">
        <v>7.288901429393607</v>
      </c>
      <c r="AP212" s="65">
        <v>8.736176690742516</v>
      </c>
      <c r="AQ212" s="65">
        <v>8.9744130504961674</v>
      </c>
      <c r="AR212" s="65">
        <v>10.166751467694427</v>
      </c>
      <c r="AS212" s="65">
        <v>10.900123264973045</v>
      </c>
      <c r="AT212" s="65">
        <v>11.188663893591288</v>
      </c>
      <c r="AU212" s="65">
        <v>11.260985540471628</v>
      </c>
      <c r="AV212" s="65">
        <v>11.357268034905248</v>
      </c>
      <c r="AW212" s="65">
        <v>11.77072274798833</v>
      </c>
      <c r="AX212" s="65">
        <v>11.839422925640687</v>
      </c>
      <c r="AY212" s="65">
        <v>11.932407789749236</v>
      </c>
      <c r="AZ212" s="65">
        <v>12.04564572901571</v>
      </c>
    </row>
    <row r="213" spans="1:52" ht="12" customHeight="1" x14ac:dyDescent="0.35">
      <c r="A213" s="72" t="s">
        <v>41</v>
      </c>
      <c r="B213" s="73">
        <v>13.411759123148624</v>
      </c>
      <c r="C213" s="73">
        <v>13.907025351601218</v>
      </c>
      <c r="D213" s="73">
        <v>13.478444678569595</v>
      </c>
      <c r="E213" s="73">
        <v>14.279488613117266</v>
      </c>
      <c r="F213" s="73">
        <v>14.916658299844142</v>
      </c>
      <c r="G213" s="73">
        <v>14.122495735849148</v>
      </c>
      <c r="H213" s="73">
        <v>15.334906576709869</v>
      </c>
      <c r="I213" s="73">
        <v>15.134020774467951</v>
      </c>
      <c r="J213" s="73">
        <v>14.846823461378781</v>
      </c>
      <c r="K213" s="73">
        <v>11.553110693108465</v>
      </c>
      <c r="L213" s="73">
        <v>13.075224434428316</v>
      </c>
      <c r="M213" s="73">
        <v>13.683849444887185</v>
      </c>
      <c r="N213" s="73">
        <v>13.100622644210922</v>
      </c>
      <c r="O213" s="73">
        <v>12.416283847186719</v>
      </c>
      <c r="P213" s="73">
        <v>12.165702573705518</v>
      </c>
      <c r="Q213" s="73">
        <v>12.660282081632253</v>
      </c>
      <c r="R213" s="73">
        <v>12.461219233457019</v>
      </c>
      <c r="S213" s="73">
        <v>12.969516954221266</v>
      </c>
      <c r="T213" s="73">
        <v>12.880808640833553</v>
      </c>
      <c r="U213" s="73">
        <v>12.860529936563957</v>
      </c>
      <c r="V213" s="73">
        <v>12.747709010169014</v>
      </c>
      <c r="W213" s="73">
        <v>12.739798267040737</v>
      </c>
      <c r="X213" s="73">
        <v>12.744537501802128</v>
      </c>
      <c r="Y213" s="73">
        <v>12.714754391838689</v>
      </c>
      <c r="Z213" s="73">
        <v>12.669286230052917</v>
      </c>
      <c r="AA213" s="73">
        <v>12.676167364108196</v>
      </c>
      <c r="AB213" s="73">
        <v>12.700595773486134</v>
      </c>
      <c r="AC213" s="73">
        <v>12.726094680527284</v>
      </c>
      <c r="AD213" s="73">
        <v>12.616903764030463</v>
      </c>
      <c r="AE213" s="73">
        <v>12.646706769117886</v>
      </c>
      <c r="AF213" s="73">
        <v>12.667713471111906</v>
      </c>
      <c r="AG213" s="73">
        <v>12.678703083744351</v>
      </c>
      <c r="AH213" s="73">
        <v>12.70846438940826</v>
      </c>
      <c r="AI213" s="73">
        <v>12.748901312940243</v>
      </c>
      <c r="AJ213" s="73">
        <v>12.736073919814075</v>
      </c>
      <c r="AK213" s="73">
        <v>12.744348295703688</v>
      </c>
      <c r="AL213" s="73">
        <v>12.788542982448567</v>
      </c>
      <c r="AM213" s="73">
        <v>12.841203897384085</v>
      </c>
      <c r="AN213" s="73">
        <v>12.874076815657714</v>
      </c>
      <c r="AO213" s="73">
        <v>12.937851070783129</v>
      </c>
      <c r="AP213" s="73">
        <v>13.18981710583485</v>
      </c>
      <c r="AQ213" s="73">
        <v>13.265510428394085</v>
      </c>
      <c r="AR213" s="73">
        <v>13.35897348730313</v>
      </c>
      <c r="AS213" s="73">
        <v>13.431089496711447</v>
      </c>
      <c r="AT213" s="73">
        <v>13.502213853079871</v>
      </c>
      <c r="AU213" s="73">
        <v>13.575634160034541</v>
      </c>
      <c r="AV213" s="73">
        <v>13.676855889585319</v>
      </c>
      <c r="AW213" s="73">
        <v>13.771539539798109</v>
      </c>
      <c r="AX213" s="73">
        <v>13.841459775563676</v>
      </c>
      <c r="AY213" s="73">
        <v>13.932295360578745</v>
      </c>
      <c r="AZ213" s="73">
        <v>14.030527886674955</v>
      </c>
    </row>
    <row r="214" spans="1:52" ht="12" customHeight="1" x14ac:dyDescent="0.35">
      <c r="A214" s="72" t="s">
        <v>44</v>
      </c>
      <c r="B214" s="73">
        <v>2.2151674545551758</v>
      </c>
      <c r="C214" s="73">
        <v>2.2882524260549961</v>
      </c>
      <c r="D214" s="73">
        <v>2.2099877589942842</v>
      </c>
      <c r="E214" s="73">
        <v>2.3274568234532573</v>
      </c>
      <c r="F214" s="73">
        <v>2.4377419041679311</v>
      </c>
      <c r="G214" s="73">
        <v>2.3202145317859291</v>
      </c>
      <c r="H214" s="73">
        <v>2.5157364153281492</v>
      </c>
      <c r="I214" s="73">
        <v>2.4847132030304819</v>
      </c>
      <c r="J214" s="73">
        <v>2.4374829364639665</v>
      </c>
      <c r="K214" s="73">
        <v>1.8858990973601764</v>
      </c>
      <c r="L214" s="73">
        <v>2.1269210487059906</v>
      </c>
      <c r="M214" s="73">
        <v>2.2265399003215371</v>
      </c>
      <c r="N214" s="73">
        <v>2.1210455147974279</v>
      </c>
      <c r="O214" s="73">
        <v>2.0073852859338537</v>
      </c>
      <c r="P214" s="73">
        <v>1.9471233202191776</v>
      </c>
      <c r="Q214" s="73">
        <v>2.0157183465727733</v>
      </c>
      <c r="R214" s="73">
        <v>1.9727805797449072</v>
      </c>
      <c r="S214" s="73">
        <v>2.0583312075318254</v>
      </c>
      <c r="T214" s="73">
        <v>2.0464845216137575</v>
      </c>
      <c r="U214" s="73">
        <v>2.0603128875641539</v>
      </c>
      <c r="V214" s="73">
        <v>2.0505301087230632</v>
      </c>
      <c r="W214" s="73">
        <v>2.0513735940065869</v>
      </c>
      <c r="X214" s="73">
        <v>2.0554343196165559</v>
      </c>
      <c r="Y214" s="73">
        <v>2.0530635312079974</v>
      </c>
      <c r="Z214" s="73">
        <v>2.0472702124055422</v>
      </c>
      <c r="AA214" s="73">
        <v>2.0506117889313145</v>
      </c>
      <c r="AB214" s="73">
        <v>2.0565623837511797</v>
      </c>
      <c r="AC214" s="73">
        <v>2.0630904855474532</v>
      </c>
      <c r="AD214" s="73">
        <v>1.9757575453991287</v>
      </c>
      <c r="AE214" s="73">
        <v>1.9824075609509209</v>
      </c>
      <c r="AF214" s="73">
        <v>1.9876878543603986</v>
      </c>
      <c r="AG214" s="73">
        <v>1.9913909669724663</v>
      </c>
      <c r="AH214" s="73">
        <v>1.9991116085622322</v>
      </c>
      <c r="AI214" s="73">
        <v>2.008146552639384</v>
      </c>
      <c r="AJ214" s="73">
        <v>2.0094704730162323</v>
      </c>
      <c r="AK214" s="73">
        <v>2.0141499552593634</v>
      </c>
      <c r="AL214" s="73">
        <v>2.02374275254998</v>
      </c>
      <c r="AM214" s="73">
        <v>2.0359013438707287</v>
      </c>
      <c r="AN214" s="73">
        <v>2.0456512706491385</v>
      </c>
      <c r="AO214" s="73">
        <v>2.0574539520748818</v>
      </c>
      <c r="AP214" s="73">
        <v>2.1783173755738656</v>
      </c>
      <c r="AQ214" s="73">
        <v>2.1929397119934118</v>
      </c>
      <c r="AR214" s="73">
        <v>2.2101597700808946</v>
      </c>
      <c r="AS214" s="73">
        <v>2.2240945161413053</v>
      </c>
      <c r="AT214" s="73">
        <v>2.2376588960106769</v>
      </c>
      <c r="AU214" s="73">
        <v>2.2518301402542922</v>
      </c>
      <c r="AV214" s="73">
        <v>2.2703988176578642</v>
      </c>
      <c r="AW214" s="73">
        <v>2.2876216349326093</v>
      </c>
      <c r="AX214" s="73">
        <v>2.3012476798136929</v>
      </c>
      <c r="AY214" s="73">
        <v>2.3178490207337092</v>
      </c>
      <c r="AZ214" s="73">
        <v>2.3357445866321416</v>
      </c>
    </row>
    <row r="215" spans="1:52" ht="12" customHeight="1" x14ac:dyDescent="0.35">
      <c r="A215" s="72" t="s">
        <v>45</v>
      </c>
      <c r="B215" s="73">
        <v>307.65779731423737</v>
      </c>
      <c r="C215" s="73">
        <v>317.8083443088542</v>
      </c>
      <c r="D215" s="73">
        <v>306.93840532256399</v>
      </c>
      <c r="E215" s="73">
        <v>323.25332253105501</v>
      </c>
      <c r="F215" s="73">
        <v>338.57047832418812</v>
      </c>
      <c r="G215" s="73">
        <v>322.24746290753302</v>
      </c>
      <c r="H215" s="73">
        <v>349.40289618804286</v>
      </c>
      <c r="I215" s="73">
        <v>345.0941776117179</v>
      </c>
      <c r="J215" s="73">
        <v>338.53451109597086</v>
      </c>
      <c r="K215" s="73">
        <v>261.92672750659005</v>
      </c>
      <c r="L215" s="73">
        <v>295.40152531609579</v>
      </c>
      <c r="M215" s="73">
        <v>309.23728134257084</v>
      </c>
      <c r="N215" s="73">
        <v>294.73032973365662</v>
      </c>
      <c r="O215" s="73">
        <v>278.79957073287568</v>
      </c>
      <c r="P215" s="73">
        <v>270.4299715879086</v>
      </c>
      <c r="Q215" s="73">
        <v>279.95692390533384</v>
      </c>
      <c r="R215" s="73">
        <v>273.81716817969414</v>
      </c>
      <c r="S215" s="73">
        <v>285.68662998060387</v>
      </c>
      <c r="T215" s="73">
        <v>283.38027729268651</v>
      </c>
      <c r="U215" s="73">
        <v>284.32327018766631</v>
      </c>
      <c r="V215" s="73">
        <v>282.61076389721535</v>
      </c>
      <c r="W215" s="73">
        <v>282.70957954863678</v>
      </c>
      <c r="X215" s="73">
        <v>283.2203404583438</v>
      </c>
      <c r="Y215" s="73">
        <v>282.72368089054578</v>
      </c>
      <c r="Z215" s="73">
        <v>282.11225760141099</v>
      </c>
      <c r="AA215" s="73">
        <v>282.58717709293205</v>
      </c>
      <c r="AB215" s="73">
        <v>283.42884296127835</v>
      </c>
      <c r="AC215" s="73">
        <v>284.31722774575394</v>
      </c>
      <c r="AD215" s="73">
        <v>270.72266677576414</v>
      </c>
      <c r="AE215" s="73">
        <v>271.59198898261144</v>
      </c>
      <c r="AF215" s="73">
        <v>272.27547165129067</v>
      </c>
      <c r="AG215" s="73">
        <v>272.76230495899335</v>
      </c>
      <c r="AH215" s="73">
        <v>273.80595222911074</v>
      </c>
      <c r="AI215" s="73">
        <v>274.99739596427179</v>
      </c>
      <c r="AJ215" s="73">
        <v>275.04857673654533</v>
      </c>
      <c r="AK215" s="73">
        <v>275.6288445884752</v>
      </c>
      <c r="AL215" s="73">
        <v>276.91598321823284</v>
      </c>
      <c r="AM215" s="73">
        <v>278.43801550083913</v>
      </c>
      <c r="AN215" s="73">
        <v>279.69468669448997</v>
      </c>
      <c r="AO215" s="73">
        <v>281.30634249296816</v>
      </c>
      <c r="AP215" s="73">
        <v>299.77463472132513</v>
      </c>
      <c r="AQ215" s="73">
        <v>301.83771393654882</v>
      </c>
      <c r="AR215" s="73">
        <v>304.25842852552682</v>
      </c>
      <c r="AS215" s="73">
        <v>306.14285606099509</v>
      </c>
      <c r="AT215" s="73">
        <v>307.99091866704708</v>
      </c>
      <c r="AU215" s="73">
        <v>309.91039051731548</v>
      </c>
      <c r="AV215" s="73">
        <v>312.47151139292896</v>
      </c>
      <c r="AW215" s="73">
        <v>314.79652522157164</v>
      </c>
      <c r="AX215" s="73">
        <v>316.61908404162079</v>
      </c>
      <c r="AY215" s="73">
        <v>318.87179507542174</v>
      </c>
      <c r="AZ215" s="73">
        <v>321.31251595606096</v>
      </c>
    </row>
    <row r="216" spans="1:52" ht="12" customHeight="1" x14ac:dyDescent="0.35">
      <c r="A216" s="74" t="s">
        <v>46</v>
      </c>
      <c r="B216" s="75">
        <v>6.0662048525649022</v>
      </c>
      <c r="C216" s="75">
        <v>6.1137166101760787</v>
      </c>
      <c r="D216" s="75">
        <v>5.8194259210944566</v>
      </c>
      <c r="E216" s="75">
        <v>6.0587657807926165</v>
      </c>
      <c r="F216" s="75">
        <v>6.4028731604641296</v>
      </c>
      <c r="G216" s="75">
        <v>6.038301830112796</v>
      </c>
      <c r="H216" s="75">
        <v>6.5077404404493624</v>
      </c>
      <c r="I216" s="75">
        <v>6.5054072391969058</v>
      </c>
      <c r="J216" s="75">
        <v>6.4074802100112276</v>
      </c>
      <c r="K216" s="75">
        <v>4.896336845735676</v>
      </c>
      <c r="L216" s="75">
        <v>5.5422573638132553</v>
      </c>
      <c r="M216" s="75">
        <v>5.7964570776553117</v>
      </c>
      <c r="N216" s="75">
        <v>5.441437873136878</v>
      </c>
      <c r="O216" s="75">
        <v>5.137019182429241</v>
      </c>
      <c r="P216" s="75">
        <v>4.9919246699648419</v>
      </c>
      <c r="Q216" s="75">
        <v>5.1465413446669315</v>
      </c>
      <c r="R216" s="75">
        <v>4.990184009309405</v>
      </c>
      <c r="S216" s="75">
        <v>5.1922853132836311</v>
      </c>
      <c r="T216" s="75">
        <v>5.1511427826524363</v>
      </c>
      <c r="U216" s="75">
        <v>5.177814687516137</v>
      </c>
      <c r="V216" s="75">
        <v>5.1508923901278187</v>
      </c>
      <c r="W216" s="75">
        <v>5.1535207104818799</v>
      </c>
      <c r="X216" s="75">
        <v>5.1644732434033012</v>
      </c>
      <c r="Y216" s="75">
        <v>5.1581158833088958</v>
      </c>
      <c r="Z216" s="75">
        <v>5.1461997449779489</v>
      </c>
      <c r="AA216" s="75">
        <v>5.1565284325814025</v>
      </c>
      <c r="AB216" s="75">
        <v>5.1747854080154445</v>
      </c>
      <c r="AC216" s="75">
        <v>5.1954271659505444</v>
      </c>
      <c r="AD216" s="75">
        <v>4.9564516651716621</v>
      </c>
      <c r="AE216" s="75">
        <v>4.9768881907212288</v>
      </c>
      <c r="AF216" s="75">
        <v>4.9939870053179281</v>
      </c>
      <c r="AG216" s="75">
        <v>5.0085892023208345</v>
      </c>
      <c r="AH216" s="75">
        <v>5.0319896141453571</v>
      </c>
      <c r="AI216" s="75">
        <v>5.0587370488197951</v>
      </c>
      <c r="AJ216" s="75">
        <v>5.0659742988624803</v>
      </c>
      <c r="AK216" s="75">
        <v>5.0815278527357508</v>
      </c>
      <c r="AL216" s="75">
        <v>5.1087038398721862</v>
      </c>
      <c r="AM216" s="75">
        <v>5.1413039720115092</v>
      </c>
      <c r="AN216" s="75">
        <v>5.1694376221578366</v>
      </c>
      <c r="AO216" s="75">
        <v>5.2008896491579835</v>
      </c>
      <c r="AP216" s="75">
        <v>5.513967829459717</v>
      </c>
      <c r="AQ216" s="75">
        <v>5.5544923493754004</v>
      </c>
      <c r="AR216" s="75">
        <v>5.6014090320440744</v>
      </c>
      <c r="AS216" s="75">
        <v>5.6405289344630898</v>
      </c>
      <c r="AT216" s="75">
        <v>5.6793509696437301</v>
      </c>
      <c r="AU216" s="75">
        <v>5.7196969135367723</v>
      </c>
      <c r="AV216" s="75">
        <v>5.7729903448631568</v>
      </c>
      <c r="AW216" s="75">
        <v>5.8210554004987607</v>
      </c>
      <c r="AX216" s="75">
        <v>5.8621736325612703</v>
      </c>
      <c r="AY216" s="75">
        <v>5.911348156799332</v>
      </c>
      <c r="AZ216" s="75">
        <v>5.9617143312018639</v>
      </c>
    </row>
    <row r="217" spans="1:52" ht="12" customHeight="1" x14ac:dyDescent="0.35">
      <c r="A217" s="91" t="s">
        <v>62</v>
      </c>
      <c r="B217" s="102">
        <v>700.18997213757677</v>
      </c>
      <c r="C217" s="102">
        <v>741.9355630073095</v>
      </c>
      <c r="D217" s="102">
        <v>698.41668786152775</v>
      </c>
      <c r="E217" s="102">
        <v>722.15369283224743</v>
      </c>
      <c r="F217" s="102">
        <v>750.69327415000646</v>
      </c>
      <c r="G217" s="102">
        <v>732.64358626617616</v>
      </c>
      <c r="H217" s="102">
        <v>786.11861346096987</v>
      </c>
      <c r="I217" s="102">
        <v>783.395690133176</v>
      </c>
      <c r="J217" s="102">
        <v>768.34096996638652</v>
      </c>
      <c r="K217" s="102">
        <v>583.15775166237108</v>
      </c>
      <c r="L217" s="102">
        <v>664.39869681107371</v>
      </c>
      <c r="M217" s="102">
        <v>680.38687414368201</v>
      </c>
      <c r="N217" s="102">
        <v>649.30909570378412</v>
      </c>
      <c r="O217" s="102">
        <v>620.65776611867818</v>
      </c>
      <c r="P217" s="102">
        <v>603.74880271378299</v>
      </c>
      <c r="Q217" s="102">
        <v>610.63947102848374</v>
      </c>
      <c r="R217" s="102">
        <v>599.08259172507633</v>
      </c>
      <c r="S217" s="102">
        <v>624.38112093060636</v>
      </c>
      <c r="T217" s="102">
        <v>615.78663828662036</v>
      </c>
      <c r="U217" s="102">
        <v>612.87599574638568</v>
      </c>
      <c r="V217" s="102">
        <v>607.0856688345109</v>
      </c>
      <c r="W217" s="102">
        <v>606.58630867458464</v>
      </c>
      <c r="X217" s="102">
        <v>605.55703366528985</v>
      </c>
      <c r="Y217" s="102">
        <v>603.71501456449664</v>
      </c>
      <c r="Z217" s="102">
        <v>600.6951496188733</v>
      </c>
      <c r="AA217" s="102">
        <v>601.14592277374254</v>
      </c>
      <c r="AB217" s="102">
        <v>602.79627090638598</v>
      </c>
      <c r="AC217" s="102">
        <v>604.70173410454902</v>
      </c>
      <c r="AD217" s="102">
        <v>606.39563823501908</v>
      </c>
      <c r="AE217" s="102">
        <v>608.02918741658073</v>
      </c>
      <c r="AF217" s="102">
        <v>609.16319434793047</v>
      </c>
      <c r="AG217" s="102">
        <v>609.97779382960812</v>
      </c>
      <c r="AH217" s="102">
        <v>611.11242463424696</v>
      </c>
      <c r="AI217" s="102">
        <v>612.81903456298369</v>
      </c>
      <c r="AJ217" s="102">
        <v>612.27209819950133</v>
      </c>
      <c r="AK217" s="102">
        <v>612.97354236295973</v>
      </c>
      <c r="AL217" s="102">
        <v>615.51771477899501</v>
      </c>
      <c r="AM217" s="102">
        <v>618.45172410281464</v>
      </c>
      <c r="AN217" s="102">
        <v>620.21175256178162</v>
      </c>
      <c r="AO217" s="102">
        <v>622.9830042223831</v>
      </c>
      <c r="AP217" s="102">
        <v>625.86831313811285</v>
      </c>
      <c r="AQ217" s="102">
        <v>629.82341134892533</v>
      </c>
      <c r="AR217" s="102">
        <v>634.32149513579895</v>
      </c>
      <c r="AS217" s="102">
        <v>637.25114565858178</v>
      </c>
      <c r="AT217" s="102">
        <v>639.8858239665235</v>
      </c>
      <c r="AU217" s="102">
        <v>643.86127962563694</v>
      </c>
      <c r="AV217" s="102">
        <v>648.30398078039434</v>
      </c>
      <c r="AW217" s="102">
        <v>651.48282015593202</v>
      </c>
      <c r="AX217" s="102">
        <v>655.34755876192071</v>
      </c>
      <c r="AY217" s="102">
        <v>658.4165062748292</v>
      </c>
      <c r="AZ217" s="102">
        <v>662.35893709082359</v>
      </c>
    </row>
    <row r="218" spans="1:52" ht="12" customHeight="1" x14ac:dyDescent="0.35">
      <c r="A218" s="91" t="s">
        <v>63</v>
      </c>
      <c r="B218" s="102">
        <v>2406.3236317510818</v>
      </c>
      <c r="C218" s="102">
        <v>2454.2061238289207</v>
      </c>
      <c r="D218" s="102">
        <v>2384.0429088067922</v>
      </c>
      <c r="E218" s="102">
        <v>2510.84716074161</v>
      </c>
      <c r="F218" s="102">
        <v>2645.1134002925282</v>
      </c>
      <c r="G218" s="102">
        <v>2512.9917951762518</v>
      </c>
      <c r="H218" s="102">
        <v>2735.4035408364211</v>
      </c>
      <c r="I218" s="102">
        <v>2691.7862550108084</v>
      </c>
      <c r="J218" s="102">
        <v>2648.5867915140047</v>
      </c>
      <c r="K218" s="102">
        <v>2064.080178538934</v>
      </c>
      <c r="L218" s="102">
        <v>2325.5586264650833</v>
      </c>
      <c r="M218" s="102">
        <v>2442.743066865637</v>
      </c>
      <c r="N218" s="102">
        <v>2317.896756068501</v>
      </c>
      <c r="O218" s="102">
        <v>2186.0042843438036</v>
      </c>
      <c r="P218" s="102">
        <v>2120.9251661895651</v>
      </c>
      <c r="Q218" s="102">
        <v>2203.1723555649414</v>
      </c>
      <c r="R218" s="102">
        <v>2164.706348982716</v>
      </c>
      <c r="S218" s="102">
        <v>2259.2361560111021</v>
      </c>
      <c r="T218" s="102">
        <v>2249.1509093318973</v>
      </c>
      <c r="U218" s="102">
        <v>2266.6641565479881</v>
      </c>
      <c r="V218" s="102">
        <v>2254.3840550307546</v>
      </c>
      <c r="W218" s="102">
        <v>2255.5443856320844</v>
      </c>
      <c r="X218" s="102">
        <v>2260.3841721847093</v>
      </c>
      <c r="Y218" s="102">
        <v>2258.9724715963139</v>
      </c>
      <c r="Z218" s="102">
        <v>2251.6341500909098</v>
      </c>
      <c r="AA218" s="102">
        <v>2255.3348093289997</v>
      </c>
      <c r="AB218" s="102">
        <v>2261.7066216493668</v>
      </c>
      <c r="AC218" s="102">
        <v>2269.0908595027931</v>
      </c>
      <c r="AD218" s="102">
        <v>2275.8261375868396</v>
      </c>
      <c r="AE218" s="102">
        <v>2284.3186804265561</v>
      </c>
      <c r="AF218" s="102">
        <v>2291.0736543539183</v>
      </c>
      <c r="AG218" s="102">
        <v>2295.2850878620916</v>
      </c>
      <c r="AH218" s="102">
        <v>2304.0823236190772</v>
      </c>
      <c r="AI218" s="102">
        <v>2314.3230316523186</v>
      </c>
      <c r="AJ218" s="102">
        <v>2316.4494303902138</v>
      </c>
      <c r="AK218" s="102">
        <v>2321.7547125479346</v>
      </c>
      <c r="AL218" s="102">
        <v>2332.7858771346409</v>
      </c>
      <c r="AM218" s="102">
        <v>2346.8296209363657</v>
      </c>
      <c r="AN218" s="102">
        <v>2358.0174783583361</v>
      </c>
      <c r="AO218" s="102">
        <v>2371.2641461842381</v>
      </c>
      <c r="AP218" s="102">
        <v>2383.6370585918735</v>
      </c>
      <c r="AQ218" s="102">
        <v>2399.797164861548</v>
      </c>
      <c r="AR218" s="102">
        <v>2418.6584134736972</v>
      </c>
      <c r="AS218" s="102">
        <v>2434.2611230167913</v>
      </c>
      <c r="AT218" s="102">
        <v>2449.641761142952</v>
      </c>
      <c r="AU218" s="102">
        <v>2465.5643250918993</v>
      </c>
      <c r="AV218" s="102">
        <v>2486.2867705128519</v>
      </c>
      <c r="AW218" s="102">
        <v>2505.9717039341599</v>
      </c>
      <c r="AX218" s="102">
        <v>2521.5383797597415</v>
      </c>
      <c r="AY218" s="102">
        <v>2540.3673305791672</v>
      </c>
      <c r="AZ218" s="102">
        <v>2560.5234371654151</v>
      </c>
    </row>
    <row r="219" spans="1:52" ht="12" customHeight="1" x14ac:dyDescent="0.35">
      <c r="A219" s="91" t="s">
        <v>54</v>
      </c>
      <c r="B219" s="102">
        <v>1018.2475038861313</v>
      </c>
      <c r="C219" s="102">
        <v>1050.4845056121637</v>
      </c>
      <c r="D219" s="102">
        <v>1019.1705100446096</v>
      </c>
      <c r="E219" s="102">
        <v>1076.363169007878</v>
      </c>
      <c r="F219" s="102">
        <v>1124.201416675234</v>
      </c>
      <c r="G219" s="102">
        <v>1075.3697516545024</v>
      </c>
      <c r="H219" s="102">
        <v>1166.6656266932034</v>
      </c>
      <c r="I219" s="102">
        <v>1159.6549372983061</v>
      </c>
      <c r="J219" s="102">
        <v>1141.6458016501458</v>
      </c>
      <c r="K219" s="102">
        <v>879.22482019991844</v>
      </c>
      <c r="L219" s="102">
        <v>995.47294228279577</v>
      </c>
      <c r="M219" s="102">
        <v>1040.5105226784203</v>
      </c>
      <c r="N219" s="102">
        <v>984.44667336436203</v>
      </c>
      <c r="O219" s="102">
        <v>935.23541538183906</v>
      </c>
      <c r="P219" s="102">
        <v>906.04198127543862</v>
      </c>
      <c r="Q219" s="102">
        <v>937.64129847586707</v>
      </c>
      <c r="R219" s="102">
        <v>921.4856309125397</v>
      </c>
      <c r="S219" s="102">
        <v>960.5377997527761</v>
      </c>
      <c r="T219" s="102">
        <v>947.75271096525739</v>
      </c>
      <c r="U219" s="102">
        <v>945.52775278094282</v>
      </c>
      <c r="V219" s="102">
        <v>937.57199758184709</v>
      </c>
      <c r="W219" s="102">
        <v>936.8799348940546</v>
      </c>
      <c r="X219" s="102">
        <v>936.17410206151862</v>
      </c>
      <c r="Y219" s="102">
        <v>933.66326784677631</v>
      </c>
      <c r="Z219" s="102">
        <v>929.21738048951511</v>
      </c>
      <c r="AA219" s="102">
        <v>929.86811164337951</v>
      </c>
      <c r="AB219" s="102">
        <v>932.16614758483161</v>
      </c>
      <c r="AC219" s="102">
        <v>934.79169494775533</v>
      </c>
      <c r="AD219" s="102">
        <v>937.05166874577765</v>
      </c>
      <c r="AE219" s="102">
        <v>939.59484553766902</v>
      </c>
      <c r="AF219" s="102">
        <v>941.35911761644638</v>
      </c>
      <c r="AG219" s="102">
        <v>942.45429942529768</v>
      </c>
      <c r="AH219" s="102">
        <v>944.31937818996778</v>
      </c>
      <c r="AI219" s="102">
        <v>947.38419175283718</v>
      </c>
      <c r="AJ219" s="102">
        <v>946.82322760967634</v>
      </c>
      <c r="AK219" s="102">
        <v>948.06425199204364</v>
      </c>
      <c r="AL219" s="102">
        <v>951.78081135481568</v>
      </c>
      <c r="AM219" s="102">
        <v>956.24933788340297</v>
      </c>
      <c r="AN219" s="102">
        <v>959.28268941989484</v>
      </c>
      <c r="AO219" s="102">
        <v>963.83319118264433</v>
      </c>
      <c r="AP219" s="102">
        <v>968.46713546819899</v>
      </c>
      <c r="AQ219" s="102">
        <v>974.5685281763491</v>
      </c>
      <c r="AR219" s="102">
        <v>981.43778854803691</v>
      </c>
      <c r="AS219" s="102">
        <v>987.23361350879588</v>
      </c>
      <c r="AT219" s="102">
        <v>992.08578130144554</v>
      </c>
      <c r="AU219" s="102">
        <v>998.04344080191288</v>
      </c>
      <c r="AV219" s="102">
        <v>1005.5560773803652</v>
      </c>
      <c r="AW219" s="102">
        <v>1011.5516337526565</v>
      </c>
      <c r="AX219" s="102">
        <v>1017.4052663301778</v>
      </c>
      <c r="AY219" s="102">
        <v>1023.1758248652433</v>
      </c>
      <c r="AZ219" s="102">
        <v>1030.1704999996684</v>
      </c>
    </row>
    <row r="220" spans="1:52" ht="12" customHeight="1" x14ac:dyDescent="0.35">
      <c r="A220" s="93" t="s">
        <v>57</v>
      </c>
      <c r="B220" s="103">
        <v>519.44749304749939</v>
      </c>
      <c r="C220" s="103">
        <v>540.07864060973691</v>
      </c>
      <c r="D220" s="103">
        <v>520.38609933820419</v>
      </c>
      <c r="E220" s="103">
        <v>547.69650696321673</v>
      </c>
      <c r="F220" s="103">
        <v>575.9340232387201</v>
      </c>
      <c r="G220" s="103">
        <v>554.24580492194298</v>
      </c>
      <c r="H220" s="103">
        <v>591.13333594437165</v>
      </c>
      <c r="I220" s="103">
        <v>589.44799796473899</v>
      </c>
      <c r="J220" s="103">
        <v>582.17139512253937</v>
      </c>
      <c r="K220" s="103">
        <v>457.60991367182476</v>
      </c>
      <c r="L220" s="103">
        <v>499.23224843167094</v>
      </c>
      <c r="M220" s="103">
        <v>521.88886908468737</v>
      </c>
      <c r="N220" s="103">
        <v>505.44914718721839</v>
      </c>
      <c r="O220" s="103">
        <v>471.28341557008184</v>
      </c>
      <c r="P220" s="103">
        <v>460.49437200695348</v>
      </c>
      <c r="Q220" s="103">
        <v>481.69277301073265</v>
      </c>
      <c r="R220" s="103">
        <v>471.90618498319657</v>
      </c>
      <c r="S220" s="103">
        <v>491.09462375050742</v>
      </c>
      <c r="T220" s="103">
        <v>474.44334025190045</v>
      </c>
      <c r="U220" s="103">
        <v>469.07988886467331</v>
      </c>
      <c r="V220" s="103">
        <v>464.57026543106679</v>
      </c>
      <c r="W220" s="103">
        <v>464.2378974145513</v>
      </c>
      <c r="X220" s="103">
        <v>462.81855855156141</v>
      </c>
      <c r="Y220" s="103">
        <v>460.76285008371565</v>
      </c>
      <c r="Z220" s="103">
        <v>458.45227125232435</v>
      </c>
      <c r="AA220" s="103">
        <v>458.81651406893178</v>
      </c>
      <c r="AB220" s="103">
        <v>459.73919191841372</v>
      </c>
      <c r="AC220" s="103">
        <v>460.77193473009959</v>
      </c>
      <c r="AD220" s="103">
        <v>461.59852288104025</v>
      </c>
      <c r="AE220" s="103">
        <v>462.46392503714816</v>
      </c>
      <c r="AF220" s="103">
        <v>462.86853948056347</v>
      </c>
      <c r="AG220" s="103">
        <v>463.23562693835169</v>
      </c>
      <c r="AH220" s="103">
        <v>463.59477366718301</v>
      </c>
      <c r="AI220" s="103">
        <v>464.79135876146489</v>
      </c>
      <c r="AJ220" s="103">
        <v>463.91339875013472</v>
      </c>
      <c r="AK220" s="103">
        <v>464.28297299818081</v>
      </c>
      <c r="AL220" s="103">
        <v>466.13475900574787</v>
      </c>
      <c r="AM220" s="103">
        <v>467.68063834936834</v>
      </c>
      <c r="AN220" s="103">
        <v>468.77030033265549</v>
      </c>
      <c r="AO220" s="103">
        <v>471.52852103159654</v>
      </c>
      <c r="AP220" s="103">
        <v>473.58128836645915</v>
      </c>
      <c r="AQ220" s="103">
        <v>477.12185224158378</v>
      </c>
      <c r="AR220" s="103">
        <v>480.90890896124893</v>
      </c>
      <c r="AS220" s="103">
        <v>483.22728490869633</v>
      </c>
      <c r="AT220" s="103">
        <v>485.48891411472783</v>
      </c>
      <c r="AU220" s="103">
        <v>488.92415789953787</v>
      </c>
      <c r="AV220" s="103">
        <v>492.9792009798453</v>
      </c>
      <c r="AW220" s="103">
        <v>496.20152298110924</v>
      </c>
      <c r="AX220" s="103">
        <v>498.69062359131794</v>
      </c>
      <c r="AY220" s="103">
        <v>501.34597458776864</v>
      </c>
      <c r="AZ220" s="103">
        <v>505.2383590829067</v>
      </c>
    </row>
    <row r="221" spans="1:52" ht="12" customHeight="1" x14ac:dyDescent="0.35">
      <c r="A221" s="28"/>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row>
    <row r="222" spans="1:52" ht="12" customHeight="1" x14ac:dyDescent="0.35">
      <c r="A222" s="22" t="s">
        <v>69</v>
      </c>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row>
    <row r="223" spans="1:52" ht="12" customHeight="1" x14ac:dyDescent="0.35">
      <c r="A223" s="86" t="s">
        <v>4</v>
      </c>
      <c r="B223" s="96">
        <v>0.50094413097623314</v>
      </c>
      <c r="C223" s="96">
        <v>0.50213132260177384</v>
      </c>
      <c r="D223" s="96">
        <v>0.50382027082912573</v>
      </c>
      <c r="E223" s="96">
        <v>0.50351146328607699</v>
      </c>
      <c r="F223" s="96">
        <v>0.50464605619598923</v>
      </c>
      <c r="G223" s="96">
        <v>0.50690809050280805</v>
      </c>
      <c r="H223" s="96">
        <v>0.50826921688053672</v>
      </c>
      <c r="I223" s="96">
        <v>0.51143466528730597</v>
      </c>
      <c r="J223" s="96">
        <v>0.51323115348864057</v>
      </c>
      <c r="K223" s="96">
        <v>0.51594983828203878</v>
      </c>
      <c r="L223" s="96">
        <v>0.5162328740653862</v>
      </c>
      <c r="M223" s="96">
        <v>0.51715023778224734</v>
      </c>
      <c r="N223" s="96">
        <v>0.51624314240620617</v>
      </c>
      <c r="O223" s="96">
        <v>0.51686887002318482</v>
      </c>
      <c r="P223" s="96">
        <v>0.51593250977300487</v>
      </c>
      <c r="Q223" s="96">
        <v>0.52358978763630559</v>
      </c>
      <c r="R223" s="96">
        <v>0.52623229977705432</v>
      </c>
      <c r="S223" s="96">
        <v>0.52640936956506013</v>
      </c>
      <c r="T223" s="96">
        <v>0.5262505001313873</v>
      </c>
      <c r="U223" s="96">
        <v>0.526515518169831</v>
      </c>
      <c r="V223" s="96">
        <v>0.5266645114494769</v>
      </c>
      <c r="W223" s="96">
        <v>0.52691269739546298</v>
      </c>
      <c r="X223" s="96">
        <v>0.52724555313791699</v>
      </c>
      <c r="Y223" s="96">
        <v>0.53130418877063634</v>
      </c>
      <c r="Z223" s="96">
        <v>0.53232067489543311</v>
      </c>
      <c r="AA223" s="96">
        <v>0.53284107827519578</v>
      </c>
      <c r="AB223" s="96">
        <v>0.53365983334616951</v>
      </c>
      <c r="AC223" s="96">
        <v>0.53450024122849049</v>
      </c>
      <c r="AD223" s="96">
        <v>0.53534520877110581</v>
      </c>
      <c r="AE223" s="96">
        <v>0.53623467175085227</v>
      </c>
      <c r="AF223" s="96">
        <v>0.53735284776152359</v>
      </c>
      <c r="AG223" s="96">
        <v>0.53809840724564617</v>
      </c>
      <c r="AH223" s="96">
        <v>0.53897467165094881</v>
      </c>
      <c r="AI223" s="96">
        <v>0.53968734942519425</v>
      </c>
      <c r="AJ223" s="96">
        <v>0.54070694151475573</v>
      </c>
      <c r="AK223" s="96">
        <v>0.54172108794816942</v>
      </c>
      <c r="AL223" s="96">
        <v>0.54372208077059836</v>
      </c>
      <c r="AM223" s="96">
        <v>0.54561872813520951</v>
      </c>
      <c r="AN223" s="96">
        <v>0.54851893045342792</v>
      </c>
      <c r="AO223" s="96">
        <v>0.55052928902324283</v>
      </c>
      <c r="AP223" s="96">
        <v>0.55276642067161019</v>
      </c>
      <c r="AQ223" s="96">
        <v>0.55524884908870931</v>
      </c>
      <c r="AR223" s="96">
        <v>0.55807529912726661</v>
      </c>
      <c r="AS223" s="96">
        <v>0.56096023563449926</v>
      </c>
      <c r="AT223" s="96">
        <v>0.56417924998190783</v>
      </c>
      <c r="AU223" s="96">
        <v>0.56747437326991956</v>
      </c>
      <c r="AV223" s="96">
        <v>0.57098591611753635</v>
      </c>
      <c r="AW223" s="96">
        <v>0.57393172120595159</v>
      </c>
      <c r="AX223" s="96">
        <v>0.57772097690680912</v>
      </c>
      <c r="AY223" s="96">
        <v>0.58454795175010255</v>
      </c>
      <c r="AZ223" s="96">
        <v>0.58956480299280023</v>
      </c>
    </row>
    <row r="224" spans="1:52" ht="12" customHeight="1" x14ac:dyDescent="0.35">
      <c r="A224" s="64" t="s">
        <v>40</v>
      </c>
      <c r="B224" s="97">
        <v>0.44843546308434329</v>
      </c>
      <c r="C224" s="97">
        <v>0.45000616275258321</v>
      </c>
      <c r="D224" s="97">
        <v>0.45087968201409212</v>
      </c>
      <c r="E224" s="97">
        <v>0.45165238450513823</v>
      </c>
      <c r="F224" s="97">
        <v>0.45247198753264067</v>
      </c>
      <c r="G224" s="97">
        <v>0.454937913415489</v>
      </c>
      <c r="H224" s="97">
        <v>0.45605299731553189</v>
      </c>
      <c r="I224" s="97">
        <v>0.45855715402314845</v>
      </c>
      <c r="J224" s="97">
        <v>0.4600631643045372</v>
      </c>
      <c r="K224" s="97">
        <v>0.46038839500009199</v>
      </c>
      <c r="L224" s="97">
        <v>0.46309889829133571</v>
      </c>
      <c r="M224" s="97">
        <v>0.46436757862817185</v>
      </c>
      <c r="N224" s="97">
        <v>0.46385171949292642</v>
      </c>
      <c r="O224" s="97">
        <v>0.46473198069590577</v>
      </c>
      <c r="P224" s="97">
        <v>0.46455318422287561</v>
      </c>
      <c r="Q224" s="97">
        <v>0.47297841945103941</v>
      </c>
      <c r="R224" s="97">
        <v>0.4785811863911153</v>
      </c>
      <c r="S224" s="97">
        <v>0.48207324324308154</v>
      </c>
      <c r="T224" s="97">
        <v>0.48595645366661488</v>
      </c>
      <c r="U224" s="97">
        <v>0.4921652098284936</v>
      </c>
      <c r="V224" s="97">
        <v>0.48624313249239309</v>
      </c>
      <c r="W224" s="97">
        <v>0.49378747203576828</v>
      </c>
      <c r="X224" s="97">
        <v>0.49867671698119825</v>
      </c>
      <c r="Y224" s="97">
        <v>0.51615644919851988</v>
      </c>
      <c r="Z224" s="97">
        <v>0.50664995299117566</v>
      </c>
      <c r="AA224" s="97">
        <v>0.53590742041492556</v>
      </c>
      <c r="AB224" s="97">
        <v>0.58516630082088861</v>
      </c>
      <c r="AC224" s="97">
        <v>0.64559310037049922</v>
      </c>
      <c r="AD224" s="97">
        <v>0.5721772668708075</v>
      </c>
      <c r="AE224" s="97">
        <v>0.67653482987054181</v>
      </c>
      <c r="AF224" s="97">
        <v>0.72534745115280386</v>
      </c>
      <c r="AG224" s="97">
        <v>0.73752036811669053</v>
      </c>
      <c r="AH224" s="97">
        <v>0.73889969413576173</v>
      </c>
      <c r="AI224" s="97">
        <v>0.74946176144005072</v>
      </c>
      <c r="AJ224" s="97">
        <v>0.74413936674154002</v>
      </c>
      <c r="AK224" s="97">
        <v>0.74710424448538892</v>
      </c>
      <c r="AL224" s="97">
        <v>0.75561031972029302</v>
      </c>
      <c r="AM224" s="97">
        <v>0.75738900122452191</v>
      </c>
      <c r="AN224" s="97">
        <v>0.75872133085886961</v>
      </c>
      <c r="AO224" s="97">
        <v>0.7592279205559489</v>
      </c>
      <c r="AP224" s="97">
        <v>0.75865177668628658</v>
      </c>
      <c r="AQ224" s="97">
        <v>0.76143063548017098</v>
      </c>
      <c r="AR224" s="97">
        <v>0.76393120017519756</v>
      </c>
      <c r="AS224" s="97">
        <v>0.76461885479335068</v>
      </c>
      <c r="AT224" s="97">
        <v>0.76899144928610963</v>
      </c>
      <c r="AU224" s="97">
        <v>0.77127165838937739</v>
      </c>
      <c r="AV224" s="97">
        <v>0.77010396089137712</v>
      </c>
      <c r="AW224" s="97">
        <v>0.77271846545924483</v>
      </c>
      <c r="AX224" s="97">
        <v>0.77927101595070192</v>
      </c>
      <c r="AY224" s="97">
        <v>0.78256718647701184</v>
      </c>
      <c r="AZ224" s="97">
        <v>0.78704678484075086</v>
      </c>
    </row>
    <row r="225" spans="1:52" ht="12" customHeight="1" x14ac:dyDescent="0.35">
      <c r="A225" s="72" t="s">
        <v>41</v>
      </c>
      <c r="B225" s="98">
        <v>0.70801267916328181</v>
      </c>
      <c r="C225" s="98">
        <v>0.71082781317428212</v>
      </c>
      <c r="D225" s="98">
        <v>0.71262184469910683</v>
      </c>
      <c r="E225" s="98">
        <v>0.72082232102007471</v>
      </c>
      <c r="F225" s="98">
        <v>0.71928450554411438</v>
      </c>
      <c r="G225" s="98">
        <v>0.72294808506497976</v>
      </c>
      <c r="H225" s="98">
        <v>0.72741959195636285</v>
      </c>
      <c r="I225" s="98">
        <v>0.73046621690550628</v>
      </c>
      <c r="J225" s="98">
        <v>0.7331084564019501</v>
      </c>
      <c r="K225" s="98">
        <v>0.73419642507206773</v>
      </c>
      <c r="L225" s="98">
        <v>0.73671154075036638</v>
      </c>
      <c r="M225" s="98">
        <v>0.73835557602792479</v>
      </c>
      <c r="N225" s="98">
        <v>0.73787745506418523</v>
      </c>
      <c r="O225" s="98">
        <v>0.7399711217959184</v>
      </c>
      <c r="P225" s="98">
        <v>0.74113550502778203</v>
      </c>
      <c r="Q225" s="98">
        <v>0.75141747402295966</v>
      </c>
      <c r="R225" s="98">
        <v>0.75456655990973021</v>
      </c>
      <c r="S225" s="98">
        <v>0.75534947994326751</v>
      </c>
      <c r="T225" s="98">
        <v>0.75561057761308381</v>
      </c>
      <c r="U225" s="98">
        <v>0.75737972019070787</v>
      </c>
      <c r="V225" s="98">
        <v>0.75802040579216912</v>
      </c>
      <c r="W225" s="98">
        <v>0.75875530566370508</v>
      </c>
      <c r="X225" s="98">
        <v>0.75980320075610963</v>
      </c>
      <c r="Y225" s="98">
        <v>0.76074660782966863</v>
      </c>
      <c r="Z225" s="98">
        <v>0.80336953610853623</v>
      </c>
      <c r="AA225" s="98">
        <v>0.80601106905444797</v>
      </c>
      <c r="AB225" s="98">
        <v>0.80859654579930462</v>
      </c>
      <c r="AC225" s="98">
        <v>0.81817393303597441</v>
      </c>
      <c r="AD225" s="98">
        <v>0.82207586669243882</v>
      </c>
      <c r="AE225" s="98">
        <v>0.8283700204356016</v>
      </c>
      <c r="AF225" s="98">
        <v>0.8321388813664008</v>
      </c>
      <c r="AG225" s="98">
        <v>0.83697585109826111</v>
      </c>
      <c r="AH225" s="98">
        <v>0.83934791431786682</v>
      </c>
      <c r="AI225" s="98">
        <v>0.84169571884789074</v>
      </c>
      <c r="AJ225" s="98">
        <v>0.84478770528375813</v>
      </c>
      <c r="AK225" s="98">
        <v>0.84769947603100659</v>
      </c>
      <c r="AL225" s="98">
        <v>0.87696910513008075</v>
      </c>
      <c r="AM225" s="98">
        <v>0.88265495248777959</v>
      </c>
      <c r="AN225" s="98">
        <v>0.88803664134823479</v>
      </c>
      <c r="AO225" s="98">
        <v>0.90131737917812971</v>
      </c>
      <c r="AP225" s="98">
        <v>0.90921398445226698</v>
      </c>
      <c r="AQ225" s="98">
        <v>0.92125137536773405</v>
      </c>
      <c r="AR225" s="98">
        <v>0.92999127524489944</v>
      </c>
      <c r="AS225" s="98">
        <v>0.94025203255572731</v>
      </c>
      <c r="AT225" s="98">
        <v>0.94731369698848644</v>
      </c>
      <c r="AU225" s="98">
        <v>0.95358861006310247</v>
      </c>
      <c r="AV225" s="98">
        <v>0.9615055351966848</v>
      </c>
      <c r="AW225" s="98">
        <v>0.96797450459248591</v>
      </c>
      <c r="AX225" s="98">
        <v>0.9752207888806026</v>
      </c>
      <c r="AY225" s="98">
        <v>0.98863906846632177</v>
      </c>
      <c r="AZ225" s="98">
        <v>0.99746069960032568</v>
      </c>
    </row>
    <row r="226" spans="1:52" ht="12" customHeight="1" x14ac:dyDescent="0.35">
      <c r="A226" s="72" t="s">
        <v>44</v>
      </c>
      <c r="B226" s="98">
        <v>0.11653919655993066</v>
      </c>
      <c r="C226" s="98">
        <v>0.11694738924860565</v>
      </c>
      <c r="D226" s="98">
        <v>0.11717439902213179</v>
      </c>
      <c r="E226" s="98">
        <v>0.11737520858091872</v>
      </c>
      <c r="F226" s="98">
        <v>0.11758820662899071</v>
      </c>
      <c r="G226" s="98">
        <v>0.11822905028392139</v>
      </c>
      <c r="H226" s="98">
        <v>0.11851883776173164</v>
      </c>
      <c r="I226" s="98">
        <v>0.11916961682536446</v>
      </c>
      <c r="J226" s="98">
        <v>0.11956099806670724</v>
      </c>
      <c r="K226" s="98">
        <v>0.1196455188664136</v>
      </c>
      <c r="L226" s="98">
        <v>0.12034992318283841</v>
      </c>
      <c r="M226" s="98">
        <v>0.12067962723017081</v>
      </c>
      <c r="N226" s="98">
        <v>0.12054556600150228</v>
      </c>
      <c r="O226" s="98">
        <v>0.12077432786759673</v>
      </c>
      <c r="P226" s="98">
        <v>0.12072786232454764</v>
      </c>
      <c r="Q226" s="98">
        <v>0.12291740848034304</v>
      </c>
      <c r="R226" s="98">
        <v>0.12389630649188191</v>
      </c>
      <c r="S226" s="98">
        <v>0.1240022316046092</v>
      </c>
      <c r="T226" s="98">
        <v>0.12407139145588142</v>
      </c>
      <c r="U226" s="98">
        <v>0.12442754491455538</v>
      </c>
      <c r="V226" s="98">
        <v>0.12471537574617124</v>
      </c>
      <c r="W226" s="98">
        <v>0.12518788014733698</v>
      </c>
      <c r="X226" s="98">
        <v>0.12574609441604626</v>
      </c>
      <c r="Y226" s="98">
        <v>0.12644503834173643</v>
      </c>
      <c r="Z226" s="98">
        <v>0.12675047608225121</v>
      </c>
      <c r="AA226" s="98">
        <v>0.12704489046664222</v>
      </c>
      <c r="AB226" s="98">
        <v>0.12745773969655605</v>
      </c>
      <c r="AC226" s="98">
        <v>0.12802355970031221</v>
      </c>
      <c r="AD226" s="98">
        <v>0.12853676454658111</v>
      </c>
      <c r="AE226" s="98">
        <v>0.12949183993277014</v>
      </c>
      <c r="AF226" s="98">
        <v>0.13001957081119481</v>
      </c>
      <c r="AG226" s="98">
        <v>0.1318909411895148</v>
      </c>
      <c r="AH226" s="98">
        <v>0.13651537771454078</v>
      </c>
      <c r="AI226" s="98">
        <v>0.13780517260866768</v>
      </c>
      <c r="AJ226" s="98">
        <v>0.13964085587056588</v>
      </c>
      <c r="AK226" s="98">
        <v>0.14219622057795597</v>
      </c>
      <c r="AL226" s="98">
        <v>0.14419476953030441</v>
      </c>
      <c r="AM226" s="98">
        <v>0.14724837530902929</v>
      </c>
      <c r="AN226" s="98">
        <v>0.14994786529616635</v>
      </c>
      <c r="AO226" s="98">
        <v>0.15253960616234596</v>
      </c>
      <c r="AP226" s="98">
        <v>0.15394310219458598</v>
      </c>
      <c r="AQ226" s="98">
        <v>0.15522530829474365</v>
      </c>
      <c r="AR226" s="98">
        <v>0.15664482274436076</v>
      </c>
      <c r="AS226" s="98">
        <v>0.15812221286556669</v>
      </c>
      <c r="AT226" s="98">
        <v>0.15942134967285179</v>
      </c>
      <c r="AU226" s="98">
        <v>0.16098079076793662</v>
      </c>
      <c r="AV226" s="98">
        <v>0.16210425510591339</v>
      </c>
      <c r="AW226" s="98">
        <v>0.16353120098613474</v>
      </c>
      <c r="AX226" s="98">
        <v>0.16428654075753366</v>
      </c>
      <c r="AY226" s="98">
        <v>0.16516281529645327</v>
      </c>
      <c r="AZ226" s="98">
        <v>0.16583868410190866</v>
      </c>
    </row>
    <row r="227" spans="1:52" ht="12" customHeight="1" x14ac:dyDescent="0.35">
      <c r="A227" s="72" t="s">
        <v>45</v>
      </c>
      <c r="B227" s="98">
        <v>0.64186429299094139</v>
      </c>
      <c r="C227" s="98">
        <v>0.64411250062626435</v>
      </c>
      <c r="D227" s="98">
        <v>0.64536280500528487</v>
      </c>
      <c r="E227" s="98">
        <v>0.64646880615580993</v>
      </c>
      <c r="F227" s="98">
        <v>0.64764193799101943</v>
      </c>
      <c r="G227" s="98">
        <v>0.65117152006839596</v>
      </c>
      <c r="H227" s="98">
        <v>0.65276758594196405</v>
      </c>
      <c r="I227" s="98">
        <v>0.65635188938580336</v>
      </c>
      <c r="J227" s="98">
        <v>0.65850750441645212</v>
      </c>
      <c r="K227" s="98">
        <v>0.65897302061141461</v>
      </c>
      <c r="L227" s="98">
        <v>0.6628526764859024</v>
      </c>
      <c r="M227" s="98">
        <v>0.66466859131528278</v>
      </c>
      <c r="N227" s="98">
        <v>0.66393022072155239</v>
      </c>
      <c r="O227" s="98">
        <v>0.66519017512125922</v>
      </c>
      <c r="P227" s="98">
        <v>0.66493425630752101</v>
      </c>
      <c r="Q227" s="98">
        <v>0.67699364522340255</v>
      </c>
      <c r="R227" s="98">
        <v>0.68068717872613937</v>
      </c>
      <c r="S227" s="98">
        <v>0.68143993840333428</v>
      </c>
      <c r="T227" s="98">
        <v>0.68184225492364448</v>
      </c>
      <c r="U227" s="98">
        <v>0.68331055406028074</v>
      </c>
      <c r="V227" s="98">
        <v>0.68389859550355803</v>
      </c>
      <c r="W227" s="98">
        <v>0.68452201852826611</v>
      </c>
      <c r="X227" s="98">
        <v>0.68543043163904194</v>
      </c>
      <c r="Y227" s="98">
        <v>0.68631298074639402</v>
      </c>
      <c r="Z227" s="98">
        <v>0.72614166023916094</v>
      </c>
      <c r="AA227" s="98">
        <v>0.72896004127010894</v>
      </c>
      <c r="AB227" s="98">
        <v>0.73178810210931533</v>
      </c>
      <c r="AC227" s="98">
        <v>0.74143997669130191</v>
      </c>
      <c r="AD227" s="98">
        <v>0.74317030686492702</v>
      </c>
      <c r="AE227" s="98">
        <v>0.74777828469129282</v>
      </c>
      <c r="AF227" s="98">
        <v>0.75262483214922282</v>
      </c>
      <c r="AG227" s="98">
        <v>0.75806950654191663</v>
      </c>
      <c r="AH227" s="98">
        <v>0.76033032089227504</v>
      </c>
      <c r="AI227" s="98">
        <v>0.76250849241828078</v>
      </c>
      <c r="AJ227" s="98">
        <v>0.76523245477462465</v>
      </c>
      <c r="AK227" s="98">
        <v>0.76753791809885819</v>
      </c>
      <c r="AL227" s="98">
        <v>0.78827314431740536</v>
      </c>
      <c r="AM227" s="98">
        <v>0.79174858480356958</v>
      </c>
      <c r="AN227" s="98">
        <v>0.79469278661879195</v>
      </c>
      <c r="AO227" s="98">
        <v>0.80092056873235262</v>
      </c>
      <c r="AP227" s="98">
        <v>0.80314717861318963</v>
      </c>
      <c r="AQ227" s="98">
        <v>0.80665871028141467</v>
      </c>
      <c r="AR227" s="98">
        <v>0.80951341009652167</v>
      </c>
      <c r="AS227" s="98">
        <v>0.81260316176414904</v>
      </c>
      <c r="AT227" s="98">
        <v>0.81457479076797334</v>
      </c>
      <c r="AU227" s="98">
        <v>0.8162264700369376</v>
      </c>
      <c r="AV227" s="98">
        <v>0.81824824558756981</v>
      </c>
      <c r="AW227" s="98">
        <v>0.81991957394130521</v>
      </c>
      <c r="AX227" s="98">
        <v>0.82172915270744218</v>
      </c>
      <c r="AY227" s="98">
        <v>0.8249160577593514</v>
      </c>
      <c r="AZ227" s="98">
        <v>0.82832283061936784</v>
      </c>
    </row>
    <row r="228" spans="1:52" ht="12" customHeight="1" x14ac:dyDescent="0.35">
      <c r="A228" s="74" t="s">
        <v>46</v>
      </c>
      <c r="B228" s="99">
        <v>0.44483767843703198</v>
      </c>
      <c r="C228" s="99">
        <v>0.44639577642762346</v>
      </c>
      <c r="D228" s="99">
        <v>0.44726228746956248</v>
      </c>
      <c r="E228" s="99">
        <v>0.44802879059104922</v>
      </c>
      <c r="F228" s="99">
        <v>0.44884181796735551</v>
      </c>
      <c r="G228" s="99">
        <v>0.45128795979873371</v>
      </c>
      <c r="H228" s="99">
        <v>0.45239409741315401</v>
      </c>
      <c r="I228" s="99">
        <v>0.45487816334450781</v>
      </c>
      <c r="J228" s="99">
        <v>0.45637209094931297</v>
      </c>
      <c r="K228" s="99">
        <v>0.45669471232847858</v>
      </c>
      <c r="L228" s="99">
        <v>0.45938346933083457</v>
      </c>
      <c r="M228" s="99">
        <v>0.46064197108231364</v>
      </c>
      <c r="N228" s="99">
        <v>0.46013025066987157</v>
      </c>
      <c r="O228" s="99">
        <v>0.4610034495628812</v>
      </c>
      <c r="P228" s="99">
        <v>0.46082608756874183</v>
      </c>
      <c r="Q228" s="99">
        <v>0.46918372738028674</v>
      </c>
      <c r="R228" s="99">
        <v>0.47173605694706811</v>
      </c>
      <c r="S228" s="99">
        <v>0.47219090728375934</v>
      </c>
      <c r="T228" s="99">
        <v>0.47233941250382216</v>
      </c>
      <c r="U228" s="99">
        <v>0.47323178673444211</v>
      </c>
      <c r="V228" s="99">
        <v>0.4736074767087935</v>
      </c>
      <c r="W228" s="99">
        <v>0.47403621209797081</v>
      </c>
      <c r="X228" s="99">
        <v>0.47469886191622129</v>
      </c>
      <c r="Y228" s="99">
        <v>0.47536700482120198</v>
      </c>
      <c r="Z228" s="99">
        <v>0.50803303624706386</v>
      </c>
      <c r="AA228" s="99">
        <v>0.51060598785218214</v>
      </c>
      <c r="AB228" s="99">
        <v>0.51335686334737718</v>
      </c>
      <c r="AC228" s="99">
        <v>0.52303348374712255</v>
      </c>
      <c r="AD228" s="99">
        <v>0.52492776602543334</v>
      </c>
      <c r="AE228" s="99">
        <v>0.5304729571585215</v>
      </c>
      <c r="AF228" s="99">
        <v>0.53611170266980457</v>
      </c>
      <c r="AG228" s="99">
        <v>0.54281374217720857</v>
      </c>
      <c r="AH228" s="99">
        <v>0.5458905920760444</v>
      </c>
      <c r="AI228" s="99">
        <v>0.54878567266518685</v>
      </c>
      <c r="AJ228" s="99">
        <v>0.55244496210555616</v>
      </c>
      <c r="AK228" s="99">
        <v>0.55559782929693557</v>
      </c>
      <c r="AL228" s="99">
        <v>0.58399514945237863</v>
      </c>
      <c r="AM228" s="99">
        <v>0.58889306947555631</v>
      </c>
      <c r="AN228" s="99">
        <v>0.59295468753264546</v>
      </c>
      <c r="AO228" s="99">
        <v>0.60122212481830106</v>
      </c>
      <c r="AP228" s="99">
        <v>0.60406960612146454</v>
      </c>
      <c r="AQ228" s="99">
        <v>0.60839647155193943</v>
      </c>
      <c r="AR228" s="99">
        <v>0.6117573168565531</v>
      </c>
      <c r="AS228" s="99">
        <v>0.61522964072129249</v>
      </c>
      <c r="AT228" s="99">
        <v>0.61742725119498498</v>
      </c>
      <c r="AU228" s="99">
        <v>0.61923198029578674</v>
      </c>
      <c r="AV228" s="99">
        <v>0.62141203981104687</v>
      </c>
      <c r="AW228" s="99">
        <v>0.62317755544831488</v>
      </c>
      <c r="AX228" s="99">
        <v>0.62511188848144472</v>
      </c>
      <c r="AY228" s="99">
        <v>0.62841480720387122</v>
      </c>
      <c r="AZ228" s="99">
        <v>0.63228521929371584</v>
      </c>
    </row>
    <row r="229" spans="1:52" ht="12" customHeight="1" x14ac:dyDescent="0.35">
      <c r="A229" s="91" t="s">
        <v>47</v>
      </c>
      <c r="B229" s="100">
        <v>0.42247954642674074</v>
      </c>
      <c r="C229" s="100">
        <v>0.42881262172183859</v>
      </c>
      <c r="D229" s="100">
        <v>0.43052972859832717</v>
      </c>
      <c r="E229" s="100">
        <v>0.42748453770750294</v>
      </c>
      <c r="F229" s="100">
        <v>0.43964599048564573</v>
      </c>
      <c r="G229" s="100">
        <v>0.44505361832047269</v>
      </c>
      <c r="H229" s="100">
        <v>0.44595382201719547</v>
      </c>
      <c r="I229" s="100">
        <v>0.44885254703540389</v>
      </c>
      <c r="J229" s="100">
        <v>0.44685232115377854</v>
      </c>
      <c r="K229" s="100">
        <v>0.4536099243763021</v>
      </c>
      <c r="L229" s="100">
        <v>0.45053801107390484</v>
      </c>
      <c r="M229" s="100">
        <v>0.44958149249870105</v>
      </c>
      <c r="N229" s="100">
        <v>0.44535522552323337</v>
      </c>
      <c r="O229" s="100">
        <v>0.4478429345700588</v>
      </c>
      <c r="P229" s="100">
        <v>0.44682331409207554</v>
      </c>
      <c r="Q229" s="100">
        <v>0.44662804936171058</v>
      </c>
      <c r="R229" s="100">
        <v>0.44822311378919183</v>
      </c>
      <c r="S229" s="100">
        <v>0.44792687660743974</v>
      </c>
      <c r="T229" s="100">
        <v>0.44847137184463781</v>
      </c>
      <c r="U229" s="100">
        <v>0.44881531031668837</v>
      </c>
      <c r="V229" s="100">
        <v>0.44884252159838217</v>
      </c>
      <c r="W229" s="100">
        <v>0.44899777030623983</v>
      </c>
      <c r="X229" s="100">
        <v>0.44928231669254481</v>
      </c>
      <c r="Y229" s="100">
        <v>0.45901829467338745</v>
      </c>
      <c r="Z229" s="100">
        <v>0.45938668671022548</v>
      </c>
      <c r="AA229" s="100">
        <v>0.45990259560890251</v>
      </c>
      <c r="AB229" s="100">
        <v>0.46077570309419541</v>
      </c>
      <c r="AC229" s="100">
        <v>0.46160115594970347</v>
      </c>
      <c r="AD229" s="100">
        <v>0.46309790299954146</v>
      </c>
      <c r="AE229" s="100">
        <v>0.463878518168308</v>
      </c>
      <c r="AF229" s="100">
        <v>0.46559695824084824</v>
      </c>
      <c r="AG229" s="100">
        <v>0.46615740059700878</v>
      </c>
      <c r="AH229" s="100">
        <v>0.46666025208832645</v>
      </c>
      <c r="AI229" s="100">
        <v>0.46707937240428221</v>
      </c>
      <c r="AJ229" s="100">
        <v>0.46790638150813341</v>
      </c>
      <c r="AK229" s="100">
        <v>0.46855478816020341</v>
      </c>
      <c r="AL229" s="100">
        <v>0.47048165791220636</v>
      </c>
      <c r="AM229" s="100">
        <v>0.47180826208235094</v>
      </c>
      <c r="AN229" s="100">
        <v>0.47656916182105652</v>
      </c>
      <c r="AO229" s="100">
        <v>0.4779680270255845</v>
      </c>
      <c r="AP229" s="100">
        <v>0.47965857822259184</v>
      </c>
      <c r="AQ229" s="100">
        <v>0.48170223312647958</v>
      </c>
      <c r="AR229" s="100">
        <v>0.48391079693581696</v>
      </c>
      <c r="AS229" s="100">
        <v>0.48634848958765592</v>
      </c>
      <c r="AT229" s="100">
        <v>0.48946512250781726</v>
      </c>
      <c r="AU229" s="100">
        <v>0.49289243602448735</v>
      </c>
      <c r="AV229" s="100">
        <v>0.49596490820802647</v>
      </c>
      <c r="AW229" s="100">
        <v>0.49895248317484492</v>
      </c>
      <c r="AX229" s="100">
        <v>0.50238263719566756</v>
      </c>
      <c r="AY229" s="100">
        <v>0.50935581010666864</v>
      </c>
      <c r="AZ229" s="100">
        <v>0.51487077954282023</v>
      </c>
    </row>
    <row r="230" spans="1:52" ht="12" customHeight="1" x14ac:dyDescent="0.35">
      <c r="A230" s="91" t="s">
        <v>51</v>
      </c>
      <c r="B230" s="100">
        <v>0.51152747803971121</v>
      </c>
      <c r="C230" s="100">
        <v>0.51194271806255209</v>
      </c>
      <c r="D230" s="100">
        <v>0.51312833567050598</v>
      </c>
      <c r="E230" s="100">
        <v>0.51280819398889177</v>
      </c>
      <c r="F230" s="100">
        <v>0.51259670253308764</v>
      </c>
      <c r="G230" s="100">
        <v>0.51413163461919253</v>
      </c>
      <c r="H230" s="100">
        <v>0.51531535605817202</v>
      </c>
      <c r="I230" s="100">
        <v>0.5182190331832861</v>
      </c>
      <c r="J230" s="100">
        <v>0.52055034634728148</v>
      </c>
      <c r="K230" s="100">
        <v>0.52241116203589855</v>
      </c>
      <c r="L230" s="100">
        <v>0.52303271921065297</v>
      </c>
      <c r="M230" s="100">
        <v>0.52422105882991865</v>
      </c>
      <c r="N230" s="100">
        <v>0.52299648524326769</v>
      </c>
      <c r="O230" s="100">
        <v>0.52334392407318286</v>
      </c>
      <c r="P230" s="100">
        <v>0.52196508506755357</v>
      </c>
      <c r="Q230" s="100">
        <v>0.52947834899042046</v>
      </c>
      <c r="R230" s="100">
        <v>0.53257314166610936</v>
      </c>
      <c r="S230" s="100">
        <v>0.53287455029150066</v>
      </c>
      <c r="T230" s="100">
        <v>0.53256328564206501</v>
      </c>
      <c r="U230" s="100">
        <v>0.53267937988229452</v>
      </c>
      <c r="V230" s="100">
        <v>0.53277648893825569</v>
      </c>
      <c r="W230" s="100">
        <v>0.53298272597542451</v>
      </c>
      <c r="X230" s="100">
        <v>0.53325244622633616</v>
      </c>
      <c r="Y230" s="100">
        <v>0.53343702070282073</v>
      </c>
      <c r="Z230" s="100">
        <v>0.53370825533858335</v>
      </c>
      <c r="AA230" s="100">
        <v>0.53405936017613098</v>
      </c>
      <c r="AB230" s="100">
        <v>0.53455019072530163</v>
      </c>
      <c r="AC230" s="100">
        <v>0.53508429246582612</v>
      </c>
      <c r="AD230" s="100">
        <v>0.53565430995423069</v>
      </c>
      <c r="AE230" s="100">
        <v>0.5362756067919896</v>
      </c>
      <c r="AF230" s="100">
        <v>0.53686525968963072</v>
      </c>
      <c r="AG230" s="100">
        <v>0.53752689785613816</v>
      </c>
      <c r="AH230" s="100">
        <v>0.53832281028637408</v>
      </c>
      <c r="AI230" s="100">
        <v>0.53906285335012505</v>
      </c>
      <c r="AJ230" s="100">
        <v>0.54004025280938128</v>
      </c>
      <c r="AK230" s="100">
        <v>0.54111509080182929</v>
      </c>
      <c r="AL230" s="100">
        <v>0.54259735168264045</v>
      </c>
      <c r="AM230" s="100">
        <v>0.54461478730857282</v>
      </c>
      <c r="AN230" s="100">
        <v>0.54647706181095357</v>
      </c>
      <c r="AO230" s="100">
        <v>0.54858450720754903</v>
      </c>
      <c r="AP230" s="100">
        <v>0.55100332474558611</v>
      </c>
      <c r="AQ230" s="100">
        <v>0.55360589568093554</v>
      </c>
      <c r="AR230" s="100">
        <v>0.55657911861414744</v>
      </c>
      <c r="AS230" s="100">
        <v>0.55952823749432257</v>
      </c>
      <c r="AT230" s="100">
        <v>0.56264176376996067</v>
      </c>
      <c r="AU230" s="100">
        <v>0.56576566359355873</v>
      </c>
      <c r="AV230" s="100">
        <v>0.56935740639932619</v>
      </c>
      <c r="AW230" s="100">
        <v>0.57213050990513814</v>
      </c>
      <c r="AX230" s="100">
        <v>0.57598244665587883</v>
      </c>
      <c r="AY230" s="100">
        <v>0.58244171830613833</v>
      </c>
      <c r="AZ230" s="100">
        <v>0.58691347888082535</v>
      </c>
    </row>
    <row r="231" spans="1:52" ht="12" customHeight="1" x14ac:dyDescent="0.35">
      <c r="A231" s="91" t="s">
        <v>54</v>
      </c>
      <c r="B231" s="100">
        <v>0.49371563758990816</v>
      </c>
      <c r="C231" s="100">
        <v>0.49515852559390672</v>
      </c>
      <c r="D231" s="100">
        <v>0.49861693089603659</v>
      </c>
      <c r="E231" s="100">
        <v>0.50038055177758134</v>
      </c>
      <c r="F231" s="100">
        <v>0.50020403562802429</v>
      </c>
      <c r="G231" s="100">
        <v>0.5030044463747807</v>
      </c>
      <c r="H231" s="100">
        <v>0.50541934976006408</v>
      </c>
      <c r="I231" s="100">
        <v>0.50935509181838057</v>
      </c>
      <c r="J231" s="100">
        <v>0.511504078415287</v>
      </c>
      <c r="K231" s="100">
        <v>0.51189176229906574</v>
      </c>
      <c r="L231" s="100">
        <v>0.51670738320997545</v>
      </c>
      <c r="M231" s="100">
        <v>0.51793517561659674</v>
      </c>
      <c r="N231" s="100">
        <v>0.51756741881943935</v>
      </c>
      <c r="O231" s="100">
        <v>0.51928617199778893</v>
      </c>
      <c r="P231" s="100">
        <v>0.51865867664759524</v>
      </c>
      <c r="Q231" s="100">
        <v>0.53069693414259167</v>
      </c>
      <c r="R231" s="100">
        <v>0.53380988606634527</v>
      </c>
      <c r="S231" s="100">
        <v>0.53413920356574818</v>
      </c>
      <c r="T231" s="100">
        <v>0.53421224028080061</v>
      </c>
      <c r="U231" s="100">
        <v>0.53471957564316741</v>
      </c>
      <c r="V231" s="100">
        <v>0.5350819721319775</v>
      </c>
      <c r="W231" s="100">
        <v>0.53530866145246958</v>
      </c>
      <c r="X231" s="100">
        <v>0.53579137680268207</v>
      </c>
      <c r="Y231" s="100">
        <v>0.54837704418566169</v>
      </c>
      <c r="Z231" s="100">
        <v>0.54886187838851352</v>
      </c>
      <c r="AA231" s="100">
        <v>0.54956147257986387</v>
      </c>
      <c r="AB231" s="100">
        <v>0.55109587414794525</v>
      </c>
      <c r="AC231" s="100">
        <v>0.55198221367969114</v>
      </c>
      <c r="AD231" s="100">
        <v>0.55347632293907545</v>
      </c>
      <c r="AE231" s="100">
        <v>0.55489690877461628</v>
      </c>
      <c r="AF231" s="100">
        <v>0.55698157691301609</v>
      </c>
      <c r="AG231" s="100">
        <v>0.55761119384751345</v>
      </c>
      <c r="AH231" s="100">
        <v>0.55824127653675115</v>
      </c>
      <c r="AI231" s="100">
        <v>0.55876266979290945</v>
      </c>
      <c r="AJ231" s="100">
        <v>0.55967424377375619</v>
      </c>
      <c r="AK231" s="100">
        <v>0.56042891137013828</v>
      </c>
      <c r="AL231" s="100">
        <v>0.56236501829529895</v>
      </c>
      <c r="AM231" s="100">
        <v>0.56376448784522759</v>
      </c>
      <c r="AN231" s="100">
        <v>0.56819264179350848</v>
      </c>
      <c r="AO231" s="100">
        <v>0.56966559842801678</v>
      </c>
      <c r="AP231" s="100">
        <v>0.57143105535700423</v>
      </c>
      <c r="AQ231" s="100">
        <v>0.57345604720665344</v>
      </c>
      <c r="AR231" s="100">
        <v>0.57581994253331048</v>
      </c>
      <c r="AS231" s="100">
        <v>0.5784131058942964</v>
      </c>
      <c r="AT231" s="100">
        <v>0.58175684511548698</v>
      </c>
      <c r="AU231" s="100">
        <v>0.58533862359409872</v>
      </c>
      <c r="AV231" s="100">
        <v>0.58865153720672181</v>
      </c>
      <c r="AW231" s="100">
        <v>0.59184411561200556</v>
      </c>
      <c r="AX231" s="100">
        <v>0.59554984241107023</v>
      </c>
      <c r="AY231" s="100">
        <v>0.60312193344667797</v>
      </c>
      <c r="AZ231" s="100">
        <v>0.60859294889207083</v>
      </c>
    </row>
    <row r="232" spans="1:52" ht="12" customHeight="1" x14ac:dyDescent="0.35">
      <c r="A232" s="93" t="s">
        <v>57</v>
      </c>
      <c r="B232" s="101">
        <v>0.47482276384814043</v>
      </c>
      <c r="C232" s="101">
        <v>0.47829952747642424</v>
      </c>
      <c r="D232" s="101">
        <v>0.48272313491510105</v>
      </c>
      <c r="E232" s="101">
        <v>0.48183274426599904</v>
      </c>
      <c r="F232" s="101">
        <v>0.48433964154095804</v>
      </c>
      <c r="G232" s="101">
        <v>0.488254986705001</v>
      </c>
      <c r="H232" s="101">
        <v>0.48888742854936185</v>
      </c>
      <c r="I232" s="101">
        <v>0.49293731335863594</v>
      </c>
      <c r="J232" s="101">
        <v>0.49388820690206331</v>
      </c>
      <c r="K232" s="101">
        <v>0.50401235469974759</v>
      </c>
      <c r="L232" s="101">
        <v>0.49733771579200031</v>
      </c>
      <c r="M232" s="101">
        <v>0.49738635384811841</v>
      </c>
      <c r="N232" s="101">
        <v>0.50268030197748903</v>
      </c>
      <c r="O232" s="101">
        <v>0.49991997857830484</v>
      </c>
      <c r="P232" s="101">
        <v>0.50322232518178922</v>
      </c>
      <c r="Q232" s="101">
        <v>0.51461586993781516</v>
      </c>
      <c r="R232" s="101">
        <v>0.51510185946823339</v>
      </c>
      <c r="S232" s="101">
        <v>0.51493571064316768</v>
      </c>
      <c r="T232" s="101">
        <v>0.51608767199537331</v>
      </c>
      <c r="U232" s="101">
        <v>0.51652946410294476</v>
      </c>
      <c r="V232" s="101">
        <v>0.51667669474951927</v>
      </c>
      <c r="W232" s="101">
        <v>0.51701687714282862</v>
      </c>
      <c r="X232" s="101">
        <v>0.51788648271914628</v>
      </c>
      <c r="Y232" s="101">
        <v>0.53494353899758873</v>
      </c>
      <c r="Z232" s="101">
        <v>0.53557342059381974</v>
      </c>
      <c r="AA232" s="101">
        <v>0.53644418042301323</v>
      </c>
      <c r="AB232" s="101">
        <v>0.53825622121046379</v>
      </c>
      <c r="AC232" s="101">
        <v>0.53968173034601974</v>
      </c>
      <c r="AD232" s="101">
        <v>0.54142022508114307</v>
      </c>
      <c r="AE232" s="101">
        <v>0.54268675269913458</v>
      </c>
      <c r="AF232" s="101">
        <v>0.54502714558662724</v>
      </c>
      <c r="AG232" s="101">
        <v>0.54575625400494643</v>
      </c>
      <c r="AH232" s="101">
        <v>0.5466679543590065</v>
      </c>
      <c r="AI232" s="101">
        <v>0.54728665425215695</v>
      </c>
      <c r="AJ232" s="101">
        <v>0.54844928623142808</v>
      </c>
      <c r="AK232" s="101">
        <v>0.54932045773893001</v>
      </c>
      <c r="AL232" s="101">
        <v>0.55201503584134393</v>
      </c>
      <c r="AM232" s="101">
        <v>0.5537174645659686</v>
      </c>
      <c r="AN232" s="101">
        <v>0.56018977183531693</v>
      </c>
      <c r="AO232" s="101">
        <v>0.56185389003436559</v>
      </c>
      <c r="AP232" s="101">
        <v>0.56388612583583198</v>
      </c>
      <c r="AQ232" s="101">
        <v>0.56620083807004296</v>
      </c>
      <c r="AR232" s="101">
        <v>0.56903557428240803</v>
      </c>
      <c r="AS232" s="101">
        <v>0.57209235661728053</v>
      </c>
      <c r="AT232" s="101">
        <v>0.57593619916627004</v>
      </c>
      <c r="AU232" s="101">
        <v>0.58003965462201523</v>
      </c>
      <c r="AV232" s="101">
        <v>0.5837305349856643</v>
      </c>
      <c r="AW232" s="101">
        <v>0.58732787682274457</v>
      </c>
      <c r="AX232" s="101">
        <v>0.59125496085927287</v>
      </c>
      <c r="AY232" s="101">
        <v>0.5997412763817962</v>
      </c>
      <c r="AZ232" s="101">
        <v>0.60673083731224509</v>
      </c>
    </row>
    <row r="233" spans="1:52" ht="12" customHeight="1" x14ac:dyDescent="0.35">
      <c r="A233" s="86" t="s">
        <v>5</v>
      </c>
      <c r="B233" s="96">
        <v>0.54853704170613216</v>
      </c>
      <c r="C233" s="96">
        <v>0.54966539690243132</v>
      </c>
      <c r="D233" s="96">
        <v>0.55450581511584407</v>
      </c>
      <c r="E233" s="96">
        <v>0.55541668326502103</v>
      </c>
      <c r="F233" s="96">
        <v>0.56167055796088039</v>
      </c>
      <c r="G233" s="96">
        <v>0.56291492738547722</v>
      </c>
      <c r="H233" s="96">
        <v>0.56919525661383996</v>
      </c>
      <c r="I233" s="96">
        <v>0.57449666189948712</v>
      </c>
      <c r="J233" s="96">
        <v>0.57705127284827162</v>
      </c>
      <c r="K233" s="96">
        <v>0.57817829414556787</v>
      </c>
      <c r="L233" s="96">
        <v>0.57794209883229208</v>
      </c>
      <c r="M233" s="96">
        <v>0.58581174982193163</v>
      </c>
      <c r="N233" s="96">
        <v>0.58634144065821914</v>
      </c>
      <c r="O233" s="96">
        <v>0.58778888055240797</v>
      </c>
      <c r="P233" s="96">
        <v>0.58996149844040446</v>
      </c>
      <c r="Q233" s="96">
        <v>0.58994899369908882</v>
      </c>
      <c r="R233" s="96">
        <v>0.59104328982642018</v>
      </c>
      <c r="S233" s="96">
        <v>0.59057498487304272</v>
      </c>
      <c r="T233" s="96">
        <v>0.59473493519587828</v>
      </c>
      <c r="U233" s="96">
        <v>0.59621967928503838</v>
      </c>
      <c r="V233" s="96">
        <v>0.59708496978500825</v>
      </c>
      <c r="W233" s="96">
        <v>0.59788506394588781</v>
      </c>
      <c r="X233" s="96">
        <v>0.59989665491126754</v>
      </c>
      <c r="Y233" s="96">
        <v>0.6007124883806938</v>
      </c>
      <c r="Z233" s="96">
        <v>0.6039211924784017</v>
      </c>
      <c r="AA233" s="96">
        <v>0.60562999087971847</v>
      </c>
      <c r="AB233" s="96">
        <v>0.60661530889459925</v>
      </c>
      <c r="AC233" s="96">
        <v>0.60736688647998327</v>
      </c>
      <c r="AD233" s="96">
        <v>0.60779261507023996</v>
      </c>
      <c r="AE233" s="96">
        <v>0.60928537044955178</v>
      </c>
      <c r="AF233" s="96">
        <v>0.61048190013832582</v>
      </c>
      <c r="AG233" s="96">
        <v>0.61166090398696205</v>
      </c>
      <c r="AH233" s="96">
        <v>0.61289355344662377</v>
      </c>
      <c r="AI233" s="96">
        <v>0.61416975404646135</v>
      </c>
      <c r="AJ233" s="96">
        <v>0.61541856059816702</v>
      </c>
      <c r="AK233" s="96">
        <v>0.61709023344151581</v>
      </c>
      <c r="AL233" s="96">
        <v>0.61869194173875408</v>
      </c>
      <c r="AM233" s="96">
        <v>0.62202651540432297</v>
      </c>
      <c r="AN233" s="96">
        <v>0.62415927170460173</v>
      </c>
      <c r="AO233" s="96">
        <v>0.62730519867097134</v>
      </c>
      <c r="AP233" s="96">
        <v>0.63478966433356898</v>
      </c>
      <c r="AQ233" s="96">
        <v>0.63677220595387707</v>
      </c>
      <c r="AR233" s="96">
        <v>0.64282259913544659</v>
      </c>
      <c r="AS233" s="96">
        <v>0.64697033880191002</v>
      </c>
      <c r="AT233" s="96">
        <v>0.64932111249537372</v>
      </c>
      <c r="AU233" s="96">
        <v>0.65060034095483421</v>
      </c>
      <c r="AV233" s="96">
        <v>0.65199192907445702</v>
      </c>
      <c r="AW233" s="96">
        <v>0.65516865566847782</v>
      </c>
      <c r="AX233" s="96">
        <v>0.65656965969424752</v>
      </c>
      <c r="AY233" s="96">
        <v>0.65834100837026432</v>
      </c>
      <c r="AZ233" s="96">
        <v>0.66017498283807663</v>
      </c>
    </row>
    <row r="234" spans="1:52" ht="12" customHeight="1" x14ac:dyDescent="0.35">
      <c r="A234" s="64" t="s">
        <v>40</v>
      </c>
      <c r="B234" s="97">
        <v>0.4415244091452154</v>
      </c>
      <c r="C234" s="97">
        <v>0.44302707370485045</v>
      </c>
      <c r="D234" s="97">
        <v>0.44513022748472597</v>
      </c>
      <c r="E234" s="97">
        <v>0.44646422987645706</v>
      </c>
      <c r="F234" s="97">
        <v>0.45151402015890829</v>
      </c>
      <c r="G234" s="97">
        <v>0.45122299554239131</v>
      </c>
      <c r="H234" s="97">
        <v>0.4567465074820598</v>
      </c>
      <c r="I234" s="97">
        <v>0.45958841750053947</v>
      </c>
      <c r="J234" s="97">
        <v>0.46084278187140854</v>
      </c>
      <c r="K234" s="97">
        <v>0.4606781663498497</v>
      </c>
      <c r="L234" s="97">
        <v>0.46119619646987009</v>
      </c>
      <c r="M234" s="97">
        <v>0.46630772821857008</v>
      </c>
      <c r="N234" s="97">
        <v>0.46640314299935881</v>
      </c>
      <c r="O234" s="97">
        <v>0.46789446451687816</v>
      </c>
      <c r="P234" s="97">
        <v>0.46880043719303821</v>
      </c>
      <c r="Q234" s="97">
        <v>0.46911037252640897</v>
      </c>
      <c r="R234" s="97">
        <v>0.4713288772442385</v>
      </c>
      <c r="S234" s="97">
        <v>0.47239537568152518</v>
      </c>
      <c r="T234" s="97">
        <v>0.47425919217943802</v>
      </c>
      <c r="U234" s="97">
        <v>0.47858510739845173</v>
      </c>
      <c r="V234" s="97">
        <v>0.47925782945265272</v>
      </c>
      <c r="W234" s="97">
        <v>0.48569511533331206</v>
      </c>
      <c r="X234" s="97">
        <v>0.49367468636054973</v>
      </c>
      <c r="Y234" s="97">
        <v>0.51001846411936935</v>
      </c>
      <c r="Z234" s="97">
        <v>0.5059285390229844</v>
      </c>
      <c r="AA234" s="97">
        <v>0.53448372380526965</v>
      </c>
      <c r="AB234" s="97">
        <v>0.58500435074099988</v>
      </c>
      <c r="AC234" s="97">
        <v>0.64043325614991753</v>
      </c>
      <c r="AD234" s="97">
        <v>0.58230496716441205</v>
      </c>
      <c r="AE234" s="97">
        <v>0.67948286496020183</v>
      </c>
      <c r="AF234" s="97">
        <v>0.72494253178198342</v>
      </c>
      <c r="AG234" s="97">
        <v>0.73672958919483855</v>
      </c>
      <c r="AH234" s="97">
        <v>0.73641534456073521</v>
      </c>
      <c r="AI234" s="97">
        <v>0.74573064251607524</v>
      </c>
      <c r="AJ234" s="97">
        <v>0.7476303721615104</v>
      </c>
      <c r="AK234" s="97">
        <v>0.75075466953113201</v>
      </c>
      <c r="AL234" s="97">
        <v>0.75265949776561525</v>
      </c>
      <c r="AM234" s="97">
        <v>0.75414915152355655</v>
      </c>
      <c r="AN234" s="97">
        <v>0.75582090245217082</v>
      </c>
      <c r="AO234" s="97">
        <v>0.75744306289044616</v>
      </c>
      <c r="AP234" s="97">
        <v>0.75834169065389179</v>
      </c>
      <c r="AQ234" s="97">
        <v>0.76188964610811838</v>
      </c>
      <c r="AR234" s="97">
        <v>0.76348078763552252</v>
      </c>
      <c r="AS234" s="97">
        <v>0.76379624415030889</v>
      </c>
      <c r="AT234" s="97">
        <v>0.76835876448683416</v>
      </c>
      <c r="AU234" s="97">
        <v>0.76989844241625294</v>
      </c>
      <c r="AV234" s="97">
        <v>0.77072354064294379</v>
      </c>
      <c r="AW234" s="97">
        <v>0.77588989739981484</v>
      </c>
      <c r="AX234" s="97">
        <v>0.77991187264474238</v>
      </c>
      <c r="AY234" s="97">
        <v>0.77946438205750923</v>
      </c>
      <c r="AZ234" s="97">
        <v>0.78635378179361903</v>
      </c>
    </row>
    <row r="235" spans="1:52" ht="12" customHeight="1" x14ac:dyDescent="0.35">
      <c r="A235" s="72" t="s">
        <v>41</v>
      </c>
      <c r="B235" s="98">
        <v>0.69464295130127696</v>
      </c>
      <c r="C235" s="98">
        <v>0.69776220501141339</v>
      </c>
      <c r="D235" s="98">
        <v>0.70128717886252312</v>
      </c>
      <c r="E235" s="98">
        <v>0.70817917229498983</v>
      </c>
      <c r="F235" s="98">
        <v>0.71507039287941276</v>
      </c>
      <c r="G235" s="98">
        <v>0.71103528881404998</v>
      </c>
      <c r="H235" s="98">
        <v>0.72015705355259441</v>
      </c>
      <c r="I235" s="98">
        <v>0.72608270210962611</v>
      </c>
      <c r="J235" s="98">
        <v>0.72847850899657596</v>
      </c>
      <c r="K235" s="98">
        <v>0.72798297914349475</v>
      </c>
      <c r="L235" s="98">
        <v>0.72858715440423183</v>
      </c>
      <c r="M235" s="98">
        <v>0.73645383868850478</v>
      </c>
      <c r="N235" s="98">
        <v>0.7375341306056068</v>
      </c>
      <c r="O235" s="98">
        <v>0.73802538434760501</v>
      </c>
      <c r="P235" s="98">
        <v>0.74191247682626249</v>
      </c>
      <c r="Q235" s="98">
        <v>0.74129141495075879</v>
      </c>
      <c r="R235" s="98">
        <v>0.74265712000390505</v>
      </c>
      <c r="S235" s="98">
        <v>0.7422390522599901</v>
      </c>
      <c r="T235" s="98">
        <v>0.74595693599391366</v>
      </c>
      <c r="U235" s="98">
        <v>0.75311055482627698</v>
      </c>
      <c r="V235" s="98">
        <v>0.75522092449219369</v>
      </c>
      <c r="W235" s="98">
        <v>0.75649543242241624</v>
      </c>
      <c r="X235" s="98">
        <v>0.75796867633951592</v>
      </c>
      <c r="Y235" s="98">
        <v>0.76112056323456845</v>
      </c>
      <c r="Z235" s="98">
        <v>0.78940157403355526</v>
      </c>
      <c r="AA235" s="98">
        <v>0.79464699331374544</v>
      </c>
      <c r="AB235" s="98">
        <v>0.7988646054710834</v>
      </c>
      <c r="AC235" s="98">
        <v>0.80369702450729308</v>
      </c>
      <c r="AD235" s="98">
        <v>0.8172583569883507</v>
      </c>
      <c r="AE235" s="98">
        <v>0.82006581156081493</v>
      </c>
      <c r="AF235" s="98">
        <v>0.82971138304727221</v>
      </c>
      <c r="AG235" s="98">
        <v>0.83457578895522455</v>
      </c>
      <c r="AH235" s="98">
        <v>0.83831621183614113</v>
      </c>
      <c r="AI235" s="98">
        <v>0.84229536014856909</v>
      </c>
      <c r="AJ235" s="98">
        <v>0.8464409499805432</v>
      </c>
      <c r="AK235" s="98">
        <v>0.85304232444263228</v>
      </c>
      <c r="AL235" s="98">
        <v>0.85762960798498789</v>
      </c>
      <c r="AM235" s="98">
        <v>0.86594399817556644</v>
      </c>
      <c r="AN235" s="98">
        <v>0.87275014658900951</v>
      </c>
      <c r="AO235" s="98">
        <v>0.87994306969404379</v>
      </c>
      <c r="AP235" s="98">
        <v>0.89437921093608763</v>
      </c>
      <c r="AQ235" s="98">
        <v>0.89987801049925353</v>
      </c>
      <c r="AR235" s="98">
        <v>0.91478979866312271</v>
      </c>
      <c r="AS235" s="98">
        <v>0.9287355456989842</v>
      </c>
      <c r="AT235" s="98">
        <v>0.93622288022673517</v>
      </c>
      <c r="AU235" s="98">
        <v>0.94277369890803331</v>
      </c>
      <c r="AV235" s="98">
        <v>0.94923307461198259</v>
      </c>
      <c r="AW235" s="98">
        <v>0.95857348906278106</v>
      </c>
      <c r="AX235" s="98">
        <v>0.96476439610045872</v>
      </c>
      <c r="AY235" s="98">
        <v>0.97514621538501545</v>
      </c>
      <c r="AZ235" s="98">
        <v>0.98340631629278941</v>
      </c>
    </row>
    <row r="236" spans="1:52" ht="12" customHeight="1" x14ac:dyDescent="0.35">
      <c r="A236" s="72" t="s">
        <v>44</v>
      </c>
      <c r="B236" s="98">
        <v>0.11483511541050659</v>
      </c>
      <c r="C236" s="98">
        <v>0.1152259401408155</v>
      </c>
      <c r="D236" s="98">
        <v>0.11577294479567844</v>
      </c>
      <c r="E236" s="98">
        <v>0.11611990255257555</v>
      </c>
      <c r="F236" s="98">
        <v>0.11743329143407993</v>
      </c>
      <c r="G236" s="98">
        <v>0.11735759947972182</v>
      </c>
      <c r="H236" s="98">
        <v>0.11879419758828655</v>
      </c>
      <c r="I236" s="98">
        <v>0.11953334373332108</v>
      </c>
      <c r="J236" s="98">
        <v>0.11985958861200058</v>
      </c>
      <c r="K236" s="98">
        <v>0.1198167741219633</v>
      </c>
      <c r="L236" s="98">
        <v>0.11995150743995539</v>
      </c>
      <c r="M236" s="98">
        <v>0.12128095452403125</v>
      </c>
      <c r="N236" s="98">
        <v>0.12130577074514343</v>
      </c>
      <c r="O236" s="98">
        <v>0.12169364528850114</v>
      </c>
      <c r="P236" s="98">
        <v>0.12192927773524861</v>
      </c>
      <c r="Q236" s="98">
        <v>0.12200988813648624</v>
      </c>
      <c r="R236" s="98">
        <v>0.12221760823913941</v>
      </c>
      <c r="S236" s="98">
        <v>0.12215892787901998</v>
      </c>
      <c r="T236" s="98">
        <v>0.12268279628041602</v>
      </c>
      <c r="U236" s="98">
        <v>0.12327555086819496</v>
      </c>
      <c r="V236" s="98">
        <v>0.12356831781374107</v>
      </c>
      <c r="W236" s="98">
        <v>0.12377949630940786</v>
      </c>
      <c r="X236" s="98">
        <v>0.12403444537043398</v>
      </c>
      <c r="Y236" s="98">
        <v>0.12466739779027011</v>
      </c>
      <c r="Z236" s="98">
        <v>0.13031550715287035</v>
      </c>
      <c r="AA236" s="98">
        <v>0.13132431422578761</v>
      </c>
      <c r="AB236" s="98">
        <v>0.1321696823236963</v>
      </c>
      <c r="AC236" s="98">
        <v>0.13350410087873804</v>
      </c>
      <c r="AD236" s="98">
        <v>0.13464098112914993</v>
      </c>
      <c r="AE236" s="98">
        <v>0.13552663546783025</v>
      </c>
      <c r="AF236" s="98">
        <v>0.13855034645560008</v>
      </c>
      <c r="AG236" s="98">
        <v>0.14095685952807682</v>
      </c>
      <c r="AH236" s="98">
        <v>0.14231547205102787</v>
      </c>
      <c r="AI236" s="98">
        <v>0.14351972409217145</v>
      </c>
      <c r="AJ236" s="98">
        <v>0.14475097500753595</v>
      </c>
      <c r="AK236" s="98">
        <v>0.14668442616765973</v>
      </c>
      <c r="AL236" s="98">
        <v>0.14789958010040152</v>
      </c>
      <c r="AM236" s="98">
        <v>0.14981786951205772</v>
      </c>
      <c r="AN236" s="98">
        <v>0.15120663082340777</v>
      </c>
      <c r="AO236" s="98">
        <v>0.15275911056320177</v>
      </c>
      <c r="AP236" s="98">
        <v>0.156918277707979</v>
      </c>
      <c r="AQ236" s="98">
        <v>0.15782389827157275</v>
      </c>
      <c r="AR236" s="98">
        <v>0.15985541208847298</v>
      </c>
      <c r="AS236" s="98">
        <v>0.16137358128591925</v>
      </c>
      <c r="AT236" s="98">
        <v>0.162215841955276</v>
      </c>
      <c r="AU236" s="98">
        <v>0.16287820882460252</v>
      </c>
      <c r="AV236" s="98">
        <v>0.1634783350480595</v>
      </c>
      <c r="AW236" s="98">
        <v>0.16429936491028596</v>
      </c>
      <c r="AX236" s="98">
        <v>0.16480379378283641</v>
      </c>
      <c r="AY236" s="98">
        <v>0.16558204760081929</v>
      </c>
      <c r="AZ236" s="98">
        <v>0.16616356029221097</v>
      </c>
    </row>
    <row r="237" spans="1:52" ht="12" customHeight="1" x14ac:dyDescent="0.35">
      <c r="A237" s="72" t="s">
        <v>45</v>
      </c>
      <c r="B237" s="98">
        <v>0.6379638449250733</v>
      </c>
      <c r="C237" s="98">
        <v>0.64013506273374032</v>
      </c>
      <c r="D237" s="98">
        <v>0.64317393452448846</v>
      </c>
      <c r="E237" s="98">
        <v>0.64510145037036337</v>
      </c>
      <c r="F237" s="98">
        <v>0.65239795212186313</v>
      </c>
      <c r="G237" s="98">
        <v>0.65197744720871365</v>
      </c>
      <c r="H237" s="98">
        <v>0.65995843498998363</v>
      </c>
      <c r="I237" s="98">
        <v>0.66406474441425822</v>
      </c>
      <c r="J237" s="98">
        <v>0.66587719034114579</v>
      </c>
      <c r="K237" s="98">
        <v>0.66563933542555653</v>
      </c>
      <c r="L237" s="98">
        <v>0.66638784327769229</v>
      </c>
      <c r="M237" s="98">
        <v>0.67377355600458455</v>
      </c>
      <c r="N237" s="98">
        <v>0.67378035082463139</v>
      </c>
      <c r="O237" s="98">
        <v>0.67606625006358501</v>
      </c>
      <c r="P237" s="98">
        <v>0.67737530070701124</v>
      </c>
      <c r="Q237" s="98">
        <v>0.6778231299387818</v>
      </c>
      <c r="R237" s="98">
        <v>0.67897559912731709</v>
      </c>
      <c r="S237" s="98">
        <v>0.67856686455248461</v>
      </c>
      <c r="T237" s="98">
        <v>0.6808582555010545</v>
      </c>
      <c r="U237" s="98">
        <v>0.68345392390196014</v>
      </c>
      <c r="V237" s="98">
        <v>0.68476891545441887</v>
      </c>
      <c r="W237" s="98">
        <v>0.68573030221822173</v>
      </c>
      <c r="X237" s="98">
        <v>0.68688848835400629</v>
      </c>
      <c r="Y237" s="98">
        <v>0.68978389442380328</v>
      </c>
      <c r="Z237" s="98">
        <v>0.71529984044483219</v>
      </c>
      <c r="AA237" s="98">
        <v>0.71966303954100463</v>
      </c>
      <c r="AB237" s="98">
        <v>0.72313536484461971</v>
      </c>
      <c r="AC237" s="98">
        <v>0.72861554446453891</v>
      </c>
      <c r="AD237" s="98">
        <v>0.73328261572762243</v>
      </c>
      <c r="AE237" s="98">
        <v>0.73667331739827346</v>
      </c>
      <c r="AF237" s="98">
        <v>0.74778804370331031</v>
      </c>
      <c r="AG237" s="98">
        <v>0.75600467999519227</v>
      </c>
      <c r="AH237" s="98">
        <v>0.76031203455490926</v>
      </c>
      <c r="AI237" s="98">
        <v>0.76394887095538055</v>
      </c>
      <c r="AJ237" s="98">
        <v>0.76754456668359738</v>
      </c>
      <c r="AK237" s="98">
        <v>0.77305519235892517</v>
      </c>
      <c r="AL237" s="98">
        <v>0.77638193364467889</v>
      </c>
      <c r="AM237" s="98">
        <v>0.78140313825173491</v>
      </c>
      <c r="AN237" s="98">
        <v>0.78484792738904241</v>
      </c>
      <c r="AO237" s="98">
        <v>0.78869454861654475</v>
      </c>
      <c r="AP237" s="98">
        <v>0.80040802074781914</v>
      </c>
      <c r="AQ237" s="98">
        <v>0.80258129136506484</v>
      </c>
      <c r="AR237" s="98">
        <v>0.80753251953119276</v>
      </c>
      <c r="AS237" s="98">
        <v>0.81128435351536976</v>
      </c>
      <c r="AT237" s="98">
        <v>0.81346657033637626</v>
      </c>
      <c r="AU237" s="98">
        <v>0.81524299509343279</v>
      </c>
      <c r="AV237" s="98">
        <v>0.81691982534018071</v>
      </c>
      <c r="AW237" s="98">
        <v>0.81927524251958384</v>
      </c>
      <c r="AX237" s="98">
        <v>0.82077471016059822</v>
      </c>
      <c r="AY237" s="98">
        <v>0.82316076815248995</v>
      </c>
      <c r="AZ237" s="98">
        <v>0.82497513038094283</v>
      </c>
    </row>
    <row r="238" spans="1:52" ht="12" customHeight="1" x14ac:dyDescent="0.35">
      <c r="A238" s="74" t="s">
        <v>46</v>
      </c>
      <c r="B238" s="99">
        <v>0.43191549306809096</v>
      </c>
      <c r="C238" s="99">
        <v>0.4342759308950695</v>
      </c>
      <c r="D238" s="99">
        <v>0.43678815717837455</v>
      </c>
      <c r="E238" s="99">
        <v>0.43853514879256678</v>
      </c>
      <c r="F238" s="99">
        <v>0.44252962400415063</v>
      </c>
      <c r="G238" s="99">
        <v>0.44278405504933838</v>
      </c>
      <c r="H238" s="99">
        <v>0.44806480344118998</v>
      </c>
      <c r="I238" s="99">
        <v>0.45079867704937071</v>
      </c>
      <c r="J238" s="99">
        <v>0.45168032495375526</v>
      </c>
      <c r="K238" s="99">
        <v>0.45223378337137948</v>
      </c>
      <c r="L238" s="99">
        <v>0.45248773687238031</v>
      </c>
      <c r="M238" s="99">
        <v>0.45707870278663759</v>
      </c>
      <c r="N238" s="99">
        <v>0.45809399842465615</v>
      </c>
      <c r="O238" s="99">
        <v>0.45960559734501105</v>
      </c>
      <c r="P238" s="99">
        <v>0.46030385561216847</v>
      </c>
      <c r="Q238" s="99">
        <v>0.46086173211597953</v>
      </c>
      <c r="R238" s="99">
        <v>0.46244104178361034</v>
      </c>
      <c r="S238" s="99">
        <v>0.46231451100244486</v>
      </c>
      <c r="T238" s="99">
        <v>0.4636670937351608</v>
      </c>
      <c r="U238" s="99">
        <v>0.46541833699047613</v>
      </c>
      <c r="V238" s="99">
        <v>0.46623723502853598</v>
      </c>
      <c r="W238" s="99">
        <v>0.46687068643975904</v>
      </c>
      <c r="X238" s="99">
        <v>0.46767558089172168</v>
      </c>
      <c r="Y238" s="99">
        <v>0.4697965894159627</v>
      </c>
      <c r="Z238" s="99">
        <v>0.49301161414831135</v>
      </c>
      <c r="AA238" s="99">
        <v>0.49667943429963451</v>
      </c>
      <c r="AB238" s="99">
        <v>0.49982486163323192</v>
      </c>
      <c r="AC238" s="99">
        <v>0.5050744917721427</v>
      </c>
      <c r="AD238" s="99">
        <v>0.5095770157135211</v>
      </c>
      <c r="AE238" s="99">
        <v>0.51344921512309527</v>
      </c>
      <c r="AF238" s="99">
        <v>0.52619554041398198</v>
      </c>
      <c r="AG238" s="99">
        <v>0.53892062639842653</v>
      </c>
      <c r="AH238" s="99">
        <v>0.54480367166026733</v>
      </c>
      <c r="AI238" s="99">
        <v>0.54988314383154324</v>
      </c>
      <c r="AJ238" s="99">
        <v>0.55499494319016995</v>
      </c>
      <c r="AK238" s="99">
        <v>0.56265653395834514</v>
      </c>
      <c r="AL238" s="99">
        <v>0.56750174530515951</v>
      </c>
      <c r="AM238" s="99">
        <v>0.57405504908370475</v>
      </c>
      <c r="AN238" s="99">
        <v>0.57852464936540682</v>
      </c>
      <c r="AO238" s="99">
        <v>0.58363187840323083</v>
      </c>
      <c r="AP238" s="99">
        <v>0.59753639749531251</v>
      </c>
      <c r="AQ238" s="99">
        <v>0.60037405638368746</v>
      </c>
      <c r="AR238" s="99">
        <v>0.60619449215658994</v>
      </c>
      <c r="AS238" s="99">
        <v>0.61111854203043126</v>
      </c>
      <c r="AT238" s="99">
        <v>0.61364890530758498</v>
      </c>
      <c r="AU238" s="99">
        <v>0.6156804219226425</v>
      </c>
      <c r="AV238" s="99">
        <v>0.61754260625253166</v>
      </c>
      <c r="AW238" s="99">
        <v>0.6200477136064686</v>
      </c>
      <c r="AX238" s="99">
        <v>0.62166567490606373</v>
      </c>
      <c r="AY238" s="99">
        <v>0.62405547781454218</v>
      </c>
      <c r="AZ238" s="99">
        <v>0.62587939943921189</v>
      </c>
    </row>
    <row r="239" spans="1:52" ht="12" customHeight="1" x14ac:dyDescent="0.35">
      <c r="A239" s="91" t="s">
        <v>62</v>
      </c>
      <c r="B239" s="100">
        <v>0.44857773399684531</v>
      </c>
      <c r="C239" s="100">
        <v>0.45349246848856495</v>
      </c>
      <c r="D239" s="100">
        <v>0.45687117808248812</v>
      </c>
      <c r="E239" s="100">
        <v>0.45222541898881435</v>
      </c>
      <c r="F239" s="100">
        <v>0.45746003986540823</v>
      </c>
      <c r="G239" s="100">
        <v>0.46253393708440033</v>
      </c>
      <c r="H239" s="100">
        <v>0.46596140548699616</v>
      </c>
      <c r="I239" s="100">
        <v>0.47028400428850337</v>
      </c>
      <c r="J239" s="100">
        <v>0.47432211977527289</v>
      </c>
      <c r="K239" s="100">
        <v>0.47386034083854045</v>
      </c>
      <c r="L239" s="100">
        <v>0.47568515464549072</v>
      </c>
      <c r="M239" s="100">
        <v>0.48831338274637465</v>
      </c>
      <c r="N239" s="100">
        <v>0.48871221786804131</v>
      </c>
      <c r="O239" s="100">
        <v>0.49158417937331661</v>
      </c>
      <c r="P239" s="100">
        <v>0.49252498632745134</v>
      </c>
      <c r="Q239" s="100">
        <v>0.48480627901569889</v>
      </c>
      <c r="R239" s="100">
        <v>0.48645186499120979</v>
      </c>
      <c r="S239" s="100">
        <v>0.48596711534118786</v>
      </c>
      <c r="T239" s="100">
        <v>0.48608933005987037</v>
      </c>
      <c r="U239" s="100">
        <v>0.4862892413907266</v>
      </c>
      <c r="V239" s="100">
        <v>0.48651184406538994</v>
      </c>
      <c r="W239" s="100">
        <v>0.4868256004582977</v>
      </c>
      <c r="X239" s="100">
        <v>0.48716459637391724</v>
      </c>
      <c r="Y239" s="100">
        <v>0.4875295322482569</v>
      </c>
      <c r="Z239" s="100">
        <v>0.48793743532067019</v>
      </c>
      <c r="AA239" s="100">
        <v>0.48836121917617731</v>
      </c>
      <c r="AB239" s="100">
        <v>0.48883028080047203</v>
      </c>
      <c r="AC239" s="100">
        <v>0.48936709689191737</v>
      </c>
      <c r="AD239" s="100">
        <v>0.48996667876192357</v>
      </c>
      <c r="AE239" s="100">
        <v>0.49061371605607046</v>
      </c>
      <c r="AF239" s="100">
        <v>0.49131030503346584</v>
      </c>
      <c r="AG239" s="100">
        <v>0.49218823290893954</v>
      </c>
      <c r="AH239" s="100">
        <v>0.49314609158332351</v>
      </c>
      <c r="AI239" s="100">
        <v>0.49420775674840989</v>
      </c>
      <c r="AJ239" s="100">
        <v>0.49525109134488893</v>
      </c>
      <c r="AK239" s="100">
        <v>0.49642290035264669</v>
      </c>
      <c r="AL239" s="100">
        <v>0.49770853066331955</v>
      </c>
      <c r="AM239" s="100">
        <v>0.50053742166129334</v>
      </c>
      <c r="AN239" s="100">
        <v>0.50229553949561812</v>
      </c>
      <c r="AO239" s="100">
        <v>0.5046862379612671</v>
      </c>
      <c r="AP239" s="100">
        <v>0.51098245107600582</v>
      </c>
      <c r="AQ239" s="100">
        <v>0.51221195942233633</v>
      </c>
      <c r="AR239" s="100">
        <v>0.51834310683562579</v>
      </c>
      <c r="AS239" s="100">
        <v>0.52188671324059288</v>
      </c>
      <c r="AT239" s="100">
        <v>0.52349478511676806</v>
      </c>
      <c r="AU239" s="100">
        <v>0.52371188035279859</v>
      </c>
      <c r="AV239" s="100">
        <v>0.52394537460356938</v>
      </c>
      <c r="AW239" s="100">
        <v>0.52630357787098347</v>
      </c>
      <c r="AX239" s="100">
        <v>0.52652221330751314</v>
      </c>
      <c r="AY239" s="100">
        <v>0.52683226056221355</v>
      </c>
      <c r="AZ239" s="100">
        <v>0.52723214433921506</v>
      </c>
    </row>
    <row r="240" spans="1:52" ht="12" customHeight="1" x14ac:dyDescent="0.35">
      <c r="A240" s="91" t="s">
        <v>63</v>
      </c>
      <c r="B240" s="100">
        <v>0.63785214334714391</v>
      </c>
      <c r="C240" s="100">
        <v>0.63973018074094656</v>
      </c>
      <c r="D240" s="100">
        <v>0.64276533470919905</v>
      </c>
      <c r="E240" s="100">
        <v>0.64449487780360537</v>
      </c>
      <c r="F240" s="100">
        <v>0.6516293847758613</v>
      </c>
      <c r="G240" s="100">
        <v>0.65102198224685037</v>
      </c>
      <c r="H240" s="100">
        <v>0.65878122127860672</v>
      </c>
      <c r="I240" s="100">
        <v>0.66319058790382468</v>
      </c>
      <c r="J240" s="100">
        <v>0.66441614619411116</v>
      </c>
      <c r="K240" s="100">
        <v>0.66406176502207692</v>
      </c>
      <c r="L240" s="100">
        <v>0.66560470720866782</v>
      </c>
      <c r="M240" s="100">
        <v>0.66901785110701728</v>
      </c>
      <c r="N240" s="100">
        <v>0.668784632072567</v>
      </c>
      <c r="O240" s="100">
        <v>0.67121772096089183</v>
      </c>
      <c r="P240" s="100">
        <v>0.67260440390879572</v>
      </c>
      <c r="Q240" s="100">
        <v>0.67335322281281162</v>
      </c>
      <c r="R240" s="100">
        <v>0.67439285779329361</v>
      </c>
      <c r="S240" s="100">
        <v>0.67362717809872652</v>
      </c>
      <c r="T240" s="100">
        <v>0.6769257922748978</v>
      </c>
      <c r="U240" s="100">
        <v>0.67742360718114303</v>
      </c>
      <c r="V240" s="100">
        <v>0.67795196954596415</v>
      </c>
      <c r="W240" s="100">
        <v>0.67863489841792946</v>
      </c>
      <c r="X240" s="100">
        <v>0.6802760560958665</v>
      </c>
      <c r="Y240" s="100">
        <v>0.68073447323300584</v>
      </c>
      <c r="Z240" s="100">
        <v>0.68257079050131397</v>
      </c>
      <c r="AA240" s="100">
        <v>0.68388814832809153</v>
      </c>
      <c r="AB240" s="100">
        <v>0.68452773042348425</v>
      </c>
      <c r="AC240" s="100">
        <v>0.68487585480936175</v>
      </c>
      <c r="AD240" s="100">
        <v>0.68528265987942483</v>
      </c>
      <c r="AE240" s="100">
        <v>0.68641614967435693</v>
      </c>
      <c r="AF240" s="100">
        <v>0.68687931922553525</v>
      </c>
      <c r="AG240" s="100">
        <v>0.68748456842052541</v>
      </c>
      <c r="AH240" s="100">
        <v>0.68816932065418246</v>
      </c>
      <c r="AI240" s="100">
        <v>0.68894676045832037</v>
      </c>
      <c r="AJ240" s="100">
        <v>0.68967000212273599</v>
      </c>
      <c r="AK240" s="100">
        <v>0.69072781467985289</v>
      </c>
      <c r="AL240" s="100">
        <v>0.69184617481802291</v>
      </c>
      <c r="AM240" s="100">
        <v>0.69413862104384139</v>
      </c>
      <c r="AN240" s="100">
        <v>0.69567508231967223</v>
      </c>
      <c r="AO240" s="100">
        <v>0.69802231747699428</v>
      </c>
      <c r="AP240" s="100">
        <v>0.70266828326930197</v>
      </c>
      <c r="AQ240" s="100">
        <v>0.70430952577657369</v>
      </c>
      <c r="AR240" s="100">
        <v>0.7083910455966721</v>
      </c>
      <c r="AS240" s="100">
        <v>0.71129561726172397</v>
      </c>
      <c r="AT240" s="100">
        <v>0.71287543704526957</v>
      </c>
      <c r="AU240" s="100">
        <v>0.71392840034123617</v>
      </c>
      <c r="AV240" s="100">
        <v>0.71502467934851122</v>
      </c>
      <c r="AW240" s="100">
        <v>0.71717533374726994</v>
      </c>
      <c r="AX240" s="100">
        <v>0.71831531574894802</v>
      </c>
      <c r="AY240" s="100">
        <v>0.7195907139214357</v>
      </c>
      <c r="AZ240" s="100">
        <v>0.72094764015090418</v>
      </c>
    </row>
    <row r="241" spans="1:52" ht="12" customHeight="1" x14ac:dyDescent="0.35">
      <c r="A241" s="91" t="s">
        <v>54</v>
      </c>
      <c r="B241" s="100">
        <v>0.49306753690271837</v>
      </c>
      <c r="C241" s="100">
        <v>0.49347086119118649</v>
      </c>
      <c r="D241" s="100">
        <v>0.49995069319915764</v>
      </c>
      <c r="E241" s="100">
        <v>0.50311541330277221</v>
      </c>
      <c r="F241" s="100">
        <v>0.50669555368269625</v>
      </c>
      <c r="G241" s="100">
        <v>0.50775743206938295</v>
      </c>
      <c r="H241" s="100">
        <v>0.51427633553919416</v>
      </c>
      <c r="I241" s="100">
        <v>0.52178608361866108</v>
      </c>
      <c r="J241" s="100">
        <v>0.52359403365642365</v>
      </c>
      <c r="K241" s="100">
        <v>0.52128918149845105</v>
      </c>
      <c r="L241" s="100">
        <v>0.52373012419336906</v>
      </c>
      <c r="M241" s="100">
        <v>0.53097965454438922</v>
      </c>
      <c r="N241" s="100">
        <v>0.53028553291256675</v>
      </c>
      <c r="O241" s="100">
        <v>0.53261474658099939</v>
      </c>
      <c r="P241" s="100">
        <v>0.53332048130657905</v>
      </c>
      <c r="Q241" s="100">
        <v>0.53444705035268802</v>
      </c>
      <c r="R241" s="100">
        <v>0.53452563308603485</v>
      </c>
      <c r="S241" s="100">
        <v>0.53394900116243182</v>
      </c>
      <c r="T241" s="100">
        <v>0.53864583219312856</v>
      </c>
      <c r="U241" s="100">
        <v>0.5400936014619705</v>
      </c>
      <c r="V241" s="100">
        <v>0.54143379615233844</v>
      </c>
      <c r="W241" s="100">
        <v>0.54220530024549551</v>
      </c>
      <c r="X241" s="100">
        <v>0.54477115464149983</v>
      </c>
      <c r="Y241" s="100">
        <v>0.54541944843693901</v>
      </c>
      <c r="Z241" s="100">
        <v>0.54809576340339294</v>
      </c>
      <c r="AA241" s="100">
        <v>0.55000671154649106</v>
      </c>
      <c r="AB241" s="100">
        <v>0.55101792067846689</v>
      </c>
      <c r="AC241" s="100">
        <v>0.55152583418517631</v>
      </c>
      <c r="AD241" s="100">
        <v>0.55209831032188716</v>
      </c>
      <c r="AE241" s="100">
        <v>0.55375021293913362</v>
      </c>
      <c r="AF241" s="100">
        <v>0.55450539045029534</v>
      </c>
      <c r="AG241" s="100">
        <v>0.55543047920845179</v>
      </c>
      <c r="AH241" s="100">
        <v>0.55662900095310197</v>
      </c>
      <c r="AI241" s="100">
        <v>0.55793813677678139</v>
      </c>
      <c r="AJ241" s="100">
        <v>0.5592050392617397</v>
      </c>
      <c r="AK241" s="100">
        <v>0.56097136048079232</v>
      </c>
      <c r="AL241" s="100">
        <v>0.56277099413003751</v>
      </c>
      <c r="AM241" s="100">
        <v>0.56649197671155815</v>
      </c>
      <c r="AN241" s="100">
        <v>0.56874439494000628</v>
      </c>
      <c r="AO241" s="100">
        <v>0.57252338379392542</v>
      </c>
      <c r="AP241" s="100">
        <v>0.58098059288184301</v>
      </c>
      <c r="AQ241" s="100">
        <v>0.58349225717324205</v>
      </c>
      <c r="AR241" s="100">
        <v>0.59094994548750523</v>
      </c>
      <c r="AS241" s="100">
        <v>0.59644898064944185</v>
      </c>
      <c r="AT241" s="100">
        <v>0.59955579318384955</v>
      </c>
      <c r="AU241" s="100">
        <v>0.60151249324229672</v>
      </c>
      <c r="AV241" s="100">
        <v>0.60364594650326053</v>
      </c>
      <c r="AW241" s="100">
        <v>0.60810014014376035</v>
      </c>
      <c r="AX241" s="100">
        <v>0.61034103577365995</v>
      </c>
      <c r="AY241" s="100">
        <v>0.61308932791813864</v>
      </c>
      <c r="AZ241" s="100">
        <v>0.61604032957466459</v>
      </c>
    </row>
    <row r="242" spans="1:52" ht="12" customHeight="1" x14ac:dyDescent="0.35">
      <c r="A242" s="93" t="s">
        <v>57</v>
      </c>
      <c r="B242" s="101">
        <v>0.4603449160025454</v>
      </c>
      <c r="C242" s="101">
        <v>0.46141367207807571</v>
      </c>
      <c r="D242" s="101">
        <v>0.46568176341932599</v>
      </c>
      <c r="E242" s="101">
        <v>0.46606550506297184</v>
      </c>
      <c r="F242" s="101">
        <v>0.47268341672950098</v>
      </c>
      <c r="G242" s="101">
        <v>0.47847789699777782</v>
      </c>
      <c r="H242" s="101">
        <v>0.47991129065832056</v>
      </c>
      <c r="I242" s="101">
        <v>0.4879981565905181</v>
      </c>
      <c r="J242" s="101">
        <v>0.4929879178056768</v>
      </c>
      <c r="K242" s="101">
        <v>0.50306141075252253</v>
      </c>
      <c r="L242" s="101">
        <v>0.48977539972165451</v>
      </c>
      <c r="M242" s="101">
        <v>0.49920024948930958</v>
      </c>
      <c r="N242" s="101">
        <v>0.50587449302690557</v>
      </c>
      <c r="O242" s="101">
        <v>0.5020396112912292</v>
      </c>
      <c r="P242" s="101">
        <v>0.51132083252572857</v>
      </c>
      <c r="Q242" s="101">
        <v>0.51500893951760651</v>
      </c>
      <c r="R242" s="101">
        <v>0.51637540440624918</v>
      </c>
      <c r="S242" s="101">
        <v>0.51605413250541787</v>
      </c>
      <c r="T242" s="101">
        <v>0.52350607215397937</v>
      </c>
      <c r="U242" s="101">
        <v>0.52510856580984655</v>
      </c>
      <c r="V242" s="101">
        <v>0.5264193828124476</v>
      </c>
      <c r="W242" s="101">
        <v>0.52730155954321301</v>
      </c>
      <c r="X242" s="101">
        <v>0.53076526661397139</v>
      </c>
      <c r="Y242" s="101">
        <v>0.53153612647258819</v>
      </c>
      <c r="Z242" s="101">
        <v>0.53492064477373236</v>
      </c>
      <c r="AA242" s="101">
        <v>0.5372476711021168</v>
      </c>
      <c r="AB242" s="101">
        <v>0.53839940571480993</v>
      </c>
      <c r="AC242" s="101">
        <v>0.53891073337365747</v>
      </c>
      <c r="AD242" s="101">
        <v>0.53948183105116965</v>
      </c>
      <c r="AE242" s="101">
        <v>0.54130057321506297</v>
      </c>
      <c r="AF242" s="101">
        <v>0.54214857177783204</v>
      </c>
      <c r="AG242" s="101">
        <v>0.54313902157049787</v>
      </c>
      <c r="AH242" s="101">
        <v>0.54458697012954616</v>
      </c>
      <c r="AI242" s="101">
        <v>0.54610244680724207</v>
      </c>
      <c r="AJ242" s="101">
        <v>0.54765287714048005</v>
      </c>
      <c r="AK242" s="101">
        <v>0.54985469691467437</v>
      </c>
      <c r="AL242" s="101">
        <v>0.55196893762377108</v>
      </c>
      <c r="AM242" s="101">
        <v>0.55700097933293768</v>
      </c>
      <c r="AN242" s="101">
        <v>0.55994948034370018</v>
      </c>
      <c r="AO242" s="101">
        <v>0.5645669687306144</v>
      </c>
      <c r="AP242" s="101">
        <v>0.57502127632313538</v>
      </c>
      <c r="AQ242" s="101">
        <v>0.57780962685097625</v>
      </c>
      <c r="AR242" s="101">
        <v>0.58669127448428882</v>
      </c>
      <c r="AS242" s="101">
        <v>0.59240710541899333</v>
      </c>
      <c r="AT242" s="101">
        <v>0.59625090460262542</v>
      </c>
      <c r="AU242" s="101">
        <v>0.59830963486617361</v>
      </c>
      <c r="AV242" s="101">
        <v>0.60056416772285104</v>
      </c>
      <c r="AW242" s="101">
        <v>0.60523802283133643</v>
      </c>
      <c r="AX242" s="101">
        <v>0.60751993054116782</v>
      </c>
      <c r="AY242" s="101">
        <v>0.61041827375596547</v>
      </c>
      <c r="AZ242" s="101">
        <v>0.61345148441031583</v>
      </c>
    </row>
    <row r="243" spans="1:52" ht="12" customHeight="1" x14ac:dyDescent="0.35">
      <c r="A243" s="28"/>
      <c r="B243" s="104"/>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row>
    <row r="244" spans="1:52" ht="12" customHeight="1" x14ac:dyDescent="0.35">
      <c r="A244" s="60" t="s">
        <v>70</v>
      </c>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row>
    <row r="245" spans="1:52" ht="12" customHeight="1" x14ac:dyDescent="0.35">
      <c r="A245" s="62" t="s">
        <v>4</v>
      </c>
      <c r="B245" s="63">
        <v>261979.52544598191</v>
      </c>
      <c r="C245" s="63">
        <v>245791.68303580314</v>
      </c>
      <c r="D245" s="63">
        <v>238042.06952199194</v>
      </c>
      <c r="E245" s="63">
        <v>249384.30806626234</v>
      </c>
      <c r="F245" s="63">
        <v>253774.2097405284</v>
      </c>
      <c r="G245" s="63">
        <v>247749.7380257863</v>
      </c>
      <c r="H245" s="63">
        <v>249631.50667020926</v>
      </c>
      <c r="I245" s="63">
        <v>249208.71199509822</v>
      </c>
      <c r="J245" s="63">
        <v>230549.84143521512</v>
      </c>
      <c r="K245" s="63">
        <v>165086.98604238208</v>
      </c>
      <c r="L245" s="63">
        <v>203522.6231081982</v>
      </c>
      <c r="M245" s="63">
        <v>196902.97697402991</v>
      </c>
      <c r="N245" s="63">
        <v>184828.40899974186</v>
      </c>
      <c r="O245" s="63">
        <v>187757.07333535753</v>
      </c>
      <c r="P245" s="63">
        <v>191117.36398764091</v>
      </c>
      <c r="Q245" s="63">
        <v>193692.75779541375</v>
      </c>
      <c r="R245" s="63">
        <v>187989.34271130338</v>
      </c>
      <c r="S245" s="63">
        <v>189964.62656233253</v>
      </c>
      <c r="T245" s="63">
        <v>179727.62329729547</v>
      </c>
      <c r="U245" s="63">
        <v>177700.79506394302</v>
      </c>
      <c r="V245" s="63">
        <v>174598.44465278421</v>
      </c>
      <c r="W245" s="63">
        <v>174052.82366024063</v>
      </c>
      <c r="X245" s="63">
        <v>172741.73622300496</v>
      </c>
      <c r="Y245" s="63">
        <v>168855.44794499245</v>
      </c>
      <c r="Z245" s="63">
        <v>167852.58668312323</v>
      </c>
      <c r="AA245" s="63">
        <v>167712.52147365501</v>
      </c>
      <c r="AB245" s="63">
        <v>168328.03090383828</v>
      </c>
      <c r="AC245" s="63">
        <v>169062.46420544272</v>
      </c>
      <c r="AD245" s="63">
        <v>169708.70559376437</v>
      </c>
      <c r="AE245" s="63">
        <v>169608.92461150527</v>
      </c>
      <c r="AF245" s="63">
        <v>168281.40547715788</v>
      </c>
      <c r="AG245" s="63">
        <v>167686.83379720149</v>
      </c>
      <c r="AH245" s="63">
        <v>166254.03428139916</v>
      </c>
      <c r="AI245" s="63">
        <v>163441.36227910919</v>
      </c>
      <c r="AJ245" s="63">
        <v>160267.69150741427</v>
      </c>
      <c r="AK245" s="63">
        <v>157341.53596028479</v>
      </c>
      <c r="AL245" s="63">
        <v>155697.95560119746</v>
      </c>
      <c r="AM245" s="63">
        <v>153185.9345469643</v>
      </c>
      <c r="AN245" s="63">
        <v>149556.59916416521</v>
      </c>
      <c r="AO245" s="63">
        <v>146741.68286122853</v>
      </c>
      <c r="AP245" s="63">
        <v>143958.22048108256</v>
      </c>
      <c r="AQ245" s="63">
        <v>142232.31300179061</v>
      </c>
      <c r="AR245" s="63">
        <v>140094.55922531075</v>
      </c>
      <c r="AS245" s="63">
        <v>137599.67021785249</v>
      </c>
      <c r="AT245" s="63">
        <v>134058.44506934329</v>
      </c>
      <c r="AU245" s="63">
        <v>131945.28955983478</v>
      </c>
      <c r="AV245" s="63">
        <v>129395.25582687848</v>
      </c>
      <c r="AW245" s="63">
        <v>124402.6747802665</v>
      </c>
      <c r="AX245" s="63">
        <v>121277.92905061124</v>
      </c>
      <c r="AY245" s="63">
        <v>114276.13796405244</v>
      </c>
      <c r="AZ245" s="63">
        <v>109516.77591198366</v>
      </c>
    </row>
    <row r="246" spans="1:52" ht="12" customHeight="1" x14ac:dyDescent="0.35">
      <c r="A246" s="64" t="s">
        <v>40</v>
      </c>
      <c r="B246" s="65">
        <v>0</v>
      </c>
      <c r="C246" s="65">
        <v>0</v>
      </c>
      <c r="D246" s="65">
        <v>0</v>
      </c>
      <c r="E246" s="65">
        <v>0</v>
      </c>
      <c r="F246" s="65">
        <v>0</v>
      </c>
      <c r="G246" s="65">
        <v>0</v>
      </c>
      <c r="H246" s="65">
        <v>0</v>
      </c>
      <c r="I246" s="65">
        <v>0</v>
      </c>
      <c r="J246" s="65">
        <v>0</v>
      </c>
      <c r="K246" s="65">
        <v>0</v>
      </c>
      <c r="L246" s="65">
        <v>0</v>
      </c>
      <c r="M246" s="65">
        <v>0</v>
      </c>
      <c r="N246" s="65">
        <v>0</v>
      </c>
      <c r="O246" s="65">
        <v>0</v>
      </c>
      <c r="P246" s="65">
        <v>0</v>
      </c>
      <c r="Q246" s="65">
        <v>0</v>
      </c>
      <c r="R246" s="65">
        <v>0</v>
      </c>
      <c r="S246" s="65">
        <v>0</v>
      </c>
      <c r="T246" s="65">
        <v>0</v>
      </c>
      <c r="U246" s="65">
        <v>0</v>
      </c>
      <c r="V246" s="65">
        <v>0</v>
      </c>
      <c r="W246" s="65">
        <v>0</v>
      </c>
      <c r="X246" s="65">
        <v>0</v>
      </c>
      <c r="Y246" s="65">
        <v>0</v>
      </c>
      <c r="Z246" s="65">
        <v>0</v>
      </c>
      <c r="AA246" s="65">
        <v>0</v>
      </c>
      <c r="AB246" s="65">
        <v>0</v>
      </c>
      <c r="AC246" s="65">
        <v>0</v>
      </c>
      <c r="AD246" s="65">
        <v>0</v>
      </c>
      <c r="AE246" s="65">
        <v>0</v>
      </c>
      <c r="AF246" s="65">
        <v>0</v>
      </c>
      <c r="AG246" s="65">
        <v>0</v>
      </c>
      <c r="AH246" s="65">
        <v>0</v>
      </c>
      <c r="AI246" s="65">
        <v>0</v>
      </c>
      <c r="AJ246" s="65">
        <v>0</v>
      </c>
      <c r="AK246" s="65">
        <v>0</v>
      </c>
      <c r="AL246" s="65">
        <v>0</v>
      </c>
      <c r="AM246" s="65">
        <v>0</v>
      </c>
      <c r="AN246" s="65">
        <v>0</v>
      </c>
      <c r="AO246" s="65">
        <v>0</v>
      </c>
      <c r="AP246" s="65">
        <v>0</v>
      </c>
      <c r="AQ246" s="65">
        <v>0</v>
      </c>
      <c r="AR246" s="65">
        <v>0</v>
      </c>
      <c r="AS246" s="65">
        <v>0</v>
      </c>
      <c r="AT246" s="65">
        <v>0</v>
      </c>
      <c r="AU246" s="65">
        <v>0</v>
      </c>
      <c r="AV246" s="65">
        <v>0</v>
      </c>
      <c r="AW246" s="65">
        <v>0</v>
      </c>
      <c r="AX246" s="65">
        <v>0</v>
      </c>
      <c r="AY246" s="65">
        <v>0</v>
      </c>
      <c r="AZ246" s="65">
        <v>0</v>
      </c>
    </row>
    <row r="247" spans="1:52" ht="12" customHeight="1" x14ac:dyDescent="0.35">
      <c r="A247" s="72" t="s">
        <v>41</v>
      </c>
      <c r="B247" s="73">
        <v>80.646099042231569</v>
      </c>
      <c r="C247" s="73">
        <v>76.274227348608349</v>
      </c>
      <c r="D247" s="73">
        <v>72.872276534465698</v>
      </c>
      <c r="E247" s="73">
        <v>70.452651973186903</v>
      </c>
      <c r="F247" s="73">
        <v>73.731262233145571</v>
      </c>
      <c r="G247" s="73">
        <v>71.745710191222784</v>
      </c>
      <c r="H247" s="73">
        <v>69.705866799981749</v>
      </c>
      <c r="I247" s="73">
        <v>67.684532048087547</v>
      </c>
      <c r="J247" s="73">
        <v>63.323719404372568</v>
      </c>
      <c r="K247" s="73">
        <v>44.701731357121943</v>
      </c>
      <c r="L247" s="73">
        <v>56.061937859237105</v>
      </c>
      <c r="M247" s="73">
        <v>56.076978262350025</v>
      </c>
      <c r="N247" s="73">
        <v>56.09161742199754</v>
      </c>
      <c r="O247" s="73">
        <v>54.06334341799603</v>
      </c>
      <c r="P247" s="73">
        <v>53.131753355078445</v>
      </c>
      <c r="Q247" s="73">
        <v>54.175550854418304</v>
      </c>
      <c r="R247" s="73">
        <v>54.001111190834884</v>
      </c>
      <c r="S247" s="73">
        <v>55.222726976226966</v>
      </c>
      <c r="T247" s="73">
        <v>53.843340319916095</v>
      </c>
      <c r="U247" s="73">
        <v>53.058283754210805</v>
      </c>
      <c r="V247" s="73">
        <v>51.953288621599235</v>
      </c>
      <c r="W247" s="73">
        <v>51.557125105329106</v>
      </c>
      <c r="X247" s="73">
        <v>51.431216262204209</v>
      </c>
      <c r="Y247" s="73">
        <v>50.455566345625599</v>
      </c>
      <c r="Z247" s="73">
        <v>35.258705731722991</v>
      </c>
      <c r="AA247" s="73">
        <v>34.561189858860281</v>
      </c>
      <c r="AB247" s="73">
        <v>34.015506113109048</v>
      </c>
      <c r="AC247" s="73">
        <v>31.219658502596687</v>
      </c>
      <c r="AD247" s="73">
        <v>30.38496224252108</v>
      </c>
      <c r="AE247" s="73">
        <v>28.909600938670682</v>
      </c>
      <c r="AF247" s="73">
        <v>28.096803744242852</v>
      </c>
      <c r="AG247" s="73">
        <v>27.042802030017313</v>
      </c>
      <c r="AH247" s="73">
        <v>26.732240754618271</v>
      </c>
      <c r="AI247" s="73">
        <v>26.071175031633764</v>
      </c>
      <c r="AJ247" s="73">
        <v>25.429953969001243</v>
      </c>
      <c r="AK247" s="73">
        <v>24.812790706535466</v>
      </c>
      <c r="AL247" s="73">
        <v>21.009056445285083</v>
      </c>
      <c r="AM247" s="73">
        <v>20.572999162279071</v>
      </c>
      <c r="AN247" s="73">
        <v>20.037074296361595</v>
      </c>
      <c r="AO247" s="73">
        <v>18.799685787965771</v>
      </c>
      <c r="AP247" s="73">
        <v>18.215298138207189</v>
      </c>
      <c r="AQ247" s="73">
        <v>17.400868263107601</v>
      </c>
      <c r="AR247" s="73">
        <v>17.035182045176846</v>
      </c>
      <c r="AS247" s="73">
        <v>16.502973685731504</v>
      </c>
      <c r="AT247" s="73">
        <v>16.188000814637093</v>
      </c>
      <c r="AU247" s="73">
        <v>15.892945928552964</v>
      </c>
      <c r="AV247" s="73">
        <v>15.608126500026628</v>
      </c>
      <c r="AW247" s="73">
        <v>15.336351540418521</v>
      </c>
      <c r="AX247" s="73">
        <v>14.980684422238751</v>
      </c>
      <c r="AY247" s="73">
        <v>14.435557724035499</v>
      </c>
      <c r="AZ247" s="73">
        <v>13.962787787318501</v>
      </c>
    </row>
    <row r="248" spans="1:52" ht="12" customHeight="1" x14ac:dyDescent="0.35">
      <c r="A248" s="72" t="s">
        <v>44</v>
      </c>
      <c r="B248" s="73">
        <v>0</v>
      </c>
      <c r="C248" s="73">
        <v>0</v>
      </c>
      <c r="D248" s="73">
        <v>0</v>
      </c>
      <c r="E248" s="73">
        <v>0</v>
      </c>
      <c r="F248" s="73">
        <v>0</v>
      </c>
      <c r="G248" s="73">
        <v>0</v>
      </c>
      <c r="H248" s="73">
        <v>0</v>
      </c>
      <c r="I248" s="73">
        <v>0</v>
      </c>
      <c r="J248" s="73">
        <v>0</v>
      </c>
      <c r="K248" s="73">
        <v>0</v>
      </c>
      <c r="L248" s="73">
        <v>0</v>
      </c>
      <c r="M248" s="73">
        <v>0</v>
      </c>
      <c r="N248" s="73">
        <v>0</v>
      </c>
      <c r="O248" s="73">
        <v>0</v>
      </c>
      <c r="P248" s="73">
        <v>0</v>
      </c>
      <c r="Q248" s="73">
        <v>0</v>
      </c>
      <c r="R248" s="73">
        <v>0</v>
      </c>
      <c r="S248" s="73">
        <v>0</v>
      </c>
      <c r="T248" s="73">
        <v>0</v>
      </c>
      <c r="U248" s="73">
        <v>0</v>
      </c>
      <c r="V248" s="73">
        <v>0</v>
      </c>
      <c r="W248" s="73">
        <v>0</v>
      </c>
      <c r="X248" s="73">
        <v>0</v>
      </c>
      <c r="Y248" s="73">
        <v>0</v>
      </c>
      <c r="Z248" s="73">
        <v>0</v>
      </c>
      <c r="AA248" s="73">
        <v>0</v>
      </c>
      <c r="AB248" s="73">
        <v>0</v>
      </c>
      <c r="AC248" s="73">
        <v>0</v>
      </c>
      <c r="AD248" s="73">
        <v>0</v>
      </c>
      <c r="AE248" s="73">
        <v>0</v>
      </c>
      <c r="AF248" s="73">
        <v>0</v>
      </c>
      <c r="AG248" s="73">
        <v>0</v>
      </c>
      <c r="AH248" s="73">
        <v>0</v>
      </c>
      <c r="AI248" s="73">
        <v>0</v>
      </c>
      <c r="AJ248" s="73">
        <v>0</v>
      </c>
      <c r="AK248" s="73">
        <v>0</v>
      </c>
      <c r="AL248" s="73">
        <v>0</v>
      </c>
      <c r="AM248" s="73">
        <v>0</v>
      </c>
      <c r="AN248" s="73">
        <v>0</v>
      </c>
      <c r="AO248" s="73">
        <v>0</v>
      </c>
      <c r="AP248" s="73">
        <v>0</v>
      </c>
      <c r="AQ248" s="73">
        <v>0</v>
      </c>
      <c r="AR248" s="73">
        <v>0</v>
      </c>
      <c r="AS248" s="73">
        <v>0</v>
      </c>
      <c r="AT248" s="73">
        <v>0</v>
      </c>
      <c r="AU248" s="73">
        <v>0</v>
      </c>
      <c r="AV248" s="73">
        <v>0</v>
      </c>
      <c r="AW248" s="73">
        <v>0</v>
      </c>
      <c r="AX248" s="73">
        <v>0</v>
      </c>
      <c r="AY248" s="73">
        <v>0</v>
      </c>
      <c r="AZ248" s="73">
        <v>0</v>
      </c>
    </row>
    <row r="249" spans="1:52" ht="12" customHeight="1" x14ac:dyDescent="0.35">
      <c r="A249" s="72" t="s">
        <v>45</v>
      </c>
      <c r="B249" s="73">
        <v>0</v>
      </c>
      <c r="C249" s="73">
        <v>0</v>
      </c>
      <c r="D249" s="73">
        <v>0</v>
      </c>
      <c r="E249" s="73">
        <v>0</v>
      </c>
      <c r="F249" s="73">
        <v>0</v>
      </c>
      <c r="G249" s="73">
        <v>0</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v>0</v>
      </c>
      <c r="Z249" s="73">
        <v>0</v>
      </c>
      <c r="AA249" s="73">
        <v>0</v>
      </c>
      <c r="AB249" s="73">
        <v>0</v>
      </c>
      <c r="AC249" s="73">
        <v>0</v>
      </c>
      <c r="AD249" s="73">
        <v>0</v>
      </c>
      <c r="AE249" s="73">
        <v>0</v>
      </c>
      <c r="AF249" s="73">
        <v>0</v>
      </c>
      <c r="AG249" s="73">
        <v>0</v>
      </c>
      <c r="AH249" s="73">
        <v>0</v>
      </c>
      <c r="AI249" s="73">
        <v>0</v>
      </c>
      <c r="AJ249" s="73">
        <v>0</v>
      </c>
      <c r="AK249" s="73">
        <v>0</v>
      </c>
      <c r="AL249" s="73">
        <v>0</v>
      </c>
      <c r="AM249" s="73">
        <v>0</v>
      </c>
      <c r="AN249" s="73">
        <v>0</v>
      </c>
      <c r="AO249" s="73">
        <v>0</v>
      </c>
      <c r="AP249" s="73">
        <v>0</v>
      </c>
      <c r="AQ249" s="73">
        <v>0</v>
      </c>
      <c r="AR249" s="73">
        <v>0</v>
      </c>
      <c r="AS249" s="73">
        <v>0</v>
      </c>
      <c r="AT249" s="73">
        <v>0</v>
      </c>
      <c r="AU249" s="73">
        <v>0</v>
      </c>
      <c r="AV249" s="73">
        <v>0</v>
      </c>
      <c r="AW249" s="73">
        <v>0</v>
      </c>
      <c r="AX249" s="73">
        <v>0</v>
      </c>
      <c r="AY249" s="73">
        <v>0</v>
      </c>
      <c r="AZ249" s="73">
        <v>0</v>
      </c>
    </row>
    <row r="250" spans="1:52" ht="12" customHeight="1" x14ac:dyDescent="0.35">
      <c r="A250" s="74" t="s">
        <v>46</v>
      </c>
      <c r="B250" s="75">
        <v>0</v>
      </c>
      <c r="C250" s="75">
        <v>0</v>
      </c>
      <c r="D250" s="75">
        <v>0</v>
      </c>
      <c r="E250" s="75">
        <v>0</v>
      </c>
      <c r="F250" s="75">
        <v>0</v>
      </c>
      <c r="G250" s="75">
        <v>0</v>
      </c>
      <c r="H250" s="75">
        <v>0</v>
      </c>
      <c r="I250" s="75">
        <v>0</v>
      </c>
      <c r="J250" s="75">
        <v>0</v>
      </c>
      <c r="K250" s="75">
        <v>0</v>
      </c>
      <c r="L250" s="75">
        <v>0</v>
      </c>
      <c r="M250" s="75">
        <v>0</v>
      </c>
      <c r="N250" s="75">
        <v>0</v>
      </c>
      <c r="O250" s="75">
        <v>0</v>
      </c>
      <c r="P250" s="75">
        <v>0</v>
      </c>
      <c r="Q250" s="75">
        <v>0</v>
      </c>
      <c r="R250" s="75">
        <v>0</v>
      </c>
      <c r="S250" s="75">
        <v>0</v>
      </c>
      <c r="T250" s="75">
        <v>0</v>
      </c>
      <c r="U250" s="75">
        <v>0</v>
      </c>
      <c r="V250" s="75">
        <v>0</v>
      </c>
      <c r="W250" s="75">
        <v>0</v>
      </c>
      <c r="X250" s="75">
        <v>0</v>
      </c>
      <c r="Y250" s="75">
        <v>0</v>
      </c>
      <c r="Z250" s="75">
        <v>0</v>
      </c>
      <c r="AA250" s="75">
        <v>0</v>
      </c>
      <c r="AB250" s="75">
        <v>0</v>
      </c>
      <c r="AC250" s="75">
        <v>0</v>
      </c>
      <c r="AD250" s="75">
        <v>0</v>
      </c>
      <c r="AE250" s="75">
        <v>0</v>
      </c>
      <c r="AF250" s="75">
        <v>0</v>
      </c>
      <c r="AG250" s="75">
        <v>0</v>
      </c>
      <c r="AH250" s="75">
        <v>0</v>
      </c>
      <c r="AI250" s="75">
        <v>0</v>
      </c>
      <c r="AJ250" s="75">
        <v>0</v>
      </c>
      <c r="AK250" s="75">
        <v>0</v>
      </c>
      <c r="AL250" s="75">
        <v>0</v>
      </c>
      <c r="AM250" s="75">
        <v>0</v>
      </c>
      <c r="AN250" s="75">
        <v>0</v>
      </c>
      <c r="AO250" s="75">
        <v>0</v>
      </c>
      <c r="AP250" s="75">
        <v>0</v>
      </c>
      <c r="AQ250" s="75">
        <v>0</v>
      </c>
      <c r="AR250" s="75">
        <v>0</v>
      </c>
      <c r="AS250" s="75">
        <v>0</v>
      </c>
      <c r="AT250" s="75">
        <v>0</v>
      </c>
      <c r="AU250" s="75">
        <v>0</v>
      </c>
      <c r="AV250" s="75">
        <v>0</v>
      </c>
      <c r="AW250" s="75">
        <v>0</v>
      </c>
      <c r="AX250" s="75">
        <v>0</v>
      </c>
      <c r="AY250" s="75">
        <v>0</v>
      </c>
      <c r="AZ250" s="75">
        <v>0</v>
      </c>
    </row>
    <row r="251" spans="1:52" ht="12" customHeight="1" x14ac:dyDescent="0.35">
      <c r="A251" s="91" t="s">
        <v>47</v>
      </c>
      <c r="B251" s="102">
        <v>14570.922535130545</v>
      </c>
      <c r="C251" s="102">
        <v>13204.736000708017</v>
      </c>
      <c r="D251" s="102">
        <v>12692.160031358519</v>
      </c>
      <c r="E251" s="102">
        <v>13895.429496660092</v>
      </c>
      <c r="F251" s="102">
        <v>12688.384107750311</v>
      </c>
      <c r="G251" s="102">
        <v>11551.754308343547</v>
      </c>
      <c r="H251" s="102">
        <v>12156.494753948637</v>
      </c>
      <c r="I251" s="102">
        <v>11870.631594766455</v>
      </c>
      <c r="J251" s="102">
        <v>11533.239577163498</v>
      </c>
      <c r="K251" s="102">
        <v>7578.1124307924101</v>
      </c>
      <c r="L251" s="102">
        <v>9828.5398312052257</v>
      </c>
      <c r="M251" s="102">
        <v>10076.808107169642</v>
      </c>
      <c r="N251" s="102">
        <v>10158.443212689708</v>
      </c>
      <c r="O251" s="102">
        <v>10026.585646361076</v>
      </c>
      <c r="P251" s="102">
        <v>10075.005222584896</v>
      </c>
      <c r="Q251" s="102">
        <v>10920.969917390823</v>
      </c>
      <c r="R251" s="102">
        <v>10814.749388443153</v>
      </c>
      <c r="S251" s="102">
        <v>11133.146398366483</v>
      </c>
      <c r="T251" s="102">
        <v>10752.168775566803</v>
      </c>
      <c r="U251" s="102">
        <v>10629.789224217551</v>
      </c>
      <c r="V251" s="102">
        <v>10414.775348251471</v>
      </c>
      <c r="W251" s="102">
        <v>10378.656828852392</v>
      </c>
      <c r="X251" s="102">
        <v>10387.620191832508</v>
      </c>
      <c r="Y251" s="102">
        <v>9767.6484579356256</v>
      </c>
      <c r="Z251" s="102">
        <v>9703.226508739157</v>
      </c>
      <c r="AA251" s="102">
        <v>9693.726956305929</v>
      </c>
      <c r="AB251" s="102">
        <v>9710.1670152866045</v>
      </c>
      <c r="AC251" s="102">
        <v>9763.339063154488</v>
      </c>
      <c r="AD251" s="102">
        <v>9768.2674747222845</v>
      </c>
      <c r="AE251" s="102">
        <v>9778.3056454778034</v>
      </c>
      <c r="AF251" s="102">
        <v>9689.9032525366201</v>
      </c>
      <c r="AG251" s="102">
        <v>9656.8817944716484</v>
      </c>
      <c r="AH251" s="102">
        <v>9658.0859265568961</v>
      </c>
      <c r="AI251" s="102">
        <v>9541.8845196794719</v>
      </c>
      <c r="AJ251" s="102">
        <v>9436.6048527573348</v>
      </c>
      <c r="AK251" s="102">
        <v>9334.1101095830927</v>
      </c>
      <c r="AL251" s="102">
        <v>9238.6913100510101</v>
      </c>
      <c r="AM251" s="102">
        <v>9213.5446282091889</v>
      </c>
      <c r="AN251" s="102">
        <v>9013.8099351536039</v>
      </c>
      <c r="AO251" s="102">
        <v>8944.8689644085007</v>
      </c>
      <c r="AP251" s="102">
        <v>8888.638133995124</v>
      </c>
      <c r="AQ251" s="102">
        <v>8834.4849949238778</v>
      </c>
      <c r="AR251" s="102">
        <v>8803.0090375311429</v>
      </c>
      <c r="AS251" s="102">
        <v>8735.0340355582412</v>
      </c>
      <c r="AT251" s="102">
        <v>8630.1241218097257</v>
      </c>
      <c r="AU251" s="102">
        <v>8516.3173104907146</v>
      </c>
      <c r="AV251" s="102">
        <v>8459.8801866530393</v>
      </c>
      <c r="AW251" s="102">
        <v>8351.2757865974581</v>
      </c>
      <c r="AX251" s="102">
        <v>8222.5006936164409</v>
      </c>
      <c r="AY251" s="102">
        <v>7976.7067549727153</v>
      </c>
      <c r="AZ251" s="102">
        <v>7782.9237688697276</v>
      </c>
    </row>
    <row r="252" spans="1:52" ht="12" customHeight="1" x14ac:dyDescent="0.35">
      <c r="A252" s="91" t="s">
        <v>51</v>
      </c>
      <c r="B252" s="102">
        <v>204782.31248684481</v>
      </c>
      <c r="C252" s="102">
        <v>195332.87091885798</v>
      </c>
      <c r="D252" s="102">
        <v>190751.84721983352</v>
      </c>
      <c r="E252" s="102">
        <v>198644.14317527256</v>
      </c>
      <c r="F252" s="102">
        <v>197802.82340713061</v>
      </c>
      <c r="G252" s="102">
        <v>189105.491551193</v>
      </c>
      <c r="H252" s="102">
        <v>191256.99674117944</v>
      </c>
      <c r="I252" s="102">
        <v>185126.61600981216</v>
      </c>
      <c r="J252" s="102">
        <v>172752.57237414492</v>
      </c>
      <c r="K252" s="102">
        <v>124383.4318366584</v>
      </c>
      <c r="L252" s="102">
        <v>152475.35040030035</v>
      </c>
      <c r="M252" s="102">
        <v>150492.90869567043</v>
      </c>
      <c r="N252" s="102">
        <v>146344.24894481519</v>
      </c>
      <c r="O252" s="102">
        <v>146768.93586075417</v>
      </c>
      <c r="P252" s="102">
        <v>146656.87908201831</v>
      </c>
      <c r="Q252" s="102">
        <v>148391.97747304279</v>
      </c>
      <c r="R252" s="102">
        <v>143922.16202459077</v>
      </c>
      <c r="S252" s="102">
        <v>145461.53022528204</v>
      </c>
      <c r="T252" s="102">
        <v>136375.51559642644</v>
      </c>
      <c r="U252" s="102">
        <v>134551.11057641005</v>
      </c>
      <c r="V252" s="102">
        <v>132190.9090419719</v>
      </c>
      <c r="W252" s="102">
        <v>131756.2069970794</v>
      </c>
      <c r="X252" s="102">
        <v>130372.28591877286</v>
      </c>
      <c r="Y252" s="102">
        <v>128535.41136995301</v>
      </c>
      <c r="Z252" s="102">
        <v>127814.58684914434</v>
      </c>
      <c r="AA252" s="102">
        <v>127718.32067126512</v>
      </c>
      <c r="AB252" s="102">
        <v>128200.63407116056</v>
      </c>
      <c r="AC252" s="102">
        <v>128718.6589214229</v>
      </c>
      <c r="AD252" s="102">
        <v>129208.89682511197</v>
      </c>
      <c r="AE252" s="102">
        <v>128956.51386795648</v>
      </c>
      <c r="AF252" s="102">
        <v>127862.06226383954</v>
      </c>
      <c r="AG252" s="102">
        <v>127345.72109644341</v>
      </c>
      <c r="AH252" s="102">
        <v>125851.39044830225</v>
      </c>
      <c r="AI252" s="102">
        <v>123499.06179702851</v>
      </c>
      <c r="AJ252" s="102">
        <v>120767.75874916364</v>
      </c>
      <c r="AK252" s="102">
        <v>118320.30401652212</v>
      </c>
      <c r="AL252" s="102">
        <v>117035.69579766998</v>
      </c>
      <c r="AM252" s="102">
        <v>114765.4196497777</v>
      </c>
      <c r="AN252" s="102">
        <v>111963.21175892565</v>
      </c>
      <c r="AO252" s="102">
        <v>109566.35179763666</v>
      </c>
      <c r="AP252" s="102">
        <v>107156.96337725187</v>
      </c>
      <c r="AQ252" s="102">
        <v>105643.83389016798</v>
      </c>
      <c r="AR252" s="102">
        <v>103716.45123983103</v>
      </c>
      <c r="AS252" s="102">
        <v>101542.33320045081</v>
      </c>
      <c r="AT252" s="102">
        <v>98523.004475098234</v>
      </c>
      <c r="AU252" s="102">
        <v>96743.086001051081</v>
      </c>
      <c r="AV252" s="102">
        <v>94448.96360596962</v>
      </c>
      <c r="AW252" s="102">
        <v>90178.080991237948</v>
      </c>
      <c r="AX252" s="102">
        <v>87543.200763048313</v>
      </c>
      <c r="AY252" s="102">
        <v>81660.011746526056</v>
      </c>
      <c r="AZ252" s="102">
        <v>77727.128370674734</v>
      </c>
    </row>
    <row r="253" spans="1:52" ht="12" customHeight="1" x14ac:dyDescent="0.35">
      <c r="A253" s="91" t="s">
        <v>54</v>
      </c>
      <c r="B253" s="102">
        <v>12302.142847113277</v>
      </c>
      <c r="C253" s="102">
        <v>11637.567439431534</v>
      </c>
      <c r="D253" s="102">
        <v>10791.006468439247</v>
      </c>
      <c r="E253" s="102">
        <v>11202.506976687822</v>
      </c>
      <c r="F253" s="102">
        <v>11367.204186202865</v>
      </c>
      <c r="G253" s="102">
        <v>10937.092533136461</v>
      </c>
      <c r="H253" s="102">
        <v>10879.235833503995</v>
      </c>
      <c r="I253" s="102">
        <v>10399.642171202002</v>
      </c>
      <c r="J253" s="102">
        <v>9815.8352695402718</v>
      </c>
      <c r="K253" s="102">
        <v>6977.1448503498486</v>
      </c>
      <c r="L253" s="102">
        <v>8508.2740993040698</v>
      </c>
      <c r="M253" s="102">
        <v>8505.4930364139</v>
      </c>
      <c r="N253" s="102">
        <v>8312.8615198750595</v>
      </c>
      <c r="O253" s="102">
        <v>8208.8994082686368</v>
      </c>
      <c r="P253" s="102">
        <v>8204.1730475379863</v>
      </c>
      <c r="Q253" s="102">
        <v>8106.4838609007202</v>
      </c>
      <c r="R253" s="102">
        <v>7903.5881007222606</v>
      </c>
      <c r="S253" s="102">
        <v>8099.477670794221</v>
      </c>
      <c r="T253" s="102">
        <v>7832.7165930279643</v>
      </c>
      <c r="U253" s="102">
        <v>7740.7106408749232</v>
      </c>
      <c r="V253" s="102">
        <v>7573.8564947547793</v>
      </c>
      <c r="W253" s="102">
        <v>7554.5502599249776</v>
      </c>
      <c r="X253" s="102">
        <v>7552.9143850068012</v>
      </c>
      <c r="Y253" s="102">
        <v>7098.5006523163011</v>
      </c>
      <c r="Z253" s="102">
        <v>7041.7083103253553</v>
      </c>
      <c r="AA253" s="102">
        <v>7025.21890384175</v>
      </c>
      <c r="AB253" s="102">
        <v>7040.1302170704648</v>
      </c>
      <c r="AC253" s="102">
        <v>7075.9266663994113</v>
      </c>
      <c r="AD253" s="102">
        <v>7094.2972869230771</v>
      </c>
      <c r="AE253" s="102">
        <v>7104.5548124357292</v>
      </c>
      <c r="AF253" s="102">
        <v>7045.00320039494</v>
      </c>
      <c r="AG253" s="102">
        <v>7025.8717189477993</v>
      </c>
      <c r="AH253" s="102">
        <v>7027.0086802077376</v>
      </c>
      <c r="AI253" s="102">
        <v>6947.1694437715896</v>
      </c>
      <c r="AJ253" s="102">
        <v>6875.2622901758987</v>
      </c>
      <c r="AK253" s="102">
        <v>6803.7504092589061</v>
      </c>
      <c r="AL253" s="102">
        <v>6742.6299009710237</v>
      </c>
      <c r="AM253" s="102">
        <v>6724.4471225705347</v>
      </c>
      <c r="AN253" s="102">
        <v>6584.3917754189124</v>
      </c>
      <c r="AO253" s="102">
        <v>6531.4815387586186</v>
      </c>
      <c r="AP253" s="102">
        <v>6486.9104333339255</v>
      </c>
      <c r="AQ253" s="102">
        <v>6448.3675878490139</v>
      </c>
      <c r="AR253" s="102">
        <v>6419.1514417042636</v>
      </c>
      <c r="AS253" s="102">
        <v>6363.8880881983687</v>
      </c>
      <c r="AT253" s="102">
        <v>6275.2919542225736</v>
      </c>
      <c r="AU253" s="102">
        <v>6187.982452755622</v>
      </c>
      <c r="AV253" s="102">
        <v>6130.5154312574386</v>
      </c>
      <c r="AW253" s="102">
        <v>6022.2604185657692</v>
      </c>
      <c r="AX253" s="102">
        <v>5903.370564008892</v>
      </c>
      <c r="AY253" s="102">
        <v>5652.230266325002</v>
      </c>
      <c r="AZ253" s="102">
        <v>5457.2079815776433</v>
      </c>
    </row>
    <row r="254" spans="1:52" ht="12" customHeight="1" x14ac:dyDescent="0.35">
      <c r="A254" s="105" t="s">
        <v>57</v>
      </c>
      <c r="B254" s="106">
        <v>7550.8068544924572</v>
      </c>
      <c r="C254" s="106">
        <v>6793.3597564004449</v>
      </c>
      <c r="D254" s="106">
        <v>6224.5605142625054</v>
      </c>
      <c r="E254" s="106">
        <v>6640.0479947829981</v>
      </c>
      <c r="F254" s="106">
        <v>6686.109385944329</v>
      </c>
      <c r="G254" s="106">
        <v>6205.1971016412181</v>
      </c>
      <c r="H254" s="106">
        <v>6214.4486487741378</v>
      </c>
      <c r="I254" s="106">
        <v>6026.309155423819</v>
      </c>
      <c r="J254" s="106">
        <v>5839.8971002503331</v>
      </c>
      <c r="K254" s="106">
        <v>3282.9601601147201</v>
      </c>
      <c r="L254" s="106">
        <v>4896.5647708154547</v>
      </c>
      <c r="M254" s="106">
        <v>5010.3105706084634</v>
      </c>
      <c r="N254" s="106">
        <v>4422.6645139321918</v>
      </c>
      <c r="O254" s="106">
        <v>4601.2941733475964</v>
      </c>
      <c r="P254" s="106">
        <v>4484.1107322700263</v>
      </c>
      <c r="Q254" s="106">
        <v>4392.3147091998908</v>
      </c>
      <c r="R254" s="106">
        <v>4389.8858546835336</v>
      </c>
      <c r="S254" s="106">
        <v>4518.5312059191438</v>
      </c>
      <c r="T254" s="106">
        <v>4199.9036232912076</v>
      </c>
      <c r="U254" s="106">
        <v>4122.0007961833289</v>
      </c>
      <c r="V254" s="106">
        <v>4043.4920114925185</v>
      </c>
      <c r="W254" s="106">
        <v>4022.929379541979</v>
      </c>
      <c r="X254" s="106">
        <v>3968.2069290269078</v>
      </c>
      <c r="Y254" s="106">
        <v>3236.0221448133098</v>
      </c>
      <c r="Z254" s="106">
        <v>3187.3008914227394</v>
      </c>
      <c r="AA254" s="106">
        <v>3155.0385961746706</v>
      </c>
      <c r="AB254" s="106">
        <v>3141.6459348646231</v>
      </c>
      <c r="AC254" s="106">
        <v>3130.0064948573699</v>
      </c>
      <c r="AD254" s="106">
        <v>3107.8570730901088</v>
      </c>
      <c r="AE254" s="106">
        <v>3100.4240838424207</v>
      </c>
      <c r="AF254" s="106">
        <v>3039.4019261114995</v>
      </c>
      <c r="AG254" s="106">
        <v>3025.4876533489787</v>
      </c>
      <c r="AH254" s="106">
        <v>3000.4435523596289</v>
      </c>
      <c r="AI254" s="106">
        <v>2956.3771196233633</v>
      </c>
      <c r="AJ254" s="106">
        <v>2898.2242567200319</v>
      </c>
      <c r="AK254" s="106">
        <v>2852.4423124752961</v>
      </c>
      <c r="AL254" s="106">
        <v>2763.2101528259136</v>
      </c>
      <c r="AM254" s="106">
        <v>2721.8906659754916</v>
      </c>
      <c r="AN254" s="106">
        <v>2543.3355986632459</v>
      </c>
      <c r="AO254" s="106">
        <v>2498.0372448192265</v>
      </c>
      <c r="AP254" s="106">
        <v>2451.7000697282797</v>
      </c>
      <c r="AQ254" s="106">
        <v>2408.1031407497076</v>
      </c>
      <c r="AR254" s="106">
        <v>2359.9567413376099</v>
      </c>
      <c r="AS254" s="106">
        <v>2301.4582665691505</v>
      </c>
      <c r="AT254" s="106">
        <v>2217.7833194702425</v>
      </c>
      <c r="AU254" s="106">
        <v>2139.7793974477763</v>
      </c>
      <c r="AV254" s="106">
        <v>2079.7541911829344</v>
      </c>
      <c r="AW254" s="106">
        <v>2003.1420184341321</v>
      </c>
      <c r="AX254" s="106">
        <v>1923.292807535405</v>
      </c>
      <c r="AY254" s="106">
        <v>1747.6397776419451</v>
      </c>
      <c r="AZ254" s="106">
        <v>1599.5863334842834</v>
      </c>
    </row>
    <row r="255" spans="1:52" ht="12" customHeight="1" x14ac:dyDescent="0.35">
      <c r="A255" s="107" t="s">
        <v>35</v>
      </c>
      <c r="B255" s="108">
        <v>22692.694623358577</v>
      </c>
      <c r="C255" s="108">
        <v>18746.874693056579</v>
      </c>
      <c r="D255" s="108">
        <v>17509.623011563701</v>
      </c>
      <c r="E255" s="108">
        <v>18931.7277708857</v>
      </c>
      <c r="F255" s="108">
        <v>25155.957391267159</v>
      </c>
      <c r="G255" s="108">
        <v>29878.456821280844</v>
      </c>
      <c r="H255" s="108">
        <v>29054.624826003066</v>
      </c>
      <c r="I255" s="108">
        <v>35717.82853184572</v>
      </c>
      <c r="J255" s="108">
        <v>30544.973394711742</v>
      </c>
      <c r="K255" s="108">
        <v>22820.63503310956</v>
      </c>
      <c r="L255" s="108">
        <v>27757.832068713848</v>
      </c>
      <c r="M255" s="108">
        <v>22761.379585905121</v>
      </c>
      <c r="N255" s="108">
        <v>15534.099191007697</v>
      </c>
      <c r="O255" s="108">
        <v>18097.294903208109</v>
      </c>
      <c r="P255" s="108">
        <v>21644.06414987463</v>
      </c>
      <c r="Q255" s="108">
        <v>21826.836284025128</v>
      </c>
      <c r="R255" s="108">
        <v>20904.956231672852</v>
      </c>
      <c r="S255" s="108">
        <v>20696.718334994413</v>
      </c>
      <c r="T255" s="108">
        <v>20513.47536866313</v>
      </c>
      <c r="U255" s="108">
        <v>20604.12554250293</v>
      </c>
      <c r="V255" s="108">
        <v>20323.458467691948</v>
      </c>
      <c r="W255" s="108">
        <v>20288.923069736549</v>
      </c>
      <c r="X255" s="108">
        <v>20409.277582103718</v>
      </c>
      <c r="Y255" s="108">
        <v>20167.409753628563</v>
      </c>
      <c r="Z255" s="108">
        <v>20070.505417759905</v>
      </c>
      <c r="AA255" s="108">
        <v>20085.655156208701</v>
      </c>
      <c r="AB255" s="108">
        <v>20201.438159342946</v>
      </c>
      <c r="AC255" s="108">
        <v>20343.313401105959</v>
      </c>
      <c r="AD255" s="108">
        <v>20499.001971674454</v>
      </c>
      <c r="AE255" s="108">
        <v>20640.21660085415</v>
      </c>
      <c r="AF255" s="108">
        <v>20616.938030531037</v>
      </c>
      <c r="AG255" s="108">
        <v>20605.828731959638</v>
      </c>
      <c r="AH255" s="108">
        <v>20690.373433218039</v>
      </c>
      <c r="AI255" s="108">
        <v>20470.798223974612</v>
      </c>
      <c r="AJ255" s="108">
        <v>20264.411404628376</v>
      </c>
      <c r="AK255" s="108">
        <v>20006.116321738846</v>
      </c>
      <c r="AL255" s="108">
        <v>19896.719383234238</v>
      </c>
      <c r="AM255" s="108">
        <v>19740.059481269112</v>
      </c>
      <c r="AN255" s="108">
        <v>19431.813021707429</v>
      </c>
      <c r="AO255" s="108">
        <v>19182.143629817579</v>
      </c>
      <c r="AP255" s="108">
        <v>18955.793168635177</v>
      </c>
      <c r="AQ255" s="108">
        <v>18880.122519836907</v>
      </c>
      <c r="AR255" s="108">
        <v>18778.955582861541</v>
      </c>
      <c r="AS255" s="108">
        <v>18640.453653390196</v>
      </c>
      <c r="AT255" s="108">
        <v>18396.053197927871</v>
      </c>
      <c r="AU255" s="108">
        <v>18342.231452161024</v>
      </c>
      <c r="AV255" s="108">
        <v>18260.534285315422</v>
      </c>
      <c r="AW255" s="108">
        <v>17832.579213890782</v>
      </c>
      <c r="AX255" s="108">
        <v>17670.583537979972</v>
      </c>
      <c r="AY255" s="108">
        <v>17225.113860862686</v>
      </c>
      <c r="AZ255" s="108">
        <v>16935.966669589943</v>
      </c>
    </row>
    <row r="256" spans="1:52" ht="12" customHeight="1" x14ac:dyDescent="0.35">
      <c r="A256" s="62" t="s">
        <v>5</v>
      </c>
      <c r="B256" s="63">
        <v>10840.650254254686</v>
      </c>
      <c r="C256" s="63">
        <v>11188.264264523079</v>
      </c>
      <c r="D256" s="63">
        <v>10457.900642350975</v>
      </c>
      <c r="E256" s="63">
        <v>11053.467190394102</v>
      </c>
      <c r="F256" s="63">
        <v>11607.300301678488</v>
      </c>
      <c r="G256" s="63">
        <v>10859.278264153119</v>
      </c>
      <c r="H256" s="63">
        <v>11666.239072651375</v>
      </c>
      <c r="I256" s="63">
        <v>11345.664887529019</v>
      </c>
      <c r="J256" s="63">
        <v>10764.514248970409</v>
      </c>
      <c r="K256" s="63">
        <v>7977.3049703733359</v>
      </c>
      <c r="L256" s="63">
        <v>9459.4350159504265</v>
      </c>
      <c r="M256" s="63">
        <v>9366.7652257791851</v>
      </c>
      <c r="N256" s="63">
        <v>8607.5295354884365</v>
      </c>
      <c r="O256" s="63">
        <v>8163.3940747612751</v>
      </c>
      <c r="P256" s="63">
        <v>8016.7524697495246</v>
      </c>
      <c r="Q256" s="63">
        <v>8438.6853485261418</v>
      </c>
      <c r="R256" s="63">
        <v>8516.4565362856356</v>
      </c>
      <c r="S256" s="63">
        <v>9010.1377627756119</v>
      </c>
      <c r="T256" s="63">
        <v>8799.4543725322837</v>
      </c>
      <c r="U256" s="63">
        <v>8732.4652543957673</v>
      </c>
      <c r="V256" s="63">
        <v>8619.7903524221074</v>
      </c>
      <c r="W256" s="63">
        <v>8622.7291017252974</v>
      </c>
      <c r="X256" s="63">
        <v>8566.6996740610612</v>
      </c>
      <c r="Y256" s="63">
        <v>8534.853809639164</v>
      </c>
      <c r="Z256" s="63">
        <v>8438.0625451338965</v>
      </c>
      <c r="AA256" s="63">
        <v>8404.2616606361935</v>
      </c>
      <c r="AB256" s="63">
        <v>8413.4390112258206</v>
      </c>
      <c r="AC256" s="63">
        <v>8431.6433943287739</v>
      </c>
      <c r="AD256" s="63">
        <v>8442.2589357851048</v>
      </c>
      <c r="AE256" s="63">
        <v>8428.3051229798912</v>
      </c>
      <c r="AF256" s="63">
        <v>8427.3950236094533</v>
      </c>
      <c r="AG256" s="63">
        <v>8411.4782951494999</v>
      </c>
      <c r="AH256" s="63">
        <v>8365.7219204262365</v>
      </c>
      <c r="AI256" s="63">
        <v>8316.0216941672843</v>
      </c>
      <c r="AJ256" s="63">
        <v>8176.6422116900012</v>
      </c>
      <c r="AK256" s="63">
        <v>8032.1513072892976</v>
      </c>
      <c r="AL256" s="63">
        <v>7952.4591953039089</v>
      </c>
      <c r="AM256" s="63">
        <v>7710.2941034039986</v>
      </c>
      <c r="AN256" s="63">
        <v>7440.8219965941353</v>
      </c>
      <c r="AO256" s="63">
        <v>7258.3975640559529</v>
      </c>
      <c r="AP256" s="63">
        <v>6920.2291674757416</v>
      </c>
      <c r="AQ256" s="63">
        <v>6824.3648326141611</v>
      </c>
      <c r="AR256" s="63">
        <v>6575.8833281323323</v>
      </c>
      <c r="AS256" s="63">
        <v>6390.2365783712885</v>
      </c>
      <c r="AT256" s="63">
        <v>6220.8243225973983</v>
      </c>
      <c r="AU256" s="63">
        <v>6199.9318836129314</v>
      </c>
      <c r="AV256" s="63">
        <v>6110.6681788506648</v>
      </c>
      <c r="AW256" s="63">
        <v>5826.4336950894103</v>
      </c>
      <c r="AX256" s="63">
        <v>5800.7646199746468</v>
      </c>
      <c r="AY256" s="63">
        <v>5620.9837981920555</v>
      </c>
      <c r="AZ256" s="63">
        <v>5487.837656054644</v>
      </c>
    </row>
    <row r="257" spans="1:52" ht="12" customHeight="1" x14ac:dyDescent="0.3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35">
      <c r="A258" s="72" t="s">
        <v>41</v>
      </c>
      <c r="B258" s="73">
        <v>25.463888071202778</v>
      </c>
      <c r="C258" s="73">
        <v>25.935949015068385</v>
      </c>
      <c r="D258" s="73">
        <v>24.944398770068183</v>
      </c>
      <c r="E258" s="73">
        <v>24.768874261861729</v>
      </c>
      <c r="F258" s="73">
        <v>26.061586508510715</v>
      </c>
      <c r="G258" s="73">
        <v>25.845641916245484</v>
      </c>
      <c r="H258" s="73">
        <v>27.450719859394351</v>
      </c>
      <c r="I258" s="73">
        <v>26.753484842761438</v>
      </c>
      <c r="J258" s="73">
        <v>25.940632539527314</v>
      </c>
      <c r="K258" s="73">
        <v>20.28489959345259</v>
      </c>
      <c r="L258" s="73">
        <v>22.869754232771118</v>
      </c>
      <c r="M258" s="73">
        <v>23.394144899604669</v>
      </c>
      <c r="N258" s="73">
        <v>22.457862879097629</v>
      </c>
      <c r="O258" s="73">
        <v>21.635993166414934</v>
      </c>
      <c r="P258" s="73">
        <v>20.56382179000607</v>
      </c>
      <c r="Q258" s="73">
        <v>21.688374135815589</v>
      </c>
      <c r="R258" s="73">
        <v>21.289518885456221</v>
      </c>
      <c r="S258" s="73">
        <v>22.115656785380235</v>
      </c>
      <c r="T258" s="73">
        <v>21.158647201866959</v>
      </c>
      <c r="U258" s="73">
        <v>19.406684118630999</v>
      </c>
      <c r="V258" s="73">
        <v>18.831480712561476</v>
      </c>
      <c r="W258" s="73">
        <v>18.612384549179755</v>
      </c>
      <c r="X258" s="73">
        <v>18.379237042807677</v>
      </c>
      <c r="Y258" s="73">
        <v>17.871799963285948</v>
      </c>
      <c r="Z258" s="73">
        <v>13.869578519049034</v>
      </c>
      <c r="AA258" s="73">
        <v>13.175930382830762</v>
      </c>
      <c r="AB258" s="73">
        <v>12.663982394633273</v>
      </c>
      <c r="AC258" s="73">
        <v>12.104826579916942</v>
      </c>
      <c r="AD258" s="73">
        <v>10.659150483203627</v>
      </c>
      <c r="AE258" s="73">
        <v>10.443017678178393</v>
      </c>
      <c r="AF258" s="73">
        <v>9.7538936875997511</v>
      </c>
      <c r="AG258" s="73">
        <v>10.082384497428109</v>
      </c>
      <c r="AH258" s="73">
        <v>9.9527882466092166</v>
      </c>
      <c r="AI258" s="73">
        <v>9.7111893907095475</v>
      </c>
      <c r="AJ258" s="73">
        <v>9.4402598897857324</v>
      </c>
      <c r="AK258" s="73">
        <v>9.07046717684538</v>
      </c>
      <c r="AL258" s="73">
        <v>8.8615451756375361</v>
      </c>
      <c r="AM258" s="73">
        <v>8.51707617801471</v>
      </c>
      <c r="AN258" s="73">
        <v>8.2547240265517399</v>
      </c>
      <c r="AO258" s="73">
        <v>8.0254732148940455</v>
      </c>
      <c r="AP258" s="73">
        <v>7.5203277756398235</v>
      </c>
      <c r="AQ258" s="73">
        <v>7.4043000210643051</v>
      </c>
      <c r="AR258" s="73">
        <v>7.0525223398627093</v>
      </c>
      <c r="AS258" s="73">
        <v>6.7455388674361334</v>
      </c>
      <c r="AT258" s="73">
        <v>6.610713508772383</v>
      </c>
      <c r="AU258" s="73">
        <v>6.5038741628689953</v>
      </c>
      <c r="AV258" s="73">
        <v>6.4066829850334193</v>
      </c>
      <c r="AW258" s="73">
        <v>6.2383088559474587</v>
      </c>
      <c r="AX258" s="73">
        <v>6.1399033810778363</v>
      </c>
      <c r="AY258" s="73">
        <v>5.9526631399435983</v>
      </c>
      <c r="AZ258" s="73">
        <v>5.8092181852622176</v>
      </c>
    </row>
    <row r="259" spans="1:52" ht="12" customHeight="1" x14ac:dyDescent="0.3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3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3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35">
      <c r="A262" s="91" t="s">
        <v>62</v>
      </c>
      <c r="B262" s="102">
        <v>3271.9321827403678</v>
      </c>
      <c r="C262" s="102">
        <v>3326.7564723465766</v>
      </c>
      <c r="D262" s="102">
        <v>3082.4228902018144</v>
      </c>
      <c r="E262" s="102">
        <v>3444.9531151276142</v>
      </c>
      <c r="F262" s="102">
        <v>3525.7910514379159</v>
      </c>
      <c r="G262" s="102">
        <v>3217.9821098116727</v>
      </c>
      <c r="H262" s="102">
        <v>3498.7530957386598</v>
      </c>
      <c r="I262" s="102">
        <v>3421.1592873719742</v>
      </c>
      <c r="J262" s="102">
        <v>3239.6420925378852</v>
      </c>
      <c r="K262" s="102">
        <v>2458.8495650088248</v>
      </c>
      <c r="L262" s="102">
        <v>2713.9803464544884</v>
      </c>
      <c r="M262" s="102">
        <v>2721.8726141192878</v>
      </c>
      <c r="N262" s="102">
        <v>2621.9276505284088</v>
      </c>
      <c r="O262" s="102">
        <v>2448.286215803379</v>
      </c>
      <c r="P262" s="102">
        <v>2380.1085593260345</v>
      </c>
      <c r="Q262" s="102">
        <v>2637.7202300287458</v>
      </c>
      <c r="R262" s="102">
        <v>2575.2313330483216</v>
      </c>
      <c r="S262" s="102">
        <v>2679.2051039284138</v>
      </c>
      <c r="T262" s="102">
        <v>2636.1534511219152</v>
      </c>
      <c r="U262" s="102">
        <v>2619.0400479044119</v>
      </c>
      <c r="V262" s="102">
        <v>2592.4892342253065</v>
      </c>
      <c r="W262" s="102">
        <v>2587.6432112891257</v>
      </c>
      <c r="X262" s="102">
        <v>2579.1525377092944</v>
      </c>
      <c r="Y262" s="102">
        <v>2568.3456631888344</v>
      </c>
      <c r="Z262" s="102">
        <v>2552.9066343346626</v>
      </c>
      <c r="AA262" s="102">
        <v>2551.7979013735226</v>
      </c>
      <c r="AB262" s="102">
        <v>2555.682436116942</v>
      </c>
      <c r="AC262" s="102">
        <v>2559.9568093275143</v>
      </c>
      <c r="AD262" s="102">
        <v>2563.1407023919787</v>
      </c>
      <c r="AE262" s="102">
        <v>2565.2432041101456</v>
      </c>
      <c r="AF262" s="102">
        <v>2564.7018051633509</v>
      </c>
      <c r="AG262" s="102">
        <v>2562.0658791392211</v>
      </c>
      <c r="AH262" s="102">
        <v>2558.7100034049495</v>
      </c>
      <c r="AI262" s="102">
        <v>2557.5003489679079</v>
      </c>
      <c r="AJ262" s="102">
        <v>2546.2212752758064</v>
      </c>
      <c r="AK262" s="102">
        <v>2539.3559384722053</v>
      </c>
      <c r="AL262" s="102">
        <v>2540.5481332780228</v>
      </c>
      <c r="AM262" s="102">
        <v>2534.8635770564238</v>
      </c>
      <c r="AN262" s="102">
        <v>2528.0502028596379</v>
      </c>
      <c r="AO262" s="102">
        <v>2524.4745783293538</v>
      </c>
      <c r="AP262" s="102">
        <v>2499.6349027665478</v>
      </c>
      <c r="AQ262" s="102">
        <v>2508.3424031490576</v>
      </c>
      <c r="AR262" s="102">
        <v>2489.8349231879033</v>
      </c>
      <c r="AS262" s="102">
        <v>2478.2310364850582</v>
      </c>
      <c r="AT262" s="102">
        <v>2473.6165425441168</v>
      </c>
      <c r="AU262" s="102">
        <v>2484.8207953364563</v>
      </c>
      <c r="AV262" s="102">
        <v>2495.7453294748093</v>
      </c>
      <c r="AW262" s="102">
        <v>2483.7729021054633</v>
      </c>
      <c r="AX262" s="102">
        <v>2493.1857198513662</v>
      </c>
      <c r="AY262" s="102">
        <v>2490.3208066699253</v>
      </c>
      <c r="AZ262" s="102">
        <v>2490.0103691514269</v>
      </c>
    </row>
    <row r="263" spans="1:52" ht="12" customHeight="1" x14ac:dyDescent="0.35">
      <c r="A263" s="91" t="s">
        <v>63</v>
      </c>
      <c r="B263" s="102">
        <v>0</v>
      </c>
      <c r="C263" s="102">
        <v>0</v>
      </c>
      <c r="D263" s="102">
        <v>0</v>
      </c>
      <c r="E263" s="102">
        <v>0</v>
      </c>
      <c r="F263" s="102">
        <v>0</v>
      </c>
      <c r="G263" s="102">
        <v>0</v>
      </c>
      <c r="H263" s="102">
        <v>0</v>
      </c>
      <c r="I263" s="102">
        <v>0</v>
      </c>
      <c r="J263" s="102">
        <v>0</v>
      </c>
      <c r="K263" s="102">
        <v>0</v>
      </c>
      <c r="L263" s="102">
        <v>0</v>
      </c>
      <c r="M263" s="102">
        <v>0</v>
      </c>
      <c r="N263" s="102">
        <v>0</v>
      </c>
      <c r="O263" s="102">
        <v>0</v>
      </c>
      <c r="P263" s="102">
        <v>0</v>
      </c>
      <c r="Q263" s="102">
        <v>0</v>
      </c>
      <c r="R263" s="102">
        <v>0</v>
      </c>
      <c r="S263" s="102">
        <v>0</v>
      </c>
      <c r="T263" s="102">
        <v>0</v>
      </c>
      <c r="U263" s="102">
        <v>0</v>
      </c>
      <c r="V263" s="102">
        <v>0</v>
      </c>
      <c r="W263" s="102">
        <v>0</v>
      </c>
      <c r="X263" s="102">
        <v>0</v>
      </c>
      <c r="Y263" s="102">
        <v>0</v>
      </c>
      <c r="Z263" s="102">
        <v>0</v>
      </c>
      <c r="AA263" s="102">
        <v>0</v>
      </c>
      <c r="AB263" s="102">
        <v>0</v>
      </c>
      <c r="AC263" s="102">
        <v>0</v>
      </c>
      <c r="AD263" s="102">
        <v>0</v>
      </c>
      <c r="AE263" s="102">
        <v>0</v>
      </c>
      <c r="AF263" s="102">
        <v>0</v>
      </c>
      <c r="AG263" s="102">
        <v>0</v>
      </c>
      <c r="AH263" s="102">
        <v>0</v>
      </c>
      <c r="AI263" s="102">
        <v>0</v>
      </c>
      <c r="AJ263" s="102">
        <v>0</v>
      </c>
      <c r="AK263" s="102">
        <v>0</v>
      </c>
      <c r="AL263" s="102">
        <v>0</v>
      </c>
      <c r="AM263" s="102">
        <v>0</v>
      </c>
      <c r="AN263" s="102">
        <v>0</v>
      </c>
      <c r="AO263" s="102">
        <v>0</v>
      </c>
      <c r="AP263" s="102">
        <v>0</v>
      </c>
      <c r="AQ263" s="102">
        <v>0</v>
      </c>
      <c r="AR263" s="102">
        <v>0</v>
      </c>
      <c r="AS263" s="102">
        <v>0</v>
      </c>
      <c r="AT263" s="102">
        <v>0</v>
      </c>
      <c r="AU263" s="102">
        <v>0</v>
      </c>
      <c r="AV263" s="102">
        <v>0</v>
      </c>
      <c r="AW263" s="102">
        <v>0</v>
      </c>
      <c r="AX263" s="102">
        <v>0</v>
      </c>
      <c r="AY263" s="102">
        <v>0</v>
      </c>
      <c r="AZ263" s="102">
        <v>0</v>
      </c>
    </row>
    <row r="264" spans="1:52" ht="12" customHeight="1" x14ac:dyDescent="0.35">
      <c r="A264" s="91" t="s">
        <v>54</v>
      </c>
      <c r="B264" s="102">
        <v>3294.2223296661327</v>
      </c>
      <c r="C264" s="102">
        <v>3470.8173942157237</v>
      </c>
      <c r="D264" s="102">
        <v>3164.1617361166082</v>
      </c>
      <c r="E264" s="102">
        <v>3236.539873996177</v>
      </c>
      <c r="F264" s="102">
        <v>3456.4618879563363</v>
      </c>
      <c r="G264" s="102">
        <v>3221.1162893854048</v>
      </c>
      <c r="H264" s="102">
        <v>3440.5284292535239</v>
      </c>
      <c r="I264" s="102">
        <v>3183.8650811030816</v>
      </c>
      <c r="J264" s="102">
        <v>3112.1658455784714</v>
      </c>
      <c r="K264" s="102">
        <v>2488.2351209556664</v>
      </c>
      <c r="L264" s="102">
        <v>2722.3388520135231</v>
      </c>
      <c r="M264" s="102">
        <v>2751.308315340616</v>
      </c>
      <c r="N264" s="102">
        <v>2642.0542196753304</v>
      </c>
      <c r="O264" s="102">
        <v>2485.0058571028267</v>
      </c>
      <c r="P264" s="102">
        <v>2419.1242847815606</v>
      </c>
      <c r="Q264" s="102">
        <v>2479.396756791959</v>
      </c>
      <c r="R264" s="102">
        <v>2459.098830793132</v>
      </c>
      <c r="S264" s="102">
        <v>2565.0719674796815</v>
      </c>
      <c r="T264" s="102">
        <v>2471.8610278600331</v>
      </c>
      <c r="U264" s="102">
        <v>2427.9698625770843</v>
      </c>
      <c r="V264" s="102">
        <v>2373.0204434312018</v>
      </c>
      <c r="W264" s="102">
        <v>2366.1258379345986</v>
      </c>
      <c r="X264" s="102">
        <v>2335.2741322134061</v>
      </c>
      <c r="Y264" s="102">
        <v>2321.4424294644818</v>
      </c>
      <c r="Z264" s="102">
        <v>2285.9370221831614</v>
      </c>
      <c r="AA264" s="102">
        <v>2269.0254632845295</v>
      </c>
      <c r="AB264" s="102">
        <v>2266.7269505611166</v>
      </c>
      <c r="AC264" s="102">
        <v>2269.2057358609686</v>
      </c>
      <c r="AD264" s="102">
        <v>2270.4365844259983</v>
      </c>
      <c r="AE264" s="102">
        <v>2262.7833018031106</v>
      </c>
      <c r="AF264" s="102">
        <v>2259.0239031750307</v>
      </c>
      <c r="AG264" s="102">
        <v>2253.3546894799856</v>
      </c>
      <c r="AH264" s="102">
        <v>2242.3894889331627</v>
      </c>
      <c r="AI264" s="102">
        <v>2234.6832335174668</v>
      </c>
      <c r="AJ264" s="102">
        <v>2217.0368243215021</v>
      </c>
      <c r="AK264" s="102">
        <v>2199.6552434527121</v>
      </c>
      <c r="AL264" s="102">
        <v>2190.4368171645101</v>
      </c>
      <c r="AM264" s="102">
        <v>2177.4246487847886</v>
      </c>
      <c r="AN264" s="102">
        <v>2171.3491779291203</v>
      </c>
      <c r="AO264" s="102">
        <v>2139.6400372049693</v>
      </c>
      <c r="AP264" s="102">
        <v>2066.9641686247419</v>
      </c>
      <c r="AQ264" s="102">
        <v>2060.2102943376904</v>
      </c>
      <c r="AR264" s="102">
        <v>2002.7186157085948</v>
      </c>
      <c r="AS264" s="102">
        <v>1951.6352749206719</v>
      </c>
      <c r="AT264" s="102">
        <v>1928.0506783432563</v>
      </c>
      <c r="AU264" s="102">
        <v>1917.0523140872212</v>
      </c>
      <c r="AV264" s="102">
        <v>1903.6974619947996</v>
      </c>
      <c r="AW264" s="102">
        <v>1854.3997765234615</v>
      </c>
      <c r="AX264" s="102">
        <v>1838.3778721091785</v>
      </c>
      <c r="AY264" s="102">
        <v>1806.2906518504078</v>
      </c>
      <c r="AZ264" s="102">
        <v>1774.0386572878701</v>
      </c>
    </row>
    <row r="265" spans="1:52" ht="12" customHeight="1" x14ac:dyDescent="0.35">
      <c r="A265" s="105" t="s">
        <v>57</v>
      </c>
      <c r="B265" s="106">
        <v>2605.4317824935511</v>
      </c>
      <c r="C265" s="106">
        <v>2660.6611533888372</v>
      </c>
      <c r="D265" s="106">
        <v>2485.649922871648</v>
      </c>
      <c r="E265" s="106">
        <v>2631.4383296559336</v>
      </c>
      <c r="F265" s="106">
        <v>2673.8969642539964</v>
      </c>
      <c r="G265" s="106">
        <v>2383.3524973607641</v>
      </c>
      <c r="H265" s="106">
        <v>2676.7340176568937</v>
      </c>
      <c r="I265" s="106">
        <v>2486.03447437355</v>
      </c>
      <c r="J265" s="106">
        <v>2339.042485775758</v>
      </c>
      <c r="K265" s="106">
        <v>1440.7058884632499</v>
      </c>
      <c r="L265" s="106">
        <v>2130.2741001376667</v>
      </c>
      <c r="M265" s="106">
        <v>2035.5534435539942</v>
      </c>
      <c r="N265" s="106">
        <v>1718.9724950185487</v>
      </c>
      <c r="O265" s="106">
        <v>1763.4770898243762</v>
      </c>
      <c r="P265" s="106">
        <v>1549.491637993124</v>
      </c>
      <c r="Q265" s="106">
        <v>1479.1865140700133</v>
      </c>
      <c r="R265" s="106">
        <v>1439.8095349607941</v>
      </c>
      <c r="S265" s="106">
        <v>1494.8572768948322</v>
      </c>
      <c r="T265" s="106">
        <v>1322.8657160489629</v>
      </c>
      <c r="U265" s="106">
        <v>1278.067784508065</v>
      </c>
      <c r="V265" s="106">
        <v>1242.0254913904012</v>
      </c>
      <c r="W265" s="106">
        <v>1232.7427678037736</v>
      </c>
      <c r="X265" s="106">
        <v>1179.4295959670817</v>
      </c>
      <c r="Y265" s="106">
        <v>1162.1682586510965</v>
      </c>
      <c r="Z265" s="106">
        <v>1116.5550147487179</v>
      </c>
      <c r="AA265" s="106">
        <v>1088.4004950139708</v>
      </c>
      <c r="AB265" s="106">
        <v>1082.232336882864</v>
      </c>
      <c r="AC265" s="106">
        <v>1080.9635448380257</v>
      </c>
      <c r="AD265" s="106">
        <v>1079.3668973839606</v>
      </c>
      <c r="AE265" s="106">
        <v>1065.1779509083867</v>
      </c>
      <c r="AF265" s="106">
        <v>1058.2677580077793</v>
      </c>
      <c r="AG265" s="106">
        <v>1052.0012190402235</v>
      </c>
      <c r="AH265" s="106">
        <v>1036.2255458722329</v>
      </c>
      <c r="AI265" s="106">
        <v>1023.210247439257</v>
      </c>
      <c r="AJ265" s="106">
        <v>1003.239262127397</v>
      </c>
      <c r="AK265" s="106">
        <v>979.34481072654103</v>
      </c>
      <c r="AL265" s="106">
        <v>962.06682489980972</v>
      </c>
      <c r="AM265" s="106">
        <v>929.30911852052134</v>
      </c>
      <c r="AN265" s="106">
        <v>905.77220737324831</v>
      </c>
      <c r="AO265" s="106">
        <v>861.29096051014096</v>
      </c>
      <c r="AP265" s="106">
        <v>777.77497209621833</v>
      </c>
      <c r="AQ265" s="106">
        <v>763.65511940905071</v>
      </c>
      <c r="AR265" s="106">
        <v>696.62451007133609</v>
      </c>
      <c r="AS265" s="106">
        <v>653.73521016100347</v>
      </c>
      <c r="AT265" s="106">
        <v>625.18465531079141</v>
      </c>
      <c r="AU265" s="106">
        <v>611.79498122192774</v>
      </c>
      <c r="AV265" s="106">
        <v>596.28635484764243</v>
      </c>
      <c r="AW265" s="106">
        <v>554.18442955372439</v>
      </c>
      <c r="AX265" s="106">
        <v>538.95458887820848</v>
      </c>
      <c r="AY265" s="106">
        <v>515.69095499631624</v>
      </c>
      <c r="AZ265" s="106">
        <v>494.84613865183189</v>
      </c>
    </row>
    <row r="266" spans="1:52" ht="12" customHeight="1" x14ac:dyDescent="0.35">
      <c r="A266" s="107" t="s">
        <v>35</v>
      </c>
      <c r="B266" s="108">
        <v>1643.600071283432</v>
      </c>
      <c r="C266" s="108">
        <v>1704.0932955568728</v>
      </c>
      <c r="D266" s="108">
        <v>1700.7216943908354</v>
      </c>
      <c r="E266" s="108">
        <v>1715.7669973525155</v>
      </c>
      <c r="F266" s="108">
        <v>1925.088811521729</v>
      </c>
      <c r="G266" s="108">
        <v>2010.9817256790329</v>
      </c>
      <c r="H266" s="108">
        <v>2022.7728101429045</v>
      </c>
      <c r="I266" s="108">
        <v>2227.8525598376518</v>
      </c>
      <c r="J266" s="108">
        <v>2047.7231925387684</v>
      </c>
      <c r="K266" s="108">
        <v>1569.2294963521413</v>
      </c>
      <c r="L266" s="108">
        <v>1869.9719631119767</v>
      </c>
      <c r="M266" s="108">
        <v>1834.6367078656815</v>
      </c>
      <c r="N266" s="108">
        <v>1602.1173073870505</v>
      </c>
      <c r="O266" s="108">
        <v>1444.9889188642785</v>
      </c>
      <c r="P266" s="108">
        <v>1647.4641658587993</v>
      </c>
      <c r="Q266" s="108">
        <v>1820.6934734996087</v>
      </c>
      <c r="R266" s="108">
        <v>2021.0273185979315</v>
      </c>
      <c r="S266" s="108">
        <v>2248.8877576873037</v>
      </c>
      <c r="T266" s="108">
        <v>2347.4155302995041</v>
      </c>
      <c r="U266" s="108">
        <v>2387.9808752875756</v>
      </c>
      <c r="V266" s="108">
        <v>2393.4237026626365</v>
      </c>
      <c r="W266" s="108">
        <v>2417.6049001486194</v>
      </c>
      <c r="X266" s="108">
        <v>2454.4641711284708</v>
      </c>
      <c r="Y266" s="108">
        <v>2465.0256583714659</v>
      </c>
      <c r="Z266" s="108">
        <v>2468.7942953483052</v>
      </c>
      <c r="AA266" s="108">
        <v>2481.8618705813401</v>
      </c>
      <c r="AB266" s="108">
        <v>2496.1333052702644</v>
      </c>
      <c r="AC266" s="108">
        <v>2509.4124777223478</v>
      </c>
      <c r="AD266" s="108">
        <v>2518.6556010999643</v>
      </c>
      <c r="AE266" s="108">
        <v>2524.6576484800689</v>
      </c>
      <c r="AF266" s="108">
        <v>2535.6476635756908</v>
      </c>
      <c r="AG266" s="108">
        <v>2533.9741229926431</v>
      </c>
      <c r="AH266" s="108">
        <v>2518.4440939692813</v>
      </c>
      <c r="AI266" s="108">
        <v>2490.9166748519419</v>
      </c>
      <c r="AJ266" s="108">
        <v>2400.7045900755097</v>
      </c>
      <c r="AK266" s="108">
        <v>2304.7248474609937</v>
      </c>
      <c r="AL266" s="108">
        <v>2250.5458747859284</v>
      </c>
      <c r="AM266" s="108">
        <v>2060.17968286425</v>
      </c>
      <c r="AN266" s="108">
        <v>1827.3956844055767</v>
      </c>
      <c r="AO266" s="108">
        <v>1724.9665147965943</v>
      </c>
      <c r="AP266" s="108">
        <v>1568.3347962125936</v>
      </c>
      <c r="AQ266" s="108">
        <v>1484.7527156972985</v>
      </c>
      <c r="AR266" s="108">
        <v>1379.6527568246358</v>
      </c>
      <c r="AS266" s="108">
        <v>1299.8895179371191</v>
      </c>
      <c r="AT266" s="108">
        <v>1187.3617328904609</v>
      </c>
      <c r="AU266" s="108">
        <v>1179.7599188044569</v>
      </c>
      <c r="AV266" s="108">
        <v>1108.5323495483801</v>
      </c>
      <c r="AW266" s="108">
        <v>927.83827805081432</v>
      </c>
      <c r="AX266" s="108">
        <v>924.10653575481626</v>
      </c>
      <c r="AY266" s="108">
        <v>802.72872153546223</v>
      </c>
      <c r="AZ266" s="108">
        <v>723.13327277825238</v>
      </c>
    </row>
    <row r="267" spans="1:52" ht="12" customHeight="1" x14ac:dyDescent="0.35">
      <c r="A267" s="28"/>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row>
    <row r="268" spans="1:52" ht="12" customHeight="1" x14ac:dyDescent="0.35">
      <c r="A268" s="22" t="s">
        <v>71</v>
      </c>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row>
    <row r="269" spans="1:52" ht="12" customHeight="1" x14ac:dyDescent="0.35">
      <c r="A269" s="86" t="s">
        <v>4</v>
      </c>
      <c r="B269" s="87">
        <v>1</v>
      </c>
      <c r="C269" s="87">
        <v>1</v>
      </c>
      <c r="D269" s="87">
        <v>1</v>
      </c>
      <c r="E269" s="87">
        <v>1</v>
      </c>
      <c r="F269" s="87">
        <v>1</v>
      </c>
      <c r="G269" s="87">
        <v>1</v>
      </c>
      <c r="H269" s="87">
        <v>1</v>
      </c>
      <c r="I269" s="87">
        <v>1</v>
      </c>
      <c r="J269" s="87">
        <v>1</v>
      </c>
      <c r="K269" s="87">
        <v>1</v>
      </c>
      <c r="L269" s="87">
        <v>1</v>
      </c>
      <c r="M269" s="87">
        <v>1</v>
      </c>
      <c r="N269" s="87">
        <v>1</v>
      </c>
      <c r="O269" s="87">
        <v>1</v>
      </c>
      <c r="P269" s="87">
        <v>1</v>
      </c>
      <c r="Q269" s="87">
        <v>1</v>
      </c>
      <c r="R269" s="87">
        <v>1</v>
      </c>
      <c r="S269" s="87">
        <v>1</v>
      </c>
      <c r="T269" s="87">
        <v>1</v>
      </c>
      <c r="U269" s="87">
        <v>1</v>
      </c>
      <c r="V269" s="87">
        <v>1</v>
      </c>
      <c r="W269" s="87">
        <v>1</v>
      </c>
      <c r="X269" s="87">
        <v>1</v>
      </c>
      <c r="Y269" s="87">
        <v>1</v>
      </c>
      <c r="Z269" s="87">
        <v>1</v>
      </c>
      <c r="AA269" s="87">
        <v>1</v>
      </c>
      <c r="AB269" s="87">
        <v>1</v>
      </c>
      <c r="AC269" s="87">
        <v>1</v>
      </c>
      <c r="AD269" s="87">
        <v>1</v>
      </c>
      <c r="AE269" s="87">
        <v>1</v>
      </c>
      <c r="AF269" s="87">
        <v>1</v>
      </c>
      <c r="AG269" s="87">
        <v>1</v>
      </c>
      <c r="AH269" s="87">
        <v>1</v>
      </c>
      <c r="AI269" s="87">
        <v>1</v>
      </c>
      <c r="AJ269" s="87">
        <v>1</v>
      </c>
      <c r="AK269" s="87">
        <v>1</v>
      </c>
      <c r="AL269" s="87">
        <v>1</v>
      </c>
      <c r="AM269" s="87">
        <v>1</v>
      </c>
      <c r="AN269" s="87">
        <v>1</v>
      </c>
      <c r="AO269" s="87">
        <v>1</v>
      </c>
      <c r="AP269" s="87">
        <v>1</v>
      </c>
      <c r="AQ269" s="87">
        <v>1</v>
      </c>
      <c r="AR269" s="87">
        <v>1</v>
      </c>
      <c r="AS269" s="87">
        <v>1</v>
      </c>
      <c r="AT269" s="87">
        <v>1</v>
      </c>
      <c r="AU269" s="87">
        <v>1</v>
      </c>
      <c r="AV269" s="87">
        <v>1</v>
      </c>
      <c r="AW269" s="87">
        <v>1</v>
      </c>
      <c r="AX269" s="87">
        <v>1</v>
      </c>
      <c r="AY269" s="87">
        <v>1</v>
      </c>
      <c r="AZ269" s="87">
        <v>1</v>
      </c>
    </row>
    <row r="270" spans="1:52" ht="12" customHeight="1" x14ac:dyDescent="0.35">
      <c r="A270" s="64" t="s">
        <v>40</v>
      </c>
      <c r="B270" s="88">
        <v>0</v>
      </c>
      <c r="C270" s="88">
        <v>0</v>
      </c>
      <c r="D270" s="88">
        <v>0</v>
      </c>
      <c r="E270" s="88">
        <v>0</v>
      </c>
      <c r="F270" s="88">
        <v>0</v>
      </c>
      <c r="G270" s="88">
        <v>0</v>
      </c>
      <c r="H270" s="88">
        <v>0</v>
      </c>
      <c r="I270" s="88">
        <v>0</v>
      </c>
      <c r="J270" s="88">
        <v>0</v>
      </c>
      <c r="K270" s="88">
        <v>0</v>
      </c>
      <c r="L270" s="88">
        <v>0</v>
      </c>
      <c r="M270" s="88">
        <v>0</v>
      </c>
      <c r="N270" s="88">
        <v>0</v>
      </c>
      <c r="O270" s="88">
        <v>0</v>
      </c>
      <c r="P270" s="88">
        <v>0</v>
      </c>
      <c r="Q270" s="88">
        <v>0</v>
      </c>
      <c r="R270" s="88">
        <v>0</v>
      </c>
      <c r="S270" s="88">
        <v>0</v>
      </c>
      <c r="T270" s="88">
        <v>0</v>
      </c>
      <c r="U270" s="88">
        <v>0</v>
      </c>
      <c r="V270" s="88">
        <v>0</v>
      </c>
      <c r="W270" s="88">
        <v>0</v>
      </c>
      <c r="X270" s="88">
        <v>0</v>
      </c>
      <c r="Y270" s="88">
        <v>0</v>
      </c>
      <c r="Z270" s="88">
        <v>0</v>
      </c>
      <c r="AA270" s="88">
        <v>0</v>
      </c>
      <c r="AB270" s="88">
        <v>0</v>
      </c>
      <c r="AC270" s="88">
        <v>0</v>
      </c>
      <c r="AD270" s="88">
        <v>0</v>
      </c>
      <c r="AE270" s="88">
        <v>0</v>
      </c>
      <c r="AF270" s="88">
        <v>0</v>
      </c>
      <c r="AG270" s="88">
        <v>0</v>
      </c>
      <c r="AH270" s="88">
        <v>0</v>
      </c>
      <c r="AI270" s="88">
        <v>0</v>
      </c>
      <c r="AJ270" s="88">
        <v>0</v>
      </c>
      <c r="AK270" s="88">
        <v>0</v>
      </c>
      <c r="AL270" s="88">
        <v>0</v>
      </c>
      <c r="AM270" s="88">
        <v>0</v>
      </c>
      <c r="AN270" s="88">
        <v>0</v>
      </c>
      <c r="AO270" s="88">
        <v>0</v>
      </c>
      <c r="AP270" s="88">
        <v>0</v>
      </c>
      <c r="AQ270" s="88">
        <v>0</v>
      </c>
      <c r="AR270" s="88">
        <v>0</v>
      </c>
      <c r="AS270" s="88">
        <v>0</v>
      </c>
      <c r="AT270" s="88">
        <v>0</v>
      </c>
      <c r="AU270" s="88">
        <v>0</v>
      </c>
      <c r="AV270" s="88">
        <v>0</v>
      </c>
      <c r="AW270" s="88">
        <v>0</v>
      </c>
      <c r="AX270" s="88">
        <v>0</v>
      </c>
      <c r="AY270" s="88">
        <v>0</v>
      </c>
      <c r="AZ270" s="88">
        <v>0</v>
      </c>
    </row>
    <row r="271" spans="1:52" ht="12" customHeight="1" x14ac:dyDescent="0.35">
      <c r="A271" s="72" t="s">
        <v>41</v>
      </c>
      <c r="B271" s="89">
        <v>3.0783359464806785E-4</v>
      </c>
      <c r="C271" s="89">
        <v>3.1032061950402891E-4</v>
      </c>
      <c r="D271" s="89">
        <v>3.061319231545887E-4</v>
      </c>
      <c r="E271" s="89">
        <v>2.8250635542981868E-4</v>
      </c>
      <c r="F271" s="89">
        <v>2.9053883098890211E-4</v>
      </c>
      <c r="G271" s="89">
        <v>2.8958944926817782E-4</v>
      </c>
      <c r="H271" s="89">
        <v>2.7923505221666943E-4</v>
      </c>
      <c r="I271" s="89">
        <v>2.7159777644297951E-4</v>
      </c>
      <c r="J271" s="89">
        <v>2.7466390351938992E-4</v>
      </c>
      <c r="K271" s="89">
        <v>2.7077683364844918E-4</v>
      </c>
      <c r="L271" s="89">
        <v>2.7545801544348733E-4</v>
      </c>
      <c r="M271" s="89">
        <v>2.8479497427682962E-4</v>
      </c>
      <c r="N271" s="89">
        <v>3.034794149100525E-4</v>
      </c>
      <c r="O271" s="89">
        <v>2.8794304500812156E-4</v>
      </c>
      <c r="P271" s="89">
        <v>2.7800589253896543E-4</v>
      </c>
      <c r="Q271" s="89">
        <v>2.7969838145234502E-4</v>
      </c>
      <c r="R271" s="89">
        <v>2.8725623703980277E-4</v>
      </c>
      <c r="S271" s="89">
        <v>2.9070005282329177E-4</v>
      </c>
      <c r="T271" s="89">
        <v>2.9958299860701669E-4</v>
      </c>
      <c r="U271" s="89">
        <v>2.9858214047449004E-4</v>
      </c>
      <c r="V271" s="89">
        <v>2.9755871379562586E-4</v>
      </c>
      <c r="W271" s="89">
        <v>2.962153903689093E-4</v>
      </c>
      <c r="X271" s="89">
        <v>2.9773474197230415E-4</v>
      </c>
      <c r="Y271" s="89">
        <v>2.9880922978607334E-4</v>
      </c>
      <c r="Z271" s="89">
        <v>2.1005756556069855E-4</v>
      </c>
      <c r="AA271" s="89">
        <v>2.0607399826308914E-4</v>
      </c>
      <c r="AB271" s="89">
        <v>2.0207867893696967E-4</v>
      </c>
      <c r="AC271" s="89">
        <v>1.8466345353075489E-4</v>
      </c>
      <c r="AD271" s="89">
        <v>1.7904185961593663E-4</v>
      </c>
      <c r="AE271" s="89">
        <v>1.7044858343916194E-4</v>
      </c>
      <c r="AF271" s="89">
        <v>1.6696321060889074E-4</v>
      </c>
      <c r="AG271" s="89">
        <v>1.6126968001985514E-4</v>
      </c>
      <c r="AH271" s="89">
        <v>1.6079153128622232E-4</v>
      </c>
      <c r="AI271" s="89">
        <v>1.5951393617921489E-4</v>
      </c>
      <c r="AJ271" s="89">
        <v>1.5867174306822038E-4</v>
      </c>
      <c r="AK271" s="89">
        <v>1.5770019375429615E-4</v>
      </c>
      <c r="AL271" s="89">
        <v>1.3493469688900337E-4</v>
      </c>
      <c r="AM271" s="89">
        <v>1.343008365821715E-4</v>
      </c>
      <c r="AN271" s="89">
        <v>1.3397653068031662E-4</v>
      </c>
      <c r="AO271" s="89">
        <v>1.2811414876401792E-4</v>
      </c>
      <c r="AP271" s="89">
        <v>1.265318373437441E-4</v>
      </c>
      <c r="AQ271" s="89">
        <v>1.2234117477150593E-4</v>
      </c>
      <c r="AR271" s="89">
        <v>1.2159774183506704E-4</v>
      </c>
      <c r="AS271" s="89">
        <v>1.1993468923002094E-4</v>
      </c>
      <c r="AT271" s="89">
        <v>1.2075330879948414E-4</v>
      </c>
      <c r="AU271" s="89">
        <v>1.204510292225764E-4</v>
      </c>
      <c r="AV271" s="89">
        <v>1.2062363801737195E-4</v>
      </c>
      <c r="AW271" s="89">
        <v>1.2327991795600253E-4</v>
      </c>
      <c r="AX271" s="89">
        <v>1.2352358371808171E-4</v>
      </c>
      <c r="AY271" s="89">
        <v>1.2632171493734287E-4</v>
      </c>
      <c r="AZ271" s="89">
        <v>1.274945109646042E-4</v>
      </c>
    </row>
    <row r="272" spans="1:52" ht="12" customHeight="1" x14ac:dyDescent="0.35">
      <c r="A272" s="72" t="s">
        <v>44</v>
      </c>
      <c r="B272" s="89">
        <v>0</v>
      </c>
      <c r="C272" s="89">
        <v>0</v>
      </c>
      <c r="D272" s="89">
        <v>0</v>
      </c>
      <c r="E272" s="89">
        <v>0</v>
      </c>
      <c r="F272" s="89">
        <v>0</v>
      </c>
      <c r="G272" s="89">
        <v>0</v>
      </c>
      <c r="H272" s="89">
        <v>0</v>
      </c>
      <c r="I272" s="89">
        <v>0</v>
      </c>
      <c r="J272" s="89">
        <v>0</v>
      </c>
      <c r="K272" s="89">
        <v>0</v>
      </c>
      <c r="L272" s="89">
        <v>0</v>
      </c>
      <c r="M272" s="89">
        <v>0</v>
      </c>
      <c r="N272" s="89">
        <v>0</v>
      </c>
      <c r="O272" s="89">
        <v>0</v>
      </c>
      <c r="P272" s="89">
        <v>0</v>
      </c>
      <c r="Q272" s="89">
        <v>0</v>
      </c>
      <c r="R272" s="89">
        <v>0</v>
      </c>
      <c r="S272" s="89">
        <v>0</v>
      </c>
      <c r="T272" s="89">
        <v>0</v>
      </c>
      <c r="U272" s="89">
        <v>0</v>
      </c>
      <c r="V272" s="89">
        <v>0</v>
      </c>
      <c r="W272" s="89">
        <v>0</v>
      </c>
      <c r="X272" s="89">
        <v>0</v>
      </c>
      <c r="Y272" s="89">
        <v>0</v>
      </c>
      <c r="Z272" s="89">
        <v>0</v>
      </c>
      <c r="AA272" s="89">
        <v>0</v>
      </c>
      <c r="AB272" s="89">
        <v>0</v>
      </c>
      <c r="AC272" s="89">
        <v>0</v>
      </c>
      <c r="AD272" s="89">
        <v>0</v>
      </c>
      <c r="AE272" s="89">
        <v>0</v>
      </c>
      <c r="AF272" s="89">
        <v>0</v>
      </c>
      <c r="AG272" s="89">
        <v>0</v>
      </c>
      <c r="AH272" s="89">
        <v>0</v>
      </c>
      <c r="AI272" s="89">
        <v>0</v>
      </c>
      <c r="AJ272" s="89">
        <v>0</v>
      </c>
      <c r="AK272" s="89">
        <v>0</v>
      </c>
      <c r="AL272" s="89">
        <v>0</v>
      </c>
      <c r="AM272" s="89">
        <v>0</v>
      </c>
      <c r="AN272" s="89">
        <v>0</v>
      </c>
      <c r="AO272" s="89">
        <v>0</v>
      </c>
      <c r="AP272" s="89">
        <v>0</v>
      </c>
      <c r="AQ272" s="89">
        <v>0</v>
      </c>
      <c r="AR272" s="89">
        <v>0</v>
      </c>
      <c r="AS272" s="89">
        <v>0</v>
      </c>
      <c r="AT272" s="89">
        <v>0</v>
      </c>
      <c r="AU272" s="89">
        <v>0</v>
      </c>
      <c r="AV272" s="89">
        <v>0</v>
      </c>
      <c r="AW272" s="89">
        <v>0</v>
      </c>
      <c r="AX272" s="89">
        <v>0</v>
      </c>
      <c r="AY272" s="89">
        <v>0</v>
      </c>
      <c r="AZ272" s="89">
        <v>0</v>
      </c>
    </row>
    <row r="273" spans="1:52" ht="12" customHeight="1" x14ac:dyDescent="0.35">
      <c r="A273" s="72" t="s">
        <v>45</v>
      </c>
      <c r="B273" s="89">
        <v>0</v>
      </c>
      <c r="C273" s="89">
        <v>0</v>
      </c>
      <c r="D273" s="89">
        <v>0</v>
      </c>
      <c r="E273" s="89">
        <v>0</v>
      </c>
      <c r="F273" s="89">
        <v>0</v>
      </c>
      <c r="G273" s="89">
        <v>0</v>
      </c>
      <c r="H273" s="89">
        <v>0</v>
      </c>
      <c r="I273" s="89">
        <v>0</v>
      </c>
      <c r="J273" s="89">
        <v>0</v>
      </c>
      <c r="K273" s="89">
        <v>0</v>
      </c>
      <c r="L273" s="89">
        <v>0</v>
      </c>
      <c r="M273" s="89">
        <v>0</v>
      </c>
      <c r="N273" s="89">
        <v>0</v>
      </c>
      <c r="O273" s="89">
        <v>0</v>
      </c>
      <c r="P273" s="89">
        <v>0</v>
      </c>
      <c r="Q273" s="89">
        <v>0</v>
      </c>
      <c r="R273" s="89">
        <v>0</v>
      </c>
      <c r="S273" s="89">
        <v>0</v>
      </c>
      <c r="T273" s="89">
        <v>0</v>
      </c>
      <c r="U273" s="89">
        <v>0</v>
      </c>
      <c r="V273" s="89">
        <v>0</v>
      </c>
      <c r="W273" s="89">
        <v>0</v>
      </c>
      <c r="X273" s="89">
        <v>0</v>
      </c>
      <c r="Y273" s="89">
        <v>0</v>
      </c>
      <c r="Z273" s="89">
        <v>0</v>
      </c>
      <c r="AA273" s="89">
        <v>0</v>
      </c>
      <c r="AB273" s="89">
        <v>0</v>
      </c>
      <c r="AC273" s="89">
        <v>0</v>
      </c>
      <c r="AD273" s="89">
        <v>0</v>
      </c>
      <c r="AE273" s="89">
        <v>0</v>
      </c>
      <c r="AF273" s="89">
        <v>0</v>
      </c>
      <c r="AG273" s="89">
        <v>0</v>
      </c>
      <c r="AH273" s="89">
        <v>0</v>
      </c>
      <c r="AI273" s="89">
        <v>0</v>
      </c>
      <c r="AJ273" s="89">
        <v>0</v>
      </c>
      <c r="AK273" s="89">
        <v>0</v>
      </c>
      <c r="AL273" s="89">
        <v>0</v>
      </c>
      <c r="AM273" s="89">
        <v>0</v>
      </c>
      <c r="AN273" s="89">
        <v>0</v>
      </c>
      <c r="AO273" s="89">
        <v>0</v>
      </c>
      <c r="AP273" s="89">
        <v>0</v>
      </c>
      <c r="AQ273" s="89">
        <v>0</v>
      </c>
      <c r="AR273" s="89">
        <v>0</v>
      </c>
      <c r="AS273" s="89">
        <v>0</v>
      </c>
      <c r="AT273" s="89">
        <v>0</v>
      </c>
      <c r="AU273" s="89">
        <v>0</v>
      </c>
      <c r="AV273" s="89">
        <v>0</v>
      </c>
      <c r="AW273" s="89">
        <v>0</v>
      </c>
      <c r="AX273" s="89">
        <v>0</v>
      </c>
      <c r="AY273" s="89">
        <v>0</v>
      </c>
      <c r="AZ273" s="89">
        <v>0</v>
      </c>
    </row>
    <row r="274" spans="1:52" ht="12" customHeight="1" x14ac:dyDescent="0.35">
      <c r="A274" s="74" t="s">
        <v>46</v>
      </c>
      <c r="B274" s="90">
        <v>0</v>
      </c>
      <c r="C274" s="90">
        <v>0</v>
      </c>
      <c r="D274" s="90">
        <v>0</v>
      </c>
      <c r="E274" s="90">
        <v>0</v>
      </c>
      <c r="F274" s="90">
        <v>0</v>
      </c>
      <c r="G274" s="90">
        <v>0</v>
      </c>
      <c r="H274" s="90">
        <v>0</v>
      </c>
      <c r="I274" s="90">
        <v>0</v>
      </c>
      <c r="J274" s="90">
        <v>0</v>
      </c>
      <c r="K274" s="90">
        <v>0</v>
      </c>
      <c r="L274" s="90">
        <v>0</v>
      </c>
      <c r="M274" s="90">
        <v>0</v>
      </c>
      <c r="N274" s="90">
        <v>0</v>
      </c>
      <c r="O274" s="90">
        <v>0</v>
      </c>
      <c r="P274" s="90">
        <v>0</v>
      </c>
      <c r="Q274" s="90">
        <v>0</v>
      </c>
      <c r="R274" s="90">
        <v>0</v>
      </c>
      <c r="S274" s="90">
        <v>0</v>
      </c>
      <c r="T274" s="90">
        <v>0</v>
      </c>
      <c r="U274" s="90">
        <v>0</v>
      </c>
      <c r="V274" s="90">
        <v>0</v>
      </c>
      <c r="W274" s="90">
        <v>0</v>
      </c>
      <c r="X274" s="90">
        <v>0</v>
      </c>
      <c r="Y274" s="90">
        <v>0</v>
      </c>
      <c r="Z274" s="90">
        <v>0</v>
      </c>
      <c r="AA274" s="90">
        <v>0</v>
      </c>
      <c r="AB274" s="90">
        <v>0</v>
      </c>
      <c r="AC274" s="90">
        <v>0</v>
      </c>
      <c r="AD274" s="90">
        <v>0</v>
      </c>
      <c r="AE274" s="90">
        <v>0</v>
      </c>
      <c r="AF274" s="90">
        <v>0</v>
      </c>
      <c r="AG274" s="90">
        <v>0</v>
      </c>
      <c r="AH274" s="90">
        <v>0</v>
      </c>
      <c r="AI274" s="90">
        <v>0</v>
      </c>
      <c r="AJ274" s="90">
        <v>0</v>
      </c>
      <c r="AK274" s="90">
        <v>0</v>
      </c>
      <c r="AL274" s="90">
        <v>0</v>
      </c>
      <c r="AM274" s="90">
        <v>0</v>
      </c>
      <c r="AN274" s="90">
        <v>0</v>
      </c>
      <c r="AO274" s="90">
        <v>0</v>
      </c>
      <c r="AP274" s="90">
        <v>0</v>
      </c>
      <c r="AQ274" s="90">
        <v>0</v>
      </c>
      <c r="AR274" s="90">
        <v>0</v>
      </c>
      <c r="AS274" s="90">
        <v>0</v>
      </c>
      <c r="AT274" s="90">
        <v>0</v>
      </c>
      <c r="AU274" s="90">
        <v>0</v>
      </c>
      <c r="AV274" s="90">
        <v>0</v>
      </c>
      <c r="AW274" s="90">
        <v>0</v>
      </c>
      <c r="AX274" s="90">
        <v>0</v>
      </c>
      <c r="AY274" s="90">
        <v>0</v>
      </c>
      <c r="AZ274" s="90">
        <v>0</v>
      </c>
    </row>
    <row r="275" spans="1:52" ht="12" customHeight="1" x14ac:dyDescent="0.35">
      <c r="A275" s="91" t="s">
        <v>47</v>
      </c>
      <c r="B275" s="92">
        <v>5.5618554581033292E-2</v>
      </c>
      <c r="C275" s="92">
        <v>5.3723282405713273E-2</v>
      </c>
      <c r="D275" s="92">
        <v>5.3318978686605352E-2</v>
      </c>
      <c r="E275" s="92">
        <v>5.5718940796259019E-2</v>
      </c>
      <c r="F275" s="92">
        <v>4.9998713898955917E-2</v>
      </c>
      <c r="G275" s="92">
        <v>4.6626706451415971E-2</v>
      </c>
      <c r="H275" s="92">
        <v>4.8697758212102232E-2</v>
      </c>
      <c r="I275" s="92">
        <v>4.763329299258183E-2</v>
      </c>
      <c r="J275" s="92">
        <v>5.0024929556953771E-2</v>
      </c>
      <c r="K275" s="92">
        <v>4.5903754211412601E-2</v>
      </c>
      <c r="L275" s="92">
        <v>4.8292124389435101E-2</v>
      </c>
      <c r="M275" s="92">
        <v>5.1176514758833232E-2</v>
      </c>
      <c r="N275" s="92">
        <v>5.4961481666510992E-2</v>
      </c>
      <c r="O275" s="92">
        <v>5.3401906347636474E-2</v>
      </c>
      <c r="P275" s="92">
        <v>5.2716325782080277E-2</v>
      </c>
      <c r="Q275" s="92">
        <v>5.6382954332892511E-2</v>
      </c>
      <c r="R275" s="92">
        <v>5.7528523864522702E-2</v>
      </c>
      <c r="S275" s="92">
        <v>5.8606418467668751E-2</v>
      </c>
      <c r="T275" s="92">
        <v>5.9824798093396921E-2</v>
      </c>
      <c r="U275" s="92">
        <v>5.9818467443505684E-2</v>
      </c>
      <c r="V275" s="92">
        <v>5.9649874710870701E-2</v>
      </c>
      <c r="W275" s="92">
        <v>5.9629350507475955E-2</v>
      </c>
      <c r="X275" s="92">
        <v>6.0133818375093601E-2</v>
      </c>
      <c r="Y275" s="92">
        <v>5.7846214479959239E-2</v>
      </c>
      <c r="Z275" s="92">
        <v>5.7808024889465522E-2</v>
      </c>
      <c r="AA275" s="92">
        <v>5.7799661415433794E-2</v>
      </c>
      <c r="AB275" s="92">
        <v>5.7685977570983329E-2</v>
      </c>
      <c r="AC275" s="92">
        <v>5.7749892083024369E-2</v>
      </c>
      <c r="AD275" s="92">
        <v>5.755902409688287E-2</v>
      </c>
      <c r="AE275" s="92">
        <v>5.7652070301579525E-2</v>
      </c>
      <c r="AF275" s="92">
        <v>5.7581544586350064E-2</v>
      </c>
      <c r="AG275" s="92">
        <v>5.7588789625252088E-2</v>
      </c>
      <c r="AH275" s="92">
        <v>5.8092340244867445E-2</v>
      </c>
      <c r="AI275" s="92">
        <v>5.8381087789667184E-2</v>
      </c>
      <c r="AJ275" s="92">
        <v>5.8880269404272163E-2</v>
      </c>
      <c r="AK275" s="92">
        <v>5.932387816488046E-2</v>
      </c>
      <c r="AL275" s="92">
        <v>5.9337267945347098E-2</v>
      </c>
      <c r="AM275" s="92">
        <v>6.014615281394825E-2</v>
      </c>
      <c r="AN275" s="92">
        <v>6.0270225356350404E-2</v>
      </c>
      <c r="AO275" s="92">
        <v>6.0956565237619179E-2</v>
      </c>
      <c r="AP275" s="92">
        <v>6.1744568002375197E-2</v>
      </c>
      <c r="AQ275" s="92">
        <v>6.2113065649242856E-2</v>
      </c>
      <c r="AR275" s="92">
        <v>6.2836194968667367E-2</v>
      </c>
      <c r="AS275" s="92">
        <v>6.3481504146984058E-2</v>
      </c>
      <c r="AT275" s="92">
        <v>6.4375833371375396E-2</v>
      </c>
      <c r="AU275" s="92">
        <v>6.4544307257203906E-2</v>
      </c>
      <c r="AV275" s="92">
        <v>6.5380141896173916E-2</v>
      </c>
      <c r="AW275" s="92">
        <v>6.7130998600700403E-2</v>
      </c>
      <c r="AX275" s="92">
        <v>6.7798821747566768E-2</v>
      </c>
      <c r="AY275" s="92">
        <v>6.9802033014818271E-2</v>
      </c>
      <c r="AZ275" s="92">
        <v>7.106604174619513E-2</v>
      </c>
    </row>
    <row r="276" spans="1:52" ht="12" customHeight="1" x14ac:dyDescent="0.35">
      <c r="A276" s="91" t="s">
        <v>51</v>
      </c>
      <c r="B276" s="92">
        <v>0.78167296523738949</v>
      </c>
      <c r="C276" s="92">
        <v>0.79470903370804824</v>
      </c>
      <c r="D276" s="92">
        <v>0.80133670322594208</v>
      </c>
      <c r="E276" s="92">
        <v>0.79653826143099615</v>
      </c>
      <c r="F276" s="92">
        <v>0.77944415080387497</v>
      </c>
      <c r="G276" s="92">
        <v>0.76329239763519152</v>
      </c>
      <c r="H276" s="92">
        <v>0.7661572823571946</v>
      </c>
      <c r="I276" s="92">
        <v>0.74285772165723274</v>
      </c>
      <c r="J276" s="92">
        <v>0.74930683664203979</v>
      </c>
      <c r="K276" s="92">
        <v>0.75344177526341161</v>
      </c>
      <c r="L276" s="92">
        <v>0.74918133459414127</v>
      </c>
      <c r="M276" s="92">
        <v>0.76429981409331038</v>
      </c>
      <c r="N276" s="92">
        <v>0.79178438929818185</v>
      </c>
      <c r="O276" s="92">
        <v>0.78169590766152686</v>
      </c>
      <c r="P276" s="92">
        <v>0.76736553927932072</v>
      </c>
      <c r="Q276" s="92">
        <v>0.76612042268395231</v>
      </c>
      <c r="R276" s="92">
        <v>0.76558681438454246</v>
      </c>
      <c r="S276" s="92">
        <v>0.76572956164316297</v>
      </c>
      <c r="T276" s="92">
        <v>0.75878995723902509</v>
      </c>
      <c r="U276" s="92">
        <v>0.75717787603591646</v>
      </c>
      <c r="V276" s="92">
        <v>0.7571138981498593</v>
      </c>
      <c r="W276" s="92">
        <v>0.75698977026809844</v>
      </c>
      <c r="X276" s="92">
        <v>0.75472372091053741</v>
      </c>
      <c r="Y276" s="92">
        <v>0.76121566069828916</v>
      </c>
      <c r="Z276" s="92">
        <v>0.76146927119113317</v>
      </c>
      <c r="AA276" s="92">
        <v>0.76153121752049768</v>
      </c>
      <c r="AB276" s="92">
        <v>0.76161191563155917</v>
      </c>
      <c r="AC276" s="92">
        <v>0.76136745981062659</v>
      </c>
      <c r="AD276" s="92">
        <v>0.7613569166828853</v>
      </c>
      <c r="AE276" s="92">
        <v>0.76031679443363931</v>
      </c>
      <c r="AF276" s="92">
        <v>0.75981099576206734</v>
      </c>
      <c r="AG276" s="92">
        <v>0.75942587866173106</v>
      </c>
      <c r="AH276" s="92">
        <v>0.75698247559688092</v>
      </c>
      <c r="AI276" s="92">
        <v>0.75561693854539025</v>
      </c>
      <c r="AJ276" s="92">
        <v>0.75353776929879035</v>
      </c>
      <c r="AK276" s="92">
        <v>0.75199662501316766</v>
      </c>
      <c r="AL276" s="92">
        <v>0.75168421669866714</v>
      </c>
      <c r="AM276" s="92">
        <v>0.74919032213491177</v>
      </c>
      <c r="AN276" s="92">
        <v>0.74863437912242126</v>
      </c>
      <c r="AO276" s="92">
        <v>0.74666140977306328</v>
      </c>
      <c r="AP276" s="92">
        <v>0.74436154475341876</v>
      </c>
      <c r="AQ276" s="92">
        <v>0.74275550794732559</v>
      </c>
      <c r="AR276" s="92">
        <v>0.74033175744552882</v>
      </c>
      <c r="AS276" s="92">
        <v>0.73795477154622191</v>
      </c>
      <c r="AT276" s="92">
        <v>0.73492575886685885</v>
      </c>
      <c r="AU276" s="92">
        <v>0.733206060813409</v>
      </c>
      <c r="AV276" s="92">
        <v>0.72992601623923159</v>
      </c>
      <c r="AW276" s="92">
        <v>0.72488860187709192</v>
      </c>
      <c r="AX276" s="92">
        <v>0.72183950903807992</v>
      </c>
      <c r="AY276" s="92">
        <v>0.71458497986879499</v>
      </c>
      <c r="AZ276" s="92">
        <v>0.70972805511680148</v>
      </c>
    </row>
    <row r="277" spans="1:52" ht="12" customHeight="1" x14ac:dyDescent="0.35">
      <c r="A277" s="91" t="s">
        <v>54</v>
      </c>
      <c r="B277" s="92">
        <v>4.695841335757317E-2</v>
      </c>
      <c r="C277" s="92">
        <v>4.7347279190632141E-2</v>
      </c>
      <c r="D277" s="92">
        <v>4.5332350244259245E-2</v>
      </c>
      <c r="E277" s="92">
        <v>4.4920657051570681E-2</v>
      </c>
      <c r="F277" s="92">
        <v>4.4792590223511168E-2</v>
      </c>
      <c r="G277" s="92">
        <v>4.4145727944213231E-2</v>
      </c>
      <c r="H277" s="92">
        <v>4.3581180831779642E-2</v>
      </c>
      <c r="I277" s="92">
        <v>4.1730652543987133E-2</v>
      </c>
      <c r="J277" s="92">
        <v>4.257576239668999E-2</v>
      </c>
      <c r="K277" s="92">
        <v>4.2263445578675937E-2</v>
      </c>
      <c r="L277" s="92">
        <v>4.1805053263198354E-2</v>
      </c>
      <c r="M277" s="92">
        <v>4.3196365880926797E-2</v>
      </c>
      <c r="N277" s="92">
        <v>4.4976102780209887E-2</v>
      </c>
      <c r="O277" s="92">
        <v>4.3720853028032233E-2</v>
      </c>
      <c r="P277" s="92">
        <v>4.2927407935934747E-2</v>
      </c>
      <c r="Q277" s="92">
        <v>4.1852281691725002E-2</v>
      </c>
      <c r="R277" s="92">
        <v>4.2042745544676213E-2</v>
      </c>
      <c r="S277" s="92">
        <v>4.2636767788641762E-2</v>
      </c>
      <c r="T277" s="92">
        <v>4.3581039182115699E-2</v>
      </c>
      <c r="U277" s="92">
        <v>4.3560360200355558E-2</v>
      </c>
      <c r="V277" s="92">
        <v>4.3378716859801096E-2</v>
      </c>
      <c r="W277" s="92">
        <v>4.3403778812987362E-2</v>
      </c>
      <c r="X277" s="92">
        <v>4.3723737818961078E-2</v>
      </c>
      <c r="Y277" s="92">
        <v>4.20389199087539E-2</v>
      </c>
      <c r="Z277" s="92">
        <v>4.1951741402823227E-2</v>
      </c>
      <c r="AA277" s="92">
        <v>4.1888457952409364E-2</v>
      </c>
      <c r="AB277" s="92">
        <v>4.1823873179460645E-2</v>
      </c>
      <c r="AC277" s="92">
        <v>4.185391890302053E-2</v>
      </c>
      <c r="AD277" s="92">
        <v>4.1802789445020333E-2</v>
      </c>
      <c r="AE277" s="92">
        <v>4.1887859549306981E-2</v>
      </c>
      <c r="AF277" s="92">
        <v>4.1864418593480383E-2</v>
      </c>
      <c r="AG277" s="92">
        <v>4.1898767839130456E-2</v>
      </c>
      <c r="AH277" s="92">
        <v>4.2266695726095434E-2</v>
      </c>
      <c r="AI277" s="92">
        <v>4.2505577210668936E-2</v>
      </c>
      <c r="AJ277" s="92">
        <v>4.2898616842296233E-2</v>
      </c>
      <c r="AK277" s="92">
        <v>4.3241921897700736E-2</v>
      </c>
      <c r="AL277" s="92">
        <v>4.3305834523874549E-2</v>
      </c>
      <c r="AM277" s="92">
        <v>4.3897288236400905E-2</v>
      </c>
      <c r="AN277" s="92">
        <v>4.4026086526555479E-2</v>
      </c>
      <c r="AO277" s="92">
        <v>4.4510062931030617E-2</v>
      </c>
      <c r="AP277" s="92">
        <v>4.5061062936564748E-2</v>
      </c>
      <c r="AQ277" s="92">
        <v>4.5336867915294558E-2</v>
      </c>
      <c r="AR277" s="92">
        <v>4.5820133752521357E-2</v>
      </c>
      <c r="AS277" s="92">
        <v>4.6249297531911551E-2</v>
      </c>
      <c r="AT277" s="92">
        <v>4.681012039917818E-2</v>
      </c>
      <c r="AU277" s="92">
        <v>4.6898092939873272E-2</v>
      </c>
      <c r="AV277" s="92">
        <v>4.7378208668327274E-2</v>
      </c>
      <c r="AW277" s="92">
        <v>4.8409412652926788E-2</v>
      </c>
      <c r="AX277" s="92">
        <v>4.8676380032390887E-2</v>
      </c>
      <c r="AY277" s="92">
        <v>4.9461159320093664E-2</v>
      </c>
      <c r="AZ277" s="92">
        <v>4.9829881642639733E-2</v>
      </c>
    </row>
    <row r="278" spans="1:52" ht="12" customHeight="1" x14ac:dyDescent="0.35">
      <c r="A278" s="105" t="s">
        <v>57</v>
      </c>
      <c r="B278" s="109">
        <v>2.8822125857500925E-2</v>
      </c>
      <c r="C278" s="109">
        <v>2.7638688471858883E-2</v>
      </c>
      <c r="D278" s="109">
        <v>2.6148993439529134E-2</v>
      </c>
      <c r="E278" s="109">
        <v>2.6625765054225915E-2</v>
      </c>
      <c r="F278" s="109">
        <v>2.6346685870012345E-2</v>
      </c>
      <c r="G278" s="109">
        <v>2.504623072899221E-2</v>
      </c>
      <c r="H278" s="109">
        <v>2.489448840680239E-2</v>
      </c>
      <c r="I278" s="109">
        <v>2.41817756176291E-2</v>
      </c>
      <c r="J278" s="109">
        <v>2.533030195941971E-2</v>
      </c>
      <c r="K278" s="109">
        <v>1.9886244450982343E-2</v>
      </c>
      <c r="L278" s="109">
        <v>2.4059068697303034E-2</v>
      </c>
      <c r="M278" s="109">
        <v>2.5445580598150566E-2</v>
      </c>
      <c r="N278" s="109">
        <v>2.3928488795996555E-2</v>
      </c>
      <c r="O278" s="109">
        <v>2.450663557760677E-2</v>
      </c>
      <c r="P278" s="109">
        <v>2.3462602448618967E-2</v>
      </c>
      <c r="Q278" s="109">
        <v>2.2676711092312674E-2</v>
      </c>
      <c r="R278" s="109">
        <v>2.3351780432708431E-2</v>
      </c>
      <c r="S278" s="109">
        <v>2.3786171603040484E-2</v>
      </c>
      <c r="T278" s="109">
        <v>2.3368158696139656E-2</v>
      </c>
      <c r="U278" s="109">
        <v>2.319629912010291E-2</v>
      </c>
      <c r="V278" s="109">
        <v>2.31588088859189E-2</v>
      </c>
      <c r="W278" s="109">
        <v>2.3113266966555673E-2</v>
      </c>
      <c r="X278" s="109">
        <v>2.2971906012939795E-2</v>
      </c>
      <c r="Y278" s="109">
        <v>1.9164452105018839E-2</v>
      </c>
      <c r="Z278" s="109">
        <v>1.8988690936528815E-2</v>
      </c>
      <c r="AA278" s="109">
        <v>1.8812182706765143E-2</v>
      </c>
      <c r="AB278" s="109">
        <v>1.8663831080275448E-2</v>
      </c>
      <c r="AC278" s="109">
        <v>1.8513905553002131E-2</v>
      </c>
      <c r="AD278" s="109">
        <v>1.8312891269876619E-2</v>
      </c>
      <c r="AE278" s="109">
        <v>1.8279840467970907E-2</v>
      </c>
      <c r="AF278" s="109">
        <v>1.8061424656475554E-2</v>
      </c>
      <c r="AG278" s="109">
        <v>1.8042487802041565E-2</v>
      </c>
      <c r="AH278" s="109">
        <v>1.8047342822858192E-2</v>
      </c>
      <c r="AI278" s="109">
        <v>1.8088304443857676E-2</v>
      </c>
      <c r="AJ278" s="109">
        <v>1.8083646363533944E-2</v>
      </c>
      <c r="AK278" s="109">
        <v>1.8128984791373159E-2</v>
      </c>
      <c r="AL278" s="109">
        <v>1.7747247496964963E-2</v>
      </c>
      <c r="AM278" s="109">
        <v>1.7768541700811338E-2</v>
      </c>
      <c r="AN278" s="109">
        <v>1.7005840015601577E-2</v>
      </c>
      <c r="AO278" s="109">
        <v>1.7023365114202649E-2</v>
      </c>
      <c r="AP278" s="109">
        <v>1.7030636121613183E-2</v>
      </c>
      <c r="AQ278" s="109">
        <v>1.6930773956543837E-2</v>
      </c>
      <c r="AR278" s="109">
        <v>1.6845456057591413E-2</v>
      </c>
      <c r="AS278" s="109">
        <v>1.672575423273474E-2</v>
      </c>
      <c r="AT278" s="109">
        <v>1.6543406260777292E-2</v>
      </c>
      <c r="AU278" s="109">
        <v>1.6217171560925073E-2</v>
      </c>
      <c r="AV278" s="109">
        <v>1.6072878235702054E-2</v>
      </c>
      <c r="AW278" s="109">
        <v>1.6102081582830101E-2</v>
      </c>
      <c r="AX278" s="109">
        <v>1.585855581960658E-2</v>
      </c>
      <c r="AY278" s="109">
        <v>1.5293129508731698E-2</v>
      </c>
      <c r="AZ278" s="109">
        <v>1.4605856684183596E-2</v>
      </c>
    </row>
    <row r="279" spans="1:52" ht="12" customHeight="1" x14ac:dyDescent="0.35">
      <c r="A279" s="107" t="s">
        <v>35</v>
      </c>
      <c r="B279" s="110">
        <v>8.6620107371855021E-2</v>
      </c>
      <c r="C279" s="110">
        <v>7.627139560424355E-2</v>
      </c>
      <c r="D279" s="110">
        <v>7.3556842480509699E-2</v>
      </c>
      <c r="E279" s="110">
        <v>7.5913869311518473E-2</v>
      </c>
      <c r="F279" s="110">
        <v>9.9127320372656785E-2</v>
      </c>
      <c r="G279" s="110">
        <v>0.1205993477909189</v>
      </c>
      <c r="H279" s="110">
        <v>0.11639005513990439</v>
      </c>
      <c r="I279" s="110">
        <v>0.14332495941212628</v>
      </c>
      <c r="J279" s="110">
        <v>0.13248750554137739</v>
      </c>
      <c r="K279" s="110">
        <v>0.138234003661869</v>
      </c>
      <c r="L279" s="110">
        <v>0.13638696104047865</v>
      </c>
      <c r="M279" s="110">
        <v>0.11559692969450219</v>
      </c>
      <c r="N279" s="110">
        <v>8.4046058044190561E-2</v>
      </c>
      <c r="O279" s="110">
        <v>9.6386754340189812E-2</v>
      </c>
      <c r="P279" s="110">
        <v>0.11325011866150633</v>
      </c>
      <c r="Q279" s="110">
        <v>0.11268793181766522</v>
      </c>
      <c r="R279" s="110">
        <v>0.11120287953651047</v>
      </c>
      <c r="S279" s="110">
        <v>0.10895038044466274</v>
      </c>
      <c r="T279" s="110">
        <v>0.11413646379071556</v>
      </c>
      <c r="U279" s="110">
        <v>0.11594841505964472</v>
      </c>
      <c r="V279" s="110">
        <v>0.11640114267975446</v>
      </c>
      <c r="W279" s="110">
        <v>0.11656761805451367</v>
      </c>
      <c r="X279" s="110">
        <v>0.11814908214049606</v>
      </c>
      <c r="Y279" s="110">
        <v>0.11943594357819264</v>
      </c>
      <c r="Z279" s="110">
        <v>0.11957221401448857</v>
      </c>
      <c r="AA279" s="110">
        <v>0.11976240640663101</v>
      </c>
      <c r="AB279" s="110">
        <v>0.12001232385878462</v>
      </c>
      <c r="AC279" s="110">
        <v>0.12033016019679568</v>
      </c>
      <c r="AD279" s="110">
        <v>0.1207893366457192</v>
      </c>
      <c r="AE279" s="110">
        <v>0.12169298666406402</v>
      </c>
      <c r="AF279" s="110">
        <v>0.12251465319101777</v>
      </c>
      <c r="AG279" s="110">
        <v>0.12288280639182494</v>
      </c>
      <c r="AH279" s="110">
        <v>0.1244503540780118</v>
      </c>
      <c r="AI279" s="110">
        <v>0.1252485780742367</v>
      </c>
      <c r="AJ279" s="110">
        <v>0.12644102634803914</v>
      </c>
      <c r="AK279" s="110">
        <v>0.12715088993912371</v>
      </c>
      <c r="AL279" s="110">
        <v>0.12779049863825709</v>
      </c>
      <c r="AM279" s="110">
        <v>0.12886339427734556</v>
      </c>
      <c r="AN279" s="110">
        <v>0.12992949244839092</v>
      </c>
      <c r="AO279" s="110">
        <v>0.13072048279532036</v>
      </c>
      <c r="AP279" s="110">
        <v>0.13167565634868447</v>
      </c>
      <c r="AQ279" s="110">
        <v>0.13274144335682159</v>
      </c>
      <c r="AR279" s="110">
        <v>0.1340448600338561</v>
      </c>
      <c r="AS279" s="110">
        <v>0.13546873785291777</v>
      </c>
      <c r="AT279" s="110">
        <v>0.13722412779301071</v>
      </c>
      <c r="AU279" s="110">
        <v>0.13901391639936608</v>
      </c>
      <c r="AV279" s="110">
        <v>0.14112213132254786</v>
      </c>
      <c r="AW279" s="110">
        <v>0.14334562536849482</v>
      </c>
      <c r="AX279" s="110">
        <v>0.14570320977863788</v>
      </c>
      <c r="AY279" s="110">
        <v>0.15073237657262401</v>
      </c>
      <c r="AZ279" s="110">
        <v>0.15464267029921538</v>
      </c>
    </row>
    <row r="280" spans="1:52" ht="12" customHeight="1" x14ac:dyDescent="0.35">
      <c r="A280" s="86" t="s">
        <v>5</v>
      </c>
      <c r="B280" s="87">
        <v>1</v>
      </c>
      <c r="C280" s="87">
        <v>1</v>
      </c>
      <c r="D280" s="87">
        <v>1</v>
      </c>
      <c r="E280" s="87">
        <v>1</v>
      </c>
      <c r="F280" s="87">
        <v>1</v>
      </c>
      <c r="G280" s="87">
        <v>1</v>
      </c>
      <c r="H280" s="87">
        <v>1</v>
      </c>
      <c r="I280" s="87">
        <v>1</v>
      </c>
      <c r="J280" s="87">
        <v>1</v>
      </c>
      <c r="K280" s="87">
        <v>1</v>
      </c>
      <c r="L280" s="87">
        <v>1</v>
      </c>
      <c r="M280" s="87">
        <v>1</v>
      </c>
      <c r="N280" s="87">
        <v>1</v>
      </c>
      <c r="O280" s="87">
        <v>1</v>
      </c>
      <c r="P280" s="87">
        <v>1</v>
      </c>
      <c r="Q280" s="87">
        <v>1</v>
      </c>
      <c r="R280" s="87">
        <v>1</v>
      </c>
      <c r="S280" s="87">
        <v>1</v>
      </c>
      <c r="T280" s="87">
        <v>1</v>
      </c>
      <c r="U280" s="87">
        <v>1</v>
      </c>
      <c r="V280" s="87">
        <v>1</v>
      </c>
      <c r="W280" s="87">
        <v>1</v>
      </c>
      <c r="X280" s="87">
        <v>1</v>
      </c>
      <c r="Y280" s="87">
        <v>1</v>
      </c>
      <c r="Z280" s="87">
        <v>1</v>
      </c>
      <c r="AA280" s="87">
        <v>1</v>
      </c>
      <c r="AB280" s="87">
        <v>1</v>
      </c>
      <c r="AC280" s="87">
        <v>1</v>
      </c>
      <c r="AD280" s="87">
        <v>1</v>
      </c>
      <c r="AE280" s="87">
        <v>1</v>
      </c>
      <c r="AF280" s="87">
        <v>1</v>
      </c>
      <c r="AG280" s="87">
        <v>1</v>
      </c>
      <c r="AH280" s="87">
        <v>1</v>
      </c>
      <c r="AI280" s="87">
        <v>1</v>
      </c>
      <c r="AJ280" s="87">
        <v>1</v>
      </c>
      <c r="AK280" s="87">
        <v>1</v>
      </c>
      <c r="AL280" s="87">
        <v>1</v>
      </c>
      <c r="AM280" s="87">
        <v>1</v>
      </c>
      <c r="AN280" s="87">
        <v>1</v>
      </c>
      <c r="AO280" s="87">
        <v>1</v>
      </c>
      <c r="AP280" s="87">
        <v>1</v>
      </c>
      <c r="AQ280" s="87">
        <v>1</v>
      </c>
      <c r="AR280" s="87">
        <v>1</v>
      </c>
      <c r="AS280" s="87">
        <v>1</v>
      </c>
      <c r="AT280" s="87">
        <v>1</v>
      </c>
      <c r="AU280" s="87">
        <v>1</v>
      </c>
      <c r="AV280" s="87">
        <v>1</v>
      </c>
      <c r="AW280" s="87">
        <v>1</v>
      </c>
      <c r="AX280" s="87">
        <v>1</v>
      </c>
      <c r="AY280" s="87">
        <v>1</v>
      </c>
      <c r="AZ280" s="87">
        <v>1</v>
      </c>
    </row>
    <row r="281" spans="1:52" ht="12" customHeight="1" x14ac:dyDescent="0.35">
      <c r="A281" s="64" t="s">
        <v>40</v>
      </c>
      <c r="B281" s="88">
        <v>0</v>
      </c>
      <c r="C281" s="88">
        <v>0</v>
      </c>
      <c r="D281" s="88">
        <v>0</v>
      </c>
      <c r="E281" s="88">
        <v>0</v>
      </c>
      <c r="F281" s="88">
        <v>0</v>
      </c>
      <c r="G281" s="88">
        <v>0</v>
      </c>
      <c r="H281" s="88">
        <v>0</v>
      </c>
      <c r="I281" s="88">
        <v>0</v>
      </c>
      <c r="J281" s="88">
        <v>0</v>
      </c>
      <c r="K281" s="88">
        <v>0</v>
      </c>
      <c r="L281" s="88">
        <v>0</v>
      </c>
      <c r="M281" s="88">
        <v>0</v>
      </c>
      <c r="N281" s="88">
        <v>0</v>
      </c>
      <c r="O281" s="88">
        <v>0</v>
      </c>
      <c r="P281" s="88">
        <v>0</v>
      </c>
      <c r="Q281" s="88">
        <v>0</v>
      </c>
      <c r="R281" s="88">
        <v>0</v>
      </c>
      <c r="S281" s="88">
        <v>0</v>
      </c>
      <c r="T281" s="88">
        <v>0</v>
      </c>
      <c r="U281" s="88">
        <v>0</v>
      </c>
      <c r="V281" s="88">
        <v>0</v>
      </c>
      <c r="W281" s="88">
        <v>0</v>
      </c>
      <c r="X281" s="88">
        <v>0</v>
      </c>
      <c r="Y281" s="88">
        <v>0</v>
      </c>
      <c r="Z281" s="88">
        <v>0</v>
      </c>
      <c r="AA281" s="88">
        <v>0</v>
      </c>
      <c r="AB281" s="88">
        <v>0</v>
      </c>
      <c r="AC281" s="88">
        <v>0</v>
      </c>
      <c r="AD281" s="88">
        <v>0</v>
      </c>
      <c r="AE281" s="88">
        <v>0</v>
      </c>
      <c r="AF281" s="88">
        <v>0</v>
      </c>
      <c r="AG281" s="88">
        <v>0</v>
      </c>
      <c r="AH281" s="88">
        <v>0</v>
      </c>
      <c r="AI281" s="88">
        <v>0</v>
      </c>
      <c r="AJ281" s="88">
        <v>0</v>
      </c>
      <c r="AK281" s="88">
        <v>0</v>
      </c>
      <c r="AL281" s="88">
        <v>0</v>
      </c>
      <c r="AM281" s="88">
        <v>0</v>
      </c>
      <c r="AN281" s="88">
        <v>0</v>
      </c>
      <c r="AO281" s="88">
        <v>0</v>
      </c>
      <c r="AP281" s="88">
        <v>0</v>
      </c>
      <c r="AQ281" s="88">
        <v>0</v>
      </c>
      <c r="AR281" s="88">
        <v>0</v>
      </c>
      <c r="AS281" s="88">
        <v>0</v>
      </c>
      <c r="AT281" s="88">
        <v>0</v>
      </c>
      <c r="AU281" s="88">
        <v>0</v>
      </c>
      <c r="AV281" s="88">
        <v>0</v>
      </c>
      <c r="AW281" s="88">
        <v>0</v>
      </c>
      <c r="AX281" s="88">
        <v>0</v>
      </c>
      <c r="AY281" s="88">
        <v>0</v>
      </c>
      <c r="AZ281" s="88">
        <v>0</v>
      </c>
    </row>
    <row r="282" spans="1:52" ht="12" customHeight="1" x14ac:dyDescent="0.35">
      <c r="A282" s="72" t="s">
        <v>41</v>
      </c>
      <c r="B282" s="89">
        <v>2.3489262612460754E-3</v>
      </c>
      <c r="C282" s="89">
        <v>2.31813875699279E-3</v>
      </c>
      <c r="D282" s="89">
        <v>2.3852204780997603E-3</v>
      </c>
      <c r="E282" s="89">
        <v>2.2408239727157156E-3</v>
      </c>
      <c r="F282" s="89">
        <v>2.2452754586475242E-3</v>
      </c>
      <c r="G282" s="89">
        <v>2.380051536349603E-3</v>
      </c>
      <c r="H282" s="89">
        <v>2.3530050848817085E-3</v>
      </c>
      <c r="I282" s="89">
        <v>2.3580358760788411E-3</v>
      </c>
      <c r="J282" s="89">
        <v>2.4098284362444366E-3</v>
      </c>
      <c r="K282" s="89">
        <v>2.5428261385001634E-3</v>
      </c>
      <c r="L282" s="89">
        <v>2.4176659804954858E-3</v>
      </c>
      <c r="M282" s="89">
        <v>2.4975692606471409E-3</v>
      </c>
      <c r="N282" s="89">
        <v>2.6090950703689048E-3</v>
      </c>
      <c r="O282" s="89">
        <v>2.6503673555717255E-3</v>
      </c>
      <c r="P282" s="89">
        <v>2.5651062406631306E-3</v>
      </c>
      <c r="Q282" s="89">
        <v>2.5701129074096325E-3</v>
      </c>
      <c r="R282" s="89">
        <v>2.4998094917468368E-3</v>
      </c>
      <c r="S282" s="89">
        <v>2.4545303709726423E-3</v>
      </c>
      <c r="T282" s="89">
        <v>2.4045408165208749E-3</v>
      </c>
      <c r="U282" s="89">
        <v>2.22236030184741E-3</v>
      </c>
      <c r="V282" s="89">
        <v>2.184679666515317E-3</v>
      </c>
      <c r="W282" s="89">
        <v>2.1585259527004803E-3</v>
      </c>
      <c r="X282" s="89">
        <v>2.1454279643370482E-3</v>
      </c>
      <c r="Y282" s="89">
        <v>2.0939784514061328E-3</v>
      </c>
      <c r="Z282" s="89">
        <v>1.6436923102741649E-3</v>
      </c>
      <c r="AA282" s="89">
        <v>1.5677677486582871E-3</v>
      </c>
      <c r="AB282" s="89">
        <v>1.5052087948502471E-3</v>
      </c>
      <c r="AC282" s="89">
        <v>1.4356426160122943E-3</v>
      </c>
      <c r="AD282" s="89">
        <v>1.2625945927838753E-3</v>
      </c>
      <c r="AE282" s="89">
        <v>1.2390412456361314E-3</v>
      </c>
      <c r="AF282" s="89">
        <v>1.1574031667287573E-3</v>
      </c>
      <c r="AG282" s="89">
        <v>1.1986459625345691E-3</v>
      </c>
      <c r="AH282" s="89">
        <v>1.1897106240536044E-3</v>
      </c>
      <c r="AI282" s="89">
        <v>1.1677686456158249E-3</v>
      </c>
      <c r="AJ282" s="89">
        <v>1.1545399254830008E-3</v>
      </c>
      <c r="AK282" s="89">
        <v>1.1292699589229346E-3</v>
      </c>
      <c r="AL282" s="89">
        <v>1.1143150763817135E-3</v>
      </c>
      <c r="AM282" s="89">
        <v>1.1046370039574142E-3</v>
      </c>
      <c r="AN282" s="89">
        <v>1.1093833490883331E-3</v>
      </c>
      <c r="AO282" s="89">
        <v>1.1056811292118663E-3</v>
      </c>
      <c r="AP282" s="89">
        <v>1.0867165802809645E-3</v>
      </c>
      <c r="AQ282" s="89">
        <v>1.0849800974412432E-3</v>
      </c>
      <c r="AR282" s="89">
        <v>1.072482887537141E-3</v>
      </c>
      <c r="AS282" s="89">
        <v>1.0556008036177282E-3</v>
      </c>
      <c r="AT282" s="89">
        <v>1.0626748427469163E-3</v>
      </c>
      <c r="AU282" s="89">
        <v>1.0490234868643341E-3</v>
      </c>
      <c r="AV282" s="89">
        <v>1.048442297555491E-3</v>
      </c>
      <c r="AW282" s="89">
        <v>1.0706907831466753E-3</v>
      </c>
      <c r="AX282" s="89">
        <v>1.0584644927559002E-3</v>
      </c>
      <c r="AY282" s="89">
        <v>1.0590073470516362E-3</v>
      </c>
      <c r="AZ282" s="89">
        <v>1.0585623244253591E-3</v>
      </c>
    </row>
    <row r="283" spans="1:52" ht="12" customHeight="1" x14ac:dyDescent="0.35">
      <c r="A283" s="72" t="s">
        <v>44</v>
      </c>
      <c r="B283" s="89">
        <v>0</v>
      </c>
      <c r="C283" s="89">
        <v>0</v>
      </c>
      <c r="D283" s="89">
        <v>0</v>
      </c>
      <c r="E283" s="89">
        <v>0</v>
      </c>
      <c r="F283" s="89">
        <v>0</v>
      </c>
      <c r="G283" s="89">
        <v>0</v>
      </c>
      <c r="H283" s="89">
        <v>0</v>
      </c>
      <c r="I283" s="89">
        <v>0</v>
      </c>
      <c r="J283" s="89">
        <v>0</v>
      </c>
      <c r="K283" s="89">
        <v>0</v>
      </c>
      <c r="L283" s="89">
        <v>0</v>
      </c>
      <c r="M283" s="89">
        <v>0</v>
      </c>
      <c r="N283" s="89">
        <v>0</v>
      </c>
      <c r="O283" s="89">
        <v>0</v>
      </c>
      <c r="P283" s="89">
        <v>0</v>
      </c>
      <c r="Q283" s="89">
        <v>0</v>
      </c>
      <c r="R283" s="89">
        <v>0</v>
      </c>
      <c r="S283" s="89">
        <v>0</v>
      </c>
      <c r="T283" s="89">
        <v>0</v>
      </c>
      <c r="U283" s="89">
        <v>0</v>
      </c>
      <c r="V283" s="89">
        <v>0</v>
      </c>
      <c r="W283" s="89">
        <v>0</v>
      </c>
      <c r="X283" s="89">
        <v>0</v>
      </c>
      <c r="Y283" s="89">
        <v>0</v>
      </c>
      <c r="Z283" s="89">
        <v>0</v>
      </c>
      <c r="AA283" s="89">
        <v>0</v>
      </c>
      <c r="AB283" s="89">
        <v>0</v>
      </c>
      <c r="AC283" s="89">
        <v>0</v>
      </c>
      <c r="AD283" s="89">
        <v>0</v>
      </c>
      <c r="AE283" s="89">
        <v>0</v>
      </c>
      <c r="AF283" s="89">
        <v>0</v>
      </c>
      <c r="AG283" s="89">
        <v>0</v>
      </c>
      <c r="AH283" s="89">
        <v>0</v>
      </c>
      <c r="AI283" s="89">
        <v>0</v>
      </c>
      <c r="AJ283" s="89">
        <v>0</v>
      </c>
      <c r="AK283" s="89">
        <v>0</v>
      </c>
      <c r="AL283" s="89">
        <v>0</v>
      </c>
      <c r="AM283" s="89">
        <v>0</v>
      </c>
      <c r="AN283" s="89">
        <v>0</v>
      </c>
      <c r="AO283" s="89">
        <v>0</v>
      </c>
      <c r="AP283" s="89">
        <v>0</v>
      </c>
      <c r="AQ283" s="89">
        <v>0</v>
      </c>
      <c r="AR283" s="89">
        <v>0</v>
      </c>
      <c r="AS283" s="89">
        <v>0</v>
      </c>
      <c r="AT283" s="89">
        <v>0</v>
      </c>
      <c r="AU283" s="89">
        <v>0</v>
      </c>
      <c r="AV283" s="89">
        <v>0</v>
      </c>
      <c r="AW283" s="89">
        <v>0</v>
      </c>
      <c r="AX283" s="89">
        <v>0</v>
      </c>
      <c r="AY283" s="89">
        <v>0</v>
      </c>
      <c r="AZ283" s="89">
        <v>0</v>
      </c>
    </row>
    <row r="284" spans="1:52" ht="12" customHeight="1" x14ac:dyDescent="0.35">
      <c r="A284" s="72" t="s">
        <v>45</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35">
      <c r="A285" s="74" t="s">
        <v>46</v>
      </c>
      <c r="B285" s="90">
        <v>0</v>
      </c>
      <c r="C285" s="90">
        <v>0</v>
      </c>
      <c r="D285" s="90">
        <v>0</v>
      </c>
      <c r="E285" s="90">
        <v>0</v>
      </c>
      <c r="F285" s="90">
        <v>0</v>
      </c>
      <c r="G285" s="90">
        <v>0</v>
      </c>
      <c r="H285" s="90">
        <v>0</v>
      </c>
      <c r="I285" s="90">
        <v>0</v>
      </c>
      <c r="J285" s="90">
        <v>0</v>
      </c>
      <c r="K285" s="90">
        <v>0</v>
      </c>
      <c r="L285" s="90">
        <v>0</v>
      </c>
      <c r="M285" s="90">
        <v>0</v>
      </c>
      <c r="N285" s="90">
        <v>0</v>
      </c>
      <c r="O285" s="90">
        <v>0</v>
      </c>
      <c r="P285" s="90">
        <v>0</v>
      </c>
      <c r="Q285" s="90">
        <v>0</v>
      </c>
      <c r="R285" s="90">
        <v>0</v>
      </c>
      <c r="S285" s="90">
        <v>0</v>
      </c>
      <c r="T285" s="90">
        <v>0</v>
      </c>
      <c r="U285" s="90">
        <v>0</v>
      </c>
      <c r="V285" s="90">
        <v>0</v>
      </c>
      <c r="W285" s="90">
        <v>0</v>
      </c>
      <c r="X285" s="90">
        <v>0</v>
      </c>
      <c r="Y285" s="90">
        <v>0</v>
      </c>
      <c r="Z285" s="90">
        <v>0</v>
      </c>
      <c r="AA285" s="90">
        <v>0</v>
      </c>
      <c r="AB285" s="90">
        <v>0</v>
      </c>
      <c r="AC285" s="90">
        <v>0</v>
      </c>
      <c r="AD285" s="90">
        <v>0</v>
      </c>
      <c r="AE285" s="90">
        <v>0</v>
      </c>
      <c r="AF285" s="90">
        <v>0</v>
      </c>
      <c r="AG285" s="90">
        <v>0</v>
      </c>
      <c r="AH285" s="90">
        <v>0</v>
      </c>
      <c r="AI285" s="90">
        <v>0</v>
      </c>
      <c r="AJ285" s="90">
        <v>0</v>
      </c>
      <c r="AK285" s="90">
        <v>0</v>
      </c>
      <c r="AL285" s="90">
        <v>0</v>
      </c>
      <c r="AM285" s="90">
        <v>0</v>
      </c>
      <c r="AN285" s="90">
        <v>0</v>
      </c>
      <c r="AO285" s="90">
        <v>0</v>
      </c>
      <c r="AP285" s="90">
        <v>0</v>
      </c>
      <c r="AQ285" s="90">
        <v>0</v>
      </c>
      <c r="AR285" s="90">
        <v>0</v>
      </c>
      <c r="AS285" s="90">
        <v>0</v>
      </c>
      <c r="AT285" s="90">
        <v>0</v>
      </c>
      <c r="AU285" s="90">
        <v>0</v>
      </c>
      <c r="AV285" s="90">
        <v>0</v>
      </c>
      <c r="AW285" s="90">
        <v>0</v>
      </c>
      <c r="AX285" s="90">
        <v>0</v>
      </c>
      <c r="AY285" s="90">
        <v>0</v>
      </c>
      <c r="AZ285" s="90">
        <v>0</v>
      </c>
    </row>
    <row r="286" spans="1:52" ht="12" customHeight="1" x14ac:dyDescent="0.35">
      <c r="A286" s="91" t="s">
        <v>62</v>
      </c>
      <c r="B286" s="92">
        <v>0.30182065706401845</v>
      </c>
      <c r="C286" s="92">
        <v>0.29734339426495354</v>
      </c>
      <c r="D286" s="92">
        <v>0.2947458572822006</v>
      </c>
      <c r="E286" s="92">
        <v>0.31166267161143918</v>
      </c>
      <c r="F286" s="92">
        <v>0.30375633952781117</v>
      </c>
      <c r="G286" s="92">
        <v>0.29633480527286526</v>
      </c>
      <c r="H286" s="92">
        <v>0.2999041142522636</v>
      </c>
      <c r="I286" s="92">
        <v>0.30153889800962302</v>
      </c>
      <c r="J286" s="92">
        <v>0.30095571593931852</v>
      </c>
      <c r="K286" s="92">
        <v>0.30823060847500122</v>
      </c>
      <c r="L286" s="92">
        <v>0.28690723514440297</v>
      </c>
      <c r="M286" s="92">
        <v>0.29058832462547024</v>
      </c>
      <c r="N286" s="92">
        <v>0.3046086150176221</v>
      </c>
      <c r="O286" s="92">
        <v>0.29991033060289635</v>
      </c>
      <c r="P286" s="92">
        <v>0.29689186092587422</v>
      </c>
      <c r="Q286" s="92">
        <v>0.31257478162631536</v>
      </c>
      <c r="R286" s="92">
        <v>0.30238295963540279</v>
      </c>
      <c r="S286" s="92">
        <v>0.29735451049341927</v>
      </c>
      <c r="T286" s="92">
        <v>0.2995814671590018</v>
      </c>
      <c r="U286" s="92">
        <v>0.29991989336413721</v>
      </c>
      <c r="V286" s="92">
        <v>0.30076012620154191</v>
      </c>
      <c r="W286" s="92">
        <v>0.30009561714879474</v>
      </c>
      <c r="X286" s="92">
        <v>0.30106722960286081</v>
      </c>
      <c r="Y286" s="92">
        <v>0.30092438845152508</v>
      </c>
      <c r="Z286" s="92">
        <v>0.30254654082967014</v>
      </c>
      <c r="AA286" s="92">
        <v>0.30363141991706555</v>
      </c>
      <c r="AB286" s="92">
        <v>0.30376192573654665</v>
      </c>
      <c r="AC286" s="92">
        <v>0.30361303124481909</v>
      </c>
      <c r="AD286" s="92">
        <v>0.3036083969809692</v>
      </c>
      <c r="AE286" s="92">
        <v>0.30436050506951562</v>
      </c>
      <c r="AF286" s="92">
        <v>0.30432913112276172</v>
      </c>
      <c r="AG286" s="92">
        <v>0.30459162934732209</v>
      </c>
      <c r="AH286" s="92">
        <v>0.30585644941860346</v>
      </c>
      <c r="AI286" s="92">
        <v>0.30753892221826395</v>
      </c>
      <c r="AJ286" s="92">
        <v>0.3114018211088555</v>
      </c>
      <c r="AK286" s="92">
        <v>0.31614891718582316</v>
      </c>
      <c r="AL286" s="92">
        <v>0.31946698133053847</v>
      </c>
      <c r="AM286" s="92">
        <v>0.32876353911549405</v>
      </c>
      <c r="AN286" s="92">
        <v>0.3397541567338655</v>
      </c>
      <c r="AO286" s="92">
        <v>0.34780053807340516</v>
      </c>
      <c r="AP286" s="92">
        <v>0.36120695460701446</v>
      </c>
      <c r="AQ286" s="92">
        <v>0.36755690304854416</v>
      </c>
      <c r="AR286" s="92">
        <v>0.37863124981797097</v>
      </c>
      <c r="AS286" s="92">
        <v>0.38781522500637955</v>
      </c>
      <c r="AT286" s="92">
        <v>0.39763484938139204</v>
      </c>
      <c r="AU286" s="92">
        <v>0.40078195083144341</v>
      </c>
      <c r="AV286" s="92">
        <v>0.40842429279873377</v>
      </c>
      <c r="AW286" s="92">
        <v>0.42629385865985525</v>
      </c>
      <c r="AX286" s="92">
        <v>0.42980294550587422</v>
      </c>
      <c r="AY286" s="92">
        <v>0.44304002574619006</v>
      </c>
      <c r="AZ286" s="92">
        <v>0.45373251273281345</v>
      </c>
    </row>
    <row r="287" spans="1:52" ht="12" customHeight="1" x14ac:dyDescent="0.35">
      <c r="A287" s="91" t="s">
        <v>63</v>
      </c>
      <c r="B287" s="92">
        <v>0</v>
      </c>
      <c r="C287" s="92">
        <v>0</v>
      </c>
      <c r="D287" s="92">
        <v>0</v>
      </c>
      <c r="E287" s="92">
        <v>0</v>
      </c>
      <c r="F287" s="92">
        <v>0</v>
      </c>
      <c r="G287" s="92">
        <v>0</v>
      </c>
      <c r="H287" s="92">
        <v>0</v>
      </c>
      <c r="I287" s="92">
        <v>0</v>
      </c>
      <c r="J287" s="92">
        <v>0</v>
      </c>
      <c r="K287" s="92">
        <v>0</v>
      </c>
      <c r="L287" s="92">
        <v>0</v>
      </c>
      <c r="M287" s="92">
        <v>0</v>
      </c>
      <c r="N287" s="92">
        <v>0</v>
      </c>
      <c r="O287" s="92">
        <v>0</v>
      </c>
      <c r="P287" s="92">
        <v>0</v>
      </c>
      <c r="Q287" s="92">
        <v>0</v>
      </c>
      <c r="R287" s="92">
        <v>0</v>
      </c>
      <c r="S287" s="92">
        <v>0</v>
      </c>
      <c r="T287" s="92">
        <v>0</v>
      </c>
      <c r="U287" s="92">
        <v>0</v>
      </c>
      <c r="V287" s="92">
        <v>0</v>
      </c>
      <c r="W287" s="92">
        <v>0</v>
      </c>
      <c r="X287" s="92">
        <v>0</v>
      </c>
      <c r="Y287" s="92">
        <v>0</v>
      </c>
      <c r="Z287" s="92">
        <v>0</v>
      </c>
      <c r="AA287" s="92">
        <v>0</v>
      </c>
      <c r="AB287" s="92">
        <v>0</v>
      </c>
      <c r="AC287" s="92">
        <v>0</v>
      </c>
      <c r="AD287" s="92">
        <v>0</v>
      </c>
      <c r="AE287" s="92">
        <v>0</v>
      </c>
      <c r="AF287" s="92">
        <v>0</v>
      </c>
      <c r="AG287" s="92">
        <v>0</v>
      </c>
      <c r="AH287" s="92">
        <v>0</v>
      </c>
      <c r="AI287" s="92">
        <v>0</v>
      </c>
      <c r="AJ287" s="92">
        <v>0</v>
      </c>
      <c r="AK287" s="92">
        <v>0</v>
      </c>
      <c r="AL287" s="92">
        <v>0</v>
      </c>
      <c r="AM287" s="92">
        <v>0</v>
      </c>
      <c r="AN287" s="92">
        <v>0</v>
      </c>
      <c r="AO287" s="92">
        <v>0</v>
      </c>
      <c r="AP287" s="92">
        <v>0</v>
      </c>
      <c r="AQ287" s="92">
        <v>0</v>
      </c>
      <c r="AR287" s="92">
        <v>0</v>
      </c>
      <c r="AS287" s="92">
        <v>0</v>
      </c>
      <c r="AT287" s="92">
        <v>0</v>
      </c>
      <c r="AU287" s="92">
        <v>0</v>
      </c>
      <c r="AV287" s="92">
        <v>0</v>
      </c>
      <c r="AW287" s="92">
        <v>0</v>
      </c>
      <c r="AX287" s="92">
        <v>0</v>
      </c>
      <c r="AY287" s="92">
        <v>0</v>
      </c>
      <c r="AZ287" s="92">
        <v>0</v>
      </c>
    </row>
    <row r="288" spans="1:52" ht="12" customHeight="1" x14ac:dyDescent="0.35">
      <c r="A288" s="91" t="s">
        <v>54</v>
      </c>
      <c r="B288" s="92">
        <v>0.30387682033863533</v>
      </c>
      <c r="C288" s="92">
        <v>0.31021946855700888</v>
      </c>
      <c r="D288" s="92">
        <v>0.30256184719357715</v>
      </c>
      <c r="E288" s="92">
        <v>0.29280766100331468</v>
      </c>
      <c r="F288" s="92">
        <v>0.2977834464622674</v>
      </c>
      <c r="G288" s="92">
        <v>0.29662342294132282</v>
      </c>
      <c r="H288" s="92">
        <v>0.29491324563363319</v>
      </c>
      <c r="I288" s="92">
        <v>0.28062393104900685</v>
      </c>
      <c r="J288" s="92">
        <v>0.28911344939472211</v>
      </c>
      <c r="K288" s="92">
        <v>0.31191425302111991</v>
      </c>
      <c r="L288" s="92">
        <v>0.28779085087250311</v>
      </c>
      <c r="M288" s="92">
        <v>0.29373089311222117</v>
      </c>
      <c r="N288" s="92">
        <v>0.30694686655239067</v>
      </c>
      <c r="O288" s="92">
        <v>0.30440841570857236</v>
      </c>
      <c r="P288" s="92">
        <v>0.30175863529651226</v>
      </c>
      <c r="Q288" s="92">
        <v>0.29381315387295465</v>
      </c>
      <c r="R288" s="92">
        <v>0.28874671294519899</v>
      </c>
      <c r="S288" s="92">
        <v>0.28468731944110698</v>
      </c>
      <c r="T288" s="92">
        <v>0.28091071596166339</v>
      </c>
      <c r="U288" s="92">
        <v>0.27803945298893545</v>
      </c>
      <c r="V288" s="92">
        <v>0.27529909039660089</v>
      </c>
      <c r="W288" s="92">
        <v>0.27440567945723437</v>
      </c>
      <c r="X288" s="92">
        <v>0.2725990429294885</v>
      </c>
      <c r="Y288" s="92">
        <v>0.2719955703099064</v>
      </c>
      <c r="Z288" s="92">
        <v>0.27090780732615294</v>
      </c>
      <c r="AA288" s="92">
        <v>0.26998510457047892</v>
      </c>
      <c r="AB288" s="92">
        <v>0.26941741035225725</v>
      </c>
      <c r="AC288" s="92">
        <v>0.26912970932656666</v>
      </c>
      <c r="AD288" s="92">
        <v>0.26893709393371673</v>
      </c>
      <c r="AE288" s="92">
        <v>0.26847429806896767</v>
      </c>
      <c r="AF288" s="92">
        <v>0.26805719879587309</v>
      </c>
      <c r="AG288" s="92">
        <v>0.2678904480772884</v>
      </c>
      <c r="AH288" s="92">
        <v>0.26804494701862053</v>
      </c>
      <c r="AI288" s="92">
        <v>0.26872022653390087</v>
      </c>
      <c r="AJ288" s="92">
        <v>0.27114269732285018</v>
      </c>
      <c r="AK288" s="92">
        <v>0.27385630067208672</v>
      </c>
      <c r="AL288" s="92">
        <v>0.2754414406122333</v>
      </c>
      <c r="AM288" s="92">
        <v>0.28240487581705642</v>
      </c>
      <c r="AN288" s="92">
        <v>0.29181576698421297</v>
      </c>
      <c r="AO288" s="92">
        <v>0.29478132305684152</v>
      </c>
      <c r="AP288" s="92">
        <v>0.29868435258462667</v>
      </c>
      <c r="AQ288" s="92">
        <v>0.30189040956482688</v>
      </c>
      <c r="AR288" s="92">
        <v>0.30455507127700249</v>
      </c>
      <c r="AS288" s="92">
        <v>0.30540892359545396</v>
      </c>
      <c r="AT288" s="92">
        <v>0.30993491832578096</v>
      </c>
      <c r="AU288" s="92">
        <v>0.30920538323238533</v>
      </c>
      <c r="AV288" s="92">
        <v>0.31153671027066954</v>
      </c>
      <c r="AW288" s="92">
        <v>0.31827355695927206</v>
      </c>
      <c r="AX288" s="92">
        <v>0.31691992220798187</v>
      </c>
      <c r="AY288" s="92">
        <v>0.32134777766685374</v>
      </c>
      <c r="AZ288" s="92">
        <v>0.32326733560177412</v>
      </c>
    </row>
    <row r="289" spans="1:52" ht="12" customHeight="1" x14ac:dyDescent="0.35">
      <c r="A289" s="105" t="s">
        <v>57</v>
      </c>
      <c r="B289" s="109">
        <v>0.24033906835717569</v>
      </c>
      <c r="C289" s="109">
        <v>0.23780821497267815</v>
      </c>
      <c r="D289" s="109">
        <v>0.23768153933358319</v>
      </c>
      <c r="E289" s="109">
        <v>0.23806451716279189</v>
      </c>
      <c r="F289" s="109">
        <v>0.23036338293645545</v>
      </c>
      <c r="G289" s="109">
        <v>0.21947614191159454</v>
      </c>
      <c r="H289" s="109">
        <v>0.2294427536575894</v>
      </c>
      <c r="I289" s="109">
        <v>0.21911756596179399</v>
      </c>
      <c r="J289" s="109">
        <v>0.21729196800491762</v>
      </c>
      <c r="K289" s="109">
        <v>0.18060057799141974</v>
      </c>
      <c r="L289" s="109">
        <v>0.22520098679737371</v>
      </c>
      <c r="M289" s="109">
        <v>0.21731658630150669</v>
      </c>
      <c r="N289" s="109">
        <v>0.19970567488979346</v>
      </c>
      <c r="O289" s="109">
        <v>0.21602253592981743</v>
      </c>
      <c r="P289" s="109">
        <v>0.19328171149601883</v>
      </c>
      <c r="Q289" s="109">
        <v>0.17528636902291428</v>
      </c>
      <c r="R289" s="109">
        <v>0.16906204227383423</v>
      </c>
      <c r="S289" s="109">
        <v>0.16590837079879842</v>
      </c>
      <c r="T289" s="109">
        <v>0.15033497078845265</v>
      </c>
      <c r="U289" s="109">
        <v>0.14635818721004454</v>
      </c>
      <c r="V289" s="109">
        <v>0.14408998834193221</v>
      </c>
      <c r="W289" s="109">
        <v>0.14296433916230972</v>
      </c>
      <c r="X289" s="109">
        <v>0.13767607606675566</v>
      </c>
      <c r="Y289" s="109">
        <v>0.13616733040448301</v>
      </c>
      <c r="Z289" s="109">
        <v>0.13232362390968747</v>
      </c>
      <c r="AA289" s="109">
        <v>0.12950578396574816</v>
      </c>
      <c r="AB289" s="109">
        <v>0.12863138788298947</v>
      </c>
      <c r="AC289" s="109">
        <v>0.1282031858184485</v>
      </c>
      <c r="AD289" s="109">
        <v>0.12785285379114977</v>
      </c>
      <c r="AE289" s="109">
        <v>0.12638103810505913</v>
      </c>
      <c r="AF289" s="109">
        <v>0.12557471852725888</v>
      </c>
      <c r="AG289" s="109">
        <v>0.1250673403802115</v>
      </c>
      <c r="AH289" s="109">
        <v>0.12386564551495836</v>
      </c>
      <c r="AI289" s="109">
        <v>0.12304083431587477</v>
      </c>
      <c r="AJ289" s="109">
        <v>0.12269575164889611</v>
      </c>
      <c r="AK289" s="109">
        <v>0.12192808293312041</v>
      </c>
      <c r="AL289" s="109">
        <v>0.12097727272438318</v>
      </c>
      <c r="AM289" s="109">
        <v>0.12052836196095852</v>
      </c>
      <c r="AN289" s="109">
        <v>0.12173012709991513</v>
      </c>
      <c r="AO289" s="109">
        <v>0.11866130959473874</v>
      </c>
      <c r="AP289" s="109">
        <v>0.11239150514720939</v>
      </c>
      <c r="AQ289" s="109">
        <v>0.11190127405842731</v>
      </c>
      <c r="AR289" s="109">
        <v>0.10593626366378825</v>
      </c>
      <c r="AS289" s="109">
        <v>0.10230219212441494</v>
      </c>
      <c r="AT289" s="109">
        <v>0.10049868359724974</v>
      </c>
      <c r="AU289" s="109">
        <v>9.8677693998375351E-2</v>
      </c>
      <c r="AV289" s="109">
        <v>9.75812034617458E-2</v>
      </c>
      <c r="AW289" s="109">
        <v>9.5115547272218645E-2</v>
      </c>
      <c r="AX289" s="109">
        <v>9.2910956431906402E-2</v>
      </c>
      <c r="AY289" s="109">
        <v>9.1743896355329133E-2</v>
      </c>
      <c r="AZ289" s="109">
        <v>9.0171424460028626E-2</v>
      </c>
    </row>
    <row r="290" spans="1:52" ht="12" customHeight="1" x14ac:dyDescent="0.35">
      <c r="A290" s="107" t="s">
        <v>35</v>
      </c>
      <c r="B290" s="110">
        <v>0.1516145279789245</v>
      </c>
      <c r="C290" s="110">
        <v>0.15231078344836657</v>
      </c>
      <c r="D290" s="110">
        <v>0.16262553571253924</v>
      </c>
      <c r="E290" s="110">
        <v>0.15522432624973861</v>
      </c>
      <c r="F290" s="110">
        <v>0.16585155561481849</v>
      </c>
      <c r="G290" s="110">
        <v>0.18518557833786783</v>
      </c>
      <c r="H290" s="110">
        <v>0.17338688137163222</v>
      </c>
      <c r="I290" s="110">
        <v>0.19636156910349725</v>
      </c>
      <c r="J290" s="110">
        <v>0.19022903822479742</v>
      </c>
      <c r="K290" s="110">
        <v>0.19671173437395884</v>
      </c>
      <c r="L290" s="110">
        <v>0.19768326120522467</v>
      </c>
      <c r="M290" s="110">
        <v>0.19586662670015464</v>
      </c>
      <c r="N290" s="110">
        <v>0.18612974846982477</v>
      </c>
      <c r="O290" s="110">
        <v>0.1770083504031422</v>
      </c>
      <c r="P290" s="110">
        <v>0.20550268604093158</v>
      </c>
      <c r="Q290" s="110">
        <v>0.21575558257040617</v>
      </c>
      <c r="R290" s="110">
        <v>0.23730847565381713</v>
      </c>
      <c r="S290" s="110">
        <v>0.24959526889570266</v>
      </c>
      <c r="T290" s="110">
        <v>0.26676830527436113</v>
      </c>
      <c r="U290" s="110">
        <v>0.27346010613503541</v>
      </c>
      <c r="V290" s="110">
        <v>0.27766611539340968</v>
      </c>
      <c r="W290" s="110">
        <v>0.28037583827896062</v>
      </c>
      <c r="X290" s="110">
        <v>0.28651222343655791</v>
      </c>
      <c r="Y290" s="110">
        <v>0.28881873238267947</v>
      </c>
      <c r="Z290" s="110">
        <v>0.29257833562421526</v>
      </c>
      <c r="AA290" s="110">
        <v>0.2953099237980491</v>
      </c>
      <c r="AB290" s="110">
        <v>0.29668406723335633</v>
      </c>
      <c r="AC290" s="110">
        <v>0.29761843099415342</v>
      </c>
      <c r="AD290" s="110">
        <v>0.2983390607013805</v>
      </c>
      <c r="AE290" s="110">
        <v>0.29954511751082136</v>
      </c>
      <c r="AF290" s="110">
        <v>0.30088154838737735</v>
      </c>
      <c r="AG290" s="110">
        <v>0.30125193623264362</v>
      </c>
      <c r="AH290" s="110">
        <v>0.30104324742376398</v>
      </c>
      <c r="AI290" s="110">
        <v>0.29953224828634445</v>
      </c>
      <c r="AJ290" s="110">
        <v>0.29360518999391522</v>
      </c>
      <c r="AK290" s="110">
        <v>0.28693742925004678</v>
      </c>
      <c r="AL290" s="110">
        <v>0.28299999025646333</v>
      </c>
      <c r="AM290" s="110">
        <v>0.26719858610253355</v>
      </c>
      <c r="AN290" s="110">
        <v>0.24559056583291805</v>
      </c>
      <c r="AO290" s="110">
        <v>0.23765114814580265</v>
      </c>
      <c r="AP290" s="110">
        <v>0.22663047108086848</v>
      </c>
      <c r="AQ290" s="110">
        <v>0.21756643323076044</v>
      </c>
      <c r="AR290" s="110">
        <v>0.20980493235370126</v>
      </c>
      <c r="AS290" s="110">
        <v>0.20341805847013389</v>
      </c>
      <c r="AT290" s="110">
        <v>0.19086887385283022</v>
      </c>
      <c r="AU290" s="110">
        <v>0.1902859484509315</v>
      </c>
      <c r="AV290" s="110">
        <v>0.18140935117129536</v>
      </c>
      <c r="AW290" s="110">
        <v>0.15924634632550747</v>
      </c>
      <c r="AX290" s="110">
        <v>0.15930771136148172</v>
      </c>
      <c r="AY290" s="110">
        <v>0.14280929288457539</v>
      </c>
      <c r="AZ290" s="110">
        <v>0.13177016488095833</v>
      </c>
    </row>
    <row r="291" spans="1:52" ht="12" customHeight="1" x14ac:dyDescent="0.35">
      <c r="A291" s="28"/>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row>
    <row r="292" spans="1:52" ht="12" customHeight="1" x14ac:dyDescent="0.35">
      <c r="A292" s="22" t="s">
        <v>72</v>
      </c>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row>
    <row r="293" spans="1:52" ht="12" customHeight="1" x14ac:dyDescent="0.35">
      <c r="A293" s="86" t="s">
        <v>4</v>
      </c>
      <c r="B293" s="96">
        <v>2163.0285215616464</v>
      </c>
      <c r="C293" s="96">
        <v>2136.3901176514833</v>
      </c>
      <c r="D293" s="96">
        <v>2040.2498394829304</v>
      </c>
      <c r="E293" s="96">
        <v>2081.7067736211152</v>
      </c>
      <c r="F293" s="96">
        <v>2039.7888446494583</v>
      </c>
      <c r="G293" s="96">
        <v>2067.406605909629</v>
      </c>
      <c r="H293" s="96">
        <v>2024.9313076047767</v>
      </c>
      <c r="I293" s="96">
        <v>1995.9370804842156</v>
      </c>
      <c r="J293" s="96">
        <v>1999.0448403296205</v>
      </c>
      <c r="K293" s="96">
        <v>2129.6875013530207</v>
      </c>
      <c r="L293" s="96">
        <v>2012.9230437571528</v>
      </c>
      <c r="M293" s="96">
        <v>1931.481764243407</v>
      </c>
      <c r="N293" s="96">
        <v>1880.8031769264774</v>
      </c>
      <c r="O293" s="96">
        <v>1879.9771040467554</v>
      </c>
      <c r="P293" s="96">
        <v>1849.0635937619454</v>
      </c>
      <c r="Q293" s="96">
        <v>1920.2457767759465</v>
      </c>
      <c r="R293" s="96">
        <v>1917.0066763675088</v>
      </c>
      <c r="S293" s="96">
        <v>1886.8373378211991</v>
      </c>
      <c r="T293" s="96">
        <v>1821.0329234677854</v>
      </c>
      <c r="U293" s="96">
        <v>1794.4176182611152</v>
      </c>
      <c r="V293" s="96">
        <v>1784.6016456518125</v>
      </c>
      <c r="W293" s="96">
        <v>1781.5639448742213</v>
      </c>
      <c r="X293" s="96">
        <v>1756.1230646329557</v>
      </c>
      <c r="Y293" s="96">
        <v>1735.2741977777891</v>
      </c>
      <c r="Z293" s="96">
        <v>1731.1399355303395</v>
      </c>
      <c r="AA293" s="96">
        <v>1726.661168029585</v>
      </c>
      <c r="AB293" s="96">
        <v>1720.7129562408743</v>
      </c>
      <c r="AC293" s="96">
        <v>1715.0914049447404</v>
      </c>
      <c r="AD293" s="96">
        <v>1708.6397559231038</v>
      </c>
      <c r="AE293" s="96">
        <v>1694.5150274580246</v>
      </c>
      <c r="AF293" s="96">
        <v>1682.1592288132115</v>
      </c>
      <c r="AG293" s="96">
        <v>1676.6427230339727</v>
      </c>
      <c r="AH293" s="96">
        <v>1652.598729614675</v>
      </c>
      <c r="AI293" s="96">
        <v>1637.2866474245411</v>
      </c>
      <c r="AJ293" s="96">
        <v>1611.4659668172351</v>
      </c>
      <c r="AK293" s="96">
        <v>1591.0116240943848</v>
      </c>
      <c r="AL293" s="96">
        <v>1575.8049686735931</v>
      </c>
      <c r="AM293" s="96">
        <v>1541.5012893017831</v>
      </c>
      <c r="AN293" s="96">
        <v>1507.1607310444747</v>
      </c>
      <c r="AO293" s="96">
        <v>1478.8126492364811</v>
      </c>
      <c r="AP293" s="96">
        <v>1446.6351607406791</v>
      </c>
      <c r="AQ293" s="96">
        <v>1424.9475825265793</v>
      </c>
      <c r="AR293" s="96">
        <v>1393.5551212098937</v>
      </c>
      <c r="AS293" s="96">
        <v>1362.85828815539</v>
      </c>
      <c r="AT293" s="96">
        <v>1321.6339650525208</v>
      </c>
      <c r="AU293" s="96">
        <v>1297.6905665444131</v>
      </c>
      <c r="AV293" s="96">
        <v>1261.649668757268</v>
      </c>
      <c r="AW293" s="96">
        <v>1206.4199511219238</v>
      </c>
      <c r="AX293" s="96">
        <v>1176.9088958146344</v>
      </c>
      <c r="AY293" s="96">
        <v>1098.7844928629836</v>
      </c>
      <c r="AZ293" s="96">
        <v>1049.4326669027437</v>
      </c>
    </row>
    <row r="294" spans="1:52" ht="12" customHeight="1" x14ac:dyDescent="0.35">
      <c r="A294" s="64" t="s">
        <v>40</v>
      </c>
      <c r="B294" s="97">
        <v>0</v>
      </c>
      <c r="C294" s="97">
        <v>0</v>
      </c>
      <c r="D294" s="97">
        <v>0</v>
      </c>
      <c r="E294" s="97">
        <v>0</v>
      </c>
      <c r="F294" s="97">
        <v>0</v>
      </c>
      <c r="G294" s="97">
        <v>0</v>
      </c>
      <c r="H294" s="97">
        <v>0</v>
      </c>
      <c r="I294" s="97">
        <v>0</v>
      </c>
      <c r="J294" s="97">
        <v>0</v>
      </c>
      <c r="K294" s="97">
        <v>0</v>
      </c>
      <c r="L294" s="97">
        <v>0</v>
      </c>
      <c r="M294" s="97">
        <v>0</v>
      </c>
      <c r="N294" s="97">
        <v>0</v>
      </c>
      <c r="O294" s="97">
        <v>0</v>
      </c>
      <c r="P294" s="97">
        <v>0</v>
      </c>
      <c r="Q294" s="97">
        <v>0</v>
      </c>
      <c r="R294" s="97">
        <v>0</v>
      </c>
      <c r="S294" s="97">
        <v>0</v>
      </c>
      <c r="T294" s="97">
        <v>0</v>
      </c>
      <c r="U294" s="97">
        <v>0</v>
      </c>
      <c r="V294" s="97">
        <v>0</v>
      </c>
      <c r="W294" s="97">
        <v>0</v>
      </c>
      <c r="X294" s="97">
        <v>0</v>
      </c>
      <c r="Y294" s="97">
        <v>0</v>
      </c>
      <c r="Z294" s="97">
        <v>0</v>
      </c>
      <c r="AA294" s="97">
        <v>0</v>
      </c>
      <c r="AB294" s="97">
        <v>0</v>
      </c>
      <c r="AC294" s="97">
        <v>0</v>
      </c>
      <c r="AD294" s="97">
        <v>0</v>
      </c>
      <c r="AE294" s="97">
        <v>0</v>
      </c>
      <c r="AF294" s="97">
        <v>0</v>
      </c>
      <c r="AG294" s="97">
        <v>0</v>
      </c>
      <c r="AH294" s="97">
        <v>0</v>
      </c>
      <c r="AI294" s="97">
        <v>0</v>
      </c>
      <c r="AJ294" s="97">
        <v>0</v>
      </c>
      <c r="AK294" s="97">
        <v>0</v>
      </c>
      <c r="AL294" s="97">
        <v>0</v>
      </c>
      <c r="AM294" s="97">
        <v>0</v>
      </c>
      <c r="AN294" s="97">
        <v>0</v>
      </c>
      <c r="AO294" s="97">
        <v>0</v>
      </c>
      <c r="AP294" s="97">
        <v>0</v>
      </c>
      <c r="AQ294" s="97">
        <v>0</v>
      </c>
      <c r="AR294" s="97">
        <v>0</v>
      </c>
      <c r="AS294" s="97">
        <v>0</v>
      </c>
      <c r="AT294" s="97">
        <v>0</v>
      </c>
      <c r="AU294" s="97">
        <v>0</v>
      </c>
      <c r="AV294" s="97">
        <v>0</v>
      </c>
      <c r="AW294" s="97">
        <v>0</v>
      </c>
      <c r="AX294" s="97">
        <v>0</v>
      </c>
      <c r="AY294" s="97">
        <v>0</v>
      </c>
      <c r="AZ294" s="97">
        <v>0</v>
      </c>
    </row>
    <row r="295" spans="1:52" ht="12" customHeight="1" x14ac:dyDescent="0.35">
      <c r="A295" s="72" t="s">
        <v>41</v>
      </c>
      <c r="B295" s="98">
        <v>0.66585284511861731</v>
      </c>
      <c r="C295" s="98">
        <v>0.66296590481189344</v>
      </c>
      <c r="D295" s="98">
        <v>0.62458560707675037</v>
      </c>
      <c r="E295" s="98">
        <v>0.58809539368926778</v>
      </c>
      <c r="F295" s="98">
        <v>0.59263786638865679</v>
      </c>
      <c r="G295" s="98">
        <v>0.59869914041876215</v>
      </c>
      <c r="H295" s="98">
        <v>0.56543179941418864</v>
      </c>
      <c r="I295" s="98">
        <v>0.54209207297960527</v>
      </c>
      <c r="J295" s="98">
        <v>0.54906545915522909</v>
      </c>
      <c r="K295" s="98">
        <v>0.5766700382770481</v>
      </c>
      <c r="L295" s="98">
        <v>0.55447578687380927</v>
      </c>
      <c r="M295" s="98">
        <v>0.55007629936386659</v>
      </c>
      <c r="N295" s="98">
        <v>0.57078504769461536</v>
      </c>
      <c r="O295" s="98">
        <v>0.54132633188477286</v>
      </c>
      <c r="P295" s="98">
        <v>0.51405057474509663</v>
      </c>
      <c r="Q295" s="98">
        <v>0.53708963575493318</v>
      </c>
      <c r="R295" s="98">
        <v>0.55067212423350953</v>
      </c>
      <c r="S295" s="98">
        <v>0.54850371377358176</v>
      </c>
      <c r="T295" s="98">
        <v>0.54555050377458114</v>
      </c>
      <c r="U295" s="98">
        <v>0.53578105336554016</v>
      </c>
      <c r="V295" s="98">
        <v>0.53102377031771064</v>
      </c>
      <c r="W295" s="98">
        <v>0.52772665939809138</v>
      </c>
      <c r="X295" s="98">
        <v>0.52285884752010503</v>
      </c>
      <c r="Y295" s="98">
        <v>0.5185159465056276</v>
      </c>
      <c r="Z295" s="98">
        <v>0.36363904050240775</v>
      </c>
      <c r="AA295" s="98">
        <v>0.35581997054147213</v>
      </c>
      <c r="AB295" s="98">
        <v>0.34771940102688365</v>
      </c>
      <c r="AC295" s="98">
        <v>0.31671470195801016</v>
      </c>
      <c r="AD295" s="98">
        <v>0.30591803931419259</v>
      </c>
      <c r="AE295" s="98">
        <v>0.28882768604659287</v>
      </c>
      <c r="AF295" s="98">
        <v>0.28085870559802945</v>
      </c>
      <c r="AG295" s="98">
        <v>0.27039163545130734</v>
      </c>
      <c r="AH295" s="98">
        <v>0.26572388033640926</v>
      </c>
      <c r="AI295" s="98">
        <v>0.26117003778435899</v>
      </c>
      <c r="AJ295" s="98">
        <v>0.25569411385000568</v>
      </c>
      <c r="AK295" s="98">
        <v>0.25090284138502189</v>
      </c>
      <c r="AL295" s="98">
        <v>0.21263076580415674</v>
      </c>
      <c r="AM295" s="98">
        <v>0.20702491274572549</v>
      </c>
      <c r="AN295" s="98">
        <v>0.20192416592294851</v>
      </c>
      <c r="AO295" s="98">
        <v>0.18945682373839404</v>
      </c>
      <c r="AP295" s="98">
        <v>0.18304540485458071</v>
      </c>
      <c r="AQ295" s="98">
        <v>0.17432976123411911</v>
      </c>
      <c r="AR295" s="98">
        <v>0.16945315586181625</v>
      </c>
      <c r="AS295" s="98">
        <v>0.16345398525447502</v>
      </c>
      <c r="AT295" s="98">
        <v>0.15959167430187368</v>
      </c>
      <c r="AU295" s="98">
        <v>0.15630816435270281</v>
      </c>
      <c r="AV295" s="98">
        <v>0.15218477294891394</v>
      </c>
      <c r="AW295" s="98">
        <v>0.14872735259479536</v>
      </c>
      <c r="AX295" s="98">
        <v>0.14537600452071409</v>
      </c>
      <c r="AY295" s="98">
        <v>0.13880034148501066</v>
      </c>
      <c r="AZ295" s="98">
        <v>0.13379690465704566</v>
      </c>
    </row>
    <row r="296" spans="1:52" ht="12" customHeight="1" x14ac:dyDescent="0.35">
      <c r="A296" s="72" t="s">
        <v>44</v>
      </c>
      <c r="B296" s="98">
        <v>0</v>
      </c>
      <c r="C296" s="98">
        <v>0</v>
      </c>
      <c r="D296" s="98">
        <v>0</v>
      </c>
      <c r="E296" s="98">
        <v>0</v>
      </c>
      <c r="F296" s="98">
        <v>0</v>
      </c>
      <c r="G296" s="98">
        <v>0</v>
      </c>
      <c r="H296" s="98">
        <v>0</v>
      </c>
      <c r="I296" s="98">
        <v>0</v>
      </c>
      <c r="J296" s="98">
        <v>0</v>
      </c>
      <c r="K296" s="98">
        <v>0</v>
      </c>
      <c r="L296" s="98">
        <v>0</v>
      </c>
      <c r="M296" s="98">
        <v>0</v>
      </c>
      <c r="N296" s="98">
        <v>0</v>
      </c>
      <c r="O296" s="98">
        <v>0</v>
      </c>
      <c r="P296" s="98">
        <v>0</v>
      </c>
      <c r="Q296" s="98">
        <v>0</v>
      </c>
      <c r="R296" s="98">
        <v>0</v>
      </c>
      <c r="S296" s="98">
        <v>0</v>
      </c>
      <c r="T296" s="98">
        <v>0</v>
      </c>
      <c r="U296" s="98">
        <v>0</v>
      </c>
      <c r="V296" s="98">
        <v>0</v>
      </c>
      <c r="W296" s="98">
        <v>0</v>
      </c>
      <c r="X296" s="98">
        <v>0</v>
      </c>
      <c r="Y296" s="98">
        <v>0</v>
      </c>
      <c r="Z296" s="98">
        <v>0</v>
      </c>
      <c r="AA296" s="98">
        <v>0</v>
      </c>
      <c r="AB296" s="98">
        <v>0</v>
      </c>
      <c r="AC296" s="98">
        <v>0</v>
      </c>
      <c r="AD296" s="98">
        <v>0</v>
      </c>
      <c r="AE296" s="98">
        <v>0</v>
      </c>
      <c r="AF296" s="98">
        <v>0</v>
      </c>
      <c r="AG296" s="98">
        <v>0</v>
      </c>
      <c r="AH296" s="98">
        <v>0</v>
      </c>
      <c r="AI296" s="98">
        <v>0</v>
      </c>
      <c r="AJ296" s="98">
        <v>0</v>
      </c>
      <c r="AK296" s="98">
        <v>0</v>
      </c>
      <c r="AL296" s="98">
        <v>0</v>
      </c>
      <c r="AM296" s="98">
        <v>0</v>
      </c>
      <c r="AN296" s="98">
        <v>0</v>
      </c>
      <c r="AO296" s="98">
        <v>0</v>
      </c>
      <c r="AP296" s="98">
        <v>0</v>
      </c>
      <c r="AQ296" s="98">
        <v>0</v>
      </c>
      <c r="AR296" s="98">
        <v>0</v>
      </c>
      <c r="AS296" s="98">
        <v>0</v>
      </c>
      <c r="AT296" s="98">
        <v>0</v>
      </c>
      <c r="AU296" s="98">
        <v>0</v>
      </c>
      <c r="AV296" s="98">
        <v>0</v>
      </c>
      <c r="AW296" s="98">
        <v>0</v>
      </c>
      <c r="AX296" s="98">
        <v>0</v>
      </c>
      <c r="AY296" s="98">
        <v>0</v>
      </c>
      <c r="AZ296" s="98">
        <v>0</v>
      </c>
    </row>
    <row r="297" spans="1:52" ht="12" customHeight="1" x14ac:dyDescent="0.35">
      <c r="A297" s="72" t="s">
        <v>45</v>
      </c>
      <c r="B297" s="98">
        <v>0</v>
      </c>
      <c r="C297" s="98">
        <v>0</v>
      </c>
      <c r="D297" s="98">
        <v>0</v>
      </c>
      <c r="E297" s="98">
        <v>0</v>
      </c>
      <c r="F297" s="98">
        <v>0</v>
      </c>
      <c r="G297" s="98">
        <v>0</v>
      </c>
      <c r="H297" s="98">
        <v>0</v>
      </c>
      <c r="I297" s="98">
        <v>0</v>
      </c>
      <c r="J297" s="98">
        <v>0</v>
      </c>
      <c r="K297" s="98">
        <v>0</v>
      </c>
      <c r="L297" s="98">
        <v>0</v>
      </c>
      <c r="M297" s="98">
        <v>0</v>
      </c>
      <c r="N297" s="98">
        <v>0</v>
      </c>
      <c r="O297" s="98">
        <v>0</v>
      </c>
      <c r="P297" s="98">
        <v>0</v>
      </c>
      <c r="Q297" s="98">
        <v>0</v>
      </c>
      <c r="R297" s="98">
        <v>0</v>
      </c>
      <c r="S297" s="98">
        <v>0</v>
      </c>
      <c r="T297" s="98">
        <v>0</v>
      </c>
      <c r="U297" s="98">
        <v>0</v>
      </c>
      <c r="V297" s="98">
        <v>0</v>
      </c>
      <c r="W297" s="98">
        <v>0</v>
      </c>
      <c r="X297" s="98">
        <v>0</v>
      </c>
      <c r="Y297" s="98">
        <v>0</v>
      </c>
      <c r="Z297" s="98">
        <v>0</v>
      </c>
      <c r="AA297" s="98">
        <v>0</v>
      </c>
      <c r="AB297" s="98">
        <v>0</v>
      </c>
      <c r="AC297" s="98">
        <v>0</v>
      </c>
      <c r="AD297" s="98">
        <v>0</v>
      </c>
      <c r="AE297" s="98">
        <v>0</v>
      </c>
      <c r="AF297" s="98">
        <v>0</v>
      </c>
      <c r="AG297" s="98">
        <v>0</v>
      </c>
      <c r="AH297" s="98">
        <v>0</v>
      </c>
      <c r="AI297" s="98">
        <v>0</v>
      </c>
      <c r="AJ297" s="98">
        <v>0</v>
      </c>
      <c r="AK297" s="98">
        <v>0</v>
      </c>
      <c r="AL297" s="98">
        <v>0</v>
      </c>
      <c r="AM297" s="98">
        <v>0</v>
      </c>
      <c r="AN297" s="98">
        <v>0</v>
      </c>
      <c r="AO297" s="98">
        <v>0</v>
      </c>
      <c r="AP297" s="98">
        <v>0</v>
      </c>
      <c r="AQ297" s="98">
        <v>0</v>
      </c>
      <c r="AR297" s="98">
        <v>0</v>
      </c>
      <c r="AS297" s="98">
        <v>0</v>
      </c>
      <c r="AT297" s="98">
        <v>0</v>
      </c>
      <c r="AU297" s="98">
        <v>0</v>
      </c>
      <c r="AV297" s="98">
        <v>0</v>
      </c>
      <c r="AW297" s="98">
        <v>0</v>
      </c>
      <c r="AX297" s="98">
        <v>0</v>
      </c>
      <c r="AY297" s="98">
        <v>0</v>
      </c>
      <c r="AZ297" s="98">
        <v>0</v>
      </c>
    </row>
    <row r="298" spans="1:52" ht="12" customHeight="1" x14ac:dyDescent="0.35">
      <c r="A298" s="74" t="s">
        <v>46</v>
      </c>
      <c r="B298" s="99">
        <v>0</v>
      </c>
      <c r="C298" s="99">
        <v>0</v>
      </c>
      <c r="D298" s="99">
        <v>0</v>
      </c>
      <c r="E298" s="99">
        <v>0</v>
      </c>
      <c r="F298" s="99">
        <v>0</v>
      </c>
      <c r="G298" s="99">
        <v>0</v>
      </c>
      <c r="H298" s="99">
        <v>0</v>
      </c>
      <c r="I298" s="99">
        <v>0</v>
      </c>
      <c r="J298" s="99">
        <v>0</v>
      </c>
      <c r="K298" s="99">
        <v>0</v>
      </c>
      <c r="L298" s="99">
        <v>0</v>
      </c>
      <c r="M298" s="99">
        <v>0</v>
      </c>
      <c r="N298" s="99">
        <v>0</v>
      </c>
      <c r="O298" s="99">
        <v>0</v>
      </c>
      <c r="P298" s="99">
        <v>0</v>
      </c>
      <c r="Q298" s="99">
        <v>0</v>
      </c>
      <c r="R298" s="99">
        <v>0</v>
      </c>
      <c r="S298" s="99">
        <v>0</v>
      </c>
      <c r="T298" s="99">
        <v>0</v>
      </c>
      <c r="U298" s="99">
        <v>0</v>
      </c>
      <c r="V298" s="99">
        <v>0</v>
      </c>
      <c r="W298" s="99">
        <v>0</v>
      </c>
      <c r="X298" s="99">
        <v>0</v>
      </c>
      <c r="Y298" s="99">
        <v>0</v>
      </c>
      <c r="Z298" s="99">
        <v>0</v>
      </c>
      <c r="AA298" s="99">
        <v>0</v>
      </c>
      <c r="AB298" s="99">
        <v>0</v>
      </c>
      <c r="AC298" s="99">
        <v>0</v>
      </c>
      <c r="AD298" s="99">
        <v>0</v>
      </c>
      <c r="AE298" s="99">
        <v>0</v>
      </c>
      <c r="AF298" s="99">
        <v>0</v>
      </c>
      <c r="AG298" s="99">
        <v>0</v>
      </c>
      <c r="AH298" s="99">
        <v>0</v>
      </c>
      <c r="AI298" s="99">
        <v>0</v>
      </c>
      <c r="AJ298" s="99">
        <v>0</v>
      </c>
      <c r="AK298" s="99">
        <v>0</v>
      </c>
      <c r="AL298" s="99">
        <v>0</v>
      </c>
      <c r="AM298" s="99">
        <v>0</v>
      </c>
      <c r="AN298" s="99">
        <v>0</v>
      </c>
      <c r="AO298" s="99">
        <v>0</v>
      </c>
      <c r="AP298" s="99">
        <v>0</v>
      </c>
      <c r="AQ298" s="99">
        <v>0</v>
      </c>
      <c r="AR298" s="99">
        <v>0</v>
      </c>
      <c r="AS298" s="99">
        <v>0</v>
      </c>
      <c r="AT298" s="99">
        <v>0</v>
      </c>
      <c r="AU298" s="99">
        <v>0</v>
      </c>
      <c r="AV298" s="99">
        <v>0</v>
      </c>
      <c r="AW298" s="99">
        <v>0</v>
      </c>
      <c r="AX298" s="99">
        <v>0</v>
      </c>
      <c r="AY298" s="99">
        <v>0</v>
      </c>
      <c r="AZ298" s="99">
        <v>0</v>
      </c>
    </row>
    <row r="299" spans="1:52" ht="12" customHeight="1" x14ac:dyDescent="0.35">
      <c r="A299" s="91" t="s">
        <v>47</v>
      </c>
      <c r="B299" s="100">
        <v>120.30451988680818</v>
      </c>
      <c r="C299" s="100">
        <v>114.77388961936565</v>
      </c>
      <c r="D299" s="100">
        <v>108.78403770674036</v>
      </c>
      <c r="E299" s="100">
        <v>115.99049647456627</v>
      </c>
      <c r="F299" s="100">
        <v>101.98681885791009</v>
      </c>
      <c r="G299" s="100">
        <v>96.396360929466496</v>
      </c>
      <c r="H299" s="100">
        <v>98.609615213853431</v>
      </c>
      <c r="I299" s="100">
        <v>95.073055749463023</v>
      </c>
      <c r="J299" s="100">
        <v>100.00207731868116</v>
      </c>
      <c r="K299" s="100">
        <v>97.760651609226485</v>
      </c>
      <c r="L299" s="100">
        <v>97.20833001548074</v>
      </c>
      <c r="M299" s="100">
        <v>98.846505014219971</v>
      </c>
      <c r="N299" s="100">
        <v>103.37172932696024</v>
      </c>
      <c r="O299" s="100">
        <v>100.39436124600564</v>
      </c>
      <c r="P299" s="100">
        <v>97.475838800538853</v>
      </c>
      <c r="Q299" s="100">
        <v>108.2691299398879</v>
      </c>
      <c r="R299" s="100">
        <v>110.28256432985758</v>
      </c>
      <c r="S299" s="100">
        <v>110.58077860077125</v>
      </c>
      <c r="T299" s="100">
        <v>108.9429269678886</v>
      </c>
      <c r="U299" s="100">
        <v>107.33931187800552</v>
      </c>
      <c r="V299" s="100">
        <v>106.45126457194431</v>
      </c>
      <c r="W299" s="100">
        <v>106.23350092038652</v>
      </c>
      <c r="X299" s="100">
        <v>105.60238541295091</v>
      </c>
      <c r="Y299" s="100">
        <v>100.37904342619321</v>
      </c>
      <c r="Z299" s="100">
        <v>100.07378048028561</v>
      </c>
      <c r="AA299" s="100">
        <v>99.800430891287448</v>
      </c>
      <c r="AB299" s="100">
        <v>99.261008999811494</v>
      </c>
      <c r="AC299" s="100">
        <v>99.04634354808141</v>
      </c>
      <c r="AD299" s="100">
        <v>98.347636884070013</v>
      </c>
      <c r="AE299" s="100">
        <v>97.692299490092992</v>
      </c>
      <c r="AF299" s="100">
        <v>96.861326635248176</v>
      </c>
      <c r="AG299" s="100">
        <v>96.55582505351326</v>
      </c>
      <c r="AH299" s="100">
        <v>96.0033276890114</v>
      </c>
      <c r="AI299" s="100">
        <v>95.586575500142004</v>
      </c>
      <c r="AJ299" s="100">
        <v>94.883550262014708</v>
      </c>
      <c r="AK299" s="100">
        <v>94.384979746683882</v>
      </c>
      <c r="AL299" s="100">
        <v>93.503961655794299</v>
      </c>
      <c r="AM299" s="100">
        <v>92.715372109243305</v>
      </c>
      <c r="AN299" s="100">
        <v>90.836916908292309</v>
      </c>
      <c r="AO299" s="100">
        <v>90.143339727400004</v>
      </c>
      <c r="AP299" s="100">
        <v>89.321863056979822</v>
      </c>
      <c r="AQ299" s="100">
        <v>88.507862740203322</v>
      </c>
      <c r="AR299" s="100">
        <v>87.56570129592977</v>
      </c>
      <c r="AS299" s="100">
        <v>86.516294071287973</v>
      </c>
      <c r="AT299" s="100">
        <v>85.081287912171263</v>
      </c>
      <c r="AU299" s="100">
        <v>83.758538651817602</v>
      </c>
      <c r="AV299" s="100">
        <v>82.486834366611006</v>
      </c>
      <c r="AW299" s="100">
        <v>80.988176050622911</v>
      </c>
      <c r="AX299" s="100">
        <v>79.793036440462018</v>
      </c>
      <c r="AY299" s="100">
        <v>76.697391446992313</v>
      </c>
      <c r="AZ299" s="100">
        <v>74.579025715931266</v>
      </c>
    </row>
    <row r="300" spans="1:52" ht="12" customHeight="1" x14ac:dyDescent="0.35">
      <c r="A300" s="91" t="s">
        <v>51</v>
      </c>
      <c r="B300" s="100">
        <v>1690.7809183421386</v>
      </c>
      <c r="C300" s="100">
        <v>1697.8085260222338</v>
      </c>
      <c r="D300" s="100">
        <v>1634.927080128509</v>
      </c>
      <c r="E300" s="100">
        <v>1658.1590942692912</v>
      </c>
      <c r="F300" s="100">
        <v>1589.9014838370142</v>
      </c>
      <c r="G300" s="100">
        <v>1578.0357451115942</v>
      </c>
      <c r="H300" s="100">
        <v>1551.4158675944761</v>
      </c>
      <c r="I300" s="100">
        <v>1482.6972721796935</v>
      </c>
      <c r="J300" s="100">
        <v>1497.8979656129793</v>
      </c>
      <c r="K300" s="100">
        <v>1604.5955317757189</v>
      </c>
      <c r="L300" s="100">
        <v>1508.0443723572848</v>
      </c>
      <c r="M300" s="100">
        <v>1476.2311533358552</v>
      </c>
      <c r="N300" s="100">
        <v>1489.1905948328113</v>
      </c>
      <c r="O300" s="100">
        <v>1469.570408730717</v>
      </c>
      <c r="P300" s="100">
        <v>1418.9076817888943</v>
      </c>
      <c r="Q300" s="100">
        <v>1471.1395061606624</v>
      </c>
      <c r="R300" s="100">
        <v>1467.6350345141007</v>
      </c>
      <c r="S300" s="100">
        <v>1444.8071275817792</v>
      </c>
      <c r="T300" s="100">
        <v>1381.7814941289776</v>
      </c>
      <c r="U300" s="100">
        <v>1358.6933209163792</v>
      </c>
      <c r="V300" s="100">
        <v>1351.1467085840977</v>
      </c>
      <c r="W300" s="100">
        <v>1348.6256813482639</v>
      </c>
      <c r="X300" s="100">
        <v>1325.3877337166005</v>
      </c>
      <c r="Y300" s="100">
        <v>1320.9178949541135</v>
      </c>
      <c r="Z300" s="100">
        <v>1318.2098650381527</v>
      </c>
      <c r="AA300" s="100">
        <v>1314.9063815349346</v>
      </c>
      <c r="AB300" s="100">
        <v>1310.5154908546556</v>
      </c>
      <c r="AC300" s="100">
        <v>1305.8147863258155</v>
      </c>
      <c r="AD300" s="100">
        <v>1300.884696291412</v>
      </c>
      <c r="AE300" s="100">
        <v>1288.3682337965156</v>
      </c>
      <c r="AF300" s="100">
        <v>1278.1230786749175</v>
      </c>
      <c r="AG300" s="100">
        <v>1273.2858731418721</v>
      </c>
      <c r="AH300" s="100">
        <v>1250.9882775119772</v>
      </c>
      <c r="AI300" s="100">
        <v>1237.1615240481776</v>
      </c>
      <c r="AJ300" s="100">
        <v>1214.3004699363778</v>
      </c>
      <c r="AK300" s="100">
        <v>1196.4353716756959</v>
      </c>
      <c r="AL300" s="100">
        <v>1184.5077235472777</v>
      </c>
      <c r="AM300" s="100">
        <v>1154.8778475033848</v>
      </c>
      <c r="AN300" s="100">
        <v>1128.3123381231749</v>
      </c>
      <c r="AO300" s="100">
        <v>1104.1723374691496</v>
      </c>
      <c r="AP300" s="100">
        <v>1076.8195829435424</v>
      </c>
      <c r="AQ300" s="100">
        <v>1058.387665457843</v>
      </c>
      <c r="AR300" s="100">
        <v>1031.6931119825376</v>
      </c>
      <c r="AS300" s="100">
        <v>1005.7277766855859</v>
      </c>
      <c r="AT300" s="100">
        <v>971.30284471043956</v>
      </c>
      <c r="AU300" s="100">
        <v>951.47458845075016</v>
      </c>
      <c r="AV300" s="100">
        <v>920.91091660553889</v>
      </c>
      <c r="AW300" s="100">
        <v>874.52007164540089</v>
      </c>
      <c r="AX300" s="100">
        <v>849.53933953738442</v>
      </c>
      <c r="AY300" s="100">
        <v>785.17489471263934</v>
      </c>
      <c r="AZ300" s="100">
        <v>744.81180565692239</v>
      </c>
    </row>
    <row r="301" spans="1:52" ht="12" customHeight="1" x14ac:dyDescent="0.35">
      <c r="A301" s="91" t="s">
        <v>54</v>
      </c>
      <c r="B301" s="100">
        <v>101.57238741971214</v>
      </c>
      <c r="C301" s="100">
        <v>101.15225936055222</v>
      </c>
      <c r="D301" s="100">
        <v>92.489320309233904</v>
      </c>
      <c r="E301" s="100">
        <v>93.511636059765792</v>
      </c>
      <c r="F301" s="100">
        <v>91.367425860872459</v>
      </c>
      <c r="G301" s="100">
        <v>91.267169574555737</v>
      </c>
      <c r="H301" s="100">
        <v>88.248897488655771</v>
      </c>
      <c r="I301" s="100">
        <v>83.291756805346893</v>
      </c>
      <c r="J301" s="100">
        <v>85.110858142203</v>
      </c>
      <c r="K301" s="100">
        <v>90.007931813019709</v>
      </c>
      <c r="L301" s="100">
        <v>84.150355058987117</v>
      </c>
      <c r="M301" s="100">
        <v>83.432992980596211</v>
      </c>
      <c r="N301" s="100">
        <v>84.591196994790522</v>
      </c>
      <c r="O301" s="100">
        <v>82.194202662093844</v>
      </c>
      <c r="P301" s="100">
        <v>79.375507188904564</v>
      </c>
      <c r="Q301" s="100">
        <v>80.366667166972206</v>
      </c>
      <c r="R301" s="100">
        <v>80.596223901964649</v>
      </c>
      <c r="S301" s="100">
        <v>80.448645427621472</v>
      </c>
      <c r="T301" s="100">
        <v>79.362507189572256</v>
      </c>
      <c r="U301" s="100">
        <v>78.165477801318289</v>
      </c>
      <c r="V301" s="100">
        <v>77.41372949426507</v>
      </c>
      <c r="W301" s="100">
        <v>77.326607404513922</v>
      </c>
      <c r="X301" s="100">
        <v>76.784264455841793</v>
      </c>
      <c r="Y301" s="100">
        <v>72.949053020107655</v>
      </c>
      <c r="Z301" s="100">
        <v>72.624334907468878</v>
      </c>
      <c r="AA301" s="100">
        <v>72.327173735065301</v>
      </c>
      <c r="AB301" s="100">
        <v>71.966880460073156</v>
      </c>
      <c r="AC301" s="100">
        <v>71.7832965738247</v>
      </c>
      <c r="AD301" s="100">
        <v>71.425907954244451</v>
      </c>
      <c r="AE301" s="100">
        <v>70.979607474351795</v>
      </c>
      <c r="AF301" s="100">
        <v>70.422618095922431</v>
      </c>
      <c r="AG301" s="100">
        <v>70.249264201567925</v>
      </c>
      <c r="AH301" s="100">
        <v>69.849887661955322</v>
      </c>
      <c r="AI301" s="100">
        <v>69.593814008101134</v>
      </c>
      <c r="AJ301" s="100">
        <v>69.129661064893028</v>
      </c>
      <c r="AK301" s="100">
        <v>68.798400387423385</v>
      </c>
      <c r="AL301" s="100">
        <v>68.241549215277942</v>
      </c>
      <c r="AM301" s="100">
        <v>67.667726413264006</v>
      </c>
      <c r="AN301" s="100">
        <v>66.354388754390655</v>
      </c>
      <c r="AO301" s="100">
        <v>65.822044080719891</v>
      </c>
      <c r="AP301" s="100">
        <v>65.186918024383203</v>
      </c>
      <c r="AQ301" s="100">
        <v>64.602660335225806</v>
      </c>
      <c r="AR301" s="100">
        <v>63.852882045348451</v>
      </c>
      <c r="AS301" s="100">
        <v>63.031238462730286</v>
      </c>
      <c r="AT301" s="100">
        <v>61.865845027751746</v>
      </c>
      <c r="AU301" s="100">
        <v>60.85921279699668</v>
      </c>
      <c r="AV301" s="100">
        <v>59.774701272707837</v>
      </c>
      <c r="AW301" s="100">
        <v>58.402081246584963</v>
      </c>
      <c r="AX301" s="100">
        <v>57.287664676174678</v>
      </c>
      <c r="AY301" s="100">
        <v>54.347154859944347</v>
      </c>
      <c r="AZ301" s="100">
        <v>52.293105583683477</v>
      </c>
    </row>
    <row r="302" spans="1:52" ht="12" customHeight="1" x14ac:dyDescent="0.35">
      <c r="A302" s="105" t="s">
        <v>57</v>
      </c>
      <c r="B302" s="111">
        <v>62.343080281813926</v>
      </c>
      <c r="C302" s="111">
        <v>59.047020916127288</v>
      </c>
      <c r="D302" s="111">
        <v>53.350479667639519</v>
      </c>
      <c r="E302" s="111">
        <v>55.427035466226464</v>
      </c>
      <c r="F302" s="111">
        <v>53.741675931134694</v>
      </c>
      <c r="G302" s="111">
        <v>51.780742862255231</v>
      </c>
      <c r="H302" s="111">
        <v>50.409628961738314</v>
      </c>
      <c r="I302" s="111">
        <v>48.265302627175025</v>
      </c>
      <c r="J302" s="111">
        <v>50.636409435969249</v>
      </c>
      <c r="K302" s="111">
        <v>42.351486256107954</v>
      </c>
      <c r="L302" s="111">
        <v>48.429053792137658</v>
      </c>
      <c r="M302" s="111">
        <v>49.147674905913668</v>
      </c>
      <c r="N302" s="111">
        <v>45.004777746559938</v>
      </c>
      <c r="O302" s="111">
        <v>46.071913783118355</v>
      </c>
      <c r="P302" s="111">
        <v>43.383844002651209</v>
      </c>
      <c r="Q302" s="111">
        <v>43.544858706181664</v>
      </c>
      <c r="R302" s="111">
        <v>44.765518994570215</v>
      </c>
      <c r="S302" s="111">
        <v>44.880636704439105</v>
      </c>
      <c r="T302" s="111">
        <v>42.554186346490347</v>
      </c>
      <c r="U302" s="111">
        <v>41.623847819567466</v>
      </c>
      <c r="V302" s="111">
        <v>41.329248449146696</v>
      </c>
      <c r="W302" s="111">
        <v>41.177763075867951</v>
      </c>
      <c r="X302" s="111">
        <v>40.341493987904052</v>
      </c>
      <c r="Y302" s="111">
        <v>33.255579252387435</v>
      </c>
      <c r="Z302" s="111">
        <v>32.872081203668031</v>
      </c>
      <c r="AA302" s="111">
        <v>32.482265365649063</v>
      </c>
      <c r="AB302" s="111">
        <v>32.115095952921081</v>
      </c>
      <c r="AC302" s="111">
        <v>31.753040285912654</v>
      </c>
      <c r="AD302" s="111">
        <v>31.290134069608325</v>
      </c>
      <c r="AE302" s="111">
        <v>30.975464372512025</v>
      </c>
      <c r="AF302" s="111">
        <v>30.382192171404835</v>
      </c>
      <c r="AG302" s="111">
        <v>30.250805878722204</v>
      </c>
      <c r="AH302" s="111">
        <v>29.82501582197597</v>
      </c>
      <c r="AI302" s="111">
        <v>29.615739340478171</v>
      </c>
      <c r="AJ302" s="111">
        <v>29.141180670793204</v>
      </c>
      <c r="AK302" s="111">
        <v>28.843425536105013</v>
      </c>
      <c r="AL302" s="111">
        <v>27.96620078599738</v>
      </c>
      <c r="AM302" s="111">
        <v>27.390229940813178</v>
      </c>
      <c r="AN302" s="111">
        <v>25.630534269939453</v>
      </c>
      <c r="AO302" s="111">
        <v>25.174367663453914</v>
      </c>
      <c r="AP302" s="111">
        <v>24.637117023305905</v>
      </c>
      <c r="AQ302" s="111">
        <v>24.125465419681102</v>
      </c>
      <c r="AR302" s="111">
        <v>23.475071558172743</v>
      </c>
      <c r="AS302" s="111">
        <v>22.794832781732637</v>
      </c>
      <c r="AT302" s="111">
        <v>21.864327611905789</v>
      </c>
      <c r="AU302" s="111">
        <v>21.044870550644802</v>
      </c>
      <c r="AV302" s="111">
        <v>20.2783415020494</v>
      </c>
      <c r="AW302" s="111">
        <v>19.425872476119117</v>
      </c>
      <c r="AX302" s="111">
        <v>18.664075418867927</v>
      </c>
      <c r="AY302" s="111">
        <v>16.803853551539689</v>
      </c>
      <c r="AZ302" s="111">
        <v>15.327863132482054</v>
      </c>
    </row>
    <row r="303" spans="1:52" ht="12" customHeight="1" x14ac:dyDescent="0.35">
      <c r="A303" s="107" t="s">
        <v>35</v>
      </c>
      <c r="B303" s="112">
        <v>187.36176278605461</v>
      </c>
      <c r="C303" s="112">
        <v>162.94545582839271</v>
      </c>
      <c r="D303" s="112">
        <v>150.0743360637311</v>
      </c>
      <c r="E303" s="112">
        <v>158.03041595757608</v>
      </c>
      <c r="F303" s="112">
        <v>202.1988022961383</v>
      </c>
      <c r="G303" s="112">
        <v>249.32788829133852</v>
      </c>
      <c r="H303" s="112">
        <v>235.68186654663864</v>
      </c>
      <c r="I303" s="112">
        <v>286.06760104955805</v>
      </c>
      <c r="J303" s="112">
        <v>264.84846436063248</v>
      </c>
      <c r="K303" s="112">
        <v>294.39522986067004</v>
      </c>
      <c r="L303" s="112">
        <v>274.53645674638847</v>
      </c>
      <c r="M303" s="112">
        <v>223.27336170745821</v>
      </c>
      <c r="N303" s="112">
        <v>158.07409297766074</v>
      </c>
      <c r="O303" s="112">
        <v>181.20489129293605</v>
      </c>
      <c r="P303" s="112">
        <v>209.40667140621167</v>
      </c>
      <c r="Q303" s="112">
        <v>216.38852516648745</v>
      </c>
      <c r="R303" s="112">
        <v>213.17666250278239</v>
      </c>
      <c r="S303" s="112">
        <v>205.57164579281425</v>
      </c>
      <c r="T303" s="112">
        <v>207.84625833108174</v>
      </c>
      <c r="U303" s="112">
        <v>208.05987879247886</v>
      </c>
      <c r="V303" s="112">
        <v>207.72967078204127</v>
      </c>
      <c r="W303" s="112">
        <v>207.67266546579086</v>
      </c>
      <c r="X303" s="112">
        <v>207.48432821213876</v>
      </c>
      <c r="Y303" s="112">
        <v>207.25411117848154</v>
      </c>
      <c r="Z303" s="112">
        <v>206.99623486026172</v>
      </c>
      <c r="AA303" s="112">
        <v>206.78909653210735</v>
      </c>
      <c r="AB303" s="112">
        <v>206.5067605723865</v>
      </c>
      <c r="AC303" s="112">
        <v>206.37722350914797</v>
      </c>
      <c r="AD303" s="112">
        <v>206.38546268445529</v>
      </c>
      <c r="AE303" s="112">
        <v>206.21059463850546</v>
      </c>
      <c r="AF303" s="112">
        <v>206.08915453012051</v>
      </c>
      <c r="AG303" s="112">
        <v>206.03056312284585</v>
      </c>
      <c r="AH303" s="112">
        <v>205.66649704941881</v>
      </c>
      <c r="AI303" s="112">
        <v>205.06782448985791</v>
      </c>
      <c r="AJ303" s="112">
        <v>203.75541076930639</v>
      </c>
      <c r="AK303" s="112">
        <v>202.29854390709158</v>
      </c>
      <c r="AL303" s="112">
        <v>201.37290270344158</v>
      </c>
      <c r="AM303" s="112">
        <v>198.64308842233226</v>
      </c>
      <c r="AN303" s="112">
        <v>195.82462882275436</v>
      </c>
      <c r="AO303" s="112">
        <v>193.31110347201954</v>
      </c>
      <c r="AP303" s="112">
        <v>190.48663428761358</v>
      </c>
      <c r="AQ303" s="112">
        <v>189.14959881239176</v>
      </c>
      <c r="AR303" s="112">
        <v>186.7989011720436</v>
      </c>
      <c r="AS303" s="112">
        <v>184.62469216879882</v>
      </c>
      <c r="AT303" s="112">
        <v>181.36006811595055</v>
      </c>
      <c r="AU303" s="112">
        <v>180.39704792985108</v>
      </c>
      <c r="AV303" s="112">
        <v>178.04669023741221</v>
      </c>
      <c r="AW303" s="112">
        <v>172.93502235060112</v>
      </c>
      <c r="AX303" s="112">
        <v>171.47940373722477</v>
      </c>
      <c r="AY303" s="112">
        <v>165.62239795038295</v>
      </c>
      <c r="AZ303" s="112">
        <v>162.28706990906733</v>
      </c>
    </row>
    <row r="304" spans="1:52" ht="12" customHeight="1" x14ac:dyDescent="0.35">
      <c r="A304" s="86" t="s">
        <v>5</v>
      </c>
      <c r="B304" s="96">
        <v>149.85485760847493</v>
      </c>
      <c r="C304" s="96">
        <v>154.40820691043319</v>
      </c>
      <c r="D304" s="96">
        <v>146.04578661794204</v>
      </c>
      <c r="E304" s="96">
        <v>151.28679619498379</v>
      </c>
      <c r="F304" s="96">
        <v>147.84674752803485</v>
      </c>
      <c r="G304" s="96">
        <v>142.42610353666626</v>
      </c>
      <c r="H304" s="96">
        <v>138.04239720573852</v>
      </c>
      <c r="I304" s="96">
        <v>132.08446330752258</v>
      </c>
      <c r="J304" s="96">
        <v>128.37970561149498</v>
      </c>
      <c r="K304" s="96">
        <v>128.31742646633444</v>
      </c>
      <c r="L304" s="96">
        <v>131.05488673694146</v>
      </c>
      <c r="M304" s="96">
        <v>122.79738608852375</v>
      </c>
      <c r="N304" s="96">
        <v>121.83487663378756</v>
      </c>
      <c r="O304" s="96">
        <v>122.08005074591698</v>
      </c>
      <c r="P304" s="96">
        <v>120.65602079084358</v>
      </c>
      <c r="Q304" s="96">
        <v>128.21531206578152</v>
      </c>
      <c r="R304" s="96">
        <v>132.1605399420406</v>
      </c>
      <c r="S304" s="96">
        <v>133.75615531713365</v>
      </c>
      <c r="T304" s="96">
        <v>131.14891764226633</v>
      </c>
      <c r="U304" s="96">
        <v>128.76474524902707</v>
      </c>
      <c r="V304" s="96">
        <v>127.44464108020911</v>
      </c>
      <c r="W304" s="96">
        <v>127.39912201775169</v>
      </c>
      <c r="X304" s="96">
        <v>126.25128987356855</v>
      </c>
      <c r="Y304" s="96">
        <v>125.80687509975945</v>
      </c>
      <c r="Z304" s="96">
        <v>124.76887516241922</v>
      </c>
      <c r="AA304" s="96">
        <v>124.04329259708412</v>
      </c>
      <c r="AB304" s="96">
        <v>123.79958465802568</v>
      </c>
      <c r="AC304" s="96">
        <v>123.63548853009256</v>
      </c>
      <c r="AD304" s="96">
        <v>123.4084753125625</v>
      </c>
      <c r="AE304" s="96">
        <v>122.7127298901499</v>
      </c>
      <c r="AF304" s="96">
        <v>122.31146467324872</v>
      </c>
      <c r="AG304" s="96">
        <v>121.82762043112361</v>
      </c>
      <c r="AH304" s="96">
        <v>120.69417564246949</v>
      </c>
      <c r="AI304" s="96">
        <v>119.40513723884075</v>
      </c>
      <c r="AJ304" s="96">
        <v>117.22670700877045</v>
      </c>
      <c r="AK304" s="96">
        <v>114.82997362974368</v>
      </c>
      <c r="AL304" s="96">
        <v>113.15252019036353</v>
      </c>
      <c r="AM304" s="96">
        <v>108.99730165799267</v>
      </c>
      <c r="AN304" s="96">
        <v>104.65617445204775</v>
      </c>
      <c r="AO304" s="96">
        <v>101.53900245152514</v>
      </c>
      <c r="AP304" s="96">
        <v>96.283868316977106</v>
      </c>
      <c r="AQ304" s="96">
        <v>94.310232616341381</v>
      </c>
      <c r="AR304" s="96">
        <v>90.178457804296158</v>
      </c>
      <c r="AS304" s="96">
        <v>87.075767349356255</v>
      </c>
      <c r="AT304" s="96">
        <v>84.224659925858575</v>
      </c>
      <c r="AU304" s="96">
        <v>83.380053333094367</v>
      </c>
      <c r="AV304" s="96">
        <v>81.488359291544597</v>
      </c>
      <c r="AW304" s="96">
        <v>77.090873073340859</v>
      </c>
      <c r="AX304" s="96">
        <v>76.263511982774702</v>
      </c>
      <c r="AY304" s="96">
        <v>73.351231037292806</v>
      </c>
      <c r="AZ304" s="96">
        <v>71.046454727841535</v>
      </c>
    </row>
    <row r="305" spans="1:52" ht="12" customHeight="1" x14ac:dyDescent="0.35">
      <c r="A305" s="64" t="s">
        <v>40</v>
      </c>
      <c r="B305" s="97">
        <v>0</v>
      </c>
      <c r="C305" s="97">
        <v>0</v>
      </c>
      <c r="D305" s="97">
        <v>0</v>
      </c>
      <c r="E305" s="97">
        <v>0</v>
      </c>
      <c r="F305" s="97">
        <v>0</v>
      </c>
      <c r="G305" s="97">
        <v>0</v>
      </c>
      <c r="H305" s="97">
        <v>0</v>
      </c>
      <c r="I305" s="97">
        <v>0</v>
      </c>
      <c r="J305" s="97">
        <v>0</v>
      </c>
      <c r="K305" s="97">
        <v>0</v>
      </c>
      <c r="L305" s="97">
        <v>0</v>
      </c>
      <c r="M305" s="97">
        <v>0</v>
      </c>
      <c r="N305" s="97">
        <v>0</v>
      </c>
      <c r="O305" s="97">
        <v>0</v>
      </c>
      <c r="P305" s="97">
        <v>0</v>
      </c>
      <c r="Q305" s="97">
        <v>0</v>
      </c>
      <c r="R305" s="97">
        <v>0</v>
      </c>
      <c r="S305" s="97">
        <v>0</v>
      </c>
      <c r="T305" s="97">
        <v>0</v>
      </c>
      <c r="U305" s="97">
        <v>0</v>
      </c>
      <c r="V305" s="97">
        <v>0</v>
      </c>
      <c r="W305" s="97">
        <v>0</v>
      </c>
      <c r="X305" s="97">
        <v>0</v>
      </c>
      <c r="Y305" s="97">
        <v>0</v>
      </c>
      <c r="Z305" s="97">
        <v>0</v>
      </c>
      <c r="AA305" s="97">
        <v>0</v>
      </c>
      <c r="AB305" s="97">
        <v>0</v>
      </c>
      <c r="AC305" s="97">
        <v>0</v>
      </c>
      <c r="AD305" s="97">
        <v>0</v>
      </c>
      <c r="AE305" s="97">
        <v>0</v>
      </c>
      <c r="AF305" s="97">
        <v>0</v>
      </c>
      <c r="AG305" s="97">
        <v>0</v>
      </c>
      <c r="AH305" s="97">
        <v>0</v>
      </c>
      <c r="AI305" s="97">
        <v>0</v>
      </c>
      <c r="AJ305" s="97">
        <v>0</v>
      </c>
      <c r="AK305" s="97">
        <v>0</v>
      </c>
      <c r="AL305" s="97">
        <v>0</v>
      </c>
      <c r="AM305" s="97">
        <v>0</v>
      </c>
      <c r="AN305" s="97">
        <v>0</v>
      </c>
      <c r="AO305" s="97">
        <v>0</v>
      </c>
      <c r="AP305" s="97">
        <v>0</v>
      </c>
      <c r="AQ305" s="97">
        <v>0</v>
      </c>
      <c r="AR305" s="97">
        <v>0</v>
      </c>
      <c r="AS305" s="97">
        <v>0</v>
      </c>
      <c r="AT305" s="97">
        <v>0</v>
      </c>
      <c r="AU305" s="97">
        <v>0</v>
      </c>
      <c r="AV305" s="97">
        <v>0</v>
      </c>
      <c r="AW305" s="97">
        <v>0</v>
      </c>
      <c r="AX305" s="97">
        <v>0</v>
      </c>
      <c r="AY305" s="97">
        <v>0</v>
      </c>
      <c r="AZ305" s="97">
        <v>0</v>
      </c>
    </row>
    <row r="306" spans="1:52" ht="12" customHeight="1" x14ac:dyDescent="0.35">
      <c r="A306" s="72" t="s">
        <v>41</v>
      </c>
      <c r="B306" s="98">
        <v>0.35199801041183809</v>
      </c>
      <c r="C306" s="98">
        <v>0.35793964883683715</v>
      </c>
      <c r="D306" s="98">
        <v>0.34835140098130324</v>
      </c>
      <c r="E306" s="98">
        <v>0.33900707966907639</v>
      </c>
      <c r="F306" s="98">
        <v>0.33195667386555316</v>
      </c>
      <c r="G306" s="98">
        <v>0.33898146653873018</v>
      </c>
      <c r="H306" s="98">
        <v>0.3248144625543633</v>
      </c>
      <c r="I306" s="98">
        <v>0.31145990315175759</v>
      </c>
      <c r="J306" s="98">
        <v>0.3093730652192701</v>
      </c>
      <c r="K306" s="98">
        <v>0.32628890604366784</v>
      </c>
      <c r="L306" s="98">
        <v>0.31684694124159246</v>
      </c>
      <c r="M306" s="98">
        <v>0.30669497678251573</v>
      </c>
      <c r="N306" s="98">
        <v>0.31787877602421882</v>
      </c>
      <c r="O306" s="98">
        <v>0.32355698126351801</v>
      </c>
      <c r="P306" s="98">
        <v>0.30949551190417329</v>
      </c>
      <c r="Q306" s="98">
        <v>0.32952782846781903</v>
      </c>
      <c r="R306" s="98">
        <v>0.33037617218150006</v>
      </c>
      <c r="S306" s="98">
        <v>0.32830854553043842</v>
      </c>
      <c r="T306" s="98">
        <v>0.31535292551336402</v>
      </c>
      <c r="U306" s="98">
        <v>0.28616165811893263</v>
      </c>
      <c r="V306" s="98">
        <v>0.27842571597427551</v>
      </c>
      <c r="W306" s="98">
        <v>0.27499431122657225</v>
      </c>
      <c r="X306" s="98">
        <v>0.27086304782837672</v>
      </c>
      <c r="Y306" s="98">
        <v>0.26343688549763905</v>
      </c>
      <c r="Z306" s="98">
        <v>0.20508164066602572</v>
      </c>
      <c r="AA306" s="98">
        <v>0.19447107357109172</v>
      </c>
      <c r="AB306" s="98">
        <v>0.18634422362606795</v>
      </c>
      <c r="AC306" s="98">
        <v>0.17749637618530009</v>
      </c>
      <c r="AD306" s="98">
        <v>0.15581487363334376</v>
      </c>
      <c r="AE306" s="98">
        <v>0.15204613369850148</v>
      </c>
      <c r="AF306" s="98">
        <v>0.14156367654005059</v>
      </c>
      <c r="AG306" s="98">
        <v>0.14602818535496029</v>
      </c>
      <c r="AH306" s="98">
        <v>0.14359114302323772</v>
      </c>
      <c r="AI306" s="98">
        <v>0.13943757539297277</v>
      </c>
      <c r="AJ306" s="98">
        <v>0.13534291357452338</v>
      </c>
      <c r="AK306" s="98">
        <v>0.12967403960398227</v>
      </c>
      <c r="AL306" s="98">
        <v>0.12608755917870837</v>
      </c>
      <c r="AM306" s="98">
        <v>0.1204024527429275</v>
      </c>
      <c r="AN306" s="98">
        <v>0.11610381731638557</v>
      </c>
      <c r="AO306" s="98">
        <v>0.11226975888964877</v>
      </c>
      <c r="AP306" s="98">
        <v>0.10463327611364807</v>
      </c>
      <c r="AQ306" s="98">
        <v>0.10232472537378437</v>
      </c>
      <c r="AR306" s="98">
        <v>9.6714852819597796E-2</v>
      </c>
      <c r="AS306" s="98">
        <v>9.1917249989610816E-2</v>
      </c>
      <c r="AT306" s="98">
        <v>8.9503427242124275E-2</v>
      </c>
      <c r="AU306" s="98">
        <v>8.7467634282416773E-2</v>
      </c>
      <c r="AV306" s="98">
        <v>8.5435842639654369E-2</v>
      </c>
      <c r="AW306" s="98">
        <v>8.2540487264356283E-2</v>
      </c>
      <c r="AX306" s="98">
        <v>8.0722219526631153E-2</v>
      </c>
      <c r="AY306" s="98">
        <v>7.7679492583775087E-2</v>
      </c>
      <c r="AZ306" s="98">
        <v>7.5207100258884968E-2</v>
      </c>
    </row>
    <row r="307" spans="1:52" ht="12" customHeight="1" x14ac:dyDescent="0.35">
      <c r="A307" s="72" t="s">
        <v>44</v>
      </c>
      <c r="B307" s="98">
        <v>0</v>
      </c>
      <c r="C307" s="98">
        <v>0</v>
      </c>
      <c r="D307" s="98">
        <v>0</v>
      </c>
      <c r="E307" s="98">
        <v>0</v>
      </c>
      <c r="F307" s="98">
        <v>0</v>
      </c>
      <c r="G307" s="98">
        <v>0</v>
      </c>
      <c r="H307" s="98">
        <v>0</v>
      </c>
      <c r="I307" s="98">
        <v>0</v>
      </c>
      <c r="J307" s="98">
        <v>0</v>
      </c>
      <c r="K307" s="98">
        <v>0</v>
      </c>
      <c r="L307" s="98">
        <v>0</v>
      </c>
      <c r="M307" s="98">
        <v>0</v>
      </c>
      <c r="N307" s="98">
        <v>0</v>
      </c>
      <c r="O307" s="98">
        <v>0</v>
      </c>
      <c r="P307" s="98">
        <v>0</v>
      </c>
      <c r="Q307" s="98">
        <v>0</v>
      </c>
      <c r="R307" s="98">
        <v>0</v>
      </c>
      <c r="S307" s="98">
        <v>0</v>
      </c>
      <c r="T307" s="98">
        <v>0</v>
      </c>
      <c r="U307" s="98">
        <v>0</v>
      </c>
      <c r="V307" s="98">
        <v>0</v>
      </c>
      <c r="W307" s="98">
        <v>0</v>
      </c>
      <c r="X307" s="98">
        <v>0</v>
      </c>
      <c r="Y307" s="98">
        <v>0</v>
      </c>
      <c r="Z307" s="98">
        <v>0</v>
      </c>
      <c r="AA307" s="98">
        <v>0</v>
      </c>
      <c r="AB307" s="98">
        <v>0</v>
      </c>
      <c r="AC307" s="98">
        <v>0</v>
      </c>
      <c r="AD307" s="98">
        <v>0</v>
      </c>
      <c r="AE307" s="98">
        <v>0</v>
      </c>
      <c r="AF307" s="98">
        <v>0</v>
      </c>
      <c r="AG307" s="98">
        <v>0</v>
      </c>
      <c r="AH307" s="98">
        <v>0</v>
      </c>
      <c r="AI307" s="98">
        <v>0</v>
      </c>
      <c r="AJ307" s="98">
        <v>0</v>
      </c>
      <c r="AK307" s="98">
        <v>0</v>
      </c>
      <c r="AL307" s="98">
        <v>0</v>
      </c>
      <c r="AM307" s="98">
        <v>0</v>
      </c>
      <c r="AN307" s="98">
        <v>0</v>
      </c>
      <c r="AO307" s="98">
        <v>0</v>
      </c>
      <c r="AP307" s="98">
        <v>0</v>
      </c>
      <c r="AQ307" s="98">
        <v>0</v>
      </c>
      <c r="AR307" s="98">
        <v>0</v>
      </c>
      <c r="AS307" s="98">
        <v>0</v>
      </c>
      <c r="AT307" s="98">
        <v>0</v>
      </c>
      <c r="AU307" s="98">
        <v>0</v>
      </c>
      <c r="AV307" s="98">
        <v>0</v>
      </c>
      <c r="AW307" s="98">
        <v>0</v>
      </c>
      <c r="AX307" s="98">
        <v>0</v>
      </c>
      <c r="AY307" s="98">
        <v>0</v>
      </c>
      <c r="AZ307" s="98">
        <v>0</v>
      </c>
    </row>
    <row r="308" spans="1:52" ht="12" customHeight="1" x14ac:dyDescent="0.35">
      <c r="A308" s="72" t="s">
        <v>45</v>
      </c>
      <c r="B308" s="98">
        <v>0</v>
      </c>
      <c r="C308" s="98">
        <v>0</v>
      </c>
      <c r="D308" s="98">
        <v>0</v>
      </c>
      <c r="E308" s="98">
        <v>0</v>
      </c>
      <c r="F308" s="98">
        <v>0</v>
      </c>
      <c r="G308" s="98">
        <v>0</v>
      </c>
      <c r="H308" s="98">
        <v>0</v>
      </c>
      <c r="I308" s="98">
        <v>0</v>
      </c>
      <c r="J308" s="98">
        <v>0</v>
      </c>
      <c r="K308" s="98">
        <v>0</v>
      </c>
      <c r="L308" s="98">
        <v>0</v>
      </c>
      <c r="M308" s="98">
        <v>0</v>
      </c>
      <c r="N308" s="98">
        <v>0</v>
      </c>
      <c r="O308" s="98">
        <v>0</v>
      </c>
      <c r="P308" s="98">
        <v>0</v>
      </c>
      <c r="Q308" s="98">
        <v>0</v>
      </c>
      <c r="R308" s="98">
        <v>0</v>
      </c>
      <c r="S308" s="98">
        <v>0</v>
      </c>
      <c r="T308" s="98">
        <v>0</v>
      </c>
      <c r="U308" s="98">
        <v>0</v>
      </c>
      <c r="V308" s="98">
        <v>0</v>
      </c>
      <c r="W308" s="98">
        <v>0</v>
      </c>
      <c r="X308" s="98">
        <v>0</v>
      </c>
      <c r="Y308" s="98">
        <v>0</v>
      </c>
      <c r="Z308" s="98">
        <v>0</v>
      </c>
      <c r="AA308" s="98">
        <v>0</v>
      </c>
      <c r="AB308" s="98">
        <v>0</v>
      </c>
      <c r="AC308" s="98">
        <v>0</v>
      </c>
      <c r="AD308" s="98">
        <v>0</v>
      </c>
      <c r="AE308" s="98">
        <v>0</v>
      </c>
      <c r="AF308" s="98">
        <v>0</v>
      </c>
      <c r="AG308" s="98">
        <v>0</v>
      </c>
      <c r="AH308" s="98">
        <v>0</v>
      </c>
      <c r="AI308" s="98">
        <v>0</v>
      </c>
      <c r="AJ308" s="98">
        <v>0</v>
      </c>
      <c r="AK308" s="98">
        <v>0</v>
      </c>
      <c r="AL308" s="98">
        <v>0</v>
      </c>
      <c r="AM308" s="98">
        <v>0</v>
      </c>
      <c r="AN308" s="98">
        <v>0</v>
      </c>
      <c r="AO308" s="98">
        <v>0</v>
      </c>
      <c r="AP308" s="98">
        <v>0</v>
      </c>
      <c r="AQ308" s="98">
        <v>0</v>
      </c>
      <c r="AR308" s="98">
        <v>0</v>
      </c>
      <c r="AS308" s="98">
        <v>0</v>
      </c>
      <c r="AT308" s="98">
        <v>0</v>
      </c>
      <c r="AU308" s="98">
        <v>0</v>
      </c>
      <c r="AV308" s="98">
        <v>0</v>
      </c>
      <c r="AW308" s="98">
        <v>0</v>
      </c>
      <c r="AX308" s="98">
        <v>0</v>
      </c>
      <c r="AY308" s="98">
        <v>0</v>
      </c>
      <c r="AZ308" s="98">
        <v>0</v>
      </c>
    </row>
    <row r="309" spans="1:52" ht="12" customHeight="1" x14ac:dyDescent="0.35">
      <c r="A309" s="74" t="s">
        <v>46</v>
      </c>
      <c r="B309" s="99">
        <v>0</v>
      </c>
      <c r="C309" s="99">
        <v>0</v>
      </c>
      <c r="D309" s="99">
        <v>0</v>
      </c>
      <c r="E309" s="99">
        <v>0</v>
      </c>
      <c r="F309" s="99">
        <v>0</v>
      </c>
      <c r="G309" s="99">
        <v>0</v>
      </c>
      <c r="H309" s="99">
        <v>0</v>
      </c>
      <c r="I309" s="99">
        <v>0</v>
      </c>
      <c r="J309" s="99">
        <v>0</v>
      </c>
      <c r="K309" s="99">
        <v>0</v>
      </c>
      <c r="L309" s="99">
        <v>0</v>
      </c>
      <c r="M309" s="99">
        <v>0</v>
      </c>
      <c r="N309" s="99">
        <v>0</v>
      </c>
      <c r="O309" s="99">
        <v>0</v>
      </c>
      <c r="P309" s="99">
        <v>0</v>
      </c>
      <c r="Q309" s="99">
        <v>0</v>
      </c>
      <c r="R309" s="99">
        <v>0</v>
      </c>
      <c r="S309" s="99">
        <v>0</v>
      </c>
      <c r="T309" s="99">
        <v>0</v>
      </c>
      <c r="U309" s="99">
        <v>0</v>
      </c>
      <c r="V309" s="99">
        <v>0</v>
      </c>
      <c r="W309" s="99">
        <v>0</v>
      </c>
      <c r="X309" s="99">
        <v>0</v>
      </c>
      <c r="Y309" s="99">
        <v>0</v>
      </c>
      <c r="Z309" s="99">
        <v>0</v>
      </c>
      <c r="AA309" s="99">
        <v>0</v>
      </c>
      <c r="AB309" s="99">
        <v>0</v>
      </c>
      <c r="AC309" s="99">
        <v>0</v>
      </c>
      <c r="AD309" s="99">
        <v>0</v>
      </c>
      <c r="AE309" s="99">
        <v>0</v>
      </c>
      <c r="AF309" s="99">
        <v>0</v>
      </c>
      <c r="AG309" s="99">
        <v>0</v>
      </c>
      <c r="AH309" s="99">
        <v>0</v>
      </c>
      <c r="AI309" s="99">
        <v>0</v>
      </c>
      <c r="AJ309" s="99">
        <v>0</v>
      </c>
      <c r="AK309" s="99">
        <v>0</v>
      </c>
      <c r="AL309" s="99">
        <v>0</v>
      </c>
      <c r="AM309" s="99">
        <v>0</v>
      </c>
      <c r="AN309" s="99">
        <v>0</v>
      </c>
      <c r="AO309" s="99">
        <v>0</v>
      </c>
      <c r="AP309" s="99">
        <v>0</v>
      </c>
      <c r="AQ309" s="99">
        <v>0</v>
      </c>
      <c r="AR309" s="99">
        <v>0</v>
      </c>
      <c r="AS309" s="99">
        <v>0</v>
      </c>
      <c r="AT309" s="99">
        <v>0</v>
      </c>
      <c r="AU309" s="99">
        <v>0</v>
      </c>
      <c r="AV309" s="99">
        <v>0</v>
      </c>
      <c r="AW309" s="99">
        <v>0</v>
      </c>
      <c r="AX309" s="99">
        <v>0</v>
      </c>
      <c r="AY309" s="99">
        <v>0</v>
      </c>
      <c r="AZ309" s="99">
        <v>0</v>
      </c>
    </row>
    <row r="310" spans="1:52" ht="12" customHeight="1" x14ac:dyDescent="0.35">
      <c r="A310" s="91" t="s">
        <v>62</v>
      </c>
      <c r="B310" s="100">
        <v>45.229291587624829</v>
      </c>
      <c r="C310" s="100">
        <v>45.912260345113467</v>
      </c>
      <c r="D310" s="100">
        <v>43.046390579158661</v>
      </c>
      <c r="E310" s="100">
        <v>47.150447081663962</v>
      </c>
      <c r="F310" s="100">
        <v>44.909386840208327</v>
      </c>
      <c r="G310" s="100">
        <v>42.205811657310939</v>
      </c>
      <c r="H310" s="100">
        <v>41.399482863246163</v>
      </c>
      <c r="I310" s="100">
        <v>39.828603509942845</v>
      </c>
      <c r="J310" s="100">
        <v>38.636606214386418</v>
      </c>
      <c r="K310" s="100">
        <v>39.551358437664483</v>
      </c>
      <c r="L310" s="100">
        <v>37.600595205858767</v>
      </c>
      <c r="M310" s="100">
        <v>35.683486691851144</v>
      </c>
      <c r="N310" s="100">
        <v>37.111953032260878</v>
      </c>
      <c r="O310" s="100">
        <v>36.613068379226327</v>
      </c>
      <c r="P310" s="100">
        <v>35.821790544504523</v>
      </c>
      <c r="Q310" s="100">
        <v>40.076873170111533</v>
      </c>
      <c r="R310" s="100">
        <v>39.963095214687108</v>
      </c>
      <c r="S310" s="100">
        <v>39.772996089808039</v>
      </c>
      <c r="T310" s="100">
        <v>39.289785163585243</v>
      </c>
      <c r="U310" s="100">
        <v>38.619108664148492</v>
      </c>
      <c r="V310" s="100">
        <v>38.330266334993908</v>
      </c>
      <c r="W310" s="100">
        <v>38.231918146131797</v>
      </c>
      <c r="X310" s="100">
        <v>38.010126076022992</v>
      </c>
      <c r="Y310" s="100">
        <v>37.858356952392512</v>
      </c>
      <c r="Z310" s="100">
        <v>37.748391583598881</v>
      </c>
      <c r="AA310" s="100">
        <v>37.663441062440668</v>
      </c>
      <c r="AB310" s="100">
        <v>37.605600241106508</v>
      </c>
      <c r="AC310" s="100">
        <v>37.537345442055468</v>
      </c>
      <c r="AD310" s="100">
        <v>37.467849363512613</v>
      </c>
      <c r="AE310" s="100">
        <v>37.348908447825075</v>
      </c>
      <c r="AF310" s="100">
        <v>37.222941770362148</v>
      </c>
      <c r="AG310" s="100">
        <v>37.10767340662305</v>
      </c>
      <c r="AH310" s="100">
        <v>36.915092027511008</v>
      </c>
      <c r="AI310" s="100">
        <v>36.721727213756978</v>
      </c>
      <c r="AJ310" s="100">
        <v>36.504610045125354</v>
      </c>
      <c r="AK310" s="100">
        <v>36.303371823520088</v>
      </c>
      <c r="AL310" s="100">
        <v>36.148494055158253</v>
      </c>
      <c r="AM310" s="100">
        <v>35.834338647120781</v>
      </c>
      <c r="AN310" s="100">
        <v>35.557370297947799</v>
      </c>
      <c r="AO310" s="100">
        <v>35.315319688077246</v>
      </c>
      <c r="AP310" s="100">
        <v>34.778402852558109</v>
      </c>
      <c r="AQ310" s="100">
        <v>34.664377026250243</v>
      </c>
      <c r="AR310" s="100">
        <v>34.144382185097811</v>
      </c>
      <c r="AS310" s="100">
        <v>33.769308307193761</v>
      </c>
      <c r="AT310" s="100">
        <v>33.490659963817741</v>
      </c>
      <c r="AU310" s="100">
        <v>33.41722043526736</v>
      </c>
      <c r="AV310" s="100">
        <v>33.28182551497823</v>
      </c>
      <c r="AW310" s="100">
        <v>32.863365749891607</v>
      </c>
      <c r="AX310" s="100">
        <v>32.778282084819104</v>
      </c>
      <c r="AY310" s="100">
        <v>32.497531287276935</v>
      </c>
      <c r="AZ310" s="100">
        <v>32.236086424421615</v>
      </c>
    </row>
    <row r="311" spans="1:52" ht="12" customHeight="1" x14ac:dyDescent="0.35">
      <c r="A311" s="91" t="s">
        <v>63</v>
      </c>
      <c r="B311" s="100">
        <v>0</v>
      </c>
      <c r="C311" s="100">
        <v>0</v>
      </c>
      <c r="D311" s="100">
        <v>0</v>
      </c>
      <c r="E311" s="100">
        <v>0</v>
      </c>
      <c r="F311" s="100">
        <v>0</v>
      </c>
      <c r="G311" s="100">
        <v>0</v>
      </c>
      <c r="H311" s="100">
        <v>0</v>
      </c>
      <c r="I311" s="100">
        <v>0</v>
      </c>
      <c r="J311" s="100">
        <v>0</v>
      </c>
      <c r="K311" s="100">
        <v>0</v>
      </c>
      <c r="L311" s="100">
        <v>0</v>
      </c>
      <c r="M311" s="100">
        <v>0</v>
      </c>
      <c r="N311" s="100">
        <v>0</v>
      </c>
      <c r="O311" s="100">
        <v>0</v>
      </c>
      <c r="P311" s="100">
        <v>0</v>
      </c>
      <c r="Q311" s="100">
        <v>0</v>
      </c>
      <c r="R311" s="100">
        <v>0</v>
      </c>
      <c r="S311" s="100">
        <v>0</v>
      </c>
      <c r="T311" s="100">
        <v>0</v>
      </c>
      <c r="U311" s="100">
        <v>0</v>
      </c>
      <c r="V311" s="100">
        <v>0</v>
      </c>
      <c r="W311" s="100">
        <v>0</v>
      </c>
      <c r="X311" s="100">
        <v>0</v>
      </c>
      <c r="Y311" s="100">
        <v>0</v>
      </c>
      <c r="Z311" s="100">
        <v>0</v>
      </c>
      <c r="AA311" s="100">
        <v>0</v>
      </c>
      <c r="AB311" s="100">
        <v>0</v>
      </c>
      <c r="AC311" s="100">
        <v>0</v>
      </c>
      <c r="AD311" s="100">
        <v>0</v>
      </c>
      <c r="AE311" s="100">
        <v>0</v>
      </c>
      <c r="AF311" s="100">
        <v>0</v>
      </c>
      <c r="AG311" s="100">
        <v>0</v>
      </c>
      <c r="AH311" s="100">
        <v>0</v>
      </c>
      <c r="AI311" s="100">
        <v>0</v>
      </c>
      <c r="AJ311" s="100">
        <v>0</v>
      </c>
      <c r="AK311" s="100">
        <v>0</v>
      </c>
      <c r="AL311" s="100">
        <v>0</v>
      </c>
      <c r="AM311" s="100">
        <v>0</v>
      </c>
      <c r="AN311" s="100">
        <v>0</v>
      </c>
      <c r="AO311" s="100">
        <v>0</v>
      </c>
      <c r="AP311" s="100">
        <v>0</v>
      </c>
      <c r="AQ311" s="100">
        <v>0</v>
      </c>
      <c r="AR311" s="100">
        <v>0</v>
      </c>
      <c r="AS311" s="100">
        <v>0</v>
      </c>
      <c r="AT311" s="100">
        <v>0</v>
      </c>
      <c r="AU311" s="100">
        <v>0</v>
      </c>
      <c r="AV311" s="100">
        <v>0</v>
      </c>
      <c r="AW311" s="100">
        <v>0</v>
      </c>
      <c r="AX311" s="100">
        <v>0</v>
      </c>
      <c r="AY311" s="100">
        <v>0</v>
      </c>
      <c r="AZ311" s="100">
        <v>0</v>
      </c>
    </row>
    <row r="312" spans="1:52" ht="12" customHeight="1" x14ac:dyDescent="0.35">
      <c r="A312" s="91" t="s">
        <v>54</v>
      </c>
      <c r="B312" s="100">
        <v>45.537417642362321</v>
      </c>
      <c r="C312" s="100">
        <v>47.900431888595257</v>
      </c>
      <c r="D312" s="100">
        <v>44.187882973963553</v>
      </c>
      <c r="E312" s="100">
        <v>44.297932934538373</v>
      </c>
      <c r="F312" s="100">
        <v>44.02631402713493</v>
      </c>
      <c r="G312" s="100">
        <v>42.246918347241191</v>
      </c>
      <c r="H312" s="100">
        <v>40.710531394991527</v>
      </c>
      <c r="I312" s="100">
        <v>37.066061323855294</v>
      </c>
      <c r="J312" s="100">
        <v>37.116299521618274</v>
      </c>
      <c r="K312" s="100">
        <v>40.024034225839195</v>
      </c>
      <c r="L312" s="100">
        <v>37.716397365023909</v>
      </c>
      <c r="M312" s="100">
        <v>36.069385887628322</v>
      </c>
      <c r="N312" s="100">
        <v>37.396833619538171</v>
      </c>
      <c r="O312" s="100">
        <v>37.162194837186703</v>
      </c>
      <c r="P312" s="100">
        <v>36.40899617415257</v>
      </c>
      <c r="Q312" s="100">
        <v>37.671345212852358</v>
      </c>
      <c r="R312" s="100">
        <v>38.160921489326903</v>
      </c>
      <c r="S312" s="100">
        <v>38.078681315983154</v>
      </c>
      <c r="T312" s="100">
        <v>36.841136352486259</v>
      </c>
      <c r="U312" s="100">
        <v>35.801679333299113</v>
      </c>
      <c r="V312" s="100">
        <v>35.085393765302847</v>
      </c>
      <c r="W312" s="100">
        <v>34.959042639536271</v>
      </c>
      <c r="X312" s="100">
        <v>34.415980788148204</v>
      </c>
      <c r="Y312" s="100">
        <v>34.218912741666237</v>
      </c>
      <c r="Z312" s="100">
        <v>33.800862392801491</v>
      </c>
      <c r="AA312" s="100">
        <v>33.489841323090261</v>
      </c>
      <c r="AB312" s="100">
        <v>33.353763501250313</v>
      </c>
      <c r="AC312" s="100">
        <v>33.273983090551873</v>
      </c>
      <c r="AD312" s="100">
        <v>33.189116717351382</v>
      </c>
      <c r="AE312" s="100">
        <v>32.945214021384828</v>
      </c>
      <c r="AF312" s="100">
        <v>32.786468600931443</v>
      </c>
      <c r="AG312" s="100">
        <v>32.636455825483523</v>
      </c>
      <c r="AH312" s="100">
        <v>32.351463915541814</v>
      </c>
      <c r="AI312" s="100">
        <v>32.086575528132805</v>
      </c>
      <c r="AJ312" s="100">
        <v>31.785165536633478</v>
      </c>
      <c r="AK312" s="100">
        <v>31.446911784514867</v>
      </c>
      <c r="AL312" s="100">
        <v>31.166893170138547</v>
      </c>
      <c r="AM312" s="100">
        <v>30.781369439119661</v>
      </c>
      <c r="AN312" s="100">
        <v>30.540321817357903</v>
      </c>
      <c r="AO312" s="100">
        <v>29.93180148453245</v>
      </c>
      <c r="AP312" s="100">
        <v>28.758484872599759</v>
      </c>
      <c r="AQ312" s="100">
        <v>28.471354750701394</v>
      </c>
      <c r="AR312" s="100">
        <v>27.464306644237581</v>
      </c>
      <c r="AS312" s="100">
        <v>26.59371637741507</v>
      </c>
      <c r="AT312" s="100">
        <v>26.104163095137654</v>
      </c>
      <c r="AU312" s="100">
        <v>25.78156134479617</v>
      </c>
      <c r="AV312" s="100">
        <v>25.386615379042155</v>
      </c>
      <c r="AW312" s="100">
        <v>24.535986382147968</v>
      </c>
      <c r="AX312" s="100">
        <v>24.169426284888452</v>
      </c>
      <c r="AY312" s="100">
        <v>23.57125508296199</v>
      </c>
      <c r="AZ312" s="100">
        <v>22.966998123821401</v>
      </c>
    </row>
    <row r="313" spans="1:52" ht="12" customHeight="1" x14ac:dyDescent="0.35">
      <c r="A313" s="105" t="s">
        <v>57</v>
      </c>
      <c r="B313" s="111">
        <v>36.015976866418093</v>
      </c>
      <c r="C313" s="111">
        <v>36.71954006250207</v>
      </c>
      <c r="D313" s="111">
        <v>34.712387376536483</v>
      </c>
      <c r="E313" s="111">
        <v>36.01601808926452</v>
      </c>
      <c r="F313" s="111">
        <v>34.058476916710141</v>
      </c>
      <c r="G313" s="111">
        <v>31.259131711728823</v>
      </c>
      <c r="H313" s="111">
        <v>31.672827736379372</v>
      </c>
      <c r="I313" s="111">
        <v>28.942026101314241</v>
      </c>
      <c r="J313" s="111">
        <v>27.895878884213712</v>
      </c>
      <c r="K313" s="111">
        <v>23.174201386191498</v>
      </c>
      <c r="L313" s="111">
        <v>29.513689817777266</v>
      </c>
      <c r="M313" s="111">
        <v>26.685908751506108</v>
      </c>
      <c r="N313" s="111">
        <v>24.331116263265272</v>
      </c>
      <c r="O313" s="111">
        <v>26.372042148573783</v>
      </c>
      <c r="P313" s="111">
        <v>23.320602200753477</v>
      </c>
      <c r="Q313" s="111">
        <v>22.47439650515069</v>
      </c>
      <c r="R313" s="111">
        <v>22.343330790614026</v>
      </c>
      <c r="S313" s="111">
        <v>22.191265812976685</v>
      </c>
      <c r="T313" s="111">
        <v>19.716268702687291</v>
      </c>
      <c r="U313" s="111">
        <v>18.845774691210796</v>
      </c>
      <c r="V313" s="111">
        <v>18.363496847489067</v>
      </c>
      <c r="W313" s="111">
        <v>18.213531289126333</v>
      </c>
      <c r="X313" s="111">
        <v>17.381782188159441</v>
      </c>
      <c r="Y313" s="111">
        <v>17.130786328864474</v>
      </c>
      <c r="Z313" s="111">
        <v>16.509869712626706</v>
      </c>
      <c r="AA313" s="111">
        <v>16.064323853478065</v>
      </c>
      <c r="AB313" s="111">
        <v>15.924512393899494</v>
      </c>
      <c r="AC313" s="111">
        <v>15.850463509778116</v>
      </c>
      <c r="AD313" s="111">
        <v>15.778125750725769</v>
      </c>
      <c r="AE313" s="111">
        <v>15.508562192222863</v>
      </c>
      <c r="AF313" s="111">
        <v>15.359227748999976</v>
      </c>
      <c r="AG313" s="111">
        <v>15.236656472170544</v>
      </c>
      <c r="AH313" s="111">
        <v>14.949861975850249</v>
      </c>
      <c r="AI313" s="111">
        <v>14.691707707468494</v>
      </c>
      <c r="AJ313" s="111">
        <v>14.383218929766008</v>
      </c>
      <c r="AK313" s="111">
        <v>14.000998547935415</v>
      </c>
      <c r="AL313" s="111">
        <v>13.688883294520883</v>
      </c>
      <c r="AM313" s="111">
        <v>13.137266227002325</v>
      </c>
      <c r="AN313" s="111">
        <v>12.739809417838661</v>
      </c>
      <c r="AO313" s="111">
        <v>12.048751005841359</v>
      </c>
      <c r="AP313" s="111">
        <v>10.821488881540764</v>
      </c>
      <c r="AQ313" s="111">
        <v>10.553435186515248</v>
      </c>
      <c r="AR313" s="111">
        <v>9.5531688827497199</v>
      </c>
      <c r="AS313" s="111">
        <v>8.9080418807547019</v>
      </c>
      <c r="AT313" s="111">
        <v>8.4644674489748226</v>
      </c>
      <c r="AU313" s="111">
        <v>8.2277513883713027</v>
      </c>
      <c r="AV313" s="111">
        <v>7.9517321677920592</v>
      </c>
      <c r="AW313" s="111">
        <v>7.3325405820639604</v>
      </c>
      <c r="AX313" s="111">
        <v>7.0857158391757533</v>
      </c>
      <c r="AY313" s="111">
        <v>6.7295277378211926</v>
      </c>
      <c r="AZ313" s="111">
        <v>6.406360025644406</v>
      </c>
    </row>
    <row r="314" spans="1:52" ht="12" customHeight="1" x14ac:dyDescent="0.35">
      <c r="A314" s="107" t="s">
        <v>35</v>
      </c>
      <c r="B314" s="112">
        <v>22.720173501657868</v>
      </c>
      <c r="C314" s="112">
        <v>23.518034965385567</v>
      </c>
      <c r="D314" s="112">
        <v>23.750774287302015</v>
      </c>
      <c r="E314" s="112">
        <v>23.483391009847878</v>
      </c>
      <c r="F314" s="112">
        <v>24.520613070115896</v>
      </c>
      <c r="G314" s="112">
        <v>26.375260353846585</v>
      </c>
      <c r="H314" s="112">
        <v>23.934740748567123</v>
      </c>
      <c r="I314" s="112">
        <v>25.936312469258443</v>
      </c>
      <c r="J314" s="112">
        <v>24.421547926057322</v>
      </c>
      <c r="K314" s="112">
        <v>25.241543510595577</v>
      </c>
      <c r="L314" s="112">
        <v>25.907357407039932</v>
      </c>
      <c r="M314" s="112">
        <v>24.051909780755647</v>
      </c>
      <c r="N314" s="112">
        <v>22.677094942699014</v>
      </c>
      <c r="O314" s="112">
        <v>21.609188399666653</v>
      </c>
      <c r="P314" s="112">
        <v>24.795136359528843</v>
      </c>
      <c r="Q314" s="112">
        <v>27.663169349199116</v>
      </c>
      <c r="R314" s="112">
        <v>31.362816275231069</v>
      </c>
      <c r="S314" s="112">
        <v>33.384903552835347</v>
      </c>
      <c r="T314" s="112">
        <v>34.986374497994149</v>
      </c>
      <c r="U314" s="112">
        <v>35.212020902249741</v>
      </c>
      <c r="V314" s="112">
        <v>35.38705841644903</v>
      </c>
      <c r="W314" s="112">
        <v>35.719635631730725</v>
      </c>
      <c r="X314" s="112">
        <v>36.172537773409516</v>
      </c>
      <c r="Y314" s="112">
        <v>36.335382191338603</v>
      </c>
      <c r="Z314" s="112">
        <v>36.504669832726108</v>
      </c>
      <c r="AA314" s="112">
        <v>36.631215284504016</v>
      </c>
      <c r="AB314" s="112">
        <v>36.729364298143274</v>
      </c>
      <c r="AC314" s="112">
        <v>36.796200111521799</v>
      </c>
      <c r="AD314" s="112">
        <v>36.817568607339396</v>
      </c>
      <c r="AE314" s="112">
        <v>36.757999095018633</v>
      </c>
      <c r="AF314" s="112">
        <v>36.80126287641508</v>
      </c>
      <c r="AG314" s="112">
        <v>36.700806541491559</v>
      </c>
      <c r="AH314" s="112">
        <v>36.334166580543169</v>
      </c>
      <c r="AI314" s="112">
        <v>35.765689214089484</v>
      </c>
      <c r="AJ314" s="112">
        <v>34.418369583671073</v>
      </c>
      <c r="AK314" s="112">
        <v>32.949017434169313</v>
      </c>
      <c r="AL314" s="112">
        <v>32.022162111367152</v>
      </c>
      <c r="AM314" s="112">
        <v>29.123924892006976</v>
      </c>
      <c r="AN314" s="112">
        <v>25.702569101586988</v>
      </c>
      <c r="AO314" s="112">
        <v>24.130860514184416</v>
      </c>
      <c r="AP314" s="112">
        <v>21.82085843416483</v>
      </c>
      <c r="AQ314" s="112">
        <v>20.518740927500723</v>
      </c>
      <c r="AR314" s="112">
        <v>18.919885239391462</v>
      </c>
      <c r="AS314" s="112">
        <v>17.71278353400313</v>
      </c>
      <c r="AT314" s="112">
        <v>16.075865990686225</v>
      </c>
      <c r="AU314" s="112">
        <v>15.866052530377114</v>
      </c>
      <c r="AV314" s="112">
        <v>14.782750387092504</v>
      </c>
      <c r="AW314" s="112">
        <v>12.276439871972975</v>
      </c>
      <c r="AX314" s="112">
        <v>12.149365554364776</v>
      </c>
      <c r="AY314" s="112">
        <v>10.475237436648904</v>
      </c>
      <c r="AZ314" s="112">
        <v>9.3618030536952208</v>
      </c>
    </row>
    <row r="315" spans="1:52" ht="12" customHeight="1" x14ac:dyDescent="0.35">
      <c r="A315" s="28"/>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row>
    <row r="316" spans="1:52" ht="12" customHeight="1" x14ac:dyDescent="0.35">
      <c r="A316" s="60" t="s">
        <v>73</v>
      </c>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spans="1:52" ht="12" customHeight="1" x14ac:dyDescent="0.35">
      <c r="A317" s="28"/>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row>
    <row r="318" spans="1:52" ht="12" customHeight="1" x14ac:dyDescent="0.35">
      <c r="A318" s="62" t="s">
        <v>74</v>
      </c>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row>
    <row r="319" spans="1:52" ht="12" customHeight="1" x14ac:dyDescent="0.35">
      <c r="A319" s="113" t="s">
        <v>75</v>
      </c>
      <c r="B319" s="114">
        <v>144.82424523480427</v>
      </c>
      <c r="C319" s="114">
        <v>152.81030675621065</v>
      </c>
      <c r="D319" s="114">
        <v>141.11019183682896</v>
      </c>
      <c r="E319" s="114">
        <v>148.11886513665482</v>
      </c>
      <c r="F319" s="114">
        <v>155.9133229303269</v>
      </c>
      <c r="G319" s="114">
        <v>159.59219838444204</v>
      </c>
      <c r="H319" s="114">
        <v>164.03236606338899</v>
      </c>
      <c r="I319" s="114">
        <v>163.88460837074285</v>
      </c>
      <c r="J319" s="114">
        <v>193.69280984545586</v>
      </c>
      <c r="K319" s="114">
        <v>176.47641869862281</v>
      </c>
      <c r="L319" s="114">
        <v>176.22879641673433</v>
      </c>
      <c r="M319" s="114">
        <v>187.69713070751155</v>
      </c>
      <c r="N319" s="114">
        <v>187.04923952413702</v>
      </c>
      <c r="O319" s="114">
        <v>180.22837718092677</v>
      </c>
      <c r="P319" s="114">
        <v>168.37148870030211</v>
      </c>
      <c r="Q319" s="114">
        <v>167.29256091881351</v>
      </c>
      <c r="R319" s="114">
        <v>163.44917844707624</v>
      </c>
      <c r="S319" s="114">
        <v>169.9601506141403</v>
      </c>
      <c r="T319" s="114">
        <v>168.99887215331842</v>
      </c>
      <c r="U319" s="114">
        <v>171.25409986617598</v>
      </c>
      <c r="V319" s="114">
        <v>174.45075067708024</v>
      </c>
      <c r="W319" s="114">
        <v>176.32797980387599</v>
      </c>
      <c r="X319" s="114">
        <v>175.34246674853799</v>
      </c>
      <c r="Y319" s="114">
        <v>180.90084330136699</v>
      </c>
      <c r="Z319" s="114">
        <v>182.54272994319052</v>
      </c>
      <c r="AA319" s="114">
        <v>183.59488450441336</v>
      </c>
      <c r="AB319" s="114">
        <v>184.56745366521096</v>
      </c>
      <c r="AC319" s="114">
        <v>185.28001692456337</v>
      </c>
      <c r="AD319" s="114">
        <v>186.43704991262649</v>
      </c>
      <c r="AE319" s="114">
        <v>187.12124396153848</v>
      </c>
      <c r="AF319" s="114">
        <v>188.84664340095662</v>
      </c>
      <c r="AG319" s="114">
        <v>189.60194199960694</v>
      </c>
      <c r="AH319" s="114">
        <v>188.66316683826409</v>
      </c>
      <c r="AI319" s="114">
        <v>189.93581142583776</v>
      </c>
      <c r="AJ319" s="114">
        <v>191.32540560955425</v>
      </c>
      <c r="AK319" s="114">
        <v>192.02151740706071</v>
      </c>
      <c r="AL319" s="114">
        <v>193.40450324941449</v>
      </c>
      <c r="AM319" s="114">
        <v>193.94088416935921</v>
      </c>
      <c r="AN319" s="114">
        <v>195.26290909870485</v>
      </c>
      <c r="AO319" s="114">
        <v>196.74648554939765</v>
      </c>
      <c r="AP319" s="114">
        <v>197.31430747653272</v>
      </c>
      <c r="AQ319" s="114">
        <v>197.62184806990376</v>
      </c>
      <c r="AR319" s="114">
        <v>198.51036401840372</v>
      </c>
      <c r="AS319" s="114">
        <v>195.91312796926536</v>
      </c>
      <c r="AT319" s="114">
        <v>197.80999424416527</v>
      </c>
      <c r="AU319" s="114">
        <v>199.34094994438556</v>
      </c>
      <c r="AV319" s="114">
        <v>200.8723750670388</v>
      </c>
      <c r="AW319" s="114">
        <v>203.04370570579954</v>
      </c>
      <c r="AX319" s="114">
        <v>206.28964965053098</v>
      </c>
      <c r="AY319" s="114">
        <v>212.41798669744566</v>
      </c>
      <c r="AZ319" s="114">
        <v>216.79918660066639</v>
      </c>
    </row>
    <row r="320" spans="1:52" ht="12" customHeight="1" x14ac:dyDescent="0.35">
      <c r="A320" s="115" t="s">
        <v>76</v>
      </c>
      <c r="B320" s="116">
        <v>9.852033343417208</v>
      </c>
      <c r="C320" s="116">
        <v>9.5231555066586644</v>
      </c>
      <c r="D320" s="116">
        <v>9.3915297995506712</v>
      </c>
      <c r="E320" s="116">
        <v>9.508407603675046</v>
      </c>
      <c r="F320" s="116">
        <v>9.1817687604558493</v>
      </c>
      <c r="G320" s="116">
        <v>9.2599620160948248</v>
      </c>
      <c r="H320" s="116">
        <v>8.8710698596185491</v>
      </c>
      <c r="I320" s="116">
        <v>8.7936516157388205</v>
      </c>
      <c r="J320" s="116">
        <v>8.3656048556498703</v>
      </c>
      <c r="K320" s="116">
        <v>8.0875864893096221</v>
      </c>
      <c r="L320" s="116">
        <v>7.7951381992119249</v>
      </c>
      <c r="M320" s="116">
        <v>7.6535482922918963</v>
      </c>
      <c r="N320" s="116">
        <v>7.4061741442362834</v>
      </c>
      <c r="O320" s="116">
        <v>7.1119230204771462</v>
      </c>
      <c r="P320" s="116">
        <v>6.7299910583936242</v>
      </c>
      <c r="Q320" s="116">
        <v>6.9151642691984163</v>
      </c>
      <c r="R320" s="116">
        <v>6.7108830026459572</v>
      </c>
      <c r="S320" s="116">
        <v>6.3995040740624951</v>
      </c>
      <c r="T320" s="116">
        <v>6.0460062640538244</v>
      </c>
      <c r="U320" s="116">
        <v>5.696905354960351</v>
      </c>
      <c r="V320" s="116">
        <v>5.4653359456177357</v>
      </c>
      <c r="W320" s="116">
        <v>5.3531906147527559</v>
      </c>
      <c r="X320" s="116">
        <v>5.2389378769477437</v>
      </c>
      <c r="Y320" s="116">
        <v>8.5802488534029333</v>
      </c>
      <c r="Z320" s="116">
        <v>8.5926063139073605</v>
      </c>
      <c r="AA320" s="116">
        <v>8.3729249840813829</v>
      </c>
      <c r="AB320" s="116">
        <v>8.6510454151602172</v>
      </c>
      <c r="AC320" s="116">
        <v>8.6136253257232518</v>
      </c>
      <c r="AD320" s="116">
        <v>9.2475329099500296</v>
      </c>
      <c r="AE320" s="116">
        <v>9.7323555693308421</v>
      </c>
      <c r="AF320" s="116">
        <v>10.332351512707582</v>
      </c>
      <c r="AG320" s="116">
        <v>10.621750321402226</v>
      </c>
      <c r="AH320" s="116">
        <v>11.006323309433688</v>
      </c>
      <c r="AI320" s="116">
        <v>11.065496397504056</v>
      </c>
      <c r="AJ320" s="116">
        <v>11.485751955350702</v>
      </c>
      <c r="AK320" s="116">
        <v>11.041582877428889</v>
      </c>
      <c r="AL320" s="116">
        <v>11.547482817117841</v>
      </c>
      <c r="AM320" s="116">
        <v>11.969484403167376</v>
      </c>
      <c r="AN320" s="116">
        <v>12.661293773519656</v>
      </c>
      <c r="AO320" s="116">
        <v>13.037012720524437</v>
      </c>
      <c r="AP320" s="116">
        <v>13.409451973539024</v>
      </c>
      <c r="AQ320" s="116">
        <v>13.696100027929354</v>
      </c>
      <c r="AR320" s="116">
        <v>13.91973294482805</v>
      </c>
      <c r="AS320" s="116">
        <v>10.18388633116151</v>
      </c>
      <c r="AT320" s="116">
        <v>10.500427535841771</v>
      </c>
      <c r="AU320" s="116">
        <v>10.733835015695988</v>
      </c>
      <c r="AV320" s="116">
        <v>10.688411419295953</v>
      </c>
      <c r="AW320" s="116">
        <v>10.801843617426304</v>
      </c>
      <c r="AX320" s="116">
        <v>10.949901031300485</v>
      </c>
      <c r="AY320" s="116">
        <v>12.008180245744798</v>
      </c>
      <c r="AZ320" s="116">
        <v>12.370719562345251</v>
      </c>
    </row>
    <row r="321" spans="1:52" ht="12" customHeight="1" x14ac:dyDescent="0.35">
      <c r="A321" s="115" t="s">
        <v>77</v>
      </c>
      <c r="B321" s="116">
        <v>12.228270216500675</v>
      </c>
      <c r="C321" s="116">
        <v>12.489359963391845</v>
      </c>
      <c r="D321" s="116">
        <v>12.087529380783076</v>
      </c>
      <c r="E321" s="116">
        <v>12.336419893210842</v>
      </c>
      <c r="F321" s="116">
        <v>12.082293246087334</v>
      </c>
      <c r="G321" s="116">
        <v>12.128274839286888</v>
      </c>
      <c r="H321" s="116">
        <v>11.851299622361626</v>
      </c>
      <c r="I321" s="116">
        <v>11.47057013342001</v>
      </c>
      <c r="J321" s="116">
        <v>11.660951166116533</v>
      </c>
      <c r="K321" s="116">
        <v>12.502383346748239</v>
      </c>
      <c r="L321" s="116">
        <v>11.885594274333155</v>
      </c>
      <c r="M321" s="116">
        <v>11.833016145091721</v>
      </c>
      <c r="N321" s="116">
        <v>12.100580542934082</v>
      </c>
      <c r="O321" s="116">
        <v>11.80325286256924</v>
      </c>
      <c r="P321" s="116">
        <v>11.437795876009393</v>
      </c>
      <c r="Q321" s="116">
        <v>12.05610450669878</v>
      </c>
      <c r="R321" s="116">
        <v>12.242728585479309</v>
      </c>
      <c r="S321" s="116">
        <v>12.179363462021294</v>
      </c>
      <c r="T321" s="116">
        <v>11.858177541213941</v>
      </c>
      <c r="U321" s="116">
        <v>11.694350702710581</v>
      </c>
      <c r="V321" s="116">
        <v>11.623796780999557</v>
      </c>
      <c r="W321" s="116">
        <v>11.61010399640492</v>
      </c>
      <c r="X321" s="116">
        <v>11.501569193836591</v>
      </c>
      <c r="Y321" s="116">
        <v>11.447029531865034</v>
      </c>
      <c r="Z321" s="116">
        <v>11.420940103217994</v>
      </c>
      <c r="AA321" s="116">
        <v>11.39797942699696</v>
      </c>
      <c r="AB321" s="116">
        <v>11.372065681496707</v>
      </c>
      <c r="AC321" s="116">
        <v>11.347940783781025</v>
      </c>
      <c r="AD321" s="116">
        <v>11.32788946897886</v>
      </c>
      <c r="AE321" s="116">
        <v>11.266205832864923</v>
      </c>
      <c r="AF321" s="116">
        <v>11.217326098519695</v>
      </c>
      <c r="AG321" s="116">
        <v>11.200215575893651</v>
      </c>
      <c r="AH321" s="116">
        <v>11.10633677143117</v>
      </c>
      <c r="AI321" s="116">
        <v>11.063089703331025</v>
      </c>
      <c r="AJ321" s="116">
        <v>11.007584894263463</v>
      </c>
      <c r="AK321" s="116">
        <v>10.97064535408242</v>
      </c>
      <c r="AL321" s="116">
        <v>10.951516480317789</v>
      </c>
      <c r="AM321" s="116">
        <v>10.91081945849132</v>
      </c>
      <c r="AN321" s="116">
        <v>10.880946305102498</v>
      </c>
      <c r="AO321" s="116">
        <v>10.877154947826076</v>
      </c>
      <c r="AP321" s="116">
        <v>10.888053574154842</v>
      </c>
      <c r="AQ321" s="116">
        <v>10.917880729415586</v>
      </c>
      <c r="AR321" s="116">
        <v>10.953152837486865</v>
      </c>
      <c r="AS321" s="116">
        <v>10.998150411759431</v>
      </c>
      <c r="AT321" s="116">
        <v>11.047589667915751</v>
      </c>
      <c r="AU321" s="116">
        <v>11.126717458061147</v>
      </c>
      <c r="AV321" s="116">
        <v>11.233184930382203</v>
      </c>
      <c r="AW321" s="116">
        <v>11.339373517923297</v>
      </c>
      <c r="AX321" s="116">
        <v>11.501874124284742</v>
      </c>
      <c r="AY321" s="116">
        <v>11.8552168546671</v>
      </c>
      <c r="AZ321" s="116">
        <v>12.030682412207195</v>
      </c>
    </row>
    <row r="322" spans="1:52" ht="12" customHeight="1" x14ac:dyDescent="0.35">
      <c r="A322" s="115" t="s">
        <v>78</v>
      </c>
      <c r="B322" s="116">
        <v>21.644436402966914</v>
      </c>
      <c r="C322" s="116">
        <v>21.884978028106794</v>
      </c>
      <c r="D322" s="116">
        <v>21.035642428342374</v>
      </c>
      <c r="E322" s="116">
        <v>21.579376460292174</v>
      </c>
      <c r="F322" s="116">
        <v>20.905424577963327</v>
      </c>
      <c r="G322" s="116">
        <v>20.973560191187634</v>
      </c>
      <c r="H322" s="116">
        <v>20.621720532279703</v>
      </c>
      <c r="I322" s="116">
        <v>19.88526405655309</v>
      </c>
      <c r="J322" s="116">
        <v>20.180975928584843</v>
      </c>
      <c r="K322" s="116">
        <v>21.599304795370042</v>
      </c>
      <c r="L322" s="116">
        <v>20.486568658258737</v>
      </c>
      <c r="M322" s="116">
        <v>20.35593387436607</v>
      </c>
      <c r="N322" s="116">
        <v>20.672239632142976</v>
      </c>
      <c r="O322" s="116">
        <v>20.372416753963108</v>
      </c>
      <c r="P322" s="116">
        <v>19.706139515326075</v>
      </c>
      <c r="Q322" s="116">
        <v>20.724235378961733</v>
      </c>
      <c r="R322" s="116">
        <v>20.900553587082602</v>
      </c>
      <c r="S322" s="116">
        <v>20.667104726905265</v>
      </c>
      <c r="T322" s="116">
        <v>19.950390626787517</v>
      </c>
      <c r="U322" s="116">
        <v>19.647575768316752</v>
      </c>
      <c r="V322" s="116">
        <v>19.543092183476439</v>
      </c>
      <c r="W322" s="116">
        <v>19.522623742043709</v>
      </c>
      <c r="X322" s="116">
        <v>19.271905195004869</v>
      </c>
      <c r="Y322" s="116">
        <v>19.247644017355796</v>
      </c>
      <c r="Z322" s="116">
        <v>19.233037767698079</v>
      </c>
      <c r="AA322" s="116">
        <v>19.213337371964951</v>
      </c>
      <c r="AB322" s="116">
        <v>19.18957813079961</v>
      </c>
      <c r="AC322" s="116">
        <v>19.164269761150184</v>
      </c>
      <c r="AD322" s="116">
        <v>19.139164524822448</v>
      </c>
      <c r="AE322" s="116">
        <v>19.029189219900331</v>
      </c>
      <c r="AF322" s="116">
        <v>18.945320540375455</v>
      </c>
      <c r="AG322" s="116">
        <v>18.927051415318214</v>
      </c>
      <c r="AH322" s="116">
        <v>18.734002482354853</v>
      </c>
      <c r="AI322" s="116">
        <v>18.640030418308957</v>
      </c>
      <c r="AJ322" s="116">
        <v>18.492878659767555</v>
      </c>
      <c r="AK322" s="116">
        <v>18.417911327456025</v>
      </c>
      <c r="AL322" s="116">
        <v>18.417044497222918</v>
      </c>
      <c r="AM322" s="116">
        <v>18.334513713578804</v>
      </c>
      <c r="AN322" s="116">
        <v>18.300593700488104</v>
      </c>
      <c r="AO322" s="116">
        <v>18.305125734011607</v>
      </c>
      <c r="AP322" s="116">
        <v>18.336224959949931</v>
      </c>
      <c r="AQ322" s="116">
        <v>18.42689949420765</v>
      </c>
      <c r="AR322" s="116">
        <v>18.532444346462729</v>
      </c>
      <c r="AS322" s="116">
        <v>18.662537493497538</v>
      </c>
      <c r="AT322" s="116">
        <v>18.819102205086857</v>
      </c>
      <c r="AU322" s="116">
        <v>19.036287395586147</v>
      </c>
      <c r="AV322" s="116">
        <v>19.308601755170528</v>
      </c>
      <c r="AW322" s="116">
        <v>19.599265348982225</v>
      </c>
      <c r="AX322" s="116">
        <v>20.047260897211519</v>
      </c>
      <c r="AY322" s="116">
        <v>20.969410311103299</v>
      </c>
      <c r="AZ322" s="116">
        <v>21.429462322598535</v>
      </c>
    </row>
    <row r="323" spans="1:52" ht="12" customHeight="1" x14ac:dyDescent="0.35">
      <c r="A323" s="115" t="s">
        <v>79</v>
      </c>
      <c r="B323" s="116">
        <v>101.09950527191948</v>
      </c>
      <c r="C323" s="116">
        <v>108.91281325805336</v>
      </c>
      <c r="D323" s="116">
        <v>98.595490228152855</v>
      </c>
      <c r="E323" s="116">
        <v>104.69466117947675</v>
      </c>
      <c r="F323" s="116">
        <v>113.74383634582037</v>
      </c>
      <c r="G323" s="116">
        <v>117.23040133787269</v>
      </c>
      <c r="H323" s="116">
        <v>122.68827604912912</v>
      </c>
      <c r="I323" s="116">
        <v>123.73512256503093</v>
      </c>
      <c r="J323" s="116">
        <v>153.48527789510462</v>
      </c>
      <c r="K323" s="116">
        <v>134.2871440671949</v>
      </c>
      <c r="L323" s="116">
        <v>136.06149528493052</v>
      </c>
      <c r="M323" s="116">
        <v>147.85463239576185</v>
      </c>
      <c r="N323" s="116">
        <v>146.87024520482368</v>
      </c>
      <c r="O323" s="116">
        <v>140.94078454391729</v>
      </c>
      <c r="P323" s="116">
        <v>130.49756225057303</v>
      </c>
      <c r="Q323" s="116">
        <v>127.59705676395458</v>
      </c>
      <c r="R323" s="116">
        <v>123.59501327186835</v>
      </c>
      <c r="S323" s="116">
        <v>130.71417835115125</v>
      </c>
      <c r="T323" s="116">
        <v>131.14429772126314</v>
      </c>
      <c r="U323" s="116">
        <v>134.21526804018828</v>
      </c>
      <c r="V323" s="116">
        <v>137.81852576698651</v>
      </c>
      <c r="W323" s="116">
        <v>139.84206145067461</v>
      </c>
      <c r="X323" s="116">
        <v>139.33005448274878</v>
      </c>
      <c r="Y323" s="116">
        <v>141.62592089874323</v>
      </c>
      <c r="Z323" s="116">
        <v>143.29614575836709</v>
      </c>
      <c r="AA323" s="116">
        <v>144.61064272137006</v>
      </c>
      <c r="AB323" s="116">
        <v>145.35476443775443</v>
      </c>
      <c r="AC323" s="116">
        <v>146.1541810539089</v>
      </c>
      <c r="AD323" s="116">
        <v>146.72246300887517</v>
      </c>
      <c r="AE323" s="116">
        <v>147.0934933394424</v>
      </c>
      <c r="AF323" s="116">
        <v>148.35164524935388</v>
      </c>
      <c r="AG323" s="116">
        <v>148.85292468699285</v>
      </c>
      <c r="AH323" s="116">
        <v>147.81650427504439</v>
      </c>
      <c r="AI323" s="116">
        <v>149.16719490669371</v>
      </c>
      <c r="AJ323" s="116">
        <v>150.33919010017254</v>
      </c>
      <c r="AK323" s="116">
        <v>151.59137784809337</v>
      </c>
      <c r="AL323" s="116">
        <v>152.48845945475594</v>
      </c>
      <c r="AM323" s="116">
        <v>152.7260665941217</v>
      </c>
      <c r="AN323" s="116">
        <v>153.42007531959459</v>
      </c>
      <c r="AO323" s="116">
        <v>154.52719214703552</v>
      </c>
      <c r="AP323" s="116">
        <v>154.68057696888891</v>
      </c>
      <c r="AQ323" s="116">
        <v>154.58096781835118</v>
      </c>
      <c r="AR323" s="116">
        <v>155.10503388962607</v>
      </c>
      <c r="AS323" s="116">
        <v>156.06855373284688</v>
      </c>
      <c r="AT323" s="116">
        <v>157.44287483532088</v>
      </c>
      <c r="AU323" s="116">
        <v>158.44411007504226</v>
      </c>
      <c r="AV323" s="116">
        <v>159.64217696219012</v>
      </c>
      <c r="AW323" s="116">
        <v>161.3032232214677</v>
      </c>
      <c r="AX323" s="116">
        <v>163.79061359773422</v>
      </c>
      <c r="AY323" s="116">
        <v>167.58517928593045</v>
      </c>
      <c r="AZ323" s="116">
        <v>170.96832230351541</v>
      </c>
    </row>
    <row r="324" spans="1:52" ht="12" customHeight="1" x14ac:dyDescent="0.35">
      <c r="A324" s="117" t="s">
        <v>80</v>
      </c>
      <c r="B324" s="118">
        <v>0</v>
      </c>
      <c r="C324" s="118">
        <v>0</v>
      </c>
      <c r="D324" s="118">
        <v>0</v>
      </c>
      <c r="E324" s="118">
        <v>0</v>
      </c>
      <c r="F324" s="118">
        <v>0</v>
      </c>
      <c r="G324" s="118">
        <v>0</v>
      </c>
      <c r="H324" s="118">
        <v>0</v>
      </c>
      <c r="I324" s="118">
        <v>0</v>
      </c>
      <c r="J324" s="118">
        <v>0</v>
      </c>
      <c r="K324" s="118">
        <v>0</v>
      </c>
      <c r="L324" s="118">
        <v>0</v>
      </c>
      <c r="M324" s="118">
        <v>0</v>
      </c>
      <c r="N324" s="118">
        <v>0</v>
      </c>
      <c r="O324" s="118">
        <v>1.5816796252001488</v>
      </c>
      <c r="P324" s="118">
        <v>2.7920066299990003</v>
      </c>
      <c r="Q324" s="118">
        <v>3.9992063499281079</v>
      </c>
      <c r="R324" s="118">
        <v>3.3599099232285181</v>
      </c>
      <c r="S324" s="118">
        <v>4.2665489035149573</v>
      </c>
      <c r="T324" s="118">
        <v>12.495139750023464</v>
      </c>
      <c r="U324" s="118">
        <v>20.091223755955024</v>
      </c>
      <c r="V324" s="118">
        <v>24.749697857082893</v>
      </c>
      <c r="W324" s="118">
        <v>22.251296504161303</v>
      </c>
      <c r="X324" s="118">
        <v>30.384159341080338</v>
      </c>
      <c r="Y324" s="118">
        <v>32.307492668458679</v>
      </c>
      <c r="Z324" s="118">
        <v>32.052412500393736</v>
      </c>
      <c r="AA324" s="118">
        <v>28.7916036892025</v>
      </c>
      <c r="AB324" s="118">
        <v>25.84279901113209</v>
      </c>
      <c r="AC324" s="118">
        <v>25.68561922106031</v>
      </c>
      <c r="AD324" s="118">
        <v>25.278055440934164</v>
      </c>
      <c r="AE324" s="118">
        <v>31.082609339306988</v>
      </c>
      <c r="AF324" s="118">
        <v>36.9571859120162</v>
      </c>
      <c r="AG324" s="118">
        <v>35.674980411112358</v>
      </c>
      <c r="AH324" s="118">
        <v>47.773966848651135</v>
      </c>
      <c r="AI324" s="118">
        <v>55.032349152707177</v>
      </c>
      <c r="AJ324" s="118">
        <v>66.316883208953442</v>
      </c>
      <c r="AK324" s="118">
        <v>72.610734065432652</v>
      </c>
      <c r="AL324" s="118">
        <v>71.929202921739702</v>
      </c>
      <c r="AM324" s="118">
        <v>79.798478355221391</v>
      </c>
      <c r="AN324" s="118">
        <v>85.675502790165169</v>
      </c>
      <c r="AO324" s="118">
        <v>88.647607940028763</v>
      </c>
      <c r="AP324" s="118">
        <v>91.946034094127313</v>
      </c>
      <c r="AQ324" s="118">
        <v>90.066261338940208</v>
      </c>
      <c r="AR324" s="118">
        <v>91.542302215245044</v>
      </c>
      <c r="AS324" s="118">
        <v>93.041020789226337</v>
      </c>
      <c r="AT324" s="118">
        <v>97.73064942781518</v>
      </c>
      <c r="AU324" s="118">
        <v>95.21423280199059</v>
      </c>
      <c r="AV324" s="118">
        <v>96.545474587970205</v>
      </c>
      <c r="AW324" s="118">
        <v>105.98115154458091</v>
      </c>
      <c r="AX324" s="118">
        <v>102.8412907207949</v>
      </c>
      <c r="AY324" s="118">
        <v>107.74914494277684</v>
      </c>
      <c r="AZ324" s="118">
        <v>111.85383800331289</v>
      </c>
    </row>
    <row r="325" spans="1:52" ht="12" customHeight="1" x14ac:dyDescent="0.35">
      <c r="A325" s="115" t="s">
        <v>81</v>
      </c>
      <c r="B325" s="116">
        <v>0</v>
      </c>
      <c r="C325" s="116">
        <v>0</v>
      </c>
      <c r="D325" s="116">
        <v>0</v>
      </c>
      <c r="E325" s="116">
        <v>0</v>
      </c>
      <c r="F325" s="116">
        <v>0</v>
      </c>
      <c r="G325" s="116">
        <v>0</v>
      </c>
      <c r="H325" s="116">
        <v>0</v>
      </c>
      <c r="I325" s="116">
        <v>0</v>
      </c>
      <c r="J325" s="116">
        <v>0</v>
      </c>
      <c r="K325" s="116">
        <v>0</v>
      </c>
      <c r="L325" s="116">
        <v>0</v>
      </c>
      <c r="M325" s="116">
        <v>0</v>
      </c>
      <c r="N325" s="116">
        <v>0</v>
      </c>
      <c r="O325" s="116">
        <v>1.5816796252001488</v>
      </c>
      <c r="P325" s="116">
        <v>2.7920066299990003</v>
      </c>
      <c r="Q325" s="116">
        <v>3.9992063499281079</v>
      </c>
      <c r="R325" s="116">
        <v>3.3599099232285181</v>
      </c>
      <c r="S325" s="116">
        <v>4.2665489035149573</v>
      </c>
      <c r="T325" s="116">
        <v>12.495139750023464</v>
      </c>
      <c r="U325" s="116">
        <v>20.091223755955024</v>
      </c>
      <c r="V325" s="116">
        <v>24.749697857082893</v>
      </c>
      <c r="W325" s="116">
        <v>22.251296504161303</v>
      </c>
      <c r="X325" s="116">
        <v>30.384159341080338</v>
      </c>
      <c r="Y325" s="116">
        <v>32.307492668458679</v>
      </c>
      <c r="Z325" s="116">
        <v>32.052412500393736</v>
      </c>
      <c r="AA325" s="116">
        <v>28.7916036892025</v>
      </c>
      <c r="AB325" s="116">
        <v>25.84279901113209</v>
      </c>
      <c r="AC325" s="116">
        <v>25.68561922106031</v>
      </c>
      <c r="AD325" s="116">
        <v>25.278055440934164</v>
      </c>
      <c r="AE325" s="116">
        <v>31.082609339306988</v>
      </c>
      <c r="AF325" s="116">
        <v>36.9571859120162</v>
      </c>
      <c r="AG325" s="116">
        <v>35.674980411112358</v>
      </c>
      <c r="AH325" s="116">
        <v>47.773966848651135</v>
      </c>
      <c r="AI325" s="116">
        <v>55.032349152707177</v>
      </c>
      <c r="AJ325" s="116">
        <v>66.316883208953442</v>
      </c>
      <c r="AK325" s="116">
        <v>72.610734065432652</v>
      </c>
      <c r="AL325" s="116">
        <v>71.929202921739702</v>
      </c>
      <c r="AM325" s="116">
        <v>79.798478355221391</v>
      </c>
      <c r="AN325" s="116">
        <v>85.675502790165169</v>
      </c>
      <c r="AO325" s="116">
        <v>88.647607940028763</v>
      </c>
      <c r="AP325" s="116">
        <v>91.946034094127313</v>
      </c>
      <c r="AQ325" s="116">
        <v>90.066261338940208</v>
      </c>
      <c r="AR325" s="116">
        <v>91.542302215245044</v>
      </c>
      <c r="AS325" s="116">
        <v>93.041020789226337</v>
      </c>
      <c r="AT325" s="116">
        <v>97.73064942781518</v>
      </c>
      <c r="AU325" s="116">
        <v>95.21423280199059</v>
      </c>
      <c r="AV325" s="116">
        <v>96.545474587970205</v>
      </c>
      <c r="AW325" s="116">
        <v>105.98115154458091</v>
      </c>
      <c r="AX325" s="116">
        <v>102.8412907207949</v>
      </c>
      <c r="AY325" s="116">
        <v>107.74914494277684</v>
      </c>
      <c r="AZ325" s="116">
        <v>111.85383800331289</v>
      </c>
    </row>
    <row r="326" spans="1:52" ht="12" customHeight="1" x14ac:dyDescent="0.35">
      <c r="A326" s="115" t="s">
        <v>82</v>
      </c>
      <c r="B326" s="116">
        <v>0</v>
      </c>
      <c r="C326" s="116">
        <v>0</v>
      </c>
      <c r="D326" s="116">
        <v>0</v>
      </c>
      <c r="E326" s="116">
        <v>0</v>
      </c>
      <c r="F326" s="116">
        <v>0</v>
      </c>
      <c r="G326" s="116">
        <v>0</v>
      </c>
      <c r="H326" s="116">
        <v>0</v>
      </c>
      <c r="I326" s="116">
        <v>0</v>
      </c>
      <c r="J326" s="116">
        <v>0</v>
      </c>
      <c r="K326" s="116">
        <v>0</v>
      </c>
      <c r="L326" s="116">
        <v>0</v>
      </c>
      <c r="M326" s="116">
        <v>0</v>
      </c>
      <c r="N326" s="116">
        <v>0</v>
      </c>
      <c r="O326" s="116">
        <v>0</v>
      </c>
      <c r="P326" s="116">
        <v>0</v>
      </c>
      <c r="Q326" s="116">
        <v>0</v>
      </c>
      <c r="R326" s="116">
        <v>0</v>
      </c>
      <c r="S326" s="116">
        <v>0</v>
      </c>
      <c r="T326" s="116">
        <v>0</v>
      </c>
      <c r="U326" s="116">
        <v>0</v>
      </c>
      <c r="V326" s="116">
        <v>0</v>
      </c>
      <c r="W326" s="116">
        <v>0</v>
      </c>
      <c r="X326" s="116">
        <v>0</v>
      </c>
      <c r="Y326" s="116">
        <v>0</v>
      </c>
      <c r="Z326" s="116">
        <v>0</v>
      </c>
      <c r="AA326" s="116">
        <v>0</v>
      </c>
      <c r="AB326" s="116">
        <v>0</v>
      </c>
      <c r="AC326" s="116">
        <v>0</v>
      </c>
      <c r="AD326" s="116">
        <v>0</v>
      </c>
      <c r="AE326" s="116">
        <v>0</v>
      </c>
      <c r="AF326" s="116">
        <v>0</v>
      </c>
      <c r="AG326" s="116">
        <v>0</v>
      </c>
      <c r="AH326" s="116">
        <v>0</v>
      </c>
      <c r="AI326" s="116">
        <v>0</v>
      </c>
      <c r="AJ326" s="116">
        <v>0</v>
      </c>
      <c r="AK326" s="116">
        <v>0</v>
      </c>
      <c r="AL326" s="116">
        <v>0</v>
      </c>
      <c r="AM326" s="116">
        <v>0</v>
      </c>
      <c r="AN326" s="116">
        <v>0</v>
      </c>
      <c r="AO326" s="116">
        <v>0</v>
      </c>
      <c r="AP326" s="116">
        <v>0</v>
      </c>
      <c r="AQ326" s="116">
        <v>0</v>
      </c>
      <c r="AR326" s="116">
        <v>0</v>
      </c>
      <c r="AS326" s="116">
        <v>0</v>
      </c>
      <c r="AT326" s="116">
        <v>0</v>
      </c>
      <c r="AU326" s="116">
        <v>0</v>
      </c>
      <c r="AV326" s="116">
        <v>0</v>
      </c>
      <c r="AW326" s="116">
        <v>0</v>
      </c>
      <c r="AX326" s="116">
        <v>0</v>
      </c>
      <c r="AY326" s="116">
        <v>0</v>
      </c>
      <c r="AZ326" s="116">
        <v>0</v>
      </c>
    </row>
    <row r="327" spans="1:52" ht="12" customHeight="1" x14ac:dyDescent="0.35">
      <c r="A327" s="119" t="s">
        <v>83</v>
      </c>
      <c r="B327" s="120">
        <v>0</v>
      </c>
      <c r="C327" s="120">
        <v>0</v>
      </c>
      <c r="D327" s="120">
        <v>0</v>
      </c>
      <c r="E327" s="120">
        <v>0</v>
      </c>
      <c r="F327" s="120">
        <v>0</v>
      </c>
      <c r="G327" s="120">
        <v>0</v>
      </c>
      <c r="H327" s="120">
        <v>0</v>
      </c>
      <c r="I327" s="120">
        <v>0</v>
      </c>
      <c r="J327" s="120">
        <v>0</v>
      </c>
      <c r="K327" s="120">
        <v>0</v>
      </c>
      <c r="L327" s="120">
        <v>0</v>
      </c>
      <c r="M327" s="120">
        <v>0</v>
      </c>
      <c r="N327" s="120">
        <v>0</v>
      </c>
      <c r="O327" s="120">
        <v>0</v>
      </c>
      <c r="P327" s="120">
        <v>0</v>
      </c>
      <c r="Q327" s="120">
        <v>0</v>
      </c>
      <c r="R327" s="120">
        <v>0</v>
      </c>
      <c r="S327" s="120">
        <v>0</v>
      </c>
      <c r="T327" s="120">
        <v>0</v>
      </c>
      <c r="U327" s="120">
        <v>0</v>
      </c>
      <c r="V327" s="120">
        <v>0</v>
      </c>
      <c r="W327" s="120">
        <v>0</v>
      </c>
      <c r="X327" s="120">
        <v>0</v>
      </c>
      <c r="Y327" s="120">
        <v>0</v>
      </c>
      <c r="Z327" s="120">
        <v>0</v>
      </c>
      <c r="AA327" s="120">
        <v>0</v>
      </c>
      <c r="AB327" s="120">
        <v>0</v>
      </c>
      <c r="AC327" s="120">
        <v>0</v>
      </c>
      <c r="AD327" s="120">
        <v>0</v>
      </c>
      <c r="AE327" s="120">
        <v>0</v>
      </c>
      <c r="AF327" s="120">
        <v>0</v>
      </c>
      <c r="AG327" s="120">
        <v>0</v>
      </c>
      <c r="AH327" s="120">
        <v>0</v>
      </c>
      <c r="AI327" s="120">
        <v>0</v>
      </c>
      <c r="AJ327" s="120">
        <v>0</v>
      </c>
      <c r="AK327" s="120">
        <v>0</v>
      </c>
      <c r="AL327" s="120">
        <v>0</v>
      </c>
      <c r="AM327" s="120">
        <v>0</v>
      </c>
      <c r="AN327" s="120">
        <v>0</v>
      </c>
      <c r="AO327" s="120">
        <v>0</v>
      </c>
      <c r="AP327" s="120">
        <v>0</v>
      </c>
      <c r="AQ327" s="120">
        <v>0</v>
      </c>
      <c r="AR327" s="120">
        <v>0</v>
      </c>
      <c r="AS327" s="120">
        <v>0</v>
      </c>
      <c r="AT327" s="120">
        <v>0</v>
      </c>
      <c r="AU327" s="120">
        <v>0</v>
      </c>
      <c r="AV327" s="120">
        <v>0</v>
      </c>
      <c r="AW327" s="120">
        <v>0</v>
      </c>
      <c r="AX327" s="120">
        <v>0</v>
      </c>
      <c r="AY327" s="120">
        <v>0</v>
      </c>
      <c r="AZ327" s="120">
        <v>0</v>
      </c>
    </row>
    <row r="328" spans="1:52" ht="12" customHeight="1" x14ac:dyDescent="0.35">
      <c r="A328" s="86" t="s">
        <v>84</v>
      </c>
      <c r="B328" s="121">
        <v>304.45903523147615</v>
      </c>
      <c r="C328" s="121">
        <v>321.06968266559835</v>
      </c>
      <c r="D328" s="121">
        <v>310.38714750754752</v>
      </c>
      <c r="E328" s="121">
        <v>318.83012819304679</v>
      </c>
      <c r="F328" s="121">
        <v>349.14312142624942</v>
      </c>
      <c r="G328" s="121">
        <v>359.54296333335469</v>
      </c>
      <c r="H328" s="121">
        <v>376.87452538547501</v>
      </c>
      <c r="I328" s="121">
        <v>392.62209393026302</v>
      </c>
      <c r="J328" s="121">
        <v>457.15294138755513</v>
      </c>
      <c r="K328" s="121">
        <v>391.12136038087141</v>
      </c>
      <c r="L328" s="121">
        <v>414.73999348423746</v>
      </c>
      <c r="M328" s="121">
        <v>445.38264608510946</v>
      </c>
      <c r="N328" s="121">
        <v>436.44847704454719</v>
      </c>
      <c r="O328" s="121">
        <v>427.39653654653301</v>
      </c>
      <c r="P328" s="121">
        <v>413.47713583085232</v>
      </c>
      <c r="Q328" s="121">
        <v>397.30080805664238</v>
      </c>
      <c r="R328" s="121">
        <v>386.30641240309171</v>
      </c>
      <c r="S328" s="121">
        <v>405.76154402069227</v>
      </c>
      <c r="T328" s="121">
        <v>416.57634280102741</v>
      </c>
      <c r="U328" s="121">
        <v>428.67126584922693</v>
      </c>
      <c r="V328" s="121">
        <v>439.07781051013461</v>
      </c>
      <c r="W328" s="121">
        <v>444.5866616952693</v>
      </c>
      <c r="X328" s="121">
        <v>447.67677539282278</v>
      </c>
      <c r="Y328" s="121">
        <v>466.27357796793916</v>
      </c>
      <c r="Z328" s="121">
        <v>471.79666089814947</v>
      </c>
      <c r="AA328" s="121">
        <v>475.66093606045769</v>
      </c>
      <c r="AB328" s="121">
        <v>479.59825068415375</v>
      </c>
      <c r="AC328" s="121">
        <v>482.90733455421253</v>
      </c>
      <c r="AD328" s="121">
        <v>487.36225596676701</v>
      </c>
      <c r="AE328" s="121">
        <v>492.71265689733218</v>
      </c>
      <c r="AF328" s="121">
        <v>500.40799350499663</v>
      </c>
      <c r="AG328" s="121">
        <v>503.66369633939206</v>
      </c>
      <c r="AH328" s="121">
        <v>506.78339158861229</v>
      </c>
      <c r="AI328" s="121">
        <v>513.32700572038323</v>
      </c>
      <c r="AJ328" s="121">
        <v>522.0560227252156</v>
      </c>
      <c r="AK328" s="121">
        <v>527.23305884911747</v>
      </c>
      <c r="AL328" s="121">
        <v>533.65644646927637</v>
      </c>
      <c r="AM328" s="121">
        <v>540.35637538001981</v>
      </c>
      <c r="AN328" s="121">
        <v>549.27488368874322</v>
      </c>
      <c r="AO328" s="121">
        <v>557.31510024991292</v>
      </c>
      <c r="AP328" s="121">
        <v>563.25329672972248</v>
      </c>
      <c r="AQ328" s="121">
        <v>567.42239533737279</v>
      </c>
      <c r="AR328" s="121">
        <v>574.50410911494816</v>
      </c>
      <c r="AS328" s="121">
        <v>571.35523580090455</v>
      </c>
      <c r="AT328" s="121">
        <v>582.45368059581074</v>
      </c>
      <c r="AU328" s="121">
        <v>590.86871640196796</v>
      </c>
      <c r="AV328" s="121">
        <v>600.43883939981959</v>
      </c>
      <c r="AW328" s="121">
        <v>613.03730946098506</v>
      </c>
      <c r="AX328" s="121">
        <v>627.07138464741831</v>
      </c>
      <c r="AY328" s="121">
        <v>655.0628597267463</v>
      </c>
      <c r="AZ328" s="121">
        <v>675.11165161867746</v>
      </c>
    </row>
    <row r="329" spans="1:52" ht="12" customHeight="1" x14ac:dyDescent="0.35">
      <c r="A329" s="28"/>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row>
    <row r="330" spans="1:52" ht="12" customHeight="1" x14ac:dyDescent="0.35">
      <c r="A330" s="62" t="s">
        <v>85</v>
      </c>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row>
    <row r="331" spans="1:52" ht="12" customHeight="1" x14ac:dyDescent="0.35">
      <c r="A331" s="113" t="s">
        <v>75</v>
      </c>
      <c r="B331" s="114">
        <v>124.59432733485768</v>
      </c>
      <c r="C331" s="114">
        <v>128.52004121506729</v>
      </c>
      <c r="D331" s="114">
        <v>123.35467951989085</v>
      </c>
      <c r="E331" s="114">
        <v>126.84527486632126</v>
      </c>
      <c r="F331" s="114">
        <v>123.88954691153484</v>
      </c>
      <c r="G331" s="114">
        <v>127.15756910936281</v>
      </c>
      <c r="H331" s="114">
        <v>128.65927728545537</v>
      </c>
      <c r="I331" s="114">
        <v>126.48458053718289</v>
      </c>
      <c r="J331" s="114">
        <v>134.86575971340312</v>
      </c>
      <c r="K331" s="114">
        <v>137.23387706286994</v>
      </c>
      <c r="L331" s="114">
        <v>135.90551960294616</v>
      </c>
      <c r="M331" s="114">
        <v>135.92833216823718</v>
      </c>
      <c r="N331" s="114">
        <v>141.50166992720398</v>
      </c>
      <c r="O331" s="114">
        <v>140.34191905306682</v>
      </c>
      <c r="P331" s="114">
        <v>134.74673621912154</v>
      </c>
      <c r="Q331" s="114">
        <v>136.40790103225191</v>
      </c>
      <c r="R331" s="114">
        <v>130.03837495973585</v>
      </c>
      <c r="S331" s="114">
        <v>124.59599047046639</v>
      </c>
      <c r="T331" s="114">
        <v>130.36740622183217</v>
      </c>
      <c r="U331" s="114">
        <v>134.61584360233306</v>
      </c>
      <c r="V331" s="114">
        <v>138.68904600414643</v>
      </c>
      <c r="W331" s="114">
        <v>139.7475736709419</v>
      </c>
      <c r="X331" s="114">
        <v>139.01538559278254</v>
      </c>
      <c r="Y331" s="114">
        <v>142.45258175209648</v>
      </c>
      <c r="Z331" s="114">
        <v>143.39902665039841</v>
      </c>
      <c r="AA331" s="114">
        <v>143.76402451632518</v>
      </c>
      <c r="AB331" s="114">
        <v>142.22807324042964</v>
      </c>
      <c r="AC331" s="114">
        <v>141.20778648910186</v>
      </c>
      <c r="AD331" s="114">
        <v>139.81818325772937</v>
      </c>
      <c r="AE331" s="114">
        <v>138.23876760314832</v>
      </c>
      <c r="AF331" s="114">
        <v>138.3580055384902</v>
      </c>
      <c r="AG331" s="114">
        <v>138.49979483262223</v>
      </c>
      <c r="AH331" s="114">
        <v>136.43173152248139</v>
      </c>
      <c r="AI331" s="114">
        <v>137.61326758144071</v>
      </c>
      <c r="AJ331" s="114">
        <v>139.89162996415018</v>
      </c>
      <c r="AK331" s="114">
        <v>141.82409434115678</v>
      </c>
      <c r="AL331" s="114">
        <v>138.38882215505606</v>
      </c>
      <c r="AM331" s="114">
        <v>138.78888911366258</v>
      </c>
      <c r="AN331" s="114">
        <v>138.64573895968215</v>
      </c>
      <c r="AO331" s="114">
        <v>139.12311155095077</v>
      </c>
      <c r="AP331" s="114">
        <v>139.19323367540943</v>
      </c>
      <c r="AQ331" s="114">
        <v>137.09848705396018</v>
      </c>
      <c r="AR331" s="114">
        <v>136.35499708939892</v>
      </c>
      <c r="AS331" s="114">
        <v>136.3894542688914</v>
      </c>
      <c r="AT331" s="114">
        <v>136.76149543409525</v>
      </c>
      <c r="AU331" s="114">
        <v>136.13421377675957</v>
      </c>
      <c r="AV331" s="114">
        <v>134.83602490167448</v>
      </c>
      <c r="AW331" s="114">
        <v>134.13189993329479</v>
      </c>
      <c r="AX331" s="114">
        <v>134.47989575663539</v>
      </c>
      <c r="AY331" s="114">
        <v>133.69293037938894</v>
      </c>
      <c r="AZ331" s="114">
        <v>133.91918280716834</v>
      </c>
    </row>
    <row r="332" spans="1:52" ht="12" customHeight="1" x14ac:dyDescent="0.35">
      <c r="A332" s="115" t="s">
        <v>76</v>
      </c>
      <c r="B332" s="116">
        <v>11.28139720367942</v>
      </c>
      <c r="C332" s="116">
        <v>11.14541547459357</v>
      </c>
      <c r="D332" s="116">
        <v>10.890581126933125</v>
      </c>
      <c r="E332" s="116">
        <v>10.96105217689483</v>
      </c>
      <c r="F332" s="116">
        <v>11.165686979755568</v>
      </c>
      <c r="G332" s="116">
        <v>10.701257878735632</v>
      </c>
      <c r="H332" s="116">
        <v>10.934947601398704</v>
      </c>
      <c r="I332" s="116">
        <v>10.688882383246277</v>
      </c>
      <c r="J332" s="116">
        <v>10.345681537461576</v>
      </c>
      <c r="K332" s="116">
        <v>9.9194093335397877</v>
      </c>
      <c r="L332" s="116">
        <v>9.8886917899633247</v>
      </c>
      <c r="M332" s="116">
        <v>9.437463548070955</v>
      </c>
      <c r="N332" s="116">
        <v>9.1954245905078533</v>
      </c>
      <c r="O332" s="116">
        <v>8.9398537878420239</v>
      </c>
      <c r="P332" s="116">
        <v>8.626626814887258</v>
      </c>
      <c r="Q332" s="116">
        <v>8.2002413611709954</v>
      </c>
      <c r="R332" s="116">
        <v>7.8348550333391369</v>
      </c>
      <c r="S332" s="116">
        <v>7.6498383296499384</v>
      </c>
      <c r="T332" s="116">
        <v>11.160389476780772</v>
      </c>
      <c r="U332" s="116">
        <v>11.33098063917806</v>
      </c>
      <c r="V332" s="116">
        <v>11.550638182071346</v>
      </c>
      <c r="W332" s="116">
        <v>11.477935565191068</v>
      </c>
      <c r="X332" s="116">
        <v>11.587466124141343</v>
      </c>
      <c r="Y332" s="116">
        <v>11.642816282315803</v>
      </c>
      <c r="Z332" s="116">
        <v>11.216339463652956</v>
      </c>
      <c r="AA332" s="116">
        <v>11.603387191746178</v>
      </c>
      <c r="AB332" s="116">
        <v>11.277878769016924</v>
      </c>
      <c r="AC332" s="116">
        <v>11.298160022874553</v>
      </c>
      <c r="AD332" s="116">
        <v>11.610729572307335</v>
      </c>
      <c r="AE332" s="116">
        <v>12.014569310450065</v>
      </c>
      <c r="AF332" s="116">
        <v>12.429894074362691</v>
      </c>
      <c r="AG332" s="116">
        <v>12.647029163981545</v>
      </c>
      <c r="AH332" s="116">
        <v>13.090139306215804</v>
      </c>
      <c r="AI332" s="116">
        <v>13.510714292618481</v>
      </c>
      <c r="AJ332" s="116">
        <v>13.928428740180852</v>
      </c>
      <c r="AK332" s="116">
        <v>14.333789776912576</v>
      </c>
      <c r="AL332" s="116">
        <v>10.738487214863708</v>
      </c>
      <c r="AM332" s="116">
        <v>11.11876268905606</v>
      </c>
      <c r="AN332" s="116">
        <v>11.326066416475067</v>
      </c>
      <c r="AO332" s="116">
        <v>11.550307711388447</v>
      </c>
      <c r="AP332" s="116">
        <v>12.270356508475551</v>
      </c>
      <c r="AQ332" s="116">
        <v>12.238985663953846</v>
      </c>
      <c r="AR332" s="116">
        <v>12.760783473670843</v>
      </c>
      <c r="AS332" s="116">
        <v>12.993020234047103</v>
      </c>
      <c r="AT332" s="116">
        <v>12.993235926375148</v>
      </c>
      <c r="AU332" s="116">
        <v>12.841547391919311</v>
      </c>
      <c r="AV332" s="116">
        <v>12.681668061262242</v>
      </c>
      <c r="AW332" s="116">
        <v>12.707588932786077</v>
      </c>
      <c r="AX332" s="116">
        <v>12.542241704426353</v>
      </c>
      <c r="AY332" s="116">
        <v>12.381561195427892</v>
      </c>
      <c r="AZ332" s="116">
        <v>12.218277957587652</v>
      </c>
    </row>
    <row r="333" spans="1:52" ht="12" customHeight="1" x14ac:dyDescent="0.35">
      <c r="A333" s="115" t="s">
        <v>77</v>
      </c>
      <c r="B333" s="116">
        <v>12.621695410212878</v>
      </c>
      <c r="C333" s="116">
        <v>13.121502454327855</v>
      </c>
      <c r="D333" s="116">
        <v>12.723839917111432</v>
      </c>
      <c r="E333" s="116">
        <v>13.017815725269001</v>
      </c>
      <c r="F333" s="116">
        <v>12.722108489724475</v>
      </c>
      <c r="G333" s="116">
        <v>12.711995773494493</v>
      </c>
      <c r="H333" s="116">
        <v>12.312301234920472</v>
      </c>
      <c r="I333" s="116">
        <v>12.069703116967826</v>
      </c>
      <c r="J333" s="116">
        <v>12.192732709152992</v>
      </c>
      <c r="K333" s="116">
        <v>12.660594744127772</v>
      </c>
      <c r="L333" s="116">
        <v>12.262415619723791</v>
      </c>
      <c r="M333" s="116">
        <v>12.056761586893424</v>
      </c>
      <c r="N333" s="116">
        <v>12.48945793629983</v>
      </c>
      <c r="O333" s="116">
        <v>12.428202260203932</v>
      </c>
      <c r="P333" s="116">
        <v>12.230835935108253</v>
      </c>
      <c r="Q333" s="116">
        <v>12.640102319338428</v>
      </c>
      <c r="R333" s="116">
        <v>12.665766512479793</v>
      </c>
      <c r="S333" s="116">
        <v>12.634398001192585</v>
      </c>
      <c r="T333" s="116">
        <v>12.544162628608648</v>
      </c>
      <c r="U333" s="116">
        <v>12.397852590917999</v>
      </c>
      <c r="V333" s="116">
        <v>12.328269809085457</v>
      </c>
      <c r="W333" s="116">
        <v>12.306865696511249</v>
      </c>
      <c r="X333" s="116">
        <v>12.264091097929843</v>
      </c>
      <c r="Y333" s="116">
        <v>12.233837352114104</v>
      </c>
      <c r="Z333" s="116">
        <v>12.207477609320826</v>
      </c>
      <c r="AA333" s="116">
        <v>12.18417047382173</v>
      </c>
      <c r="AB333" s="116">
        <v>12.171841508835167</v>
      </c>
      <c r="AC333" s="116">
        <v>12.159711586142548</v>
      </c>
      <c r="AD333" s="116">
        <v>12.150786319468626</v>
      </c>
      <c r="AE333" s="116">
        <v>12.128993795420735</v>
      </c>
      <c r="AF333" s="116">
        <v>12.111627184840229</v>
      </c>
      <c r="AG333" s="116">
        <v>12.098974600723785</v>
      </c>
      <c r="AH333" s="116">
        <v>12.074422432590234</v>
      </c>
      <c r="AI333" s="116">
        <v>12.053805413549622</v>
      </c>
      <c r="AJ333" s="116">
        <v>12.033898924738605</v>
      </c>
      <c r="AK333" s="116">
        <v>12.013611423239082</v>
      </c>
      <c r="AL333" s="116">
        <v>12.000458409615501</v>
      </c>
      <c r="AM333" s="116">
        <v>11.983589164542453</v>
      </c>
      <c r="AN333" s="116">
        <v>11.958055975957722</v>
      </c>
      <c r="AO333" s="116">
        <v>11.950159912207782</v>
      </c>
      <c r="AP333" s="116">
        <v>11.938832202082112</v>
      </c>
      <c r="AQ333" s="116">
        <v>11.934548816742168</v>
      </c>
      <c r="AR333" s="116">
        <v>11.927062441131017</v>
      </c>
      <c r="AS333" s="116">
        <v>11.910830454948178</v>
      </c>
      <c r="AT333" s="116">
        <v>11.894949433693107</v>
      </c>
      <c r="AU333" s="116">
        <v>11.891378361196807</v>
      </c>
      <c r="AV333" s="116">
        <v>11.882956581193518</v>
      </c>
      <c r="AW333" s="116">
        <v>11.862968286426376</v>
      </c>
      <c r="AX333" s="116">
        <v>11.855660020944264</v>
      </c>
      <c r="AY333" s="116">
        <v>11.837677315492558</v>
      </c>
      <c r="AZ333" s="116">
        <v>11.826357470575735</v>
      </c>
    </row>
    <row r="334" spans="1:52" ht="12" customHeight="1" x14ac:dyDescent="0.35">
      <c r="A334" s="115" t="s">
        <v>78</v>
      </c>
      <c r="B334" s="116">
        <v>15.158077679628818</v>
      </c>
      <c r="C334" s="116">
        <v>15.536296958527966</v>
      </c>
      <c r="D334" s="116">
        <v>15.209108661921734</v>
      </c>
      <c r="E334" s="116">
        <v>15.657502172073544</v>
      </c>
      <c r="F334" s="116">
        <v>15.329974865371645</v>
      </c>
      <c r="G334" s="116">
        <v>15.123982875725567</v>
      </c>
      <c r="H334" s="116">
        <v>14.774485551745755</v>
      </c>
      <c r="I334" s="116">
        <v>14.380271416123879</v>
      </c>
      <c r="J334" s="116">
        <v>14.512334800525938</v>
      </c>
      <c r="K334" s="116">
        <v>15.181340497644365</v>
      </c>
      <c r="L334" s="116">
        <v>14.721826498500759</v>
      </c>
      <c r="M334" s="116">
        <v>14.580713029594406</v>
      </c>
      <c r="N334" s="116">
        <v>14.993571959773577</v>
      </c>
      <c r="O334" s="116">
        <v>14.925563801333416</v>
      </c>
      <c r="P334" s="116">
        <v>14.618185059948544</v>
      </c>
      <c r="Q334" s="116">
        <v>15.250775073266615</v>
      </c>
      <c r="R334" s="116">
        <v>15.292066665064254</v>
      </c>
      <c r="S334" s="116">
        <v>15.264145941851105</v>
      </c>
      <c r="T334" s="116">
        <v>15.2116423625025</v>
      </c>
      <c r="U334" s="116">
        <v>15.125438760723046</v>
      </c>
      <c r="V334" s="116">
        <v>15.073472404595455</v>
      </c>
      <c r="W334" s="116">
        <v>15.065773825214727</v>
      </c>
      <c r="X334" s="116">
        <v>15.048152974173181</v>
      </c>
      <c r="Y334" s="116">
        <v>15.033252096786322</v>
      </c>
      <c r="Z334" s="116">
        <v>15.027391367652065</v>
      </c>
      <c r="AA334" s="116">
        <v>15.021577777437944</v>
      </c>
      <c r="AB334" s="116">
        <v>15.01785142646462</v>
      </c>
      <c r="AC334" s="116">
        <v>15.013773556683892</v>
      </c>
      <c r="AD334" s="116">
        <v>15.007518288918224</v>
      </c>
      <c r="AE334" s="116">
        <v>14.999484732604971</v>
      </c>
      <c r="AF334" s="116">
        <v>14.993263179733351</v>
      </c>
      <c r="AG334" s="116">
        <v>14.988195151936377</v>
      </c>
      <c r="AH334" s="116">
        <v>14.981426358668104</v>
      </c>
      <c r="AI334" s="116">
        <v>14.971650560706651</v>
      </c>
      <c r="AJ334" s="116">
        <v>14.957543943535271</v>
      </c>
      <c r="AK334" s="116">
        <v>14.946086392669395</v>
      </c>
      <c r="AL334" s="116">
        <v>14.943931728371062</v>
      </c>
      <c r="AM334" s="116">
        <v>14.931722537453567</v>
      </c>
      <c r="AN334" s="116">
        <v>14.918718666264125</v>
      </c>
      <c r="AO334" s="116">
        <v>14.918201116296084</v>
      </c>
      <c r="AP334" s="116">
        <v>14.918361231486893</v>
      </c>
      <c r="AQ334" s="116">
        <v>14.917031113645262</v>
      </c>
      <c r="AR334" s="116">
        <v>14.917019343139708</v>
      </c>
      <c r="AS334" s="116">
        <v>14.913184144274929</v>
      </c>
      <c r="AT334" s="116">
        <v>14.905916248803953</v>
      </c>
      <c r="AU334" s="116">
        <v>14.902333767794399</v>
      </c>
      <c r="AV334" s="116">
        <v>14.898330201915863</v>
      </c>
      <c r="AW334" s="116">
        <v>14.892224547504872</v>
      </c>
      <c r="AX334" s="116">
        <v>14.887773851374353</v>
      </c>
      <c r="AY334" s="116">
        <v>14.880764818025639</v>
      </c>
      <c r="AZ334" s="116">
        <v>14.876866570244299</v>
      </c>
    </row>
    <row r="335" spans="1:52" ht="12" customHeight="1" x14ac:dyDescent="0.35">
      <c r="A335" s="115" t="s">
        <v>79</v>
      </c>
      <c r="B335" s="116">
        <v>85.533157041336565</v>
      </c>
      <c r="C335" s="116">
        <v>88.716826327617909</v>
      </c>
      <c r="D335" s="116">
        <v>84.531149813924571</v>
      </c>
      <c r="E335" s="116">
        <v>87.208904792083885</v>
      </c>
      <c r="F335" s="116">
        <v>84.671776576683158</v>
      </c>
      <c r="G335" s="116">
        <v>88.620332581407126</v>
      </c>
      <c r="H335" s="116">
        <v>90.637542897390446</v>
      </c>
      <c r="I335" s="116">
        <v>89.345723620844907</v>
      </c>
      <c r="J335" s="116">
        <v>97.815010666262609</v>
      </c>
      <c r="K335" s="116">
        <v>99.472532487558013</v>
      </c>
      <c r="L335" s="116">
        <v>99.032585694758282</v>
      </c>
      <c r="M335" s="116">
        <v>99.853394003678389</v>
      </c>
      <c r="N335" s="116">
        <v>104.8232154406227</v>
      </c>
      <c r="O335" s="116">
        <v>104.04829920368745</v>
      </c>
      <c r="P335" s="116">
        <v>99.27108840917748</v>
      </c>
      <c r="Q335" s="116">
        <v>100.31678227847587</v>
      </c>
      <c r="R335" s="116">
        <v>94.245686748852663</v>
      </c>
      <c r="S335" s="116">
        <v>89.04760819777276</v>
      </c>
      <c r="T335" s="116">
        <v>91.451211753940257</v>
      </c>
      <c r="U335" s="116">
        <v>95.761571611513958</v>
      </c>
      <c r="V335" s="116">
        <v>99.736665608394176</v>
      </c>
      <c r="W335" s="116">
        <v>100.89699858402484</v>
      </c>
      <c r="X335" s="116">
        <v>100.11567539653815</v>
      </c>
      <c r="Y335" s="116">
        <v>103.54267602088025</v>
      </c>
      <c r="Z335" s="116">
        <v>104.94781820977255</v>
      </c>
      <c r="AA335" s="116">
        <v>104.95488907331932</v>
      </c>
      <c r="AB335" s="116">
        <v>103.76050153611294</v>
      </c>
      <c r="AC335" s="116">
        <v>102.73614132340086</v>
      </c>
      <c r="AD335" s="116">
        <v>101.0491490770352</v>
      </c>
      <c r="AE335" s="116">
        <v>99.095719764672552</v>
      </c>
      <c r="AF335" s="116">
        <v>98.823221099553933</v>
      </c>
      <c r="AG335" s="116">
        <v>98.765595915980541</v>
      </c>
      <c r="AH335" s="116">
        <v>96.28574342500724</v>
      </c>
      <c r="AI335" s="116">
        <v>97.077097314565947</v>
      </c>
      <c r="AJ335" s="116">
        <v>98.971758355695457</v>
      </c>
      <c r="AK335" s="116">
        <v>100.53060674833573</v>
      </c>
      <c r="AL335" s="116">
        <v>100.70594480220578</v>
      </c>
      <c r="AM335" s="116">
        <v>100.7548147226105</v>
      </c>
      <c r="AN335" s="116">
        <v>100.44289790098523</v>
      </c>
      <c r="AO335" s="116">
        <v>100.70444281105846</v>
      </c>
      <c r="AP335" s="116">
        <v>100.06568373336488</v>
      </c>
      <c r="AQ335" s="116">
        <v>98.007921459618927</v>
      </c>
      <c r="AR335" s="116">
        <v>96.750131831457367</v>
      </c>
      <c r="AS335" s="116">
        <v>96.572419435621185</v>
      </c>
      <c r="AT335" s="116">
        <v>96.967393825223041</v>
      </c>
      <c r="AU335" s="116">
        <v>96.498954255849057</v>
      </c>
      <c r="AV335" s="116">
        <v>95.373070057302868</v>
      </c>
      <c r="AW335" s="116">
        <v>94.669118166577462</v>
      </c>
      <c r="AX335" s="116">
        <v>95.194220179890408</v>
      </c>
      <c r="AY335" s="116">
        <v>94.592927050442839</v>
      </c>
      <c r="AZ335" s="116">
        <v>94.997680808760649</v>
      </c>
    </row>
    <row r="336" spans="1:52" ht="12" customHeight="1" x14ac:dyDescent="0.35">
      <c r="A336" s="117" t="s">
        <v>80</v>
      </c>
      <c r="B336" s="118">
        <v>0</v>
      </c>
      <c r="C336" s="118">
        <v>0</v>
      </c>
      <c r="D336" s="118">
        <v>0</v>
      </c>
      <c r="E336" s="118">
        <v>0</v>
      </c>
      <c r="F336" s="118">
        <v>0</v>
      </c>
      <c r="G336" s="118">
        <v>0</v>
      </c>
      <c r="H336" s="118">
        <v>0</v>
      </c>
      <c r="I336" s="118">
        <v>0</v>
      </c>
      <c r="J336" s="118">
        <v>0</v>
      </c>
      <c r="K336" s="118">
        <v>0</v>
      </c>
      <c r="L336" s="118">
        <v>0</v>
      </c>
      <c r="M336" s="118">
        <v>0</v>
      </c>
      <c r="N336" s="118">
        <v>0</v>
      </c>
      <c r="O336" s="118">
        <v>0.10246679759257919</v>
      </c>
      <c r="P336" s="118">
        <v>0.18176861838217662</v>
      </c>
      <c r="Q336" s="118">
        <v>0.28201221422262412</v>
      </c>
      <c r="R336" s="118">
        <v>0.246505282449623</v>
      </c>
      <c r="S336" s="118">
        <v>0.32131348051608188</v>
      </c>
      <c r="T336" s="118">
        <v>0.95735529777078232</v>
      </c>
      <c r="U336" s="118">
        <v>1.5341642330865113</v>
      </c>
      <c r="V336" s="118">
        <v>1.8801862354655237</v>
      </c>
      <c r="W336" s="118">
        <v>1.6932192182689554</v>
      </c>
      <c r="X336" s="118">
        <v>2.3253951010482976</v>
      </c>
      <c r="Y336" s="118">
        <v>2.4946299578109685</v>
      </c>
      <c r="Z336" s="118">
        <v>2.461829870246202</v>
      </c>
      <c r="AA336" s="118">
        <v>2.2045619066715578</v>
      </c>
      <c r="AB336" s="118">
        <v>1.9818393309600986</v>
      </c>
      <c r="AC336" s="118">
        <v>1.9737110033531371</v>
      </c>
      <c r="AD336" s="118">
        <v>1.9464417754299799</v>
      </c>
      <c r="AE336" s="118">
        <v>2.3998272675609691</v>
      </c>
      <c r="AF336" s="118">
        <v>2.8648741689098634</v>
      </c>
      <c r="AG336" s="118">
        <v>2.7631087946625481</v>
      </c>
      <c r="AH336" s="118">
        <v>3.7191394131294029</v>
      </c>
      <c r="AI336" s="118">
        <v>4.2774196675959963</v>
      </c>
      <c r="AJ336" s="118">
        <v>5.1399759832348426</v>
      </c>
      <c r="AK336" s="118">
        <v>5.581559875331795</v>
      </c>
      <c r="AL336" s="118">
        <v>5.4984710267671444</v>
      </c>
      <c r="AM336" s="118">
        <v>6.0003355680072952</v>
      </c>
      <c r="AN336" s="118">
        <v>6.3176432490096595</v>
      </c>
      <c r="AO336" s="118">
        <v>6.4653550728281539</v>
      </c>
      <c r="AP336" s="118">
        <v>6.4998386322426267</v>
      </c>
      <c r="AQ336" s="118">
        <v>6.3275238473536719</v>
      </c>
      <c r="AR336" s="118">
        <v>6.2889900886098822</v>
      </c>
      <c r="AS336" s="118">
        <v>6.3095995813870109</v>
      </c>
      <c r="AT336" s="118">
        <v>6.6090543796949603</v>
      </c>
      <c r="AU336" s="118">
        <v>6.4920489621992834</v>
      </c>
      <c r="AV336" s="118">
        <v>6.614073605378084</v>
      </c>
      <c r="AW336" s="118">
        <v>7.1627569128813269</v>
      </c>
      <c r="AX336" s="118">
        <v>7.0383098451490875</v>
      </c>
      <c r="AY336" s="118">
        <v>7.5772822357057441</v>
      </c>
      <c r="AZ336" s="118">
        <v>7.9698127785269346</v>
      </c>
    </row>
    <row r="337" spans="1:52" ht="12" customHeight="1" x14ac:dyDescent="0.35">
      <c r="A337" s="115" t="s">
        <v>81</v>
      </c>
      <c r="B337" s="116">
        <v>0</v>
      </c>
      <c r="C337" s="116">
        <v>0</v>
      </c>
      <c r="D337" s="116">
        <v>0</v>
      </c>
      <c r="E337" s="116">
        <v>0</v>
      </c>
      <c r="F337" s="116">
        <v>0</v>
      </c>
      <c r="G337" s="116">
        <v>0</v>
      </c>
      <c r="H337" s="116">
        <v>0</v>
      </c>
      <c r="I337" s="116">
        <v>0</v>
      </c>
      <c r="J337" s="116">
        <v>0</v>
      </c>
      <c r="K337" s="116">
        <v>0</v>
      </c>
      <c r="L337" s="116">
        <v>0</v>
      </c>
      <c r="M337" s="116">
        <v>0</v>
      </c>
      <c r="N337" s="116">
        <v>0</v>
      </c>
      <c r="O337" s="116">
        <v>0.10246679759257919</v>
      </c>
      <c r="P337" s="116">
        <v>0.18176861838217662</v>
      </c>
      <c r="Q337" s="116">
        <v>0.28201221422262412</v>
      </c>
      <c r="R337" s="116">
        <v>0.246505282449623</v>
      </c>
      <c r="S337" s="116">
        <v>0.32131348051608188</v>
      </c>
      <c r="T337" s="116">
        <v>0.95735529777078232</v>
      </c>
      <c r="U337" s="116">
        <v>1.5341642330865113</v>
      </c>
      <c r="V337" s="116">
        <v>1.8801862354655237</v>
      </c>
      <c r="W337" s="116">
        <v>1.6932192182689554</v>
      </c>
      <c r="X337" s="116">
        <v>2.3253951010482976</v>
      </c>
      <c r="Y337" s="116">
        <v>2.4946299578109685</v>
      </c>
      <c r="Z337" s="116">
        <v>2.461829870246202</v>
      </c>
      <c r="AA337" s="116">
        <v>2.2045619066715578</v>
      </c>
      <c r="AB337" s="116">
        <v>1.9818393309600986</v>
      </c>
      <c r="AC337" s="116">
        <v>1.9737110033531371</v>
      </c>
      <c r="AD337" s="116">
        <v>1.9464417754299799</v>
      </c>
      <c r="AE337" s="116">
        <v>2.3998272675609691</v>
      </c>
      <c r="AF337" s="116">
        <v>2.8648741689098634</v>
      </c>
      <c r="AG337" s="116">
        <v>2.7631087946625481</v>
      </c>
      <c r="AH337" s="116">
        <v>3.7191394131294029</v>
      </c>
      <c r="AI337" s="116">
        <v>4.2774196675959963</v>
      </c>
      <c r="AJ337" s="116">
        <v>5.1399759832348426</v>
      </c>
      <c r="AK337" s="116">
        <v>5.581559875331795</v>
      </c>
      <c r="AL337" s="116">
        <v>5.4984710267671444</v>
      </c>
      <c r="AM337" s="116">
        <v>6.0003355680072952</v>
      </c>
      <c r="AN337" s="116">
        <v>6.3176432490096595</v>
      </c>
      <c r="AO337" s="116">
        <v>6.4653550728281539</v>
      </c>
      <c r="AP337" s="116">
        <v>6.4998386322426267</v>
      </c>
      <c r="AQ337" s="116">
        <v>6.3275238473536719</v>
      </c>
      <c r="AR337" s="116">
        <v>6.2889900886098822</v>
      </c>
      <c r="AS337" s="116">
        <v>6.3095995813870109</v>
      </c>
      <c r="AT337" s="116">
        <v>6.6090543796949603</v>
      </c>
      <c r="AU337" s="116">
        <v>6.4920489621992834</v>
      </c>
      <c r="AV337" s="116">
        <v>6.614073605378084</v>
      </c>
      <c r="AW337" s="116">
        <v>7.1627569128813269</v>
      </c>
      <c r="AX337" s="116">
        <v>7.0383098451490875</v>
      </c>
      <c r="AY337" s="116">
        <v>7.5772822357057441</v>
      </c>
      <c r="AZ337" s="116">
        <v>7.9698127785269346</v>
      </c>
    </row>
    <row r="338" spans="1:52" ht="12" customHeight="1" x14ac:dyDescent="0.35">
      <c r="A338" s="115" t="s">
        <v>82</v>
      </c>
      <c r="B338" s="116">
        <v>0</v>
      </c>
      <c r="C338" s="116">
        <v>0</v>
      </c>
      <c r="D338" s="116">
        <v>0</v>
      </c>
      <c r="E338" s="116">
        <v>0</v>
      </c>
      <c r="F338" s="116">
        <v>0</v>
      </c>
      <c r="G338" s="116">
        <v>0</v>
      </c>
      <c r="H338" s="116">
        <v>0</v>
      </c>
      <c r="I338" s="116">
        <v>0</v>
      </c>
      <c r="J338" s="116">
        <v>0</v>
      </c>
      <c r="K338" s="116">
        <v>0</v>
      </c>
      <c r="L338" s="116">
        <v>0</v>
      </c>
      <c r="M338" s="116">
        <v>0</v>
      </c>
      <c r="N338" s="116">
        <v>0</v>
      </c>
      <c r="O338" s="116">
        <v>0</v>
      </c>
      <c r="P338" s="116">
        <v>0</v>
      </c>
      <c r="Q338" s="116">
        <v>0</v>
      </c>
      <c r="R338" s="116">
        <v>0</v>
      </c>
      <c r="S338" s="116">
        <v>0</v>
      </c>
      <c r="T338" s="116">
        <v>0</v>
      </c>
      <c r="U338" s="116">
        <v>0</v>
      </c>
      <c r="V338" s="116">
        <v>0</v>
      </c>
      <c r="W338" s="116">
        <v>0</v>
      </c>
      <c r="X338" s="116">
        <v>0</v>
      </c>
      <c r="Y338" s="116">
        <v>0</v>
      </c>
      <c r="Z338" s="116">
        <v>0</v>
      </c>
      <c r="AA338" s="116">
        <v>0</v>
      </c>
      <c r="AB338" s="116">
        <v>0</v>
      </c>
      <c r="AC338" s="116">
        <v>0</v>
      </c>
      <c r="AD338" s="116">
        <v>0</v>
      </c>
      <c r="AE338" s="116">
        <v>0</v>
      </c>
      <c r="AF338" s="116">
        <v>0</v>
      </c>
      <c r="AG338" s="116">
        <v>0</v>
      </c>
      <c r="AH338" s="116">
        <v>0</v>
      </c>
      <c r="AI338" s="116">
        <v>0</v>
      </c>
      <c r="AJ338" s="116">
        <v>0</v>
      </c>
      <c r="AK338" s="116">
        <v>0</v>
      </c>
      <c r="AL338" s="116">
        <v>0</v>
      </c>
      <c r="AM338" s="116">
        <v>0</v>
      </c>
      <c r="AN338" s="116">
        <v>0</v>
      </c>
      <c r="AO338" s="116">
        <v>0</v>
      </c>
      <c r="AP338" s="116">
        <v>0</v>
      </c>
      <c r="AQ338" s="116">
        <v>0</v>
      </c>
      <c r="AR338" s="116">
        <v>0</v>
      </c>
      <c r="AS338" s="116">
        <v>0</v>
      </c>
      <c r="AT338" s="116">
        <v>0</v>
      </c>
      <c r="AU338" s="116">
        <v>0</v>
      </c>
      <c r="AV338" s="116">
        <v>0</v>
      </c>
      <c r="AW338" s="116">
        <v>0</v>
      </c>
      <c r="AX338" s="116">
        <v>0</v>
      </c>
      <c r="AY338" s="116">
        <v>0</v>
      </c>
      <c r="AZ338" s="116">
        <v>0</v>
      </c>
    </row>
    <row r="339" spans="1:52" ht="12" customHeight="1" x14ac:dyDescent="0.35">
      <c r="A339" s="119" t="s">
        <v>83</v>
      </c>
      <c r="B339" s="120">
        <v>0</v>
      </c>
      <c r="C339" s="120">
        <v>0</v>
      </c>
      <c r="D339" s="120">
        <v>0</v>
      </c>
      <c r="E339" s="120">
        <v>0</v>
      </c>
      <c r="F339" s="120">
        <v>0</v>
      </c>
      <c r="G339" s="120">
        <v>0</v>
      </c>
      <c r="H339" s="120">
        <v>0</v>
      </c>
      <c r="I339" s="120">
        <v>0</v>
      </c>
      <c r="J339" s="120">
        <v>0</v>
      </c>
      <c r="K339" s="120">
        <v>0</v>
      </c>
      <c r="L339" s="120">
        <v>0</v>
      </c>
      <c r="M339" s="120">
        <v>0</v>
      </c>
      <c r="N339" s="120">
        <v>0</v>
      </c>
      <c r="O339" s="120">
        <v>0</v>
      </c>
      <c r="P339" s="120">
        <v>0</v>
      </c>
      <c r="Q339" s="120">
        <v>0</v>
      </c>
      <c r="R339" s="120">
        <v>0</v>
      </c>
      <c r="S339" s="120">
        <v>0</v>
      </c>
      <c r="T339" s="120">
        <v>0</v>
      </c>
      <c r="U339" s="120">
        <v>0</v>
      </c>
      <c r="V339" s="120">
        <v>0</v>
      </c>
      <c r="W339" s="120">
        <v>0</v>
      </c>
      <c r="X339" s="120">
        <v>0</v>
      </c>
      <c r="Y339" s="120">
        <v>0</v>
      </c>
      <c r="Z339" s="120">
        <v>0</v>
      </c>
      <c r="AA339" s="120">
        <v>0</v>
      </c>
      <c r="AB339" s="120">
        <v>0</v>
      </c>
      <c r="AC339" s="120">
        <v>0</v>
      </c>
      <c r="AD339" s="120">
        <v>0</v>
      </c>
      <c r="AE339" s="120">
        <v>0</v>
      </c>
      <c r="AF339" s="120">
        <v>0</v>
      </c>
      <c r="AG339" s="120">
        <v>0</v>
      </c>
      <c r="AH339" s="120">
        <v>0</v>
      </c>
      <c r="AI339" s="120">
        <v>0</v>
      </c>
      <c r="AJ339" s="120">
        <v>0</v>
      </c>
      <c r="AK339" s="120">
        <v>0</v>
      </c>
      <c r="AL339" s="120">
        <v>0</v>
      </c>
      <c r="AM339" s="120">
        <v>0</v>
      </c>
      <c r="AN339" s="120">
        <v>0</v>
      </c>
      <c r="AO339" s="120">
        <v>0</v>
      </c>
      <c r="AP339" s="120">
        <v>0</v>
      </c>
      <c r="AQ339" s="120">
        <v>0</v>
      </c>
      <c r="AR339" s="120">
        <v>0</v>
      </c>
      <c r="AS339" s="120">
        <v>0</v>
      </c>
      <c r="AT339" s="120">
        <v>0</v>
      </c>
      <c r="AU339" s="120">
        <v>0</v>
      </c>
      <c r="AV339" s="120">
        <v>0</v>
      </c>
      <c r="AW339" s="120">
        <v>0</v>
      </c>
      <c r="AX339" s="120">
        <v>0</v>
      </c>
      <c r="AY339" s="120">
        <v>0</v>
      </c>
      <c r="AZ339" s="120">
        <v>0</v>
      </c>
    </row>
    <row r="340" spans="1:52" ht="12" customHeight="1" x14ac:dyDescent="0.35">
      <c r="A340" s="86" t="s">
        <v>84</v>
      </c>
      <c r="B340" s="121">
        <v>991.78163948797715</v>
      </c>
      <c r="C340" s="121">
        <v>996.10670110111244</v>
      </c>
      <c r="D340" s="121">
        <v>987.10593202993061</v>
      </c>
      <c r="E340" s="121">
        <v>987.02661098726435</v>
      </c>
      <c r="F340" s="121">
        <v>998.55651371932868</v>
      </c>
      <c r="G340" s="121">
        <v>1043.0959043920695</v>
      </c>
      <c r="H340" s="121">
        <v>1092.2723031005235</v>
      </c>
      <c r="I340" s="121">
        <v>1113.3115502615076</v>
      </c>
      <c r="J340" s="121">
        <v>1183.0881186338931</v>
      </c>
      <c r="K340" s="121">
        <v>1154.1017722872555</v>
      </c>
      <c r="L340" s="121">
        <v>1178.1999051626856</v>
      </c>
      <c r="M340" s="121">
        <v>1208.0034818630834</v>
      </c>
      <c r="N340" s="121">
        <v>1225.378800740322</v>
      </c>
      <c r="O340" s="121">
        <v>1219.8475666662396</v>
      </c>
      <c r="P340" s="121">
        <v>1202.929384410616</v>
      </c>
      <c r="Q340" s="121">
        <v>1165.7530463663029</v>
      </c>
      <c r="R340" s="121">
        <v>1110.8003588261279</v>
      </c>
      <c r="S340" s="121">
        <v>1066.4175220245554</v>
      </c>
      <c r="T340" s="121">
        <v>1131.9243147117218</v>
      </c>
      <c r="U340" s="121">
        <v>1182.6039759693388</v>
      </c>
      <c r="V340" s="121">
        <v>1224.6838293219616</v>
      </c>
      <c r="W340" s="121">
        <v>1237.1000079970756</v>
      </c>
      <c r="X340" s="121">
        <v>1237.3293821461145</v>
      </c>
      <c r="Y340" s="121">
        <v>1272.0962653004854</v>
      </c>
      <c r="Z340" s="121">
        <v>1287.7567685698841</v>
      </c>
      <c r="AA340" s="121">
        <v>1296.0066200864567</v>
      </c>
      <c r="AB340" s="121">
        <v>1285.0430457150624</v>
      </c>
      <c r="AC340" s="121">
        <v>1278.0709500563735</v>
      </c>
      <c r="AD340" s="121">
        <v>1270.4400830038303</v>
      </c>
      <c r="AE340" s="121">
        <v>1260.6247736385933</v>
      </c>
      <c r="AF340" s="121">
        <v>1265.222364450558</v>
      </c>
      <c r="AG340" s="121">
        <v>1269.5772694245325</v>
      </c>
      <c r="AH340" s="121">
        <v>1254.3012453902725</v>
      </c>
      <c r="AI340" s="121">
        <v>1268.9867426446774</v>
      </c>
      <c r="AJ340" s="121">
        <v>1294.4267574108685</v>
      </c>
      <c r="AK340" s="121">
        <v>1317.1672610819965</v>
      </c>
      <c r="AL340" s="121">
        <v>1288.937092818946</v>
      </c>
      <c r="AM340" s="121">
        <v>1301.0361146962937</v>
      </c>
      <c r="AN340" s="121">
        <v>1305.5241292290791</v>
      </c>
      <c r="AO340" s="121">
        <v>1316.6013055383046</v>
      </c>
      <c r="AP340" s="121">
        <v>1328.3148097330625</v>
      </c>
      <c r="AQ340" s="121">
        <v>1312.4780401616488</v>
      </c>
      <c r="AR340" s="121">
        <v>1317.6169386921429</v>
      </c>
      <c r="AS340" s="121">
        <v>1326.8970040640777</v>
      </c>
      <c r="AT340" s="121">
        <v>1336.4537458934785</v>
      </c>
      <c r="AU340" s="121">
        <v>1333.3908541830806</v>
      </c>
      <c r="AV340" s="121">
        <v>1324.1204899839504</v>
      </c>
      <c r="AW340" s="121">
        <v>1324.7397685150222</v>
      </c>
      <c r="AX340" s="121">
        <v>1331.6169308115564</v>
      </c>
      <c r="AY340" s="121">
        <v>1328.6771002171831</v>
      </c>
      <c r="AZ340" s="121">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AZ54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H172" sqref="H17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839</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20629.520596608658</v>
      </c>
      <c r="C3" s="23">
        <v>19662.66147922253</v>
      </c>
      <c r="D3" s="23">
        <v>18508.154320801346</v>
      </c>
      <c r="E3" s="23">
        <v>18375.80353564088</v>
      </c>
      <c r="F3" s="23">
        <v>20089.071458272265</v>
      </c>
      <c r="G3" s="23">
        <v>20918.279625612697</v>
      </c>
      <c r="H3" s="23">
        <v>22962.441648047185</v>
      </c>
      <c r="I3" s="23">
        <v>25144.322895208534</v>
      </c>
      <c r="J3" s="23">
        <v>23033.17776261476</v>
      </c>
      <c r="K3" s="23">
        <v>18782.486659951486</v>
      </c>
      <c r="L3" s="23">
        <v>22289.450921036751</v>
      </c>
      <c r="M3" s="23">
        <v>23398.860715549243</v>
      </c>
      <c r="N3" s="23">
        <v>22952.994330607442</v>
      </c>
      <c r="O3" s="23">
        <v>21631.638254430349</v>
      </c>
      <c r="P3" s="23">
        <v>22454.535156451366</v>
      </c>
      <c r="Q3" s="23">
        <v>24286.8397775126</v>
      </c>
      <c r="R3" s="23">
        <v>25200.898238401791</v>
      </c>
      <c r="S3" s="23">
        <v>25697.071385747455</v>
      </c>
      <c r="T3" s="23">
        <v>26025.838036678564</v>
      </c>
      <c r="U3" s="23">
        <v>26277.725543365559</v>
      </c>
      <c r="V3" s="23">
        <v>26476.591025083297</v>
      </c>
      <c r="W3" s="23">
        <v>26740.50193877138</v>
      </c>
      <c r="X3" s="23">
        <v>26981.988843386858</v>
      </c>
      <c r="Y3" s="23">
        <v>27202.322374856885</v>
      </c>
      <c r="Z3" s="23">
        <v>27404.922701236392</v>
      </c>
      <c r="AA3" s="23">
        <v>27596.235467063554</v>
      </c>
      <c r="AB3" s="23">
        <v>27790.339957221153</v>
      </c>
      <c r="AC3" s="23">
        <v>27986.655912690974</v>
      </c>
      <c r="AD3" s="23">
        <v>28188.666507693539</v>
      </c>
      <c r="AE3" s="23">
        <v>28396.702291150941</v>
      </c>
      <c r="AF3" s="23">
        <v>28612.186144132218</v>
      </c>
      <c r="AG3" s="23">
        <v>28835.379325928785</v>
      </c>
      <c r="AH3" s="23">
        <v>29065.959398590421</v>
      </c>
      <c r="AI3" s="23">
        <v>29306.068967536237</v>
      </c>
      <c r="AJ3" s="23">
        <v>29555.028141654489</v>
      </c>
      <c r="AK3" s="23">
        <v>29812.004128965633</v>
      </c>
      <c r="AL3" s="23">
        <v>30084.411868265797</v>
      </c>
      <c r="AM3" s="23">
        <v>30373.458194377235</v>
      </c>
      <c r="AN3" s="23">
        <v>30674.309008726857</v>
      </c>
      <c r="AO3" s="23">
        <v>30984.252208521149</v>
      </c>
      <c r="AP3" s="23">
        <v>31304.403351758134</v>
      </c>
      <c r="AQ3" s="23">
        <v>31634.650819834642</v>
      </c>
      <c r="AR3" s="23">
        <v>31976.532858701525</v>
      </c>
      <c r="AS3" s="23">
        <v>32330.100868002191</v>
      </c>
      <c r="AT3" s="23">
        <v>32693.796183020073</v>
      </c>
      <c r="AU3" s="23">
        <v>33069.776356485148</v>
      </c>
      <c r="AV3" s="23">
        <v>33450.564063201469</v>
      </c>
      <c r="AW3" s="23">
        <v>33837.44812255523</v>
      </c>
      <c r="AX3" s="23">
        <v>34230.291450177145</v>
      </c>
      <c r="AY3" s="23">
        <v>34631.119955313872</v>
      </c>
      <c r="AZ3" s="23">
        <v>35043.136290167538</v>
      </c>
    </row>
    <row r="4" spans="1:52" ht="10.5" x14ac:dyDescent="0.35">
      <c r="A4" s="24" t="s">
        <v>840</v>
      </c>
      <c r="B4" s="25">
        <v>1741.1602058736519</v>
      </c>
      <c r="C4" s="25">
        <v>1721.8101824989178</v>
      </c>
      <c r="D4" s="25">
        <v>1626.2289614726801</v>
      </c>
      <c r="E4" s="25">
        <v>1683.8694585345797</v>
      </c>
      <c r="F4" s="25">
        <v>1783.5734129084233</v>
      </c>
      <c r="G4" s="25">
        <v>1866.917152304417</v>
      </c>
      <c r="H4" s="25">
        <v>2078.1274110691143</v>
      </c>
      <c r="I4" s="25">
        <v>2124.1221960755356</v>
      </c>
      <c r="J4" s="25">
        <v>1961.0132313726183</v>
      </c>
      <c r="K4" s="25">
        <v>1209.1639984921308</v>
      </c>
      <c r="L4" s="25">
        <v>1563.6061416603088</v>
      </c>
      <c r="M4" s="25">
        <v>1583.4153906753399</v>
      </c>
      <c r="N4" s="25">
        <v>1604.1964395124194</v>
      </c>
      <c r="O4" s="25">
        <v>1551.3208171996139</v>
      </c>
      <c r="P4" s="25">
        <v>1611.2926678477602</v>
      </c>
      <c r="Q4" s="25">
        <v>1751.308284964967</v>
      </c>
      <c r="R4" s="25">
        <v>1878.8499282011255</v>
      </c>
      <c r="S4" s="25">
        <v>1940.7382823208964</v>
      </c>
      <c r="T4" s="25">
        <v>1991.3018259079051</v>
      </c>
      <c r="U4" s="25">
        <v>2032.4798728631297</v>
      </c>
      <c r="V4" s="25">
        <v>2068.2012584800245</v>
      </c>
      <c r="W4" s="25">
        <v>2105.9375901844805</v>
      </c>
      <c r="X4" s="25">
        <v>2141.1935728720446</v>
      </c>
      <c r="Y4" s="25">
        <v>2172.9606951169503</v>
      </c>
      <c r="Z4" s="25">
        <v>2200.6867761094595</v>
      </c>
      <c r="AA4" s="25">
        <v>2223.9123156394089</v>
      </c>
      <c r="AB4" s="25">
        <v>2242.8796141442094</v>
      </c>
      <c r="AC4" s="25">
        <v>2259.315275433612</v>
      </c>
      <c r="AD4" s="25">
        <v>2274.5162936787797</v>
      </c>
      <c r="AE4" s="25">
        <v>2289.1041818780586</v>
      </c>
      <c r="AF4" s="25">
        <v>2303.8058715046195</v>
      </c>
      <c r="AG4" s="25">
        <v>2318.2592164355738</v>
      </c>
      <c r="AH4" s="25">
        <v>2332.1307235794166</v>
      </c>
      <c r="AI4" s="25">
        <v>2345.7359381560505</v>
      </c>
      <c r="AJ4" s="25">
        <v>2359.0030736440799</v>
      </c>
      <c r="AK4" s="25">
        <v>2372.1280651680104</v>
      </c>
      <c r="AL4" s="25">
        <v>2385.7773980025972</v>
      </c>
      <c r="AM4" s="25">
        <v>2399.8899057083736</v>
      </c>
      <c r="AN4" s="25">
        <v>2414.1971875307081</v>
      </c>
      <c r="AO4" s="25">
        <v>2428.6798341323388</v>
      </c>
      <c r="AP4" s="25">
        <v>2443.7544769699221</v>
      </c>
      <c r="AQ4" s="25">
        <v>2459.1891797826493</v>
      </c>
      <c r="AR4" s="25">
        <v>2475.132442415832</v>
      </c>
      <c r="AS4" s="25">
        <v>2491.7992288808973</v>
      </c>
      <c r="AT4" s="25">
        <v>2509.1282068142714</v>
      </c>
      <c r="AU4" s="25">
        <v>2527.262764435563</v>
      </c>
      <c r="AV4" s="25">
        <v>2545.5196061059587</v>
      </c>
      <c r="AW4" s="25">
        <v>2564.1132894362177</v>
      </c>
      <c r="AX4" s="25">
        <v>2583.3646030084769</v>
      </c>
      <c r="AY4" s="25">
        <v>2603.7543365491779</v>
      </c>
      <c r="AZ4" s="25">
        <v>2625.7719598717849</v>
      </c>
    </row>
    <row r="5" spans="1:52" ht="10.5" x14ac:dyDescent="0.35">
      <c r="A5" s="169" t="s">
        <v>841</v>
      </c>
      <c r="B5" s="170">
        <v>8854.5869866358862</v>
      </c>
      <c r="C5" s="170">
        <v>8571.4547339979217</v>
      </c>
      <c r="D5" s="170">
        <v>7968.4624140415399</v>
      </c>
      <c r="E5" s="170">
        <v>7828.0667288929926</v>
      </c>
      <c r="F5" s="170">
        <v>8370.1934514389213</v>
      </c>
      <c r="G5" s="170">
        <v>8750.934895702605</v>
      </c>
      <c r="H5" s="170">
        <v>9529.5543120642014</v>
      </c>
      <c r="I5" s="170">
        <v>10392.501195708031</v>
      </c>
      <c r="J5" s="170">
        <v>9743.3010176325297</v>
      </c>
      <c r="K5" s="170">
        <v>7890.1413195971418</v>
      </c>
      <c r="L5" s="170">
        <v>9647.4073236922341</v>
      </c>
      <c r="M5" s="170">
        <v>10144.984276353078</v>
      </c>
      <c r="N5" s="170">
        <v>9682.4232516046141</v>
      </c>
      <c r="O5" s="170">
        <v>9516.1675426302972</v>
      </c>
      <c r="P5" s="170">
        <v>9885.4225159290145</v>
      </c>
      <c r="Q5" s="170">
        <v>10855.039851499914</v>
      </c>
      <c r="R5" s="170">
        <v>11348.221955396533</v>
      </c>
      <c r="S5" s="170">
        <v>11599.827274582636</v>
      </c>
      <c r="T5" s="170">
        <v>11748.237435946214</v>
      </c>
      <c r="U5" s="170">
        <v>11856.95812772572</v>
      </c>
      <c r="V5" s="170">
        <v>11938.82809359631</v>
      </c>
      <c r="W5" s="170">
        <v>12060.509538421629</v>
      </c>
      <c r="X5" s="170">
        <v>12174.422993148633</v>
      </c>
      <c r="Y5" s="170">
        <v>12279.675405902788</v>
      </c>
      <c r="Z5" s="170">
        <v>12376.772078283324</v>
      </c>
      <c r="AA5" s="170">
        <v>12465.644884085559</v>
      </c>
      <c r="AB5" s="170">
        <v>12550.308167295199</v>
      </c>
      <c r="AC5" s="170">
        <v>12630.850714170665</v>
      </c>
      <c r="AD5" s="170">
        <v>12710.385715614921</v>
      </c>
      <c r="AE5" s="170">
        <v>12791.205982072359</v>
      </c>
      <c r="AF5" s="170">
        <v>12876.334932180336</v>
      </c>
      <c r="AG5" s="170">
        <v>12966.922567848687</v>
      </c>
      <c r="AH5" s="170">
        <v>13060.708803831138</v>
      </c>
      <c r="AI5" s="170">
        <v>13158.498772470906</v>
      </c>
      <c r="AJ5" s="170">
        <v>13259.850408456976</v>
      </c>
      <c r="AK5" s="170">
        <v>13364.474016123713</v>
      </c>
      <c r="AL5" s="170">
        <v>13476.166553326464</v>
      </c>
      <c r="AM5" s="170">
        <v>13595.64685812781</v>
      </c>
      <c r="AN5" s="170">
        <v>13720.362655707049</v>
      </c>
      <c r="AO5" s="170">
        <v>13848.489528807298</v>
      </c>
      <c r="AP5" s="170">
        <v>13980.252703427657</v>
      </c>
      <c r="AQ5" s="170">
        <v>14115.617679057492</v>
      </c>
      <c r="AR5" s="170">
        <v>14255.368672638127</v>
      </c>
      <c r="AS5" s="170">
        <v>14399.74167894691</v>
      </c>
      <c r="AT5" s="170">
        <v>14548.182092440369</v>
      </c>
      <c r="AU5" s="170">
        <v>14701.815490129466</v>
      </c>
      <c r="AV5" s="170">
        <v>14857.414552090866</v>
      </c>
      <c r="AW5" s="170">
        <v>15015.488893291578</v>
      </c>
      <c r="AX5" s="170">
        <v>15176.075563797296</v>
      </c>
      <c r="AY5" s="170">
        <v>15340.013168300997</v>
      </c>
      <c r="AZ5" s="170">
        <v>15508.63847729937</v>
      </c>
    </row>
    <row r="6" spans="1:52" ht="10.5" x14ac:dyDescent="0.35">
      <c r="A6" s="26" t="s">
        <v>842</v>
      </c>
      <c r="B6" s="27">
        <v>10033.773404099118</v>
      </c>
      <c r="C6" s="27">
        <v>9369.3965627256894</v>
      </c>
      <c r="D6" s="27">
        <v>8913.4629452871268</v>
      </c>
      <c r="E6" s="27">
        <v>8863.867348213309</v>
      </c>
      <c r="F6" s="27">
        <v>9935.3045939249187</v>
      </c>
      <c r="G6" s="27">
        <v>10300.427577605675</v>
      </c>
      <c r="H6" s="27">
        <v>11354.759924913869</v>
      </c>
      <c r="I6" s="27">
        <v>12627.699503424968</v>
      </c>
      <c r="J6" s="27">
        <v>11328.863513609609</v>
      </c>
      <c r="K6" s="27">
        <v>9683.1813418622114</v>
      </c>
      <c r="L6" s="27">
        <v>11078.437455684209</v>
      </c>
      <c r="M6" s="27">
        <v>11670.461048520827</v>
      </c>
      <c r="N6" s="27">
        <v>11666.37463949041</v>
      </c>
      <c r="O6" s="27">
        <v>10564.149894600438</v>
      </c>
      <c r="P6" s="27">
        <v>10957.819972674592</v>
      </c>
      <c r="Q6" s="27">
        <v>11680.491641047716</v>
      </c>
      <c r="R6" s="27">
        <v>11973.826354804132</v>
      </c>
      <c r="S6" s="27">
        <v>12156.50582884392</v>
      </c>
      <c r="T6" s="27">
        <v>12286.298774824443</v>
      </c>
      <c r="U6" s="27">
        <v>12388.287542776709</v>
      </c>
      <c r="V6" s="27">
        <v>12469.561673006963</v>
      </c>
      <c r="W6" s="27">
        <v>12574.054810165271</v>
      </c>
      <c r="X6" s="27">
        <v>12666.372277366179</v>
      </c>
      <c r="Y6" s="27">
        <v>12749.686273837149</v>
      </c>
      <c r="Z6" s="27">
        <v>12827.463846843606</v>
      </c>
      <c r="AA6" s="27">
        <v>12906.678267338588</v>
      </c>
      <c r="AB6" s="27">
        <v>12997.152175781745</v>
      </c>
      <c r="AC6" s="27">
        <v>13096.489923086698</v>
      </c>
      <c r="AD6" s="27">
        <v>13203.764498399838</v>
      </c>
      <c r="AE6" s="27">
        <v>13316.392127200525</v>
      </c>
      <c r="AF6" s="27">
        <v>13432.045340447265</v>
      </c>
      <c r="AG6" s="27">
        <v>13550.197541644526</v>
      </c>
      <c r="AH6" s="27">
        <v>13673.119871179866</v>
      </c>
      <c r="AI6" s="27">
        <v>13801.834256909278</v>
      </c>
      <c r="AJ6" s="27">
        <v>13936.174659553435</v>
      </c>
      <c r="AK6" s="27">
        <v>14075.40204767391</v>
      </c>
      <c r="AL6" s="27">
        <v>14222.467916936735</v>
      </c>
      <c r="AM6" s="27">
        <v>14377.921430541053</v>
      </c>
      <c r="AN6" s="27">
        <v>14539.749165489098</v>
      </c>
      <c r="AO6" s="27">
        <v>14707.082845581512</v>
      </c>
      <c r="AP6" s="27">
        <v>14880.396171360555</v>
      </c>
      <c r="AQ6" s="27">
        <v>15059.8439609945</v>
      </c>
      <c r="AR6" s="27">
        <v>15246.031743647569</v>
      </c>
      <c r="AS6" s="27">
        <v>15438.559960174387</v>
      </c>
      <c r="AT6" s="27">
        <v>15636.485883765432</v>
      </c>
      <c r="AU6" s="27">
        <v>15840.698101920123</v>
      </c>
      <c r="AV6" s="27">
        <v>16047.629905004644</v>
      </c>
      <c r="AW6" s="27">
        <v>16257.845939827435</v>
      </c>
      <c r="AX6" s="27">
        <v>16470.851283371372</v>
      </c>
      <c r="AY6" s="27">
        <v>16687.352450463699</v>
      </c>
      <c r="AZ6" s="27">
        <v>16908.725852996384</v>
      </c>
    </row>
    <row r="7" spans="1:52" ht="12" customHeight="1" x14ac:dyDescent="0.35">
      <c r="A7" s="171"/>
      <c r="B7" s="172"/>
      <c r="C7" s="172"/>
      <c r="D7" s="172"/>
      <c r="E7" s="172"/>
      <c r="F7" s="172"/>
      <c r="G7" s="172"/>
      <c r="H7" s="172"/>
      <c r="I7" s="172"/>
      <c r="J7" s="172"/>
      <c r="K7" s="172"/>
      <c r="L7" s="172"/>
      <c r="M7" s="172"/>
      <c r="N7" s="172"/>
      <c r="O7" s="172"/>
      <c r="P7" s="172"/>
      <c r="Q7" s="172"/>
      <c r="R7" s="172"/>
      <c r="S7" s="172"/>
      <c r="T7" s="172"/>
      <c r="U7" s="172"/>
      <c r="V7" s="172"/>
      <c r="W7" s="172"/>
      <c r="X7" s="172"/>
      <c r="Y7" s="172"/>
      <c r="Z7" s="172"/>
      <c r="AA7" s="172"/>
      <c r="AB7" s="172"/>
      <c r="AC7" s="172"/>
      <c r="AD7" s="172"/>
      <c r="AE7" s="172"/>
      <c r="AF7" s="172"/>
      <c r="AG7" s="172"/>
      <c r="AH7" s="172"/>
      <c r="AI7" s="172"/>
      <c r="AJ7" s="172"/>
      <c r="AK7" s="172"/>
      <c r="AL7" s="172"/>
      <c r="AM7" s="172"/>
      <c r="AN7" s="172"/>
      <c r="AO7" s="172"/>
      <c r="AP7" s="172"/>
      <c r="AQ7" s="172"/>
      <c r="AR7" s="172"/>
      <c r="AS7" s="172"/>
      <c r="AT7" s="172"/>
      <c r="AU7" s="172"/>
      <c r="AV7" s="172"/>
      <c r="AW7" s="172"/>
      <c r="AX7" s="172"/>
      <c r="AY7" s="172"/>
      <c r="AZ7" s="172"/>
    </row>
    <row r="8" spans="1:52" ht="12" customHeight="1" x14ac:dyDescent="0.35">
      <c r="A8" s="133" t="s">
        <v>118</v>
      </c>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24" t="s">
        <v>843</v>
      </c>
      <c r="B9" s="25">
        <v>5832.8130000000001</v>
      </c>
      <c r="C9" s="25">
        <v>5057.0780000000004</v>
      </c>
      <c r="D9" s="25">
        <v>5920.6180000000004</v>
      </c>
      <c r="E9" s="25">
        <v>6197.0889999999999</v>
      </c>
      <c r="F9" s="25">
        <v>6862.893</v>
      </c>
      <c r="G9" s="25">
        <v>7654.4830000000002</v>
      </c>
      <c r="H9" s="25">
        <v>7745.5069999999996</v>
      </c>
      <c r="I9" s="25">
        <v>7294.4610000000002</v>
      </c>
      <c r="J9" s="25">
        <v>7564.5</v>
      </c>
      <c r="K9" s="25">
        <v>5287</v>
      </c>
      <c r="L9" s="25">
        <v>6705</v>
      </c>
      <c r="M9" s="25">
        <v>6936</v>
      </c>
      <c r="N9" s="25">
        <v>6698</v>
      </c>
      <c r="O9" s="25">
        <v>6638</v>
      </c>
      <c r="P9" s="25">
        <v>6714</v>
      </c>
      <c r="Q9" s="25">
        <v>7208.5029765845238</v>
      </c>
      <c r="R9" s="25">
        <v>7220.0148168880587</v>
      </c>
      <c r="S9" s="25">
        <v>7335.8452097415111</v>
      </c>
      <c r="T9" s="25">
        <v>7379.3488372003258</v>
      </c>
      <c r="U9" s="25">
        <v>7373.3251505991884</v>
      </c>
      <c r="V9" s="25">
        <v>7378.6110080429544</v>
      </c>
      <c r="W9" s="25">
        <v>7441.6308196551881</v>
      </c>
      <c r="X9" s="25">
        <v>7540.8568883162388</v>
      </c>
      <c r="Y9" s="25">
        <v>7569.2599094868528</v>
      </c>
      <c r="Z9" s="25">
        <v>7592.378248555663</v>
      </c>
      <c r="AA9" s="25">
        <v>7636.9608022344892</v>
      </c>
      <c r="AB9" s="25">
        <v>7682.0134190776835</v>
      </c>
      <c r="AC9" s="25">
        <v>7730.6721890410709</v>
      </c>
      <c r="AD9" s="25">
        <v>7758.5810990433065</v>
      </c>
      <c r="AE9" s="25">
        <v>7793.3577732683898</v>
      </c>
      <c r="AF9" s="25">
        <v>7808.0057491175876</v>
      </c>
      <c r="AG9" s="25">
        <v>7804.766306682588</v>
      </c>
      <c r="AH9" s="25">
        <v>7835.0271478176755</v>
      </c>
      <c r="AI9" s="25">
        <v>7823.1471922868514</v>
      </c>
      <c r="AJ9" s="25">
        <v>7811.9349365494318</v>
      </c>
      <c r="AK9" s="25">
        <v>7801.638560649526</v>
      </c>
      <c r="AL9" s="25">
        <v>7802.0301839111171</v>
      </c>
      <c r="AM9" s="25">
        <v>7830.8200474618679</v>
      </c>
      <c r="AN9" s="25">
        <v>7832.2571676202988</v>
      </c>
      <c r="AO9" s="25">
        <v>7834.3072473197444</v>
      </c>
      <c r="AP9" s="25">
        <v>7852.6358263673246</v>
      </c>
      <c r="AQ9" s="25">
        <v>7870.2853286974423</v>
      </c>
      <c r="AR9" s="25">
        <v>7904.7176269724623</v>
      </c>
      <c r="AS9" s="25">
        <v>7923.0131833059413</v>
      </c>
      <c r="AT9" s="25">
        <v>7938.1991514307256</v>
      </c>
      <c r="AU9" s="25">
        <v>7949.3035239596775</v>
      </c>
      <c r="AV9" s="25">
        <v>7996.2138433022737</v>
      </c>
      <c r="AW9" s="25">
        <v>8039.678614050672</v>
      </c>
      <c r="AX9" s="25">
        <v>8042.0318419423857</v>
      </c>
      <c r="AY9" s="25">
        <v>8070.7851315949047</v>
      </c>
      <c r="AZ9" s="25">
        <v>8081.9762820341293</v>
      </c>
    </row>
    <row r="10" spans="1:52" ht="12" customHeight="1" x14ac:dyDescent="0.35">
      <c r="A10" s="378" t="s">
        <v>844</v>
      </c>
      <c r="B10" s="379">
        <v>5520.9270000000006</v>
      </c>
      <c r="C10" s="379">
        <v>5464.3340000000007</v>
      </c>
      <c r="D10" s="379">
        <v>5545.7479999999996</v>
      </c>
      <c r="E10" s="379">
        <v>5513.9709999999995</v>
      </c>
      <c r="F10" s="379">
        <v>5689.5889999999999</v>
      </c>
      <c r="G10" s="379">
        <v>6191.1900000000005</v>
      </c>
      <c r="H10" s="379">
        <v>6262.5030000000006</v>
      </c>
      <c r="I10" s="379">
        <v>6391.8159999999998</v>
      </c>
      <c r="J10" s="379">
        <v>6279.2769999999991</v>
      </c>
      <c r="K10" s="379">
        <v>4750.2070509026735</v>
      </c>
      <c r="L10" s="379">
        <v>5576.9280604163259</v>
      </c>
      <c r="M10" s="379">
        <v>5565.9830501603783</v>
      </c>
      <c r="N10" s="379">
        <v>5034.9623118191957</v>
      </c>
      <c r="O10" s="379">
        <v>4773.2120744320928</v>
      </c>
      <c r="P10" s="379">
        <v>4888.4024826634686</v>
      </c>
      <c r="Q10" s="379">
        <v>5404.5807490257084</v>
      </c>
      <c r="R10" s="379">
        <v>5549.7874406018673</v>
      </c>
      <c r="S10" s="379">
        <v>5765.0507565096941</v>
      </c>
      <c r="T10" s="379">
        <v>5796.0705706152094</v>
      </c>
      <c r="U10" s="379">
        <v>5789.1604621067727</v>
      </c>
      <c r="V10" s="379">
        <v>5784.4247132832443</v>
      </c>
      <c r="W10" s="379">
        <v>5803.6715708414167</v>
      </c>
      <c r="X10" s="379">
        <v>5839.2969605174967</v>
      </c>
      <c r="Y10" s="379">
        <v>5854.0423935597009</v>
      </c>
      <c r="Z10" s="379">
        <v>5847.53703977033</v>
      </c>
      <c r="AA10" s="379">
        <v>5868.7373950903602</v>
      </c>
      <c r="AB10" s="379">
        <v>5887.5649671071988</v>
      </c>
      <c r="AC10" s="379">
        <v>5903.5583210408913</v>
      </c>
      <c r="AD10" s="379">
        <v>5915.8016024572098</v>
      </c>
      <c r="AE10" s="379">
        <v>5926.7978622340506</v>
      </c>
      <c r="AF10" s="379">
        <v>5935.0369480041654</v>
      </c>
      <c r="AG10" s="379">
        <v>5944.3187758917502</v>
      </c>
      <c r="AH10" s="379">
        <v>5963.7306060017636</v>
      </c>
      <c r="AI10" s="379">
        <v>5980.5846644402718</v>
      </c>
      <c r="AJ10" s="379">
        <v>5986.8803340358909</v>
      </c>
      <c r="AK10" s="379">
        <v>5996.3022744867776</v>
      </c>
      <c r="AL10" s="379">
        <v>6024.6460650350109</v>
      </c>
      <c r="AM10" s="379">
        <v>6054.3654495651117</v>
      </c>
      <c r="AN10" s="379">
        <v>6083.7827682942197</v>
      </c>
      <c r="AO10" s="379">
        <v>6112.5900230012721</v>
      </c>
      <c r="AP10" s="379">
        <v>6144.2578416053693</v>
      </c>
      <c r="AQ10" s="379">
        <v>6180.9107127177158</v>
      </c>
      <c r="AR10" s="379">
        <v>6225.1441715143455</v>
      </c>
      <c r="AS10" s="379">
        <v>6257.5920884149164</v>
      </c>
      <c r="AT10" s="379">
        <v>6292.144401413937</v>
      </c>
      <c r="AU10" s="379">
        <v>6331.063714679658</v>
      </c>
      <c r="AV10" s="379">
        <v>6381.1657246601735</v>
      </c>
      <c r="AW10" s="379">
        <v>6421.4266672120211</v>
      </c>
      <c r="AX10" s="379">
        <v>6461.603702072468</v>
      </c>
      <c r="AY10" s="379">
        <v>6506.9725530017986</v>
      </c>
      <c r="AZ10" s="379">
        <v>6549.3613410403505</v>
      </c>
    </row>
    <row r="11" spans="1:52" ht="12" customHeight="1" x14ac:dyDescent="0.35">
      <c r="A11" s="177" t="s">
        <v>845</v>
      </c>
      <c r="B11" s="170">
        <v>2995.13</v>
      </c>
      <c r="C11" s="170">
        <v>3050.1310000000003</v>
      </c>
      <c r="D11" s="170">
        <v>3086.8420000000001</v>
      </c>
      <c r="E11" s="170">
        <v>3130.241</v>
      </c>
      <c r="F11" s="170">
        <v>3264.799</v>
      </c>
      <c r="G11" s="170">
        <v>3261.9110000000001</v>
      </c>
      <c r="H11" s="170">
        <v>3063.6410000000005</v>
      </c>
      <c r="I11" s="170">
        <v>3107.9829999999997</v>
      </c>
      <c r="J11" s="170">
        <v>3042.8329999999996</v>
      </c>
      <c r="K11" s="170">
        <v>2306.5659999999998</v>
      </c>
      <c r="L11" s="170">
        <v>2419.65</v>
      </c>
      <c r="M11" s="170">
        <v>2592.761</v>
      </c>
      <c r="N11" s="170">
        <v>2076.13</v>
      </c>
      <c r="O11" s="170">
        <v>1965.825</v>
      </c>
      <c r="P11" s="170">
        <v>2023.5735082101542</v>
      </c>
      <c r="Q11" s="170">
        <v>2211.0733547830741</v>
      </c>
      <c r="R11" s="170">
        <v>2273.8498445411701</v>
      </c>
      <c r="S11" s="170">
        <v>2321.7169123803883</v>
      </c>
      <c r="T11" s="170">
        <v>2348.8789451669977</v>
      </c>
      <c r="U11" s="170">
        <v>2363.4479097835742</v>
      </c>
      <c r="V11" s="170">
        <v>2371.0264862714894</v>
      </c>
      <c r="W11" s="170">
        <v>2390.0865806384704</v>
      </c>
      <c r="X11" s="170">
        <v>2418.4292785337352</v>
      </c>
      <c r="Y11" s="170">
        <v>2436.7909104795112</v>
      </c>
      <c r="Z11" s="170">
        <v>2441.0447940445893</v>
      </c>
      <c r="AA11" s="170">
        <v>2458.5034061219544</v>
      </c>
      <c r="AB11" s="170">
        <v>2471.9027297680154</v>
      </c>
      <c r="AC11" s="170">
        <v>2483.8338113899299</v>
      </c>
      <c r="AD11" s="170">
        <v>2494.8794814606035</v>
      </c>
      <c r="AE11" s="170">
        <v>2504.0299035240396</v>
      </c>
      <c r="AF11" s="170">
        <v>2512.8475037941753</v>
      </c>
      <c r="AG11" s="170">
        <v>2520.6392543779316</v>
      </c>
      <c r="AH11" s="170">
        <v>2531.9371430770821</v>
      </c>
      <c r="AI11" s="170">
        <v>2541.0218065589406</v>
      </c>
      <c r="AJ11" s="170">
        <v>2546.3817189907163</v>
      </c>
      <c r="AK11" s="170">
        <v>2552.7966108955607</v>
      </c>
      <c r="AL11" s="170">
        <v>2561.9603880308764</v>
      </c>
      <c r="AM11" s="170">
        <v>2572.6456582849355</v>
      </c>
      <c r="AN11" s="170">
        <v>2586.613797766779</v>
      </c>
      <c r="AO11" s="170">
        <v>2595.8221922524449</v>
      </c>
      <c r="AP11" s="170">
        <v>2608.5490281855814</v>
      </c>
      <c r="AQ11" s="170">
        <v>2621.8544841629437</v>
      </c>
      <c r="AR11" s="170">
        <v>2637.2691091031206</v>
      </c>
      <c r="AS11" s="170">
        <v>2647.4389827183154</v>
      </c>
      <c r="AT11" s="170">
        <v>2656.6094126098365</v>
      </c>
      <c r="AU11" s="170">
        <v>2668.2753984307283</v>
      </c>
      <c r="AV11" s="170">
        <v>2684.0060169484723</v>
      </c>
      <c r="AW11" s="170">
        <v>2694.7691494917931</v>
      </c>
      <c r="AX11" s="170">
        <v>2708.2969389006694</v>
      </c>
      <c r="AY11" s="170">
        <v>2720.3341567668076</v>
      </c>
      <c r="AZ11" s="170">
        <v>2734.875779289307</v>
      </c>
    </row>
    <row r="12" spans="1:52" ht="12" customHeight="1" x14ac:dyDescent="0.35">
      <c r="A12" s="177" t="s">
        <v>846</v>
      </c>
      <c r="B12" s="170">
        <v>2525.7970000000005</v>
      </c>
      <c r="C12" s="170">
        <v>2414.203</v>
      </c>
      <c r="D12" s="170">
        <v>2458.9059999999995</v>
      </c>
      <c r="E12" s="170">
        <v>2383.7299999999996</v>
      </c>
      <c r="F12" s="170">
        <v>2424.79</v>
      </c>
      <c r="G12" s="170">
        <v>2929.2790000000005</v>
      </c>
      <c r="H12" s="170">
        <v>3198.8620000000001</v>
      </c>
      <c r="I12" s="170">
        <v>3283.8330000000001</v>
      </c>
      <c r="J12" s="170">
        <v>3236.4439999999995</v>
      </c>
      <c r="K12" s="170">
        <v>2443.6410509026737</v>
      </c>
      <c r="L12" s="170">
        <v>3157.2780604163258</v>
      </c>
      <c r="M12" s="170">
        <v>2973.2220501603783</v>
      </c>
      <c r="N12" s="170">
        <v>2958.8323118191961</v>
      </c>
      <c r="O12" s="170">
        <v>2807.3870744320925</v>
      </c>
      <c r="P12" s="170">
        <v>2864.8289744533149</v>
      </c>
      <c r="Q12" s="170">
        <v>3193.5073942426343</v>
      </c>
      <c r="R12" s="170">
        <v>3275.9375960606976</v>
      </c>
      <c r="S12" s="170">
        <v>3443.3338441293058</v>
      </c>
      <c r="T12" s="170">
        <v>3447.1916254482117</v>
      </c>
      <c r="U12" s="170">
        <v>3425.7125523231989</v>
      </c>
      <c r="V12" s="170">
        <v>3413.3982270117544</v>
      </c>
      <c r="W12" s="170">
        <v>3413.5849902029463</v>
      </c>
      <c r="X12" s="170">
        <v>3420.867681983761</v>
      </c>
      <c r="Y12" s="170">
        <v>3417.2514830801892</v>
      </c>
      <c r="Z12" s="170">
        <v>3406.4922457257412</v>
      </c>
      <c r="AA12" s="170">
        <v>3410.2339889684063</v>
      </c>
      <c r="AB12" s="170">
        <v>3415.6622373391838</v>
      </c>
      <c r="AC12" s="170">
        <v>3419.724509650961</v>
      </c>
      <c r="AD12" s="170">
        <v>3420.9221209966067</v>
      </c>
      <c r="AE12" s="170">
        <v>3422.767958710011</v>
      </c>
      <c r="AF12" s="170">
        <v>3422.1894442099901</v>
      </c>
      <c r="AG12" s="170">
        <v>3423.6795215138186</v>
      </c>
      <c r="AH12" s="170">
        <v>3431.7934629246811</v>
      </c>
      <c r="AI12" s="170">
        <v>3439.5628578813307</v>
      </c>
      <c r="AJ12" s="170">
        <v>3440.4986150451746</v>
      </c>
      <c r="AK12" s="170">
        <v>3443.5056635912165</v>
      </c>
      <c r="AL12" s="170">
        <v>3462.685677004134</v>
      </c>
      <c r="AM12" s="170">
        <v>3481.7197912801767</v>
      </c>
      <c r="AN12" s="170">
        <v>3497.1689705274407</v>
      </c>
      <c r="AO12" s="170">
        <v>3516.7678307488272</v>
      </c>
      <c r="AP12" s="170">
        <v>3535.7088134197879</v>
      </c>
      <c r="AQ12" s="170">
        <v>3559.0562285547721</v>
      </c>
      <c r="AR12" s="170">
        <v>3587.8750624112249</v>
      </c>
      <c r="AS12" s="170">
        <v>3610.153105696601</v>
      </c>
      <c r="AT12" s="170">
        <v>3635.5349888041005</v>
      </c>
      <c r="AU12" s="170">
        <v>3662.7883162489302</v>
      </c>
      <c r="AV12" s="170">
        <v>3697.1597077117008</v>
      </c>
      <c r="AW12" s="170">
        <v>3726.657517720228</v>
      </c>
      <c r="AX12" s="170">
        <v>3753.3067631717986</v>
      </c>
      <c r="AY12" s="170">
        <v>3786.6383962349914</v>
      </c>
      <c r="AZ12" s="170">
        <v>3814.485561751043</v>
      </c>
    </row>
    <row r="13" spans="1:52" ht="12" customHeight="1" x14ac:dyDescent="0.35">
      <c r="A13" s="190" t="s">
        <v>847</v>
      </c>
      <c r="B13" s="191">
        <v>15335.945456666665</v>
      </c>
      <c r="C13" s="191">
        <v>15553.599006666664</v>
      </c>
      <c r="D13" s="191">
        <v>16063.058139999999</v>
      </c>
      <c r="E13" s="191">
        <v>14833.522296666666</v>
      </c>
      <c r="F13" s="191">
        <v>15306.616020000003</v>
      </c>
      <c r="G13" s="191">
        <v>15061.615023333334</v>
      </c>
      <c r="H13" s="191">
        <v>14929.78635</v>
      </c>
      <c r="I13" s="191">
        <v>14997.11795</v>
      </c>
      <c r="J13" s="191">
        <v>14913.419416666668</v>
      </c>
      <c r="K13" s="191">
        <v>12831.7551</v>
      </c>
      <c r="L13" s="191">
        <v>14407.491450000001</v>
      </c>
      <c r="M13" s="191">
        <v>15025.559783333336</v>
      </c>
      <c r="N13" s="191">
        <v>14485.186916666666</v>
      </c>
      <c r="O13" s="191">
        <v>14054.8595</v>
      </c>
      <c r="P13" s="191">
        <v>14460.351733333333</v>
      </c>
      <c r="Q13" s="191">
        <v>14925.3093686629</v>
      </c>
      <c r="R13" s="191">
        <v>15131.323026063907</v>
      </c>
      <c r="S13" s="191">
        <v>15725.33396464418</v>
      </c>
      <c r="T13" s="191">
        <v>15803.235118154393</v>
      </c>
      <c r="U13" s="191">
        <v>15818.669602509664</v>
      </c>
      <c r="V13" s="191">
        <v>15830.605444899878</v>
      </c>
      <c r="W13" s="191">
        <v>15910.764995273188</v>
      </c>
      <c r="X13" s="191">
        <v>16011.389821117238</v>
      </c>
      <c r="Y13" s="191">
        <v>16056.606542582422</v>
      </c>
      <c r="Z13" s="191">
        <v>16073.695950951889</v>
      </c>
      <c r="AA13" s="191">
        <v>16142.795630282189</v>
      </c>
      <c r="AB13" s="191">
        <v>16228.34900059093</v>
      </c>
      <c r="AC13" s="191">
        <v>16334.077072831311</v>
      </c>
      <c r="AD13" s="191">
        <v>16430.735613863711</v>
      </c>
      <c r="AE13" s="191">
        <v>16538.578122204046</v>
      </c>
      <c r="AF13" s="191">
        <v>16639.186579293506</v>
      </c>
      <c r="AG13" s="191">
        <v>16725.614780065996</v>
      </c>
      <c r="AH13" s="191">
        <v>16834.604468965343</v>
      </c>
      <c r="AI13" s="191">
        <v>16942.13722643135</v>
      </c>
      <c r="AJ13" s="191">
        <v>17026.69360359024</v>
      </c>
      <c r="AK13" s="191">
        <v>17127.112114632419</v>
      </c>
      <c r="AL13" s="191">
        <v>17250.161569894703</v>
      </c>
      <c r="AM13" s="191">
        <v>17395.601713879092</v>
      </c>
      <c r="AN13" s="191">
        <v>17538.9497995536</v>
      </c>
      <c r="AO13" s="191">
        <v>17668.269956006494</v>
      </c>
      <c r="AP13" s="191">
        <v>17819.180904729892</v>
      </c>
      <c r="AQ13" s="191">
        <v>17986.847473159472</v>
      </c>
      <c r="AR13" s="191">
        <v>18165.808846496013</v>
      </c>
      <c r="AS13" s="191">
        <v>18329.745073405287</v>
      </c>
      <c r="AT13" s="191">
        <v>18500.285075318359</v>
      </c>
      <c r="AU13" s="191">
        <v>18674.042275042801</v>
      </c>
      <c r="AV13" s="191">
        <v>18877.606044010477</v>
      </c>
      <c r="AW13" s="191">
        <v>19058.545226882998</v>
      </c>
      <c r="AX13" s="191">
        <v>19221.810352656696</v>
      </c>
      <c r="AY13" s="191">
        <v>19411.350234842448</v>
      </c>
      <c r="AZ13" s="191">
        <v>19601.524500118237</v>
      </c>
    </row>
    <row r="14" spans="1:52" ht="12" customHeight="1" x14ac:dyDescent="0.35">
      <c r="A14" s="171"/>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row>
    <row r="15" spans="1:52" ht="12" hidden="1" customHeight="1" x14ac:dyDescent="0.35">
      <c r="A15" s="133" t="s">
        <v>7</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row>
    <row r="16" spans="1:52" ht="12" hidden="1" customHeight="1" x14ac:dyDescent="0.35">
      <c r="A16" s="31" t="s">
        <v>8</v>
      </c>
      <c r="B16" s="32">
        <v>0</v>
      </c>
      <c r="C16" s="32">
        <v>0</v>
      </c>
      <c r="D16" s="32">
        <v>0</v>
      </c>
      <c r="E16" s="32">
        <v>0</v>
      </c>
      <c r="F16" s="32">
        <v>0</v>
      </c>
      <c r="G16" s="32">
        <v>0</v>
      </c>
      <c r="H16" s="32">
        <v>0</v>
      </c>
      <c r="I16" s="32">
        <v>0</v>
      </c>
      <c r="J16" s="32">
        <v>0</v>
      </c>
      <c r="K16" s="32">
        <v>0</v>
      </c>
      <c r="L16" s="32">
        <v>0</v>
      </c>
      <c r="M16" s="32">
        <v>0</v>
      </c>
      <c r="N16" s="32">
        <v>0</v>
      </c>
      <c r="O16" s="32">
        <v>4.2078576026770378</v>
      </c>
      <c r="P16" s="32">
        <v>5.5733466970043155</v>
      </c>
      <c r="Q16" s="32">
        <v>6.9723042046886921</v>
      </c>
      <c r="R16" s="32">
        <v>4.881978189134446</v>
      </c>
      <c r="S16" s="32">
        <v>5.3474026050022267</v>
      </c>
      <c r="T16" s="32">
        <v>14.131983940011507</v>
      </c>
      <c r="U16" s="32">
        <v>20.450616549204806</v>
      </c>
      <c r="V16" s="32">
        <v>22.750163749787703</v>
      </c>
      <c r="W16" s="32">
        <v>20.487668377578938</v>
      </c>
      <c r="X16" s="32">
        <v>28.374247577550157</v>
      </c>
      <c r="Y16" s="32">
        <v>30.53306235823349</v>
      </c>
      <c r="Z16" s="32">
        <v>30.352687324637465</v>
      </c>
      <c r="AA16" s="32">
        <v>27.32993959494372</v>
      </c>
      <c r="AB16" s="32">
        <v>24.609466638219356</v>
      </c>
      <c r="AC16" s="32">
        <v>22.161040977167414</v>
      </c>
      <c r="AD16" s="32">
        <v>19.957457882220673</v>
      </c>
      <c r="AE16" s="32">
        <v>22.733556337697078</v>
      </c>
      <c r="AF16" s="32">
        <v>25.181220668510992</v>
      </c>
      <c r="AG16" s="32">
        <v>24.381828883542472</v>
      </c>
      <c r="AH16" s="32">
        <v>33.121879533240261</v>
      </c>
      <c r="AI16" s="32">
        <v>38.506971307564356</v>
      </c>
      <c r="AJ16" s="32">
        <v>47.150562640638981</v>
      </c>
      <c r="AK16" s="32">
        <v>52.296243414647947</v>
      </c>
      <c r="AL16" s="32">
        <v>52.293513028098097</v>
      </c>
      <c r="AM16" s="32">
        <v>59.320850414677885</v>
      </c>
      <c r="AN16" s="32">
        <v>65.162003656664382</v>
      </c>
      <c r="AO16" s="32">
        <v>68.732000711900469</v>
      </c>
      <c r="AP16" s="32">
        <v>72.897190929419153</v>
      </c>
      <c r="AQ16" s="32">
        <v>72.497724082681941</v>
      </c>
      <c r="AR16" s="32">
        <v>75.357064469233777</v>
      </c>
      <c r="AS16" s="32">
        <v>78.328557275639454</v>
      </c>
      <c r="AT16" s="32">
        <v>84.869633813664436</v>
      </c>
      <c r="AU16" s="32">
        <v>84.204623125351745</v>
      </c>
      <c r="AV16" s="32">
        <v>87.827037407623465</v>
      </c>
      <c r="AW16" s="32">
        <v>100.64290143600584</v>
      </c>
      <c r="AX16" s="32">
        <v>99.962631834683989</v>
      </c>
      <c r="AY16" s="32">
        <v>111.98682238530427</v>
      </c>
      <c r="AZ16" s="32">
        <v>121.65967942422333</v>
      </c>
    </row>
    <row r="17" spans="1:52" ht="12" hidden="1" customHeight="1" x14ac:dyDescent="0.35">
      <c r="A17" s="33" t="s">
        <v>9</v>
      </c>
      <c r="B17" s="34">
        <v>0</v>
      </c>
      <c r="C17" s="34">
        <v>0</v>
      </c>
      <c r="D17" s="34">
        <v>0</v>
      </c>
      <c r="E17" s="34">
        <v>0</v>
      </c>
      <c r="F17" s="34">
        <v>0</v>
      </c>
      <c r="G17" s="34">
        <v>0</v>
      </c>
      <c r="H17" s="34">
        <v>0</v>
      </c>
      <c r="I17" s="34">
        <v>0</v>
      </c>
      <c r="J17" s="34">
        <v>0</v>
      </c>
      <c r="K17" s="34">
        <v>0</v>
      </c>
      <c r="L17" s="34">
        <v>0</v>
      </c>
      <c r="M17" s="34">
        <v>0</v>
      </c>
      <c r="N17" s="34">
        <v>0</v>
      </c>
      <c r="O17" s="34">
        <v>0</v>
      </c>
      <c r="P17" s="34">
        <v>0</v>
      </c>
      <c r="Q17" s="34">
        <v>0</v>
      </c>
      <c r="R17" s="34">
        <v>0</v>
      </c>
      <c r="S17" s="34">
        <v>0</v>
      </c>
      <c r="T17" s="34">
        <v>0</v>
      </c>
      <c r="U17" s="34">
        <v>0</v>
      </c>
      <c r="V17" s="34">
        <v>0</v>
      </c>
      <c r="W17" s="34">
        <v>0</v>
      </c>
      <c r="X17" s="34">
        <v>0</v>
      </c>
      <c r="Y17" s="34">
        <v>0</v>
      </c>
      <c r="Z17" s="34">
        <v>0</v>
      </c>
      <c r="AA17" s="34">
        <v>0</v>
      </c>
      <c r="AB17" s="34">
        <v>0</v>
      </c>
      <c r="AC17" s="34">
        <v>0</v>
      </c>
      <c r="AD17" s="34">
        <v>0</v>
      </c>
      <c r="AE17" s="34">
        <v>0</v>
      </c>
      <c r="AF17" s="34">
        <v>0</v>
      </c>
      <c r="AG17" s="34">
        <v>0</v>
      </c>
      <c r="AH17" s="34">
        <v>0</v>
      </c>
      <c r="AI17" s="34">
        <v>0</v>
      </c>
      <c r="AJ17" s="34">
        <v>0</v>
      </c>
      <c r="AK17" s="34">
        <v>0</v>
      </c>
      <c r="AL17" s="34">
        <v>0</v>
      </c>
      <c r="AM17" s="34">
        <v>0</v>
      </c>
      <c r="AN17" s="34">
        <v>0</v>
      </c>
      <c r="AO17" s="34">
        <v>0</v>
      </c>
      <c r="AP17" s="34">
        <v>0</v>
      </c>
      <c r="AQ17" s="34">
        <v>0</v>
      </c>
      <c r="AR17" s="34">
        <v>0</v>
      </c>
      <c r="AS17" s="34">
        <v>0</v>
      </c>
      <c r="AT17" s="34">
        <v>0</v>
      </c>
      <c r="AU17" s="34">
        <v>0</v>
      </c>
      <c r="AV17" s="34">
        <v>0</v>
      </c>
      <c r="AW17" s="34">
        <v>0</v>
      </c>
      <c r="AX17" s="34">
        <v>0</v>
      </c>
      <c r="AY17" s="34">
        <v>0</v>
      </c>
      <c r="AZ17" s="34">
        <v>0</v>
      </c>
    </row>
    <row r="18" spans="1:52" ht="12" hidden="1" customHeight="1" x14ac:dyDescent="0.35">
      <c r="A18" s="35" t="s">
        <v>10</v>
      </c>
      <c r="B18" s="36">
        <v>0</v>
      </c>
      <c r="C18" s="36">
        <v>0</v>
      </c>
      <c r="D18" s="36">
        <v>0</v>
      </c>
      <c r="E18" s="36">
        <v>0</v>
      </c>
      <c r="F18" s="36">
        <v>0</v>
      </c>
      <c r="G18" s="36">
        <v>0</v>
      </c>
      <c r="H18" s="36">
        <v>0</v>
      </c>
      <c r="I18" s="36">
        <v>0</v>
      </c>
      <c r="J18" s="36">
        <v>0</v>
      </c>
      <c r="K18" s="36">
        <v>0</v>
      </c>
      <c r="L18" s="36">
        <v>0</v>
      </c>
      <c r="M18" s="36">
        <v>0</v>
      </c>
      <c r="N18" s="36">
        <v>0</v>
      </c>
      <c r="O18" s="36">
        <v>0</v>
      </c>
      <c r="P18" s="36">
        <v>0</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6">
        <v>0</v>
      </c>
      <c r="AH18" s="36">
        <v>0</v>
      </c>
      <c r="AI18" s="36">
        <v>0</v>
      </c>
      <c r="AJ18" s="36">
        <v>0</v>
      </c>
      <c r="AK18" s="36">
        <v>0</v>
      </c>
      <c r="AL18" s="36">
        <v>0</v>
      </c>
      <c r="AM18" s="36">
        <v>0</v>
      </c>
      <c r="AN18" s="36">
        <v>0</v>
      </c>
      <c r="AO18" s="36">
        <v>0</v>
      </c>
      <c r="AP18" s="36">
        <v>0</v>
      </c>
      <c r="AQ18" s="36">
        <v>0</v>
      </c>
      <c r="AR18" s="36">
        <v>0</v>
      </c>
      <c r="AS18" s="36">
        <v>0</v>
      </c>
      <c r="AT18" s="36">
        <v>0</v>
      </c>
      <c r="AU18" s="36">
        <v>0</v>
      </c>
      <c r="AV18" s="36">
        <v>0</v>
      </c>
      <c r="AW18" s="36">
        <v>0</v>
      </c>
      <c r="AX18" s="36">
        <v>0</v>
      </c>
      <c r="AY18" s="36">
        <v>0</v>
      </c>
      <c r="AZ18" s="36">
        <v>0</v>
      </c>
    </row>
    <row r="19" spans="1:52" ht="12" hidden="1" customHeight="1" x14ac:dyDescent="0.35">
      <c r="A19" s="175"/>
      <c r="B19" s="176"/>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row>
    <row r="20" spans="1:52" ht="12" customHeight="1" x14ac:dyDescent="0.35">
      <c r="A20" s="133" t="s">
        <v>11</v>
      </c>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row>
    <row r="21" spans="1:52" ht="12" customHeight="1" x14ac:dyDescent="0.35">
      <c r="A21" s="38" t="s">
        <v>12</v>
      </c>
      <c r="B21" s="39">
        <v>11984.456042666436</v>
      </c>
      <c r="C21" s="39">
        <v>12111.323740770742</v>
      </c>
      <c r="D21" s="39">
        <v>12134.916843499996</v>
      </c>
      <c r="E21" s="39">
        <v>11900.039499999999</v>
      </c>
      <c r="F21" s="39">
        <v>12196.112063500001</v>
      </c>
      <c r="G21" s="39">
        <v>11942.015028142871</v>
      </c>
      <c r="H21" s="39">
        <v>11582.4801775</v>
      </c>
      <c r="I21" s="39">
        <v>11511.768399499999</v>
      </c>
      <c r="J21" s="39">
        <v>11003.189778499996</v>
      </c>
      <c r="K21" s="39">
        <v>9100.0065104999994</v>
      </c>
      <c r="L21" s="39">
        <v>9910.5223587974888</v>
      </c>
      <c r="M21" s="39">
        <v>10413.305692719438</v>
      </c>
      <c r="N21" s="39">
        <v>9674.5090322682736</v>
      </c>
      <c r="O21" s="39">
        <v>9496.8114357877985</v>
      </c>
      <c r="P21" s="39">
        <v>9251.1906697871309</v>
      </c>
      <c r="Q21" s="39">
        <v>9652.5860550759571</v>
      </c>
      <c r="R21" s="39">
        <v>9768.6329611244</v>
      </c>
      <c r="S21" s="39">
        <v>10042.563557044185</v>
      </c>
      <c r="T21" s="39">
        <v>9986.1511253456065</v>
      </c>
      <c r="U21" s="39">
        <v>9886.9257772736</v>
      </c>
      <c r="V21" s="39">
        <v>9833.6426559333195</v>
      </c>
      <c r="W21" s="39">
        <v>9858.3084172754643</v>
      </c>
      <c r="X21" s="39">
        <v>9904.9123785199663</v>
      </c>
      <c r="Y21" s="39">
        <v>9901.5096958272479</v>
      </c>
      <c r="Z21" s="39">
        <v>9883.2238809750725</v>
      </c>
      <c r="AA21" s="39">
        <v>9904.9905545263246</v>
      </c>
      <c r="AB21" s="39">
        <v>9927.2568369774799</v>
      </c>
      <c r="AC21" s="39">
        <v>9960.1208167458171</v>
      </c>
      <c r="AD21" s="39">
        <v>9987.3971536617937</v>
      </c>
      <c r="AE21" s="39">
        <v>9994.1297881721202</v>
      </c>
      <c r="AF21" s="39">
        <v>10003.744242896337</v>
      </c>
      <c r="AG21" s="39">
        <v>10026.33062398844</v>
      </c>
      <c r="AH21" s="39">
        <v>10045.093683591065</v>
      </c>
      <c r="AI21" s="39">
        <v>10059.417801125475</v>
      </c>
      <c r="AJ21" s="39">
        <v>10056.963835559116</v>
      </c>
      <c r="AK21" s="39">
        <v>10053.693467920981</v>
      </c>
      <c r="AL21" s="39">
        <v>10076.249667885244</v>
      </c>
      <c r="AM21" s="39">
        <v>10104.939087569679</v>
      </c>
      <c r="AN21" s="39">
        <v>10122.333124417184</v>
      </c>
      <c r="AO21" s="39">
        <v>10142.586860119854</v>
      </c>
      <c r="AP21" s="39">
        <v>10170.119229968057</v>
      </c>
      <c r="AQ21" s="39">
        <v>10210.006390379338</v>
      </c>
      <c r="AR21" s="39">
        <v>10240.499148340341</v>
      </c>
      <c r="AS21" s="39">
        <v>10281.968402378774</v>
      </c>
      <c r="AT21" s="39">
        <v>10294.57904419176</v>
      </c>
      <c r="AU21" s="39">
        <v>10315.516438364168</v>
      </c>
      <c r="AV21" s="39">
        <v>10362.614339452461</v>
      </c>
      <c r="AW21" s="39">
        <v>10342.13721263733</v>
      </c>
      <c r="AX21" s="39">
        <v>10376.245699774479</v>
      </c>
      <c r="AY21" s="39">
        <v>10397.743833908991</v>
      </c>
      <c r="AZ21" s="39">
        <v>10408.696598535793</v>
      </c>
    </row>
    <row r="22" spans="1:52" ht="12" customHeight="1" x14ac:dyDescent="0.35">
      <c r="A22" s="40" t="s">
        <v>13</v>
      </c>
      <c r="B22" s="41">
        <v>701.72417656306538</v>
      </c>
      <c r="C22" s="41">
        <v>656.77755999999897</v>
      </c>
      <c r="D22" s="41">
        <v>674.68040599999676</v>
      </c>
      <c r="E22" s="41">
        <v>524.05651999999918</v>
      </c>
      <c r="F22" s="41">
        <v>459.5910659999999</v>
      </c>
      <c r="G22" s="41">
        <v>590.16568225278252</v>
      </c>
      <c r="H22" s="41">
        <v>454.24979500000029</v>
      </c>
      <c r="I22" s="41">
        <v>461.44722199999831</v>
      </c>
      <c r="J22" s="41">
        <v>379.76013100000131</v>
      </c>
      <c r="K22" s="41">
        <v>242.89584800000199</v>
      </c>
      <c r="L22" s="41">
        <v>294.11264823318805</v>
      </c>
      <c r="M22" s="41">
        <v>343.63168779692722</v>
      </c>
      <c r="N22" s="41">
        <v>336.3801387042119</v>
      </c>
      <c r="O22" s="41">
        <v>314.70165205501598</v>
      </c>
      <c r="P22" s="41">
        <v>313.18143993716438</v>
      </c>
      <c r="Q22" s="41">
        <v>333.2055039147823</v>
      </c>
      <c r="R22" s="41">
        <v>326.91163442745699</v>
      </c>
      <c r="S22" s="41">
        <v>343.4381746989921</v>
      </c>
      <c r="T22" s="41">
        <v>327.40767392679868</v>
      </c>
      <c r="U22" s="41">
        <v>318.81310804898487</v>
      </c>
      <c r="V22" s="41">
        <v>312.90284702992159</v>
      </c>
      <c r="W22" s="41">
        <v>309.50157376548179</v>
      </c>
      <c r="X22" s="41">
        <v>304.70772470474128</v>
      </c>
      <c r="Y22" s="41">
        <v>300.04012123094742</v>
      </c>
      <c r="Z22" s="41">
        <v>295.4748920229228</v>
      </c>
      <c r="AA22" s="41">
        <v>292.78850578567108</v>
      </c>
      <c r="AB22" s="41">
        <v>290.04388964534496</v>
      </c>
      <c r="AC22" s="41">
        <v>287.06515751103427</v>
      </c>
      <c r="AD22" s="41">
        <v>284.68574617358462</v>
      </c>
      <c r="AE22" s="41">
        <v>278.6787253804265</v>
      </c>
      <c r="AF22" s="41">
        <v>273.7532558887076</v>
      </c>
      <c r="AG22" s="41">
        <v>269.9971072703035</v>
      </c>
      <c r="AH22" s="41">
        <v>263.16825222175277</v>
      </c>
      <c r="AI22" s="41">
        <v>257.07352656085789</v>
      </c>
      <c r="AJ22" s="41">
        <v>249.75036326458951</v>
      </c>
      <c r="AK22" s="41">
        <v>240.98329315536049</v>
      </c>
      <c r="AL22" s="41">
        <v>233.38352213153098</v>
      </c>
      <c r="AM22" s="41">
        <v>223.29094996091268</v>
      </c>
      <c r="AN22" s="41">
        <v>215.5800154550945</v>
      </c>
      <c r="AO22" s="41">
        <v>207.9053757168505</v>
      </c>
      <c r="AP22" s="41">
        <v>200.20120195217734</v>
      </c>
      <c r="AQ22" s="41">
        <v>191.17378831839079</v>
      </c>
      <c r="AR22" s="41">
        <v>178.17770543809689</v>
      </c>
      <c r="AS22" s="41">
        <v>173.95458244256653</v>
      </c>
      <c r="AT22" s="41">
        <v>168.59629993041082</v>
      </c>
      <c r="AU22" s="41">
        <v>155.66626471753582</v>
      </c>
      <c r="AV22" s="41">
        <v>140.7511032059401</v>
      </c>
      <c r="AW22" s="41">
        <v>127.90667487675908</v>
      </c>
      <c r="AX22" s="41">
        <v>115.85744983850181</v>
      </c>
      <c r="AY22" s="41">
        <v>111.27932743860458</v>
      </c>
      <c r="AZ22" s="41">
        <v>97.759021822259868</v>
      </c>
    </row>
    <row r="23" spans="1:52" ht="12" customHeight="1" x14ac:dyDescent="0.35">
      <c r="A23" s="283" t="s">
        <v>16</v>
      </c>
      <c r="B23" s="284">
        <v>1565.718117271844</v>
      </c>
      <c r="C23" s="284">
        <v>1324.0528457707453</v>
      </c>
      <c r="D23" s="284">
        <v>1264.7294149999991</v>
      </c>
      <c r="E23" s="284">
        <v>1287.4905000000026</v>
      </c>
      <c r="F23" s="284">
        <v>1276.9598300000023</v>
      </c>
      <c r="G23" s="284">
        <v>1214.7884141485654</v>
      </c>
      <c r="H23" s="284">
        <v>1170.2731099999992</v>
      </c>
      <c r="I23" s="284">
        <v>941.1584800000021</v>
      </c>
      <c r="J23" s="284">
        <v>942.67125249999776</v>
      </c>
      <c r="K23" s="284">
        <v>710.06843500000025</v>
      </c>
      <c r="L23" s="284">
        <v>682.89080501382887</v>
      </c>
      <c r="M23" s="284">
        <v>595.12655874545487</v>
      </c>
      <c r="N23" s="284">
        <v>413.41734167964114</v>
      </c>
      <c r="O23" s="284">
        <v>383.48547659280706</v>
      </c>
      <c r="P23" s="284">
        <v>282.18567832362203</v>
      </c>
      <c r="Q23" s="284">
        <v>301.0476171731645</v>
      </c>
      <c r="R23" s="284">
        <v>304.92378435760645</v>
      </c>
      <c r="S23" s="284">
        <v>311.12375502556745</v>
      </c>
      <c r="T23" s="284">
        <v>303.29937812968853</v>
      </c>
      <c r="U23" s="284">
        <v>295.05728769901151</v>
      </c>
      <c r="V23" s="284">
        <v>286.87420448535369</v>
      </c>
      <c r="W23" s="284">
        <v>281.20798877554279</v>
      </c>
      <c r="X23" s="284">
        <v>276.68217677666962</v>
      </c>
      <c r="Y23" s="284">
        <v>270.19775123589375</v>
      </c>
      <c r="Z23" s="284">
        <v>265.13826459123578</v>
      </c>
      <c r="AA23" s="284">
        <v>261.16072615111881</v>
      </c>
      <c r="AB23" s="284">
        <v>257.09881361325529</v>
      </c>
      <c r="AC23" s="284">
        <v>253.69564732344844</v>
      </c>
      <c r="AD23" s="284">
        <v>250.682553054137</v>
      </c>
      <c r="AE23" s="284">
        <v>242.85396451009674</v>
      </c>
      <c r="AF23" s="284">
        <v>236.61978333015617</v>
      </c>
      <c r="AG23" s="284">
        <v>234.42324771958735</v>
      </c>
      <c r="AH23" s="284">
        <v>229.36318981182382</v>
      </c>
      <c r="AI23" s="284">
        <v>224.53687910224676</v>
      </c>
      <c r="AJ23" s="284">
        <v>220.57280988969814</v>
      </c>
      <c r="AK23" s="284">
        <v>215.21041739313011</v>
      </c>
      <c r="AL23" s="284">
        <v>210.5435287861612</v>
      </c>
      <c r="AM23" s="284">
        <v>207.45935018702502</v>
      </c>
      <c r="AN23" s="284">
        <v>201.30194704929806</v>
      </c>
      <c r="AO23" s="284">
        <v>196.25581820271699</v>
      </c>
      <c r="AP23" s="284">
        <v>192.1137364228795</v>
      </c>
      <c r="AQ23" s="284">
        <v>188.2454339230151</v>
      </c>
      <c r="AR23" s="284">
        <v>184.96913089418311</v>
      </c>
      <c r="AS23" s="284">
        <v>182.26429189987786</v>
      </c>
      <c r="AT23" s="284">
        <v>177.35277646598314</v>
      </c>
      <c r="AU23" s="284">
        <v>170.19260894835782</v>
      </c>
      <c r="AV23" s="284">
        <v>160.2586600376693</v>
      </c>
      <c r="AW23" s="284">
        <v>144.48637826515463</v>
      </c>
      <c r="AX23" s="284">
        <v>140.55665979448978</v>
      </c>
      <c r="AY23" s="284">
        <v>137.44432398876256</v>
      </c>
      <c r="AZ23" s="284">
        <v>129.87239502641816</v>
      </c>
    </row>
    <row r="24" spans="1:52" ht="12" customHeight="1" x14ac:dyDescent="0.35">
      <c r="A24" s="42" t="s">
        <v>17</v>
      </c>
      <c r="B24" s="43">
        <v>0</v>
      </c>
      <c r="C24" s="43">
        <v>0</v>
      </c>
      <c r="D24" s="43">
        <v>0</v>
      </c>
      <c r="E24" s="43">
        <v>0</v>
      </c>
      <c r="F24" s="43">
        <v>0</v>
      </c>
      <c r="G24" s="43">
        <v>0</v>
      </c>
      <c r="H24" s="43">
        <v>0</v>
      </c>
      <c r="I24" s="43">
        <v>0</v>
      </c>
      <c r="J24" s="43">
        <v>0</v>
      </c>
      <c r="K24" s="43">
        <v>0</v>
      </c>
      <c r="L24" s="43">
        <v>0</v>
      </c>
      <c r="M24" s="43">
        <v>0</v>
      </c>
      <c r="N24" s="43">
        <v>0</v>
      </c>
      <c r="O24" s="43">
        <v>0</v>
      </c>
      <c r="P24" s="43">
        <v>0</v>
      </c>
      <c r="Q24" s="43">
        <v>0</v>
      </c>
      <c r="R24" s="43">
        <v>0</v>
      </c>
      <c r="S24" s="43">
        <v>0</v>
      </c>
      <c r="T24" s="43">
        <v>0</v>
      </c>
      <c r="U24" s="43">
        <v>0</v>
      </c>
      <c r="V24" s="43">
        <v>0</v>
      </c>
      <c r="W24" s="43">
        <v>0</v>
      </c>
      <c r="X24" s="43">
        <v>0</v>
      </c>
      <c r="Y24" s="43">
        <v>0</v>
      </c>
      <c r="Z24" s="43">
        <v>0</v>
      </c>
      <c r="AA24" s="43">
        <v>0</v>
      </c>
      <c r="AB24" s="43">
        <v>0</v>
      </c>
      <c r="AC24" s="43">
        <v>0</v>
      </c>
      <c r="AD24" s="43">
        <v>0</v>
      </c>
      <c r="AE24" s="43">
        <v>0</v>
      </c>
      <c r="AF24" s="43">
        <v>0</v>
      </c>
      <c r="AG24" s="43">
        <v>0</v>
      </c>
      <c r="AH24" s="43">
        <v>0</v>
      </c>
      <c r="AI24" s="43">
        <v>0</v>
      </c>
      <c r="AJ24" s="43">
        <v>0</v>
      </c>
      <c r="AK24" s="43">
        <v>0</v>
      </c>
      <c r="AL24" s="43">
        <v>0</v>
      </c>
      <c r="AM24" s="43">
        <v>0</v>
      </c>
      <c r="AN24" s="43">
        <v>0</v>
      </c>
      <c r="AO24" s="43">
        <v>0</v>
      </c>
      <c r="AP24" s="43">
        <v>0</v>
      </c>
      <c r="AQ24" s="43">
        <v>0</v>
      </c>
      <c r="AR24" s="43">
        <v>0</v>
      </c>
      <c r="AS24" s="43">
        <v>0</v>
      </c>
      <c r="AT24" s="43">
        <v>0</v>
      </c>
      <c r="AU24" s="43">
        <v>0</v>
      </c>
      <c r="AV24" s="43">
        <v>0</v>
      </c>
      <c r="AW24" s="43">
        <v>0</v>
      </c>
      <c r="AX24" s="43">
        <v>0</v>
      </c>
      <c r="AY24" s="43">
        <v>0</v>
      </c>
      <c r="AZ24" s="43">
        <v>0</v>
      </c>
    </row>
    <row r="25" spans="1:52" ht="12" customHeight="1" x14ac:dyDescent="0.35">
      <c r="A25" s="42" t="s">
        <v>18</v>
      </c>
      <c r="B25" s="43">
        <v>363.73460648911413</v>
      </c>
      <c r="C25" s="43">
        <v>146.27278000000211</v>
      </c>
      <c r="D25" s="43">
        <v>138.66127999999858</v>
      </c>
      <c r="E25" s="43">
        <v>128.77186999999992</v>
      </c>
      <c r="F25" s="43">
        <v>123.19112</v>
      </c>
      <c r="G25" s="43">
        <v>124.52453593949231</v>
      </c>
      <c r="H25" s="43">
        <v>128.03988999999984</v>
      </c>
      <c r="I25" s="43">
        <v>127.54851999999997</v>
      </c>
      <c r="J25" s="43">
        <v>135.76935999999992</v>
      </c>
      <c r="K25" s="43">
        <v>117.91235999999923</v>
      </c>
      <c r="L25" s="43">
        <v>121.01504489049677</v>
      </c>
      <c r="M25" s="43">
        <v>111.16921701139795</v>
      </c>
      <c r="N25" s="43">
        <v>90.289867107597672</v>
      </c>
      <c r="O25" s="43">
        <v>82.710523914130107</v>
      </c>
      <c r="P25" s="43">
        <v>80.459005183269312</v>
      </c>
      <c r="Q25" s="43">
        <v>84.954366105596648</v>
      </c>
      <c r="R25" s="43">
        <v>85.37694804711532</v>
      </c>
      <c r="S25" s="43">
        <v>88.638879031040986</v>
      </c>
      <c r="T25" s="43">
        <v>87.175452298438913</v>
      </c>
      <c r="U25" s="43">
        <v>85.666079611385442</v>
      </c>
      <c r="V25" s="43">
        <v>84.745095480525549</v>
      </c>
      <c r="W25" s="43">
        <v>84.751007987788313</v>
      </c>
      <c r="X25" s="43">
        <v>84.443663023270247</v>
      </c>
      <c r="Y25" s="43">
        <v>83.973181027158404</v>
      </c>
      <c r="Z25" s="43">
        <v>83.360035411000808</v>
      </c>
      <c r="AA25" s="43">
        <v>83.599901482674184</v>
      </c>
      <c r="AB25" s="43">
        <v>82.800733881517601</v>
      </c>
      <c r="AC25" s="43">
        <v>82.915420785320464</v>
      </c>
      <c r="AD25" s="43">
        <v>83.123632373761808</v>
      </c>
      <c r="AE25" s="43">
        <v>82.581081353752381</v>
      </c>
      <c r="AF25" s="43">
        <v>82.345348439654501</v>
      </c>
      <c r="AG25" s="43">
        <v>82.649155693838807</v>
      </c>
      <c r="AH25" s="43">
        <v>81.886414497836213</v>
      </c>
      <c r="AI25" s="43">
        <v>81.015276083356611</v>
      </c>
      <c r="AJ25" s="43">
        <v>80.845432082810618</v>
      </c>
      <c r="AK25" s="43">
        <v>80.511563159499431</v>
      </c>
      <c r="AL25" s="43">
        <v>80.356194821774864</v>
      </c>
      <c r="AM25" s="43">
        <v>80.491250325148954</v>
      </c>
      <c r="AN25" s="43">
        <v>79.749881390895894</v>
      </c>
      <c r="AO25" s="43">
        <v>79.230590331700498</v>
      </c>
      <c r="AP25" s="43">
        <v>78.835071554219397</v>
      </c>
      <c r="AQ25" s="43">
        <v>78.589835706094547</v>
      </c>
      <c r="AR25" s="43">
        <v>78.602978595798191</v>
      </c>
      <c r="AS25" s="43">
        <v>78.727265029688695</v>
      </c>
      <c r="AT25" s="43">
        <v>77.04275864822803</v>
      </c>
      <c r="AU25" s="43">
        <v>75.790136272166492</v>
      </c>
      <c r="AV25" s="43">
        <v>75.927298693971011</v>
      </c>
      <c r="AW25" s="43">
        <v>74.290914449165868</v>
      </c>
      <c r="AX25" s="43">
        <v>74.279784650476842</v>
      </c>
      <c r="AY25" s="43">
        <v>73.788153016027636</v>
      </c>
      <c r="AZ25" s="43">
        <v>72.967599067216838</v>
      </c>
    </row>
    <row r="26" spans="1:52" ht="12" customHeight="1" x14ac:dyDescent="0.35">
      <c r="A26" s="42" t="s">
        <v>19</v>
      </c>
      <c r="B26" s="43">
        <v>230.42409943912844</v>
      </c>
      <c r="C26" s="43">
        <v>216.2410600000008</v>
      </c>
      <c r="D26" s="43">
        <v>189.12984000000034</v>
      </c>
      <c r="E26" s="43">
        <v>179.15047750000281</v>
      </c>
      <c r="F26" s="43">
        <v>160.54988500000226</v>
      </c>
      <c r="G26" s="43">
        <v>156.31603045367254</v>
      </c>
      <c r="H26" s="43">
        <v>135.26108499999933</v>
      </c>
      <c r="I26" s="43">
        <v>179.63799250000213</v>
      </c>
      <c r="J26" s="43">
        <v>157.86329499999789</v>
      </c>
      <c r="K26" s="43">
        <v>125.18187500000097</v>
      </c>
      <c r="L26" s="43">
        <v>129.24799930509982</v>
      </c>
      <c r="M26" s="43">
        <v>122.35880613903969</v>
      </c>
      <c r="N26" s="43">
        <v>113.83240954774699</v>
      </c>
      <c r="O26" s="43">
        <v>99.817039883853155</v>
      </c>
      <c r="P26" s="43">
        <v>59.574690771661963</v>
      </c>
      <c r="Q26" s="43">
        <v>60.674961397977064</v>
      </c>
      <c r="R26" s="43">
        <v>62.335973374001192</v>
      </c>
      <c r="S26" s="43">
        <v>63.687634689537163</v>
      </c>
      <c r="T26" s="43">
        <v>62.655298249699044</v>
      </c>
      <c r="U26" s="43">
        <v>61.565157082451748</v>
      </c>
      <c r="V26" s="43">
        <v>60.635820532723017</v>
      </c>
      <c r="W26" s="43">
        <v>60.495647226163378</v>
      </c>
      <c r="X26" s="43">
        <v>59.971976426245426</v>
      </c>
      <c r="Y26" s="43">
        <v>59.207849180124249</v>
      </c>
      <c r="Z26" s="43">
        <v>58.490709425274773</v>
      </c>
      <c r="AA26" s="43">
        <v>57.683465465569817</v>
      </c>
      <c r="AB26" s="43">
        <v>57.38169345199514</v>
      </c>
      <c r="AC26" s="43">
        <v>56.652974883366305</v>
      </c>
      <c r="AD26" s="43">
        <v>56.112424560060965</v>
      </c>
      <c r="AE26" s="43">
        <v>55.287403227213758</v>
      </c>
      <c r="AF26" s="43">
        <v>54.45582035950968</v>
      </c>
      <c r="AG26" s="43">
        <v>53.828210787096602</v>
      </c>
      <c r="AH26" s="43">
        <v>53.116204859577124</v>
      </c>
      <c r="AI26" s="43">
        <v>52.305896846335031</v>
      </c>
      <c r="AJ26" s="43">
        <v>51.746346589217993</v>
      </c>
      <c r="AK26" s="43">
        <v>50.988836524417728</v>
      </c>
      <c r="AL26" s="43">
        <v>49.739563799793679</v>
      </c>
      <c r="AM26" s="43">
        <v>49.359229676063144</v>
      </c>
      <c r="AN26" s="43">
        <v>48.354161007308797</v>
      </c>
      <c r="AO26" s="43">
        <v>47.875727546169372</v>
      </c>
      <c r="AP26" s="43">
        <v>47.144617853589367</v>
      </c>
      <c r="AQ26" s="43">
        <v>46.2385317412079</v>
      </c>
      <c r="AR26" s="43">
        <v>45.512254220886405</v>
      </c>
      <c r="AS26" s="43">
        <v>45.053085404124978</v>
      </c>
      <c r="AT26" s="43">
        <v>43.666124856280106</v>
      </c>
      <c r="AU26" s="43">
        <v>42.364226717676615</v>
      </c>
      <c r="AV26" s="43">
        <v>40.824651729410746</v>
      </c>
      <c r="AW26" s="43">
        <v>39.112027207394256</v>
      </c>
      <c r="AX26" s="43">
        <v>38.261389033796689</v>
      </c>
      <c r="AY26" s="43">
        <v>37.54524152937995</v>
      </c>
      <c r="AZ26" s="43">
        <v>35.745308909353056</v>
      </c>
    </row>
    <row r="27" spans="1:52" ht="12" customHeight="1" x14ac:dyDescent="0.35">
      <c r="A27" s="42" t="s">
        <v>20</v>
      </c>
      <c r="B27" s="43">
        <v>969.23667063601897</v>
      </c>
      <c r="C27" s="43">
        <v>959.4659257707425</v>
      </c>
      <c r="D27" s="43">
        <v>934.84257500000001</v>
      </c>
      <c r="E27" s="43">
        <v>869.49422249999998</v>
      </c>
      <c r="F27" s="43">
        <v>886.53340500000013</v>
      </c>
      <c r="G27" s="43">
        <v>819.47962005479224</v>
      </c>
      <c r="H27" s="43">
        <v>887.06160249999982</v>
      </c>
      <c r="I27" s="43">
        <v>614.33183250000002</v>
      </c>
      <c r="J27" s="43">
        <v>560.54449749999992</v>
      </c>
      <c r="K27" s="43">
        <v>401.53324000000009</v>
      </c>
      <c r="L27" s="43">
        <v>392.65978822243159</v>
      </c>
      <c r="M27" s="43">
        <v>323.87992086426522</v>
      </c>
      <c r="N27" s="43">
        <v>196.81375765982315</v>
      </c>
      <c r="O27" s="43">
        <v>192.50256092755666</v>
      </c>
      <c r="P27" s="43">
        <v>132.81347951378578</v>
      </c>
      <c r="Q27" s="43">
        <v>126.11217253379992</v>
      </c>
      <c r="R27" s="43">
        <v>127.36329006917833</v>
      </c>
      <c r="S27" s="43">
        <v>128.93702453162243</v>
      </c>
      <c r="T27" s="43">
        <v>124.20538126183487</v>
      </c>
      <c r="U27" s="43">
        <v>119.44140414458464</v>
      </c>
      <c r="V27" s="43">
        <v>114.3898257575253</v>
      </c>
      <c r="W27" s="43">
        <v>110.49192126330156</v>
      </c>
      <c r="X27" s="43">
        <v>107.60803150824979</v>
      </c>
      <c r="Y27" s="43">
        <v>103.73546035251412</v>
      </c>
      <c r="Z27" s="43">
        <v>100.57880882265368</v>
      </c>
      <c r="AA27" s="43">
        <v>97.669855270426169</v>
      </c>
      <c r="AB27" s="43">
        <v>95.204877828358519</v>
      </c>
      <c r="AC27" s="43">
        <v>92.896401993761259</v>
      </c>
      <c r="AD27" s="43">
        <v>90.724262100290318</v>
      </c>
      <c r="AE27" s="43">
        <v>85.689616484309411</v>
      </c>
      <c r="AF27" s="43">
        <v>81.100139178068943</v>
      </c>
      <c r="AG27" s="43">
        <v>79.436444151795712</v>
      </c>
      <c r="AH27" s="43">
        <v>76.35229472553452</v>
      </c>
      <c r="AI27" s="43">
        <v>73.684183104221674</v>
      </c>
      <c r="AJ27" s="43">
        <v>71.000443178675724</v>
      </c>
      <c r="AK27" s="43">
        <v>67.949851132536523</v>
      </c>
      <c r="AL27" s="43">
        <v>65.259738704199194</v>
      </c>
      <c r="AM27" s="43">
        <v>62.942490034514947</v>
      </c>
      <c r="AN27" s="43">
        <v>59.2507166872144</v>
      </c>
      <c r="AO27" s="43">
        <v>55.667895470505748</v>
      </c>
      <c r="AP27" s="43">
        <v>53.127612589041576</v>
      </c>
      <c r="AQ27" s="43">
        <v>50.845465878959232</v>
      </c>
      <c r="AR27" s="43">
        <v>48.720433825008215</v>
      </c>
      <c r="AS27" s="43">
        <v>47.208551741655505</v>
      </c>
      <c r="AT27" s="43">
        <v>45.710857410705508</v>
      </c>
      <c r="AU27" s="43">
        <v>42.557560406370435</v>
      </c>
      <c r="AV27" s="43">
        <v>38.200849420249284</v>
      </c>
      <c r="AW27" s="43">
        <v>26.677862708815269</v>
      </c>
      <c r="AX27" s="43">
        <v>24.912863447319051</v>
      </c>
      <c r="AY27" s="43">
        <v>23.689770791229805</v>
      </c>
      <c r="AZ27" s="43">
        <v>18.82122754833323</v>
      </c>
    </row>
    <row r="28" spans="1:52" ht="12" customHeight="1" x14ac:dyDescent="0.35">
      <c r="A28" s="42" t="s">
        <v>21</v>
      </c>
      <c r="B28" s="43">
        <v>2.3227407075825099</v>
      </c>
      <c r="C28" s="43">
        <v>2.07308</v>
      </c>
      <c r="D28" s="43">
        <v>2.0957200000000031</v>
      </c>
      <c r="E28" s="43">
        <v>110.07393</v>
      </c>
      <c r="F28" s="43">
        <v>106.68541999999999</v>
      </c>
      <c r="G28" s="43">
        <v>114.4682277006084</v>
      </c>
      <c r="H28" s="43">
        <v>19.910532499999999</v>
      </c>
      <c r="I28" s="43">
        <v>19.640134999999969</v>
      </c>
      <c r="J28" s="43">
        <v>88.494099999999975</v>
      </c>
      <c r="K28" s="43">
        <v>65.440960000000004</v>
      </c>
      <c r="L28" s="43">
        <v>39.967972595800639</v>
      </c>
      <c r="M28" s="43">
        <v>37.718614730752094</v>
      </c>
      <c r="N28" s="43">
        <v>12.481307364473333</v>
      </c>
      <c r="O28" s="43">
        <v>8.4553518672671704</v>
      </c>
      <c r="P28" s="43">
        <v>9.3385028549049593</v>
      </c>
      <c r="Q28" s="43">
        <v>29.306117135790881</v>
      </c>
      <c r="R28" s="43">
        <v>29.847572867311612</v>
      </c>
      <c r="S28" s="43">
        <v>29.860216773366933</v>
      </c>
      <c r="T28" s="43">
        <v>29.263246319715684</v>
      </c>
      <c r="U28" s="43">
        <v>28.384646860589665</v>
      </c>
      <c r="V28" s="43">
        <v>27.103462714579873</v>
      </c>
      <c r="W28" s="43">
        <v>25.469412298289487</v>
      </c>
      <c r="X28" s="43">
        <v>24.658505818904139</v>
      </c>
      <c r="Y28" s="43">
        <v>23.281260676096942</v>
      </c>
      <c r="Z28" s="43">
        <v>22.708710932306552</v>
      </c>
      <c r="AA28" s="43">
        <v>22.207503932448624</v>
      </c>
      <c r="AB28" s="43">
        <v>21.711508451384002</v>
      </c>
      <c r="AC28" s="43">
        <v>21.23084966100042</v>
      </c>
      <c r="AD28" s="43">
        <v>20.722234020023926</v>
      </c>
      <c r="AE28" s="43">
        <v>19.295863444821212</v>
      </c>
      <c r="AF28" s="43">
        <v>18.718475352923065</v>
      </c>
      <c r="AG28" s="43">
        <v>18.509437086856213</v>
      </c>
      <c r="AH28" s="43">
        <v>18.008275728875951</v>
      </c>
      <c r="AI28" s="43">
        <v>17.531523068333449</v>
      </c>
      <c r="AJ28" s="43">
        <v>16.980588038993805</v>
      </c>
      <c r="AK28" s="43">
        <v>15.760166576676461</v>
      </c>
      <c r="AL28" s="43">
        <v>15.188031460393477</v>
      </c>
      <c r="AM28" s="43">
        <v>14.666380151297968</v>
      </c>
      <c r="AN28" s="43">
        <v>13.947187963878971</v>
      </c>
      <c r="AO28" s="43">
        <v>13.481604854341375</v>
      </c>
      <c r="AP28" s="43">
        <v>13.006434426029163</v>
      </c>
      <c r="AQ28" s="43">
        <v>12.571600596753424</v>
      </c>
      <c r="AR28" s="43">
        <v>12.133464252490313</v>
      </c>
      <c r="AS28" s="43">
        <v>11.275389724408679</v>
      </c>
      <c r="AT28" s="43">
        <v>10.933035550769484</v>
      </c>
      <c r="AU28" s="43">
        <v>9.4806855521442674</v>
      </c>
      <c r="AV28" s="43">
        <v>5.3058601940382362</v>
      </c>
      <c r="AW28" s="43">
        <v>4.4055738997792346</v>
      </c>
      <c r="AX28" s="43">
        <v>3.1026226628971929</v>
      </c>
      <c r="AY28" s="43">
        <v>2.4211586521251691</v>
      </c>
      <c r="AZ28" s="43">
        <v>2.3382595015150303</v>
      </c>
    </row>
    <row r="29" spans="1:52" ht="12" customHeight="1" x14ac:dyDescent="0.35">
      <c r="A29" s="283" t="s">
        <v>22</v>
      </c>
      <c r="B29" s="284">
        <v>3038.564801323078</v>
      </c>
      <c r="C29" s="284">
        <v>3168.1273524999983</v>
      </c>
      <c r="D29" s="284">
        <v>3270.3143324999987</v>
      </c>
      <c r="E29" s="284">
        <v>3068.5176874999993</v>
      </c>
      <c r="F29" s="284">
        <v>3105.4775699999991</v>
      </c>
      <c r="G29" s="284">
        <v>2839.8550616064704</v>
      </c>
      <c r="H29" s="284">
        <v>2979.0175699999995</v>
      </c>
      <c r="I29" s="284">
        <v>2976.0298699999985</v>
      </c>
      <c r="J29" s="284">
        <v>2813.6493449999998</v>
      </c>
      <c r="K29" s="284">
        <v>2659.3675249999983</v>
      </c>
      <c r="L29" s="284">
        <v>2917.7977036013408</v>
      </c>
      <c r="M29" s="284">
        <v>3219.0816016304984</v>
      </c>
      <c r="N29" s="284">
        <v>3150.7774792173345</v>
      </c>
      <c r="O29" s="284">
        <v>3260.7260128346647</v>
      </c>
      <c r="P29" s="284">
        <v>3168.7448176625903</v>
      </c>
      <c r="Q29" s="284">
        <v>3230.1684701967447</v>
      </c>
      <c r="R29" s="284">
        <v>3262.2795258872579</v>
      </c>
      <c r="S29" s="284">
        <v>3378.0783309420212</v>
      </c>
      <c r="T29" s="284">
        <v>3317.6533085016035</v>
      </c>
      <c r="U29" s="284">
        <v>3241.0198483637851</v>
      </c>
      <c r="V29" s="284">
        <v>3204.8510074657052</v>
      </c>
      <c r="W29" s="284">
        <v>3210.1399894858928</v>
      </c>
      <c r="X29" s="284">
        <v>3202.7455935154426</v>
      </c>
      <c r="Y29" s="284">
        <v>3190.3330828941794</v>
      </c>
      <c r="Z29" s="284">
        <v>3177.5166310907057</v>
      </c>
      <c r="AA29" s="284">
        <v>3176.2006133348118</v>
      </c>
      <c r="AB29" s="284">
        <v>3181.4382500611355</v>
      </c>
      <c r="AC29" s="284">
        <v>3192.0254165323486</v>
      </c>
      <c r="AD29" s="284">
        <v>3197.4294254893748</v>
      </c>
      <c r="AE29" s="284">
        <v>3195.2878050102299</v>
      </c>
      <c r="AF29" s="284">
        <v>3189.047678904677</v>
      </c>
      <c r="AG29" s="284">
        <v>3193.8876284707421</v>
      </c>
      <c r="AH29" s="284">
        <v>3187.9855439483572</v>
      </c>
      <c r="AI29" s="284">
        <v>3182.0789384011164</v>
      </c>
      <c r="AJ29" s="284">
        <v>3161.8946184816814</v>
      </c>
      <c r="AK29" s="284">
        <v>3133.5170703468461</v>
      </c>
      <c r="AL29" s="284">
        <v>3122.722089813622</v>
      </c>
      <c r="AM29" s="284">
        <v>3109.2537451187436</v>
      </c>
      <c r="AN29" s="284">
        <v>3079.9934280426846</v>
      </c>
      <c r="AO29" s="284">
        <v>3066.8725626960527</v>
      </c>
      <c r="AP29" s="284">
        <v>3047.8915275414784</v>
      </c>
      <c r="AQ29" s="284">
        <v>3040.8387534964045</v>
      </c>
      <c r="AR29" s="284">
        <v>3025.287028925482</v>
      </c>
      <c r="AS29" s="284">
        <v>3012.5396851996943</v>
      </c>
      <c r="AT29" s="284">
        <v>2961.8592810027221</v>
      </c>
      <c r="AU29" s="284">
        <v>2921.2879295724501</v>
      </c>
      <c r="AV29" s="284">
        <v>2890.1559226936774</v>
      </c>
      <c r="AW29" s="284">
        <v>2797.5986099012894</v>
      </c>
      <c r="AX29" s="284">
        <v>2771.2744831969558</v>
      </c>
      <c r="AY29" s="284">
        <v>2730.0629676470699</v>
      </c>
      <c r="AZ29" s="284">
        <v>2656.6887574154607</v>
      </c>
    </row>
    <row r="30" spans="1:52" ht="12" customHeight="1" x14ac:dyDescent="0.35">
      <c r="A30" s="42" t="s">
        <v>23</v>
      </c>
      <c r="B30" s="43">
        <v>2982.5076730920546</v>
      </c>
      <c r="C30" s="43">
        <v>3105.4957424999984</v>
      </c>
      <c r="D30" s="43">
        <v>3203.3335724999988</v>
      </c>
      <c r="E30" s="43">
        <v>3007.8501674999993</v>
      </c>
      <c r="F30" s="43">
        <v>3063.3775699999992</v>
      </c>
      <c r="G30" s="43">
        <v>2816.902476262966</v>
      </c>
      <c r="H30" s="43">
        <v>2956.2761299999997</v>
      </c>
      <c r="I30" s="43">
        <v>2953.3721899999987</v>
      </c>
      <c r="J30" s="43">
        <v>2784.4869649999996</v>
      </c>
      <c r="K30" s="43">
        <v>2633.3931349999984</v>
      </c>
      <c r="L30" s="43">
        <v>2894.8684565440894</v>
      </c>
      <c r="M30" s="43">
        <v>3195.0536951772497</v>
      </c>
      <c r="N30" s="43">
        <v>3127.5856568074805</v>
      </c>
      <c r="O30" s="43">
        <v>3234.3336283173494</v>
      </c>
      <c r="P30" s="43">
        <v>3137.0737479470413</v>
      </c>
      <c r="Q30" s="43">
        <v>3197.6138054325907</v>
      </c>
      <c r="R30" s="43">
        <v>3229.3697091873387</v>
      </c>
      <c r="S30" s="43">
        <v>3342.8250092563135</v>
      </c>
      <c r="T30" s="43">
        <v>3286.2646505539228</v>
      </c>
      <c r="U30" s="43">
        <v>3210.7857004571301</v>
      </c>
      <c r="V30" s="43">
        <v>3175.2021950303779</v>
      </c>
      <c r="W30" s="43">
        <v>3181.1290192440833</v>
      </c>
      <c r="X30" s="43">
        <v>3174.8953443756227</v>
      </c>
      <c r="Y30" s="43">
        <v>3163.3169710084167</v>
      </c>
      <c r="Z30" s="43">
        <v>3150.9964856385232</v>
      </c>
      <c r="AA30" s="43">
        <v>3150.0157479809063</v>
      </c>
      <c r="AB30" s="43">
        <v>3156.0353350505097</v>
      </c>
      <c r="AC30" s="43">
        <v>3166.8709029688462</v>
      </c>
      <c r="AD30" s="43">
        <v>3172.5902982662415</v>
      </c>
      <c r="AE30" s="43">
        <v>3172.0171647923939</v>
      </c>
      <c r="AF30" s="43">
        <v>3166.1989623355239</v>
      </c>
      <c r="AG30" s="43">
        <v>3170.958555220996</v>
      </c>
      <c r="AH30" s="43">
        <v>3165.755911038812</v>
      </c>
      <c r="AI30" s="43">
        <v>3160.044953186039</v>
      </c>
      <c r="AJ30" s="43">
        <v>3140.1397869619668</v>
      </c>
      <c r="AK30" s="43">
        <v>3111.9152029284464</v>
      </c>
      <c r="AL30" s="43">
        <v>3102.1936606683798</v>
      </c>
      <c r="AM30" s="43">
        <v>3088.8940113298827</v>
      </c>
      <c r="AN30" s="43">
        <v>3060.6367090943791</v>
      </c>
      <c r="AO30" s="43">
        <v>3047.6625894503991</v>
      </c>
      <c r="AP30" s="43">
        <v>3028.8613769447761</v>
      </c>
      <c r="AQ30" s="43">
        <v>3022.8003863971367</v>
      </c>
      <c r="AR30" s="43">
        <v>3007.4476667361459</v>
      </c>
      <c r="AS30" s="43">
        <v>2994.9044368165701</v>
      </c>
      <c r="AT30" s="43">
        <v>2945.9722910174905</v>
      </c>
      <c r="AU30" s="43">
        <v>2905.5846936282769</v>
      </c>
      <c r="AV30" s="43">
        <v>2874.4524273541401</v>
      </c>
      <c r="AW30" s="43">
        <v>2782.4837736534014</v>
      </c>
      <c r="AX30" s="43">
        <v>2756.426424585607</v>
      </c>
      <c r="AY30" s="43">
        <v>2715.4124877211775</v>
      </c>
      <c r="AZ30" s="43">
        <v>2642.2264412500426</v>
      </c>
    </row>
    <row r="31" spans="1:52" ht="12" customHeight="1" x14ac:dyDescent="0.35">
      <c r="A31" s="42" t="s">
        <v>24</v>
      </c>
      <c r="B31" s="43">
        <v>56.057128231023235</v>
      </c>
      <c r="C31" s="43">
        <v>62.631609999999981</v>
      </c>
      <c r="D31" s="43">
        <v>66.980759999999975</v>
      </c>
      <c r="E31" s="43">
        <v>60.667520000000017</v>
      </c>
      <c r="F31" s="43">
        <v>42.099999999999994</v>
      </c>
      <c r="G31" s="43">
        <v>22.952585343504428</v>
      </c>
      <c r="H31" s="43">
        <v>22.741440000000004</v>
      </c>
      <c r="I31" s="43">
        <v>22.657679999999992</v>
      </c>
      <c r="J31" s="43">
        <v>29.162379999999992</v>
      </c>
      <c r="K31" s="43">
        <v>25.97439</v>
      </c>
      <c r="L31" s="43">
        <v>22.929247057251306</v>
      </c>
      <c r="M31" s="43">
        <v>24.027906453248555</v>
      </c>
      <c r="N31" s="43">
        <v>23.19182240985414</v>
      </c>
      <c r="O31" s="43">
        <v>26.392384517315257</v>
      </c>
      <c r="P31" s="43">
        <v>31.671069715549073</v>
      </c>
      <c r="Q31" s="43">
        <v>32.554664764153898</v>
      </c>
      <c r="R31" s="43">
        <v>32.909816699919077</v>
      </c>
      <c r="S31" s="43">
        <v>35.253321685707888</v>
      </c>
      <c r="T31" s="43">
        <v>31.388657947680493</v>
      </c>
      <c r="U31" s="43">
        <v>30.234147906654762</v>
      </c>
      <c r="V31" s="43">
        <v>29.648812435327329</v>
      </c>
      <c r="W31" s="43">
        <v>29.010970241809407</v>
      </c>
      <c r="X31" s="43">
        <v>27.850249139819795</v>
      </c>
      <c r="Y31" s="43">
        <v>27.016111885762903</v>
      </c>
      <c r="Z31" s="43">
        <v>26.520145452182327</v>
      </c>
      <c r="AA31" s="43">
        <v>26.1848653539057</v>
      </c>
      <c r="AB31" s="43">
        <v>25.402915010625627</v>
      </c>
      <c r="AC31" s="43">
        <v>25.154513563502348</v>
      </c>
      <c r="AD31" s="43">
        <v>24.839127223133456</v>
      </c>
      <c r="AE31" s="43">
        <v>23.270640217835862</v>
      </c>
      <c r="AF31" s="43">
        <v>22.848716569152909</v>
      </c>
      <c r="AG31" s="43">
        <v>22.929073249745908</v>
      </c>
      <c r="AH31" s="43">
        <v>22.22963290954505</v>
      </c>
      <c r="AI31" s="43">
        <v>22.033985215077443</v>
      </c>
      <c r="AJ31" s="43">
        <v>21.754831519714763</v>
      </c>
      <c r="AK31" s="43">
        <v>21.601867418399785</v>
      </c>
      <c r="AL31" s="43">
        <v>20.52842914524209</v>
      </c>
      <c r="AM31" s="43">
        <v>20.359733788860808</v>
      </c>
      <c r="AN31" s="43">
        <v>19.356718948305417</v>
      </c>
      <c r="AO31" s="43">
        <v>19.209973245653522</v>
      </c>
      <c r="AP31" s="43">
        <v>19.030150596702466</v>
      </c>
      <c r="AQ31" s="43">
        <v>18.038367099267905</v>
      </c>
      <c r="AR31" s="43">
        <v>17.839362189336079</v>
      </c>
      <c r="AS31" s="43">
        <v>17.635248383124424</v>
      </c>
      <c r="AT31" s="43">
        <v>15.886989985231653</v>
      </c>
      <c r="AU31" s="43">
        <v>15.703235944173105</v>
      </c>
      <c r="AV31" s="43">
        <v>15.703495339537209</v>
      </c>
      <c r="AW31" s="43">
        <v>15.114836247887848</v>
      </c>
      <c r="AX31" s="43">
        <v>14.848058611348689</v>
      </c>
      <c r="AY31" s="43">
        <v>14.650479925892469</v>
      </c>
      <c r="AZ31" s="43">
        <v>14.462316165418034</v>
      </c>
    </row>
    <row r="32" spans="1:52" ht="12" customHeight="1" x14ac:dyDescent="0.35">
      <c r="A32" s="283" t="s">
        <v>25</v>
      </c>
      <c r="B32" s="284">
        <v>7.3205472557201148</v>
      </c>
      <c r="C32" s="284">
        <v>7.2002974999999561</v>
      </c>
      <c r="D32" s="284">
        <v>7.2496375000003184</v>
      </c>
      <c r="E32" s="284">
        <v>11.49260499999998</v>
      </c>
      <c r="F32" s="284">
        <v>11.223597499999816</v>
      </c>
      <c r="G32" s="284">
        <v>70.118190514772422</v>
      </c>
      <c r="H32" s="284">
        <v>11.225142500000191</v>
      </c>
      <c r="I32" s="284">
        <v>12.39860750000055</v>
      </c>
      <c r="J32" s="284">
        <v>17.491332499999785</v>
      </c>
      <c r="K32" s="284">
        <v>14.206155000000095</v>
      </c>
      <c r="L32" s="284">
        <v>15.124794310853551</v>
      </c>
      <c r="M32" s="284">
        <v>16.922363168452485</v>
      </c>
      <c r="N32" s="284">
        <v>9.532860585146727</v>
      </c>
      <c r="O32" s="284">
        <v>12.906448622171846</v>
      </c>
      <c r="P32" s="284">
        <v>13.757358142313658</v>
      </c>
      <c r="Q32" s="284">
        <v>11.547971233135941</v>
      </c>
      <c r="R32" s="284">
        <v>11.733546821913688</v>
      </c>
      <c r="S32" s="284">
        <v>12.015118328152887</v>
      </c>
      <c r="T32" s="284">
        <v>11.617464906697661</v>
      </c>
      <c r="U32" s="284">
        <v>11.313537444327041</v>
      </c>
      <c r="V32" s="284">
        <v>11.281689620908004</v>
      </c>
      <c r="W32" s="284">
        <v>11.564371275517106</v>
      </c>
      <c r="X32" s="284">
        <v>11.258610838003994</v>
      </c>
      <c r="Y32" s="284">
        <v>10.895574522062475</v>
      </c>
      <c r="Z32" s="284">
        <v>10.65841335109139</v>
      </c>
      <c r="AA32" s="284">
        <v>10.360054356550233</v>
      </c>
      <c r="AB32" s="284">
        <v>10.552135321195495</v>
      </c>
      <c r="AC32" s="284">
        <v>10.788544415203795</v>
      </c>
      <c r="AD32" s="284">
        <v>11.035924649387727</v>
      </c>
      <c r="AE32" s="284">
        <v>11.353532751725938</v>
      </c>
      <c r="AF32" s="284">
        <v>11.73327541712103</v>
      </c>
      <c r="AG32" s="284">
        <v>11.923703130434872</v>
      </c>
      <c r="AH32" s="284">
        <v>12.268899314754886</v>
      </c>
      <c r="AI32" s="284">
        <v>12.451682715476188</v>
      </c>
      <c r="AJ32" s="284">
        <v>12.427472934990346</v>
      </c>
      <c r="AK32" s="284">
        <v>13.856285263297941</v>
      </c>
      <c r="AL32" s="284">
        <v>14.408683378244209</v>
      </c>
      <c r="AM32" s="284">
        <v>14.652940433663158</v>
      </c>
      <c r="AN32" s="284">
        <v>14.688317303256898</v>
      </c>
      <c r="AO32" s="284">
        <v>14.87426897505444</v>
      </c>
      <c r="AP32" s="284">
        <v>15.250240882578378</v>
      </c>
      <c r="AQ32" s="284">
        <v>15.742277838118975</v>
      </c>
      <c r="AR32" s="284">
        <v>16.355651553511997</v>
      </c>
      <c r="AS32" s="284">
        <v>16.551836151463966</v>
      </c>
      <c r="AT32" s="284">
        <v>18.145534356285168</v>
      </c>
      <c r="AU32" s="284">
        <v>21.57963812346496</v>
      </c>
      <c r="AV32" s="284">
        <v>21.568662276019918</v>
      </c>
      <c r="AW32" s="284">
        <v>28.034644251686998</v>
      </c>
      <c r="AX32" s="284">
        <v>28.784661432337106</v>
      </c>
      <c r="AY32" s="284">
        <v>29.756168252409701</v>
      </c>
      <c r="AZ32" s="284">
        <v>39.662059988549117</v>
      </c>
    </row>
    <row r="33" spans="1:52" ht="12" customHeight="1" x14ac:dyDescent="0.35">
      <c r="A33" s="42" t="s">
        <v>26</v>
      </c>
      <c r="B33" s="43">
        <v>7.3205472557201148</v>
      </c>
      <c r="C33" s="43">
        <v>7.2002974999999561</v>
      </c>
      <c r="D33" s="43">
        <v>7.2496375000003184</v>
      </c>
      <c r="E33" s="43">
        <v>11.49260499999998</v>
      </c>
      <c r="F33" s="43">
        <v>11.223597499999816</v>
      </c>
      <c r="G33" s="43">
        <v>70.09430543384137</v>
      </c>
      <c r="H33" s="43">
        <v>11.225142500000191</v>
      </c>
      <c r="I33" s="43">
        <v>12.178807500000561</v>
      </c>
      <c r="J33" s="43">
        <v>17.274902499999786</v>
      </c>
      <c r="K33" s="43">
        <v>13.89807500000008</v>
      </c>
      <c r="L33" s="43">
        <v>14.885946746367605</v>
      </c>
      <c r="M33" s="43">
        <v>16.683517494896027</v>
      </c>
      <c r="N33" s="43">
        <v>9.2940086956662196</v>
      </c>
      <c r="O33" s="43">
        <v>12.667601845649846</v>
      </c>
      <c r="P33" s="43">
        <v>13.518505173912969</v>
      </c>
      <c r="Q33" s="43">
        <v>11.309125056133162</v>
      </c>
      <c r="R33" s="43">
        <v>11.483216508579268</v>
      </c>
      <c r="S33" s="43">
        <v>11.765877009470247</v>
      </c>
      <c r="T33" s="43">
        <v>11.35796595701405</v>
      </c>
      <c r="U33" s="43">
        <v>11.04562866482045</v>
      </c>
      <c r="V33" s="43">
        <v>10.975055462568779</v>
      </c>
      <c r="W33" s="43">
        <v>11.219292540425666</v>
      </c>
      <c r="X33" s="43">
        <v>10.873939756208307</v>
      </c>
      <c r="Y33" s="43">
        <v>10.485041745042933</v>
      </c>
      <c r="Z33" s="43">
        <v>10.209407041336359</v>
      </c>
      <c r="AA33" s="43">
        <v>9.872389572577454</v>
      </c>
      <c r="AB33" s="43">
        <v>10.040544264541129</v>
      </c>
      <c r="AC33" s="43">
        <v>10.240990389742322</v>
      </c>
      <c r="AD33" s="43">
        <v>10.386480987052325</v>
      </c>
      <c r="AE33" s="43">
        <v>10.665527516815992</v>
      </c>
      <c r="AF33" s="43">
        <v>11.00733343464665</v>
      </c>
      <c r="AG33" s="43">
        <v>11.191315865096437</v>
      </c>
      <c r="AH33" s="43">
        <v>11.51996113595917</v>
      </c>
      <c r="AI33" s="43">
        <v>11.688132701472409</v>
      </c>
      <c r="AJ33" s="43">
        <v>11.661884988858745</v>
      </c>
      <c r="AK33" s="43">
        <v>13.090825665786774</v>
      </c>
      <c r="AL33" s="43">
        <v>13.645290220652127</v>
      </c>
      <c r="AM33" s="43">
        <v>13.889210643495701</v>
      </c>
      <c r="AN33" s="43">
        <v>13.927922021194421</v>
      </c>
      <c r="AO33" s="43">
        <v>14.122229067251862</v>
      </c>
      <c r="AP33" s="43">
        <v>14.506614967003717</v>
      </c>
      <c r="AQ33" s="43">
        <v>15.001836842927261</v>
      </c>
      <c r="AR33" s="43">
        <v>15.625525823461173</v>
      </c>
      <c r="AS33" s="43">
        <v>15.82695087115191</v>
      </c>
      <c r="AT33" s="43">
        <v>17.422352479708202</v>
      </c>
      <c r="AU33" s="43">
        <v>20.867955617988773</v>
      </c>
      <c r="AV33" s="43">
        <v>20.854328409043426</v>
      </c>
      <c r="AW33" s="43">
        <v>27.321318092800233</v>
      </c>
      <c r="AX33" s="43">
        <v>28.074691310191092</v>
      </c>
      <c r="AY33" s="43">
        <v>29.048283586718846</v>
      </c>
      <c r="AZ33" s="43">
        <v>38.956318649994394</v>
      </c>
    </row>
    <row r="34" spans="1:52" ht="12" customHeight="1" x14ac:dyDescent="0.35">
      <c r="A34" s="42" t="s">
        <v>27</v>
      </c>
      <c r="B34" s="43">
        <v>0</v>
      </c>
      <c r="C34" s="43">
        <v>0</v>
      </c>
      <c r="D34" s="43">
        <v>0</v>
      </c>
      <c r="E34" s="43">
        <v>0</v>
      </c>
      <c r="F34" s="43">
        <v>0</v>
      </c>
      <c r="G34" s="43">
        <v>2.388508093105245E-2</v>
      </c>
      <c r="H34" s="43">
        <v>0</v>
      </c>
      <c r="I34" s="43">
        <v>0.21979999999998781</v>
      </c>
      <c r="J34" s="43">
        <v>0.2164299999999984</v>
      </c>
      <c r="K34" s="43">
        <v>0.30808000000001445</v>
      </c>
      <c r="L34" s="43">
        <v>0.23884756448594507</v>
      </c>
      <c r="M34" s="43">
        <v>0.23884567355645661</v>
      </c>
      <c r="N34" s="43">
        <v>0.23885188948050665</v>
      </c>
      <c r="O34" s="43">
        <v>0.23884677652199976</v>
      </c>
      <c r="P34" s="43">
        <v>0.23885296840068942</v>
      </c>
      <c r="Q34" s="43">
        <v>0.23884617700277966</v>
      </c>
      <c r="R34" s="43">
        <v>0.25033031333442013</v>
      </c>
      <c r="S34" s="43">
        <v>0.2492413186826401</v>
      </c>
      <c r="T34" s="43">
        <v>0.25949894968361092</v>
      </c>
      <c r="U34" s="43">
        <v>0.26790877950659042</v>
      </c>
      <c r="V34" s="43">
        <v>0.30663415833922486</v>
      </c>
      <c r="W34" s="43">
        <v>0.34507873509143844</v>
      </c>
      <c r="X34" s="43">
        <v>0.38467108179568826</v>
      </c>
      <c r="Y34" s="43">
        <v>0.41053277701954172</v>
      </c>
      <c r="Z34" s="43">
        <v>0.44900630975503197</v>
      </c>
      <c r="AA34" s="43">
        <v>0.48766478397277968</v>
      </c>
      <c r="AB34" s="43">
        <v>0.51159105665436622</v>
      </c>
      <c r="AC34" s="43">
        <v>0.54755402546147336</v>
      </c>
      <c r="AD34" s="43">
        <v>0.64944366233540218</v>
      </c>
      <c r="AE34" s="43">
        <v>0.68800523490994625</v>
      </c>
      <c r="AF34" s="43">
        <v>0.7259419824743798</v>
      </c>
      <c r="AG34" s="43">
        <v>0.7323872653384349</v>
      </c>
      <c r="AH34" s="43">
        <v>0.748938178795717</v>
      </c>
      <c r="AI34" s="43">
        <v>0.76355001400377953</v>
      </c>
      <c r="AJ34" s="43">
        <v>0.76558794613160119</v>
      </c>
      <c r="AK34" s="43">
        <v>0.76545959751116777</v>
      </c>
      <c r="AL34" s="43">
        <v>0.76339315759208293</v>
      </c>
      <c r="AM34" s="43">
        <v>0.76372979016745668</v>
      </c>
      <c r="AN34" s="43">
        <v>0.76039528206247697</v>
      </c>
      <c r="AO34" s="43">
        <v>0.75203990780257712</v>
      </c>
      <c r="AP34" s="43">
        <v>0.74362591557466151</v>
      </c>
      <c r="AQ34" s="43">
        <v>0.7404409951917128</v>
      </c>
      <c r="AR34" s="43">
        <v>0.73012573005082559</v>
      </c>
      <c r="AS34" s="43">
        <v>0.72488528031205668</v>
      </c>
      <c r="AT34" s="43">
        <v>0.72318187657696609</v>
      </c>
      <c r="AU34" s="43">
        <v>0.71168250547618761</v>
      </c>
      <c r="AV34" s="43">
        <v>0.71433386697649393</v>
      </c>
      <c r="AW34" s="43">
        <v>0.71332615888676454</v>
      </c>
      <c r="AX34" s="43">
        <v>0.70997012214601418</v>
      </c>
      <c r="AY34" s="43">
        <v>0.70788466569085595</v>
      </c>
      <c r="AZ34" s="43">
        <v>0.70574133855472421</v>
      </c>
    </row>
    <row r="35" spans="1:52" ht="12" customHeight="1" x14ac:dyDescent="0.35">
      <c r="A35" s="283" t="s">
        <v>28</v>
      </c>
      <c r="B35" s="284">
        <v>88.475103689543602</v>
      </c>
      <c r="C35" s="284">
        <v>97.560420000000576</v>
      </c>
      <c r="D35" s="284">
        <v>90.11801499999973</v>
      </c>
      <c r="E35" s="284">
        <v>101.44572499999997</v>
      </c>
      <c r="F35" s="284">
        <v>111.06303750000001</v>
      </c>
      <c r="G35" s="284">
        <v>127.16621631058574</v>
      </c>
      <c r="H35" s="284">
        <v>120.44983750000002</v>
      </c>
      <c r="I35" s="284">
        <v>176.18511750000002</v>
      </c>
      <c r="J35" s="284">
        <v>156.31594999999999</v>
      </c>
      <c r="K35" s="284">
        <v>167.57005250000003</v>
      </c>
      <c r="L35" s="284">
        <v>219.92663430928334</v>
      </c>
      <c r="M35" s="284">
        <v>166.98369888456526</v>
      </c>
      <c r="N35" s="284">
        <v>181.55570136895784</v>
      </c>
      <c r="O35" s="284">
        <v>163.39529310904939</v>
      </c>
      <c r="P35" s="284">
        <v>129.61808039342284</v>
      </c>
      <c r="Q35" s="284">
        <v>146.00870660319964</v>
      </c>
      <c r="R35" s="284">
        <v>147.684543332071</v>
      </c>
      <c r="S35" s="284">
        <v>155.35434478235038</v>
      </c>
      <c r="T35" s="284">
        <v>155.83036666954436</v>
      </c>
      <c r="U35" s="284">
        <v>155.92478710235235</v>
      </c>
      <c r="V35" s="284">
        <v>157.82679347436471</v>
      </c>
      <c r="W35" s="284">
        <v>163.75683682945234</v>
      </c>
      <c r="X35" s="284">
        <v>168.76877127846726</v>
      </c>
      <c r="Y35" s="284">
        <v>175.01377829651079</v>
      </c>
      <c r="Z35" s="284">
        <v>178.98519340036441</v>
      </c>
      <c r="AA35" s="284">
        <v>184.20460032878438</v>
      </c>
      <c r="AB35" s="284">
        <v>188.74187684954421</v>
      </c>
      <c r="AC35" s="284">
        <v>192.27014846630419</v>
      </c>
      <c r="AD35" s="284">
        <v>195.41303124618386</v>
      </c>
      <c r="AE35" s="284">
        <v>201.79876720074947</v>
      </c>
      <c r="AF35" s="284">
        <v>205.70214899015093</v>
      </c>
      <c r="AG35" s="284">
        <v>208.02678227148988</v>
      </c>
      <c r="AH35" s="284">
        <v>212.93595795402931</v>
      </c>
      <c r="AI35" s="284">
        <v>217.7874892230698</v>
      </c>
      <c r="AJ35" s="284">
        <v>223.66925505632767</v>
      </c>
      <c r="AK35" s="284">
        <v>236.14538918961202</v>
      </c>
      <c r="AL35" s="284">
        <v>247.05972567349443</v>
      </c>
      <c r="AM35" s="284">
        <v>258.48689592294943</v>
      </c>
      <c r="AN35" s="284">
        <v>274.96180180032252</v>
      </c>
      <c r="AO35" s="284">
        <v>288.09600530454179</v>
      </c>
      <c r="AP35" s="284">
        <v>304.19874955538148</v>
      </c>
      <c r="AQ35" s="284">
        <v>319.92753104160931</v>
      </c>
      <c r="AR35" s="284">
        <v>337.23324101694521</v>
      </c>
      <c r="AS35" s="284">
        <v>356.02942454908504</v>
      </c>
      <c r="AT35" s="284">
        <v>379.40855561410348</v>
      </c>
      <c r="AU35" s="284">
        <v>405.10189499978645</v>
      </c>
      <c r="AV35" s="284">
        <v>454.70974929710707</v>
      </c>
      <c r="AW35" s="284">
        <v>487.23424388054394</v>
      </c>
      <c r="AX35" s="284">
        <v>509.04787645542189</v>
      </c>
      <c r="AY35" s="284">
        <v>529.36761103673541</v>
      </c>
      <c r="AZ35" s="284">
        <v>552.52028620117665</v>
      </c>
    </row>
    <row r="36" spans="1:52" ht="12" customHeight="1" x14ac:dyDescent="0.35">
      <c r="A36" s="49" t="s">
        <v>29</v>
      </c>
      <c r="B36" s="50">
        <v>6582.6532965631841</v>
      </c>
      <c r="C36" s="50">
        <v>6857.6052649999983</v>
      </c>
      <c r="D36" s="50">
        <v>6827.8250375000007</v>
      </c>
      <c r="E36" s="50">
        <v>6907.0364624999993</v>
      </c>
      <c r="F36" s="50">
        <v>7231.7969624999996</v>
      </c>
      <c r="G36" s="50">
        <v>7099.9214633096944</v>
      </c>
      <c r="H36" s="50">
        <v>6847.2647225000001</v>
      </c>
      <c r="I36" s="50">
        <v>6944.5491024999992</v>
      </c>
      <c r="J36" s="50">
        <v>6693.3017674999992</v>
      </c>
      <c r="K36" s="50">
        <v>5305.8984949999995</v>
      </c>
      <c r="L36" s="50">
        <v>5780.6697733289939</v>
      </c>
      <c r="M36" s="50">
        <v>6071.5597824935394</v>
      </c>
      <c r="N36" s="50">
        <v>5582.8455107129803</v>
      </c>
      <c r="O36" s="50">
        <v>5361.5965525740894</v>
      </c>
      <c r="P36" s="50">
        <v>5343.7032953280168</v>
      </c>
      <c r="Q36" s="50">
        <v>5630.6077859549296</v>
      </c>
      <c r="R36" s="50">
        <v>5715.0999262980949</v>
      </c>
      <c r="S36" s="50">
        <v>5842.5538332670994</v>
      </c>
      <c r="T36" s="50">
        <v>5870.3429332112737</v>
      </c>
      <c r="U36" s="50">
        <v>5864.7972086151394</v>
      </c>
      <c r="V36" s="50">
        <v>5859.906113857066</v>
      </c>
      <c r="W36" s="50">
        <v>5882.1376571435776</v>
      </c>
      <c r="X36" s="50">
        <v>5940.7495014066408</v>
      </c>
      <c r="Y36" s="50">
        <v>5955.0293876476553</v>
      </c>
      <c r="Z36" s="50">
        <v>5955.4504865187519</v>
      </c>
      <c r="AA36" s="50">
        <v>5980.2760545693891</v>
      </c>
      <c r="AB36" s="50">
        <v>5999.3818714870049</v>
      </c>
      <c r="AC36" s="50">
        <v>6024.2759024974766</v>
      </c>
      <c r="AD36" s="50">
        <v>6048.1504730491251</v>
      </c>
      <c r="AE36" s="50">
        <v>6064.1569933188921</v>
      </c>
      <c r="AF36" s="50">
        <v>6086.8881003655233</v>
      </c>
      <c r="AG36" s="50">
        <v>6108.0721551258839</v>
      </c>
      <c r="AH36" s="50">
        <v>6139.3718403403473</v>
      </c>
      <c r="AI36" s="50">
        <v>6165.4892851227087</v>
      </c>
      <c r="AJ36" s="50">
        <v>6188.6493159318297</v>
      </c>
      <c r="AK36" s="50">
        <v>6213.9810125727345</v>
      </c>
      <c r="AL36" s="50">
        <v>6248.1321181021922</v>
      </c>
      <c r="AM36" s="50">
        <v>6291.7952059463851</v>
      </c>
      <c r="AN36" s="50">
        <v>6335.8076147665279</v>
      </c>
      <c r="AO36" s="50">
        <v>6368.5828292246379</v>
      </c>
      <c r="AP36" s="50">
        <v>6410.4637736135619</v>
      </c>
      <c r="AQ36" s="50">
        <v>6454.0786057617988</v>
      </c>
      <c r="AR36" s="50">
        <v>6498.4763905121217</v>
      </c>
      <c r="AS36" s="50">
        <v>6540.6285821360862</v>
      </c>
      <c r="AT36" s="50">
        <v>6589.2165968222544</v>
      </c>
      <c r="AU36" s="50">
        <v>6641.688102002573</v>
      </c>
      <c r="AV36" s="50">
        <v>6695.1702419420462</v>
      </c>
      <c r="AW36" s="50">
        <v>6756.8766614618953</v>
      </c>
      <c r="AX36" s="50">
        <v>6810.7245690567725</v>
      </c>
      <c r="AY36" s="50">
        <v>6859.833435545409</v>
      </c>
      <c r="AZ36" s="50">
        <v>6932.1940780819295</v>
      </c>
    </row>
    <row r="37" spans="1:52" ht="12" customHeight="1" x14ac:dyDescent="0.35">
      <c r="A37" s="38" t="s">
        <v>31</v>
      </c>
      <c r="B37" s="39">
        <v>11984.456042666434</v>
      </c>
      <c r="C37" s="39">
        <v>12111.323740770742</v>
      </c>
      <c r="D37" s="39">
        <v>12134.916843499996</v>
      </c>
      <c r="E37" s="39">
        <v>11900.039500000003</v>
      </c>
      <c r="F37" s="39">
        <v>12196.112063500001</v>
      </c>
      <c r="G37" s="39">
        <v>11942.015028142872</v>
      </c>
      <c r="H37" s="39">
        <v>11582.480177499998</v>
      </c>
      <c r="I37" s="39">
        <v>11511.768399499999</v>
      </c>
      <c r="J37" s="39">
        <v>11003.1897785</v>
      </c>
      <c r="K37" s="39">
        <v>9100.0065105000012</v>
      </c>
      <c r="L37" s="39">
        <v>9910.5223587974906</v>
      </c>
      <c r="M37" s="39">
        <v>10413.305692719441</v>
      </c>
      <c r="N37" s="39">
        <v>9674.5090322682736</v>
      </c>
      <c r="O37" s="39">
        <v>9496.8114357877985</v>
      </c>
      <c r="P37" s="39">
        <v>9251.1906697871309</v>
      </c>
      <c r="Q37" s="39">
        <v>9652.5860550759571</v>
      </c>
      <c r="R37" s="39">
        <v>9768.6329611243982</v>
      </c>
      <c r="S37" s="39">
        <v>10042.563557044185</v>
      </c>
      <c r="T37" s="39">
        <v>9986.1511253456065</v>
      </c>
      <c r="U37" s="39">
        <v>9886.9257772736</v>
      </c>
      <c r="V37" s="39">
        <v>9833.6426559333213</v>
      </c>
      <c r="W37" s="39">
        <v>9858.3084172754625</v>
      </c>
      <c r="X37" s="39">
        <v>9904.9123785199645</v>
      </c>
      <c r="Y37" s="39">
        <v>9901.5096958272479</v>
      </c>
      <c r="Z37" s="39">
        <v>9883.2238809750706</v>
      </c>
      <c r="AA37" s="39">
        <v>9904.9905545263246</v>
      </c>
      <c r="AB37" s="39">
        <v>9927.2568369774817</v>
      </c>
      <c r="AC37" s="39">
        <v>9960.1208167458171</v>
      </c>
      <c r="AD37" s="39">
        <v>9987.3971536617937</v>
      </c>
      <c r="AE37" s="39">
        <v>9994.1297881721221</v>
      </c>
      <c r="AF37" s="39">
        <v>10003.744242896337</v>
      </c>
      <c r="AG37" s="39">
        <v>10026.330623988442</v>
      </c>
      <c r="AH37" s="39">
        <v>10045.093683591065</v>
      </c>
      <c r="AI37" s="39">
        <v>10059.417801125477</v>
      </c>
      <c r="AJ37" s="39">
        <v>10056.963835559116</v>
      </c>
      <c r="AK37" s="39">
        <v>10053.693467920979</v>
      </c>
      <c r="AL37" s="39">
        <v>10076.249667885244</v>
      </c>
      <c r="AM37" s="39">
        <v>10104.939087569677</v>
      </c>
      <c r="AN37" s="39">
        <v>10122.333124417182</v>
      </c>
      <c r="AO37" s="39">
        <v>10142.586860119856</v>
      </c>
      <c r="AP37" s="39">
        <v>10170.119229968057</v>
      </c>
      <c r="AQ37" s="39">
        <v>10210.006390379334</v>
      </c>
      <c r="AR37" s="39">
        <v>10240.499148340341</v>
      </c>
      <c r="AS37" s="39">
        <v>10281.968402378774</v>
      </c>
      <c r="AT37" s="39">
        <v>10294.579044191756</v>
      </c>
      <c r="AU37" s="39">
        <v>10315.516438364168</v>
      </c>
      <c r="AV37" s="39">
        <v>10362.614339452459</v>
      </c>
      <c r="AW37" s="39">
        <v>10342.137212637328</v>
      </c>
      <c r="AX37" s="39">
        <v>10376.245699774479</v>
      </c>
      <c r="AY37" s="39">
        <v>10397.743833908989</v>
      </c>
      <c r="AZ37" s="39">
        <v>10408.696598535793</v>
      </c>
    </row>
    <row r="38" spans="1:52" ht="12" customHeight="1" x14ac:dyDescent="0.35">
      <c r="A38" s="51" t="s">
        <v>840</v>
      </c>
      <c r="B38" s="25">
        <v>1955.7474867616793</v>
      </c>
      <c r="C38" s="25">
        <v>1769.146225830013</v>
      </c>
      <c r="D38" s="25">
        <v>2033.2498381427979</v>
      </c>
      <c r="E38" s="25">
        <v>2074.1086845556056</v>
      </c>
      <c r="F38" s="25">
        <v>2255.1226053168957</v>
      </c>
      <c r="G38" s="25">
        <v>2167.9417815797528</v>
      </c>
      <c r="H38" s="25">
        <v>2271.7011816772501</v>
      </c>
      <c r="I38" s="25">
        <v>2075.4890852625272</v>
      </c>
      <c r="J38" s="25">
        <v>2064.5996028069126</v>
      </c>
      <c r="K38" s="25">
        <v>1590.2038681968231</v>
      </c>
      <c r="L38" s="25">
        <v>1853.4716672808402</v>
      </c>
      <c r="M38" s="25">
        <v>1869.9137552674017</v>
      </c>
      <c r="N38" s="25">
        <v>1893.1198166420775</v>
      </c>
      <c r="O38" s="25">
        <v>1868.4144530514659</v>
      </c>
      <c r="P38" s="25">
        <v>1810.1045936843079</v>
      </c>
      <c r="Q38" s="25">
        <v>1952.7442688751298</v>
      </c>
      <c r="R38" s="25">
        <v>1949.0437160909164</v>
      </c>
      <c r="S38" s="25">
        <v>1986.526641946874</v>
      </c>
      <c r="T38" s="25">
        <v>1974.7428604079014</v>
      </c>
      <c r="U38" s="25">
        <v>1945.2514632889627</v>
      </c>
      <c r="V38" s="25">
        <v>1931.7688909991637</v>
      </c>
      <c r="W38" s="25">
        <v>1935.4088930222997</v>
      </c>
      <c r="X38" s="25">
        <v>1952.2336794953555</v>
      </c>
      <c r="Y38" s="25">
        <v>1951.7066690953704</v>
      </c>
      <c r="Z38" s="25">
        <v>1951.382740859741</v>
      </c>
      <c r="AA38" s="25">
        <v>1957.1423060020729</v>
      </c>
      <c r="AB38" s="25">
        <v>1960.4403869528439</v>
      </c>
      <c r="AC38" s="25">
        <v>1968.6660197670008</v>
      </c>
      <c r="AD38" s="25">
        <v>1971.9675040727723</v>
      </c>
      <c r="AE38" s="25">
        <v>1972.9997918440483</v>
      </c>
      <c r="AF38" s="25">
        <v>1972.2624643109871</v>
      </c>
      <c r="AG38" s="25">
        <v>1967.3623711739156</v>
      </c>
      <c r="AH38" s="25">
        <v>1965.6015828399293</v>
      </c>
      <c r="AI38" s="25">
        <v>1955.1912117141301</v>
      </c>
      <c r="AJ38" s="25">
        <v>1944.3842211865615</v>
      </c>
      <c r="AK38" s="25">
        <v>1936.0658679189178</v>
      </c>
      <c r="AL38" s="25">
        <v>1927.8366065948362</v>
      </c>
      <c r="AM38" s="25">
        <v>1927.2724985854256</v>
      </c>
      <c r="AN38" s="25">
        <v>1920.3671451347293</v>
      </c>
      <c r="AO38" s="25">
        <v>1914.1924731245731</v>
      </c>
      <c r="AP38" s="25">
        <v>1911.2576897228814</v>
      </c>
      <c r="AQ38" s="25">
        <v>1909.0505607869834</v>
      </c>
      <c r="AR38" s="25">
        <v>1909.0765451526834</v>
      </c>
      <c r="AS38" s="25">
        <v>1906.5393420104804</v>
      </c>
      <c r="AT38" s="25">
        <v>1905.1350161970356</v>
      </c>
      <c r="AU38" s="25">
        <v>1896.4967201674133</v>
      </c>
      <c r="AV38" s="25">
        <v>1888.9099667311852</v>
      </c>
      <c r="AW38" s="25">
        <v>1858.2012252994325</v>
      </c>
      <c r="AX38" s="25">
        <v>1847.4970770953144</v>
      </c>
      <c r="AY38" s="25">
        <v>1844.7295797769018</v>
      </c>
      <c r="AZ38" s="25">
        <v>1826.2686433900099</v>
      </c>
    </row>
    <row r="39" spans="1:52" ht="12" customHeight="1" x14ac:dyDescent="0.35">
      <c r="A39" s="380" t="s">
        <v>841</v>
      </c>
      <c r="B39" s="379">
        <v>4638.2357831952568</v>
      </c>
      <c r="C39" s="379">
        <v>4799.1481341327499</v>
      </c>
      <c r="D39" s="379">
        <v>4670.6766003522889</v>
      </c>
      <c r="E39" s="379">
        <v>4752.8101073380567</v>
      </c>
      <c r="F39" s="379">
        <v>4853.3275915177192</v>
      </c>
      <c r="G39" s="379">
        <v>4853.2500487978978</v>
      </c>
      <c r="H39" s="379">
        <v>4512.1497106048228</v>
      </c>
      <c r="I39" s="379">
        <v>4611.3521469144234</v>
      </c>
      <c r="J39" s="379">
        <v>4392.2377626338766</v>
      </c>
      <c r="K39" s="379">
        <v>3434.9792108452548</v>
      </c>
      <c r="L39" s="379">
        <v>3654.1852736284063</v>
      </c>
      <c r="M39" s="379">
        <v>3950.1449430157149</v>
      </c>
      <c r="N39" s="379">
        <v>3267.3646563762331</v>
      </c>
      <c r="O39" s="379">
        <v>3117.2330249435013</v>
      </c>
      <c r="P39" s="379">
        <v>3054.3804472624765</v>
      </c>
      <c r="Q39" s="379">
        <v>3154.4787415048013</v>
      </c>
      <c r="R39" s="379">
        <v>3219.6846216087406</v>
      </c>
      <c r="S39" s="379">
        <v>3300.66850751324</v>
      </c>
      <c r="T39" s="379">
        <v>3301.0076548595462</v>
      </c>
      <c r="U39" s="379">
        <v>3288.1254392851579</v>
      </c>
      <c r="V39" s="379">
        <v>3285.3588790922104</v>
      </c>
      <c r="W39" s="379">
        <v>3292.3918726239481</v>
      </c>
      <c r="X39" s="379">
        <v>3316.3470023128875</v>
      </c>
      <c r="Y39" s="379">
        <v>3324.4496634146199</v>
      </c>
      <c r="Z39" s="379">
        <v>3321.8528303114226</v>
      </c>
      <c r="AA39" s="379">
        <v>3330.3544660184634</v>
      </c>
      <c r="AB39" s="379">
        <v>3338.3059647065206</v>
      </c>
      <c r="AC39" s="379">
        <v>3347.6056398957976</v>
      </c>
      <c r="AD39" s="379">
        <v>3353.5327374354392</v>
      </c>
      <c r="AE39" s="379">
        <v>3353.6986214754734</v>
      </c>
      <c r="AF39" s="379">
        <v>3356.4946394762242</v>
      </c>
      <c r="AG39" s="379">
        <v>3362.2374230763585</v>
      </c>
      <c r="AH39" s="379">
        <v>3367.7822003546958</v>
      </c>
      <c r="AI39" s="379">
        <v>3373.6683615457041</v>
      </c>
      <c r="AJ39" s="379">
        <v>3374.0414637062609</v>
      </c>
      <c r="AK39" s="379">
        <v>3369.5958379939557</v>
      </c>
      <c r="AL39" s="379">
        <v>3373.7963272794</v>
      </c>
      <c r="AM39" s="379">
        <v>3380.0826142191968</v>
      </c>
      <c r="AN39" s="379">
        <v>3391.1634967373056</v>
      </c>
      <c r="AO39" s="379">
        <v>3393.475902974812</v>
      </c>
      <c r="AP39" s="379">
        <v>3399.8005136268725</v>
      </c>
      <c r="AQ39" s="379">
        <v>3406.7105352284843</v>
      </c>
      <c r="AR39" s="379">
        <v>3415.9308587248029</v>
      </c>
      <c r="AS39" s="379">
        <v>3424.6369596928539</v>
      </c>
      <c r="AT39" s="379">
        <v>3436.5244098896387</v>
      </c>
      <c r="AU39" s="379">
        <v>3444.4162065684995</v>
      </c>
      <c r="AV39" s="379">
        <v>3454.9764699063471</v>
      </c>
      <c r="AW39" s="379">
        <v>3446.6585795156834</v>
      </c>
      <c r="AX39" s="379">
        <v>3462.4512877321104</v>
      </c>
      <c r="AY39" s="379">
        <v>3465.9679805183687</v>
      </c>
      <c r="AZ39" s="379">
        <v>3477.1218007033408</v>
      </c>
    </row>
    <row r="40" spans="1:52" ht="12" customHeight="1" x14ac:dyDescent="0.35">
      <c r="A40" s="178" t="s">
        <v>845</v>
      </c>
      <c r="B40" s="170">
        <v>4229.3227029123009</v>
      </c>
      <c r="C40" s="170">
        <v>4393.0089451351532</v>
      </c>
      <c r="D40" s="170">
        <v>4284.9557076154761</v>
      </c>
      <c r="E40" s="170">
        <v>4376.8688734280295</v>
      </c>
      <c r="F40" s="170">
        <v>4468.7731751058318</v>
      </c>
      <c r="G40" s="170">
        <v>4429.1120790774257</v>
      </c>
      <c r="H40" s="170">
        <v>4063.0814173550548</v>
      </c>
      <c r="I40" s="170">
        <v>4154.1467167944611</v>
      </c>
      <c r="J40" s="170">
        <v>3961.4640438987294</v>
      </c>
      <c r="K40" s="170">
        <v>3049.339114681557</v>
      </c>
      <c r="L40" s="170">
        <v>3168.1979719777964</v>
      </c>
      <c r="M40" s="170">
        <v>3456.064220380606</v>
      </c>
      <c r="N40" s="170">
        <v>2775.4971942019292</v>
      </c>
      <c r="O40" s="170">
        <v>2611.7310811802536</v>
      </c>
      <c r="P40" s="170">
        <v>2545.1449772190026</v>
      </c>
      <c r="Q40" s="170">
        <v>2641.1307803794275</v>
      </c>
      <c r="R40" s="170">
        <v>2694.0704133984627</v>
      </c>
      <c r="S40" s="170">
        <v>2746.0894753041998</v>
      </c>
      <c r="T40" s="170">
        <v>2759.2975466312196</v>
      </c>
      <c r="U40" s="170">
        <v>2759.9460168615237</v>
      </c>
      <c r="V40" s="170">
        <v>2765.5791302197999</v>
      </c>
      <c r="W40" s="170">
        <v>2774.0860274588367</v>
      </c>
      <c r="X40" s="170">
        <v>2800.5777520273809</v>
      </c>
      <c r="Y40" s="170">
        <v>2811.9388969933921</v>
      </c>
      <c r="Z40" s="170">
        <v>2814.4875081983805</v>
      </c>
      <c r="AA40" s="170">
        <v>2825.1858931997722</v>
      </c>
      <c r="AB40" s="170">
        <v>2834.0985344679752</v>
      </c>
      <c r="AC40" s="170">
        <v>2844.0563895807641</v>
      </c>
      <c r="AD40" s="170">
        <v>2851.1426571632492</v>
      </c>
      <c r="AE40" s="170">
        <v>2853.1296568556277</v>
      </c>
      <c r="AF40" s="170">
        <v>2859.0485132119197</v>
      </c>
      <c r="AG40" s="170">
        <v>2864.7739266863141</v>
      </c>
      <c r="AH40" s="170">
        <v>2871.4119071204263</v>
      </c>
      <c r="AI40" s="170">
        <v>2877.5481588291509</v>
      </c>
      <c r="AJ40" s="170">
        <v>2878.9922809949844</v>
      </c>
      <c r="AK40" s="170">
        <v>2881.1184637646779</v>
      </c>
      <c r="AL40" s="170">
        <v>2885.3601855972697</v>
      </c>
      <c r="AM40" s="170">
        <v>2892.4565487476216</v>
      </c>
      <c r="AN40" s="170">
        <v>2903.0012517481346</v>
      </c>
      <c r="AO40" s="170">
        <v>2907.6213354490187</v>
      </c>
      <c r="AP40" s="170">
        <v>2915.2251916270361</v>
      </c>
      <c r="AQ40" s="170">
        <v>2920.0188718634377</v>
      </c>
      <c r="AR40" s="170">
        <v>2926.5467413031556</v>
      </c>
      <c r="AS40" s="170">
        <v>2934.2473834540979</v>
      </c>
      <c r="AT40" s="170">
        <v>2944.5596391929134</v>
      </c>
      <c r="AU40" s="170">
        <v>2951.9322096973069</v>
      </c>
      <c r="AV40" s="170">
        <v>2958.6078166708512</v>
      </c>
      <c r="AW40" s="170">
        <v>2949.3417638402912</v>
      </c>
      <c r="AX40" s="170">
        <v>2962.8402675756943</v>
      </c>
      <c r="AY40" s="170">
        <v>2963.6038718584555</v>
      </c>
      <c r="AZ40" s="170">
        <v>2975.3347509552455</v>
      </c>
    </row>
    <row r="41" spans="1:52" ht="12" customHeight="1" x14ac:dyDescent="0.35">
      <c r="A41" s="178" t="s">
        <v>846</v>
      </c>
      <c r="B41" s="170">
        <v>408.91308028295595</v>
      </c>
      <c r="C41" s="170">
        <v>406.13918899759653</v>
      </c>
      <c r="D41" s="170">
        <v>385.72089273681274</v>
      </c>
      <c r="E41" s="170">
        <v>375.94123391002677</v>
      </c>
      <c r="F41" s="170">
        <v>384.55441641188708</v>
      </c>
      <c r="G41" s="170">
        <v>424.13796972047192</v>
      </c>
      <c r="H41" s="170">
        <v>449.06829324976803</v>
      </c>
      <c r="I41" s="170">
        <v>457.20543011996222</v>
      </c>
      <c r="J41" s="170">
        <v>430.77371873514721</v>
      </c>
      <c r="K41" s="170">
        <v>385.64009616369759</v>
      </c>
      <c r="L41" s="170">
        <v>485.98730165060982</v>
      </c>
      <c r="M41" s="170">
        <v>494.08072263510877</v>
      </c>
      <c r="N41" s="170">
        <v>491.8674621743038</v>
      </c>
      <c r="O41" s="170">
        <v>505.50194376324782</v>
      </c>
      <c r="P41" s="170">
        <v>509.23547004347409</v>
      </c>
      <c r="Q41" s="170">
        <v>513.34796112537379</v>
      </c>
      <c r="R41" s="170">
        <v>525.61420821027809</v>
      </c>
      <c r="S41" s="170">
        <v>554.57903220904018</v>
      </c>
      <c r="T41" s="170">
        <v>541.71010822832636</v>
      </c>
      <c r="U41" s="170">
        <v>528.17942242363426</v>
      </c>
      <c r="V41" s="170">
        <v>519.77974887241066</v>
      </c>
      <c r="W41" s="170">
        <v>518.30584516511158</v>
      </c>
      <c r="X41" s="170">
        <v>515.76925028550659</v>
      </c>
      <c r="Y41" s="170">
        <v>512.5107664212278</v>
      </c>
      <c r="Z41" s="170">
        <v>507.36532211304217</v>
      </c>
      <c r="AA41" s="170">
        <v>505.16857281869113</v>
      </c>
      <c r="AB41" s="170">
        <v>504.20743023854544</v>
      </c>
      <c r="AC41" s="170">
        <v>503.54925031503359</v>
      </c>
      <c r="AD41" s="170">
        <v>502.39008027218989</v>
      </c>
      <c r="AE41" s="170">
        <v>500.56896461984559</v>
      </c>
      <c r="AF41" s="170">
        <v>497.44612626430433</v>
      </c>
      <c r="AG41" s="170">
        <v>497.46349639004438</v>
      </c>
      <c r="AH41" s="170">
        <v>496.37029323426958</v>
      </c>
      <c r="AI41" s="170">
        <v>496.12020271655325</v>
      </c>
      <c r="AJ41" s="170">
        <v>495.04918271127644</v>
      </c>
      <c r="AK41" s="170">
        <v>488.47737422927764</v>
      </c>
      <c r="AL41" s="170">
        <v>488.43614168213014</v>
      </c>
      <c r="AM41" s="170">
        <v>487.62606547157515</v>
      </c>
      <c r="AN41" s="170">
        <v>488.16224498917131</v>
      </c>
      <c r="AO41" s="170">
        <v>485.85456752579313</v>
      </c>
      <c r="AP41" s="170">
        <v>484.5753219998366</v>
      </c>
      <c r="AQ41" s="170">
        <v>486.69166336504685</v>
      </c>
      <c r="AR41" s="170">
        <v>489.38411742164743</v>
      </c>
      <c r="AS41" s="170">
        <v>490.38957623875621</v>
      </c>
      <c r="AT41" s="170">
        <v>491.96477069672545</v>
      </c>
      <c r="AU41" s="170">
        <v>492.4839968711928</v>
      </c>
      <c r="AV41" s="170">
        <v>496.36865323549586</v>
      </c>
      <c r="AW41" s="170">
        <v>497.31681567539232</v>
      </c>
      <c r="AX41" s="170">
        <v>499.61102015641603</v>
      </c>
      <c r="AY41" s="170">
        <v>502.36410865991309</v>
      </c>
      <c r="AZ41" s="170">
        <v>501.78704974809551</v>
      </c>
    </row>
    <row r="42" spans="1:52" ht="12" customHeight="1" x14ac:dyDescent="0.35">
      <c r="A42" s="381" t="s">
        <v>842</v>
      </c>
      <c r="B42" s="191">
        <v>5390.4727727094978</v>
      </c>
      <c r="C42" s="191">
        <v>5543.0293808079796</v>
      </c>
      <c r="D42" s="191">
        <v>5430.9904050049081</v>
      </c>
      <c r="E42" s="191">
        <v>5073.1207081063403</v>
      </c>
      <c r="F42" s="191">
        <v>5087.6618666653858</v>
      </c>
      <c r="G42" s="191">
        <v>4920.8231977652204</v>
      </c>
      <c r="H42" s="191">
        <v>4798.6292852179249</v>
      </c>
      <c r="I42" s="191">
        <v>4824.9271673230487</v>
      </c>
      <c r="J42" s="191">
        <v>4546.3524130592095</v>
      </c>
      <c r="K42" s="191">
        <v>4074.8234314579227</v>
      </c>
      <c r="L42" s="191">
        <v>4402.8654178882434</v>
      </c>
      <c r="M42" s="191">
        <v>4593.2469944363238</v>
      </c>
      <c r="N42" s="191">
        <v>4514.0245592499632</v>
      </c>
      <c r="O42" s="191">
        <v>4511.1639577928308</v>
      </c>
      <c r="P42" s="191">
        <v>4386.7056288403455</v>
      </c>
      <c r="Q42" s="191">
        <v>4545.3630446960269</v>
      </c>
      <c r="R42" s="191">
        <v>4599.9046234247417</v>
      </c>
      <c r="S42" s="191">
        <v>4755.3684075840692</v>
      </c>
      <c r="T42" s="191">
        <v>4710.4006100781589</v>
      </c>
      <c r="U42" s="191">
        <v>4653.5488746994797</v>
      </c>
      <c r="V42" s="191">
        <v>4616.514885841947</v>
      </c>
      <c r="W42" s="191">
        <v>4630.5076516292147</v>
      </c>
      <c r="X42" s="191">
        <v>4636.3316967117216</v>
      </c>
      <c r="Y42" s="191">
        <v>4625.3533633172583</v>
      </c>
      <c r="Z42" s="191">
        <v>4609.9883098039063</v>
      </c>
      <c r="AA42" s="191">
        <v>4617.4937825057868</v>
      </c>
      <c r="AB42" s="191">
        <v>4628.5104853181165</v>
      </c>
      <c r="AC42" s="191">
        <v>4643.8491570830183</v>
      </c>
      <c r="AD42" s="191">
        <v>4661.896912153582</v>
      </c>
      <c r="AE42" s="191">
        <v>4667.4313748525992</v>
      </c>
      <c r="AF42" s="191">
        <v>4674.9871391091256</v>
      </c>
      <c r="AG42" s="191">
        <v>4696.7308297381678</v>
      </c>
      <c r="AH42" s="191">
        <v>4711.7099003964404</v>
      </c>
      <c r="AI42" s="191">
        <v>4730.5582278656439</v>
      </c>
      <c r="AJ42" s="191">
        <v>4738.5381506662934</v>
      </c>
      <c r="AK42" s="191">
        <v>4748.0317620081059</v>
      </c>
      <c r="AL42" s="191">
        <v>4774.6167340110078</v>
      </c>
      <c r="AM42" s="191">
        <v>4797.5839747650552</v>
      </c>
      <c r="AN42" s="191">
        <v>4810.8024825451475</v>
      </c>
      <c r="AO42" s="191">
        <v>4834.9184840204698</v>
      </c>
      <c r="AP42" s="191">
        <v>4859.061026618303</v>
      </c>
      <c r="AQ42" s="191">
        <v>4894.2452943638673</v>
      </c>
      <c r="AR42" s="191">
        <v>4915.4917444628545</v>
      </c>
      <c r="AS42" s="191">
        <v>4950.7921006754395</v>
      </c>
      <c r="AT42" s="191">
        <v>4952.919618105082</v>
      </c>
      <c r="AU42" s="191">
        <v>4974.6035116282555</v>
      </c>
      <c r="AV42" s="191">
        <v>5018.7279028149269</v>
      </c>
      <c r="AW42" s="191">
        <v>5037.277407822211</v>
      </c>
      <c r="AX42" s="191">
        <v>5066.2973349470549</v>
      </c>
      <c r="AY42" s="191">
        <v>5087.0462736137197</v>
      </c>
      <c r="AZ42" s="191">
        <v>5105.3061544424427</v>
      </c>
    </row>
    <row r="44" spans="1:52" ht="12" customHeight="1" x14ac:dyDescent="0.35">
      <c r="A44" s="133" t="s">
        <v>32</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row>
    <row r="45" spans="1:52" ht="12" customHeight="1" x14ac:dyDescent="0.35">
      <c r="A45" s="38" t="s">
        <v>33</v>
      </c>
      <c r="B45" s="39">
        <v>23415.558894059206</v>
      </c>
      <c r="C45" s="39">
        <v>22834.960214097675</v>
      </c>
      <c r="D45" s="39">
        <v>22957.284885777641</v>
      </c>
      <c r="E45" s="39">
        <v>21892.192573394655</v>
      </c>
      <c r="F45" s="39">
        <v>21563.71170398124</v>
      </c>
      <c r="G45" s="39">
        <v>21195.540879741326</v>
      </c>
      <c r="H45" s="39">
        <v>20385.362855527848</v>
      </c>
      <c r="I45" s="39">
        <v>19833.687463108407</v>
      </c>
      <c r="J45" s="39">
        <v>19203.529161561943</v>
      </c>
      <c r="K45" s="39">
        <v>15235.683581722293</v>
      </c>
      <c r="L45" s="39">
        <v>16470.243926924988</v>
      </c>
      <c r="M45" s="39">
        <v>17645.339955003197</v>
      </c>
      <c r="N45" s="39">
        <v>16152.182778848564</v>
      </c>
      <c r="O45" s="39">
        <v>16059.2253008758</v>
      </c>
      <c r="P45" s="39">
        <v>15577.820471242183</v>
      </c>
      <c r="Q45" s="39">
        <v>15958.454843955416</v>
      </c>
      <c r="R45" s="39">
        <v>16152.379121397569</v>
      </c>
      <c r="S45" s="39">
        <v>16701.00259449405</v>
      </c>
      <c r="T45" s="39">
        <v>16491.739515521254</v>
      </c>
      <c r="U45" s="39">
        <v>16263.1215346799</v>
      </c>
      <c r="V45" s="39">
        <v>16134.485171186403</v>
      </c>
      <c r="W45" s="39">
        <v>16153.250647046343</v>
      </c>
      <c r="X45" s="39">
        <v>16152.395491213649</v>
      </c>
      <c r="Y45" s="39">
        <v>16112.292443297865</v>
      </c>
      <c r="Z45" s="39">
        <v>16056.984545833278</v>
      </c>
      <c r="AA45" s="39">
        <v>16066.431560341767</v>
      </c>
      <c r="AB45" s="39">
        <v>16087.882171517185</v>
      </c>
      <c r="AC45" s="39">
        <v>16125.043297070139</v>
      </c>
      <c r="AD45" s="39">
        <v>16151.571100506171</v>
      </c>
      <c r="AE45" s="39">
        <v>16112.828957562488</v>
      </c>
      <c r="AF45" s="39">
        <v>16076.060262759645</v>
      </c>
      <c r="AG45" s="39">
        <v>16086.762210249826</v>
      </c>
      <c r="AH45" s="39">
        <v>15991.994454822483</v>
      </c>
      <c r="AI45" s="39">
        <v>15872.562459123841</v>
      </c>
      <c r="AJ45" s="39">
        <v>15588.14216485571</v>
      </c>
      <c r="AK45" s="39">
        <v>15247.900311540452</v>
      </c>
      <c r="AL45" s="39">
        <v>15065.343804639702</v>
      </c>
      <c r="AM45" s="39">
        <v>14591.608149671134</v>
      </c>
      <c r="AN45" s="39">
        <v>14046.258010380094</v>
      </c>
      <c r="AO45" s="39">
        <v>13628.321528618648</v>
      </c>
      <c r="AP45" s="39">
        <v>13169.303897163631</v>
      </c>
      <c r="AQ45" s="39">
        <v>12948.704561760409</v>
      </c>
      <c r="AR45" s="39">
        <v>12576.088138323186</v>
      </c>
      <c r="AS45" s="39">
        <v>12281.300708041268</v>
      </c>
      <c r="AT45" s="39">
        <v>11712.049151250791</v>
      </c>
      <c r="AU45" s="39">
        <v>11475.897738162443</v>
      </c>
      <c r="AV45" s="39">
        <v>11079.26583942399</v>
      </c>
      <c r="AW45" s="39">
        <v>10207.196068992609</v>
      </c>
      <c r="AX45" s="39">
        <v>10063.67525356278</v>
      </c>
      <c r="AY45" s="39">
        <v>9521.4958428142709</v>
      </c>
      <c r="AZ45" s="39">
        <v>9003.0510040330646</v>
      </c>
    </row>
    <row r="46" spans="1:52" ht="12" customHeight="1" x14ac:dyDescent="0.35">
      <c r="A46" s="51" t="s">
        <v>840</v>
      </c>
      <c r="B46" s="25">
        <v>4125.4126673866722</v>
      </c>
      <c r="C46" s="25">
        <v>3658.4810567312461</v>
      </c>
      <c r="D46" s="25">
        <v>4075.4035130923494</v>
      </c>
      <c r="E46" s="25">
        <v>4255.6893585742746</v>
      </c>
      <c r="F46" s="25">
        <v>4528.833245661468</v>
      </c>
      <c r="G46" s="25">
        <v>4602.5312624967301</v>
      </c>
      <c r="H46" s="25">
        <v>4780.9609002459338</v>
      </c>
      <c r="I46" s="25">
        <v>4006.1298877634081</v>
      </c>
      <c r="J46" s="25">
        <v>4077.4412963613308</v>
      </c>
      <c r="K46" s="25">
        <v>2957.1868008838619</v>
      </c>
      <c r="L46" s="25">
        <v>3502.6337815918669</v>
      </c>
      <c r="M46" s="25">
        <v>3568.8974820932226</v>
      </c>
      <c r="N46" s="25">
        <v>3559.8620045559587</v>
      </c>
      <c r="O46" s="25">
        <v>3527.9889394543311</v>
      </c>
      <c r="P46" s="25">
        <v>3410.1360026320963</v>
      </c>
      <c r="Q46" s="25">
        <v>3713.2394203665012</v>
      </c>
      <c r="R46" s="25">
        <v>3692.8554444811202</v>
      </c>
      <c r="S46" s="25">
        <v>3762.3281782307367</v>
      </c>
      <c r="T46" s="25">
        <v>3704.6910176544689</v>
      </c>
      <c r="U46" s="25">
        <v>3623.660531657918</v>
      </c>
      <c r="V46" s="25">
        <v>3586.0220408967884</v>
      </c>
      <c r="W46" s="25">
        <v>3585.1775542966216</v>
      </c>
      <c r="X46" s="25">
        <v>3588.7035770293105</v>
      </c>
      <c r="Y46" s="25">
        <v>3571.8198494461494</v>
      </c>
      <c r="Z46" s="25">
        <v>3557.8214179686101</v>
      </c>
      <c r="AA46" s="25">
        <v>3552.3956942015707</v>
      </c>
      <c r="AB46" s="25">
        <v>3546.9070981338182</v>
      </c>
      <c r="AC46" s="25">
        <v>3552.6893288180618</v>
      </c>
      <c r="AD46" s="25">
        <v>3550.8582126904939</v>
      </c>
      <c r="AE46" s="25">
        <v>3542.2903117894048</v>
      </c>
      <c r="AF46" s="25">
        <v>3526.8581856902883</v>
      </c>
      <c r="AG46" s="25">
        <v>3509.2545340367715</v>
      </c>
      <c r="AH46" s="25">
        <v>3486.0097670354189</v>
      </c>
      <c r="AI46" s="25">
        <v>3450.5494615736943</v>
      </c>
      <c r="AJ46" s="25">
        <v>3409.08657541913</v>
      </c>
      <c r="AK46" s="25">
        <v>3370.9738211414024</v>
      </c>
      <c r="AL46" s="25">
        <v>3339.2013329071951</v>
      </c>
      <c r="AM46" s="25">
        <v>3306.5092230624587</v>
      </c>
      <c r="AN46" s="25">
        <v>3265.4271326651074</v>
      </c>
      <c r="AO46" s="25">
        <v>3226.2043736952583</v>
      </c>
      <c r="AP46" s="25">
        <v>3188.3044455265717</v>
      </c>
      <c r="AQ46" s="25">
        <v>3153.6524707351405</v>
      </c>
      <c r="AR46" s="25">
        <v>3118.0947562365313</v>
      </c>
      <c r="AS46" s="25">
        <v>3086.8527966951033</v>
      </c>
      <c r="AT46" s="25">
        <v>3069.7443687374721</v>
      </c>
      <c r="AU46" s="25">
        <v>2979.8254302201153</v>
      </c>
      <c r="AV46" s="25">
        <v>2819.100735581304</v>
      </c>
      <c r="AW46" s="25">
        <v>2619.2984314553805</v>
      </c>
      <c r="AX46" s="25">
        <v>2539.8168950334698</v>
      </c>
      <c r="AY46" s="25">
        <v>2494.6215742723552</v>
      </c>
      <c r="AZ46" s="25">
        <v>2370.3252037610787</v>
      </c>
    </row>
    <row r="47" spans="1:52" ht="12" customHeight="1" x14ac:dyDescent="0.35">
      <c r="A47" s="380" t="s">
        <v>841</v>
      </c>
      <c r="B47" s="379">
        <v>6768.4470715222178</v>
      </c>
      <c r="C47" s="379">
        <v>6974.3232791545888</v>
      </c>
      <c r="D47" s="379">
        <v>6992.1827403852903</v>
      </c>
      <c r="E47" s="379">
        <v>6960.2095117675235</v>
      </c>
      <c r="F47" s="379">
        <v>7060.7103666197454</v>
      </c>
      <c r="G47" s="379">
        <v>6960.1592209526116</v>
      </c>
      <c r="H47" s="379">
        <v>6516.493223541861</v>
      </c>
      <c r="I47" s="379">
        <v>6747.2572209849241</v>
      </c>
      <c r="J47" s="379">
        <v>6570.7555861042119</v>
      </c>
      <c r="K47" s="379">
        <v>5128.0826122803064</v>
      </c>
      <c r="L47" s="379">
        <v>5290.8547818387342</v>
      </c>
      <c r="M47" s="379">
        <v>5825.2573978422352</v>
      </c>
      <c r="N47" s="379">
        <v>4923.2647388192472</v>
      </c>
      <c r="O47" s="379">
        <v>4842.4510241011521</v>
      </c>
      <c r="P47" s="379">
        <v>4704.696471379747</v>
      </c>
      <c r="Q47" s="379">
        <v>4782.9830706980647</v>
      </c>
      <c r="R47" s="379">
        <v>4915.5909724468193</v>
      </c>
      <c r="S47" s="379">
        <v>5050.2806012311221</v>
      </c>
      <c r="T47" s="379">
        <v>5049.5378150975284</v>
      </c>
      <c r="U47" s="379">
        <v>5040.6401096275104</v>
      </c>
      <c r="V47" s="379">
        <v>5026.6276692109877</v>
      </c>
      <c r="W47" s="379">
        <v>5037.5501620136893</v>
      </c>
      <c r="X47" s="379">
        <v>5074.0082789228582</v>
      </c>
      <c r="Y47" s="379">
        <v>5101.067113444723</v>
      </c>
      <c r="Z47" s="379">
        <v>5099.4897707104537</v>
      </c>
      <c r="AA47" s="379">
        <v>5123.5983045652738</v>
      </c>
      <c r="AB47" s="379">
        <v>5145.7937778128708</v>
      </c>
      <c r="AC47" s="379">
        <v>5165.7583504440609</v>
      </c>
      <c r="AD47" s="379">
        <v>5179.9904486228925</v>
      </c>
      <c r="AE47" s="379">
        <v>5184.0463798673809</v>
      </c>
      <c r="AF47" s="379">
        <v>5180.9560496914501</v>
      </c>
      <c r="AG47" s="379">
        <v>5188.3658912789069</v>
      </c>
      <c r="AH47" s="379">
        <v>5151.4841436947863</v>
      </c>
      <c r="AI47" s="379">
        <v>5099.779116706738</v>
      </c>
      <c r="AJ47" s="379">
        <v>4969.7059006587988</v>
      </c>
      <c r="AK47" s="379">
        <v>4807.6819002393895</v>
      </c>
      <c r="AL47" s="379">
        <v>4708.774451307243</v>
      </c>
      <c r="AM47" s="379">
        <v>4459.6110204623228</v>
      </c>
      <c r="AN47" s="379">
        <v>4205.1188715267517</v>
      </c>
      <c r="AO47" s="379">
        <v>3974.1600824654515</v>
      </c>
      <c r="AP47" s="379">
        <v>3729.0617360729916</v>
      </c>
      <c r="AQ47" s="379">
        <v>3622.8185427656317</v>
      </c>
      <c r="AR47" s="379">
        <v>3443.7750161762542</v>
      </c>
      <c r="AS47" s="379">
        <v>3294.4878163821422</v>
      </c>
      <c r="AT47" s="379">
        <v>3063.811532833563</v>
      </c>
      <c r="AU47" s="379">
        <v>2993.1839008459679</v>
      </c>
      <c r="AV47" s="379">
        <v>2842.5035377219174</v>
      </c>
      <c r="AW47" s="379">
        <v>2493.8997168267556</v>
      </c>
      <c r="AX47" s="379">
        <v>2470.2535565632961</v>
      </c>
      <c r="AY47" s="379">
        <v>2219.3374596796998</v>
      </c>
      <c r="AZ47" s="379">
        <v>2034.068862363295</v>
      </c>
    </row>
    <row r="48" spans="1:52" ht="12" customHeight="1" x14ac:dyDescent="0.35">
      <c r="A48" s="178" t="s">
        <v>845</v>
      </c>
      <c r="B48" s="170">
        <v>6147.388665053234</v>
      </c>
      <c r="C48" s="170">
        <v>6341.7106405459444</v>
      </c>
      <c r="D48" s="170">
        <v>6413.5899532454459</v>
      </c>
      <c r="E48" s="170">
        <v>6401.5712438393812</v>
      </c>
      <c r="F48" s="170">
        <v>6514.4614135024549</v>
      </c>
      <c r="G48" s="170">
        <v>6385.7369757110719</v>
      </c>
      <c r="H48" s="170">
        <v>5961.5742880324633</v>
      </c>
      <c r="I48" s="170">
        <v>6194.5103752234791</v>
      </c>
      <c r="J48" s="170">
        <v>6051.9074036399152</v>
      </c>
      <c r="K48" s="170">
        <v>4551.2777779371936</v>
      </c>
      <c r="L48" s="170">
        <v>4567.971909597577</v>
      </c>
      <c r="M48" s="170">
        <v>5039.4243990045688</v>
      </c>
      <c r="N48" s="170">
        <v>4228.5609033997716</v>
      </c>
      <c r="O48" s="170">
        <v>4114.5097908985063</v>
      </c>
      <c r="P48" s="170">
        <v>3987.9725153153286</v>
      </c>
      <c r="Q48" s="170">
        <v>4092.4975189916372</v>
      </c>
      <c r="R48" s="170">
        <v>4205.5872722058912</v>
      </c>
      <c r="S48" s="170">
        <v>4297.5230233800667</v>
      </c>
      <c r="T48" s="170">
        <v>4327.8376911566193</v>
      </c>
      <c r="U48" s="170">
        <v>4344.5736195576255</v>
      </c>
      <c r="V48" s="170">
        <v>4358.54934597593</v>
      </c>
      <c r="W48" s="170">
        <v>4374.013446959174</v>
      </c>
      <c r="X48" s="170">
        <v>4421.3342888360639</v>
      </c>
      <c r="Y48" s="170">
        <v>4455.8854845619126</v>
      </c>
      <c r="Z48" s="170">
        <v>4463.6787051152478</v>
      </c>
      <c r="AA48" s="170">
        <v>4495.7588254264201</v>
      </c>
      <c r="AB48" s="170">
        <v>4521.0259811056758</v>
      </c>
      <c r="AC48" s="170">
        <v>4543.7206441836488</v>
      </c>
      <c r="AD48" s="170">
        <v>4560.2642272050443</v>
      </c>
      <c r="AE48" s="170">
        <v>4569.5717438213796</v>
      </c>
      <c r="AF48" s="170">
        <v>4577.6617556898073</v>
      </c>
      <c r="AG48" s="170">
        <v>4586.6980131012615</v>
      </c>
      <c r="AH48" s="170">
        <v>4559.2495129647086</v>
      </c>
      <c r="AI48" s="170">
        <v>4513.2967260833839</v>
      </c>
      <c r="AJ48" s="170">
        <v>4388.2986798437933</v>
      </c>
      <c r="AK48" s="170">
        <v>4247.1225441809238</v>
      </c>
      <c r="AL48" s="170">
        <v>4159.5987402062492</v>
      </c>
      <c r="AM48" s="170">
        <v>3922.058815806422</v>
      </c>
      <c r="AN48" s="170">
        <v>3674.7392386955389</v>
      </c>
      <c r="AO48" s="170">
        <v>3462.1047169324806</v>
      </c>
      <c r="AP48" s="170">
        <v>3234.7250727153432</v>
      </c>
      <c r="AQ48" s="170">
        <v>3133.3971820803154</v>
      </c>
      <c r="AR48" s="170">
        <v>2958.6491000414799</v>
      </c>
      <c r="AS48" s="170">
        <v>2818.1444944575005</v>
      </c>
      <c r="AT48" s="170">
        <v>2594.1127601452044</v>
      </c>
      <c r="AU48" s="170">
        <v>2540.2923054719804</v>
      </c>
      <c r="AV48" s="170">
        <v>2390.0258755275577</v>
      </c>
      <c r="AW48" s="170">
        <v>2058.9030119086183</v>
      </c>
      <c r="AX48" s="170">
        <v>2041.6455507389505</v>
      </c>
      <c r="AY48" s="170">
        <v>1795.6023020322621</v>
      </c>
      <c r="AZ48" s="170">
        <v>1653.5722825034959</v>
      </c>
    </row>
    <row r="49" spans="1:52" ht="12" customHeight="1" x14ac:dyDescent="0.35">
      <c r="A49" s="178" t="s">
        <v>846</v>
      </c>
      <c r="B49" s="170">
        <v>621.05840646898355</v>
      </c>
      <c r="C49" s="170">
        <v>632.61263860864403</v>
      </c>
      <c r="D49" s="170">
        <v>578.5927871398444</v>
      </c>
      <c r="E49" s="170">
        <v>558.63826792814223</v>
      </c>
      <c r="F49" s="170">
        <v>546.24895311729028</v>
      </c>
      <c r="G49" s="170">
        <v>574.42224524153949</v>
      </c>
      <c r="H49" s="170">
        <v>554.91893550939733</v>
      </c>
      <c r="I49" s="170">
        <v>552.74684576144489</v>
      </c>
      <c r="J49" s="170">
        <v>518.84818246429643</v>
      </c>
      <c r="K49" s="170">
        <v>576.80483434311304</v>
      </c>
      <c r="L49" s="170">
        <v>722.88287224115675</v>
      </c>
      <c r="M49" s="170">
        <v>785.83299883766654</v>
      </c>
      <c r="N49" s="170">
        <v>694.70383541947604</v>
      </c>
      <c r="O49" s="170">
        <v>727.94123320264566</v>
      </c>
      <c r="P49" s="170">
        <v>716.7239560644183</v>
      </c>
      <c r="Q49" s="170">
        <v>690.48555170642726</v>
      </c>
      <c r="R49" s="170">
        <v>710.00370024092842</v>
      </c>
      <c r="S49" s="170">
        <v>752.7575778510552</v>
      </c>
      <c r="T49" s="170">
        <v>721.70012394090941</v>
      </c>
      <c r="U49" s="170">
        <v>696.06649006988482</v>
      </c>
      <c r="V49" s="170">
        <v>668.07832323505772</v>
      </c>
      <c r="W49" s="170">
        <v>663.53671505451564</v>
      </c>
      <c r="X49" s="170">
        <v>652.67399008679388</v>
      </c>
      <c r="Y49" s="170">
        <v>645.18162888281029</v>
      </c>
      <c r="Z49" s="170">
        <v>635.81106559520595</v>
      </c>
      <c r="AA49" s="170">
        <v>627.83947913885402</v>
      </c>
      <c r="AB49" s="170">
        <v>624.76779670719452</v>
      </c>
      <c r="AC49" s="170">
        <v>622.03770626041216</v>
      </c>
      <c r="AD49" s="170">
        <v>619.72622141784814</v>
      </c>
      <c r="AE49" s="170">
        <v>614.47463604600148</v>
      </c>
      <c r="AF49" s="170">
        <v>603.29429400164281</v>
      </c>
      <c r="AG49" s="170">
        <v>601.66787817764543</v>
      </c>
      <c r="AH49" s="170">
        <v>592.23463073007815</v>
      </c>
      <c r="AI49" s="170">
        <v>586.48239062335392</v>
      </c>
      <c r="AJ49" s="170">
        <v>581.40722081500576</v>
      </c>
      <c r="AK49" s="170">
        <v>560.55935605846526</v>
      </c>
      <c r="AL49" s="170">
        <v>549.17571110099357</v>
      </c>
      <c r="AM49" s="170">
        <v>537.55220465590116</v>
      </c>
      <c r="AN49" s="170">
        <v>530.37963283121314</v>
      </c>
      <c r="AO49" s="170">
        <v>512.05536553297077</v>
      </c>
      <c r="AP49" s="170">
        <v>494.33666335764838</v>
      </c>
      <c r="AQ49" s="170">
        <v>489.42136068531659</v>
      </c>
      <c r="AR49" s="170">
        <v>485.12591613477423</v>
      </c>
      <c r="AS49" s="170">
        <v>476.3433219246416</v>
      </c>
      <c r="AT49" s="170">
        <v>469.69877268835842</v>
      </c>
      <c r="AU49" s="170">
        <v>452.89159537398746</v>
      </c>
      <c r="AV49" s="170">
        <v>452.47766219435948</v>
      </c>
      <c r="AW49" s="170">
        <v>434.99670491813731</v>
      </c>
      <c r="AX49" s="170">
        <v>428.60800582434535</v>
      </c>
      <c r="AY49" s="170">
        <v>423.73515764743775</v>
      </c>
      <c r="AZ49" s="170">
        <v>380.496579859799</v>
      </c>
    </row>
    <row r="50" spans="1:52" ht="12" customHeight="1" x14ac:dyDescent="0.35">
      <c r="A50" s="381" t="s">
        <v>842</v>
      </c>
      <c r="B50" s="191">
        <v>12521.699155150316</v>
      </c>
      <c r="C50" s="191">
        <v>12202.155878211841</v>
      </c>
      <c r="D50" s="191">
        <v>11889.698632300002</v>
      </c>
      <c r="E50" s="191">
        <v>10676.293703052859</v>
      </c>
      <c r="F50" s="191">
        <v>9974.1680917000267</v>
      </c>
      <c r="G50" s="191">
        <v>9632.8503962919858</v>
      </c>
      <c r="H50" s="191">
        <v>9087.9087317400517</v>
      </c>
      <c r="I50" s="191">
        <v>9080.3003543600771</v>
      </c>
      <c r="J50" s="191">
        <v>8555.3322790963975</v>
      </c>
      <c r="K50" s="191">
        <v>7150.4141685581235</v>
      </c>
      <c r="L50" s="191">
        <v>7676.7553634943852</v>
      </c>
      <c r="M50" s="191">
        <v>8251.1850750677404</v>
      </c>
      <c r="N50" s="191">
        <v>7669.0560354733589</v>
      </c>
      <c r="O50" s="191">
        <v>7688.7853373203161</v>
      </c>
      <c r="P50" s="191">
        <v>7462.9879972303388</v>
      </c>
      <c r="Q50" s="191">
        <v>7462.232352890851</v>
      </c>
      <c r="R50" s="191">
        <v>7543.9327044696292</v>
      </c>
      <c r="S50" s="191">
        <v>7888.3938150321937</v>
      </c>
      <c r="T50" s="191">
        <v>7737.5106827692589</v>
      </c>
      <c r="U50" s="191">
        <v>7598.8208933944716</v>
      </c>
      <c r="V50" s="191">
        <v>7521.8354610786273</v>
      </c>
      <c r="W50" s="191">
        <v>7530.5229307360332</v>
      </c>
      <c r="X50" s="191">
        <v>7489.6836352614791</v>
      </c>
      <c r="Y50" s="191">
        <v>7439.4054804069938</v>
      </c>
      <c r="Z50" s="191">
        <v>7399.6733571542127</v>
      </c>
      <c r="AA50" s="191">
        <v>7390.4375615749232</v>
      </c>
      <c r="AB50" s="191">
        <v>7395.1812955704972</v>
      </c>
      <c r="AC50" s="191">
        <v>7406.595617808016</v>
      </c>
      <c r="AD50" s="191">
        <v>7420.7224391927848</v>
      </c>
      <c r="AE50" s="191">
        <v>7386.4922659057011</v>
      </c>
      <c r="AF50" s="191">
        <v>7368.246027377907</v>
      </c>
      <c r="AG50" s="191">
        <v>7389.1417849341469</v>
      </c>
      <c r="AH50" s="191">
        <v>7354.5005440922778</v>
      </c>
      <c r="AI50" s="191">
        <v>7322.2338808434088</v>
      </c>
      <c r="AJ50" s="191">
        <v>7209.3496887777819</v>
      </c>
      <c r="AK50" s="191">
        <v>7069.2445901596602</v>
      </c>
      <c r="AL50" s="191">
        <v>7017.3680204252651</v>
      </c>
      <c r="AM50" s="191">
        <v>6825.4879061463525</v>
      </c>
      <c r="AN50" s="191">
        <v>6575.7120061882333</v>
      </c>
      <c r="AO50" s="191">
        <v>6427.957072457938</v>
      </c>
      <c r="AP50" s="191">
        <v>6251.9377155640659</v>
      </c>
      <c r="AQ50" s="191">
        <v>6172.2335482596372</v>
      </c>
      <c r="AR50" s="191">
        <v>6014.2183659104021</v>
      </c>
      <c r="AS50" s="191">
        <v>5899.9600949640226</v>
      </c>
      <c r="AT50" s="191">
        <v>5578.4932496797555</v>
      </c>
      <c r="AU50" s="191">
        <v>5502.8884070963586</v>
      </c>
      <c r="AV50" s="191">
        <v>5417.6615661207688</v>
      </c>
      <c r="AW50" s="191">
        <v>5093.9979207104734</v>
      </c>
      <c r="AX50" s="191">
        <v>5053.6048019660138</v>
      </c>
      <c r="AY50" s="191">
        <v>4807.5368088622163</v>
      </c>
      <c r="AZ50" s="191">
        <v>4598.6569379086905</v>
      </c>
    </row>
    <row r="51" spans="1:52" ht="12" customHeight="1" x14ac:dyDescent="0.35">
      <c r="A51" s="53" t="s">
        <v>34</v>
      </c>
      <c r="B51" s="39">
        <v>15249.69233778019</v>
      </c>
      <c r="C51" s="39">
        <v>14725.801610753551</v>
      </c>
      <c r="D51" s="39">
        <v>14886.965737552324</v>
      </c>
      <c r="E51" s="39">
        <v>13900.644155645881</v>
      </c>
      <c r="F51" s="39">
        <v>13587.911881641216</v>
      </c>
      <c r="G51" s="39">
        <v>13201.63815744629</v>
      </c>
      <c r="H51" s="39">
        <v>12749.414183894096</v>
      </c>
      <c r="I51" s="39">
        <v>12028.110345621802</v>
      </c>
      <c r="J51" s="39">
        <v>11441.663318696515</v>
      </c>
      <c r="K51" s="39">
        <v>9706.1594255252621</v>
      </c>
      <c r="L51" s="39">
        <v>10391.146258517658</v>
      </c>
      <c r="M51" s="39">
        <v>11035.124766510242</v>
      </c>
      <c r="N51" s="39">
        <v>10220.380047355187</v>
      </c>
      <c r="O51" s="39">
        <v>10328.969135752757</v>
      </c>
      <c r="P51" s="39">
        <v>9819.8038713841779</v>
      </c>
      <c r="Q51" s="39">
        <v>10124.174743239608</v>
      </c>
      <c r="R51" s="39">
        <v>10189.137544153455</v>
      </c>
      <c r="S51" s="39">
        <v>10556.70349255574</v>
      </c>
      <c r="T51" s="39">
        <v>10299.835752763869</v>
      </c>
      <c r="U51" s="39">
        <v>10048.056406017207</v>
      </c>
      <c r="V51" s="39">
        <v>9905.973704700662</v>
      </c>
      <c r="W51" s="39">
        <v>9879.6551820735549</v>
      </c>
      <c r="X51" s="39">
        <v>9815.6367581217091</v>
      </c>
      <c r="Y51" s="39">
        <v>9736.1947016489576</v>
      </c>
      <c r="Z51" s="39">
        <v>9664.1634319108252</v>
      </c>
      <c r="AA51" s="39">
        <v>9630.7935260519462</v>
      </c>
      <c r="AB51" s="39">
        <v>9613.0277902730304</v>
      </c>
      <c r="AC51" s="39">
        <v>9611.670435652486</v>
      </c>
      <c r="AD51" s="39">
        <v>9601.436825071276</v>
      </c>
      <c r="AE51" s="39">
        <v>9534.4202395280154</v>
      </c>
      <c r="AF51" s="39">
        <v>9473.3797345678649</v>
      </c>
      <c r="AG51" s="39">
        <v>9460.2904194141338</v>
      </c>
      <c r="AH51" s="39">
        <v>9391.9856576810598</v>
      </c>
      <c r="AI51" s="39">
        <v>9330.6859928550148</v>
      </c>
      <c r="AJ51" s="39">
        <v>9230.1563231541622</v>
      </c>
      <c r="AK51" s="39">
        <v>9101.556664905409</v>
      </c>
      <c r="AL51" s="39">
        <v>9019.1326137677643</v>
      </c>
      <c r="AM51" s="39">
        <v>8924.7416733894734</v>
      </c>
      <c r="AN51" s="39">
        <v>8788.9078239399696</v>
      </c>
      <c r="AO51" s="39">
        <v>8700.3160405697981</v>
      </c>
      <c r="AP51" s="39">
        <v>8598.225902133312</v>
      </c>
      <c r="AQ51" s="39">
        <v>8520.1920617365449</v>
      </c>
      <c r="AR51" s="39">
        <v>8408.7762658244992</v>
      </c>
      <c r="AS51" s="39">
        <v>8339.7164518108293</v>
      </c>
      <c r="AT51" s="39">
        <v>8159.6426683632562</v>
      </c>
      <c r="AU51" s="39">
        <v>7979.9428573938267</v>
      </c>
      <c r="AV51" s="39">
        <v>7795.48159170278</v>
      </c>
      <c r="AW51" s="39">
        <v>7449.9865038726621</v>
      </c>
      <c r="AX51" s="39">
        <v>7315.5736473074921</v>
      </c>
      <c r="AY51" s="39">
        <v>7160.078122459623</v>
      </c>
      <c r="AZ51" s="39">
        <v>6882.6751467431077</v>
      </c>
    </row>
    <row r="52" spans="1:52" ht="12" customHeight="1" x14ac:dyDescent="0.35">
      <c r="A52" s="54" t="s">
        <v>840</v>
      </c>
      <c r="B52" s="25">
        <v>4125.4126673866722</v>
      </c>
      <c r="C52" s="25">
        <v>3658.4810567312461</v>
      </c>
      <c r="D52" s="25">
        <v>4075.4035130923494</v>
      </c>
      <c r="E52" s="25">
        <v>4255.6893585742746</v>
      </c>
      <c r="F52" s="25">
        <v>4528.833245661468</v>
      </c>
      <c r="G52" s="25">
        <v>4602.5312624967301</v>
      </c>
      <c r="H52" s="25">
        <v>4780.9609002459338</v>
      </c>
      <c r="I52" s="25">
        <v>4006.1298877634081</v>
      </c>
      <c r="J52" s="25">
        <v>4077.4412963613308</v>
      </c>
      <c r="K52" s="25">
        <v>2957.1868008838619</v>
      </c>
      <c r="L52" s="25">
        <v>3502.6337815918669</v>
      </c>
      <c r="M52" s="25">
        <v>3568.8974820932226</v>
      </c>
      <c r="N52" s="25">
        <v>3559.8620045559587</v>
      </c>
      <c r="O52" s="25">
        <v>3527.9889394543311</v>
      </c>
      <c r="P52" s="25">
        <v>3410.1360026320963</v>
      </c>
      <c r="Q52" s="25">
        <v>3713.2394203665012</v>
      </c>
      <c r="R52" s="25">
        <v>3692.8554444811202</v>
      </c>
      <c r="S52" s="25">
        <v>3762.3281782307367</v>
      </c>
      <c r="T52" s="25">
        <v>3704.6910176544689</v>
      </c>
      <c r="U52" s="25">
        <v>3623.660531657918</v>
      </c>
      <c r="V52" s="25">
        <v>3586.0220408967884</v>
      </c>
      <c r="W52" s="25">
        <v>3585.1775542966216</v>
      </c>
      <c r="X52" s="25">
        <v>3588.7035770293105</v>
      </c>
      <c r="Y52" s="25">
        <v>3571.8198494461494</v>
      </c>
      <c r="Z52" s="25">
        <v>3557.8214179686101</v>
      </c>
      <c r="AA52" s="25">
        <v>3552.3956942015707</v>
      </c>
      <c r="AB52" s="25">
        <v>3546.9070981338182</v>
      </c>
      <c r="AC52" s="25">
        <v>3552.6893288180618</v>
      </c>
      <c r="AD52" s="25">
        <v>3550.8582126904939</v>
      </c>
      <c r="AE52" s="25">
        <v>3542.2903117894048</v>
      </c>
      <c r="AF52" s="25">
        <v>3526.8581856902883</v>
      </c>
      <c r="AG52" s="25">
        <v>3509.2545340367715</v>
      </c>
      <c r="AH52" s="25">
        <v>3486.0097670354189</v>
      </c>
      <c r="AI52" s="25">
        <v>3450.5494615736943</v>
      </c>
      <c r="AJ52" s="25">
        <v>3409.08657541913</v>
      </c>
      <c r="AK52" s="25">
        <v>3370.9738211414024</v>
      </c>
      <c r="AL52" s="25">
        <v>3339.2013329071951</v>
      </c>
      <c r="AM52" s="25">
        <v>3306.5092230624587</v>
      </c>
      <c r="AN52" s="25">
        <v>3265.4271326651074</v>
      </c>
      <c r="AO52" s="25">
        <v>3226.2043736952583</v>
      </c>
      <c r="AP52" s="25">
        <v>3188.3044455265717</v>
      </c>
      <c r="AQ52" s="25">
        <v>3153.6524707351405</v>
      </c>
      <c r="AR52" s="25">
        <v>3118.0947562365313</v>
      </c>
      <c r="AS52" s="25">
        <v>3086.8527966951033</v>
      </c>
      <c r="AT52" s="25">
        <v>3069.7443687374721</v>
      </c>
      <c r="AU52" s="25">
        <v>2979.8254302201153</v>
      </c>
      <c r="AV52" s="25">
        <v>2819.100735581304</v>
      </c>
      <c r="AW52" s="25">
        <v>2619.2984314553805</v>
      </c>
      <c r="AX52" s="25">
        <v>2539.8168950334698</v>
      </c>
      <c r="AY52" s="25">
        <v>2494.6215742723552</v>
      </c>
      <c r="AZ52" s="25">
        <v>2370.3252037610787</v>
      </c>
    </row>
    <row r="53" spans="1:52" ht="12" customHeight="1" x14ac:dyDescent="0.35">
      <c r="A53" s="382" t="s">
        <v>841</v>
      </c>
      <c r="B53" s="379">
        <v>2223.3986615222175</v>
      </c>
      <c r="C53" s="379">
        <v>2316.5735591545886</v>
      </c>
      <c r="D53" s="379">
        <v>2217.2557903852903</v>
      </c>
      <c r="E53" s="379">
        <v>2121.9279117675242</v>
      </c>
      <c r="F53" s="379">
        <v>2078.7575866197449</v>
      </c>
      <c r="G53" s="379">
        <v>1991.7217484539965</v>
      </c>
      <c r="H53" s="379">
        <v>1827.6766918423227</v>
      </c>
      <c r="I53" s="379">
        <v>1947.8860605973164</v>
      </c>
      <c r="J53" s="379">
        <v>1840.8355789132879</v>
      </c>
      <c r="K53" s="379">
        <v>1713.7448842803071</v>
      </c>
      <c r="L53" s="379">
        <v>1685.4382279187334</v>
      </c>
      <c r="M53" s="379">
        <v>1879.1891468335593</v>
      </c>
      <c r="N53" s="379">
        <v>1610.3334409400977</v>
      </c>
      <c r="O53" s="379">
        <v>1653.4333612111523</v>
      </c>
      <c r="P53" s="379">
        <v>1575.4512278597472</v>
      </c>
      <c r="Q53" s="379">
        <v>1485.5079813880634</v>
      </c>
      <c r="R53" s="379">
        <v>1523.7234441018777</v>
      </c>
      <c r="S53" s="379">
        <v>1588.4398287014592</v>
      </c>
      <c r="T53" s="379">
        <v>1538.7907148897903</v>
      </c>
      <c r="U53" s="379">
        <v>1499.5609672069131</v>
      </c>
      <c r="V53" s="379">
        <v>1466.6070602946927</v>
      </c>
      <c r="W53" s="379">
        <v>1443.0619134527169</v>
      </c>
      <c r="X53" s="379">
        <v>1430.5407232907346</v>
      </c>
      <c r="Y53" s="379">
        <v>1424.7094688915122</v>
      </c>
      <c r="Z53" s="379">
        <v>1408.9104248171766</v>
      </c>
      <c r="AA53" s="379">
        <v>1402.0840462459146</v>
      </c>
      <c r="AB53" s="379">
        <v>1400.1912834828047</v>
      </c>
      <c r="AC53" s="379">
        <v>1398.7939062592895</v>
      </c>
      <c r="AD53" s="379">
        <v>1393.5967928448902</v>
      </c>
      <c r="AE53" s="379">
        <v>1384.9818716684185</v>
      </c>
      <c r="AF53" s="379">
        <v>1371.5368761468087</v>
      </c>
      <c r="AG53" s="379">
        <v>1368.4003853557081</v>
      </c>
      <c r="AH53" s="379">
        <v>1351.5377689932598</v>
      </c>
      <c r="AI53" s="379">
        <v>1338.4968649396133</v>
      </c>
      <c r="AJ53" s="379">
        <v>1323.0439056572013</v>
      </c>
      <c r="AK53" s="379">
        <v>1288.600036241231</v>
      </c>
      <c r="AL53" s="379">
        <v>1258.1801110783258</v>
      </c>
      <c r="AM53" s="379">
        <v>1239.1552998421471</v>
      </c>
      <c r="AN53" s="379">
        <v>1223.1450465427388</v>
      </c>
      <c r="AO53" s="379">
        <v>1192.6622847254857</v>
      </c>
      <c r="AP53" s="379">
        <v>1162.4455304126989</v>
      </c>
      <c r="AQ53" s="379">
        <v>1143.4696858064326</v>
      </c>
      <c r="AR53" s="379">
        <v>1121.648915526473</v>
      </c>
      <c r="AS53" s="379">
        <v>1102.563343252199</v>
      </c>
      <c r="AT53" s="379">
        <v>1085.1762037723449</v>
      </c>
      <c r="AU53" s="379">
        <v>1052.2580793266181</v>
      </c>
      <c r="AV53" s="379">
        <v>1031.79280840518</v>
      </c>
      <c r="AW53" s="379">
        <v>978.62037489038789</v>
      </c>
      <c r="AX53" s="379">
        <v>960.98088588655423</v>
      </c>
      <c r="AY53" s="379">
        <v>928.26837085978559</v>
      </c>
      <c r="AZ53" s="379">
        <v>872.13306881675112</v>
      </c>
    </row>
    <row r="54" spans="1:52" ht="12" customHeight="1" x14ac:dyDescent="0.35">
      <c r="A54" s="383" t="s">
        <v>845</v>
      </c>
      <c r="B54" s="170">
        <v>1602.3402550532339</v>
      </c>
      <c r="C54" s="170">
        <v>1683.9609205459444</v>
      </c>
      <c r="D54" s="170">
        <v>1638.6630032454459</v>
      </c>
      <c r="E54" s="170">
        <v>1563.2896438393818</v>
      </c>
      <c r="F54" s="170">
        <v>1532.5086335024544</v>
      </c>
      <c r="G54" s="170">
        <v>1417.299503212457</v>
      </c>
      <c r="H54" s="170">
        <v>1272.7577563329253</v>
      </c>
      <c r="I54" s="170">
        <v>1395.1392148358714</v>
      </c>
      <c r="J54" s="170">
        <v>1321.9873964489914</v>
      </c>
      <c r="K54" s="170">
        <v>1136.9400499371941</v>
      </c>
      <c r="L54" s="170">
        <v>962.55535567757659</v>
      </c>
      <c r="M54" s="170">
        <v>1093.3561479958928</v>
      </c>
      <c r="N54" s="170">
        <v>915.62960552062168</v>
      </c>
      <c r="O54" s="170">
        <v>925.49212800850671</v>
      </c>
      <c r="P54" s="170">
        <v>858.72727179532899</v>
      </c>
      <c r="Q54" s="170">
        <v>795.02242968163625</v>
      </c>
      <c r="R54" s="170">
        <v>813.71974386094917</v>
      </c>
      <c r="S54" s="170">
        <v>835.6822508504041</v>
      </c>
      <c r="T54" s="170">
        <v>817.09059094888073</v>
      </c>
      <c r="U54" s="170">
        <v>803.49447713702818</v>
      </c>
      <c r="V54" s="170">
        <v>798.52873705963498</v>
      </c>
      <c r="W54" s="170">
        <v>779.52519839820116</v>
      </c>
      <c r="X54" s="170">
        <v>777.86673320394084</v>
      </c>
      <c r="Y54" s="170">
        <v>779.52784000870201</v>
      </c>
      <c r="Z54" s="170">
        <v>773.09935922197064</v>
      </c>
      <c r="AA54" s="170">
        <v>774.24456710706056</v>
      </c>
      <c r="AB54" s="170">
        <v>775.42348677561017</v>
      </c>
      <c r="AC54" s="170">
        <v>776.75619999887738</v>
      </c>
      <c r="AD54" s="170">
        <v>773.87057142704202</v>
      </c>
      <c r="AE54" s="170">
        <v>770.50723562241717</v>
      </c>
      <c r="AF54" s="170">
        <v>768.2425821451659</v>
      </c>
      <c r="AG54" s="170">
        <v>766.73250717806263</v>
      </c>
      <c r="AH54" s="170">
        <v>759.30313826318161</v>
      </c>
      <c r="AI54" s="170">
        <v>752.01447431625934</v>
      </c>
      <c r="AJ54" s="170">
        <v>741.63668484219556</v>
      </c>
      <c r="AK54" s="170">
        <v>728.04068018276575</v>
      </c>
      <c r="AL54" s="170">
        <v>709.00439997733224</v>
      </c>
      <c r="AM54" s="170">
        <v>701.60309518624604</v>
      </c>
      <c r="AN54" s="170">
        <v>692.76541371152553</v>
      </c>
      <c r="AO54" s="170">
        <v>680.60691919251485</v>
      </c>
      <c r="AP54" s="170">
        <v>668.1088670550505</v>
      </c>
      <c r="AQ54" s="170">
        <v>654.04832512111602</v>
      </c>
      <c r="AR54" s="170">
        <v>636.52299939169893</v>
      </c>
      <c r="AS54" s="170">
        <v>626.22002132755733</v>
      </c>
      <c r="AT54" s="170">
        <v>615.47743108398652</v>
      </c>
      <c r="AU54" s="170">
        <v>599.36648395263069</v>
      </c>
      <c r="AV54" s="170">
        <v>579.31514621082067</v>
      </c>
      <c r="AW54" s="170">
        <v>543.62366997225058</v>
      </c>
      <c r="AX54" s="170">
        <v>532.37288006220888</v>
      </c>
      <c r="AY54" s="170">
        <v>504.53321321234785</v>
      </c>
      <c r="AZ54" s="170">
        <v>491.63648895695212</v>
      </c>
    </row>
    <row r="55" spans="1:52" ht="12" customHeight="1" x14ac:dyDescent="0.35">
      <c r="A55" s="383" t="s">
        <v>846</v>
      </c>
      <c r="B55" s="170">
        <v>621.05840646898355</v>
      </c>
      <c r="C55" s="170">
        <v>632.61263860864403</v>
      </c>
      <c r="D55" s="170">
        <v>578.5927871398444</v>
      </c>
      <c r="E55" s="170">
        <v>558.63826792814223</v>
      </c>
      <c r="F55" s="170">
        <v>546.24895311729028</v>
      </c>
      <c r="G55" s="170">
        <v>574.42224524153949</v>
      </c>
      <c r="H55" s="170">
        <v>554.91893550939733</v>
      </c>
      <c r="I55" s="170">
        <v>552.74684576144489</v>
      </c>
      <c r="J55" s="170">
        <v>518.84818246429643</v>
      </c>
      <c r="K55" s="170">
        <v>576.80483434311304</v>
      </c>
      <c r="L55" s="170">
        <v>722.88287224115675</v>
      </c>
      <c r="M55" s="170">
        <v>785.83299883766654</v>
      </c>
      <c r="N55" s="170">
        <v>694.70383541947604</v>
      </c>
      <c r="O55" s="170">
        <v>727.94123320264566</v>
      </c>
      <c r="P55" s="170">
        <v>716.7239560644183</v>
      </c>
      <c r="Q55" s="170">
        <v>690.48555170642726</v>
      </c>
      <c r="R55" s="170">
        <v>710.00370024092842</v>
      </c>
      <c r="S55" s="170">
        <v>752.7575778510552</v>
      </c>
      <c r="T55" s="170">
        <v>721.70012394090941</v>
      </c>
      <c r="U55" s="170">
        <v>696.06649006988482</v>
      </c>
      <c r="V55" s="170">
        <v>668.07832323505772</v>
      </c>
      <c r="W55" s="170">
        <v>663.53671505451564</v>
      </c>
      <c r="X55" s="170">
        <v>652.67399008679388</v>
      </c>
      <c r="Y55" s="170">
        <v>645.18162888281029</v>
      </c>
      <c r="Z55" s="170">
        <v>635.81106559520595</v>
      </c>
      <c r="AA55" s="170">
        <v>627.83947913885402</v>
      </c>
      <c r="AB55" s="170">
        <v>624.76779670719452</v>
      </c>
      <c r="AC55" s="170">
        <v>622.03770626041216</v>
      </c>
      <c r="AD55" s="170">
        <v>619.72622141784814</v>
      </c>
      <c r="AE55" s="170">
        <v>614.47463604600148</v>
      </c>
      <c r="AF55" s="170">
        <v>603.29429400164281</v>
      </c>
      <c r="AG55" s="170">
        <v>601.66787817764543</v>
      </c>
      <c r="AH55" s="170">
        <v>592.23463073007815</v>
      </c>
      <c r="AI55" s="170">
        <v>586.48239062335392</v>
      </c>
      <c r="AJ55" s="170">
        <v>581.40722081500576</v>
      </c>
      <c r="AK55" s="170">
        <v>560.55935605846526</v>
      </c>
      <c r="AL55" s="170">
        <v>549.17571110099357</v>
      </c>
      <c r="AM55" s="170">
        <v>537.55220465590116</v>
      </c>
      <c r="AN55" s="170">
        <v>530.37963283121314</v>
      </c>
      <c r="AO55" s="170">
        <v>512.05536553297077</v>
      </c>
      <c r="AP55" s="170">
        <v>494.33666335764838</v>
      </c>
      <c r="AQ55" s="170">
        <v>489.42136068531659</v>
      </c>
      <c r="AR55" s="170">
        <v>485.12591613477423</v>
      </c>
      <c r="AS55" s="170">
        <v>476.3433219246416</v>
      </c>
      <c r="AT55" s="170">
        <v>469.69877268835842</v>
      </c>
      <c r="AU55" s="170">
        <v>452.89159537398746</v>
      </c>
      <c r="AV55" s="170">
        <v>452.47766219435948</v>
      </c>
      <c r="AW55" s="170">
        <v>434.99670491813731</v>
      </c>
      <c r="AX55" s="170">
        <v>428.60800582434535</v>
      </c>
      <c r="AY55" s="170">
        <v>423.73515764743775</v>
      </c>
      <c r="AZ55" s="170">
        <v>380.496579859799</v>
      </c>
    </row>
    <row r="56" spans="1:52" ht="12" customHeight="1" x14ac:dyDescent="0.35">
      <c r="A56" s="384" t="s">
        <v>842</v>
      </c>
      <c r="B56" s="191">
        <v>8900.8810088713017</v>
      </c>
      <c r="C56" s="191">
        <v>8750.7469948677171</v>
      </c>
      <c r="D56" s="191">
        <v>8594.3064340746841</v>
      </c>
      <c r="E56" s="191">
        <v>7523.0268853040834</v>
      </c>
      <c r="F56" s="191">
        <v>6980.3210493600018</v>
      </c>
      <c r="G56" s="191">
        <v>6607.3851464955651</v>
      </c>
      <c r="H56" s="191">
        <v>6140.7765918058385</v>
      </c>
      <c r="I56" s="191">
        <v>6074.0943972610785</v>
      </c>
      <c r="J56" s="191">
        <v>5523.3864434218958</v>
      </c>
      <c r="K56" s="191">
        <v>5035.2277403610933</v>
      </c>
      <c r="L56" s="191">
        <v>5203.074249007057</v>
      </c>
      <c r="M56" s="191">
        <v>5587.0381375834613</v>
      </c>
      <c r="N56" s="191">
        <v>5050.1846018591314</v>
      </c>
      <c r="O56" s="191">
        <v>5147.5468350872743</v>
      </c>
      <c r="P56" s="191">
        <v>4834.2166408923358</v>
      </c>
      <c r="Q56" s="191">
        <v>4925.4273414850441</v>
      </c>
      <c r="R56" s="191">
        <v>4972.5586555704567</v>
      </c>
      <c r="S56" s="191">
        <v>5205.9354856235441</v>
      </c>
      <c r="T56" s="191">
        <v>5056.3540202196091</v>
      </c>
      <c r="U56" s="191">
        <v>4924.8349071523762</v>
      </c>
      <c r="V56" s="191">
        <v>4853.3446035091811</v>
      </c>
      <c r="W56" s="191">
        <v>4851.4157143242164</v>
      </c>
      <c r="X56" s="191">
        <v>4796.392457801664</v>
      </c>
      <c r="Y56" s="191">
        <v>4739.665383311296</v>
      </c>
      <c r="Z56" s="191">
        <v>4697.431589125039</v>
      </c>
      <c r="AA56" s="191">
        <v>4676.3137856044614</v>
      </c>
      <c r="AB56" s="191">
        <v>4665.9294086564078</v>
      </c>
      <c r="AC56" s="191">
        <v>4660.1872005751338</v>
      </c>
      <c r="AD56" s="191">
        <v>4656.981819535893</v>
      </c>
      <c r="AE56" s="191">
        <v>4607.148056070193</v>
      </c>
      <c r="AF56" s="191">
        <v>4574.9846727307677</v>
      </c>
      <c r="AG56" s="191">
        <v>4582.6355000216545</v>
      </c>
      <c r="AH56" s="191">
        <v>4554.4381216523816</v>
      </c>
      <c r="AI56" s="191">
        <v>4541.6396663417072</v>
      </c>
      <c r="AJ56" s="191">
        <v>4498.0258420778318</v>
      </c>
      <c r="AK56" s="191">
        <v>4441.9828075227761</v>
      </c>
      <c r="AL56" s="191">
        <v>4421.7511697822429</v>
      </c>
      <c r="AM56" s="191">
        <v>4379.0771504848672</v>
      </c>
      <c r="AN56" s="191">
        <v>4300.3356447321239</v>
      </c>
      <c r="AO56" s="191">
        <v>4281.4493821490541</v>
      </c>
      <c r="AP56" s="191">
        <v>4247.4759261940408</v>
      </c>
      <c r="AQ56" s="191">
        <v>4223.0699051949723</v>
      </c>
      <c r="AR56" s="191">
        <v>4169.0325940614948</v>
      </c>
      <c r="AS56" s="191">
        <v>4150.3003118635261</v>
      </c>
      <c r="AT56" s="191">
        <v>4004.7220958534394</v>
      </c>
      <c r="AU56" s="191">
        <v>3947.859347847093</v>
      </c>
      <c r="AV56" s="191">
        <v>3944.5880477162959</v>
      </c>
      <c r="AW56" s="191">
        <v>3852.067697526893</v>
      </c>
      <c r="AX56" s="191">
        <v>3814.7758663874683</v>
      </c>
      <c r="AY56" s="191">
        <v>3737.1881773274827</v>
      </c>
      <c r="AZ56" s="191">
        <v>3640.2168741652777</v>
      </c>
    </row>
    <row r="57" spans="1:52" ht="12" customHeight="1" x14ac:dyDescent="0.35">
      <c r="A57" s="53" t="s">
        <v>35</v>
      </c>
      <c r="B57" s="39">
        <v>8165.8665562790156</v>
      </c>
      <c r="C57" s="39">
        <v>8109.1586033441235</v>
      </c>
      <c r="D57" s="39">
        <v>8070.3191482253178</v>
      </c>
      <c r="E57" s="39">
        <v>7991.5484177487742</v>
      </c>
      <c r="F57" s="39">
        <v>7975.7998223400245</v>
      </c>
      <c r="G57" s="39">
        <v>7993.9027222950353</v>
      </c>
      <c r="H57" s="39">
        <v>7635.9486716337524</v>
      </c>
      <c r="I57" s="39">
        <v>7805.5771174866068</v>
      </c>
      <c r="J57" s="39">
        <v>7761.8658428654262</v>
      </c>
      <c r="K57" s="39">
        <v>5529.5241561970306</v>
      </c>
      <c r="L57" s="39">
        <v>6079.0976684073285</v>
      </c>
      <c r="M57" s="39">
        <v>6610.2151884929553</v>
      </c>
      <c r="N57" s="39">
        <v>5931.802731493377</v>
      </c>
      <c r="O57" s="39">
        <v>5730.2561651230426</v>
      </c>
      <c r="P57" s="39">
        <v>5758.0165998580032</v>
      </c>
      <c r="Q57" s="39">
        <v>5834.2801007158077</v>
      </c>
      <c r="R57" s="39">
        <v>5963.2415772441145</v>
      </c>
      <c r="S57" s="39">
        <v>6144.2991019383126</v>
      </c>
      <c r="T57" s="39">
        <v>6191.903762757388</v>
      </c>
      <c r="U57" s="39">
        <v>6215.0651286626926</v>
      </c>
      <c r="V57" s="39">
        <v>6228.511466485741</v>
      </c>
      <c r="W57" s="39">
        <v>6273.5954649727901</v>
      </c>
      <c r="X57" s="39">
        <v>6336.7587330919378</v>
      </c>
      <c r="Y57" s="39">
        <v>6376.0977416489086</v>
      </c>
      <c r="Z57" s="39">
        <v>6392.8211139224513</v>
      </c>
      <c r="AA57" s="39">
        <v>6435.6380342898219</v>
      </c>
      <c r="AB57" s="39">
        <v>6474.8543812441549</v>
      </c>
      <c r="AC57" s="39">
        <v>6513.3728614176543</v>
      </c>
      <c r="AD57" s="39">
        <v>6550.1342754348934</v>
      </c>
      <c r="AE57" s="39">
        <v>6578.4087180344704</v>
      </c>
      <c r="AF57" s="39">
        <v>6602.6805281917805</v>
      </c>
      <c r="AG57" s="39">
        <v>6626.4717908356906</v>
      </c>
      <c r="AH57" s="39">
        <v>6600.0087971414232</v>
      </c>
      <c r="AI57" s="39">
        <v>6541.8764662688263</v>
      </c>
      <c r="AJ57" s="39">
        <v>6357.9858417015475</v>
      </c>
      <c r="AK57" s="39">
        <v>6146.3436466350413</v>
      </c>
      <c r="AL57" s="39">
        <v>6046.2111908719398</v>
      </c>
      <c r="AM57" s="39">
        <v>5666.8664762816625</v>
      </c>
      <c r="AN57" s="39">
        <v>5257.3501864401223</v>
      </c>
      <c r="AO57" s="39">
        <v>4928.0054880488497</v>
      </c>
      <c r="AP57" s="39">
        <v>4571.0779950303177</v>
      </c>
      <c r="AQ57" s="39">
        <v>4428.512500023864</v>
      </c>
      <c r="AR57" s="39">
        <v>4167.3118724986889</v>
      </c>
      <c r="AS57" s="39">
        <v>3941.5842562304397</v>
      </c>
      <c r="AT57" s="39">
        <v>3552.4064828875335</v>
      </c>
      <c r="AU57" s="39">
        <v>3495.9548807686151</v>
      </c>
      <c r="AV57" s="39">
        <v>3283.7842477212098</v>
      </c>
      <c r="AW57" s="39">
        <v>2757.2095651199488</v>
      </c>
      <c r="AX57" s="39">
        <v>2748.1016062552876</v>
      </c>
      <c r="AY57" s="39">
        <v>2361.4177203546478</v>
      </c>
      <c r="AZ57" s="39">
        <v>2120.375857289956</v>
      </c>
    </row>
    <row r="58" spans="1:52" ht="12" customHeight="1" x14ac:dyDescent="0.35">
      <c r="A58" s="382" t="s">
        <v>841</v>
      </c>
      <c r="B58" s="379">
        <v>4545.0484100000003</v>
      </c>
      <c r="C58" s="379">
        <v>4657.7497199999998</v>
      </c>
      <c r="D58" s="379">
        <v>4774.92695</v>
      </c>
      <c r="E58" s="379">
        <v>4838.2815999999993</v>
      </c>
      <c r="F58" s="379">
        <v>4981.9527800000005</v>
      </c>
      <c r="G58" s="379">
        <v>4968.4374724986146</v>
      </c>
      <c r="H58" s="379">
        <v>4688.8165316995382</v>
      </c>
      <c r="I58" s="379">
        <v>4799.3711603876081</v>
      </c>
      <c r="J58" s="379">
        <v>4729.9200071909236</v>
      </c>
      <c r="K58" s="379">
        <v>3414.337728</v>
      </c>
      <c r="L58" s="379">
        <v>3605.4165539200003</v>
      </c>
      <c r="M58" s="379">
        <v>3946.0682510086758</v>
      </c>
      <c r="N58" s="379">
        <v>3312.93129787915</v>
      </c>
      <c r="O58" s="379">
        <v>3189.0176628899999</v>
      </c>
      <c r="P58" s="379">
        <v>3129.2452435199993</v>
      </c>
      <c r="Q58" s="379">
        <v>3297.4750893100008</v>
      </c>
      <c r="R58" s="379">
        <v>3391.867528344942</v>
      </c>
      <c r="S58" s="379">
        <v>3461.8407725296629</v>
      </c>
      <c r="T58" s="379">
        <v>3510.7471002077382</v>
      </c>
      <c r="U58" s="379">
        <v>3541.0791424205977</v>
      </c>
      <c r="V58" s="379">
        <v>3560.0206089162948</v>
      </c>
      <c r="W58" s="379">
        <v>3594.4882485609728</v>
      </c>
      <c r="X58" s="379">
        <v>3643.4675556321226</v>
      </c>
      <c r="Y58" s="379">
        <v>3676.3576445532108</v>
      </c>
      <c r="Z58" s="379">
        <v>3690.5793458932776</v>
      </c>
      <c r="AA58" s="379">
        <v>3721.5142583193597</v>
      </c>
      <c r="AB58" s="379">
        <v>3745.6024943300658</v>
      </c>
      <c r="AC58" s="379">
        <v>3766.9644441847713</v>
      </c>
      <c r="AD58" s="379">
        <v>3786.3936557780021</v>
      </c>
      <c r="AE58" s="379">
        <v>3799.0645081989624</v>
      </c>
      <c r="AF58" s="379">
        <v>3809.4191735446416</v>
      </c>
      <c r="AG58" s="379">
        <v>3819.9655059231986</v>
      </c>
      <c r="AH58" s="379">
        <v>3799.946374701527</v>
      </c>
      <c r="AI58" s="379">
        <v>3761.2822517671248</v>
      </c>
      <c r="AJ58" s="379">
        <v>3646.6619950015975</v>
      </c>
      <c r="AK58" s="379">
        <v>3519.081863998158</v>
      </c>
      <c r="AL58" s="379">
        <v>3450.5943402289167</v>
      </c>
      <c r="AM58" s="379">
        <v>3220.4557206201762</v>
      </c>
      <c r="AN58" s="379">
        <v>2981.9738249840134</v>
      </c>
      <c r="AO58" s="379">
        <v>2781.4977977399658</v>
      </c>
      <c r="AP58" s="379">
        <v>2566.6162056602925</v>
      </c>
      <c r="AQ58" s="379">
        <v>2479.3488569591991</v>
      </c>
      <c r="AR58" s="379">
        <v>2322.1261006497812</v>
      </c>
      <c r="AS58" s="379">
        <v>2191.9244731299432</v>
      </c>
      <c r="AT58" s="379">
        <v>1978.635329061218</v>
      </c>
      <c r="AU58" s="379">
        <v>1940.9258215193497</v>
      </c>
      <c r="AV58" s="379">
        <v>1810.7107293167369</v>
      </c>
      <c r="AW58" s="379">
        <v>1515.2793419363679</v>
      </c>
      <c r="AX58" s="379">
        <v>1509.2726706767417</v>
      </c>
      <c r="AY58" s="379">
        <v>1291.0690888199142</v>
      </c>
      <c r="AZ58" s="379">
        <v>1161.9357935465439</v>
      </c>
    </row>
    <row r="59" spans="1:52" ht="12" customHeight="1" x14ac:dyDescent="0.35">
      <c r="A59" s="384" t="s">
        <v>842</v>
      </c>
      <c r="B59" s="191">
        <v>3620.8181462790149</v>
      </c>
      <c r="C59" s="191">
        <v>3451.4088833441242</v>
      </c>
      <c r="D59" s="191">
        <v>3295.3921982253178</v>
      </c>
      <c r="E59" s="191">
        <v>3153.2668177487749</v>
      </c>
      <c r="F59" s="191">
        <v>2993.8470423400245</v>
      </c>
      <c r="G59" s="191">
        <v>3025.4652497964207</v>
      </c>
      <c r="H59" s="191">
        <v>2947.1321399342141</v>
      </c>
      <c r="I59" s="191">
        <v>3006.2059570989986</v>
      </c>
      <c r="J59" s="191">
        <v>3031.9458356745026</v>
      </c>
      <c r="K59" s="191">
        <v>2115.1864281970306</v>
      </c>
      <c r="L59" s="191">
        <v>2473.6811144873277</v>
      </c>
      <c r="M59" s="191">
        <v>2664.1469374842791</v>
      </c>
      <c r="N59" s="191">
        <v>2618.8714336142275</v>
      </c>
      <c r="O59" s="191">
        <v>2541.2385022330423</v>
      </c>
      <c r="P59" s="191">
        <v>2628.7713563380034</v>
      </c>
      <c r="Q59" s="191">
        <v>2536.8050114058069</v>
      </c>
      <c r="R59" s="191">
        <v>2571.3740488991725</v>
      </c>
      <c r="S59" s="191">
        <v>2682.4583294086497</v>
      </c>
      <c r="T59" s="191">
        <v>2681.1566625496498</v>
      </c>
      <c r="U59" s="191">
        <v>2673.9859862420949</v>
      </c>
      <c r="V59" s="191">
        <v>2668.4908575694462</v>
      </c>
      <c r="W59" s="191">
        <v>2679.1072164118168</v>
      </c>
      <c r="X59" s="191">
        <v>2693.2911774598147</v>
      </c>
      <c r="Y59" s="191">
        <v>2699.7400970956978</v>
      </c>
      <c r="Z59" s="191">
        <v>2702.2417680291737</v>
      </c>
      <c r="AA59" s="191">
        <v>2714.1237759704622</v>
      </c>
      <c r="AB59" s="191">
        <v>2729.251886914089</v>
      </c>
      <c r="AC59" s="191">
        <v>2746.4084172328826</v>
      </c>
      <c r="AD59" s="191">
        <v>2763.7406196568913</v>
      </c>
      <c r="AE59" s="191">
        <v>2779.3442098355085</v>
      </c>
      <c r="AF59" s="191">
        <v>2793.2613546471393</v>
      </c>
      <c r="AG59" s="191">
        <v>2806.5062849124924</v>
      </c>
      <c r="AH59" s="191">
        <v>2800.0624224398962</v>
      </c>
      <c r="AI59" s="191">
        <v>2780.5942145017011</v>
      </c>
      <c r="AJ59" s="191">
        <v>2711.3238466999505</v>
      </c>
      <c r="AK59" s="191">
        <v>2627.2617826368837</v>
      </c>
      <c r="AL59" s="191">
        <v>2595.6168506430226</v>
      </c>
      <c r="AM59" s="191">
        <v>2446.4107556614858</v>
      </c>
      <c r="AN59" s="191">
        <v>2275.3763614561094</v>
      </c>
      <c r="AO59" s="191">
        <v>2146.5076903088839</v>
      </c>
      <c r="AP59" s="191">
        <v>2004.4617893700254</v>
      </c>
      <c r="AQ59" s="191">
        <v>1949.1636430646654</v>
      </c>
      <c r="AR59" s="191">
        <v>1845.1857718489075</v>
      </c>
      <c r="AS59" s="191">
        <v>1749.6597831004963</v>
      </c>
      <c r="AT59" s="191">
        <v>1573.7711538263156</v>
      </c>
      <c r="AU59" s="191">
        <v>1555.0290592492654</v>
      </c>
      <c r="AV59" s="191">
        <v>1473.0735184044727</v>
      </c>
      <c r="AW59" s="191">
        <v>1241.9302231835807</v>
      </c>
      <c r="AX59" s="191">
        <v>1238.828935578546</v>
      </c>
      <c r="AY59" s="191">
        <v>1070.3486315347338</v>
      </c>
      <c r="AZ59" s="191">
        <v>958.44006374341234</v>
      </c>
    </row>
    <row r="60" spans="1:52" ht="12" customHeight="1" x14ac:dyDescent="0.35">
      <c r="A60" s="42"/>
      <c r="B60" s="179"/>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row>
    <row r="61" spans="1:52" ht="12" customHeight="1" x14ac:dyDescent="0.35">
      <c r="A61" s="56" t="s">
        <v>36</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0.5" x14ac:dyDescent="0.35">
      <c r="A62" s="24" t="s">
        <v>840</v>
      </c>
      <c r="B62" s="25">
        <v>298.51123392326343</v>
      </c>
      <c r="C62" s="25">
        <v>340.47530658987614</v>
      </c>
      <c r="D62" s="25">
        <v>274.67216453969502</v>
      </c>
      <c r="E62" s="25">
        <v>271.71942480325515</v>
      </c>
      <c r="F62" s="25">
        <v>259.88652495506244</v>
      </c>
      <c r="G62" s="25">
        <v>243.89853009072161</v>
      </c>
      <c r="H62" s="25">
        <v>268.30101774733589</v>
      </c>
      <c r="I62" s="25">
        <v>291.19659369973124</v>
      </c>
      <c r="J62" s="25">
        <v>259.2389756590149</v>
      </c>
      <c r="K62" s="25">
        <v>228.70512549501245</v>
      </c>
      <c r="L62" s="25">
        <v>233.20002112756285</v>
      </c>
      <c r="M62" s="25">
        <v>228.28941618733273</v>
      </c>
      <c r="N62" s="25">
        <v>239.50379807590613</v>
      </c>
      <c r="O62" s="25">
        <v>233.7030456763504</v>
      </c>
      <c r="P62" s="25">
        <v>239.98997138036347</v>
      </c>
      <c r="Q62" s="25">
        <v>242.95034498199766</v>
      </c>
      <c r="R62" s="25">
        <v>260.2279878714902</v>
      </c>
      <c r="S62" s="25">
        <v>264.5555115780968</v>
      </c>
      <c r="T62" s="25">
        <v>269.84790526089176</v>
      </c>
      <c r="U62" s="25">
        <v>275.65309156316829</v>
      </c>
      <c r="V62" s="25">
        <v>280.29682771264265</v>
      </c>
      <c r="W62" s="25">
        <v>282.99409648516536</v>
      </c>
      <c r="X62" s="25">
        <v>283.94565824337519</v>
      </c>
      <c r="Y62" s="25">
        <v>287.07703541709441</v>
      </c>
      <c r="Z62" s="25">
        <v>289.85473379544902</v>
      </c>
      <c r="AA62" s="25">
        <v>291.20384053676389</v>
      </c>
      <c r="AB62" s="25">
        <v>291.96507371025831</v>
      </c>
      <c r="AC62" s="25">
        <v>292.25340567879681</v>
      </c>
      <c r="AD62" s="25">
        <v>293.1613737928505</v>
      </c>
      <c r="AE62" s="25">
        <v>293.72502180379831</v>
      </c>
      <c r="AF62" s="25">
        <v>295.0568871910707</v>
      </c>
      <c r="AG62" s="25">
        <v>297.03121468872638</v>
      </c>
      <c r="AH62" s="25">
        <v>297.65445346657094</v>
      </c>
      <c r="AI62" s="25">
        <v>299.84555837947215</v>
      </c>
      <c r="AJ62" s="25">
        <v>301.97423465562844</v>
      </c>
      <c r="AK62" s="25">
        <v>304.05510928598039</v>
      </c>
      <c r="AL62" s="25">
        <v>305.78930634264981</v>
      </c>
      <c r="AM62" s="25">
        <v>306.46725262014263</v>
      </c>
      <c r="AN62" s="25">
        <v>308.23773222250077</v>
      </c>
      <c r="AO62" s="25">
        <v>310.00569130898373</v>
      </c>
      <c r="AP62" s="25">
        <v>311.20180930387255</v>
      </c>
      <c r="AQ62" s="25">
        <v>312.46506029656905</v>
      </c>
      <c r="AR62" s="25">
        <v>313.12091831973731</v>
      </c>
      <c r="AS62" s="25">
        <v>314.50146190987073</v>
      </c>
      <c r="AT62" s="25">
        <v>316.08279900133817</v>
      </c>
      <c r="AU62" s="25">
        <v>317.9225396059216</v>
      </c>
      <c r="AV62" s="25">
        <v>318.34061169313486</v>
      </c>
      <c r="AW62" s="25">
        <v>318.93231216419576</v>
      </c>
      <c r="AX62" s="25">
        <v>321.23282446299282</v>
      </c>
      <c r="AY62" s="25">
        <v>322.61475111711195</v>
      </c>
      <c r="AZ62" s="25">
        <v>324.89231200897706</v>
      </c>
    </row>
    <row r="63" spans="1:52" ht="10.5" x14ac:dyDescent="0.35">
      <c r="A63" s="169" t="s">
        <v>841</v>
      </c>
      <c r="B63" s="170">
        <v>1603.8225078208579</v>
      </c>
      <c r="C63" s="170">
        <v>1568.618377646374</v>
      </c>
      <c r="D63" s="170">
        <v>1436.8598093605299</v>
      </c>
      <c r="E63" s="170">
        <v>1419.6786179856574</v>
      </c>
      <c r="F63" s="170">
        <v>1471.1420194743278</v>
      </c>
      <c r="G63" s="170">
        <v>1413.4495784659498</v>
      </c>
      <c r="H63" s="170">
        <v>1521.6845903409867</v>
      </c>
      <c r="I63" s="170">
        <v>1625.9074409695197</v>
      </c>
      <c r="J63" s="170">
        <v>1551.6596922914105</v>
      </c>
      <c r="K63" s="170">
        <v>1661.0099802066086</v>
      </c>
      <c r="L63" s="170">
        <v>1729.8783880981318</v>
      </c>
      <c r="M63" s="170">
        <v>1822.6760996084529</v>
      </c>
      <c r="N63" s="170">
        <v>1923.0378803185583</v>
      </c>
      <c r="O63" s="170">
        <v>1993.6611644816792</v>
      </c>
      <c r="P63" s="170">
        <v>2022.2194369197884</v>
      </c>
      <c r="Q63" s="170">
        <v>2008.4887904499842</v>
      </c>
      <c r="R63" s="170">
        <v>2044.8029905386491</v>
      </c>
      <c r="S63" s="170">
        <v>2012.0945616106701</v>
      </c>
      <c r="T63" s="170">
        <v>2026.931399956924</v>
      </c>
      <c r="U63" s="170">
        <v>2048.1308482181498</v>
      </c>
      <c r="V63" s="170">
        <v>2063.9611863527603</v>
      </c>
      <c r="W63" s="170">
        <v>2078.0827087141829</v>
      </c>
      <c r="X63" s="170">
        <v>2084.9124604325139</v>
      </c>
      <c r="Y63" s="170">
        <v>2097.6403278890189</v>
      </c>
      <c r="Z63" s="170">
        <v>2116.5786542447349</v>
      </c>
      <c r="AA63" s="170">
        <v>2124.0761078377791</v>
      </c>
      <c r="AB63" s="170">
        <v>2131.6636397919324</v>
      </c>
      <c r="AC63" s="170">
        <v>2139.5317920639504</v>
      </c>
      <c r="AD63" s="170">
        <v>2148.5483404878701</v>
      </c>
      <c r="AE63" s="170">
        <v>2158.1984537685639</v>
      </c>
      <c r="AF63" s="170">
        <v>2169.5458756175713</v>
      </c>
      <c r="AG63" s="170">
        <v>2181.3975758565248</v>
      </c>
      <c r="AH63" s="170">
        <v>2190.0232701133641</v>
      </c>
      <c r="AI63" s="170">
        <v>2200.2027411650097</v>
      </c>
      <c r="AJ63" s="170">
        <v>2214.8180134942186</v>
      </c>
      <c r="AK63" s="170">
        <v>2228.7859091072219</v>
      </c>
      <c r="AL63" s="170">
        <v>2236.8395434111117</v>
      </c>
      <c r="AM63" s="170">
        <v>2245.5940216004624</v>
      </c>
      <c r="AN63" s="170">
        <v>2255.2354642264759</v>
      </c>
      <c r="AO63" s="170">
        <v>2265.5681923204975</v>
      </c>
      <c r="AP63" s="170">
        <v>2275.3362674270361</v>
      </c>
      <c r="AQ63" s="170">
        <v>2283.7439877611378</v>
      </c>
      <c r="AR63" s="170">
        <v>2289.9660280751905</v>
      </c>
      <c r="AS63" s="170">
        <v>2301.1633669133021</v>
      </c>
      <c r="AT63" s="170">
        <v>2312.1182802434064</v>
      </c>
      <c r="AU63" s="170">
        <v>2322.171463231492</v>
      </c>
      <c r="AV63" s="170">
        <v>2328.3229417900898</v>
      </c>
      <c r="AW63" s="170">
        <v>2338.3415666741275</v>
      </c>
      <c r="AX63" s="170">
        <v>2348.6546472866767</v>
      </c>
      <c r="AY63" s="170">
        <v>2357.4731633414281</v>
      </c>
      <c r="AZ63" s="170">
        <v>2367.9619538041643</v>
      </c>
    </row>
    <row r="64" spans="1:52" ht="10.5" x14ac:dyDescent="0.35">
      <c r="A64" s="26" t="s">
        <v>842</v>
      </c>
      <c r="B64" s="27">
        <v>654.26506845962683</v>
      </c>
      <c r="C64" s="27">
        <v>602.39411847442705</v>
      </c>
      <c r="D64" s="27">
        <v>554.90448130116317</v>
      </c>
      <c r="E64" s="27">
        <v>597.55647855837753</v>
      </c>
      <c r="F64" s="27">
        <v>649.08563597226225</v>
      </c>
      <c r="G64" s="27">
        <v>683.88599507080312</v>
      </c>
      <c r="H64" s="27">
        <v>760.54403316453818</v>
      </c>
      <c r="I64" s="27">
        <v>842.00841425168414</v>
      </c>
      <c r="J64" s="27">
        <v>759.64225219528817</v>
      </c>
      <c r="K64" s="27">
        <v>754.62641442262338</v>
      </c>
      <c r="L64" s="27">
        <v>768.93590352845274</v>
      </c>
      <c r="M64" s="27">
        <v>776.70723865249579</v>
      </c>
      <c r="N64" s="27">
        <v>805.40035186339719</v>
      </c>
      <c r="O64" s="27">
        <v>751.63681960680128</v>
      </c>
      <c r="P64" s="27">
        <v>757.78377834441835</v>
      </c>
      <c r="Q64" s="27">
        <v>782.59628343597444</v>
      </c>
      <c r="R64" s="27">
        <v>791.32712547204608</v>
      </c>
      <c r="S64" s="27">
        <v>773.05231521160806</v>
      </c>
      <c r="T64" s="27">
        <v>777.45465931277738</v>
      </c>
      <c r="U64" s="27">
        <v>783.14345353109104</v>
      </c>
      <c r="V64" s="27">
        <v>787.68697232766056</v>
      </c>
      <c r="W64" s="27">
        <v>790.28599906420618</v>
      </c>
      <c r="X64" s="27">
        <v>791.08512245830445</v>
      </c>
      <c r="Y64" s="27">
        <v>794.04612923812647</v>
      </c>
      <c r="Z64" s="27">
        <v>798.04071733010221</v>
      </c>
      <c r="AA64" s="27">
        <v>799.53178885118348</v>
      </c>
      <c r="AB64" s="27">
        <v>800.89183288506263</v>
      </c>
      <c r="AC64" s="27">
        <v>801.78940412068118</v>
      </c>
      <c r="AD64" s="27">
        <v>803.60154339401208</v>
      </c>
      <c r="AE64" s="27">
        <v>805.17152253387849</v>
      </c>
      <c r="AF64" s="27">
        <v>807.25372459989467</v>
      </c>
      <c r="AG64" s="27">
        <v>810.14645618850363</v>
      </c>
      <c r="AH64" s="27">
        <v>812.20321489502851</v>
      </c>
      <c r="AI64" s="27">
        <v>814.64540585688928</v>
      </c>
      <c r="AJ64" s="27">
        <v>818.48977752291614</v>
      </c>
      <c r="AK64" s="27">
        <v>821.81992816224374</v>
      </c>
      <c r="AL64" s="27">
        <v>824.48317132043826</v>
      </c>
      <c r="AM64" s="27">
        <v>826.52624882010377</v>
      </c>
      <c r="AN64" s="27">
        <v>828.99770691282572</v>
      </c>
      <c r="AO64" s="27">
        <v>832.4008452554632</v>
      </c>
      <c r="AP64" s="27">
        <v>835.07745114202908</v>
      </c>
      <c r="AQ64" s="27">
        <v>837.2697874637156</v>
      </c>
      <c r="AR64" s="27">
        <v>839.27073506492195</v>
      </c>
      <c r="AS64" s="27">
        <v>842.26812202501742</v>
      </c>
      <c r="AT64" s="27">
        <v>845.2024290493996</v>
      </c>
      <c r="AU64" s="27">
        <v>848.27365540939456</v>
      </c>
      <c r="AV64" s="27">
        <v>850.08818743180973</v>
      </c>
      <c r="AW64" s="27">
        <v>853.0475829233261</v>
      </c>
      <c r="AX64" s="27">
        <v>856.88345588608377</v>
      </c>
      <c r="AY64" s="27">
        <v>859.66984514609896</v>
      </c>
      <c r="AZ64" s="27">
        <v>862.62299919041448</v>
      </c>
    </row>
    <row r="65" spans="1:52" ht="12" customHeight="1" x14ac:dyDescent="0.35">
      <c r="A65" s="56" t="s">
        <v>37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row>
    <row r="66" spans="1:52" ht="12" customHeight="1" x14ac:dyDescent="0.35">
      <c r="A66" s="24" t="s">
        <v>840</v>
      </c>
      <c r="B66" s="58">
        <v>0.33530090657143974</v>
      </c>
      <c r="C66" s="58">
        <v>0.34983566119209808</v>
      </c>
      <c r="D66" s="58">
        <v>0.34341851444271487</v>
      </c>
      <c r="E66" s="58">
        <v>0.33469080152884778</v>
      </c>
      <c r="F66" s="58">
        <v>0.32859649790793705</v>
      </c>
      <c r="G66" s="58">
        <v>0.28322510894331504</v>
      </c>
      <c r="H66" s="58">
        <v>0.29329276723618614</v>
      </c>
      <c r="I66" s="58">
        <v>0.28452946492722725</v>
      </c>
      <c r="J66" s="58">
        <v>0.27293272560075515</v>
      </c>
      <c r="K66" s="58">
        <v>0.30077621868674542</v>
      </c>
      <c r="L66" s="58">
        <v>0.27643127028797021</v>
      </c>
      <c r="M66" s="58">
        <v>0.26959540877557697</v>
      </c>
      <c r="N66" s="58">
        <v>0.28263956653360367</v>
      </c>
      <c r="O66" s="58">
        <v>0.28147249970645766</v>
      </c>
      <c r="P66" s="58">
        <v>0.26960151827290851</v>
      </c>
      <c r="Q66" s="58">
        <v>0.27089456371430448</v>
      </c>
      <c r="R66" s="58">
        <v>0.26995009920644253</v>
      </c>
      <c r="S66" s="58">
        <v>0.27079724082903217</v>
      </c>
      <c r="T66" s="58">
        <v>0.2676039450056823</v>
      </c>
      <c r="U66" s="58">
        <v>0.26382282397120155</v>
      </c>
      <c r="V66" s="58">
        <v>0.26180657699578758</v>
      </c>
      <c r="W66" s="58">
        <v>0.26007859566352121</v>
      </c>
      <c r="X66" s="58">
        <v>0.25888751217651873</v>
      </c>
      <c r="Y66" s="58">
        <v>0.25784643313003686</v>
      </c>
      <c r="Z66" s="58">
        <v>0.25701864119203527</v>
      </c>
      <c r="AA66" s="58">
        <v>0.25627240425660364</v>
      </c>
      <c r="AB66" s="58">
        <v>0.25519877146845937</v>
      </c>
      <c r="AC66" s="58">
        <v>0.25465651260672562</v>
      </c>
      <c r="AD66" s="58">
        <v>0.25416599748063873</v>
      </c>
      <c r="AE66" s="58">
        <v>0.25316427774065975</v>
      </c>
      <c r="AF66" s="58">
        <v>0.25259490421531516</v>
      </c>
      <c r="AG66" s="58">
        <v>0.25207191270921497</v>
      </c>
      <c r="AH66" s="58">
        <v>0.25087361482690163</v>
      </c>
      <c r="AI66" s="58">
        <v>0.24992386870105551</v>
      </c>
      <c r="AJ66" s="58">
        <v>0.24889918272225206</v>
      </c>
      <c r="AK66" s="58">
        <v>0.24816144107010907</v>
      </c>
      <c r="AL66" s="58">
        <v>0.24709422562480035</v>
      </c>
      <c r="AM66" s="58">
        <v>0.2461137514212314</v>
      </c>
      <c r="AN66" s="58">
        <v>0.24518693705229816</v>
      </c>
      <c r="AO66" s="58">
        <v>0.24433461858155389</v>
      </c>
      <c r="AP66" s="58">
        <v>0.24339059291471568</v>
      </c>
      <c r="AQ66" s="58">
        <v>0.24256433929097937</v>
      </c>
      <c r="AR66" s="58">
        <v>0.24151103622456241</v>
      </c>
      <c r="AS66" s="58">
        <v>0.24063311494011189</v>
      </c>
      <c r="AT66" s="58">
        <v>0.23999587058151184</v>
      </c>
      <c r="AU66" s="58">
        <v>0.23857394732145507</v>
      </c>
      <c r="AV66" s="58">
        <v>0.23622554420719491</v>
      </c>
      <c r="AW66" s="58">
        <v>0.23112879438388464</v>
      </c>
      <c r="AX66" s="58">
        <v>0.22973013703575312</v>
      </c>
      <c r="AY66" s="58">
        <v>0.22856878850055029</v>
      </c>
      <c r="AZ66" s="58">
        <v>0.22596807756658766</v>
      </c>
    </row>
    <row r="67" spans="1:52" ht="12" customHeight="1" x14ac:dyDescent="0.35">
      <c r="A67" s="378" t="s">
        <v>841</v>
      </c>
      <c r="B67" s="385">
        <v>0.84011902044625042</v>
      </c>
      <c r="C67" s="385">
        <v>0.87826771462592679</v>
      </c>
      <c r="D67" s="385">
        <v>0.84220858941882848</v>
      </c>
      <c r="E67" s="385">
        <v>0.86195776280616221</v>
      </c>
      <c r="F67" s="385">
        <v>0.85301901271211666</v>
      </c>
      <c r="G67" s="385">
        <v>0.78389615708739313</v>
      </c>
      <c r="H67" s="385">
        <v>0.72050260265022181</v>
      </c>
      <c r="I67" s="385">
        <v>0.72144632244019913</v>
      </c>
      <c r="J67" s="385">
        <v>0.69948144708919147</v>
      </c>
      <c r="K67" s="385">
        <v>0.72312199742798822</v>
      </c>
      <c r="L67" s="385">
        <v>0.65523263596762549</v>
      </c>
      <c r="M67" s="385">
        <v>0.70969403022201005</v>
      </c>
      <c r="N67" s="385">
        <v>0.648935275782768</v>
      </c>
      <c r="O67" s="385">
        <v>0.65306820152431289</v>
      </c>
      <c r="P67" s="385">
        <v>0.62482180182477187</v>
      </c>
      <c r="Q67" s="385">
        <v>0.58366761234411457</v>
      </c>
      <c r="R67" s="385">
        <v>0.580145574234744</v>
      </c>
      <c r="S67" s="385">
        <v>0.57253069346982599</v>
      </c>
      <c r="T67" s="385">
        <v>0.56952509715718813</v>
      </c>
      <c r="U67" s="385">
        <v>0.56797966834875979</v>
      </c>
      <c r="V67" s="385">
        <v>0.56796639976102969</v>
      </c>
      <c r="W67" s="385">
        <v>0.56729465691433278</v>
      </c>
      <c r="X67" s="385">
        <v>0.56793600749138518</v>
      </c>
      <c r="Y67" s="385">
        <v>0.56788957781925165</v>
      </c>
      <c r="Z67" s="385">
        <v>0.56807726188287522</v>
      </c>
      <c r="AA67" s="385">
        <v>0.56747375829161395</v>
      </c>
      <c r="AB67" s="385">
        <v>0.56700961829840613</v>
      </c>
      <c r="AC67" s="385">
        <v>0.56704879631062266</v>
      </c>
      <c r="AD67" s="385">
        <v>0.56687714747609241</v>
      </c>
      <c r="AE67" s="385">
        <v>0.56585338313045286</v>
      </c>
      <c r="AF67" s="385">
        <v>0.56553896275320514</v>
      </c>
      <c r="AG67" s="385">
        <v>0.5656219913226247</v>
      </c>
      <c r="AH67" s="385">
        <v>0.56471065224935479</v>
      </c>
      <c r="AI67" s="385">
        <v>0.56410343650932138</v>
      </c>
      <c r="AJ67" s="385">
        <v>0.56357255790207916</v>
      </c>
      <c r="AK67" s="385">
        <v>0.56194562644565127</v>
      </c>
      <c r="AL67" s="385">
        <v>0.5599990922055591</v>
      </c>
      <c r="AM67" s="385">
        <v>0.55828850147491338</v>
      </c>
      <c r="AN67" s="385">
        <v>0.5574103523897066</v>
      </c>
      <c r="AO67" s="385">
        <v>0.5551617056281194</v>
      </c>
      <c r="AP67" s="385">
        <v>0.55332972692086335</v>
      </c>
      <c r="AQ67" s="385">
        <v>0.55116643704606605</v>
      </c>
      <c r="AR67" s="385">
        <v>0.54873120438812817</v>
      </c>
      <c r="AS67" s="385">
        <v>0.54727711734887696</v>
      </c>
      <c r="AT67" s="385">
        <v>0.54616108446548073</v>
      </c>
      <c r="AU67" s="385">
        <v>0.54405015678203161</v>
      </c>
      <c r="AV67" s="385">
        <v>0.54143343379321818</v>
      </c>
      <c r="AW67" s="385">
        <v>0.53674343072613684</v>
      </c>
      <c r="AX67" s="385">
        <v>0.53585014609013826</v>
      </c>
      <c r="AY67" s="385">
        <v>0.53265446446665077</v>
      </c>
      <c r="AZ67" s="385">
        <v>0.53091005666683955</v>
      </c>
    </row>
    <row r="68" spans="1:52" ht="12" customHeight="1" x14ac:dyDescent="0.35">
      <c r="A68" s="177" t="s">
        <v>845</v>
      </c>
      <c r="B68" s="180">
        <v>1.4120664889044217</v>
      </c>
      <c r="C68" s="180">
        <v>1.4402689409520943</v>
      </c>
      <c r="D68" s="180">
        <v>1.3881357411929331</v>
      </c>
      <c r="E68" s="180">
        <v>1.3982530014232226</v>
      </c>
      <c r="F68" s="180">
        <v>1.3687743640897438</v>
      </c>
      <c r="G68" s="180">
        <v>1.3578273837261119</v>
      </c>
      <c r="H68" s="180">
        <v>1.3262263487644452</v>
      </c>
      <c r="I68" s="180">
        <v>1.3366053536311047</v>
      </c>
      <c r="J68" s="180">
        <v>1.3018999215200866</v>
      </c>
      <c r="K68" s="180">
        <v>1.3220255196172828</v>
      </c>
      <c r="L68" s="180">
        <v>1.3093620862429676</v>
      </c>
      <c r="M68" s="180">
        <v>1.3329667564347836</v>
      </c>
      <c r="N68" s="180">
        <v>1.336860983754355</v>
      </c>
      <c r="O68" s="180">
        <v>1.3285674366641249</v>
      </c>
      <c r="P68" s="180">
        <v>1.257747725443479</v>
      </c>
      <c r="Q68" s="180">
        <v>1.1945016544412863</v>
      </c>
      <c r="R68" s="180">
        <v>1.1848057688884408</v>
      </c>
      <c r="S68" s="180">
        <v>1.1827839391877948</v>
      </c>
      <c r="T68" s="180">
        <v>1.174729567187228</v>
      </c>
      <c r="U68" s="180">
        <v>1.1677625749383482</v>
      </c>
      <c r="V68" s="180">
        <v>1.1664058357141158</v>
      </c>
      <c r="W68" s="180">
        <v>1.1606634043850359</v>
      </c>
      <c r="X68" s="180">
        <v>1.1580151534244316</v>
      </c>
      <c r="Y68" s="180">
        <v>1.1539516521095605</v>
      </c>
      <c r="Z68" s="180">
        <v>1.1529847854758251</v>
      </c>
      <c r="AA68" s="180">
        <v>1.1491486593692473</v>
      </c>
      <c r="AB68" s="180">
        <v>1.1465251040577764</v>
      </c>
      <c r="AC68" s="180">
        <v>1.1450268438004945</v>
      </c>
      <c r="AD68" s="180">
        <v>1.142797749690929</v>
      </c>
      <c r="AE68" s="180">
        <v>1.1394151694595513</v>
      </c>
      <c r="AF68" s="180">
        <v>1.1377723912394253</v>
      </c>
      <c r="AG68" s="180">
        <v>1.136526744836921</v>
      </c>
      <c r="AH68" s="180">
        <v>1.1340770899354864</v>
      </c>
      <c r="AI68" s="180">
        <v>1.1324374121471767</v>
      </c>
      <c r="AJ68" s="180">
        <v>1.1306208568509915</v>
      </c>
      <c r="AK68" s="180">
        <v>1.1286126170286386</v>
      </c>
      <c r="AL68" s="180">
        <v>1.1262313808899125</v>
      </c>
      <c r="AM68" s="180">
        <v>1.1243120635104833</v>
      </c>
      <c r="AN68" s="180">
        <v>1.1223172374068819</v>
      </c>
      <c r="AO68" s="180">
        <v>1.1201157552806109</v>
      </c>
      <c r="AP68" s="180">
        <v>1.1175658038732621</v>
      </c>
      <c r="AQ68" s="180">
        <v>1.113722706390277</v>
      </c>
      <c r="AR68" s="180">
        <v>1.1096883253974836</v>
      </c>
      <c r="AS68" s="180">
        <v>1.108334281774946</v>
      </c>
      <c r="AT68" s="180">
        <v>1.1083901251031842</v>
      </c>
      <c r="AU68" s="180">
        <v>1.1063071718284414</v>
      </c>
      <c r="AV68" s="180">
        <v>1.1023104262763845</v>
      </c>
      <c r="AW68" s="180">
        <v>1.0944691735084275</v>
      </c>
      <c r="AX68" s="180">
        <v>1.0939864920344913</v>
      </c>
      <c r="AY68" s="180">
        <v>1.0894264090632089</v>
      </c>
      <c r="AZ68" s="180">
        <v>1.0879231786273031</v>
      </c>
    </row>
    <row r="69" spans="1:52" ht="12" customHeight="1" x14ac:dyDescent="0.35">
      <c r="A69" s="177" t="s">
        <v>846</v>
      </c>
      <c r="B69" s="180">
        <v>0.16189467335773852</v>
      </c>
      <c r="C69" s="180">
        <v>0.16822909630946384</v>
      </c>
      <c r="D69" s="180">
        <v>0.15686687198974375</v>
      </c>
      <c r="E69" s="180">
        <v>0.15771133220206435</v>
      </c>
      <c r="F69" s="180">
        <v>0.15859287460435217</v>
      </c>
      <c r="G69" s="180">
        <v>0.14479261610808389</v>
      </c>
      <c r="H69" s="180">
        <v>0.14038376561720012</v>
      </c>
      <c r="I69" s="180">
        <v>0.13922919652733931</v>
      </c>
      <c r="J69" s="180">
        <v>0.13310093384441296</v>
      </c>
      <c r="K69" s="180">
        <v>0.15781372473720856</v>
      </c>
      <c r="L69" s="180">
        <v>0.1539260376662949</v>
      </c>
      <c r="M69" s="180">
        <v>0.16617686614037375</v>
      </c>
      <c r="N69" s="180">
        <v>0.1662370186406022</v>
      </c>
      <c r="O69" s="180">
        <v>0.1800613632395191</v>
      </c>
      <c r="P69" s="180">
        <v>0.1777542305612326</v>
      </c>
      <c r="Q69" s="180">
        <v>0.16074738453740714</v>
      </c>
      <c r="R69" s="180">
        <v>0.16044695382547189</v>
      </c>
      <c r="S69" s="180">
        <v>0.16105874635262765</v>
      </c>
      <c r="T69" s="180">
        <v>0.15714534237936134</v>
      </c>
      <c r="U69" s="180">
        <v>0.15418089356780426</v>
      </c>
      <c r="V69" s="180">
        <v>0.15227632825234391</v>
      </c>
      <c r="W69" s="180">
        <v>0.15183622105576958</v>
      </c>
      <c r="X69" s="180">
        <v>0.15077147035000549</v>
      </c>
      <c r="Y69" s="180">
        <v>0.14997748013537149</v>
      </c>
      <c r="Z69" s="180">
        <v>0.14894069485983807</v>
      </c>
      <c r="AA69" s="180">
        <v>0.14813311181955122</v>
      </c>
      <c r="AB69" s="180">
        <v>0.1476163025508416</v>
      </c>
      <c r="AC69" s="180">
        <v>0.14724848416705622</v>
      </c>
      <c r="AD69" s="180">
        <v>0.14685808752811658</v>
      </c>
      <c r="AE69" s="180">
        <v>0.14624683024335147</v>
      </c>
      <c r="AF69" s="180">
        <v>0.14535902654539903</v>
      </c>
      <c r="AG69" s="180">
        <v>0.1453008359176344</v>
      </c>
      <c r="AH69" s="180">
        <v>0.14463874315188169</v>
      </c>
      <c r="AI69" s="180">
        <v>0.14423931854588889</v>
      </c>
      <c r="AJ69" s="180">
        <v>0.14388878999876487</v>
      </c>
      <c r="AK69" s="180">
        <v>0.14185467426234658</v>
      </c>
      <c r="AL69" s="180">
        <v>0.14105702545450735</v>
      </c>
      <c r="AM69" s="180">
        <v>0.14005321930064979</v>
      </c>
      <c r="AN69" s="180">
        <v>0.13958783493253601</v>
      </c>
      <c r="AO69" s="180">
        <v>0.13815372265343426</v>
      </c>
      <c r="AP69" s="180">
        <v>0.13705181833996913</v>
      </c>
      <c r="AQ69" s="180">
        <v>0.13674739372203681</v>
      </c>
      <c r="AR69" s="180">
        <v>0.13639943111418093</v>
      </c>
      <c r="AS69" s="180">
        <v>0.13583622685280339</v>
      </c>
      <c r="AT69" s="180">
        <v>0.13532114866498807</v>
      </c>
      <c r="AU69" s="180">
        <v>0.13445603577100704</v>
      </c>
      <c r="AV69" s="180">
        <v>0.13425675179791341</v>
      </c>
      <c r="AW69" s="180">
        <v>0.13344848924556513</v>
      </c>
      <c r="AX69" s="180">
        <v>0.13311222654612193</v>
      </c>
      <c r="AY69" s="180">
        <v>0.13266756845845318</v>
      </c>
      <c r="AZ69" s="180">
        <v>0.13154776486236056</v>
      </c>
    </row>
    <row r="70" spans="1:52" ht="12" customHeight="1" x14ac:dyDescent="0.35">
      <c r="A70" s="190" t="s">
        <v>842</v>
      </c>
      <c r="B70" s="386">
        <v>0.35149269328981697</v>
      </c>
      <c r="C70" s="386">
        <v>0.35638242817190402</v>
      </c>
      <c r="D70" s="386">
        <v>0.3381043857072728</v>
      </c>
      <c r="E70" s="386">
        <v>0.34200378080439825</v>
      </c>
      <c r="F70" s="386">
        <v>0.33238319038105618</v>
      </c>
      <c r="G70" s="386">
        <v>0.32671285185167198</v>
      </c>
      <c r="H70" s="386">
        <v>0.32141312492512158</v>
      </c>
      <c r="I70" s="386">
        <v>0.32172362605996901</v>
      </c>
      <c r="J70" s="386">
        <v>0.30484976557276866</v>
      </c>
      <c r="K70" s="386">
        <v>0.3175577619508903</v>
      </c>
      <c r="L70" s="386">
        <v>0.30559556000210175</v>
      </c>
      <c r="M70" s="386">
        <v>0.30569556546780036</v>
      </c>
      <c r="N70" s="386">
        <v>0.31163039767585765</v>
      </c>
      <c r="O70" s="386">
        <v>0.32096827135076167</v>
      </c>
      <c r="P70" s="386">
        <v>0.30336092162463207</v>
      </c>
      <c r="Q70" s="386">
        <v>0.30454062508342017</v>
      </c>
      <c r="R70" s="386">
        <v>0.30399883840304937</v>
      </c>
      <c r="S70" s="386">
        <v>0.30240174347175908</v>
      </c>
      <c r="T70" s="386">
        <v>0.29806559067560534</v>
      </c>
      <c r="U70" s="386">
        <v>0.29418079975329814</v>
      </c>
      <c r="V70" s="386">
        <v>0.29161960367910267</v>
      </c>
      <c r="W70" s="386">
        <v>0.29102985638998868</v>
      </c>
      <c r="X70" s="386">
        <v>0.28956460048189675</v>
      </c>
      <c r="Y70" s="386">
        <v>0.28806543593446937</v>
      </c>
      <c r="Z70" s="386">
        <v>0.28680325445193589</v>
      </c>
      <c r="AA70" s="386">
        <v>0.2860405278156315</v>
      </c>
      <c r="AB70" s="386">
        <v>0.28521142139287098</v>
      </c>
      <c r="AC70" s="386">
        <v>0.28430434951278605</v>
      </c>
      <c r="AD70" s="386">
        <v>0.28373026148750319</v>
      </c>
      <c r="AE70" s="386">
        <v>0.28221479140255046</v>
      </c>
      <c r="AF70" s="386">
        <v>0.28096248075773567</v>
      </c>
      <c r="AG70" s="386">
        <v>0.28081065428673202</v>
      </c>
      <c r="AH70" s="386">
        <v>0.27988242367573862</v>
      </c>
      <c r="AI70" s="386">
        <v>0.27921850499980144</v>
      </c>
      <c r="AJ70" s="386">
        <v>0.27830054742202726</v>
      </c>
      <c r="AK70" s="386">
        <v>0.27722313780801733</v>
      </c>
      <c r="AL70" s="386">
        <v>0.27678678339707591</v>
      </c>
      <c r="AM70" s="386">
        <v>0.27579293051629827</v>
      </c>
      <c r="AN70" s="386">
        <v>0.27429250539662253</v>
      </c>
      <c r="AO70" s="386">
        <v>0.27364979684254792</v>
      </c>
      <c r="AP70" s="386">
        <v>0.27268711466577694</v>
      </c>
      <c r="AQ70" s="386">
        <v>0.27210133969653161</v>
      </c>
      <c r="AR70" s="386">
        <v>0.27059030434590309</v>
      </c>
      <c r="AS70" s="386">
        <v>0.27009606957701593</v>
      </c>
      <c r="AT70" s="386">
        <v>0.26772125931793783</v>
      </c>
      <c r="AU70" s="386">
        <v>0.26639135964025518</v>
      </c>
      <c r="AV70" s="386">
        <v>0.265856162646602</v>
      </c>
      <c r="AW70" s="386">
        <v>0.26430545185142923</v>
      </c>
      <c r="AX70" s="386">
        <v>0.2635702486913169</v>
      </c>
      <c r="AY70" s="386">
        <v>0.26206555505256479</v>
      </c>
      <c r="AZ70" s="386">
        <v>0.26045454548250302</v>
      </c>
    </row>
    <row r="71" spans="1:52" ht="12" customHeight="1" x14ac:dyDescent="0.35">
      <c r="A71" s="56" t="s">
        <v>38</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row>
    <row r="72" spans="1:52" ht="12" customHeight="1" x14ac:dyDescent="0.35">
      <c r="A72" s="24" t="s">
        <v>840</v>
      </c>
      <c r="B72" s="58">
        <v>0.70727668920410647</v>
      </c>
      <c r="C72" s="58">
        <v>0.72343773553250434</v>
      </c>
      <c r="D72" s="58">
        <v>0.68834089838127521</v>
      </c>
      <c r="E72" s="58">
        <v>0.68672393741227122</v>
      </c>
      <c r="F72" s="58">
        <v>0.65990147969106727</v>
      </c>
      <c r="G72" s="58">
        <v>0.60128571224166671</v>
      </c>
      <c r="H72" s="58">
        <v>0.61725602988234785</v>
      </c>
      <c r="I72" s="58">
        <v>0.54920163227459962</v>
      </c>
      <c r="J72" s="58">
        <v>0.53902323965382126</v>
      </c>
      <c r="K72" s="58">
        <v>0.55933171947869531</v>
      </c>
      <c r="L72" s="58">
        <v>0.5223913171650808</v>
      </c>
      <c r="M72" s="58">
        <v>0.51454692648402867</v>
      </c>
      <c r="N72" s="58">
        <v>0.53148133839294698</v>
      </c>
      <c r="O72" s="58">
        <v>0.53148372091809748</v>
      </c>
      <c r="P72" s="58">
        <v>0.50791420950731248</v>
      </c>
      <c r="Q72" s="58">
        <v>0.51511935729627445</v>
      </c>
      <c r="R72" s="58">
        <v>0.51147477368651717</v>
      </c>
      <c r="S72" s="58">
        <v>0.51286907924864844</v>
      </c>
      <c r="T72" s="58">
        <v>0.50203494907011381</v>
      </c>
      <c r="U72" s="58">
        <v>0.49145540955337413</v>
      </c>
      <c r="V72" s="58">
        <v>0.48600231628796992</v>
      </c>
      <c r="W72" s="58">
        <v>0.48177310070627</v>
      </c>
      <c r="X72" s="58">
        <v>0.47590129744931609</v>
      </c>
      <c r="Y72" s="58">
        <v>0.471884952050523</v>
      </c>
      <c r="Z72" s="58">
        <v>0.46860434260443135</v>
      </c>
      <c r="AA72" s="58">
        <v>0.46515829872561076</v>
      </c>
      <c r="AB72" s="58">
        <v>0.46171581649744975</v>
      </c>
      <c r="AC72" s="58">
        <v>0.45955762215015677</v>
      </c>
      <c r="AD72" s="58">
        <v>0.45766850502192241</v>
      </c>
      <c r="AE72" s="58">
        <v>0.45452684386435321</v>
      </c>
      <c r="AF72" s="58">
        <v>0.45169769324118031</v>
      </c>
      <c r="AG72" s="58">
        <v>0.44962967450185942</v>
      </c>
      <c r="AH72" s="58">
        <v>0.44492631630592278</v>
      </c>
      <c r="AI72" s="58">
        <v>0.44106922402990534</v>
      </c>
      <c r="AJ72" s="58">
        <v>0.43639464525864824</v>
      </c>
      <c r="AK72" s="58">
        <v>0.43208536193206465</v>
      </c>
      <c r="AL72" s="58">
        <v>0.42799133740767853</v>
      </c>
      <c r="AM72" s="58">
        <v>0.42224303495955923</v>
      </c>
      <c r="AN72" s="58">
        <v>0.41692031591670187</v>
      </c>
      <c r="AO72" s="58">
        <v>0.41180467804591148</v>
      </c>
      <c r="AP72" s="58">
        <v>0.4060171025403963</v>
      </c>
      <c r="AQ72" s="58">
        <v>0.40070370247390769</v>
      </c>
      <c r="AR72" s="58">
        <v>0.39445997989820336</v>
      </c>
      <c r="AS72" s="58">
        <v>0.38960591447698301</v>
      </c>
      <c r="AT72" s="58">
        <v>0.38670538621901451</v>
      </c>
      <c r="AU72" s="58">
        <v>0.37485364865472087</v>
      </c>
      <c r="AV72" s="58">
        <v>0.35255444524443491</v>
      </c>
      <c r="AW72" s="58">
        <v>0.32579641017959626</v>
      </c>
      <c r="AX72" s="58">
        <v>0.31581781133808962</v>
      </c>
      <c r="AY72" s="58">
        <v>0.30909279996893951</v>
      </c>
      <c r="AZ72" s="58">
        <v>0.29328534519832794</v>
      </c>
    </row>
    <row r="73" spans="1:52" ht="12" customHeight="1" x14ac:dyDescent="0.35">
      <c r="A73" s="378" t="s">
        <v>841</v>
      </c>
      <c r="B73" s="385">
        <v>1.2259620660664807</v>
      </c>
      <c r="C73" s="385">
        <v>1.2763354654299295</v>
      </c>
      <c r="D73" s="385">
        <v>1.2608186921557365</v>
      </c>
      <c r="E73" s="385">
        <v>1.2622862020434138</v>
      </c>
      <c r="F73" s="385">
        <v>1.2409877702272951</v>
      </c>
      <c r="G73" s="385">
        <v>1.1242037832714891</v>
      </c>
      <c r="H73" s="385">
        <v>1.0405573016958012</v>
      </c>
      <c r="I73" s="385">
        <v>1.0556088005325754</v>
      </c>
      <c r="J73" s="385">
        <v>1.0464191317096241</v>
      </c>
      <c r="K73" s="385">
        <v>1.0795492822372503</v>
      </c>
      <c r="L73" s="385">
        <v>0.94870414760985178</v>
      </c>
      <c r="M73" s="385">
        <v>1.0465819506357257</v>
      </c>
      <c r="N73" s="385">
        <v>0.97781560891970398</v>
      </c>
      <c r="O73" s="385">
        <v>1.0145057350457862</v>
      </c>
      <c r="P73" s="385">
        <v>0.96242003150615607</v>
      </c>
      <c r="Q73" s="385">
        <v>0.88498688294375094</v>
      </c>
      <c r="R73" s="385">
        <v>0.88572598951893011</v>
      </c>
      <c r="S73" s="385">
        <v>0.87601667609405198</v>
      </c>
      <c r="T73" s="385">
        <v>0.87120019564591977</v>
      </c>
      <c r="U73" s="385">
        <v>0.87070312571594133</v>
      </c>
      <c r="V73" s="385">
        <v>0.86899353321479567</v>
      </c>
      <c r="W73" s="385">
        <v>0.86799366582408877</v>
      </c>
      <c r="X73" s="385">
        <v>0.86894164027465115</v>
      </c>
      <c r="Y73" s="385">
        <v>0.87137515762725593</v>
      </c>
      <c r="Z73" s="385">
        <v>0.87207481304141399</v>
      </c>
      <c r="AA73" s="385">
        <v>0.87303247012748408</v>
      </c>
      <c r="AB73" s="385">
        <v>0.87401053008527729</v>
      </c>
      <c r="AC73" s="385">
        <v>0.87502453088889875</v>
      </c>
      <c r="AD73" s="385">
        <v>0.87561936601648571</v>
      </c>
      <c r="AE73" s="385">
        <v>0.87467912697014161</v>
      </c>
      <c r="AF73" s="385">
        <v>0.87294419480129815</v>
      </c>
      <c r="AG73" s="385">
        <v>0.87282766737229078</v>
      </c>
      <c r="AH73" s="385">
        <v>0.86380228820370408</v>
      </c>
      <c r="AI73" s="385">
        <v>0.85272250170277142</v>
      </c>
      <c r="AJ73" s="385">
        <v>0.83009942129720304</v>
      </c>
      <c r="AK73" s="385">
        <v>0.80177444034054768</v>
      </c>
      <c r="AL73" s="385">
        <v>0.78158524176803723</v>
      </c>
      <c r="AM73" s="385">
        <v>0.73659429012212319</v>
      </c>
      <c r="AN73" s="385">
        <v>0.69120135147524164</v>
      </c>
      <c r="AO73" s="385">
        <v>0.65015976329362024</v>
      </c>
      <c r="AP73" s="385">
        <v>0.6069181717638763</v>
      </c>
      <c r="AQ73" s="385">
        <v>0.58613021788381348</v>
      </c>
      <c r="AR73" s="385">
        <v>0.55320405781678661</v>
      </c>
      <c r="AS73" s="385">
        <v>0.52647851918654776</v>
      </c>
      <c r="AT73" s="385">
        <v>0.48692644945419239</v>
      </c>
      <c r="AU73" s="385">
        <v>0.47277740925363887</v>
      </c>
      <c r="AV73" s="385">
        <v>0.44545207887909755</v>
      </c>
      <c r="AW73" s="385">
        <v>0.38837159498537532</v>
      </c>
      <c r="AX73" s="385">
        <v>0.38229728569874954</v>
      </c>
      <c r="AY73" s="385">
        <v>0.34107066559791688</v>
      </c>
      <c r="AZ73" s="385">
        <v>0.31057514717002743</v>
      </c>
    </row>
    <row r="74" spans="1:52" ht="12" customHeight="1" x14ac:dyDescent="0.35">
      <c r="A74" s="177" t="s">
        <v>845</v>
      </c>
      <c r="B74" s="180">
        <v>2.0524613839977675</v>
      </c>
      <c r="C74" s="180">
        <v>2.0791600887128925</v>
      </c>
      <c r="D74" s="180">
        <v>2.0777188962847615</v>
      </c>
      <c r="E74" s="180">
        <v>2.04507296525711</v>
      </c>
      <c r="F74" s="180">
        <v>1.9953637003388125</v>
      </c>
      <c r="G74" s="180">
        <v>1.9576674457736805</v>
      </c>
      <c r="H74" s="180">
        <v>1.9459115111830865</v>
      </c>
      <c r="I74" s="180">
        <v>1.9930966080649346</v>
      </c>
      <c r="J74" s="180">
        <v>1.9889055375828761</v>
      </c>
      <c r="K74" s="180">
        <v>1.9731834154917718</v>
      </c>
      <c r="L74" s="180">
        <v>1.8878647364691492</v>
      </c>
      <c r="M74" s="180">
        <v>1.9436517284102039</v>
      </c>
      <c r="N74" s="180">
        <v>2.0367515056377834</v>
      </c>
      <c r="O74" s="180">
        <v>2.0930193638286756</v>
      </c>
      <c r="P74" s="180">
        <v>1.970757424494394</v>
      </c>
      <c r="Q74" s="180">
        <v>1.8509098805512707</v>
      </c>
      <c r="R74" s="180">
        <v>1.84954485112649</v>
      </c>
      <c r="S74" s="180">
        <v>1.8510107758890995</v>
      </c>
      <c r="T74" s="180">
        <v>1.8425120204944934</v>
      </c>
      <c r="U74" s="180">
        <v>1.8382354024275775</v>
      </c>
      <c r="V74" s="180">
        <v>1.8382541786067856</v>
      </c>
      <c r="W74" s="180">
        <v>1.8300648530442489</v>
      </c>
      <c r="X74" s="180">
        <v>1.8281842384560718</v>
      </c>
      <c r="Y74" s="180">
        <v>1.8285875351057856</v>
      </c>
      <c r="Z74" s="180">
        <v>1.8285935252008785</v>
      </c>
      <c r="AA74" s="180">
        <v>1.8286567406136054</v>
      </c>
      <c r="AB74" s="180">
        <v>1.8289659729167287</v>
      </c>
      <c r="AC74" s="180">
        <v>1.8293174943298744</v>
      </c>
      <c r="AD74" s="180">
        <v>1.8278495057946771</v>
      </c>
      <c r="AE74" s="180">
        <v>1.8248870500270007</v>
      </c>
      <c r="AF74" s="180">
        <v>1.8217029679588383</v>
      </c>
      <c r="AG74" s="180">
        <v>1.8196566625449988</v>
      </c>
      <c r="AH74" s="180">
        <v>1.8006961687144487</v>
      </c>
      <c r="AI74" s="180">
        <v>1.7761739448412306</v>
      </c>
      <c r="AJ74" s="180">
        <v>1.7233467579177952</v>
      </c>
      <c r="AK74" s="180">
        <v>1.6637136409746984</v>
      </c>
      <c r="AL74" s="180">
        <v>1.6235999430901888</v>
      </c>
      <c r="AM74" s="180">
        <v>1.5245235204373533</v>
      </c>
      <c r="AN74" s="180">
        <v>1.4206756500982951</v>
      </c>
      <c r="AO74" s="180">
        <v>1.3337218270440725</v>
      </c>
      <c r="AP74" s="180">
        <v>1.2400476424877891</v>
      </c>
      <c r="AQ74" s="180">
        <v>1.195107204082948</v>
      </c>
      <c r="AR74" s="180">
        <v>1.1218609014260414</v>
      </c>
      <c r="AS74" s="180">
        <v>1.0644794886127684</v>
      </c>
      <c r="AT74" s="180">
        <v>0.97647503160683469</v>
      </c>
      <c r="AU74" s="180">
        <v>0.95203527603109572</v>
      </c>
      <c r="AV74" s="180">
        <v>0.89046964143726115</v>
      </c>
      <c r="AW74" s="180">
        <v>0.764036879484429</v>
      </c>
      <c r="AX74" s="180">
        <v>0.75384848736995558</v>
      </c>
      <c r="AY74" s="180">
        <v>0.66006681479395346</v>
      </c>
      <c r="AZ74" s="180">
        <v>0.6046242739892187</v>
      </c>
    </row>
    <row r="75" spans="1:52" ht="12" customHeight="1" x14ac:dyDescent="0.35">
      <c r="A75" s="177" t="s">
        <v>846</v>
      </c>
      <c r="B75" s="180">
        <v>0.2458861129651288</v>
      </c>
      <c r="C75" s="180">
        <v>0.26203788107654741</v>
      </c>
      <c r="D75" s="180">
        <v>0.2353049637277084</v>
      </c>
      <c r="E75" s="180">
        <v>0.23435467436670357</v>
      </c>
      <c r="F75" s="180">
        <v>0.2252768087617032</v>
      </c>
      <c r="G75" s="180">
        <v>0.19609680240138935</v>
      </c>
      <c r="H75" s="180">
        <v>0.17347385898778919</v>
      </c>
      <c r="I75" s="180">
        <v>0.16832367716672708</v>
      </c>
      <c r="J75" s="180">
        <v>0.16031427778892404</v>
      </c>
      <c r="K75" s="180">
        <v>0.23604319223972894</v>
      </c>
      <c r="L75" s="180">
        <v>0.22895762058595365</v>
      </c>
      <c r="M75" s="180">
        <v>0.26430350158182031</v>
      </c>
      <c r="N75" s="180">
        <v>0.23478986377310015</v>
      </c>
      <c r="O75" s="180">
        <v>0.25929492937837978</v>
      </c>
      <c r="P75" s="180">
        <v>0.25018036415286821</v>
      </c>
      <c r="Q75" s="180">
        <v>0.21621542287682144</v>
      </c>
      <c r="R75" s="180">
        <v>0.21673297473514305</v>
      </c>
      <c r="S75" s="180">
        <v>0.21861301050854112</v>
      </c>
      <c r="T75" s="180">
        <v>0.20935886436167364</v>
      </c>
      <c r="U75" s="180">
        <v>0.2031888196801091</v>
      </c>
      <c r="V75" s="180">
        <v>0.1957223502222078</v>
      </c>
      <c r="W75" s="180">
        <v>0.19438119073023774</v>
      </c>
      <c r="X75" s="180">
        <v>0.19079194250164866</v>
      </c>
      <c r="Y75" s="180">
        <v>0.18880133115086586</v>
      </c>
      <c r="Z75" s="180">
        <v>0.18664685539589379</v>
      </c>
      <c r="AA75" s="180">
        <v>0.18410451633812233</v>
      </c>
      <c r="AB75" s="180">
        <v>0.18291263986157233</v>
      </c>
      <c r="AC75" s="180">
        <v>0.18189702255398968</v>
      </c>
      <c r="AD75" s="180">
        <v>0.18115765267328132</v>
      </c>
      <c r="AE75" s="180">
        <v>0.17952564808909441</v>
      </c>
      <c r="AF75" s="180">
        <v>0.17628898219599087</v>
      </c>
      <c r="AG75" s="180">
        <v>0.17573720741000057</v>
      </c>
      <c r="AH75" s="180">
        <v>0.17257292349562242</v>
      </c>
      <c r="AI75" s="180">
        <v>0.17051073489746013</v>
      </c>
      <c r="AJ75" s="180">
        <v>0.16898923262823978</v>
      </c>
      <c r="AK75" s="180">
        <v>0.16278740644609843</v>
      </c>
      <c r="AL75" s="180">
        <v>0.15859819871843883</v>
      </c>
      <c r="AM75" s="180">
        <v>0.15439272453865427</v>
      </c>
      <c r="AN75" s="180">
        <v>0.15165971026879541</v>
      </c>
      <c r="AO75" s="180">
        <v>0.14560397222012195</v>
      </c>
      <c r="AP75" s="180">
        <v>0.13981260602722512</v>
      </c>
      <c r="AQ75" s="180">
        <v>0.13751436595989275</v>
      </c>
      <c r="AR75" s="180">
        <v>0.13521260013127276</v>
      </c>
      <c r="AS75" s="180">
        <v>0.13194546269325835</v>
      </c>
      <c r="AT75" s="180">
        <v>0.12919660356311535</v>
      </c>
      <c r="AU75" s="180">
        <v>0.12364667468356313</v>
      </c>
      <c r="AV75" s="180">
        <v>0.12238520863747417</v>
      </c>
      <c r="AW75" s="180">
        <v>0.11672569932968922</v>
      </c>
      <c r="AX75" s="180">
        <v>0.11419477086976566</v>
      </c>
      <c r="AY75" s="180">
        <v>0.11190272566526353</v>
      </c>
      <c r="AZ75" s="180">
        <v>9.9750431270509698E-2</v>
      </c>
    </row>
    <row r="76" spans="1:52" ht="12" customHeight="1" x14ac:dyDescent="0.35">
      <c r="A76" s="190" t="s">
        <v>842</v>
      </c>
      <c r="B76" s="386">
        <v>0.81649345914353311</v>
      </c>
      <c r="C76" s="386">
        <v>0.78452298230021811</v>
      </c>
      <c r="D76" s="386">
        <v>0.74018898074535655</v>
      </c>
      <c r="E76" s="386">
        <v>0.71974096843148283</v>
      </c>
      <c r="F76" s="386">
        <v>0.65162463595268427</v>
      </c>
      <c r="G76" s="386">
        <v>0.63956291416085531</v>
      </c>
      <c r="H76" s="386">
        <v>0.60870989836636558</v>
      </c>
      <c r="I76" s="386">
        <v>0.60546968988532079</v>
      </c>
      <c r="J76" s="386">
        <v>0.57366671184311258</v>
      </c>
      <c r="K76" s="386">
        <v>0.55724365940853438</v>
      </c>
      <c r="L76" s="386">
        <v>0.53283081167432411</v>
      </c>
      <c r="M76" s="386">
        <v>0.54914327279973463</v>
      </c>
      <c r="N76" s="386">
        <v>0.52944128920071709</v>
      </c>
      <c r="O76" s="386">
        <v>0.54705529694696098</v>
      </c>
      <c r="P76" s="386">
        <v>0.51610003234063839</v>
      </c>
      <c r="Q76" s="386">
        <v>0.49997170367258947</v>
      </c>
      <c r="R76" s="386">
        <v>0.49856398488586251</v>
      </c>
      <c r="S76" s="386">
        <v>0.50163601184991979</v>
      </c>
      <c r="T76" s="386">
        <v>0.48961561508887408</v>
      </c>
      <c r="U76" s="386">
        <v>0.48037041573893818</v>
      </c>
      <c r="V76" s="386">
        <v>0.47514515393989087</v>
      </c>
      <c r="W76" s="386">
        <v>0.4732973513827412</v>
      </c>
      <c r="X76" s="386">
        <v>0.46777223707235094</v>
      </c>
      <c r="Y76" s="386">
        <v>0.46332364567055628</v>
      </c>
      <c r="Z76" s="386">
        <v>0.46035917188765796</v>
      </c>
      <c r="AA76" s="386">
        <v>0.45781646071955706</v>
      </c>
      <c r="AB76" s="386">
        <v>0.45569523401925932</v>
      </c>
      <c r="AC76" s="386">
        <v>0.45344439020233995</v>
      </c>
      <c r="AD76" s="386">
        <v>0.45163665301335776</v>
      </c>
      <c r="AE76" s="386">
        <v>0.44662196540275045</v>
      </c>
      <c r="AF76" s="386">
        <v>0.44282489364878319</v>
      </c>
      <c r="AG76" s="386">
        <v>0.44178596016337229</v>
      </c>
      <c r="AH76" s="386">
        <v>0.43686803320210627</v>
      </c>
      <c r="AI76" s="386">
        <v>0.43219068426739132</v>
      </c>
      <c r="AJ76" s="386">
        <v>0.42341454287153096</v>
      </c>
      <c r="AK76" s="386">
        <v>0.41275169700793307</v>
      </c>
      <c r="AL76" s="386">
        <v>0.40680013297220963</v>
      </c>
      <c r="AM76" s="386">
        <v>0.39236860089183534</v>
      </c>
      <c r="AN76" s="386">
        <v>0.37492051014112587</v>
      </c>
      <c r="AO76" s="386">
        <v>0.36381360984767463</v>
      </c>
      <c r="AP76" s="386">
        <v>0.35085438264474672</v>
      </c>
      <c r="AQ76" s="386">
        <v>0.34315260400523406</v>
      </c>
      <c r="AR76" s="386">
        <v>0.33107352481419949</v>
      </c>
      <c r="AS76" s="386">
        <v>0.32187900439075401</v>
      </c>
      <c r="AT76" s="386">
        <v>0.30153552915366405</v>
      </c>
      <c r="AU76" s="386">
        <v>0.29468115826484848</v>
      </c>
      <c r="AV76" s="386">
        <v>0.28698880321425579</v>
      </c>
      <c r="AW76" s="386">
        <v>0.26728157160312233</v>
      </c>
      <c r="AX76" s="386">
        <v>0.26290992935884117</v>
      </c>
      <c r="AY76" s="386">
        <v>0.24766627517919473</v>
      </c>
      <c r="AZ76" s="386">
        <v>0.23460710608916929</v>
      </c>
    </row>
    <row r="77" spans="1:52" ht="12" customHeight="1" x14ac:dyDescent="0.35">
      <c r="A77" s="181"/>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row>
    <row r="78" spans="1:52" ht="12" customHeight="1" x14ac:dyDescent="0.35">
      <c r="A78" s="130" t="s">
        <v>39</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row>
    <row r="79" spans="1:52" ht="12" customHeight="1" x14ac:dyDescent="0.35">
      <c r="A79" s="62" t="s">
        <v>840</v>
      </c>
      <c r="B79" s="135">
        <v>1955.7474867616788</v>
      </c>
      <c r="C79" s="135">
        <v>1769.1462258300135</v>
      </c>
      <c r="D79" s="135">
        <v>2033.2498381427977</v>
      </c>
      <c r="E79" s="135">
        <v>2074.1086845556056</v>
      </c>
      <c r="F79" s="135">
        <v>2255.1226053168953</v>
      </c>
      <c r="G79" s="135">
        <v>2167.9417815797533</v>
      </c>
      <c r="H79" s="135">
        <v>2271.7011816772506</v>
      </c>
      <c r="I79" s="135">
        <v>2075.4890852625267</v>
      </c>
      <c r="J79" s="135">
        <v>2064.5996028069121</v>
      </c>
      <c r="K79" s="135">
        <v>1590.2038681968234</v>
      </c>
      <c r="L79" s="135">
        <v>1853.4716672808399</v>
      </c>
      <c r="M79" s="135">
        <v>1869.9137552674017</v>
      </c>
      <c r="N79" s="135">
        <v>1893.1198166420777</v>
      </c>
      <c r="O79" s="135">
        <v>1868.4144530514659</v>
      </c>
      <c r="P79" s="135">
        <v>1810.1045936843082</v>
      </c>
      <c r="Q79" s="135">
        <v>1952.7442688751296</v>
      </c>
      <c r="R79" s="135">
        <v>1949.0437160909164</v>
      </c>
      <c r="S79" s="135">
        <v>1986.5266419468742</v>
      </c>
      <c r="T79" s="135">
        <v>1974.7428604079012</v>
      </c>
      <c r="U79" s="135">
        <v>1945.2514632889627</v>
      </c>
      <c r="V79" s="135">
        <v>1931.7688909991634</v>
      </c>
      <c r="W79" s="135">
        <v>1935.4088930222995</v>
      </c>
      <c r="X79" s="135">
        <v>1952.2336794953553</v>
      </c>
      <c r="Y79" s="135">
        <v>1951.7066690953707</v>
      </c>
      <c r="Z79" s="135">
        <v>1951.3827408597408</v>
      </c>
      <c r="AA79" s="135">
        <v>1957.1423060020725</v>
      </c>
      <c r="AB79" s="135">
        <v>1960.4403869528437</v>
      </c>
      <c r="AC79" s="135">
        <v>1968.6660197670008</v>
      </c>
      <c r="AD79" s="135">
        <v>1971.967504072772</v>
      </c>
      <c r="AE79" s="135">
        <v>1972.9997918440481</v>
      </c>
      <c r="AF79" s="135">
        <v>1972.2624643109871</v>
      </c>
      <c r="AG79" s="135">
        <v>1967.3623711739156</v>
      </c>
      <c r="AH79" s="135">
        <v>1965.6015828399293</v>
      </c>
      <c r="AI79" s="135">
        <v>1955.1912117141296</v>
      </c>
      <c r="AJ79" s="135">
        <v>1944.3842211865615</v>
      </c>
      <c r="AK79" s="135">
        <v>1936.0658679189178</v>
      </c>
      <c r="AL79" s="135">
        <v>1927.8366065948362</v>
      </c>
      <c r="AM79" s="135">
        <v>1927.2724985854256</v>
      </c>
      <c r="AN79" s="135">
        <v>1920.3671451347291</v>
      </c>
      <c r="AO79" s="135">
        <v>1914.1924731245729</v>
      </c>
      <c r="AP79" s="135">
        <v>1911.2576897228817</v>
      </c>
      <c r="AQ79" s="135">
        <v>1909.0505607869836</v>
      </c>
      <c r="AR79" s="135">
        <v>1909.0765451526836</v>
      </c>
      <c r="AS79" s="135">
        <v>1906.5393420104804</v>
      </c>
      <c r="AT79" s="135">
        <v>1905.1350161970354</v>
      </c>
      <c r="AU79" s="135">
        <v>1896.4967201674133</v>
      </c>
      <c r="AV79" s="135">
        <v>1888.9099667311857</v>
      </c>
      <c r="AW79" s="135">
        <v>1858.2012252994323</v>
      </c>
      <c r="AX79" s="135">
        <v>1847.4970770953144</v>
      </c>
      <c r="AY79" s="135">
        <v>1844.7295797769016</v>
      </c>
      <c r="AZ79" s="135">
        <v>1826.2686433900099</v>
      </c>
    </row>
    <row r="80" spans="1:52" ht="12" customHeight="1" x14ac:dyDescent="0.35">
      <c r="A80" s="64" t="s">
        <v>40</v>
      </c>
      <c r="B80" s="65">
        <v>4.3307878519478464</v>
      </c>
      <c r="C80" s="65">
        <v>4.3464559535077427</v>
      </c>
      <c r="D80" s="65">
        <v>4.705939262174808</v>
      </c>
      <c r="E80" s="65">
        <v>5.3212378159338583</v>
      </c>
      <c r="F80" s="65">
        <v>5.5281190250928285</v>
      </c>
      <c r="G80" s="65">
        <v>5.9476590901982682</v>
      </c>
      <c r="H80" s="65">
        <v>5.8556438195234817</v>
      </c>
      <c r="I80" s="65">
        <v>5.0819639982020242</v>
      </c>
      <c r="J80" s="65">
        <v>3.0226203085398642</v>
      </c>
      <c r="K80" s="65">
        <v>2.3440302478920567</v>
      </c>
      <c r="L80" s="65">
        <v>2.7537117015907406</v>
      </c>
      <c r="M80" s="65">
        <v>2.7817372223667367</v>
      </c>
      <c r="N80" s="65">
        <v>2.8325999234206791</v>
      </c>
      <c r="O80" s="65">
        <v>2.7721982554025351</v>
      </c>
      <c r="P80" s="65">
        <v>2.7030778712818284</v>
      </c>
      <c r="Q80" s="65">
        <v>2.933115679275605</v>
      </c>
      <c r="R80" s="65">
        <v>2.3788833764968085</v>
      </c>
      <c r="S80" s="65">
        <v>1.9403581551239149</v>
      </c>
      <c r="T80" s="65">
        <v>1.5408019912413213</v>
      </c>
      <c r="U80" s="65">
        <v>2.1476447359300015</v>
      </c>
      <c r="V80" s="65">
        <v>1.6150533622412135</v>
      </c>
      <c r="W80" s="65">
        <v>1.2656595643096555</v>
      </c>
      <c r="X80" s="65">
        <v>2.0962578721282394</v>
      </c>
      <c r="Y80" s="65">
        <v>1.4796932229129474</v>
      </c>
      <c r="Z80" s="65">
        <v>1.0590121402168979</v>
      </c>
      <c r="AA80" s="65">
        <v>1.4007894444491307</v>
      </c>
      <c r="AB80" s="65">
        <v>0.92253388326294183</v>
      </c>
      <c r="AC80" s="65">
        <v>0.70292546532232159</v>
      </c>
      <c r="AD80" s="65">
        <v>1.1704731332204892</v>
      </c>
      <c r="AE80" s="65">
        <v>0.71916254012359271</v>
      </c>
      <c r="AF80" s="65">
        <v>0.66202271829504378</v>
      </c>
      <c r="AG80" s="65">
        <v>0.72465552149644064</v>
      </c>
      <c r="AH80" s="65">
        <v>0.71785131039634875</v>
      </c>
      <c r="AI80" s="65">
        <v>0.74821616772930422</v>
      </c>
      <c r="AJ80" s="65">
        <v>0.78754430345268145</v>
      </c>
      <c r="AK80" s="65">
        <v>0.81666183918830926</v>
      </c>
      <c r="AL80" s="65">
        <v>0.85177540614516956</v>
      </c>
      <c r="AM80" s="65">
        <v>0.88777551944887978</v>
      </c>
      <c r="AN80" s="65">
        <v>0.92426188823561062</v>
      </c>
      <c r="AO80" s="65">
        <v>0.96003559574142605</v>
      </c>
      <c r="AP80" s="65">
        <v>1.0032115427812254</v>
      </c>
      <c r="AQ80" s="65">
        <v>1.0408493891633126</v>
      </c>
      <c r="AR80" s="65">
        <v>1.0828041505597514</v>
      </c>
      <c r="AS80" s="65">
        <v>1.0983088985276908</v>
      </c>
      <c r="AT80" s="65">
        <v>1.1028028834243053</v>
      </c>
      <c r="AU80" s="65">
        <v>1.1891376274236469</v>
      </c>
      <c r="AV80" s="65">
        <v>1.3434525280580836</v>
      </c>
      <c r="AW80" s="65">
        <v>1.6407401302547966</v>
      </c>
      <c r="AX80" s="65">
        <v>1.68749778661056</v>
      </c>
      <c r="AY80" s="65">
        <v>1.6936748285839578</v>
      </c>
      <c r="AZ80" s="65">
        <v>1.7788626847027194</v>
      </c>
    </row>
    <row r="81" spans="1:52" ht="12" customHeight="1" x14ac:dyDescent="0.35">
      <c r="A81" s="357" t="s">
        <v>41</v>
      </c>
      <c r="B81" s="358">
        <v>1.9209295553781098</v>
      </c>
      <c r="C81" s="358">
        <v>1.7430464188544166</v>
      </c>
      <c r="D81" s="358">
        <v>1.994769285861643</v>
      </c>
      <c r="E81" s="358">
        <v>2.0393963879158279</v>
      </c>
      <c r="F81" s="358">
        <v>2.2288548106996733</v>
      </c>
      <c r="G81" s="358">
        <v>2.146531812130926</v>
      </c>
      <c r="H81" s="358">
        <v>2.2747163203105352</v>
      </c>
      <c r="I81" s="358">
        <v>2.0317433517417176</v>
      </c>
      <c r="J81" s="358">
        <v>2.0150802056932431</v>
      </c>
      <c r="K81" s="358">
        <v>1.5626868319280378</v>
      </c>
      <c r="L81" s="358">
        <v>1.8358078010604932</v>
      </c>
      <c r="M81" s="358">
        <v>1.8544914815778246</v>
      </c>
      <c r="N81" s="358">
        <v>1.8883999489471197</v>
      </c>
      <c r="O81" s="358">
        <v>1.8481321702683569</v>
      </c>
      <c r="P81" s="358">
        <v>1.8020519141878859</v>
      </c>
      <c r="Q81" s="358">
        <v>1.9554104528504035</v>
      </c>
      <c r="R81" s="358">
        <v>1.9522739770710746</v>
      </c>
      <c r="S81" s="358">
        <v>1.9869626786017693</v>
      </c>
      <c r="T81" s="358">
        <v>1.9860718723712287</v>
      </c>
      <c r="U81" s="358">
        <v>1.9555655423703993</v>
      </c>
      <c r="V81" s="358">
        <v>1.9407151093376498</v>
      </c>
      <c r="W81" s="358">
        <v>1.952156663835839</v>
      </c>
      <c r="X81" s="358">
        <v>1.9649705963659336</v>
      </c>
      <c r="Y81" s="358">
        <v>1.9664111561384028</v>
      </c>
      <c r="Z81" s="358">
        <v>1.9623732359190469</v>
      </c>
      <c r="AA81" s="358">
        <v>1.9643686956494606</v>
      </c>
      <c r="AB81" s="358">
        <v>1.9678164243647782</v>
      </c>
      <c r="AC81" s="358">
        <v>1.9728872436612162</v>
      </c>
      <c r="AD81" s="358">
        <v>1.9161173328626206</v>
      </c>
      <c r="AE81" s="358">
        <v>1.9040445856498667</v>
      </c>
      <c r="AF81" s="358">
        <v>1.9063839547494612</v>
      </c>
      <c r="AG81" s="358">
        <v>1.8937091426858115</v>
      </c>
      <c r="AH81" s="358">
        <v>1.8796708985348429</v>
      </c>
      <c r="AI81" s="358">
        <v>1.8416609492298914</v>
      </c>
      <c r="AJ81" s="358">
        <v>1.8267993290608329</v>
      </c>
      <c r="AK81" s="358">
        <v>1.8149636361705503</v>
      </c>
      <c r="AL81" s="358">
        <v>1.795852000600406</v>
      </c>
      <c r="AM81" s="358">
        <v>1.7945547503264234</v>
      </c>
      <c r="AN81" s="358">
        <v>1.7821364468031651</v>
      </c>
      <c r="AO81" s="358">
        <v>1.7686870233661163</v>
      </c>
      <c r="AP81" s="358">
        <v>1.7601464285466395</v>
      </c>
      <c r="AQ81" s="358">
        <v>1.7529674267807382</v>
      </c>
      <c r="AR81" s="358">
        <v>1.7507951880019283</v>
      </c>
      <c r="AS81" s="358">
        <v>1.7329680924493833</v>
      </c>
      <c r="AT81" s="358">
        <v>1.7309883454048118</v>
      </c>
      <c r="AU81" s="358">
        <v>1.7185157570478866</v>
      </c>
      <c r="AV81" s="358">
        <v>1.7025255963012422</v>
      </c>
      <c r="AW81" s="358">
        <v>1.6679293369878228</v>
      </c>
      <c r="AX81" s="358">
        <v>1.6531352093606426</v>
      </c>
      <c r="AY81" s="358">
        <v>1.6473457793129826</v>
      </c>
      <c r="AZ81" s="358">
        <v>1.6275348068554245</v>
      </c>
    </row>
    <row r="82" spans="1:52" ht="12" customHeight="1" x14ac:dyDescent="0.35">
      <c r="A82" s="68" t="s">
        <v>42</v>
      </c>
      <c r="B82" s="69">
        <v>0.2930585855940539</v>
      </c>
      <c r="C82" s="69">
        <v>0.26785114371420887</v>
      </c>
      <c r="D82" s="69">
        <v>0.39332308006126337</v>
      </c>
      <c r="E82" s="69">
        <v>0.40044682726620695</v>
      </c>
      <c r="F82" s="69">
        <v>0.33490057358564818</v>
      </c>
      <c r="G82" s="69">
        <v>0.31623881408054849</v>
      </c>
      <c r="H82" s="69">
        <v>0.33196550744968917</v>
      </c>
      <c r="I82" s="69">
        <v>0.30159298893258346</v>
      </c>
      <c r="J82" s="69">
        <v>0.30045879707213635</v>
      </c>
      <c r="K82" s="69">
        <v>0.20568458408491774</v>
      </c>
      <c r="L82" s="69">
        <v>0.24396524988807042</v>
      </c>
      <c r="M82" s="69">
        <v>0.25725866575686301</v>
      </c>
      <c r="N82" s="69">
        <v>0.25433999639717886</v>
      </c>
      <c r="O82" s="69">
        <v>0.23156949071465235</v>
      </c>
      <c r="P82" s="69">
        <v>0.19213739511751815</v>
      </c>
      <c r="Q82" s="69">
        <v>0.21044215105292496</v>
      </c>
      <c r="R82" s="69">
        <v>0.21787264477389262</v>
      </c>
      <c r="S82" s="69">
        <v>0.21666032983990718</v>
      </c>
      <c r="T82" s="69">
        <v>0.206998788447673</v>
      </c>
      <c r="U82" s="69">
        <v>0.19329302886092256</v>
      </c>
      <c r="V82" s="69">
        <v>0.18590710541178404</v>
      </c>
      <c r="W82" s="69">
        <v>0.1838987978424213</v>
      </c>
      <c r="X82" s="69">
        <v>0.17656325620448582</v>
      </c>
      <c r="Y82" s="69">
        <v>0.17475512553635242</v>
      </c>
      <c r="Z82" s="69">
        <v>0.16749781884051124</v>
      </c>
      <c r="AA82" s="69">
        <v>0.16609703502695666</v>
      </c>
      <c r="AB82" s="69">
        <v>0.16450980122349518</v>
      </c>
      <c r="AC82" s="69">
        <v>0.16271961589042583</v>
      </c>
      <c r="AD82" s="69">
        <v>0.12464755654585449</v>
      </c>
      <c r="AE82" s="69">
        <v>0.10809562454493675</v>
      </c>
      <c r="AF82" s="69">
        <v>0.1081127191439496</v>
      </c>
      <c r="AG82" s="69">
        <v>0.10228023642490605</v>
      </c>
      <c r="AH82" s="69">
        <v>9.4561418777559039E-2</v>
      </c>
      <c r="AI82" s="69">
        <v>8.996451720516753E-2</v>
      </c>
      <c r="AJ82" s="69">
        <v>8.8422027092002489E-2</v>
      </c>
      <c r="AK82" s="69">
        <v>8.5071553606975575E-2</v>
      </c>
      <c r="AL82" s="69">
        <v>8.070055066212635E-2</v>
      </c>
      <c r="AM82" s="69">
        <v>7.9298478400233879E-2</v>
      </c>
      <c r="AN82" s="69">
        <v>7.6030963929911058E-2</v>
      </c>
      <c r="AO82" s="69">
        <v>7.4142334757736267E-2</v>
      </c>
      <c r="AP82" s="69">
        <v>7.2450274301974482E-2</v>
      </c>
      <c r="AQ82" s="69">
        <v>7.0875960644907546E-2</v>
      </c>
      <c r="AR82" s="69">
        <v>6.9388913250288453E-2</v>
      </c>
      <c r="AS82" s="69">
        <v>6.5099993681242849E-2</v>
      </c>
      <c r="AT82" s="69">
        <v>6.4515916311436938E-2</v>
      </c>
      <c r="AU82" s="69">
        <v>6.1685062016351669E-2</v>
      </c>
      <c r="AV82" s="69">
        <v>5.6097718194012096E-2</v>
      </c>
      <c r="AW82" s="69">
        <v>5.1990073861216783E-2</v>
      </c>
      <c r="AX82" s="69">
        <v>4.9571711002583341E-2</v>
      </c>
      <c r="AY82" s="69">
        <v>4.7949814929651155E-2</v>
      </c>
      <c r="AZ82" s="69">
        <v>4.6026146545086966E-2</v>
      </c>
    </row>
    <row r="83" spans="1:52" ht="12" customHeight="1" x14ac:dyDescent="0.35">
      <c r="A83" s="68" t="s">
        <v>43</v>
      </c>
      <c r="B83" s="69">
        <v>0.46339836297182024</v>
      </c>
      <c r="C83" s="69">
        <v>0.4103120895960784</v>
      </c>
      <c r="D83" s="69">
        <v>0.59843078575849296</v>
      </c>
      <c r="E83" s="69">
        <v>0.61181891637474828</v>
      </c>
      <c r="F83" s="69">
        <v>0.66865644320990203</v>
      </c>
      <c r="G83" s="69">
        <v>0.64215044110760666</v>
      </c>
      <c r="H83" s="69">
        <v>0.68241489609316053</v>
      </c>
      <c r="I83" s="69">
        <v>0.59057592341949217</v>
      </c>
      <c r="J83" s="69">
        <v>0.58328274237914168</v>
      </c>
      <c r="K83" s="69">
        <v>0.43567549589414495</v>
      </c>
      <c r="L83" s="69">
        <v>0.52590796614609114</v>
      </c>
      <c r="M83" s="69">
        <v>0.53217598253608878</v>
      </c>
      <c r="N83" s="69">
        <v>0.53946127402230881</v>
      </c>
      <c r="O83" s="69">
        <v>0.52791014278448389</v>
      </c>
      <c r="P83" s="69">
        <v>0.51491474663706216</v>
      </c>
      <c r="Q83" s="69">
        <v>0.5604627107129958</v>
      </c>
      <c r="R83" s="69">
        <v>0.5581778806516644</v>
      </c>
      <c r="S83" s="69">
        <v>0.56907864128779928</v>
      </c>
      <c r="T83" s="69">
        <v>0.57149618994987506</v>
      </c>
      <c r="U83" s="69">
        <v>0.54898211031445221</v>
      </c>
      <c r="V83" s="69">
        <v>0.54210894496951456</v>
      </c>
      <c r="W83" s="69">
        <v>0.54078316126510606</v>
      </c>
      <c r="X83" s="69">
        <v>0.52777672112833984</v>
      </c>
      <c r="Y83" s="69">
        <v>0.52352130858409807</v>
      </c>
      <c r="Z83" s="69">
        <v>0.51310550271331956</v>
      </c>
      <c r="AA83" s="69">
        <v>0.50288050693031194</v>
      </c>
      <c r="AB83" s="69">
        <v>0.49502835020439045</v>
      </c>
      <c r="AC83" s="69">
        <v>0.48921374412566776</v>
      </c>
      <c r="AD83" s="69">
        <v>0.40946517999850646</v>
      </c>
      <c r="AE83" s="69">
        <v>0.38863002333828411</v>
      </c>
      <c r="AF83" s="69">
        <v>0.38838506138998991</v>
      </c>
      <c r="AG83" s="69">
        <v>0.37615940971669154</v>
      </c>
      <c r="AH83" s="69">
        <v>0.35128797650990756</v>
      </c>
      <c r="AI83" s="69">
        <v>0.31054107752140225</v>
      </c>
      <c r="AJ83" s="69">
        <v>0.29717784965785971</v>
      </c>
      <c r="AK83" s="69">
        <v>0.28984010521581538</v>
      </c>
      <c r="AL83" s="69">
        <v>0.27609106668684008</v>
      </c>
      <c r="AM83" s="69">
        <v>0.27290016806640266</v>
      </c>
      <c r="AN83" s="69">
        <v>0.26642652507392323</v>
      </c>
      <c r="AO83" s="69">
        <v>0.25854093946022427</v>
      </c>
      <c r="AP83" s="69">
        <v>0.25273206797502007</v>
      </c>
      <c r="AQ83" s="69">
        <v>0.24813502367818016</v>
      </c>
      <c r="AR83" s="69">
        <v>0.24515554824395649</v>
      </c>
      <c r="AS83" s="69">
        <v>0.23780790262541646</v>
      </c>
      <c r="AT83" s="69">
        <v>0.23650215540498931</v>
      </c>
      <c r="AU83" s="69">
        <v>0.23112000959837892</v>
      </c>
      <c r="AV83" s="69">
        <v>0.22308962266111895</v>
      </c>
      <c r="AW83" s="69">
        <v>0.2084966122388501</v>
      </c>
      <c r="AX83" s="69">
        <v>0.20361988277732093</v>
      </c>
      <c r="AY83" s="69">
        <v>0.2007575049394488</v>
      </c>
      <c r="AZ83" s="69">
        <v>0.19504246152319221</v>
      </c>
    </row>
    <row r="84" spans="1:52" ht="12" customHeight="1" x14ac:dyDescent="0.35">
      <c r="A84" s="68" t="s">
        <v>27</v>
      </c>
      <c r="B84" s="69">
        <v>0</v>
      </c>
      <c r="C84" s="69">
        <v>0</v>
      </c>
      <c r="D84" s="69">
        <v>0</v>
      </c>
      <c r="E84" s="69">
        <v>0</v>
      </c>
      <c r="F84" s="69">
        <v>0</v>
      </c>
      <c r="G84" s="69">
        <v>6.0303417722374639E-3</v>
      </c>
      <c r="H84" s="69">
        <v>0</v>
      </c>
      <c r="I84" s="69">
        <v>6.3156940343409629E-2</v>
      </c>
      <c r="J84" s="69">
        <v>7.0804397762770296E-2</v>
      </c>
      <c r="K84" s="69">
        <v>0.11043517894755467</v>
      </c>
      <c r="L84" s="69">
        <v>8.2781247240189745E-2</v>
      </c>
      <c r="M84" s="69">
        <v>8.0571539790861568E-2</v>
      </c>
      <c r="N84" s="69">
        <v>9.0195702206090356E-2</v>
      </c>
      <c r="O84" s="69">
        <v>8.8431694320077206E-2</v>
      </c>
      <c r="P84" s="69">
        <v>8.5669425397678342E-2</v>
      </c>
      <c r="Q84" s="69">
        <v>8.7201417140417015E-2</v>
      </c>
      <c r="R84" s="69">
        <v>9.1685280846369843E-2</v>
      </c>
      <c r="S84" s="69">
        <v>8.9920489918435459E-2</v>
      </c>
      <c r="T84" s="69">
        <v>9.3907457785834064E-2</v>
      </c>
      <c r="U84" s="69">
        <v>9.9067061227505915E-2</v>
      </c>
      <c r="V84" s="69">
        <v>0.10464357808156051</v>
      </c>
      <c r="W84" s="69">
        <v>0.1117706633337648</v>
      </c>
      <c r="X84" s="69">
        <v>0.13071591210193398</v>
      </c>
      <c r="Y84" s="69">
        <v>0.13779476900633314</v>
      </c>
      <c r="Z84" s="69">
        <v>0.14985011716669003</v>
      </c>
      <c r="AA84" s="69">
        <v>0.15724295479228773</v>
      </c>
      <c r="AB84" s="69">
        <v>0.16343565332884419</v>
      </c>
      <c r="AC84" s="69">
        <v>0.16881088328579741</v>
      </c>
      <c r="AD84" s="69">
        <v>0.20563730681809789</v>
      </c>
      <c r="AE84" s="69">
        <v>0.22022111240783979</v>
      </c>
      <c r="AF84" s="69">
        <v>0.22157929546990621</v>
      </c>
      <c r="AG84" s="69">
        <v>0.22406450748062903</v>
      </c>
      <c r="AH84" s="69">
        <v>0.23053388953743487</v>
      </c>
      <c r="AI84" s="69">
        <v>0.2342331369692531</v>
      </c>
      <c r="AJ84" s="69">
        <v>0.23434134887679295</v>
      </c>
      <c r="AK84" s="69">
        <v>0.23393815122681388</v>
      </c>
      <c r="AL84" s="69">
        <v>0.23018708490885292</v>
      </c>
      <c r="AM84" s="69">
        <v>0.22972524852986195</v>
      </c>
      <c r="AN84" s="69">
        <v>0.22667393902042063</v>
      </c>
      <c r="AO84" s="69">
        <v>0.2248421598547187</v>
      </c>
      <c r="AP84" s="69">
        <v>0.22371154936331608</v>
      </c>
      <c r="AQ84" s="69">
        <v>0.22247886531169961</v>
      </c>
      <c r="AR84" s="69">
        <v>0.2216723269484529</v>
      </c>
      <c r="AS84" s="69">
        <v>0.21749904888399926</v>
      </c>
      <c r="AT84" s="69">
        <v>0.21737870521030536</v>
      </c>
      <c r="AU84" s="69">
        <v>0.21682038640618084</v>
      </c>
      <c r="AV84" s="69">
        <v>0.21649309891059862</v>
      </c>
      <c r="AW84" s="69">
        <v>0.21528045991048855</v>
      </c>
      <c r="AX84" s="69">
        <v>0.21377513537911369</v>
      </c>
      <c r="AY84" s="69">
        <v>0.2135212658898043</v>
      </c>
      <c r="AZ84" s="69">
        <v>0.21070670987746262</v>
      </c>
    </row>
    <row r="85" spans="1:52" ht="12" customHeight="1" x14ac:dyDescent="0.35">
      <c r="A85" s="70" t="s">
        <v>29</v>
      </c>
      <c r="B85" s="71">
        <v>1.1644726068122357</v>
      </c>
      <c r="C85" s="71">
        <v>1.0648831855441292</v>
      </c>
      <c r="D85" s="71">
        <v>1.0030154200418868</v>
      </c>
      <c r="E85" s="71">
        <v>1.0271306442748727</v>
      </c>
      <c r="F85" s="71">
        <v>1.225297793904123</v>
      </c>
      <c r="G85" s="71">
        <v>1.1821122151705339</v>
      </c>
      <c r="H85" s="71">
        <v>1.2603359167676855</v>
      </c>
      <c r="I85" s="71">
        <v>1.0764174990462316</v>
      </c>
      <c r="J85" s="71">
        <v>1.0605342684791943</v>
      </c>
      <c r="K85" s="71">
        <v>0.81089157300142056</v>
      </c>
      <c r="L85" s="71">
        <v>0.98315333778614222</v>
      </c>
      <c r="M85" s="71">
        <v>0.98448529349401104</v>
      </c>
      <c r="N85" s="71">
        <v>1.0044029763215419</v>
      </c>
      <c r="O85" s="71">
        <v>1.0002208424491434</v>
      </c>
      <c r="P85" s="71">
        <v>1.009330347035627</v>
      </c>
      <c r="Q85" s="71">
        <v>1.0973041739440659</v>
      </c>
      <c r="R85" s="71">
        <v>1.0845381707991475</v>
      </c>
      <c r="S85" s="71">
        <v>1.1113032175556272</v>
      </c>
      <c r="T85" s="71">
        <v>1.1136694361878468</v>
      </c>
      <c r="U85" s="71">
        <v>1.1142233419675187</v>
      </c>
      <c r="V85" s="71">
        <v>1.1080554808747911</v>
      </c>
      <c r="W85" s="71">
        <v>1.1157040413945465</v>
      </c>
      <c r="X85" s="71">
        <v>1.1299147069311735</v>
      </c>
      <c r="Y85" s="71">
        <v>1.1303399530116194</v>
      </c>
      <c r="Z85" s="71">
        <v>1.1319197971985262</v>
      </c>
      <c r="AA85" s="71">
        <v>1.1381481988999045</v>
      </c>
      <c r="AB85" s="71">
        <v>1.1448426196080483</v>
      </c>
      <c r="AC85" s="71">
        <v>1.1521430003593252</v>
      </c>
      <c r="AD85" s="71">
        <v>1.1763672895001616</v>
      </c>
      <c r="AE85" s="71">
        <v>1.1870978253588058</v>
      </c>
      <c r="AF85" s="71">
        <v>1.1883068787456155</v>
      </c>
      <c r="AG85" s="71">
        <v>1.1912049890635845</v>
      </c>
      <c r="AH85" s="71">
        <v>1.2032876137099415</v>
      </c>
      <c r="AI85" s="71">
        <v>1.2069222175340688</v>
      </c>
      <c r="AJ85" s="71">
        <v>1.2068581034341777</v>
      </c>
      <c r="AK85" s="71">
        <v>1.2061138261209454</v>
      </c>
      <c r="AL85" s="71">
        <v>1.2088732983425865</v>
      </c>
      <c r="AM85" s="71">
        <v>1.212630855329925</v>
      </c>
      <c r="AN85" s="71">
        <v>1.2130050187789099</v>
      </c>
      <c r="AO85" s="71">
        <v>1.2111615892934369</v>
      </c>
      <c r="AP85" s="71">
        <v>1.2112525369063287</v>
      </c>
      <c r="AQ85" s="71">
        <v>1.2114775771459507</v>
      </c>
      <c r="AR85" s="71">
        <v>1.2145783995592305</v>
      </c>
      <c r="AS85" s="71">
        <v>1.2125611472587248</v>
      </c>
      <c r="AT85" s="71">
        <v>1.2125915684780804</v>
      </c>
      <c r="AU85" s="71">
        <v>1.2088902990269745</v>
      </c>
      <c r="AV85" s="71">
        <v>1.2068451565355123</v>
      </c>
      <c r="AW85" s="71">
        <v>1.1921621909772671</v>
      </c>
      <c r="AX85" s="71">
        <v>1.1861684802016248</v>
      </c>
      <c r="AY85" s="71">
        <v>1.1851171935540785</v>
      </c>
      <c r="AZ85" s="71">
        <v>1.1757594889096827</v>
      </c>
    </row>
    <row r="86" spans="1:52" ht="12" customHeight="1" x14ac:dyDescent="0.35">
      <c r="A86" s="72" t="s">
        <v>44</v>
      </c>
      <c r="B86" s="73">
        <v>2.8900906854142629</v>
      </c>
      <c r="C86" s="73">
        <v>3.0391711393669305</v>
      </c>
      <c r="D86" s="73">
        <v>3.209862297778574</v>
      </c>
      <c r="E86" s="73">
        <v>3.7916905249969877</v>
      </c>
      <c r="F86" s="73">
        <v>3.856477917068073</v>
      </c>
      <c r="G86" s="73">
        <v>4.3377602311000736</v>
      </c>
      <c r="H86" s="73">
        <v>4.1496065792905803</v>
      </c>
      <c r="I86" s="73">
        <v>3.5581564843957354</v>
      </c>
      <c r="J86" s="73">
        <v>1.5113101542699321</v>
      </c>
      <c r="K86" s="73">
        <v>1.1720151239460284</v>
      </c>
      <c r="L86" s="73">
        <v>1.3768558507953701</v>
      </c>
      <c r="M86" s="73">
        <v>1.3908686111833686</v>
      </c>
      <c r="N86" s="73">
        <v>1.4162999617103398</v>
      </c>
      <c r="O86" s="73">
        <v>1.3860991277012675</v>
      </c>
      <c r="P86" s="73">
        <v>1.3515389356409147</v>
      </c>
      <c r="Q86" s="73">
        <v>1.4665578396378025</v>
      </c>
      <c r="R86" s="73">
        <v>1.4642036480628879</v>
      </c>
      <c r="S86" s="73">
        <v>1.4900335437069809</v>
      </c>
      <c r="T86" s="73">
        <v>1.4923166383912081</v>
      </c>
      <c r="U86" s="73">
        <v>1.4733133872340034</v>
      </c>
      <c r="V86" s="73">
        <v>1.4664993729758384</v>
      </c>
      <c r="W86" s="73">
        <v>1.4753901780569252</v>
      </c>
      <c r="X86" s="73">
        <v>1.4842176946068097</v>
      </c>
      <c r="Y86" s="73">
        <v>1.4850301687981065</v>
      </c>
      <c r="Z86" s="73">
        <v>1.4810961343293769</v>
      </c>
      <c r="AA86" s="73">
        <v>1.4801051327747008</v>
      </c>
      <c r="AB86" s="73">
        <v>1.4798323698325404</v>
      </c>
      <c r="AC86" s="73">
        <v>1.482195909496649</v>
      </c>
      <c r="AD86" s="73">
        <v>1.4112816013143157</v>
      </c>
      <c r="AE86" s="73">
        <v>1.3971890627552839</v>
      </c>
      <c r="AF86" s="73">
        <v>1.3990093133815729</v>
      </c>
      <c r="AG86" s="73">
        <v>1.3875984656742066</v>
      </c>
      <c r="AH86" s="73">
        <v>1.370933343583697</v>
      </c>
      <c r="AI86" s="73">
        <v>1.3213288093873645</v>
      </c>
      <c r="AJ86" s="73">
        <v>1.3069672103854382</v>
      </c>
      <c r="AK86" s="73">
        <v>1.2952665598887718</v>
      </c>
      <c r="AL86" s="73">
        <v>1.2728634368351983</v>
      </c>
      <c r="AM86" s="73">
        <v>1.2701488799721539</v>
      </c>
      <c r="AN86" s="73">
        <v>1.2584525597210032</v>
      </c>
      <c r="AO86" s="73">
        <v>1.2469621569017222</v>
      </c>
      <c r="AP86" s="73">
        <v>1.2400372363644272</v>
      </c>
      <c r="AQ86" s="73">
        <v>1.2354848567758139</v>
      </c>
      <c r="AR86" s="73">
        <v>1.2349453814295113</v>
      </c>
      <c r="AS86" s="73">
        <v>1.2250176335484564</v>
      </c>
      <c r="AT86" s="73">
        <v>1.22477213927076</v>
      </c>
      <c r="AU86" s="73">
        <v>1.2203055540176044</v>
      </c>
      <c r="AV86" s="73">
        <v>1.2173281423823745</v>
      </c>
      <c r="AW86" s="73">
        <v>1.2071681122955356</v>
      </c>
      <c r="AX86" s="73">
        <v>1.2016354120290849</v>
      </c>
      <c r="AY86" s="73">
        <v>1.2019874805883104</v>
      </c>
      <c r="AZ86" s="73">
        <v>1.1958364457357646</v>
      </c>
    </row>
    <row r="87" spans="1:52" ht="12" customHeight="1" x14ac:dyDescent="0.35">
      <c r="A87" s="72" t="s">
        <v>45</v>
      </c>
      <c r="B87" s="73">
        <v>34.003829520104993</v>
      </c>
      <c r="C87" s="73">
        <v>31.422351606531883</v>
      </c>
      <c r="D87" s="73">
        <v>36.027171080779944</v>
      </c>
      <c r="E87" s="73">
        <v>37.476406514578962</v>
      </c>
      <c r="F87" s="73">
        <v>40.923796041641936</v>
      </c>
      <c r="G87" s="73">
        <v>39.847297607221265</v>
      </c>
      <c r="H87" s="73">
        <v>40.414878748047961</v>
      </c>
      <c r="I87" s="73">
        <v>36.736478038782295</v>
      </c>
      <c r="J87" s="73">
        <v>34.250561647047498</v>
      </c>
      <c r="K87" s="73">
        <v>26.510848240901836</v>
      </c>
      <c r="L87" s="73">
        <v>30.83317646745072</v>
      </c>
      <c r="M87" s="73">
        <v>30.782569943006305</v>
      </c>
      <c r="N87" s="73">
        <v>31.071819084391102</v>
      </c>
      <c r="O87" s="73">
        <v>30.457927791611983</v>
      </c>
      <c r="P87" s="73">
        <v>29.653509079239431</v>
      </c>
      <c r="Q87" s="73">
        <v>32.085903860455325</v>
      </c>
      <c r="R87" s="73">
        <v>32.29035961907779</v>
      </c>
      <c r="S87" s="73">
        <v>32.933937170453056</v>
      </c>
      <c r="T87" s="73">
        <v>33.066885031246684</v>
      </c>
      <c r="U87" s="73">
        <v>32.799945092338582</v>
      </c>
      <c r="V87" s="73">
        <v>32.689409477711074</v>
      </c>
      <c r="W87" s="73">
        <v>32.976240211800572</v>
      </c>
      <c r="X87" s="73">
        <v>33.303064783883187</v>
      </c>
      <c r="Y87" s="73">
        <v>33.380934703605128</v>
      </c>
      <c r="Z87" s="73">
        <v>33.370969715236761</v>
      </c>
      <c r="AA87" s="73">
        <v>33.478106641507821</v>
      </c>
      <c r="AB87" s="73">
        <v>33.59539782851035</v>
      </c>
      <c r="AC87" s="73">
        <v>33.71226692583101</v>
      </c>
      <c r="AD87" s="73">
        <v>32.581594242202328</v>
      </c>
      <c r="AE87" s="73">
        <v>32.3915662562761</v>
      </c>
      <c r="AF87" s="73">
        <v>32.475066940987453</v>
      </c>
      <c r="AG87" s="73">
        <v>32.311096462454785</v>
      </c>
      <c r="AH87" s="73">
        <v>32.102972184598592</v>
      </c>
      <c r="AI87" s="73">
        <v>31.524004515503499</v>
      </c>
      <c r="AJ87" s="73">
        <v>31.316478875987642</v>
      </c>
      <c r="AK87" s="73">
        <v>31.143900195603084</v>
      </c>
      <c r="AL87" s="73">
        <v>30.867710533153915</v>
      </c>
      <c r="AM87" s="73">
        <v>30.901271089873443</v>
      </c>
      <c r="AN87" s="73">
        <v>30.76178570303945</v>
      </c>
      <c r="AO87" s="73">
        <v>30.659305218887528</v>
      </c>
      <c r="AP87" s="73">
        <v>30.648005552750622</v>
      </c>
      <c r="AQ87" s="73">
        <v>30.648780645113153</v>
      </c>
      <c r="AR87" s="73">
        <v>30.73319803879847</v>
      </c>
      <c r="AS87" s="73">
        <v>30.62603624358216</v>
      </c>
      <c r="AT87" s="73">
        <v>30.668680689377503</v>
      </c>
      <c r="AU87" s="73">
        <v>30.657124004983402</v>
      </c>
      <c r="AV87" s="73">
        <v>30.729282550575665</v>
      </c>
      <c r="AW87" s="73">
        <v>30.742607950159805</v>
      </c>
      <c r="AX87" s="73">
        <v>30.642015541910979</v>
      </c>
      <c r="AY87" s="73">
        <v>30.709249295964597</v>
      </c>
      <c r="AZ87" s="73">
        <v>30.653266460059942</v>
      </c>
    </row>
    <row r="88" spans="1:52" ht="12" customHeight="1" x14ac:dyDescent="0.35">
      <c r="A88" s="74" t="s">
        <v>46</v>
      </c>
      <c r="B88" s="75">
        <v>2.4098582965697357</v>
      </c>
      <c r="C88" s="75">
        <v>2.6034095346533261</v>
      </c>
      <c r="D88" s="75">
        <v>2.7111699763131627</v>
      </c>
      <c r="E88" s="75">
        <v>3.2818414280180308</v>
      </c>
      <c r="F88" s="75">
        <v>3.2992642143931552</v>
      </c>
      <c r="G88" s="75">
        <v>3.8011272780673417</v>
      </c>
      <c r="H88" s="75">
        <v>3.5809274992129465</v>
      </c>
      <c r="I88" s="75">
        <v>3.0502206464603066</v>
      </c>
      <c r="J88" s="75">
        <v>1.0075401028466213</v>
      </c>
      <c r="K88" s="75">
        <v>0.78134341596401891</v>
      </c>
      <c r="L88" s="75">
        <v>0.91790390053024651</v>
      </c>
      <c r="M88" s="75">
        <v>0.92724574078891231</v>
      </c>
      <c r="N88" s="75">
        <v>0.94419997447355974</v>
      </c>
      <c r="O88" s="75">
        <v>0.92406608513417843</v>
      </c>
      <c r="P88" s="75">
        <v>0.90102595709394295</v>
      </c>
      <c r="Q88" s="75">
        <v>0.97770522642520186</v>
      </c>
      <c r="R88" s="75">
        <v>0.97613577412882357</v>
      </c>
      <c r="S88" s="75">
        <v>0.99370239371141511</v>
      </c>
      <c r="T88" s="75">
        <v>0.99554508431008615</v>
      </c>
      <c r="U88" s="75">
        <v>0.98439275411699378</v>
      </c>
      <c r="V88" s="75">
        <v>0.97948864008221959</v>
      </c>
      <c r="W88" s="75">
        <v>0.98580588809471503</v>
      </c>
      <c r="X88" s="75">
        <v>0.9924462373272831</v>
      </c>
      <c r="Y88" s="75">
        <v>0.99295520399657788</v>
      </c>
      <c r="Z88" s="75">
        <v>0.99040718910084269</v>
      </c>
      <c r="AA88" s="75">
        <v>0.98960911718526523</v>
      </c>
      <c r="AB88" s="75">
        <v>0.98923516149241464</v>
      </c>
      <c r="AC88" s="75">
        <v>0.99057773605327026</v>
      </c>
      <c r="AD88" s="75">
        <v>0.94106950685526947</v>
      </c>
      <c r="AE88" s="75">
        <v>0.93109536110511648</v>
      </c>
      <c r="AF88" s="75">
        <v>0.93232444588366403</v>
      </c>
      <c r="AG88" s="75">
        <v>0.92416377055593335</v>
      </c>
      <c r="AH88" s="75">
        <v>0.91188345637097779</v>
      </c>
      <c r="AI88" s="75">
        <v>0.87596595411837086</v>
      </c>
      <c r="AJ88" s="75">
        <v>0.86605579692064372</v>
      </c>
      <c r="AK88" s="75">
        <v>0.85814995668387828</v>
      </c>
      <c r="AL88" s="75">
        <v>0.84320744724347907</v>
      </c>
      <c r="AM88" s="75">
        <v>0.84168374248122146</v>
      </c>
      <c r="AN88" s="75">
        <v>0.83439451412460863</v>
      </c>
      <c r="AO88" s="75">
        <v>0.82760973753556355</v>
      </c>
      <c r="AP88" s="75">
        <v>0.82395925613595822</v>
      </c>
      <c r="AQ88" s="75">
        <v>0.82179707268690549</v>
      </c>
      <c r="AR88" s="75">
        <v>0.82223045368693304</v>
      </c>
      <c r="AS88" s="75">
        <v>0.81721777323429967</v>
      </c>
      <c r="AT88" s="75">
        <v>0.817399098194733</v>
      </c>
      <c r="AU88" s="75">
        <v>0.81542085493451688</v>
      </c>
      <c r="AV88" s="75">
        <v>0.81502854707918215</v>
      </c>
      <c r="AW88" s="75">
        <v>0.81100630637318483</v>
      </c>
      <c r="AX88" s="75">
        <v>0.80791433626219133</v>
      </c>
      <c r="AY88" s="75">
        <v>0.80858601439145084</v>
      </c>
      <c r="AZ88" s="75">
        <v>0.80528650792344358</v>
      </c>
    </row>
    <row r="89" spans="1:52" ht="12" customHeight="1" x14ac:dyDescent="0.35">
      <c r="A89" s="359" t="s">
        <v>848</v>
      </c>
      <c r="B89" s="360">
        <v>759.93523253312298</v>
      </c>
      <c r="C89" s="360">
        <v>686.24064222696961</v>
      </c>
      <c r="D89" s="360">
        <v>790.79551640231182</v>
      </c>
      <c r="E89" s="360">
        <v>814.52145628637584</v>
      </c>
      <c r="F89" s="360">
        <v>886.79604841711659</v>
      </c>
      <c r="G89" s="360">
        <v>864.54993968763915</v>
      </c>
      <c r="H89" s="360">
        <v>889.15619019122823</v>
      </c>
      <c r="I89" s="360">
        <v>822.41850296819234</v>
      </c>
      <c r="J89" s="360">
        <v>813.84142083274526</v>
      </c>
      <c r="K89" s="360">
        <v>622.10089632049585</v>
      </c>
      <c r="L89" s="360">
        <v>721.6211205199769</v>
      </c>
      <c r="M89" s="360">
        <v>728.59309512970822</v>
      </c>
      <c r="N89" s="360">
        <v>723.1076278499354</v>
      </c>
      <c r="O89" s="360">
        <v>710.66584367621442</v>
      </c>
      <c r="P89" s="360">
        <v>681.03948568718067</v>
      </c>
      <c r="Q89" s="360">
        <v>731.9976744048306</v>
      </c>
      <c r="R89" s="360">
        <v>732.96729224056025</v>
      </c>
      <c r="S89" s="360">
        <v>743.37097407650697</v>
      </c>
      <c r="T89" s="360">
        <v>732.33711761642815</v>
      </c>
      <c r="U89" s="360">
        <v>717.26381700921763</v>
      </c>
      <c r="V89" s="360">
        <v>710.82989802835118</v>
      </c>
      <c r="W89" s="360">
        <v>716.24886335190013</v>
      </c>
      <c r="X89" s="360">
        <v>719.62299017108637</v>
      </c>
      <c r="Y89" s="360">
        <v>719.57755190979628</v>
      </c>
      <c r="Z89" s="360">
        <v>719.84621203088886</v>
      </c>
      <c r="AA89" s="360">
        <v>722.72272006696107</v>
      </c>
      <c r="AB89" s="360">
        <v>726.22277689670989</v>
      </c>
      <c r="AC89" s="360">
        <v>729.75964203948502</v>
      </c>
      <c r="AD89" s="360">
        <v>731.45824651251201</v>
      </c>
      <c r="AE89" s="360">
        <v>731.56208539230238</v>
      </c>
      <c r="AF89" s="360">
        <v>730.28149169844858</v>
      </c>
      <c r="AG89" s="360">
        <v>728.65658702064854</v>
      </c>
      <c r="AH89" s="360">
        <v>726.319026853899</v>
      </c>
      <c r="AI89" s="360">
        <v>722.08581515330604</v>
      </c>
      <c r="AJ89" s="360">
        <v>716.59536039457839</v>
      </c>
      <c r="AK89" s="360">
        <v>712.44383477671568</v>
      </c>
      <c r="AL89" s="360">
        <v>710.49059151306437</v>
      </c>
      <c r="AM89" s="360">
        <v>708.63011943827473</v>
      </c>
      <c r="AN89" s="360">
        <v>705.07905055556785</v>
      </c>
      <c r="AO89" s="360">
        <v>701.95214653143842</v>
      </c>
      <c r="AP89" s="360">
        <v>699.94075981169726</v>
      </c>
      <c r="AQ89" s="360">
        <v>698.64751849198581</v>
      </c>
      <c r="AR89" s="360">
        <v>697.89719241330442</v>
      </c>
      <c r="AS89" s="360">
        <v>697.52967335077005</v>
      </c>
      <c r="AT89" s="360">
        <v>697.4601473396159</v>
      </c>
      <c r="AU89" s="360">
        <v>691.98910605217088</v>
      </c>
      <c r="AV89" s="360">
        <v>686.39886035334064</v>
      </c>
      <c r="AW89" s="360">
        <v>666.86412422242302</v>
      </c>
      <c r="AX89" s="360">
        <v>662.09053366265823</v>
      </c>
      <c r="AY89" s="360">
        <v>661.64321090699082</v>
      </c>
      <c r="AZ89" s="360">
        <v>649.31693992861733</v>
      </c>
    </row>
    <row r="90" spans="1:52" ht="12" customHeight="1" x14ac:dyDescent="0.35">
      <c r="A90" s="361" t="s">
        <v>13</v>
      </c>
      <c r="B90" s="83">
        <v>165.48334149509134</v>
      </c>
      <c r="C90" s="83">
        <v>156.50570231476794</v>
      </c>
      <c r="D90" s="83">
        <v>178.13701443996391</v>
      </c>
      <c r="E90" s="83">
        <v>150.95541185805186</v>
      </c>
      <c r="F90" s="83">
        <v>150.96314983622284</v>
      </c>
      <c r="G90" s="83">
        <v>227.80137836121227</v>
      </c>
      <c r="H90" s="83">
        <v>145.66416603839457</v>
      </c>
      <c r="I90" s="83">
        <v>142.14686272748034</v>
      </c>
      <c r="J90" s="83">
        <v>123.07798528557784</v>
      </c>
      <c r="K90" s="83">
        <v>104.34021704923126</v>
      </c>
      <c r="L90" s="83">
        <v>148.08802022673572</v>
      </c>
      <c r="M90" s="83">
        <v>161.94714289779625</v>
      </c>
      <c r="N90" s="83">
        <v>171.52935662821488</v>
      </c>
      <c r="O90" s="83">
        <v>188.68590199650782</v>
      </c>
      <c r="P90" s="83">
        <v>166.92530252195127</v>
      </c>
      <c r="Q90" s="83">
        <v>182.93378320330905</v>
      </c>
      <c r="R90" s="83">
        <v>178.18160205406122</v>
      </c>
      <c r="S90" s="83">
        <v>189.28877310382975</v>
      </c>
      <c r="T90" s="83">
        <v>182.7950974108027</v>
      </c>
      <c r="U90" s="83">
        <v>178.74701055852117</v>
      </c>
      <c r="V90" s="83">
        <v>177.79279657231356</v>
      </c>
      <c r="W90" s="83">
        <v>179.01462337023494</v>
      </c>
      <c r="X90" s="83">
        <v>178.99356392761607</v>
      </c>
      <c r="Y90" s="83">
        <v>178.22030512056696</v>
      </c>
      <c r="Z90" s="83">
        <v>177.69516654390208</v>
      </c>
      <c r="AA90" s="83">
        <v>177.75732190511138</v>
      </c>
      <c r="AB90" s="83">
        <v>177.85528925011107</v>
      </c>
      <c r="AC90" s="83">
        <v>177.81207562597996</v>
      </c>
      <c r="AD90" s="83">
        <v>177.3244927974917</v>
      </c>
      <c r="AE90" s="83">
        <v>175.59498813861507</v>
      </c>
      <c r="AF90" s="83">
        <v>174.04031095728243</v>
      </c>
      <c r="AG90" s="83">
        <v>172.31668398718523</v>
      </c>
      <c r="AH90" s="83">
        <v>169.26312942838788</v>
      </c>
      <c r="AI90" s="83">
        <v>166.21128027943422</v>
      </c>
      <c r="AJ90" s="83">
        <v>161.923993262919</v>
      </c>
      <c r="AK90" s="83">
        <v>158.06577373274882</v>
      </c>
      <c r="AL90" s="83">
        <v>154.79961156324447</v>
      </c>
      <c r="AM90" s="83">
        <v>150.34175878431245</v>
      </c>
      <c r="AN90" s="83">
        <v>145.89000723681349</v>
      </c>
      <c r="AO90" s="83">
        <v>141.56191834984469</v>
      </c>
      <c r="AP90" s="83">
        <v>137.09960238030092</v>
      </c>
      <c r="AQ90" s="83">
        <v>132.91354265852246</v>
      </c>
      <c r="AR90" s="83">
        <v>128.49568554872096</v>
      </c>
      <c r="AS90" s="83">
        <v>126.95129824054976</v>
      </c>
      <c r="AT90" s="83">
        <v>125.76353249123729</v>
      </c>
      <c r="AU90" s="83">
        <v>116.03000386524263</v>
      </c>
      <c r="AV90" s="83">
        <v>103.84762460125283</v>
      </c>
      <c r="AW90" s="83">
        <v>96.798576527573957</v>
      </c>
      <c r="AX90" s="83">
        <v>87.312742411883221</v>
      </c>
      <c r="AY90" s="83">
        <v>85.448575131801974</v>
      </c>
      <c r="AZ90" s="83">
        <v>74.033136666181974</v>
      </c>
    </row>
    <row r="91" spans="1:52" ht="12" customHeight="1" x14ac:dyDescent="0.35">
      <c r="A91" s="361" t="s">
        <v>17</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0</v>
      </c>
      <c r="S91" s="83">
        <v>0</v>
      </c>
      <c r="T91" s="83">
        <v>0</v>
      </c>
      <c r="U91" s="83">
        <v>0</v>
      </c>
      <c r="V91" s="83">
        <v>0</v>
      </c>
      <c r="W91" s="83">
        <v>0</v>
      </c>
      <c r="X91" s="83">
        <v>0</v>
      </c>
      <c r="Y91" s="83">
        <v>0</v>
      </c>
      <c r="Z91" s="83">
        <v>0</v>
      </c>
      <c r="AA91" s="83">
        <v>0</v>
      </c>
      <c r="AB91" s="83">
        <v>0</v>
      </c>
      <c r="AC91" s="83">
        <v>0</v>
      </c>
      <c r="AD91" s="83">
        <v>0</v>
      </c>
      <c r="AE91" s="83">
        <v>0</v>
      </c>
      <c r="AF91" s="83">
        <v>0</v>
      </c>
      <c r="AG91" s="83">
        <v>0</v>
      </c>
      <c r="AH91" s="83">
        <v>0</v>
      </c>
      <c r="AI91" s="83">
        <v>0</v>
      </c>
      <c r="AJ91" s="83">
        <v>0</v>
      </c>
      <c r="AK91" s="83">
        <v>0</v>
      </c>
      <c r="AL91" s="83">
        <v>0</v>
      </c>
      <c r="AM91" s="83">
        <v>0</v>
      </c>
      <c r="AN91" s="83">
        <v>0</v>
      </c>
      <c r="AO91" s="83">
        <v>0</v>
      </c>
      <c r="AP91" s="83">
        <v>0</v>
      </c>
      <c r="AQ91" s="83">
        <v>0</v>
      </c>
      <c r="AR91" s="83">
        <v>0</v>
      </c>
      <c r="AS91" s="83">
        <v>0</v>
      </c>
      <c r="AT91" s="83">
        <v>0</v>
      </c>
      <c r="AU91" s="83">
        <v>0</v>
      </c>
      <c r="AV91" s="83">
        <v>0</v>
      </c>
      <c r="AW91" s="83">
        <v>0</v>
      </c>
      <c r="AX91" s="83">
        <v>0</v>
      </c>
      <c r="AY91" s="83">
        <v>0</v>
      </c>
      <c r="AZ91" s="83">
        <v>0</v>
      </c>
    </row>
    <row r="92" spans="1:52" ht="12" customHeight="1" x14ac:dyDescent="0.35">
      <c r="A92" s="361" t="s">
        <v>18</v>
      </c>
      <c r="B92" s="83">
        <v>0</v>
      </c>
      <c r="C92" s="83">
        <v>3.5824892877397247E-15</v>
      </c>
      <c r="D92" s="83">
        <v>0</v>
      </c>
      <c r="E92" s="83">
        <v>0</v>
      </c>
      <c r="F92" s="83">
        <v>0</v>
      </c>
      <c r="G92" s="83">
        <v>1.8795871838627033E-14</v>
      </c>
      <c r="H92" s="83">
        <v>0</v>
      </c>
      <c r="I92" s="83">
        <v>2.9037169920288673E-14</v>
      </c>
      <c r="J92" s="83">
        <v>2.096201730815614E-14</v>
      </c>
      <c r="K92" s="83">
        <v>0</v>
      </c>
      <c r="L92" s="83">
        <v>1.6100860047613305E-14</v>
      </c>
      <c r="M92" s="83">
        <v>0</v>
      </c>
      <c r="N92" s="83">
        <v>0</v>
      </c>
      <c r="O92" s="83">
        <v>0</v>
      </c>
      <c r="P92" s="83">
        <v>0</v>
      </c>
      <c r="Q92" s="83">
        <v>0</v>
      </c>
      <c r="R92" s="83">
        <v>0</v>
      </c>
      <c r="S92" s="83">
        <v>8.2453036200146631E-5</v>
      </c>
      <c r="T92" s="83">
        <v>3.3775722355992979E-4</v>
      </c>
      <c r="U92" s="83">
        <v>6.7619518396450551E-4</v>
      </c>
      <c r="V92" s="83">
        <v>1.0250923820055784E-3</v>
      </c>
      <c r="W92" s="83">
        <v>1.4296904696668479E-3</v>
      </c>
      <c r="X92" s="83">
        <v>1.7952126784587111E-3</v>
      </c>
      <c r="Y92" s="83">
        <v>2.0496912324904121E-3</v>
      </c>
      <c r="Z92" s="83">
        <v>2.280417203496012E-3</v>
      </c>
      <c r="AA92" s="83">
        <v>2.5599459590675655E-3</v>
      </c>
      <c r="AB92" s="83">
        <v>2.8453362818842204E-3</v>
      </c>
      <c r="AC92" s="83">
        <v>3.1329212060343678E-3</v>
      </c>
      <c r="AD92" s="83">
        <v>3.4134945257820806E-3</v>
      </c>
      <c r="AE92" s="83">
        <v>3.6529797646256751E-3</v>
      </c>
      <c r="AF92" s="83">
        <v>3.8859255981035187E-3</v>
      </c>
      <c r="AG92" s="83">
        <v>4.1187688348578513E-3</v>
      </c>
      <c r="AH92" s="83">
        <v>4.3158152161822602E-3</v>
      </c>
      <c r="AI92" s="83">
        <v>4.4518183370130865E-3</v>
      </c>
      <c r="AJ92" s="83">
        <v>4.535929879667929E-3</v>
      </c>
      <c r="AK92" s="83">
        <v>4.6133713136789845E-3</v>
      </c>
      <c r="AL92" s="83">
        <v>4.7031628767393238E-3</v>
      </c>
      <c r="AM92" s="83">
        <v>4.7555233970712303E-3</v>
      </c>
      <c r="AN92" s="83">
        <v>4.7808204055949932E-3</v>
      </c>
      <c r="AO92" s="83">
        <v>4.7969001807141387E-3</v>
      </c>
      <c r="AP92" s="83">
        <v>4.8025976338054686E-3</v>
      </c>
      <c r="AQ92" s="83">
        <v>4.8172389987472305E-3</v>
      </c>
      <c r="AR92" s="83">
        <v>4.8175595894456268E-3</v>
      </c>
      <c r="AS92" s="83">
        <v>4.7871287743389305E-3</v>
      </c>
      <c r="AT92" s="83">
        <v>4.7381716352941092E-3</v>
      </c>
      <c r="AU92" s="83">
        <v>4.715163340469313E-3</v>
      </c>
      <c r="AV92" s="83">
        <v>4.6721927683534342E-3</v>
      </c>
      <c r="AW92" s="83">
        <v>4.7294160615333636E-3</v>
      </c>
      <c r="AX92" s="83">
        <v>4.6877629497839787E-3</v>
      </c>
      <c r="AY92" s="83">
        <v>4.624959434309522E-3</v>
      </c>
      <c r="AZ92" s="83">
        <v>4.5909251850100308E-3</v>
      </c>
    </row>
    <row r="93" spans="1:52" ht="12" customHeight="1" x14ac:dyDescent="0.35">
      <c r="A93" s="361" t="s">
        <v>42</v>
      </c>
      <c r="B93" s="83">
        <v>21.259913666914464</v>
      </c>
      <c r="C93" s="83">
        <v>15.432725776511313</v>
      </c>
      <c r="D93" s="83">
        <v>12.382819905497675</v>
      </c>
      <c r="E93" s="83">
        <v>16.898596541936545</v>
      </c>
      <c r="F93" s="83">
        <v>17.631136680707957</v>
      </c>
      <c r="G93" s="83">
        <v>20.6009512879981</v>
      </c>
      <c r="H93" s="83">
        <v>20.050630542608769</v>
      </c>
      <c r="I93" s="83">
        <v>43.748551665551219</v>
      </c>
      <c r="J93" s="83">
        <v>42.941214162200986</v>
      </c>
      <c r="K93" s="83">
        <v>24.97638711087497</v>
      </c>
      <c r="L93" s="83">
        <v>21.272964470482659</v>
      </c>
      <c r="M93" s="83">
        <v>28.576313170366625</v>
      </c>
      <c r="N93" s="83">
        <v>39.286479117363605</v>
      </c>
      <c r="O93" s="83">
        <v>23.39882038324091</v>
      </c>
      <c r="P93" s="83">
        <v>11.464248350950879</v>
      </c>
      <c r="Q93" s="83">
        <v>9.955333000986661</v>
      </c>
      <c r="R93" s="83">
        <v>10.38437360956401</v>
      </c>
      <c r="S93" s="83">
        <v>10.136867755361207</v>
      </c>
      <c r="T93" s="83">
        <v>10.181654413166028</v>
      </c>
      <c r="U93" s="83">
        <v>9.944231805231551</v>
      </c>
      <c r="V93" s="83">
        <v>9.7349026881344844</v>
      </c>
      <c r="W93" s="83">
        <v>9.7323008947776479</v>
      </c>
      <c r="X93" s="83">
        <v>9.6272142840057224</v>
      </c>
      <c r="Y93" s="83">
        <v>9.5201078469491733</v>
      </c>
      <c r="Z93" s="83">
        <v>9.4034754809046266</v>
      </c>
      <c r="AA93" s="83">
        <v>9.3204427524520188</v>
      </c>
      <c r="AB93" s="83">
        <v>9.2360341486809645</v>
      </c>
      <c r="AC93" s="83">
        <v>9.1474381878683388</v>
      </c>
      <c r="AD93" s="83">
        <v>9.0568032869933894</v>
      </c>
      <c r="AE93" s="83">
        <v>8.9289017489062594</v>
      </c>
      <c r="AF93" s="83">
        <v>8.7938272557971509</v>
      </c>
      <c r="AG93" s="83">
        <v>8.6612477793723208</v>
      </c>
      <c r="AH93" s="83">
        <v>8.4820226374140102</v>
      </c>
      <c r="AI93" s="83">
        <v>8.2945036238002903</v>
      </c>
      <c r="AJ93" s="83">
        <v>8.0781844244846894</v>
      </c>
      <c r="AK93" s="83">
        <v>7.8668066481643129</v>
      </c>
      <c r="AL93" s="83">
        <v>7.6705763407816239</v>
      </c>
      <c r="AM93" s="83">
        <v>7.4488911743391641</v>
      </c>
      <c r="AN93" s="83">
        <v>7.222931338243332</v>
      </c>
      <c r="AO93" s="83">
        <v>6.9972160832844059</v>
      </c>
      <c r="AP93" s="83">
        <v>6.7685662656521721</v>
      </c>
      <c r="AQ93" s="83">
        <v>6.5517285407837491</v>
      </c>
      <c r="AR93" s="83">
        <v>6.3306200357756053</v>
      </c>
      <c r="AS93" s="83">
        <v>6.2244269783387196</v>
      </c>
      <c r="AT93" s="83">
        <v>6.191464941900108</v>
      </c>
      <c r="AU93" s="83">
        <v>5.941013321207282</v>
      </c>
      <c r="AV93" s="83">
        <v>5.4471599388581611</v>
      </c>
      <c r="AW93" s="83">
        <v>5.1090257486772241</v>
      </c>
      <c r="AX93" s="83">
        <v>4.9383850552521338</v>
      </c>
      <c r="AY93" s="83">
        <v>4.8335316085871103</v>
      </c>
      <c r="AZ93" s="83">
        <v>3.7525804512667387</v>
      </c>
    </row>
    <row r="94" spans="1:52" ht="12" customHeight="1" x14ac:dyDescent="0.35">
      <c r="A94" s="361" t="s">
        <v>48</v>
      </c>
      <c r="B94" s="83">
        <v>277.542043972785</v>
      </c>
      <c r="C94" s="83">
        <v>251.76819680937308</v>
      </c>
      <c r="D94" s="83">
        <v>269.3397906550619</v>
      </c>
      <c r="E94" s="83">
        <v>258.12790006617689</v>
      </c>
      <c r="F94" s="83">
        <v>282.56194553010164</v>
      </c>
      <c r="G94" s="83">
        <v>246.83003376341017</v>
      </c>
      <c r="H94" s="83">
        <v>308.31380196513254</v>
      </c>
      <c r="I94" s="83">
        <v>222.13915990553011</v>
      </c>
      <c r="J94" s="83">
        <v>238.26754207080151</v>
      </c>
      <c r="K94" s="83">
        <v>189.17418572121201</v>
      </c>
      <c r="L94" s="83">
        <v>182.30448952616766</v>
      </c>
      <c r="M94" s="83">
        <v>170.26661280188279</v>
      </c>
      <c r="N94" s="83">
        <v>130.13631119522333</v>
      </c>
      <c r="O94" s="83">
        <v>123.86949835399247</v>
      </c>
      <c r="P94" s="83">
        <v>64.708334345368129</v>
      </c>
      <c r="Q94" s="83">
        <v>64.071174111743474</v>
      </c>
      <c r="R94" s="83">
        <v>64.298414436686414</v>
      </c>
      <c r="S94" s="83">
        <v>63.543463384136423</v>
      </c>
      <c r="T94" s="83">
        <v>62.625937692625314</v>
      </c>
      <c r="U94" s="83">
        <v>60.430376102837123</v>
      </c>
      <c r="V94" s="83">
        <v>59.395378347812688</v>
      </c>
      <c r="W94" s="83">
        <v>59.238370918215573</v>
      </c>
      <c r="X94" s="83">
        <v>58.544480725763862</v>
      </c>
      <c r="Y94" s="83">
        <v>57.782970344937517</v>
      </c>
      <c r="Z94" s="83">
        <v>57.041614103896841</v>
      </c>
      <c r="AA94" s="83">
        <v>56.463987394911868</v>
      </c>
      <c r="AB94" s="83">
        <v>55.922042588725645</v>
      </c>
      <c r="AC94" s="83">
        <v>55.446483812257796</v>
      </c>
      <c r="AD94" s="83">
        <v>54.871539287008197</v>
      </c>
      <c r="AE94" s="83">
        <v>54.14191418264776</v>
      </c>
      <c r="AF94" s="83">
        <v>53.244922614796906</v>
      </c>
      <c r="AG94" s="83">
        <v>52.257318470503471</v>
      </c>
      <c r="AH94" s="83">
        <v>51.042111286985801</v>
      </c>
      <c r="AI94" s="83">
        <v>49.852513951721811</v>
      </c>
      <c r="AJ94" s="83">
        <v>48.545774430997739</v>
      </c>
      <c r="AK94" s="83">
        <v>47.282423331168715</v>
      </c>
      <c r="AL94" s="83">
        <v>46.107296219694788</v>
      </c>
      <c r="AM94" s="83">
        <v>44.792167416181748</v>
      </c>
      <c r="AN94" s="83">
        <v>43.477760866848264</v>
      </c>
      <c r="AO94" s="83">
        <v>42.182727044501341</v>
      </c>
      <c r="AP94" s="83">
        <v>40.881638882304742</v>
      </c>
      <c r="AQ94" s="83">
        <v>39.65233406015976</v>
      </c>
      <c r="AR94" s="83">
        <v>38.413712617575094</v>
      </c>
      <c r="AS94" s="83">
        <v>37.545754107702606</v>
      </c>
      <c r="AT94" s="83">
        <v>37.314875859664319</v>
      </c>
      <c r="AU94" s="83">
        <v>35.392697260227301</v>
      </c>
      <c r="AV94" s="83">
        <v>31.268448159887992</v>
      </c>
      <c r="AW94" s="83">
        <v>21.293523651555002</v>
      </c>
      <c r="AX94" s="83">
        <v>19.921222448712534</v>
      </c>
      <c r="AY94" s="83">
        <v>19.135898119912621</v>
      </c>
      <c r="AZ94" s="83">
        <v>14.692564790319599</v>
      </c>
    </row>
    <row r="95" spans="1:52" ht="12" customHeight="1" x14ac:dyDescent="0.35">
      <c r="A95" s="361" t="s">
        <v>60</v>
      </c>
      <c r="B95" s="83">
        <v>1.6372751176817202</v>
      </c>
      <c r="C95" s="83">
        <v>1.1460698195099681</v>
      </c>
      <c r="D95" s="83">
        <v>1.4954077680563007</v>
      </c>
      <c r="E95" s="83">
        <v>38.785477509318923</v>
      </c>
      <c r="F95" s="83">
        <v>47.561173074307781</v>
      </c>
      <c r="G95" s="83">
        <v>53.32278171439642</v>
      </c>
      <c r="H95" s="83">
        <v>6.7712176574410288</v>
      </c>
      <c r="I95" s="83">
        <v>5.9531768712812072</v>
      </c>
      <c r="J95" s="83">
        <v>45.504207033482118</v>
      </c>
      <c r="K95" s="83">
        <v>34.212401615159116</v>
      </c>
      <c r="L95" s="83">
        <v>22.675100263084381</v>
      </c>
      <c r="M95" s="83">
        <v>20.613858391217612</v>
      </c>
      <c r="N95" s="83">
        <v>6.3930758463103929</v>
      </c>
      <c r="O95" s="83">
        <v>4.5786232521018011</v>
      </c>
      <c r="P95" s="83">
        <v>5.0506745921512586</v>
      </c>
      <c r="Q95" s="83">
        <v>16.708760840126779</v>
      </c>
      <c r="R95" s="83">
        <v>17.034351403955981</v>
      </c>
      <c r="S95" s="83">
        <v>17.075987388455751</v>
      </c>
      <c r="T95" s="83">
        <v>16.883257862495945</v>
      </c>
      <c r="U95" s="83">
        <v>16.527363062228325</v>
      </c>
      <c r="V95" s="83">
        <v>16.349081970547672</v>
      </c>
      <c r="W95" s="83">
        <v>16.29194584412452</v>
      </c>
      <c r="X95" s="83">
        <v>16.028298989058051</v>
      </c>
      <c r="Y95" s="83">
        <v>15.801886210156718</v>
      </c>
      <c r="Z95" s="83">
        <v>15.602895126447132</v>
      </c>
      <c r="AA95" s="83">
        <v>15.442961686944901</v>
      </c>
      <c r="AB95" s="83">
        <v>15.29593443077472</v>
      </c>
      <c r="AC95" s="83">
        <v>15.146699374601607</v>
      </c>
      <c r="AD95" s="83">
        <v>14.994734325802561</v>
      </c>
      <c r="AE95" s="83">
        <v>14.780703340448976</v>
      </c>
      <c r="AF95" s="83">
        <v>14.569341352048601</v>
      </c>
      <c r="AG95" s="83">
        <v>14.381462066163886</v>
      </c>
      <c r="AH95" s="83">
        <v>14.113556775635363</v>
      </c>
      <c r="AI95" s="83">
        <v>13.857293543659807</v>
      </c>
      <c r="AJ95" s="83">
        <v>13.562569698368304</v>
      </c>
      <c r="AK95" s="83">
        <v>13.277969996284151</v>
      </c>
      <c r="AL95" s="83">
        <v>13.026396744624977</v>
      </c>
      <c r="AM95" s="83">
        <v>12.72846712583477</v>
      </c>
      <c r="AN95" s="83">
        <v>12.430613694015797</v>
      </c>
      <c r="AO95" s="83">
        <v>12.14203232164323</v>
      </c>
      <c r="AP95" s="83">
        <v>11.856328802543745</v>
      </c>
      <c r="AQ95" s="83">
        <v>11.59762435266302</v>
      </c>
      <c r="AR95" s="83">
        <v>11.340949573163556</v>
      </c>
      <c r="AS95" s="83">
        <v>10.604823096568065</v>
      </c>
      <c r="AT95" s="83">
        <v>10.535386733570936</v>
      </c>
      <c r="AU95" s="83">
        <v>9.1848663025287394</v>
      </c>
      <c r="AV95" s="83">
        <v>5.0424866391054559</v>
      </c>
      <c r="AW95" s="83">
        <v>4.18297084962364</v>
      </c>
      <c r="AX95" s="83">
        <v>2.9152667858877082</v>
      </c>
      <c r="AY95" s="83">
        <v>2.2741588164597917</v>
      </c>
      <c r="AZ95" s="83">
        <v>2.2449833643715635</v>
      </c>
    </row>
    <row r="96" spans="1:52" ht="12" customHeight="1" x14ac:dyDescent="0.35">
      <c r="A96" s="361" t="s">
        <v>43</v>
      </c>
      <c r="B96" s="83">
        <v>233.78671241640922</v>
      </c>
      <c r="C96" s="83">
        <v>198.62763303233891</v>
      </c>
      <c r="D96" s="83">
        <v>271.88130816747162</v>
      </c>
      <c r="E96" s="83">
        <v>287.68617242417298</v>
      </c>
      <c r="F96" s="83">
        <v>319.57603599942172</v>
      </c>
      <c r="G96" s="83">
        <v>217.23737922392471</v>
      </c>
      <c r="H96" s="83">
        <v>345.16482233448949</v>
      </c>
      <c r="I96" s="83">
        <v>344.28842241084715</v>
      </c>
      <c r="J96" s="83">
        <v>299.0551995637382</v>
      </c>
      <c r="K96" s="83">
        <v>214.83090910559145</v>
      </c>
      <c r="L96" s="83">
        <v>259.32710948034151</v>
      </c>
      <c r="M96" s="83">
        <v>288.5121182459506</v>
      </c>
      <c r="N96" s="83">
        <v>324.90111583886465</v>
      </c>
      <c r="O96" s="83">
        <v>320.61313239248011</v>
      </c>
      <c r="P96" s="83">
        <v>407.14701525463624</v>
      </c>
      <c r="Q96" s="83">
        <v>430.85515719941685</v>
      </c>
      <c r="R96" s="83">
        <v>434.90912159633456</v>
      </c>
      <c r="S96" s="83">
        <v>434.14186174746942</v>
      </c>
      <c r="T96" s="83">
        <v>430.46512587917636</v>
      </c>
      <c r="U96" s="83">
        <v>422.22261456762601</v>
      </c>
      <c r="V96" s="83">
        <v>417.63895569244073</v>
      </c>
      <c r="W96" s="83">
        <v>421.53532941488453</v>
      </c>
      <c r="X96" s="83">
        <v>425.00347275442238</v>
      </c>
      <c r="Y96" s="83">
        <v>426.37037084014361</v>
      </c>
      <c r="Z96" s="83">
        <v>427.59288038340884</v>
      </c>
      <c r="AA96" s="83">
        <v>430.32826206257096</v>
      </c>
      <c r="AB96" s="83">
        <v>433.59590633139157</v>
      </c>
      <c r="AC96" s="83">
        <v>437.10728534825415</v>
      </c>
      <c r="AD96" s="83">
        <v>439.39804272702651</v>
      </c>
      <c r="AE96" s="83">
        <v>441.27315299504158</v>
      </c>
      <c r="AF96" s="83">
        <v>441.79948307848429</v>
      </c>
      <c r="AG96" s="83">
        <v>442.2605831948693</v>
      </c>
      <c r="AH96" s="83">
        <v>442.60394039265418</v>
      </c>
      <c r="AI96" s="83">
        <v>441.21838850933244</v>
      </c>
      <c r="AJ96" s="83">
        <v>439.05719754183292</v>
      </c>
      <c r="AK96" s="83">
        <v>437.05105960219038</v>
      </c>
      <c r="AL96" s="83">
        <v>436.23122149407817</v>
      </c>
      <c r="AM96" s="83">
        <v>435.01588502787416</v>
      </c>
      <c r="AN96" s="83">
        <v>432.44471465108023</v>
      </c>
      <c r="AO96" s="83">
        <v>429.58493114682005</v>
      </c>
      <c r="AP96" s="83">
        <v>426.99356884021182</v>
      </c>
      <c r="AQ96" s="83">
        <v>424.62938293236476</v>
      </c>
      <c r="AR96" s="83">
        <v>422.01546443324401</v>
      </c>
      <c r="AS96" s="83">
        <v>417.66892036662802</v>
      </c>
      <c r="AT96" s="83">
        <v>416.46997004570449</v>
      </c>
      <c r="AU96" s="83">
        <v>405.42601371390884</v>
      </c>
      <c r="AV96" s="83">
        <v>379.52728042428225</v>
      </c>
      <c r="AW96" s="83">
        <v>335.57967767149222</v>
      </c>
      <c r="AX96" s="83">
        <v>327.21040639695832</v>
      </c>
      <c r="AY96" s="83">
        <v>321.27894141238727</v>
      </c>
      <c r="AZ96" s="83">
        <v>304.53667133246023</v>
      </c>
    </row>
    <row r="97" spans="1:52" ht="12" customHeight="1" x14ac:dyDescent="0.35">
      <c r="A97" s="361" t="s">
        <v>49</v>
      </c>
      <c r="B97" s="83">
        <v>0.66360223933125762</v>
      </c>
      <c r="C97" s="83">
        <v>0.62406676077180401</v>
      </c>
      <c r="D97" s="83">
        <v>0.58238549323853772</v>
      </c>
      <c r="E97" s="83">
        <v>0</v>
      </c>
      <c r="F97" s="83">
        <v>0</v>
      </c>
      <c r="G97" s="83">
        <v>0</v>
      </c>
      <c r="H97" s="83">
        <v>0</v>
      </c>
      <c r="I97" s="83">
        <v>0</v>
      </c>
      <c r="J97" s="83">
        <v>0</v>
      </c>
      <c r="K97" s="83">
        <v>0</v>
      </c>
      <c r="L97" s="83">
        <v>0</v>
      </c>
      <c r="M97" s="83">
        <v>0</v>
      </c>
      <c r="N97" s="83">
        <v>0</v>
      </c>
      <c r="O97" s="83">
        <v>0</v>
      </c>
      <c r="P97" s="83">
        <v>0</v>
      </c>
      <c r="Q97" s="83">
        <v>0</v>
      </c>
      <c r="R97" s="83">
        <v>0</v>
      </c>
      <c r="S97" s="83">
        <v>0</v>
      </c>
      <c r="T97" s="83">
        <v>0</v>
      </c>
      <c r="U97" s="83">
        <v>0</v>
      </c>
      <c r="V97" s="83">
        <v>0</v>
      </c>
      <c r="W97" s="83">
        <v>0</v>
      </c>
      <c r="X97" s="83">
        <v>0</v>
      </c>
      <c r="Y97" s="83">
        <v>0</v>
      </c>
      <c r="Z97" s="83">
        <v>0</v>
      </c>
      <c r="AA97" s="83">
        <v>0</v>
      </c>
      <c r="AB97" s="83">
        <v>0</v>
      </c>
      <c r="AC97" s="83">
        <v>0</v>
      </c>
      <c r="AD97" s="83">
        <v>0</v>
      </c>
      <c r="AE97" s="83">
        <v>0</v>
      </c>
      <c r="AF97" s="83">
        <v>0</v>
      </c>
      <c r="AG97" s="83">
        <v>0</v>
      </c>
      <c r="AH97" s="83">
        <v>0</v>
      </c>
      <c r="AI97" s="83">
        <v>0</v>
      </c>
      <c r="AJ97" s="83">
        <v>0</v>
      </c>
      <c r="AK97" s="83">
        <v>0</v>
      </c>
      <c r="AL97" s="83">
        <v>0</v>
      </c>
      <c r="AM97" s="83">
        <v>0</v>
      </c>
      <c r="AN97" s="83">
        <v>0</v>
      </c>
      <c r="AO97" s="83">
        <v>0</v>
      </c>
      <c r="AP97" s="83">
        <v>0</v>
      </c>
      <c r="AQ97" s="83">
        <v>0</v>
      </c>
      <c r="AR97" s="83">
        <v>0</v>
      </c>
      <c r="AS97" s="83">
        <v>0</v>
      </c>
      <c r="AT97" s="83">
        <v>0</v>
      </c>
      <c r="AU97" s="83">
        <v>0</v>
      </c>
      <c r="AV97" s="83">
        <v>0</v>
      </c>
      <c r="AW97" s="83">
        <v>0</v>
      </c>
      <c r="AX97" s="83">
        <v>0</v>
      </c>
      <c r="AY97" s="83">
        <v>0</v>
      </c>
      <c r="AZ97" s="83">
        <v>0</v>
      </c>
    </row>
    <row r="98" spans="1:52" ht="12" customHeight="1" x14ac:dyDescent="0.35">
      <c r="A98" s="361" t="s">
        <v>52</v>
      </c>
      <c r="B98" s="83">
        <v>1.4419907608978437</v>
      </c>
      <c r="C98" s="83">
        <v>1.3960381766594485</v>
      </c>
      <c r="D98" s="83">
        <v>1.446483145918634</v>
      </c>
      <c r="E98" s="83">
        <v>2.6375792208566065</v>
      </c>
      <c r="F98" s="83">
        <v>3.3001722074677482</v>
      </c>
      <c r="G98" s="83">
        <v>35.850767883550667</v>
      </c>
      <c r="H98" s="83">
        <v>3.1884905646550679</v>
      </c>
      <c r="I98" s="83">
        <v>2.7565220817527347</v>
      </c>
      <c r="J98" s="83">
        <v>4.4299468387669894</v>
      </c>
      <c r="K98" s="83">
        <v>3.8999434626300897</v>
      </c>
      <c r="L98" s="83">
        <v>4.6963083396623571</v>
      </c>
      <c r="M98" s="83">
        <v>4.3268027889288057</v>
      </c>
      <c r="N98" s="83">
        <v>3.745431561590935</v>
      </c>
      <c r="O98" s="83">
        <v>3.3068265554445784</v>
      </c>
      <c r="P98" s="83">
        <v>3.7195634205294108</v>
      </c>
      <c r="Q98" s="83">
        <v>3.6533542326879531</v>
      </c>
      <c r="R98" s="83">
        <v>3.723649579352132</v>
      </c>
      <c r="S98" s="83">
        <v>3.7229452037830568</v>
      </c>
      <c r="T98" s="83">
        <v>3.6635970450758135</v>
      </c>
      <c r="U98" s="83">
        <v>3.5875572757831571</v>
      </c>
      <c r="V98" s="83">
        <v>3.600629381011017</v>
      </c>
      <c r="W98" s="83">
        <v>3.6288508640898769</v>
      </c>
      <c r="X98" s="83">
        <v>3.6311653392103365</v>
      </c>
      <c r="Y98" s="83">
        <v>3.6309243703221679</v>
      </c>
      <c r="Z98" s="83">
        <v>3.6425156875743001</v>
      </c>
      <c r="AA98" s="83">
        <v>3.6706290191388962</v>
      </c>
      <c r="AB98" s="83">
        <v>3.7108245993822933</v>
      </c>
      <c r="AC98" s="83">
        <v>3.7544041386005427</v>
      </c>
      <c r="AD98" s="83">
        <v>3.7963129185276889</v>
      </c>
      <c r="AE98" s="83">
        <v>3.8232729754989023</v>
      </c>
      <c r="AF98" s="83">
        <v>3.8429083373803721</v>
      </c>
      <c r="AG98" s="83">
        <v>3.8713689070973913</v>
      </c>
      <c r="AH98" s="83">
        <v>3.8920105106007234</v>
      </c>
      <c r="AI98" s="83">
        <v>3.8957671778471936</v>
      </c>
      <c r="AJ98" s="83">
        <v>3.8907303760047829</v>
      </c>
      <c r="AK98" s="83">
        <v>3.8937902932432218</v>
      </c>
      <c r="AL98" s="83">
        <v>3.9134151559868142</v>
      </c>
      <c r="AM98" s="83">
        <v>3.9326270607115026</v>
      </c>
      <c r="AN98" s="83">
        <v>3.9436144573419716</v>
      </c>
      <c r="AO98" s="83">
        <v>3.9631335144427395</v>
      </c>
      <c r="AP98" s="83">
        <v>3.9952458618327631</v>
      </c>
      <c r="AQ98" s="83">
        <v>4.0251639553008056</v>
      </c>
      <c r="AR98" s="83">
        <v>4.0642697922235618</v>
      </c>
      <c r="AS98" s="83">
        <v>3.9163083178818954</v>
      </c>
      <c r="AT98" s="83">
        <v>3.9067311036244319</v>
      </c>
      <c r="AU98" s="83">
        <v>3.9359577707880056</v>
      </c>
      <c r="AV98" s="83">
        <v>3.0676713323597466</v>
      </c>
      <c r="AW98" s="83">
        <v>6.1311329127533307</v>
      </c>
      <c r="AX98" s="83">
        <v>5.9079524452557344</v>
      </c>
      <c r="AY98" s="83">
        <v>5.7953940229358638</v>
      </c>
      <c r="AZ98" s="83">
        <v>6.667693491813548</v>
      </c>
    </row>
    <row r="99" spans="1:52" ht="12" customHeight="1" x14ac:dyDescent="0.35">
      <c r="A99" s="361" t="s">
        <v>28</v>
      </c>
      <c r="B99" s="83">
        <v>58.120352864012318</v>
      </c>
      <c r="C99" s="83">
        <v>60.740209537037117</v>
      </c>
      <c r="D99" s="83">
        <v>55.530306827103331</v>
      </c>
      <c r="E99" s="83">
        <v>59.430318665862032</v>
      </c>
      <c r="F99" s="83">
        <v>65.202435088886702</v>
      </c>
      <c r="G99" s="83">
        <v>62.906647453146853</v>
      </c>
      <c r="H99" s="83">
        <v>60.00306108850689</v>
      </c>
      <c r="I99" s="83">
        <v>61.385807305749466</v>
      </c>
      <c r="J99" s="83">
        <v>60.56532587817761</v>
      </c>
      <c r="K99" s="83">
        <v>50.666852255796918</v>
      </c>
      <c r="L99" s="83">
        <v>83.257128213502654</v>
      </c>
      <c r="M99" s="83">
        <v>54.350246833565649</v>
      </c>
      <c r="N99" s="83">
        <v>47.115857662367553</v>
      </c>
      <c r="O99" s="83">
        <v>46.21304074244668</v>
      </c>
      <c r="P99" s="83">
        <v>22.024347201593503</v>
      </c>
      <c r="Q99" s="83">
        <v>23.820111816559884</v>
      </c>
      <c r="R99" s="83">
        <v>24.435779560605976</v>
      </c>
      <c r="S99" s="83">
        <v>25.456830856747906</v>
      </c>
      <c r="T99" s="83">
        <v>25.695003136193066</v>
      </c>
      <c r="U99" s="83">
        <v>25.728894245851794</v>
      </c>
      <c r="V99" s="83">
        <v>26.176999143065569</v>
      </c>
      <c r="W99" s="83">
        <v>26.594210293731315</v>
      </c>
      <c r="X99" s="83">
        <v>27.437150963331366</v>
      </c>
      <c r="Y99" s="83">
        <v>27.766001691741479</v>
      </c>
      <c r="Z99" s="83">
        <v>28.224500738759772</v>
      </c>
      <c r="AA99" s="83">
        <v>28.87184639382529</v>
      </c>
      <c r="AB99" s="83">
        <v>29.472218393530763</v>
      </c>
      <c r="AC99" s="83">
        <v>29.907011449631483</v>
      </c>
      <c r="AD99" s="83">
        <v>30.249193123487203</v>
      </c>
      <c r="AE99" s="83">
        <v>30.799410639535289</v>
      </c>
      <c r="AF99" s="83">
        <v>31.216931700979739</v>
      </c>
      <c r="AG99" s="83">
        <v>31.619121432186017</v>
      </c>
      <c r="AH99" s="83">
        <v>32.580707914291573</v>
      </c>
      <c r="AI99" s="83">
        <v>33.364774631229828</v>
      </c>
      <c r="AJ99" s="83">
        <v>34.724788619712633</v>
      </c>
      <c r="AK99" s="83">
        <v>36.328578896886079</v>
      </c>
      <c r="AL99" s="83">
        <v>38.183376511357366</v>
      </c>
      <c r="AM99" s="83">
        <v>41.101775722786869</v>
      </c>
      <c r="AN99" s="83">
        <v>43.783819146822545</v>
      </c>
      <c r="AO99" s="83">
        <v>46.847008758281895</v>
      </c>
      <c r="AP99" s="83">
        <v>50.322145319656371</v>
      </c>
      <c r="AQ99" s="83">
        <v>53.65045601533128</v>
      </c>
      <c r="AR99" s="83">
        <v>57.288116278589143</v>
      </c>
      <c r="AS99" s="83">
        <v>63.571397457489155</v>
      </c>
      <c r="AT99" s="83">
        <v>65.089990950285497</v>
      </c>
      <c r="AU99" s="83">
        <v>76.759064021690421</v>
      </c>
      <c r="AV99" s="83">
        <v>116.01291533555482</v>
      </c>
      <c r="AW99" s="83">
        <v>134.06073367147232</v>
      </c>
      <c r="AX99" s="83">
        <v>144.24864159264374</v>
      </c>
      <c r="AY99" s="83">
        <v>150.91255970266235</v>
      </c>
      <c r="AZ99" s="83">
        <v>152.30744779515308</v>
      </c>
    </row>
    <row r="100" spans="1:52" ht="12" customHeight="1" x14ac:dyDescent="0.35">
      <c r="A100" s="361" t="s">
        <v>29</v>
      </c>
      <c r="B100" s="83">
        <v>0</v>
      </c>
      <c r="C100" s="83">
        <v>0</v>
      </c>
      <c r="D100" s="83">
        <v>0</v>
      </c>
      <c r="E100" s="83">
        <v>0</v>
      </c>
      <c r="F100" s="83">
        <v>0</v>
      </c>
      <c r="G100" s="83">
        <v>0</v>
      </c>
      <c r="H100" s="83">
        <v>0</v>
      </c>
      <c r="I100" s="83">
        <v>0</v>
      </c>
      <c r="J100" s="83">
        <v>0</v>
      </c>
      <c r="K100" s="83">
        <v>0</v>
      </c>
      <c r="L100" s="83">
        <v>0</v>
      </c>
      <c r="M100" s="83">
        <v>0</v>
      </c>
      <c r="N100" s="83">
        <v>0</v>
      </c>
      <c r="O100" s="83">
        <v>0</v>
      </c>
      <c r="P100" s="83">
        <v>0</v>
      </c>
      <c r="Q100" s="83">
        <v>0</v>
      </c>
      <c r="R100" s="83">
        <v>0</v>
      </c>
      <c r="S100" s="83">
        <v>4.1621836872249521E-3</v>
      </c>
      <c r="T100" s="83">
        <v>2.7106419669368623E-2</v>
      </c>
      <c r="U100" s="83">
        <v>7.5093195954462469E-2</v>
      </c>
      <c r="V100" s="83">
        <v>0.14012914064345977</v>
      </c>
      <c r="W100" s="83">
        <v>0.21180206137206598</v>
      </c>
      <c r="X100" s="83">
        <v>0.35584797500018089</v>
      </c>
      <c r="Y100" s="83">
        <v>0.48293579374604079</v>
      </c>
      <c r="Z100" s="83">
        <v>0.64088354879175247</v>
      </c>
      <c r="AA100" s="83">
        <v>0.86470890604684147</v>
      </c>
      <c r="AB100" s="83">
        <v>1.1316818178309596</v>
      </c>
      <c r="AC100" s="83">
        <v>1.4351111810851398</v>
      </c>
      <c r="AD100" s="83">
        <v>1.7637145516489712</v>
      </c>
      <c r="AE100" s="83">
        <v>2.2160883918439018</v>
      </c>
      <c r="AF100" s="83">
        <v>2.769880476081044</v>
      </c>
      <c r="AG100" s="83">
        <v>3.2846824144360398</v>
      </c>
      <c r="AH100" s="83">
        <v>4.3372320927130854</v>
      </c>
      <c r="AI100" s="83">
        <v>5.3868416179435341</v>
      </c>
      <c r="AJ100" s="83">
        <v>6.8075861103786961</v>
      </c>
      <c r="AK100" s="83">
        <v>8.672818904716399</v>
      </c>
      <c r="AL100" s="83">
        <v>10.553994320419571</v>
      </c>
      <c r="AM100" s="83">
        <v>13.263791602837053</v>
      </c>
      <c r="AN100" s="83">
        <v>15.880808343996698</v>
      </c>
      <c r="AO100" s="83">
        <v>18.668382412439378</v>
      </c>
      <c r="AP100" s="83">
        <v>22.018860861561002</v>
      </c>
      <c r="AQ100" s="83">
        <v>25.622468737861148</v>
      </c>
      <c r="AR100" s="83">
        <v>29.943556574423106</v>
      </c>
      <c r="AS100" s="83">
        <v>31.041957656837425</v>
      </c>
      <c r="AT100" s="83">
        <v>32.183457041993506</v>
      </c>
      <c r="AU100" s="83">
        <v>39.314774633237271</v>
      </c>
      <c r="AV100" s="83">
        <v>42.180601729271004</v>
      </c>
      <c r="AW100" s="83">
        <v>63.703753773213784</v>
      </c>
      <c r="AX100" s="83">
        <v>69.631228763115018</v>
      </c>
      <c r="AY100" s="83">
        <v>71.959527132809484</v>
      </c>
      <c r="AZ100" s="83">
        <v>91.077271111865556</v>
      </c>
    </row>
    <row r="101" spans="1:52" ht="12" customHeight="1" x14ac:dyDescent="0.35">
      <c r="A101" s="359" t="s">
        <v>849</v>
      </c>
      <c r="B101" s="360">
        <v>1150.2567583191408</v>
      </c>
      <c r="C101" s="360">
        <v>1039.7511489501296</v>
      </c>
      <c r="D101" s="360">
        <v>1193.8054098375776</v>
      </c>
      <c r="E101" s="360">
        <v>1207.6766555977863</v>
      </c>
      <c r="F101" s="360">
        <v>1312.4900448908832</v>
      </c>
      <c r="G101" s="360">
        <v>1247.3114658733962</v>
      </c>
      <c r="H101" s="360">
        <v>1326.2692185196368</v>
      </c>
      <c r="I101" s="360">
        <v>1202.6120197747523</v>
      </c>
      <c r="J101" s="360">
        <v>1208.9510695557699</v>
      </c>
      <c r="K101" s="360">
        <v>935.73204801569545</v>
      </c>
      <c r="L101" s="360">
        <v>1094.1330910394356</v>
      </c>
      <c r="M101" s="360">
        <v>1103.5837471387704</v>
      </c>
      <c r="N101" s="360">
        <v>1131.8588698991994</v>
      </c>
      <c r="O101" s="360">
        <v>1120.3601859451333</v>
      </c>
      <c r="P101" s="360">
        <v>1092.6539042396835</v>
      </c>
      <c r="Q101" s="360">
        <v>1181.3279014116547</v>
      </c>
      <c r="R101" s="360">
        <v>1177.0145674555188</v>
      </c>
      <c r="S101" s="360">
        <v>1203.81067392877</v>
      </c>
      <c r="T101" s="360">
        <v>1203.3241221739124</v>
      </c>
      <c r="U101" s="360">
        <v>1188.626784767755</v>
      </c>
      <c r="V101" s="360">
        <v>1182.2478270084641</v>
      </c>
      <c r="W101" s="360">
        <v>1180.5047771643017</v>
      </c>
      <c r="X101" s="360">
        <v>1192.7697321399573</v>
      </c>
      <c r="Y101" s="360">
        <v>1192.8240927301233</v>
      </c>
      <c r="Z101" s="360">
        <v>1192.672670414049</v>
      </c>
      <c r="AA101" s="360">
        <v>1195.1066069035451</v>
      </c>
      <c r="AB101" s="360">
        <v>1195.262794388671</v>
      </c>
      <c r="AC101" s="360">
        <v>1200.0455244471511</v>
      </c>
      <c r="AD101" s="360">
        <v>1202.4887217438052</v>
      </c>
      <c r="AE101" s="360">
        <v>1204.0946486458356</v>
      </c>
      <c r="AF101" s="360">
        <v>1204.6061652392411</v>
      </c>
      <c r="AG101" s="360">
        <v>1201.4645607903997</v>
      </c>
      <c r="AH101" s="360">
        <v>1202.2992447925458</v>
      </c>
      <c r="AI101" s="360">
        <v>1196.794220164855</v>
      </c>
      <c r="AJ101" s="360">
        <v>1191.6850152761758</v>
      </c>
      <c r="AK101" s="360">
        <v>1187.6930909546675</v>
      </c>
      <c r="AL101" s="360">
        <v>1181.7146062577935</v>
      </c>
      <c r="AM101" s="360">
        <v>1182.9469451650489</v>
      </c>
      <c r="AN101" s="360">
        <v>1179.7270634672373</v>
      </c>
      <c r="AO101" s="360">
        <v>1176.7777268607022</v>
      </c>
      <c r="AP101" s="360">
        <v>1175.8415698946055</v>
      </c>
      <c r="AQ101" s="360">
        <v>1174.9031629044778</v>
      </c>
      <c r="AR101" s="360">
        <v>1175.5553795269027</v>
      </c>
      <c r="AS101" s="360">
        <v>1173.5101200183683</v>
      </c>
      <c r="AT101" s="360">
        <v>1172.1302257017473</v>
      </c>
      <c r="AU101" s="360">
        <v>1168.9071103168353</v>
      </c>
      <c r="AV101" s="360">
        <v>1166.7034890134485</v>
      </c>
      <c r="AW101" s="360">
        <v>1155.267649240938</v>
      </c>
      <c r="AX101" s="360">
        <v>1149.4143451464827</v>
      </c>
      <c r="AY101" s="360">
        <v>1147.0255254710696</v>
      </c>
      <c r="AZ101" s="360">
        <v>1140.8909165561154</v>
      </c>
    </row>
    <row r="102" spans="1:52" ht="12" customHeight="1" x14ac:dyDescent="0.35">
      <c r="A102" s="78" t="s">
        <v>18</v>
      </c>
      <c r="B102" s="43">
        <v>0</v>
      </c>
      <c r="C102" s="43">
        <v>0</v>
      </c>
      <c r="D102" s="43">
        <v>2.0543996685791512</v>
      </c>
      <c r="E102" s="43">
        <v>0.63045187179184836</v>
      </c>
      <c r="F102" s="43">
        <v>0</v>
      </c>
      <c r="G102" s="43">
        <v>0</v>
      </c>
      <c r="H102" s="43">
        <v>2.2977400000000183</v>
      </c>
      <c r="I102" s="43">
        <v>2.2955399999998742</v>
      </c>
      <c r="J102" s="43">
        <v>6.7105699999999882</v>
      </c>
      <c r="K102" s="43">
        <v>5.6037299999999863</v>
      </c>
      <c r="L102" s="43">
        <v>2.2458858891020625</v>
      </c>
      <c r="M102" s="43">
        <v>2.2457339129025642</v>
      </c>
      <c r="N102" s="43">
        <v>6.6405697705095719</v>
      </c>
      <c r="O102" s="43">
        <v>7.8340862904095614</v>
      </c>
      <c r="P102" s="43">
        <v>7.7879865145271303</v>
      </c>
      <c r="Q102" s="43">
        <v>12.319324343131916</v>
      </c>
      <c r="R102" s="43">
        <v>11.648757705036052</v>
      </c>
      <c r="S102" s="43">
        <v>12.054279143177084</v>
      </c>
      <c r="T102" s="43">
        <v>11.821956967595648</v>
      </c>
      <c r="U102" s="43">
        <v>11.441972090163093</v>
      </c>
      <c r="V102" s="43">
        <v>11.254583227673624</v>
      </c>
      <c r="W102" s="43">
        <v>11.151062024239931</v>
      </c>
      <c r="X102" s="43">
        <v>11.227037145817002</v>
      </c>
      <c r="Y102" s="43">
        <v>11.110369949009696</v>
      </c>
      <c r="Z102" s="43">
        <v>11.144076736194839</v>
      </c>
      <c r="AA102" s="43">
        <v>11.466960677675626</v>
      </c>
      <c r="AB102" s="43">
        <v>10.75637371567267</v>
      </c>
      <c r="AC102" s="43">
        <v>10.828896080463547</v>
      </c>
      <c r="AD102" s="43">
        <v>10.8442502821334</v>
      </c>
      <c r="AE102" s="43">
        <v>10.626743245346853</v>
      </c>
      <c r="AF102" s="43">
        <v>10.577010294385055</v>
      </c>
      <c r="AG102" s="43">
        <v>10.539092784592528</v>
      </c>
      <c r="AH102" s="43">
        <v>10.291823322279406</v>
      </c>
      <c r="AI102" s="43">
        <v>10.02215834111983</v>
      </c>
      <c r="AJ102" s="43">
        <v>9.8970640023222796</v>
      </c>
      <c r="AK102" s="43">
        <v>9.828897380573876</v>
      </c>
      <c r="AL102" s="43">
        <v>9.8541878220626593</v>
      </c>
      <c r="AM102" s="43">
        <v>9.8098998370348713</v>
      </c>
      <c r="AN102" s="43">
        <v>9.7279410156664667</v>
      </c>
      <c r="AO102" s="43">
        <v>9.6449893218496499</v>
      </c>
      <c r="AP102" s="43">
        <v>9.5775079229840792</v>
      </c>
      <c r="AQ102" s="43">
        <v>9.5105295227807467</v>
      </c>
      <c r="AR102" s="43">
        <v>9.469343205896033</v>
      </c>
      <c r="AS102" s="43">
        <v>9.4143340992717501</v>
      </c>
      <c r="AT102" s="43">
        <v>9.3823238176950667</v>
      </c>
      <c r="AU102" s="43">
        <v>9.3267171821727661</v>
      </c>
      <c r="AV102" s="43">
        <v>9.277964728514144</v>
      </c>
      <c r="AW102" s="43">
        <v>8.8440400001561468</v>
      </c>
      <c r="AX102" s="43">
        <v>8.79299267786533</v>
      </c>
      <c r="AY102" s="43">
        <v>8.7570546348296308</v>
      </c>
      <c r="AZ102" s="43">
        <v>8.6326372090002845</v>
      </c>
    </row>
    <row r="103" spans="1:52" ht="12" customHeight="1" x14ac:dyDescent="0.35">
      <c r="A103" s="78" t="s">
        <v>42</v>
      </c>
      <c r="B103" s="43">
        <v>8.8696719388728269</v>
      </c>
      <c r="C103" s="43">
        <v>9.1013957076244729</v>
      </c>
      <c r="D103" s="43">
        <v>9.1970479131904028</v>
      </c>
      <c r="E103" s="43">
        <v>9.8367146106043126</v>
      </c>
      <c r="F103" s="43">
        <v>13.487226075932984</v>
      </c>
      <c r="G103" s="43">
        <v>12.874276509040163</v>
      </c>
      <c r="H103" s="43">
        <v>13.008823102625064</v>
      </c>
      <c r="I103" s="43">
        <v>13.030187917801282</v>
      </c>
      <c r="J103" s="43">
        <v>13.412216807846919</v>
      </c>
      <c r="K103" s="43">
        <v>12.365725531981671</v>
      </c>
      <c r="L103" s="43">
        <v>13.547061498820479</v>
      </c>
      <c r="M103" s="43">
        <v>12.739655838259523</v>
      </c>
      <c r="N103" s="43">
        <v>14.208404615619697</v>
      </c>
      <c r="O103" s="43">
        <v>13.162779029626131</v>
      </c>
      <c r="P103" s="43">
        <v>12.736015837501267</v>
      </c>
      <c r="Q103" s="43">
        <v>15.557167430967214</v>
      </c>
      <c r="R103" s="43">
        <v>15.98121559659363</v>
      </c>
      <c r="S103" s="43">
        <v>15.984876541615138</v>
      </c>
      <c r="T103" s="43">
        <v>16.022904679048676</v>
      </c>
      <c r="U103" s="43">
        <v>15.981349549319527</v>
      </c>
      <c r="V103" s="43">
        <v>16.005317079890183</v>
      </c>
      <c r="W103" s="43">
        <v>16.756122021376807</v>
      </c>
      <c r="X103" s="43">
        <v>16.810982051778936</v>
      </c>
      <c r="Y103" s="43">
        <v>16.830056390858648</v>
      </c>
      <c r="Z103" s="43">
        <v>16.619754471234458</v>
      </c>
      <c r="AA103" s="43">
        <v>16.241332582701499</v>
      </c>
      <c r="AB103" s="43">
        <v>16.512782196305391</v>
      </c>
      <c r="AC103" s="43">
        <v>16.387716716449965</v>
      </c>
      <c r="AD103" s="43">
        <v>16.319054437041853</v>
      </c>
      <c r="AE103" s="43">
        <v>16.418169085625877</v>
      </c>
      <c r="AF103" s="43">
        <v>16.420756020751814</v>
      </c>
      <c r="AG103" s="43">
        <v>16.264891966211302</v>
      </c>
      <c r="AH103" s="43">
        <v>16.382281659395563</v>
      </c>
      <c r="AI103" s="43">
        <v>16.403873245796383</v>
      </c>
      <c r="AJ103" s="43">
        <v>16.35790413820439</v>
      </c>
      <c r="AK103" s="43">
        <v>16.268716486030847</v>
      </c>
      <c r="AL103" s="43">
        <v>15.853733823283012</v>
      </c>
      <c r="AM103" s="43">
        <v>15.866115188284764</v>
      </c>
      <c r="AN103" s="43">
        <v>15.820515913427416</v>
      </c>
      <c r="AO103" s="43">
        <v>15.778194212444511</v>
      </c>
      <c r="AP103" s="43">
        <v>15.734616188545273</v>
      </c>
      <c r="AQ103" s="43">
        <v>15.672940106334213</v>
      </c>
      <c r="AR103" s="43">
        <v>15.630923812542589</v>
      </c>
      <c r="AS103" s="43">
        <v>15.493116585843017</v>
      </c>
      <c r="AT103" s="43">
        <v>15.469772377634442</v>
      </c>
      <c r="AU103" s="43">
        <v>15.148739963639265</v>
      </c>
      <c r="AV103" s="43">
        <v>14.572079286819111</v>
      </c>
      <c r="AW103" s="43">
        <v>14.099533050156193</v>
      </c>
      <c r="AX103" s="43">
        <v>13.859134428014213</v>
      </c>
      <c r="AY103" s="43">
        <v>13.766012555399962</v>
      </c>
      <c r="AZ103" s="43">
        <v>13.656342738024957</v>
      </c>
    </row>
    <row r="104" spans="1:52" ht="12" customHeight="1" x14ac:dyDescent="0.35">
      <c r="A104" s="78" t="s">
        <v>48</v>
      </c>
      <c r="B104" s="43">
        <v>284.42234310081687</v>
      </c>
      <c r="C104" s="43">
        <v>242.90933209289858</v>
      </c>
      <c r="D104" s="43">
        <v>246.92781102255478</v>
      </c>
      <c r="E104" s="43">
        <v>274.51068312045248</v>
      </c>
      <c r="F104" s="43">
        <v>245.37535905574796</v>
      </c>
      <c r="G104" s="43">
        <v>262.88465315310231</v>
      </c>
      <c r="H104" s="43">
        <v>237.59534449191884</v>
      </c>
      <c r="I104" s="43">
        <v>99.273752794996341</v>
      </c>
      <c r="J104" s="43">
        <v>94.886744918450887</v>
      </c>
      <c r="K104" s="43">
        <v>55.606940627410211</v>
      </c>
      <c r="L104" s="43">
        <v>95.944534377057693</v>
      </c>
      <c r="M104" s="43">
        <v>38.077245401315295</v>
      </c>
      <c r="N104" s="43">
        <v>0</v>
      </c>
      <c r="O104" s="43">
        <v>1.9632934650827252</v>
      </c>
      <c r="P104" s="43">
        <v>9.2387073534232211</v>
      </c>
      <c r="Q104" s="43">
        <v>0.22939937546289346</v>
      </c>
      <c r="R104" s="43">
        <v>0.24118954036705603</v>
      </c>
      <c r="S104" s="43">
        <v>0.23396539281443385</v>
      </c>
      <c r="T104" s="43">
        <v>0.24183395201746991</v>
      </c>
      <c r="U104" s="43">
        <v>0.2456394953796969</v>
      </c>
      <c r="V104" s="43">
        <v>0.24846114523520696</v>
      </c>
      <c r="W104" s="43">
        <v>0.26775305053624571</v>
      </c>
      <c r="X104" s="43">
        <v>0.27717837365039893</v>
      </c>
      <c r="Y104" s="43">
        <v>0.28444327069306546</v>
      </c>
      <c r="Z104" s="43">
        <v>0.29186520621342427</v>
      </c>
      <c r="AA104" s="43">
        <v>0.30143162044221083</v>
      </c>
      <c r="AB104" s="43">
        <v>0.31241916944833215</v>
      </c>
      <c r="AC104" s="43">
        <v>0.31763322050120957</v>
      </c>
      <c r="AD104" s="43">
        <v>0.32104786805134022</v>
      </c>
      <c r="AE104" s="43">
        <v>0.32347299013111419</v>
      </c>
      <c r="AF104" s="43">
        <v>0.32575751402878894</v>
      </c>
      <c r="AG104" s="43">
        <v>0.32643371750801109</v>
      </c>
      <c r="AH104" s="43">
        <v>0.32946186386268556</v>
      </c>
      <c r="AI104" s="43">
        <v>0.33063970156396971</v>
      </c>
      <c r="AJ104" s="43">
        <v>0.3314289351724804</v>
      </c>
      <c r="AK104" s="43">
        <v>0.33168873505632174</v>
      </c>
      <c r="AL104" s="43">
        <v>0.33077993804553035</v>
      </c>
      <c r="AM104" s="43">
        <v>0.33252871691397257</v>
      </c>
      <c r="AN104" s="43">
        <v>0.33270487034362078</v>
      </c>
      <c r="AO104" s="43">
        <v>0.33255612916395155</v>
      </c>
      <c r="AP104" s="43">
        <v>0.33307361226409349</v>
      </c>
      <c r="AQ104" s="43">
        <v>0.33337964910115625</v>
      </c>
      <c r="AR104" s="43">
        <v>0.33370038583904782</v>
      </c>
      <c r="AS104" s="43">
        <v>0.33382996697056516</v>
      </c>
      <c r="AT104" s="43">
        <v>0.33334242238024908</v>
      </c>
      <c r="AU104" s="43">
        <v>0.33271704111120937</v>
      </c>
      <c r="AV104" s="43">
        <v>0.33328972909563026</v>
      </c>
      <c r="AW104" s="43">
        <v>0.3314854050262826</v>
      </c>
      <c r="AX104" s="43">
        <v>0.3291973607107232</v>
      </c>
      <c r="AY104" s="43">
        <v>0.32919584595203405</v>
      </c>
      <c r="AZ104" s="43">
        <v>0.32819524616954276</v>
      </c>
    </row>
    <row r="105" spans="1:52" ht="12" customHeight="1" x14ac:dyDescent="0.35">
      <c r="A105" s="78" t="s">
        <v>43</v>
      </c>
      <c r="B105" s="43">
        <v>401.88265838362423</v>
      </c>
      <c r="C105" s="43">
        <v>357.15548986991678</v>
      </c>
      <c r="D105" s="43">
        <v>392.07039535567287</v>
      </c>
      <c r="E105" s="43">
        <v>413.05796167762759</v>
      </c>
      <c r="F105" s="43">
        <v>483.2360981302088</v>
      </c>
      <c r="G105" s="43">
        <v>495.11560184404215</v>
      </c>
      <c r="H105" s="43">
        <v>615.06095625280318</v>
      </c>
      <c r="I105" s="43">
        <v>573.54588334056916</v>
      </c>
      <c r="J105" s="43">
        <v>585.1638151658816</v>
      </c>
      <c r="K105" s="43">
        <v>397.74874988713196</v>
      </c>
      <c r="L105" s="43">
        <v>489.55934608827158</v>
      </c>
      <c r="M105" s="43">
        <v>555.54390453642452</v>
      </c>
      <c r="N105" s="43">
        <v>614.56743469495291</v>
      </c>
      <c r="O105" s="43">
        <v>608.1193761306323</v>
      </c>
      <c r="P105" s="43">
        <v>593.84910886580599</v>
      </c>
      <c r="Q105" s="43">
        <v>655.22044511602564</v>
      </c>
      <c r="R105" s="43">
        <v>649.2540336900679</v>
      </c>
      <c r="S105" s="43">
        <v>661.86010326418034</v>
      </c>
      <c r="T105" s="43">
        <v>654.49092593420869</v>
      </c>
      <c r="U105" s="43">
        <v>640.40550287909184</v>
      </c>
      <c r="V105" s="43">
        <v>633.14968551145046</v>
      </c>
      <c r="W105" s="43">
        <v>626.31041420220288</v>
      </c>
      <c r="X105" s="43">
        <v>626.27001411607887</v>
      </c>
      <c r="Y105" s="43">
        <v>621.04986961629891</v>
      </c>
      <c r="Z105" s="43">
        <v>616.79105530171353</v>
      </c>
      <c r="AA105" s="43">
        <v>613.06973893736097</v>
      </c>
      <c r="AB105" s="43">
        <v>609.00534052766784</v>
      </c>
      <c r="AC105" s="43">
        <v>609.31376329965917</v>
      </c>
      <c r="AD105" s="43">
        <v>608.63120259946868</v>
      </c>
      <c r="AE105" s="43">
        <v>608.21939024865048</v>
      </c>
      <c r="AF105" s="43">
        <v>606.10788561124878</v>
      </c>
      <c r="AG105" s="43">
        <v>603.67848128213757</v>
      </c>
      <c r="AH105" s="43">
        <v>602.27470507684836</v>
      </c>
      <c r="AI105" s="43">
        <v>597.4306840640827</v>
      </c>
      <c r="AJ105" s="43">
        <v>593.45808273572834</v>
      </c>
      <c r="AK105" s="43">
        <v>589.78423011235509</v>
      </c>
      <c r="AL105" s="43">
        <v>586.36278564239819</v>
      </c>
      <c r="AM105" s="43">
        <v>585.54854354245697</v>
      </c>
      <c r="AN105" s="43">
        <v>582.64242463657502</v>
      </c>
      <c r="AO105" s="43">
        <v>580.41552915469845</v>
      </c>
      <c r="AP105" s="43">
        <v>578.92962409709025</v>
      </c>
      <c r="AQ105" s="43">
        <v>577.44927860385144</v>
      </c>
      <c r="AR105" s="43">
        <v>576.70127486599756</v>
      </c>
      <c r="AS105" s="43">
        <v>575.07913438971161</v>
      </c>
      <c r="AT105" s="43">
        <v>573.89273991748996</v>
      </c>
      <c r="AU105" s="43">
        <v>570.59992759328293</v>
      </c>
      <c r="AV105" s="43">
        <v>566.61333369067336</v>
      </c>
      <c r="AW105" s="43">
        <v>557.33359070408881</v>
      </c>
      <c r="AX105" s="43">
        <v>554.51285904204269</v>
      </c>
      <c r="AY105" s="43">
        <v>551.37944482653199</v>
      </c>
      <c r="AZ105" s="43">
        <v>546.85063275300456</v>
      </c>
    </row>
    <row r="106" spans="1:52" ht="12" customHeight="1" x14ac:dyDescent="0.35">
      <c r="A106" s="285" t="s">
        <v>29</v>
      </c>
      <c r="B106" s="50">
        <v>455.08208489582728</v>
      </c>
      <c r="C106" s="50">
        <v>430.58493127968961</v>
      </c>
      <c r="D106" s="50">
        <v>543.55575587758017</v>
      </c>
      <c r="E106" s="50">
        <v>509.64084431731004</v>
      </c>
      <c r="F106" s="50">
        <v>570.39136162899342</v>
      </c>
      <c r="G106" s="50">
        <v>476.43693436721139</v>
      </c>
      <c r="H106" s="50">
        <v>458.30635467228933</v>
      </c>
      <c r="I106" s="50">
        <v>514.46665572138568</v>
      </c>
      <c r="J106" s="50">
        <v>508.7777226635904</v>
      </c>
      <c r="K106" s="50">
        <v>464.40690196917177</v>
      </c>
      <c r="L106" s="50">
        <v>492.83626318618366</v>
      </c>
      <c r="M106" s="50">
        <v>494.97720744986867</v>
      </c>
      <c r="N106" s="50">
        <v>496.44246081811741</v>
      </c>
      <c r="O106" s="50">
        <v>489.28065102938245</v>
      </c>
      <c r="P106" s="50">
        <v>469.04208566842573</v>
      </c>
      <c r="Q106" s="50">
        <v>498.00156514606698</v>
      </c>
      <c r="R106" s="50">
        <v>499.88937092345429</v>
      </c>
      <c r="S106" s="50">
        <v>513.6774495869829</v>
      </c>
      <c r="T106" s="50">
        <v>520.74650064104208</v>
      </c>
      <c r="U106" s="50">
        <v>520.5523207538007</v>
      </c>
      <c r="V106" s="50">
        <v>521.58978004421465</v>
      </c>
      <c r="W106" s="50">
        <v>526.01942586594555</v>
      </c>
      <c r="X106" s="50">
        <v>538.18452045263234</v>
      </c>
      <c r="Y106" s="50">
        <v>543.54935350326321</v>
      </c>
      <c r="Z106" s="50">
        <v>547.82591869869293</v>
      </c>
      <c r="AA106" s="50">
        <v>554.02714308536474</v>
      </c>
      <c r="AB106" s="50">
        <v>558.67587877957681</v>
      </c>
      <c r="AC106" s="50">
        <v>563.19751513007759</v>
      </c>
      <c r="AD106" s="50">
        <v>566.37316655710993</v>
      </c>
      <c r="AE106" s="50">
        <v>568.50687307608132</v>
      </c>
      <c r="AF106" s="50">
        <v>571.17475579882694</v>
      </c>
      <c r="AG106" s="50">
        <v>570.65566103995025</v>
      </c>
      <c r="AH106" s="50">
        <v>573.02097287015999</v>
      </c>
      <c r="AI106" s="50">
        <v>572.60686481229209</v>
      </c>
      <c r="AJ106" s="50">
        <v>571.64053546474827</v>
      </c>
      <c r="AK106" s="50">
        <v>571.47955824065127</v>
      </c>
      <c r="AL106" s="50">
        <v>569.31311903200412</v>
      </c>
      <c r="AM106" s="50">
        <v>571.38985788035836</v>
      </c>
      <c r="AN106" s="50">
        <v>571.20347703122491</v>
      </c>
      <c r="AO106" s="50">
        <v>570.6064580425458</v>
      </c>
      <c r="AP106" s="50">
        <v>571.26674807372183</v>
      </c>
      <c r="AQ106" s="50">
        <v>571.93703502241033</v>
      </c>
      <c r="AR106" s="50">
        <v>573.42013725662719</v>
      </c>
      <c r="AS106" s="50">
        <v>573.18970497657119</v>
      </c>
      <c r="AT106" s="50">
        <v>573.0520471665476</v>
      </c>
      <c r="AU106" s="50">
        <v>573.49900853662973</v>
      </c>
      <c r="AV106" s="50">
        <v>575.90682157834613</v>
      </c>
      <c r="AW106" s="50">
        <v>574.65900008151073</v>
      </c>
      <c r="AX106" s="50">
        <v>571.92016163784979</v>
      </c>
      <c r="AY106" s="50">
        <v>572.79381760835645</v>
      </c>
      <c r="AZ106" s="50">
        <v>571.42310860991608</v>
      </c>
    </row>
    <row r="107" spans="1:52" ht="12" customHeight="1" x14ac:dyDescent="0.35">
      <c r="A107" s="62" t="s">
        <v>845</v>
      </c>
      <c r="B107" s="135">
        <v>4229.3227029123009</v>
      </c>
      <c r="C107" s="135">
        <v>4393.0089451351514</v>
      </c>
      <c r="D107" s="135">
        <v>4284.955707615477</v>
      </c>
      <c r="E107" s="135">
        <v>4376.8688734280295</v>
      </c>
      <c r="F107" s="135">
        <v>4468.7731751058318</v>
      </c>
      <c r="G107" s="135">
        <v>4429.1120790774257</v>
      </c>
      <c r="H107" s="135">
        <v>4063.0814173550552</v>
      </c>
      <c r="I107" s="135">
        <v>4154.1467167944593</v>
      </c>
      <c r="J107" s="135">
        <v>3961.464043898729</v>
      </c>
      <c r="K107" s="135">
        <v>3049.3391146815561</v>
      </c>
      <c r="L107" s="135">
        <v>3168.1979719777964</v>
      </c>
      <c r="M107" s="135">
        <v>3456.0642203806051</v>
      </c>
      <c r="N107" s="135">
        <v>2775.4971942019292</v>
      </c>
      <c r="O107" s="135">
        <v>2611.731081180254</v>
      </c>
      <c r="P107" s="135">
        <v>2545.1449772190017</v>
      </c>
      <c r="Q107" s="135">
        <v>2641.1307803794271</v>
      </c>
      <c r="R107" s="135">
        <v>2694.0704133984627</v>
      </c>
      <c r="S107" s="135">
        <v>2746.0894753041998</v>
      </c>
      <c r="T107" s="135">
        <v>2759.2975466312191</v>
      </c>
      <c r="U107" s="135">
        <v>2759.9460168615233</v>
      </c>
      <c r="V107" s="135">
        <v>2765.5791302197999</v>
      </c>
      <c r="W107" s="135">
        <v>2774.0860274588372</v>
      </c>
      <c r="X107" s="135">
        <v>2800.5777520273809</v>
      </c>
      <c r="Y107" s="135">
        <v>2811.9388969933916</v>
      </c>
      <c r="Z107" s="135">
        <v>2814.4875081983805</v>
      </c>
      <c r="AA107" s="135">
        <v>2825.1858931997722</v>
      </c>
      <c r="AB107" s="135">
        <v>2834.0985344679752</v>
      </c>
      <c r="AC107" s="135">
        <v>2844.0563895807636</v>
      </c>
      <c r="AD107" s="135">
        <v>2851.1426571632496</v>
      </c>
      <c r="AE107" s="135">
        <v>2853.1296568556277</v>
      </c>
      <c r="AF107" s="135">
        <v>2859.0485132119197</v>
      </c>
      <c r="AG107" s="135">
        <v>2864.7739266863136</v>
      </c>
      <c r="AH107" s="135">
        <v>2871.4119071204268</v>
      </c>
      <c r="AI107" s="135">
        <v>2877.5481588291505</v>
      </c>
      <c r="AJ107" s="135">
        <v>2878.9922809949849</v>
      </c>
      <c r="AK107" s="135">
        <v>2881.1184637646779</v>
      </c>
      <c r="AL107" s="135">
        <v>2885.3601855972697</v>
      </c>
      <c r="AM107" s="135">
        <v>2892.4565487476225</v>
      </c>
      <c r="AN107" s="135">
        <v>2903.001251748135</v>
      </c>
      <c r="AO107" s="135">
        <v>2907.6213354490192</v>
      </c>
      <c r="AP107" s="135">
        <v>2915.2251916270361</v>
      </c>
      <c r="AQ107" s="135">
        <v>2920.0188718634377</v>
      </c>
      <c r="AR107" s="135">
        <v>2926.5467413031556</v>
      </c>
      <c r="AS107" s="135">
        <v>2934.2473834540979</v>
      </c>
      <c r="AT107" s="135">
        <v>2944.5596391929139</v>
      </c>
      <c r="AU107" s="135">
        <v>2951.9322096973065</v>
      </c>
      <c r="AV107" s="135">
        <v>2958.6078166708512</v>
      </c>
      <c r="AW107" s="135">
        <v>2949.3417638402912</v>
      </c>
      <c r="AX107" s="135">
        <v>2962.8402675756938</v>
      </c>
      <c r="AY107" s="135">
        <v>2963.6038718584546</v>
      </c>
      <c r="AZ107" s="135">
        <v>2975.3347509552459</v>
      </c>
    </row>
    <row r="108" spans="1:52" ht="12" customHeight="1" x14ac:dyDescent="0.35">
      <c r="A108" s="64" t="s">
        <v>40</v>
      </c>
      <c r="B108" s="65">
        <v>9.7779633164489166</v>
      </c>
      <c r="C108" s="65">
        <v>10.826105745471045</v>
      </c>
      <c r="D108" s="65">
        <v>10.932644359556958</v>
      </c>
      <c r="E108" s="65">
        <v>12.684128045069524</v>
      </c>
      <c r="F108" s="65">
        <v>12.44042409114153</v>
      </c>
      <c r="G108" s="65">
        <v>13.286083958587701</v>
      </c>
      <c r="H108" s="65">
        <v>11.892053103711941</v>
      </c>
      <c r="I108" s="65">
        <v>10.846253246336596</v>
      </c>
      <c r="J108" s="65">
        <v>13.552670901828</v>
      </c>
      <c r="K108" s="65">
        <v>14.050921356020536</v>
      </c>
      <c r="L108" s="65">
        <v>14.295157733986933</v>
      </c>
      <c r="M108" s="65">
        <v>16.637839450977022</v>
      </c>
      <c r="N108" s="65">
        <v>14.422553765528971</v>
      </c>
      <c r="O108" s="65">
        <v>16.307248387621321</v>
      </c>
      <c r="P108" s="65">
        <v>16.612857681844428</v>
      </c>
      <c r="Q108" s="65">
        <v>17.234152926931287</v>
      </c>
      <c r="R108" s="65">
        <v>14.84228219560022</v>
      </c>
      <c r="S108" s="65">
        <v>12.825753148723646</v>
      </c>
      <c r="T108" s="65">
        <v>10.737472524432192</v>
      </c>
      <c r="U108" s="65">
        <v>8.8881762938791393</v>
      </c>
      <c r="V108" s="65">
        <v>13.405004478867442</v>
      </c>
      <c r="W108" s="65">
        <v>10.688606617982835</v>
      </c>
      <c r="X108" s="65">
        <v>10.497727296717427</v>
      </c>
      <c r="Y108" s="65">
        <v>8.4528707980697586</v>
      </c>
      <c r="Z108" s="65">
        <v>11.643567911789225</v>
      </c>
      <c r="AA108" s="65">
        <v>8.5634773118409253</v>
      </c>
      <c r="AB108" s="65">
        <v>6.8828631510287117</v>
      </c>
      <c r="AC108" s="65">
        <v>6.2130300370632101</v>
      </c>
      <c r="AD108" s="65">
        <v>9.0579900352594862</v>
      </c>
      <c r="AE108" s="65">
        <v>6.7569094739437032</v>
      </c>
      <c r="AF108" s="65">
        <v>6.5382519936487391</v>
      </c>
      <c r="AG108" s="65">
        <v>6.7133204581746897</v>
      </c>
      <c r="AH108" s="65">
        <v>6.9431784502716036</v>
      </c>
      <c r="AI108" s="65">
        <v>7.0399733749191578</v>
      </c>
      <c r="AJ108" s="65">
        <v>7.4054003938169624</v>
      </c>
      <c r="AK108" s="65">
        <v>7.6334846093128501</v>
      </c>
      <c r="AL108" s="65">
        <v>7.7161136812448863</v>
      </c>
      <c r="AM108" s="65">
        <v>7.9303854647597181</v>
      </c>
      <c r="AN108" s="65">
        <v>8.1217425998295045</v>
      </c>
      <c r="AO108" s="65">
        <v>8.3341302310109651</v>
      </c>
      <c r="AP108" s="65">
        <v>8.6033914220115744</v>
      </c>
      <c r="AQ108" s="65">
        <v>8.9096992061916396</v>
      </c>
      <c r="AR108" s="65">
        <v>9.1276482492580371</v>
      </c>
      <c r="AS108" s="65">
        <v>9.1430484057296297</v>
      </c>
      <c r="AT108" s="65">
        <v>9.7549214192472729</v>
      </c>
      <c r="AU108" s="65">
        <v>11.163378256413816</v>
      </c>
      <c r="AV108" s="65">
        <v>11.303720449403427</v>
      </c>
      <c r="AW108" s="65">
        <v>11.334609724818405</v>
      </c>
      <c r="AX108" s="65">
        <v>11.275962005117725</v>
      </c>
      <c r="AY108" s="65">
        <v>11.212988855664104</v>
      </c>
      <c r="AZ108" s="65">
        <v>11.197006246774793</v>
      </c>
    </row>
    <row r="109" spans="1:52" ht="12" customHeight="1" x14ac:dyDescent="0.35">
      <c r="A109" s="357" t="s">
        <v>41</v>
      </c>
      <c r="B109" s="358">
        <v>3.0562195074231555</v>
      </c>
      <c r="C109" s="358">
        <v>3.1830873482798103</v>
      </c>
      <c r="D109" s="358">
        <v>3.1083538015825689</v>
      </c>
      <c r="E109" s="358">
        <v>3.1711011476175233</v>
      </c>
      <c r="F109" s="358">
        <v>3.2462711273769842</v>
      </c>
      <c r="G109" s="358">
        <v>3.2076059357083175</v>
      </c>
      <c r="H109" s="358">
        <v>2.9369968444990828</v>
      </c>
      <c r="I109" s="358">
        <v>3.017413547008851</v>
      </c>
      <c r="J109" s="358">
        <v>2.8913079051631732</v>
      </c>
      <c r="K109" s="358">
        <v>2.2252154942114992</v>
      </c>
      <c r="L109" s="358">
        <v>2.3159515863924294</v>
      </c>
      <c r="M109" s="358">
        <v>2.52765628701981</v>
      </c>
      <c r="N109" s="358">
        <v>2.0322346401203211</v>
      </c>
      <c r="O109" s="358">
        <v>1.9104602734424121</v>
      </c>
      <c r="P109" s="358">
        <v>1.8690317657445947</v>
      </c>
      <c r="Q109" s="358">
        <v>1.9472666176180582</v>
      </c>
      <c r="R109" s="358">
        <v>1.9927507131838023</v>
      </c>
      <c r="S109" s="358">
        <v>2.0341710759633811</v>
      </c>
      <c r="T109" s="358">
        <v>2.0492561207792166</v>
      </c>
      <c r="U109" s="358">
        <v>2.0480852221331625</v>
      </c>
      <c r="V109" s="358">
        <v>2.0439487126954146</v>
      </c>
      <c r="W109" s="358">
        <v>2.0521490811833751</v>
      </c>
      <c r="X109" s="358">
        <v>2.0714758510272038</v>
      </c>
      <c r="Y109" s="358">
        <v>2.0804146095482916</v>
      </c>
      <c r="Z109" s="358">
        <v>2.0770126057342422</v>
      </c>
      <c r="AA109" s="358">
        <v>2.0812551900698568</v>
      </c>
      <c r="AB109" s="358">
        <v>2.0823168890505914</v>
      </c>
      <c r="AC109" s="358">
        <v>2.0834460230859402</v>
      </c>
      <c r="AD109" s="358">
        <v>1.9775714771319872</v>
      </c>
      <c r="AE109" s="358">
        <v>1.9659721193161492</v>
      </c>
      <c r="AF109" s="358">
        <v>1.9711450930704735</v>
      </c>
      <c r="AG109" s="358">
        <v>1.9685315852396823</v>
      </c>
      <c r="AH109" s="358">
        <v>1.9645664916056746</v>
      </c>
      <c r="AI109" s="358">
        <v>1.9595538162414066</v>
      </c>
      <c r="AJ109" s="358">
        <v>1.9557104819007196</v>
      </c>
      <c r="AK109" s="358">
        <v>1.9442844400365726</v>
      </c>
      <c r="AL109" s="358">
        <v>1.9397984897195966</v>
      </c>
      <c r="AM109" s="358">
        <v>1.9373901662888817</v>
      </c>
      <c r="AN109" s="358">
        <v>1.9353961968330651</v>
      </c>
      <c r="AO109" s="358">
        <v>1.925012524047754</v>
      </c>
      <c r="AP109" s="358">
        <v>1.9174029655554621</v>
      </c>
      <c r="AQ109" s="358">
        <v>1.9090759707834639</v>
      </c>
      <c r="AR109" s="358">
        <v>1.8947033624094278</v>
      </c>
      <c r="AS109" s="358">
        <v>1.8777444222626867</v>
      </c>
      <c r="AT109" s="358">
        <v>1.8757473572032748</v>
      </c>
      <c r="AU109" s="358">
        <v>1.8684276851265633</v>
      </c>
      <c r="AV109" s="358">
        <v>1.8593629938406324</v>
      </c>
      <c r="AW109" s="358">
        <v>1.841810169085853</v>
      </c>
      <c r="AX109" s="358">
        <v>1.8385782246367808</v>
      </c>
      <c r="AY109" s="358">
        <v>1.8247623700597528</v>
      </c>
      <c r="AZ109" s="358">
        <v>1.8189257331537574</v>
      </c>
    </row>
    <row r="110" spans="1:52" ht="12" customHeight="1" x14ac:dyDescent="0.35">
      <c r="A110" s="68" t="s">
        <v>42</v>
      </c>
      <c r="B110" s="69">
        <v>0.59901840873435164</v>
      </c>
      <c r="C110" s="69">
        <v>0.56159045043635902</v>
      </c>
      <c r="D110" s="69">
        <v>0.54727463667222964</v>
      </c>
      <c r="E110" s="69">
        <v>0.55572621735431593</v>
      </c>
      <c r="F110" s="69">
        <v>0.55551761763769547</v>
      </c>
      <c r="G110" s="69">
        <v>0.54606634398887055</v>
      </c>
      <c r="H110" s="69">
        <v>0.50915971257555215</v>
      </c>
      <c r="I110" s="69">
        <v>0.51018531116203558</v>
      </c>
      <c r="J110" s="69">
        <v>0.47630313159571935</v>
      </c>
      <c r="K110" s="69">
        <v>0.35070653760929349</v>
      </c>
      <c r="L110" s="69">
        <v>0.3296604985763586</v>
      </c>
      <c r="M110" s="69">
        <v>0.35216602111209994</v>
      </c>
      <c r="N110" s="69">
        <v>0.33256809754670424</v>
      </c>
      <c r="O110" s="69">
        <v>0.30936904492882084</v>
      </c>
      <c r="P110" s="69">
        <v>0.25633907980584852</v>
      </c>
      <c r="Q110" s="69">
        <v>0.26853353608662489</v>
      </c>
      <c r="R110" s="69">
        <v>0.27726425595430954</v>
      </c>
      <c r="S110" s="69">
        <v>0.27909443577843968</v>
      </c>
      <c r="T110" s="69">
        <v>0.27515932134265891</v>
      </c>
      <c r="U110" s="69">
        <v>0.26819070303206344</v>
      </c>
      <c r="V110" s="69">
        <v>0.26215739575187325</v>
      </c>
      <c r="W110" s="69">
        <v>0.25384410707860117</v>
      </c>
      <c r="X110" s="69">
        <v>0.25201210457466211</v>
      </c>
      <c r="Y110" s="69">
        <v>0.24976937888603251</v>
      </c>
      <c r="Z110" s="69">
        <v>0.24526567534058832</v>
      </c>
      <c r="AA110" s="69">
        <v>0.24159247560562716</v>
      </c>
      <c r="AB110" s="69">
        <v>0.23452205585816771</v>
      </c>
      <c r="AC110" s="69">
        <v>0.23008104878796809</v>
      </c>
      <c r="AD110" s="69">
        <v>0.14558904336383821</v>
      </c>
      <c r="AE110" s="69">
        <v>0.13149671759737439</v>
      </c>
      <c r="AF110" s="69">
        <v>0.13133442084052815</v>
      </c>
      <c r="AG110" s="69">
        <v>0.12959470170453344</v>
      </c>
      <c r="AH110" s="69">
        <v>0.12647102523890066</v>
      </c>
      <c r="AI110" s="69">
        <v>0.12665641106737788</v>
      </c>
      <c r="AJ110" s="69">
        <v>0.12635235337297623</v>
      </c>
      <c r="AK110" s="69">
        <v>0.11986697623739118</v>
      </c>
      <c r="AL110" s="69">
        <v>0.11622241491108633</v>
      </c>
      <c r="AM110" s="69">
        <v>0.11318194690080276</v>
      </c>
      <c r="AN110" s="69">
        <v>0.11042960728132147</v>
      </c>
      <c r="AO110" s="69">
        <v>0.10705867532393105</v>
      </c>
      <c r="AP110" s="69">
        <v>0.10279696890640146</v>
      </c>
      <c r="AQ110" s="69">
        <v>9.9645509124585419E-2</v>
      </c>
      <c r="AR110" s="69">
        <v>9.3490379134870266E-2</v>
      </c>
      <c r="AS110" s="69">
        <v>8.7950224228983548E-2</v>
      </c>
      <c r="AT110" s="69">
        <v>8.661752300620576E-2</v>
      </c>
      <c r="AU110" s="69">
        <v>8.477193947034975E-2</v>
      </c>
      <c r="AV110" s="69">
        <v>8.1440890292191204E-2</v>
      </c>
      <c r="AW110" s="69">
        <v>7.8394377856458364E-2</v>
      </c>
      <c r="AX110" s="69">
        <v>7.597574600410692E-2</v>
      </c>
      <c r="AY110" s="69">
        <v>7.257796892466227E-2</v>
      </c>
      <c r="AZ110" s="69">
        <v>6.9922026128755491E-2</v>
      </c>
    </row>
    <row r="111" spans="1:52" ht="12" customHeight="1" x14ac:dyDescent="0.35">
      <c r="A111" s="68" t="s">
        <v>43</v>
      </c>
      <c r="B111" s="69">
        <v>0.95965507685292506</v>
      </c>
      <c r="C111" s="69">
        <v>0.95492620448394328</v>
      </c>
      <c r="D111" s="69">
        <v>0.93250614047477043</v>
      </c>
      <c r="E111" s="69">
        <v>0.95133034428525676</v>
      </c>
      <c r="F111" s="69">
        <v>0.97388133821309497</v>
      </c>
      <c r="G111" s="69">
        <v>0.96001543676428847</v>
      </c>
      <c r="H111" s="69">
        <v>0.88109905334972483</v>
      </c>
      <c r="I111" s="69">
        <v>0.88580329584146544</v>
      </c>
      <c r="J111" s="69">
        <v>0.84897823599643796</v>
      </c>
      <c r="K111" s="69">
        <v>0.64220103757991032</v>
      </c>
      <c r="L111" s="69">
        <v>0.6763472799927539</v>
      </c>
      <c r="M111" s="69">
        <v>0.73903130687466012</v>
      </c>
      <c r="N111" s="69">
        <v>0.59608033676493632</v>
      </c>
      <c r="O111" s="69">
        <v>0.55855173390137491</v>
      </c>
      <c r="P111" s="69">
        <v>0.515845547354154</v>
      </c>
      <c r="Q111" s="69">
        <v>0.57079987456117565</v>
      </c>
      <c r="R111" s="69">
        <v>0.58353858183050933</v>
      </c>
      <c r="S111" s="69">
        <v>0.59513491574128108</v>
      </c>
      <c r="T111" s="69">
        <v>0.60093345524031772</v>
      </c>
      <c r="U111" s="69">
        <v>0.59981179250676797</v>
      </c>
      <c r="V111" s="69">
        <v>0.59773424507488748</v>
      </c>
      <c r="W111" s="69">
        <v>0.59094519512477595</v>
      </c>
      <c r="X111" s="69">
        <v>0.59220182087923756</v>
      </c>
      <c r="Y111" s="69">
        <v>0.59071149270404077</v>
      </c>
      <c r="Z111" s="69">
        <v>0.58320514162666048</v>
      </c>
      <c r="AA111" s="69">
        <v>0.57363764064567802</v>
      </c>
      <c r="AB111" s="69">
        <v>0.56683188693649544</v>
      </c>
      <c r="AC111" s="69">
        <v>0.55893506107995738</v>
      </c>
      <c r="AD111" s="69">
        <v>0.43719874328418484</v>
      </c>
      <c r="AE111" s="69">
        <v>0.41973140471228482</v>
      </c>
      <c r="AF111" s="69">
        <v>0.41825004270081062</v>
      </c>
      <c r="AG111" s="69">
        <v>0.40923192272971376</v>
      </c>
      <c r="AH111" s="69">
        <v>0.39467289986848564</v>
      </c>
      <c r="AI111" s="69">
        <v>0.38193748176271536</v>
      </c>
      <c r="AJ111" s="69">
        <v>0.37440556297197242</v>
      </c>
      <c r="AK111" s="69">
        <v>0.36280365191224545</v>
      </c>
      <c r="AL111" s="69">
        <v>0.35607767055200784</v>
      </c>
      <c r="AM111" s="69">
        <v>0.35065973171729159</v>
      </c>
      <c r="AN111" s="69">
        <v>0.34554412706879511</v>
      </c>
      <c r="AO111" s="69">
        <v>0.33720743261105823</v>
      </c>
      <c r="AP111" s="69">
        <v>0.33030850663537131</v>
      </c>
      <c r="AQ111" s="69">
        <v>0.32328838514380737</v>
      </c>
      <c r="AR111" s="69">
        <v>0.31317837542212335</v>
      </c>
      <c r="AS111" s="69">
        <v>0.30401220181377331</v>
      </c>
      <c r="AT111" s="69">
        <v>0.30153768249328172</v>
      </c>
      <c r="AU111" s="69">
        <v>0.29656662019069696</v>
      </c>
      <c r="AV111" s="69">
        <v>0.29096066635971185</v>
      </c>
      <c r="AW111" s="69">
        <v>0.28317412139273479</v>
      </c>
      <c r="AX111" s="69">
        <v>0.28025591722972998</v>
      </c>
      <c r="AY111" s="69">
        <v>0.27561968716415197</v>
      </c>
      <c r="AZ111" s="69">
        <v>0.27169463106169905</v>
      </c>
    </row>
    <row r="112" spans="1:52" ht="12" customHeight="1" x14ac:dyDescent="0.35">
      <c r="A112" s="68" t="s">
        <v>27</v>
      </c>
      <c r="B112" s="69">
        <v>0</v>
      </c>
      <c r="C112" s="69">
        <v>0</v>
      </c>
      <c r="D112" s="69">
        <v>0</v>
      </c>
      <c r="E112" s="69">
        <v>0</v>
      </c>
      <c r="F112" s="69">
        <v>0</v>
      </c>
      <c r="G112" s="69">
        <v>7.5544798273554249E-3</v>
      </c>
      <c r="H112" s="69">
        <v>0</v>
      </c>
      <c r="I112" s="69">
        <v>6.4735894203965971E-2</v>
      </c>
      <c r="J112" s="69">
        <v>6.1380451841711946E-2</v>
      </c>
      <c r="K112" s="69">
        <v>8.4545368945131275E-2</v>
      </c>
      <c r="L112" s="69">
        <v>6.1460653083249335E-2</v>
      </c>
      <c r="M112" s="69">
        <v>6.4218597437609146E-2</v>
      </c>
      <c r="N112" s="69">
        <v>4.5300184237200121E-2</v>
      </c>
      <c r="O112" s="69">
        <v>4.8621160437828673E-2</v>
      </c>
      <c r="P112" s="69">
        <v>4.6100241622486542E-2</v>
      </c>
      <c r="Q112" s="69">
        <v>4.4600369080805662E-2</v>
      </c>
      <c r="R112" s="69">
        <v>4.7832024616353136E-2</v>
      </c>
      <c r="S112" s="69">
        <v>4.802125752750596E-2</v>
      </c>
      <c r="T112" s="69">
        <v>5.067965852364345E-2</v>
      </c>
      <c r="U112" s="69">
        <v>5.4417535522942422E-2</v>
      </c>
      <c r="V112" s="69">
        <v>5.8703665125286422E-2</v>
      </c>
      <c r="W112" s="69">
        <v>7.2305286009442818E-2</v>
      </c>
      <c r="X112" s="69">
        <v>7.6138996232820416E-2</v>
      </c>
      <c r="Y112" s="69">
        <v>8.0084513980695993E-2</v>
      </c>
      <c r="Z112" s="69">
        <v>8.5774176899021309E-2</v>
      </c>
      <c r="AA112" s="69">
        <v>9.2026411761163454E-2</v>
      </c>
      <c r="AB112" s="69">
        <v>9.7828181060973601E-2</v>
      </c>
      <c r="AC112" s="69">
        <v>0.1027326354661306</v>
      </c>
      <c r="AD112" s="69">
        <v>0.15660040024437297</v>
      </c>
      <c r="AE112" s="69">
        <v>0.16178765714432847</v>
      </c>
      <c r="AF112" s="69">
        <v>0.16251525931682209</v>
      </c>
      <c r="AG112" s="69">
        <v>0.16404699448281668</v>
      </c>
      <c r="AH112" s="69">
        <v>0.16610023775833627</v>
      </c>
      <c r="AI112" s="69">
        <v>0.16508406877286763</v>
      </c>
      <c r="AJ112" s="69">
        <v>0.1634067304265901</v>
      </c>
      <c r="AK112" s="69">
        <v>0.16043722267003757</v>
      </c>
      <c r="AL112" s="69">
        <v>0.16038230768064732</v>
      </c>
      <c r="AM112" s="69">
        <v>0.1602042136798266</v>
      </c>
      <c r="AN112" s="69">
        <v>0.15883016292107102</v>
      </c>
      <c r="AO112" s="69">
        <v>0.15680208015324495</v>
      </c>
      <c r="AP112" s="69">
        <v>0.15518513576913581</v>
      </c>
      <c r="AQ112" s="69">
        <v>0.15342832561430744</v>
      </c>
      <c r="AR112" s="69">
        <v>0.15145631466426651</v>
      </c>
      <c r="AS112" s="69">
        <v>0.15068343929456857</v>
      </c>
      <c r="AT112" s="69">
        <v>0.15038256432368977</v>
      </c>
      <c r="AU112" s="69">
        <v>0.14974025952799058</v>
      </c>
      <c r="AV112" s="69">
        <v>0.14988706297025009</v>
      </c>
      <c r="AW112" s="69">
        <v>0.14952062880572686</v>
      </c>
      <c r="AX112" s="69">
        <v>0.14936533395539822</v>
      </c>
      <c r="AY112" s="69">
        <v>0.14550143412457342</v>
      </c>
      <c r="AZ112" s="69">
        <v>0.14645363572017606</v>
      </c>
    </row>
    <row r="113" spans="1:52" ht="12" customHeight="1" x14ac:dyDescent="0.35">
      <c r="A113" s="70" t="s">
        <v>29</v>
      </c>
      <c r="B113" s="71">
        <v>1.4975460218358791</v>
      </c>
      <c r="C113" s="71">
        <v>1.6665706933595081</v>
      </c>
      <c r="D113" s="71">
        <v>1.6285730244355689</v>
      </c>
      <c r="E113" s="71">
        <v>1.66404458597795</v>
      </c>
      <c r="F113" s="71">
        <v>1.7168721715261934</v>
      </c>
      <c r="G113" s="71">
        <v>1.6939696751278026</v>
      </c>
      <c r="H113" s="71">
        <v>1.5467380785738063</v>
      </c>
      <c r="I113" s="71">
        <v>1.5566890458013842</v>
      </c>
      <c r="J113" s="71">
        <v>1.5046460857293036</v>
      </c>
      <c r="K113" s="71">
        <v>1.1477625500771638</v>
      </c>
      <c r="L113" s="71">
        <v>1.248483154740067</v>
      </c>
      <c r="M113" s="71">
        <v>1.3722403615954404</v>
      </c>
      <c r="N113" s="71">
        <v>1.0582860215714807</v>
      </c>
      <c r="O113" s="71">
        <v>0.99391833417438757</v>
      </c>
      <c r="P113" s="71">
        <v>1.0507468969621057</v>
      </c>
      <c r="Q113" s="71">
        <v>1.0633328378894518</v>
      </c>
      <c r="R113" s="71">
        <v>1.0841158507826298</v>
      </c>
      <c r="S113" s="71">
        <v>1.1119204669161551</v>
      </c>
      <c r="T113" s="71">
        <v>1.1224836856725962</v>
      </c>
      <c r="U113" s="71">
        <v>1.1256651910713884</v>
      </c>
      <c r="V113" s="71">
        <v>1.1253534067433677</v>
      </c>
      <c r="W113" s="71">
        <v>1.1350544929705551</v>
      </c>
      <c r="X113" s="71">
        <v>1.1511229293404834</v>
      </c>
      <c r="Y113" s="71">
        <v>1.1598492239775224</v>
      </c>
      <c r="Z113" s="71">
        <v>1.1627676118679717</v>
      </c>
      <c r="AA113" s="71">
        <v>1.1739986620573879</v>
      </c>
      <c r="AB113" s="71">
        <v>1.1831347651949551</v>
      </c>
      <c r="AC113" s="71">
        <v>1.1916972777518851</v>
      </c>
      <c r="AD113" s="71">
        <v>1.2381832902395911</v>
      </c>
      <c r="AE113" s="71">
        <v>1.2529563398621615</v>
      </c>
      <c r="AF113" s="71">
        <v>1.2590453702123123</v>
      </c>
      <c r="AG113" s="71">
        <v>1.2656579663226182</v>
      </c>
      <c r="AH113" s="71">
        <v>1.2773223287399524</v>
      </c>
      <c r="AI113" s="71">
        <v>1.2858758546384454</v>
      </c>
      <c r="AJ113" s="71">
        <v>1.2915458351291806</v>
      </c>
      <c r="AK113" s="71">
        <v>1.3011765892168987</v>
      </c>
      <c r="AL113" s="71">
        <v>1.307116096575855</v>
      </c>
      <c r="AM113" s="71">
        <v>1.3133442739909607</v>
      </c>
      <c r="AN113" s="71">
        <v>1.3205922995618771</v>
      </c>
      <c r="AO113" s="71">
        <v>1.3239443359595198</v>
      </c>
      <c r="AP113" s="71">
        <v>1.3291123542445535</v>
      </c>
      <c r="AQ113" s="71">
        <v>1.3327137509007638</v>
      </c>
      <c r="AR113" s="71">
        <v>1.3365782931881682</v>
      </c>
      <c r="AS113" s="71">
        <v>1.3350985569253602</v>
      </c>
      <c r="AT113" s="71">
        <v>1.3372095873800975</v>
      </c>
      <c r="AU113" s="71">
        <v>1.3373488659375259</v>
      </c>
      <c r="AV113" s="71">
        <v>1.3370743742184796</v>
      </c>
      <c r="AW113" s="71">
        <v>1.3307210410309329</v>
      </c>
      <c r="AX113" s="71">
        <v>1.3329812274475457</v>
      </c>
      <c r="AY113" s="71">
        <v>1.3310632798463651</v>
      </c>
      <c r="AZ113" s="71">
        <v>1.3308554402431274</v>
      </c>
    </row>
    <row r="114" spans="1:52" ht="12" customHeight="1" x14ac:dyDescent="0.35">
      <c r="A114" s="72" t="s">
        <v>44</v>
      </c>
      <c r="B114" s="73">
        <v>7.3222162160032678</v>
      </c>
      <c r="C114" s="73">
        <v>8.2684172329092824</v>
      </c>
      <c r="D114" s="73">
        <v>8.4350060790423385</v>
      </c>
      <c r="E114" s="73">
        <v>10.136070737809046</v>
      </c>
      <c r="F114" s="73">
        <v>9.8319658671973862</v>
      </c>
      <c r="G114" s="73">
        <v>10.70869416153432</v>
      </c>
      <c r="H114" s="73">
        <v>9.5321043279848094</v>
      </c>
      <c r="I114" s="73">
        <v>8.4216876839107027</v>
      </c>
      <c r="J114" s="73">
        <v>11.229434305976726</v>
      </c>
      <c r="K114" s="73">
        <v>12.262906298691076</v>
      </c>
      <c r="L114" s="73">
        <v>12.434234008043235</v>
      </c>
      <c r="M114" s="73">
        <v>14.606805821784016</v>
      </c>
      <c r="N114" s="73">
        <v>12.789603542948745</v>
      </c>
      <c r="O114" s="73">
        <v>14.772146846116366</v>
      </c>
      <c r="P114" s="73">
        <v>15.111044959224241</v>
      </c>
      <c r="Q114" s="73">
        <v>15.669476587946045</v>
      </c>
      <c r="R114" s="73">
        <v>16.274102996471445</v>
      </c>
      <c r="S114" s="73">
        <v>17.087456159986946</v>
      </c>
      <c r="T114" s="73">
        <v>17.257436500443358</v>
      </c>
      <c r="U114" s="73">
        <v>17.202510014203174</v>
      </c>
      <c r="V114" s="73">
        <v>16.980027655608687</v>
      </c>
      <c r="W114" s="73">
        <v>17.095734849852356</v>
      </c>
      <c r="X114" s="73">
        <v>17.391686772263167</v>
      </c>
      <c r="Y114" s="73">
        <v>17.50618131403694</v>
      </c>
      <c r="Z114" s="73">
        <v>17.472893999949811</v>
      </c>
      <c r="AA114" s="73">
        <v>17.409639318506571</v>
      </c>
      <c r="AB114" s="73">
        <v>17.418785861854509</v>
      </c>
      <c r="AC114" s="73">
        <v>17.458202345600547</v>
      </c>
      <c r="AD114" s="73">
        <v>17.042901371078688</v>
      </c>
      <c r="AE114" s="73">
        <v>16.750543735629478</v>
      </c>
      <c r="AF114" s="73">
        <v>16.390317457123079</v>
      </c>
      <c r="AG114" s="73">
        <v>16.135269886908414</v>
      </c>
      <c r="AH114" s="73">
        <v>16.111545415296042</v>
      </c>
      <c r="AI114" s="73">
        <v>16.039965369141029</v>
      </c>
      <c r="AJ114" s="73">
        <v>16.015480756438151</v>
      </c>
      <c r="AK114" s="73">
        <v>15.956770014868422</v>
      </c>
      <c r="AL114" s="73">
        <v>15.847497339593899</v>
      </c>
      <c r="AM114" s="73">
        <v>15.777846482392318</v>
      </c>
      <c r="AN114" s="73">
        <v>15.622691269528117</v>
      </c>
      <c r="AO114" s="73">
        <v>15.374455653551685</v>
      </c>
      <c r="AP114" s="73">
        <v>15.297138530100966</v>
      </c>
      <c r="AQ114" s="73">
        <v>15.333034371684539</v>
      </c>
      <c r="AR114" s="73">
        <v>15.269839463004727</v>
      </c>
      <c r="AS114" s="73">
        <v>15.055246046506317</v>
      </c>
      <c r="AT114" s="73">
        <v>15.295117774424504</v>
      </c>
      <c r="AU114" s="73">
        <v>15.075748341783356</v>
      </c>
      <c r="AV114" s="73">
        <v>14.981471111524783</v>
      </c>
      <c r="AW114" s="73">
        <v>14.880198962757197</v>
      </c>
      <c r="AX114" s="73">
        <v>15.008836613655097</v>
      </c>
      <c r="AY114" s="73">
        <v>14.947764725179507</v>
      </c>
      <c r="AZ114" s="73">
        <v>14.926507353117467</v>
      </c>
    </row>
    <row r="115" spans="1:52" ht="12" customHeight="1" x14ac:dyDescent="0.35">
      <c r="A115" s="72" t="s">
        <v>45</v>
      </c>
      <c r="B115" s="73">
        <v>67.724369003338552</v>
      </c>
      <c r="C115" s="73">
        <v>71.177945779286205</v>
      </c>
      <c r="D115" s="73">
        <v>69.867524517021593</v>
      </c>
      <c r="E115" s="73">
        <v>72.808707816807839</v>
      </c>
      <c r="F115" s="73">
        <v>73.990238579181238</v>
      </c>
      <c r="G115" s="73">
        <v>74.102800291553137</v>
      </c>
      <c r="H115" s="73">
        <v>67.577978227576025</v>
      </c>
      <c r="I115" s="73">
        <v>68.056891780449789</v>
      </c>
      <c r="J115" s="73">
        <v>68.372326502926498</v>
      </c>
      <c r="K115" s="73">
        <v>56.241359397249568</v>
      </c>
      <c r="L115" s="73">
        <v>58.205966447279494</v>
      </c>
      <c r="M115" s="73">
        <v>64.562602802861306</v>
      </c>
      <c r="N115" s="73">
        <v>52.954044262640537</v>
      </c>
      <c r="O115" s="73">
        <v>52.529877614577671</v>
      </c>
      <c r="P115" s="73">
        <v>52.049995844356836</v>
      </c>
      <c r="Q115" s="73">
        <v>54.154636266222496</v>
      </c>
      <c r="R115" s="73">
        <v>55.643836422716262</v>
      </c>
      <c r="S115" s="73">
        <v>57.267393201794029</v>
      </c>
      <c r="T115" s="73">
        <v>57.7131664108948</v>
      </c>
      <c r="U115" s="73">
        <v>57.611804907376424</v>
      </c>
      <c r="V115" s="73">
        <v>57.280487745254234</v>
      </c>
      <c r="W115" s="73">
        <v>57.589552427882936</v>
      </c>
      <c r="X115" s="73">
        <v>58.284301145706912</v>
      </c>
      <c r="Y115" s="73">
        <v>58.497700133246639</v>
      </c>
      <c r="Z115" s="73">
        <v>58.431857325921861</v>
      </c>
      <c r="AA115" s="73">
        <v>58.480231290704289</v>
      </c>
      <c r="AB115" s="73">
        <v>58.479882111521007</v>
      </c>
      <c r="AC115" s="73">
        <v>58.542410581877682</v>
      </c>
      <c r="AD115" s="73">
        <v>55.946525460242064</v>
      </c>
      <c r="AE115" s="73">
        <v>55.595029744577189</v>
      </c>
      <c r="AF115" s="73">
        <v>55.247142377216633</v>
      </c>
      <c r="AG115" s="73">
        <v>55.014075008947188</v>
      </c>
      <c r="AH115" s="73">
        <v>54.927416062442894</v>
      </c>
      <c r="AI115" s="73">
        <v>54.736994623193887</v>
      </c>
      <c r="AJ115" s="73">
        <v>54.681195677611143</v>
      </c>
      <c r="AK115" s="73">
        <v>54.455380132774557</v>
      </c>
      <c r="AL115" s="73">
        <v>54.351789720131606</v>
      </c>
      <c r="AM115" s="73">
        <v>54.340293047084074</v>
      </c>
      <c r="AN115" s="73">
        <v>54.315547927829499</v>
      </c>
      <c r="AO115" s="73">
        <v>54.144371009161773</v>
      </c>
      <c r="AP115" s="73">
        <v>54.1029891652665</v>
      </c>
      <c r="AQ115" s="73">
        <v>54.202926667243247</v>
      </c>
      <c r="AR115" s="73">
        <v>54.190111758248968</v>
      </c>
      <c r="AS115" s="73">
        <v>54.034749872449382</v>
      </c>
      <c r="AT115" s="73">
        <v>54.566181621251701</v>
      </c>
      <c r="AU115" s="73">
        <v>54.5068791692537</v>
      </c>
      <c r="AV115" s="73">
        <v>54.532701216813813</v>
      </c>
      <c r="AW115" s="73">
        <v>54.450631181348619</v>
      </c>
      <c r="AX115" s="73">
        <v>54.721066009806343</v>
      </c>
      <c r="AY115" s="73">
        <v>54.712705136884907</v>
      </c>
      <c r="AZ115" s="73">
        <v>54.818512064530076</v>
      </c>
    </row>
    <row r="116" spans="1:52" ht="12" customHeight="1" x14ac:dyDescent="0.35">
      <c r="A116" s="74" t="s">
        <v>46</v>
      </c>
      <c r="B116" s="75">
        <v>6.721743809025762</v>
      </c>
      <c r="C116" s="75">
        <v>7.6430183971912333</v>
      </c>
      <c r="D116" s="75">
        <v>7.824290557974388</v>
      </c>
      <c r="E116" s="75">
        <v>9.5130268974520042</v>
      </c>
      <c r="F116" s="75">
        <v>9.1941529637645445</v>
      </c>
      <c r="G116" s="75">
        <v>10.078478022879382</v>
      </c>
      <c r="H116" s="75">
        <v>8.9550562592128529</v>
      </c>
      <c r="I116" s="75">
        <v>7.8288396993277418</v>
      </c>
      <c r="J116" s="75">
        <v>10.661362996664828</v>
      </c>
      <c r="K116" s="75">
        <v>11.825705861809036</v>
      </c>
      <c r="L116" s="75">
        <v>11.979206147594503</v>
      </c>
      <c r="M116" s="75">
        <v>14.110183163957212</v>
      </c>
      <c r="N116" s="75">
        <v>12.390319125408649</v>
      </c>
      <c r="O116" s="75">
        <v>14.396788114178914</v>
      </c>
      <c r="P116" s="75">
        <v>14.743825916099834</v>
      </c>
      <c r="Q116" s="75">
        <v>15.286886309313234</v>
      </c>
      <c r="R116" s="75">
        <v>15.905232844581327</v>
      </c>
      <c r="S116" s="75">
        <v>16.727364500433708</v>
      </c>
      <c r="T116" s="75">
        <v>16.888949401843053</v>
      </c>
      <c r="U116" s="75">
        <v>16.819548050885022</v>
      </c>
      <c r="V116" s="75">
        <v>16.581827835533957</v>
      </c>
      <c r="W116" s="75">
        <v>16.699218749018318</v>
      </c>
      <c r="X116" s="75">
        <v>16.99443031535883</v>
      </c>
      <c r="Y116" s="75">
        <v>17.100753778688741</v>
      </c>
      <c r="Z116" s="75">
        <v>17.070077227146999</v>
      </c>
      <c r="AA116" s="75">
        <v>16.996271886507014</v>
      </c>
      <c r="AB116" s="75">
        <v>16.999992612167947</v>
      </c>
      <c r="AC116" s="75">
        <v>17.037295726552696</v>
      </c>
      <c r="AD116" s="75">
        <v>16.621352104317371</v>
      </c>
      <c r="AE116" s="75">
        <v>16.316251594701338</v>
      </c>
      <c r="AF116" s="75">
        <v>15.898116667682254</v>
      </c>
      <c r="AG116" s="75">
        <v>15.616429031356814</v>
      </c>
      <c r="AH116" s="75">
        <v>15.588710598142027</v>
      </c>
      <c r="AI116" s="75">
        <v>15.51666902411146</v>
      </c>
      <c r="AJ116" s="75">
        <v>15.493917966040142</v>
      </c>
      <c r="AK116" s="75">
        <v>15.437346694605205</v>
      </c>
      <c r="AL116" s="75">
        <v>15.328917128614844</v>
      </c>
      <c r="AM116" s="75">
        <v>15.262130457556724</v>
      </c>
      <c r="AN116" s="75">
        <v>15.115729121883406</v>
      </c>
      <c r="AO116" s="75">
        <v>14.889861471894793</v>
      </c>
      <c r="AP116" s="75">
        <v>14.821190597907284</v>
      </c>
      <c r="AQ116" s="75">
        <v>14.867528595607615</v>
      </c>
      <c r="AR116" s="75">
        <v>14.816238124634621</v>
      </c>
      <c r="AS116" s="75">
        <v>14.653405333214097</v>
      </c>
      <c r="AT116" s="75">
        <v>14.937283087009211</v>
      </c>
      <c r="AU116" s="75">
        <v>14.751233305977236</v>
      </c>
      <c r="AV116" s="75">
        <v>14.664271407200411</v>
      </c>
      <c r="AW116" s="75">
        <v>14.569955315327977</v>
      </c>
      <c r="AX116" s="75">
        <v>14.701675845890787</v>
      </c>
      <c r="AY116" s="75">
        <v>14.646290770118963</v>
      </c>
      <c r="AZ116" s="75">
        <v>14.62971368074218</v>
      </c>
    </row>
    <row r="117" spans="1:52" ht="12" customHeight="1" x14ac:dyDescent="0.35">
      <c r="A117" s="359" t="s">
        <v>850</v>
      </c>
      <c r="B117" s="360">
        <v>3334.9354555681903</v>
      </c>
      <c r="C117" s="360">
        <v>3448.5053961555741</v>
      </c>
      <c r="D117" s="360">
        <v>3373.5577716702442</v>
      </c>
      <c r="E117" s="360">
        <v>3439.0495513779392</v>
      </c>
      <c r="F117" s="360">
        <v>3508.7564439431676</v>
      </c>
      <c r="G117" s="360">
        <v>3471.4521392966894</v>
      </c>
      <c r="H117" s="360">
        <v>3160.9762054463881</v>
      </c>
      <c r="I117" s="360">
        <v>3220.6272567413175</v>
      </c>
      <c r="J117" s="360">
        <v>3070.9775973065985</v>
      </c>
      <c r="K117" s="360">
        <v>2370.0761047337087</v>
      </c>
      <c r="L117" s="360">
        <v>2473.1056101379008</v>
      </c>
      <c r="M117" s="360">
        <v>2692.9820904783223</v>
      </c>
      <c r="N117" s="360">
        <v>2130.1977555492022</v>
      </c>
      <c r="O117" s="360">
        <v>1996.3124510494633</v>
      </c>
      <c r="P117" s="360">
        <v>1941.5076074915451</v>
      </c>
      <c r="Q117" s="360">
        <v>2020.1042106201091</v>
      </c>
      <c r="R117" s="360">
        <v>2058.8904796662323</v>
      </c>
      <c r="S117" s="360">
        <v>2098.5271423853005</v>
      </c>
      <c r="T117" s="360">
        <v>2117.4924255543001</v>
      </c>
      <c r="U117" s="360">
        <v>2124.9619742664745</v>
      </c>
      <c r="V117" s="360">
        <v>2128.3632172283556</v>
      </c>
      <c r="W117" s="360">
        <v>2144.4805100867106</v>
      </c>
      <c r="X117" s="360">
        <v>2167.931836801527</v>
      </c>
      <c r="Y117" s="360">
        <v>2178.7317288717891</v>
      </c>
      <c r="Z117" s="360">
        <v>2180.5023652495943</v>
      </c>
      <c r="AA117" s="360">
        <v>2192.346972100449</v>
      </c>
      <c r="AB117" s="360">
        <v>2201.5764596561585</v>
      </c>
      <c r="AC117" s="360">
        <v>2210.3446160739259</v>
      </c>
      <c r="AD117" s="360">
        <v>2217.919598817678</v>
      </c>
      <c r="AE117" s="360">
        <v>2223.4984732332596</v>
      </c>
      <c r="AF117" s="360">
        <v>2230.4946535800887</v>
      </c>
      <c r="AG117" s="360">
        <v>2236.3492647902408</v>
      </c>
      <c r="AH117" s="360">
        <v>2243.7015835098796</v>
      </c>
      <c r="AI117" s="360">
        <v>2250.6273294472603</v>
      </c>
      <c r="AJ117" s="360">
        <v>2253.754047827259</v>
      </c>
      <c r="AK117" s="360">
        <v>2257.4284252474722</v>
      </c>
      <c r="AL117" s="360">
        <v>2264.6505534997086</v>
      </c>
      <c r="AM117" s="360">
        <v>2271.7933342866299</v>
      </c>
      <c r="AN117" s="360">
        <v>2282.0768478303771</v>
      </c>
      <c r="AO117" s="360">
        <v>2288.2331613413226</v>
      </c>
      <c r="AP117" s="360">
        <v>2296.1299710667963</v>
      </c>
      <c r="AQ117" s="360">
        <v>2301.4257743805015</v>
      </c>
      <c r="AR117" s="360">
        <v>2308.9906556840142</v>
      </c>
      <c r="AS117" s="360">
        <v>2317.6968762324905</v>
      </c>
      <c r="AT117" s="360">
        <v>2327.3209185956221</v>
      </c>
      <c r="AU117" s="360">
        <v>2336.3267461074329</v>
      </c>
      <c r="AV117" s="360">
        <v>2344.5254540850378</v>
      </c>
      <c r="AW117" s="360">
        <v>2340.8637324489082</v>
      </c>
      <c r="AX117" s="360">
        <v>2354.0302772103987</v>
      </c>
      <c r="AY117" s="360">
        <v>2358.7518232296616</v>
      </c>
      <c r="AZ117" s="360">
        <v>2370.5571858991198</v>
      </c>
    </row>
    <row r="118" spans="1:52" ht="12" customHeight="1" x14ac:dyDescent="0.35">
      <c r="A118" s="359" t="s">
        <v>851</v>
      </c>
      <c r="B118" s="360">
        <v>459.55003292572479</v>
      </c>
      <c r="C118" s="360">
        <v>488.27610365367332</v>
      </c>
      <c r="D118" s="360">
        <v>464.02967580044401</v>
      </c>
      <c r="E118" s="360">
        <v>476.89216802435186</v>
      </c>
      <c r="F118" s="360">
        <v>488.81116370651665</v>
      </c>
      <c r="G118" s="360">
        <v>485.13042152143362</v>
      </c>
      <c r="H118" s="360">
        <v>457.08981520789411</v>
      </c>
      <c r="I118" s="360">
        <v>473.89993066105961</v>
      </c>
      <c r="J118" s="360">
        <v>446.61000765785201</v>
      </c>
      <c r="K118" s="360">
        <v>329.27609761383894</v>
      </c>
      <c r="L118" s="360">
        <v>339.75001062174482</v>
      </c>
      <c r="M118" s="360">
        <v>370.78426190468673</v>
      </c>
      <c r="N118" s="360">
        <v>311.59429668718155</v>
      </c>
      <c r="O118" s="360">
        <v>293.16935035340327</v>
      </c>
      <c r="P118" s="360">
        <v>290.32375216419331</v>
      </c>
      <c r="Q118" s="360">
        <v>302.27486710883409</v>
      </c>
      <c r="R118" s="360">
        <v>310.0451911632469</v>
      </c>
      <c r="S118" s="360">
        <v>317.22020766266627</v>
      </c>
      <c r="T118" s="360">
        <v>319.01186336757814</v>
      </c>
      <c r="U118" s="360">
        <v>318.46267869183993</v>
      </c>
      <c r="V118" s="360">
        <v>318.22430559730628</v>
      </c>
      <c r="W118" s="360">
        <v>315.63557831649479</v>
      </c>
      <c r="X118" s="360">
        <v>318.29563484972056</v>
      </c>
      <c r="Y118" s="360">
        <v>320.02131403466444</v>
      </c>
      <c r="Z118" s="360">
        <v>319.30522184130501</v>
      </c>
      <c r="AA118" s="360">
        <v>320.76128673428371</v>
      </c>
      <c r="AB118" s="360">
        <v>321.74053506985933</v>
      </c>
      <c r="AC118" s="360">
        <v>322.90184158383289</v>
      </c>
      <c r="AD118" s="360">
        <v>323.23700580723226</v>
      </c>
      <c r="AE118" s="360">
        <v>323.60691733228953</v>
      </c>
      <c r="AF118" s="360">
        <v>324.19891997593675</v>
      </c>
      <c r="AG118" s="360">
        <v>324.65732241682684</v>
      </c>
      <c r="AH118" s="360">
        <v>325.04280228877047</v>
      </c>
      <c r="AI118" s="360">
        <v>325.24775469832969</v>
      </c>
      <c r="AJ118" s="360">
        <v>324.83281345874667</v>
      </c>
      <c r="AK118" s="360">
        <v>324.37528577731814</v>
      </c>
      <c r="AL118" s="360">
        <v>323.12850944510916</v>
      </c>
      <c r="AM118" s="360">
        <v>323.63957198190337</v>
      </c>
      <c r="AN118" s="360">
        <v>324.3708067677602</v>
      </c>
      <c r="AO118" s="360">
        <v>324.18935858620864</v>
      </c>
      <c r="AP118" s="360">
        <v>324.37243641052925</v>
      </c>
      <c r="AQ118" s="360">
        <v>324.21808995653822</v>
      </c>
      <c r="AR118" s="360">
        <v>324.12841570929925</v>
      </c>
      <c r="AS118" s="360">
        <v>324.19239728749903</v>
      </c>
      <c r="AT118" s="360">
        <v>324.06667419855643</v>
      </c>
      <c r="AU118" s="360">
        <v>323.11723876198943</v>
      </c>
      <c r="AV118" s="360">
        <v>322.63032443428972</v>
      </c>
      <c r="AW118" s="360">
        <v>320.57355856878468</v>
      </c>
      <c r="AX118" s="360">
        <v>320.79233294730898</v>
      </c>
      <c r="AY118" s="360">
        <v>319.456230019533</v>
      </c>
      <c r="AZ118" s="360">
        <v>319.72556703427426</v>
      </c>
    </row>
    <row r="119" spans="1:52" ht="12" customHeight="1" x14ac:dyDescent="0.35">
      <c r="A119" s="79" t="s">
        <v>852</v>
      </c>
      <c r="B119" s="80">
        <v>278.79444220964024</v>
      </c>
      <c r="C119" s="80">
        <v>299.63629701511996</v>
      </c>
      <c r="D119" s="80">
        <v>287.76717455054654</v>
      </c>
      <c r="E119" s="80">
        <v>280.4497115626113</v>
      </c>
      <c r="F119" s="80">
        <v>277.79457889358952</v>
      </c>
      <c r="G119" s="80">
        <v>241.37798151848335</v>
      </c>
      <c r="H119" s="80">
        <v>201.78201064330645</v>
      </c>
      <c r="I119" s="80">
        <v>202.0824242335911</v>
      </c>
      <c r="J119" s="80">
        <v>182.8730647084179</v>
      </c>
      <c r="K119" s="80">
        <v>201.45924623041586</v>
      </c>
      <c r="L119" s="80">
        <v>167.70765246717434</v>
      </c>
      <c r="M119" s="80">
        <v>192.83483084177357</v>
      </c>
      <c r="N119" s="80">
        <v>165.49271108895914</v>
      </c>
      <c r="O119" s="80">
        <v>158.28056309114325</v>
      </c>
      <c r="P119" s="80">
        <v>140.73371325410901</v>
      </c>
      <c r="Q119" s="80">
        <v>111.98525909480642</v>
      </c>
      <c r="R119" s="80">
        <v>114.09935746510754</v>
      </c>
      <c r="S119" s="80">
        <v>119.178877300881</v>
      </c>
      <c r="T119" s="80">
        <v>119.24615743431059</v>
      </c>
      <c r="U119" s="80">
        <v>118.24508312662793</v>
      </c>
      <c r="V119" s="80">
        <v>117.8574164900421</v>
      </c>
      <c r="W119" s="80">
        <v>119.65343610467671</v>
      </c>
      <c r="X119" s="80">
        <v>120.47063201506103</v>
      </c>
      <c r="Y119" s="80">
        <v>121.10471392924615</v>
      </c>
      <c r="Z119" s="80">
        <v>120.73119002856258</v>
      </c>
      <c r="AA119" s="80">
        <v>121.25840950450663</v>
      </c>
      <c r="AB119" s="80">
        <v>121.98812499797033</v>
      </c>
      <c r="AC119" s="80">
        <v>122.31737959836191</v>
      </c>
      <c r="AD119" s="80">
        <v>122.14867268019712</v>
      </c>
      <c r="AE119" s="80">
        <v>122.05845932452658</v>
      </c>
      <c r="AF119" s="80">
        <v>121.93679031357962</v>
      </c>
      <c r="AG119" s="80">
        <v>121.78267624251663</v>
      </c>
      <c r="AH119" s="80">
        <v>121.36863228305938</v>
      </c>
      <c r="AI119" s="80">
        <v>121.03378985334993</v>
      </c>
      <c r="AJ119" s="80">
        <v>120.15451643713919</v>
      </c>
      <c r="AK119" s="80">
        <v>119.44164340433511</v>
      </c>
      <c r="AL119" s="80">
        <v>117.80962484109061</v>
      </c>
      <c r="AM119" s="80">
        <v>117.42566170573686</v>
      </c>
      <c r="AN119" s="80">
        <v>116.78356993342467</v>
      </c>
      <c r="AO119" s="80">
        <v>115.88321436898792</v>
      </c>
      <c r="AP119" s="80">
        <v>115.14562919765883</v>
      </c>
      <c r="AQ119" s="80">
        <v>114.35428798550423</v>
      </c>
      <c r="AR119" s="80">
        <v>113.26204616024479</v>
      </c>
      <c r="AS119" s="80">
        <v>112.46888287891858</v>
      </c>
      <c r="AT119" s="80">
        <v>111.56847157013138</v>
      </c>
      <c r="AU119" s="80">
        <v>110.43800987159921</v>
      </c>
      <c r="AV119" s="80">
        <v>108.61693981458825</v>
      </c>
      <c r="AW119" s="80">
        <v>105.19572047369408</v>
      </c>
      <c r="AX119" s="80">
        <v>104.23760585202594</v>
      </c>
      <c r="AY119" s="80">
        <v>101.63979481810061</v>
      </c>
      <c r="AZ119" s="80">
        <v>100.71828279446784</v>
      </c>
    </row>
    <row r="120" spans="1:52" ht="12" customHeight="1" x14ac:dyDescent="0.35">
      <c r="A120" s="81" t="s">
        <v>18</v>
      </c>
      <c r="B120" s="43">
        <v>35.641592562272905</v>
      </c>
      <c r="C120" s="43">
        <v>10.857480211429536</v>
      </c>
      <c r="D120" s="43">
        <v>9.4231753596813501</v>
      </c>
      <c r="E120" s="43">
        <v>10.104444390632956</v>
      </c>
      <c r="F120" s="43">
        <v>10.120419989066106</v>
      </c>
      <c r="G120" s="43">
        <v>9.7947465901253246</v>
      </c>
      <c r="H120" s="43">
        <v>10.026347282270164</v>
      </c>
      <c r="I120" s="43">
        <v>10.839489775375306</v>
      </c>
      <c r="J120" s="43">
        <v>12.653789893597253</v>
      </c>
      <c r="K120" s="43">
        <v>10.64716348231094</v>
      </c>
      <c r="L120" s="43">
        <v>9.9757435043470899</v>
      </c>
      <c r="M120" s="43">
        <v>9.8543617611892547</v>
      </c>
      <c r="N120" s="43">
        <v>7.6463789806904146</v>
      </c>
      <c r="O120" s="43">
        <v>6.8479556837697197</v>
      </c>
      <c r="P120" s="43">
        <v>6.216655449673274</v>
      </c>
      <c r="Q120" s="43">
        <v>6.2901809249257497</v>
      </c>
      <c r="R120" s="43">
        <v>6.4646623439284108</v>
      </c>
      <c r="S120" s="43">
        <v>6.7340329192876274</v>
      </c>
      <c r="T120" s="43">
        <v>6.7660004933775326</v>
      </c>
      <c r="U120" s="43">
        <v>6.7728321569071328</v>
      </c>
      <c r="V120" s="43">
        <v>6.7542246204532717</v>
      </c>
      <c r="W120" s="43">
        <v>6.9511776543999542</v>
      </c>
      <c r="X120" s="43">
        <v>6.9786708759151583</v>
      </c>
      <c r="Y120" s="43">
        <v>6.9780224531980544</v>
      </c>
      <c r="Z120" s="43">
        <v>6.8180253726982807</v>
      </c>
      <c r="AA120" s="43">
        <v>6.8226724425866703</v>
      </c>
      <c r="AB120" s="43">
        <v>6.8041729573542602</v>
      </c>
      <c r="AC120" s="43">
        <v>6.8128687169277944</v>
      </c>
      <c r="AD120" s="43">
        <v>6.8329818411875687</v>
      </c>
      <c r="AE120" s="43">
        <v>6.7434001485686803</v>
      </c>
      <c r="AF120" s="43">
        <v>6.7490209012788025</v>
      </c>
      <c r="AG120" s="43">
        <v>6.7407549350985922</v>
      </c>
      <c r="AH120" s="43">
        <v>6.7681262517913083</v>
      </c>
      <c r="AI120" s="43">
        <v>6.6415878070343322</v>
      </c>
      <c r="AJ120" s="43">
        <v>6.6263611230249406</v>
      </c>
      <c r="AK120" s="43">
        <v>6.5892158173559539</v>
      </c>
      <c r="AL120" s="43">
        <v>6.5481979166849023</v>
      </c>
      <c r="AM120" s="43">
        <v>6.5073186078365888</v>
      </c>
      <c r="AN120" s="43">
        <v>6.4671751581347365</v>
      </c>
      <c r="AO120" s="43">
        <v>6.3895160778242817</v>
      </c>
      <c r="AP120" s="43">
        <v>6.3180336204833187</v>
      </c>
      <c r="AQ120" s="43">
        <v>6.2403531289201286</v>
      </c>
      <c r="AR120" s="43">
        <v>6.1646313794560585</v>
      </c>
      <c r="AS120" s="43">
        <v>6.0986545983989009</v>
      </c>
      <c r="AT120" s="43">
        <v>6.0506887570372578</v>
      </c>
      <c r="AU120" s="43">
        <v>5.7311603216905551</v>
      </c>
      <c r="AV120" s="43">
        <v>5.6185520603525356</v>
      </c>
      <c r="AW120" s="43">
        <v>5.4027598279600602</v>
      </c>
      <c r="AX120" s="43">
        <v>5.3780869277370806</v>
      </c>
      <c r="AY120" s="43">
        <v>5.2736457240455135</v>
      </c>
      <c r="AZ120" s="43">
        <v>5.1713187745154796</v>
      </c>
    </row>
    <row r="121" spans="1:52" ht="12" customHeight="1" x14ac:dyDescent="0.35">
      <c r="A121" s="81" t="s">
        <v>42</v>
      </c>
      <c r="B121" s="43">
        <v>17.072089343959725</v>
      </c>
      <c r="C121" s="43">
        <v>20.224865534855862</v>
      </c>
      <c r="D121" s="43">
        <v>16.061966699759566</v>
      </c>
      <c r="E121" s="43">
        <v>17.380397940768905</v>
      </c>
      <c r="F121" s="43">
        <v>14.261910896544098</v>
      </c>
      <c r="G121" s="43">
        <v>12.452814958812974</v>
      </c>
      <c r="H121" s="43">
        <v>8.3259993185778249</v>
      </c>
      <c r="I121" s="43">
        <v>9.849122550404692</v>
      </c>
      <c r="J121" s="43">
        <v>5.8264211794426322</v>
      </c>
      <c r="K121" s="43">
        <v>8.9821771646930664</v>
      </c>
      <c r="L121" s="43">
        <v>7.2668703461822739</v>
      </c>
      <c r="M121" s="43">
        <v>6.2004513830124592</v>
      </c>
      <c r="N121" s="43">
        <v>1.7036222894444175</v>
      </c>
      <c r="O121" s="43">
        <v>1.9108805452661286</v>
      </c>
      <c r="P121" s="43">
        <v>0.83985867382483115</v>
      </c>
      <c r="Q121" s="43">
        <v>0.39862027259946348</v>
      </c>
      <c r="R121" s="43">
        <v>0.41280750159265722</v>
      </c>
      <c r="S121" s="43">
        <v>0.41672489698012932</v>
      </c>
      <c r="T121" s="43">
        <v>0.41668656368140494</v>
      </c>
      <c r="U121" s="43">
        <v>0.41486502824152655</v>
      </c>
      <c r="V121" s="43">
        <v>0.41374528351006545</v>
      </c>
      <c r="W121" s="43">
        <v>0.41002096887967104</v>
      </c>
      <c r="X121" s="43">
        <v>0.41018756328389083</v>
      </c>
      <c r="Y121" s="43">
        <v>0.41107067203955777</v>
      </c>
      <c r="Z121" s="43">
        <v>0.41340454100964474</v>
      </c>
      <c r="AA121" s="43">
        <v>0.41494781827115801</v>
      </c>
      <c r="AB121" s="43">
        <v>0.41573833680931421</v>
      </c>
      <c r="AC121" s="43">
        <v>0.41546587992391781</v>
      </c>
      <c r="AD121" s="43">
        <v>0.40855580147153003</v>
      </c>
      <c r="AE121" s="43">
        <v>0.40310749052021916</v>
      </c>
      <c r="AF121" s="43">
        <v>0.4018236449409624</v>
      </c>
      <c r="AG121" s="43">
        <v>0.40244175342003669</v>
      </c>
      <c r="AH121" s="43">
        <v>0.40391457449469914</v>
      </c>
      <c r="AI121" s="43">
        <v>0.38408747443431684</v>
      </c>
      <c r="AJ121" s="43">
        <v>0.38335301398275101</v>
      </c>
      <c r="AK121" s="43">
        <v>0.37774217946313587</v>
      </c>
      <c r="AL121" s="43">
        <v>0.35810050672480664</v>
      </c>
      <c r="AM121" s="43">
        <v>0.35494978567052893</v>
      </c>
      <c r="AN121" s="43">
        <v>0.35076677424782177</v>
      </c>
      <c r="AO121" s="43">
        <v>0.34482691132917898</v>
      </c>
      <c r="AP121" s="43">
        <v>0.33691348788508857</v>
      </c>
      <c r="AQ121" s="43">
        <v>0.32870200037600267</v>
      </c>
      <c r="AR121" s="43">
        <v>0.32075995854841854</v>
      </c>
      <c r="AS121" s="43">
        <v>0.31529118770105125</v>
      </c>
      <c r="AT121" s="43">
        <v>0.31120289290486874</v>
      </c>
      <c r="AU121" s="43">
        <v>0.30474088454769371</v>
      </c>
      <c r="AV121" s="43">
        <v>0.29801027802782915</v>
      </c>
      <c r="AW121" s="43">
        <v>0.2859903375957456</v>
      </c>
      <c r="AX121" s="43">
        <v>0.28197222367955377</v>
      </c>
      <c r="AY121" s="43">
        <v>0.27102111342212581</v>
      </c>
      <c r="AZ121" s="43">
        <v>0.25744926126813467</v>
      </c>
    </row>
    <row r="122" spans="1:52" ht="12" customHeight="1" x14ac:dyDescent="0.35">
      <c r="A122" s="81" t="s">
        <v>48</v>
      </c>
      <c r="B122" s="43">
        <v>10.568245152717408</v>
      </c>
      <c r="C122" s="43">
        <v>11.382509154330668</v>
      </c>
      <c r="D122" s="43">
        <v>11.746061496935654</v>
      </c>
      <c r="E122" s="43">
        <v>8.3581704848455747</v>
      </c>
      <c r="F122" s="43">
        <v>12.999708442538871</v>
      </c>
      <c r="G122" s="43">
        <v>0.90148163669120551</v>
      </c>
      <c r="H122" s="43">
        <v>10.034628826901873</v>
      </c>
      <c r="I122" s="43">
        <v>5.9419120533803182</v>
      </c>
      <c r="J122" s="43">
        <v>4.2097266869592431</v>
      </c>
      <c r="K122" s="43">
        <v>0</v>
      </c>
      <c r="L122" s="43">
        <v>0</v>
      </c>
      <c r="M122" s="43">
        <v>0</v>
      </c>
      <c r="N122" s="43">
        <v>0</v>
      </c>
      <c r="O122" s="43">
        <v>0</v>
      </c>
      <c r="P122" s="43">
        <v>0</v>
      </c>
      <c r="Q122" s="43">
        <v>0</v>
      </c>
      <c r="R122" s="43">
        <v>1.0443428463344761E-5</v>
      </c>
      <c r="S122" s="43">
        <v>6.2176383561000353E-5</v>
      </c>
      <c r="T122" s="43">
        <v>1.2876097907104199E-4</v>
      </c>
      <c r="U122" s="43">
        <v>1.8949424548185962E-4</v>
      </c>
      <c r="V122" s="43">
        <v>2.3663423598891813E-4</v>
      </c>
      <c r="W122" s="43">
        <v>1.5241436994567043E-3</v>
      </c>
      <c r="X122" s="43">
        <v>1.553341588809003E-3</v>
      </c>
      <c r="Y122" s="43">
        <v>1.5674444594320758E-3</v>
      </c>
      <c r="Z122" s="43">
        <v>1.6445673789333894E-3</v>
      </c>
      <c r="AA122" s="43">
        <v>1.7012980087320205E-3</v>
      </c>
      <c r="AB122" s="43">
        <v>1.757412948277672E-3</v>
      </c>
      <c r="AC122" s="43">
        <v>1.7607969465938712E-3</v>
      </c>
      <c r="AD122" s="43">
        <v>1.7972567781369734E-3</v>
      </c>
      <c r="AE122" s="43">
        <v>1.7709893173123545E-3</v>
      </c>
      <c r="AF122" s="43">
        <v>1.7424298926149503E-3</v>
      </c>
      <c r="AG122" s="43">
        <v>1.7220791235180641E-3</v>
      </c>
      <c r="AH122" s="43">
        <v>1.7196914253998798E-3</v>
      </c>
      <c r="AI122" s="43">
        <v>1.6858843225131092E-3</v>
      </c>
      <c r="AJ122" s="43">
        <v>1.6572789270673787E-3</v>
      </c>
      <c r="AK122" s="43">
        <v>1.6303971169276965E-3</v>
      </c>
      <c r="AL122" s="43">
        <v>1.6351785451333611E-3</v>
      </c>
      <c r="AM122" s="43">
        <v>1.5824332893365827E-3</v>
      </c>
      <c r="AN122" s="43">
        <v>1.4972872623692335E-3</v>
      </c>
      <c r="AO122" s="43">
        <v>1.3954681936994618E-3</v>
      </c>
      <c r="AP122" s="43">
        <v>1.2939781019722508E-3</v>
      </c>
      <c r="AQ122" s="43">
        <v>1.1872950300337284E-3</v>
      </c>
      <c r="AR122" s="43">
        <v>1.0589634309331076E-3</v>
      </c>
      <c r="AS122" s="43">
        <v>9.7523135427851247E-4</v>
      </c>
      <c r="AT122" s="43">
        <v>9.0827940266198092E-4</v>
      </c>
      <c r="AU122" s="43">
        <v>7.9289494104855173E-4</v>
      </c>
      <c r="AV122" s="43">
        <v>6.8524020221853786E-4</v>
      </c>
      <c r="AW122" s="43">
        <v>5.4174386587191987E-4</v>
      </c>
      <c r="AX122" s="43">
        <v>4.9337117997264187E-4</v>
      </c>
      <c r="AY122" s="43">
        <v>4.1216071135736848E-4</v>
      </c>
      <c r="AZ122" s="43">
        <v>3.8454355274694624E-4</v>
      </c>
    </row>
    <row r="123" spans="1:52" ht="12" customHeight="1" x14ac:dyDescent="0.35">
      <c r="A123" s="81" t="s">
        <v>43</v>
      </c>
      <c r="B123" s="43">
        <v>215.51251515069021</v>
      </c>
      <c r="C123" s="43">
        <v>257.17144211450392</v>
      </c>
      <c r="D123" s="43">
        <v>250.53597099416999</v>
      </c>
      <c r="E123" s="43">
        <v>244.60669874636386</v>
      </c>
      <c r="F123" s="43">
        <v>240.41253956544043</v>
      </c>
      <c r="G123" s="43">
        <v>218.22893833285386</v>
      </c>
      <c r="H123" s="43">
        <v>173.39503521555659</v>
      </c>
      <c r="I123" s="43">
        <v>175.45189985443079</v>
      </c>
      <c r="J123" s="43">
        <v>160.18312694841876</v>
      </c>
      <c r="K123" s="43">
        <v>181.82990558341186</v>
      </c>
      <c r="L123" s="43">
        <v>150.46503861664499</v>
      </c>
      <c r="M123" s="43">
        <v>176.78001769757185</v>
      </c>
      <c r="N123" s="43">
        <v>156.1427098188243</v>
      </c>
      <c r="O123" s="43">
        <v>149.52172686210741</v>
      </c>
      <c r="P123" s="43">
        <v>133.67719913061089</v>
      </c>
      <c r="Q123" s="43">
        <v>105.29645789728121</v>
      </c>
      <c r="R123" s="43">
        <v>107.22187717615802</v>
      </c>
      <c r="S123" s="43">
        <v>112.02805730822968</v>
      </c>
      <c r="T123" s="43">
        <v>112.06334161627258</v>
      </c>
      <c r="U123" s="43">
        <v>111.05719644723379</v>
      </c>
      <c r="V123" s="43">
        <v>110.68920995184277</v>
      </c>
      <c r="W123" s="43">
        <v>112.29071333769764</v>
      </c>
      <c r="X123" s="43">
        <v>113.08022023427317</v>
      </c>
      <c r="Y123" s="43">
        <v>113.7140533595491</v>
      </c>
      <c r="Z123" s="43">
        <v>113.49811554747572</v>
      </c>
      <c r="AA123" s="43">
        <v>114.01908794564007</v>
      </c>
      <c r="AB123" s="43">
        <v>114.76645629085849</v>
      </c>
      <c r="AC123" s="43">
        <v>115.0872842045636</v>
      </c>
      <c r="AD123" s="43">
        <v>114.90533778075989</v>
      </c>
      <c r="AE123" s="43">
        <v>114.91018069612036</v>
      </c>
      <c r="AF123" s="43">
        <v>114.78420333746725</v>
      </c>
      <c r="AG123" s="43">
        <v>114.63775747487448</v>
      </c>
      <c r="AH123" s="43">
        <v>114.19487176534797</v>
      </c>
      <c r="AI123" s="43">
        <v>114.00642868755877</v>
      </c>
      <c r="AJ123" s="43">
        <v>113.14314502120443</v>
      </c>
      <c r="AK123" s="43">
        <v>112.47305501039909</v>
      </c>
      <c r="AL123" s="43">
        <v>110.90169123913577</v>
      </c>
      <c r="AM123" s="43">
        <v>110.56181087894041</v>
      </c>
      <c r="AN123" s="43">
        <v>109.96413071377974</v>
      </c>
      <c r="AO123" s="43">
        <v>109.14747591164077</v>
      </c>
      <c r="AP123" s="43">
        <v>108.48938811118846</v>
      </c>
      <c r="AQ123" s="43">
        <v>107.78404556117806</v>
      </c>
      <c r="AR123" s="43">
        <v>106.77559585880938</v>
      </c>
      <c r="AS123" s="43">
        <v>106.05396186146434</v>
      </c>
      <c r="AT123" s="43">
        <v>105.20567164078659</v>
      </c>
      <c r="AU123" s="43">
        <v>104.40131577041991</v>
      </c>
      <c r="AV123" s="43">
        <v>102.69969223600566</v>
      </c>
      <c r="AW123" s="43">
        <v>99.506428564272397</v>
      </c>
      <c r="AX123" s="43">
        <v>98.577053329429333</v>
      </c>
      <c r="AY123" s="43">
        <v>96.094715819921618</v>
      </c>
      <c r="AZ123" s="43">
        <v>95.289130215131479</v>
      </c>
    </row>
    <row r="124" spans="1:52" ht="12" customHeight="1" x14ac:dyDescent="0.35">
      <c r="A124" s="79" t="s">
        <v>853</v>
      </c>
      <c r="B124" s="80">
        <v>180.75559071608458</v>
      </c>
      <c r="C124" s="80">
        <v>188.63980663855332</v>
      </c>
      <c r="D124" s="80">
        <v>176.26250124989735</v>
      </c>
      <c r="E124" s="80">
        <v>196.44245646174048</v>
      </c>
      <c r="F124" s="80">
        <v>211.01658481292728</v>
      </c>
      <c r="G124" s="80">
        <v>243.75244000295024</v>
      </c>
      <c r="H124" s="80">
        <v>255.30780456458768</v>
      </c>
      <c r="I124" s="80">
        <v>271.81750642746863</v>
      </c>
      <c r="J124" s="80">
        <v>263.73694294943408</v>
      </c>
      <c r="K124" s="80">
        <v>127.81685138342313</v>
      </c>
      <c r="L124" s="80">
        <v>172.04235815457048</v>
      </c>
      <c r="M124" s="80">
        <v>177.94943106291319</v>
      </c>
      <c r="N124" s="80">
        <v>146.10158559822236</v>
      </c>
      <c r="O124" s="80">
        <v>134.88878726226</v>
      </c>
      <c r="P124" s="80">
        <v>149.59003891008433</v>
      </c>
      <c r="Q124" s="80">
        <v>190.28960801402764</v>
      </c>
      <c r="R124" s="80">
        <v>195.94583369813938</v>
      </c>
      <c r="S124" s="80">
        <v>198.04133036178521</v>
      </c>
      <c r="T124" s="80">
        <v>199.76570593326755</v>
      </c>
      <c r="U124" s="80">
        <v>200.21759556521198</v>
      </c>
      <c r="V124" s="80">
        <v>200.36688910726423</v>
      </c>
      <c r="W124" s="80">
        <v>195.98214221181806</v>
      </c>
      <c r="X124" s="80">
        <v>197.8250028346595</v>
      </c>
      <c r="Y124" s="80">
        <v>198.9166001054183</v>
      </c>
      <c r="Z124" s="80">
        <v>198.57403181274248</v>
      </c>
      <c r="AA124" s="80">
        <v>199.50287722977714</v>
      </c>
      <c r="AB124" s="80">
        <v>199.75241007188899</v>
      </c>
      <c r="AC124" s="80">
        <v>200.58446198547102</v>
      </c>
      <c r="AD124" s="80">
        <v>201.08833312703504</v>
      </c>
      <c r="AE124" s="80">
        <v>201.54845800776295</v>
      </c>
      <c r="AF124" s="80">
        <v>202.26212966235718</v>
      </c>
      <c r="AG124" s="80">
        <v>202.87464617431019</v>
      </c>
      <c r="AH124" s="80">
        <v>203.67417000571112</v>
      </c>
      <c r="AI124" s="80">
        <v>204.21396484497973</v>
      </c>
      <c r="AJ124" s="80">
        <v>204.67829702160745</v>
      </c>
      <c r="AK124" s="80">
        <v>204.93364237298309</v>
      </c>
      <c r="AL124" s="80">
        <v>205.31888460401854</v>
      </c>
      <c r="AM124" s="80">
        <v>206.21391027616642</v>
      </c>
      <c r="AN124" s="80">
        <v>207.58723683433547</v>
      </c>
      <c r="AO124" s="80">
        <v>208.30614421722078</v>
      </c>
      <c r="AP124" s="80">
        <v>209.22680721287043</v>
      </c>
      <c r="AQ124" s="80">
        <v>209.86380197103395</v>
      </c>
      <c r="AR124" s="80">
        <v>210.86636954905444</v>
      </c>
      <c r="AS124" s="80">
        <v>211.72351440858046</v>
      </c>
      <c r="AT124" s="80">
        <v>212.49820262842505</v>
      </c>
      <c r="AU124" s="80">
        <v>212.67922889039011</v>
      </c>
      <c r="AV124" s="80">
        <v>214.01338461970155</v>
      </c>
      <c r="AW124" s="80">
        <v>215.3778380950906</v>
      </c>
      <c r="AX124" s="80">
        <v>216.55472709528308</v>
      </c>
      <c r="AY124" s="80">
        <v>217.8164352014324</v>
      </c>
      <c r="AZ124" s="80">
        <v>219.00728423980638</v>
      </c>
    </row>
    <row r="125" spans="1:52" ht="12" customHeight="1" x14ac:dyDescent="0.35">
      <c r="A125" s="359" t="s">
        <v>854</v>
      </c>
      <c r="B125" s="360">
        <v>340.23470256614644</v>
      </c>
      <c r="C125" s="360">
        <v>355.12887082276666</v>
      </c>
      <c r="D125" s="360">
        <v>347.20044082961084</v>
      </c>
      <c r="E125" s="360">
        <v>352.61411938098223</v>
      </c>
      <c r="F125" s="360">
        <v>362.50251482748644</v>
      </c>
      <c r="G125" s="360">
        <v>361.14585588903958</v>
      </c>
      <c r="H125" s="360">
        <v>344.12120793778831</v>
      </c>
      <c r="I125" s="360">
        <v>361.44844343504877</v>
      </c>
      <c r="J125" s="360">
        <v>337.16933632171953</v>
      </c>
      <c r="K125" s="360">
        <v>253.38080392602703</v>
      </c>
      <c r="L125" s="360">
        <v>256.11183529485442</v>
      </c>
      <c r="M125" s="360">
        <v>279.85278047099649</v>
      </c>
      <c r="N125" s="360">
        <v>239.11638662889817</v>
      </c>
      <c r="O125" s="360">
        <v>222.33275854145035</v>
      </c>
      <c r="P125" s="360">
        <v>212.92686139599357</v>
      </c>
      <c r="Q125" s="360">
        <v>214.4592839424532</v>
      </c>
      <c r="R125" s="360">
        <v>220.4765373964307</v>
      </c>
      <c r="S125" s="360">
        <v>224.39998716933138</v>
      </c>
      <c r="T125" s="360">
        <v>218.14697675094808</v>
      </c>
      <c r="U125" s="360">
        <v>213.95123941473227</v>
      </c>
      <c r="V125" s="360">
        <v>212.70031096617805</v>
      </c>
      <c r="W125" s="360">
        <v>209.84467732971171</v>
      </c>
      <c r="X125" s="360">
        <v>209.11065899506013</v>
      </c>
      <c r="Y125" s="360">
        <v>209.5479334533475</v>
      </c>
      <c r="Z125" s="360">
        <v>207.98451203693901</v>
      </c>
      <c r="AA125" s="360">
        <v>208.54675936741054</v>
      </c>
      <c r="AB125" s="360">
        <v>208.91769911633435</v>
      </c>
      <c r="AC125" s="360">
        <v>209.47554720882493</v>
      </c>
      <c r="AD125" s="360">
        <v>209.33971209030966</v>
      </c>
      <c r="AE125" s="360">
        <v>208.63955962191093</v>
      </c>
      <c r="AF125" s="360">
        <v>208.30996606715314</v>
      </c>
      <c r="AG125" s="360">
        <v>208.31971350861946</v>
      </c>
      <c r="AH125" s="360">
        <v>207.13210430401841</v>
      </c>
      <c r="AI125" s="360">
        <v>206.37991847595367</v>
      </c>
      <c r="AJ125" s="360">
        <v>204.85371443317192</v>
      </c>
      <c r="AK125" s="360">
        <v>203.88748684829022</v>
      </c>
      <c r="AL125" s="360">
        <v>202.39700629314692</v>
      </c>
      <c r="AM125" s="360">
        <v>201.77559686100773</v>
      </c>
      <c r="AN125" s="360">
        <v>201.44249003409394</v>
      </c>
      <c r="AO125" s="360">
        <v>200.53098463182096</v>
      </c>
      <c r="AP125" s="360">
        <v>199.98067146886885</v>
      </c>
      <c r="AQ125" s="360">
        <v>199.15274271488767</v>
      </c>
      <c r="AR125" s="360">
        <v>198.12912895228649</v>
      </c>
      <c r="AS125" s="360">
        <v>197.59391585394604</v>
      </c>
      <c r="AT125" s="360">
        <v>196.74279513959942</v>
      </c>
      <c r="AU125" s="360">
        <v>195.12255806932956</v>
      </c>
      <c r="AV125" s="360">
        <v>194.11051097274037</v>
      </c>
      <c r="AW125" s="360">
        <v>190.82726746926048</v>
      </c>
      <c r="AX125" s="360">
        <v>190.47153871887946</v>
      </c>
      <c r="AY125" s="360">
        <v>188.051306751353</v>
      </c>
      <c r="AZ125" s="360">
        <v>187.66133294353347</v>
      </c>
    </row>
    <row r="126" spans="1:52" ht="12" customHeight="1" x14ac:dyDescent="0.35">
      <c r="A126" s="79" t="s">
        <v>855</v>
      </c>
      <c r="B126" s="80">
        <v>138.50767459118774</v>
      </c>
      <c r="C126" s="80">
        <v>148.42538823806672</v>
      </c>
      <c r="D126" s="80">
        <v>119.97132646744262</v>
      </c>
      <c r="E126" s="80">
        <v>117.55537209014575</v>
      </c>
      <c r="F126" s="80">
        <v>110.30540219211451</v>
      </c>
      <c r="G126" s="80">
        <v>101.11734667996075</v>
      </c>
      <c r="H126" s="80">
        <v>105.89672633219129</v>
      </c>
      <c r="I126" s="80">
        <v>152.18254495548743</v>
      </c>
      <c r="J126" s="80">
        <v>145.59981669942511</v>
      </c>
      <c r="K126" s="80">
        <v>110.16275304406821</v>
      </c>
      <c r="L126" s="80">
        <v>76.336805442590318</v>
      </c>
      <c r="M126" s="80">
        <v>84.374879694270206</v>
      </c>
      <c r="N126" s="80">
        <v>83.692603298789678</v>
      </c>
      <c r="O126" s="80">
        <v>93.092666280818506</v>
      </c>
      <c r="P126" s="80">
        <v>96.219065138618035</v>
      </c>
      <c r="Q126" s="80">
        <v>97.766958510082205</v>
      </c>
      <c r="R126" s="80">
        <v>101.22335622991729</v>
      </c>
      <c r="S126" s="80">
        <v>103.6421701318127</v>
      </c>
      <c r="T126" s="80">
        <v>100.37897290562533</v>
      </c>
      <c r="U126" s="80">
        <v>98.382783558143259</v>
      </c>
      <c r="V126" s="80">
        <v>97.638373163476672</v>
      </c>
      <c r="W126" s="80">
        <v>97.321072276887264</v>
      </c>
      <c r="X126" s="80">
        <v>96.884232954782263</v>
      </c>
      <c r="Y126" s="80">
        <v>97.300415621798081</v>
      </c>
      <c r="Z126" s="80">
        <v>96.500030530206885</v>
      </c>
      <c r="AA126" s="80">
        <v>96.804676005762744</v>
      </c>
      <c r="AB126" s="80">
        <v>97.088237997225463</v>
      </c>
      <c r="AC126" s="80">
        <v>97.344614260973728</v>
      </c>
      <c r="AD126" s="80">
        <v>97.225085629049886</v>
      </c>
      <c r="AE126" s="80">
        <v>96.959115683086566</v>
      </c>
      <c r="AF126" s="80">
        <v>96.60851106370562</v>
      </c>
      <c r="AG126" s="80">
        <v>96.507407014702537</v>
      </c>
      <c r="AH126" s="80">
        <v>95.979233566066839</v>
      </c>
      <c r="AI126" s="80">
        <v>95.513094694335294</v>
      </c>
      <c r="AJ126" s="80">
        <v>94.584223573191736</v>
      </c>
      <c r="AK126" s="80">
        <v>93.827652082784553</v>
      </c>
      <c r="AL126" s="80">
        <v>92.278474069967544</v>
      </c>
      <c r="AM126" s="80">
        <v>91.697932525916556</v>
      </c>
      <c r="AN126" s="80">
        <v>91.013718782975161</v>
      </c>
      <c r="AO126" s="80">
        <v>90.019386705003171</v>
      </c>
      <c r="AP126" s="80">
        <v>89.160824604666828</v>
      </c>
      <c r="AQ126" s="80">
        <v>88.223630527877688</v>
      </c>
      <c r="AR126" s="80">
        <v>87.01065853516765</v>
      </c>
      <c r="AS126" s="80">
        <v>85.941252966188344</v>
      </c>
      <c r="AT126" s="80">
        <v>84.80021784635025</v>
      </c>
      <c r="AU126" s="80">
        <v>83.180415038877129</v>
      </c>
      <c r="AV126" s="80">
        <v>81.158786898013048</v>
      </c>
      <c r="AW126" s="80">
        <v>77.741503827831636</v>
      </c>
      <c r="AX126" s="80">
        <v>76.399007769339548</v>
      </c>
      <c r="AY126" s="80">
        <v>72.767102350501617</v>
      </c>
      <c r="AZ126" s="80">
        <v>71.592469806084026</v>
      </c>
    </row>
    <row r="127" spans="1:52" ht="12" customHeight="1" x14ac:dyDescent="0.35">
      <c r="A127" s="81" t="s">
        <v>18</v>
      </c>
      <c r="B127" s="43">
        <v>9.5930506901516654</v>
      </c>
      <c r="C127" s="43">
        <v>3.4978848621260248</v>
      </c>
      <c r="D127" s="43">
        <v>2.9785765488962008</v>
      </c>
      <c r="E127" s="43">
        <v>3.4686726994511647</v>
      </c>
      <c r="F127" s="43">
        <v>3.359612469762328</v>
      </c>
      <c r="G127" s="43">
        <v>3.1813377916878065</v>
      </c>
      <c r="H127" s="43">
        <v>3.248524886753235</v>
      </c>
      <c r="I127" s="43">
        <v>3.7066176253226808</v>
      </c>
      <c r="J127" s="43">
        <v>4.0736546654002863</v>
      </c>
      <c r="K127" s="43">
        <v>3.6440776671287405</v>
      </c>
      <c r="L127" s="43">
        <v>3.5164282055435527</v>
      </c>
      <c r="M127" s="43">
        <v>3.4263433618076364</v>
      </c>
      <c r="N127" s="43">
        <v>2.6402505002881078</v>
      </c>
      <c r="O127" s="43">
        <v>2.2004612018183991</v>
      </c>
      <c r="P127" s="43">
        <v>1.9793755354376288</v>
      </c>
      <c r="Q127" s="43">
        <v>2.1233009439164054</v>
      </c>
      <c r="R127" s="43">
        <v>2.1791356887005384</v>
      </c>
      <c r="S127" s="43">
        <v>2.2800143136167925</v>
      </c>
      <c r="T127" s="43">
        <v>2.2413469755695581</v>
      </c>
      <c r="U127" s="43">
        <v>2.2136101328927626</v>
      </c>
      <c r="V127" s="43">
        <v>2.2057393065729207</v>
      </c>
      <c r="W127" s="43">
        <v>2.1194917729825873</v>
      </c>
      <c r="X127" s="43">
        <v>2.1155225767029209</v>
      </c>
      <c r="Y127" s="43">
        <v>2.1066991183326076</v>
      </c>
      <c r="Z127" s="43">
        <v>1.9665742303483604</v>
      </c>
      <c r="AA127" s="43">
        <v>1.948051487272711</v>
      </c>
      <c r="AB127" s="43">
        <v>1.914700802338243</v>
      </c>
      <c r="AC127" s="43">
        <v>1.9193914570374988</v>
      </c>
      <c r="AD127" s="43">
        <v>1.942383162274341</v>
      </c>
      <c r="AE127" s="43">
        <v>1.9069524066415238</v>
      </c>
      <c r="AF127" s="43">
        <v>1.9036817652627207</v>
      </c>
      <c r="AG127" s="43">
        <v>1.8942500926660417</v>
      </c>
      <c r="AH127" s="43">
        <v>1.8824700034709592</v>
      </c>
      <c r="AI127" s="43">
        <v>1.8448456121220167</v>
      </c>
      <c r="AJ127" s="43">
        <v>1.8266818477127613</v>
      </c>
      <c r="AK127" s="43">
        <v>1.8129283460928616</v>
      </c>
      <c r="AL127" s="43">
        <v>1.8195176228430383</v>
      </c>
      <c r="AM127" s="43">
        <v>1.8017629565821176</v>
      </c>
      <c r="AN127" s="43">
        <v>1.7866962112063476</v>
      </c>
      <c r="AO127" s="43">
        <v>1.7596552608357261</v>
      </c>
      <c r="AP127" s="43">
        <v>1.7349609671425765</v>
      </c>
      <c r="AQ127" s="43">
        <v>1.7122795628624903</v>
      </c>
      <c r="AR127" s="43">
        <v>1.6886452308382442</v>
      </c>
      <c r="AS127" s="43">
        <v>1.6640426227250551</v>
      </c>
      <c r="AT127" s="43">
        <v>1.6437627382365561</v>
      </c>
      <c r="AU127" s="43">
        <v>1.5267175231399723</v>
      </c>
      <c r="AV127" s="43">
        <v>1.483183217985264</v>
      </c>
      <c r="AW127" s="43">
        <v>1.4125806172368367</v>
      </c>
      <c r="AX127" s="43">
        <v>1.4000078230614692</v>
      </c>
      <c r="AY127" s="43">
        <v>1.3595482406073072</v>
      </c>
      <c r="AZ127" s="43">
        <v>1.3284770924000773</v>
      </c>
    </row>
    <row r="128" spans="1:52" ht="12" customHeight="1" x14ac:dyDescent="0.35">
      <c r="A128" s="81" t="s">
        <v>42</v>
      </c>
      <c r="B128" s="43">
        <v>10.01168814160116</v>
      </c>
      <c r="C128" s="43">
        <v>11.156129407740423</v>
      </c>
      <c r="D128" s="43">
        <v>6.6182501797050364</v>
      </c>
      <c r="E128" s="43">
        <v>6.7716464292167524</v>
      </c>
      <c r="F128" s="43">
        <v>5.0219552319592884</v>
      </c>
      <c r="G128" s="43">
        <v>5.682232378871344</v>
      </c>
      <c r="H128" s="43">
        <v>4.6841221959069728</v>
      </c>
      <c r="I128" s="43">
        <v>6.8702526927123833</v>
      </c>
      <c r="J128" s="43">
        <v>5.7166095225425204</v>
      </c>
      <c r="K128" s="43">
        <v>3.1888105373471571</v>
      </c>
      <c r="L128" s="43">
        <v>3.1461618880950453</v>
      </c>
      <c r="M128" s="43">
        <v>3.6576276564076529</v>
      </c>
      <c r="N128" s="43">
        <v>1.963648541907894</v>
      </c>
      <c r="O128" s="43">
        <v>1.8997219069790312</v>
      </c>
      <c r="P128" s="43">
        <v>0.72578645363444494</v>
      </c>
      <c r="Q128" s="43">
        <v>1.9933975540799729</v>
      </c>
      <c r="R128" s="43">
        <v>2.053533704864114</v>
      </c>
      <c r="S128" s="43">
        <v>2.0574656576344532</v>
      </c>
      <c r="T128" s="43">
        <v>2.0096800761046607</v>
      </c>
      <c r="U128" s="43">
        <v>1.9689329466280343</v>
      </c>
      <c r="V128" s="43">
        <v>1.9478914490267869</v>
      </c>
      <c r="W128" s="43">
        <v>1.8074080490770699</v>
      </c>
      <c r="X128" s="43">
        <v>1.7890970836594993</v>
      </c>
      <c r="Y128" s="43">
        <v>1.7781553435116642</v>
      </c>
      <c r="Z128" s="43">
        <v>1.7860117215344136</v>
      </c>
      <c r="AA128" s="43">
        <v>1.7858097632473979</v>
      </c>
      <c r="AB128" s="43">
        <v>1.78899366120156</v>
      </c>
      <c r="AC128" s="43">
        <v>1.7880936585294649</v>
      </c>
      <c r="AD128" s="43">
        <v>1.7758021517446967</v>
      </c>
      <c r="AE128" s="43">
        <v>1.7317889009048653</v>
      </c>
      <c r="AF128" s="43">
        <v>1.72435451999435</v>
      </c>
      <c r="AG128" s="43">
        <v>1.7252928236754506</v>
      </c>
      <c r="AH128" s="43">
        <v>1.7156897495837042</v>
      </c>
      <c r="AI128" s="43">
        <v>1.5907219702924111</v>
      </c>
      <c r="AJ128" s="43">
        <v>1.5773481860409997</v>
      </c>
      <c r="AK128" s="43">
        <v>1.5591200492405533</v>
      </c>
      <c r="AL128" s="43">
        <v>1.4277758207898776</v>
      </c>
      <c r="AM128" s="43">
        <v>1.4071761592231289</v>
      </c>
      <c r="AN128" s="43">
        <v>1.3873539822490459</v>
      </c>
      <c r="AO128" s="43">
        <v>1.3601062556865371</v>
      </c>
      <c r="AP128" s="43">
        <v>1.3182674151079836</v>
      </c>
      <c r="AQ128" s="43">
        <v>1.2797324720739736</v>
      </c>
      <c r="AR128" s="43">
        <v>1.2426708745114063</v>
      </c>
      <c r="AS128" s="43">
        <v>1.2172051647168718</v>
      </c>
      <c r="AT128" s="43">
        <v>1.1969839296445464</v>
      </c>
      <c r="AU128" s="43">
        <v>1.1681649881920884</v>
      </c>
      <c r="AV128" s="43">
        <v>1.132291940827612</v>
      </c>
      <c r="AW128" s="43">
        <v>1.0902304445954294</v>
      </c>
      <c r="AX128" s="43">
        <v>1.0733920752295274</v>
      </c>
      <c r="AY128" s="43">
        <v>1.034445960780696</v>
      </c>
      <c r="AZ128" s="43">
        <v>0.95950002514982147</v>
      </c>
    </row>
    <row r="129" spans="1:52" ht="12" customHeight="1" x14ac:dyDescent="0.35">
      <c r="A129" s="81" t="s">
        <v>43</v>
      </c>
      <c r="B129" s="43">
        <v>118.90293575943491</v>
      </c>
      <c r="C129" s="43">
        <v>133.77137396820027</v>
      </c>
      <c r="D129" s="43">
        <v>110.37449973884139</v>
      </c>
      <c r="E129" s="43">
        <v>107.31505296147783</v>
      </c>
      <c r="F129" s="43">
        <v>101.92383449039289</v>
      </c>
      <c r="G129" s="43">
        <v>92.253776509401604</v>
      </c>
      <c r="H129" s="43">
        <v>97.964079249531082</v>
      </c>
      <c r="I129" s="43">
        <v>141.60567463745235</v>
      </c>
      <c r="J129" s="43">
        <v>135.80955251148231</v>
      </c>
      <c r="K129" s="43">
        <v>103.32986483959232</v>
      </c>
      <c r="L129" s="43">
        <v>69.674215348951719</v>
      </c>
      <c r="M129" s="43">
        <v>77.290908676054912</v>
      </c>
      <c r="N129" s="43">
        <v>79.088704256593672</v>
      </c>
      <c r="O129" s="43">
        <v>88.992483172021082</v>
      </c>
      <c r="P129" s="43">
        <v>93.513903149545968</v>
      </c>
      <c r="Q129" s="43">
        <v>93.650260012085823</v>
      </c>
      <c r="R129" s="43">
        <v>96.990686836352637</v>
      </c>
      <c r="S129" s="43">
        <v>99.304690160561464</v>
      </c>
      <c r="T129" s="43">
        <v>96.127945853951118</v>
      </c>
      <c r="U129" s="43">
        <v>94.200240478622462</v>
      </c>
      <c r="V129" s="43">
        <v>93.484742407876965</v>
      </c>
      <c r="W129" s="43">
        <v>93.394172454827611</v>
      </c>
      <c r="X129" s="43">
        <v>92.979613294419849</v>
      </c>
      <c r="Y129" s="43">
        <v>93.41556115995381</v>
      </c>
      <c r="Z129" s="43">
        <v>92.747444578324107</v>
      </c>
      <c r="AA129" s="43">
        <v>93.070814755242637</v>
      </c>
      <c r="AB129" s="43">
        <v>93.384543533685658</v>
      </c>
      <c r="AC129" s="43">
        <v>93.63712914540676</v>
      </c>
      <c r="AD129" s="43">
        <v>93.506900315030848</v>
      </c>
      <c r="AE129" s="43">
        <v>93.320374375540183</v>
      </c>
      <c r="AF129" s="43">
        <v>92.980474778448553</v>
      </c>
      <c r="AG129" s="43">
        <v>92.88786409836105</v>
      </c>
      <c r="AH129" s="43">
        <v>92.381073813012179</v>
      </c>
      <c r="AI129" s="43">
        <v>92.077527111920872</v>
      </c>
      <c r="AJ129" s="43">
        <v>91.18019353943798</v>
      </c>
      <c r="AK129" s="43">
        <v>90.455603687451145</v>
      </c>
      <c r="AL129" s="43">
        <v>89.031180626334631</v>
      </c>
      <c r="AM129" s="43">
        <v>88.488993410111306</v>
      </c>
      <c r="AN129" s="43">
        <v>87.839668589519761</v>
      </c>
      <c r="AO129" s="43">
        <v>86.899625188480911</v>
      </c>
      <c r="AP129" s="43">
        <v>86.107596222416262</v>
      </c>
      <c r="AQ129" s="43">
        <v>85.231618492941223</v>
      </c>
      <c r="AR129" s="43">
        <v>84.079342429817999</v>
      </c>
      <c r="AS129" s="43">
        <v>83.060005178746422</v>
      </c>
      <c r="AT129" s="43">
        <v>81.959471178469144</v>
      </c>
      <c r="AU129" s="43">
        <v>80.485532527545061</v>
      </c>
      <c r="AV129" s="43">
        <v>78.543311739200178</v>
      </c>
      <c r="AW129" s="43">
        <v>75.238692765999375</v>
      </c>
      <c r="AX129" s="43">
        <v>73.925607871048555</v>
      </c>
      <c r="AY129" s="43">
        <v>70.373108149113619</v>
      </c>
      <c r="AZ129" s="43">
        <v>69.304492688534125</v>
      </c>
    </row>
    <row r="130" spans="1:52" ht="12" customHeight="1" x14ac:dyDescent="0.35">
      <c r="A130" s="79" t="s">
        <v>856</v>
      </c>
      <c r="B130" s="80">
        <v>185.56177957146022</v>
      </c>
      <c r="C130" s="80">
        <v>191.25485743056132</v>
      </c>
      <c r="D130" s="80">
        <v>194.50805069345958</v>
      </c>
      <c r="E130" s="80">
        <v>194.10970866432842</v>
      </c>
      <c r="F130" s="80">
        <v>198.99258059131665</v>
      </c>
      <c r="G130" s="80">
        <v>198.81431754243624</v>
      </c>
      <c r="H130" s="80">
        <v>185.0212946422599</v>
      </c>
      <c r="I130" s="80">
        <v>187.20504201621915</v>
      </c>
      <c r="J130" s="80">
        <v>174.33745084653427</v>
      </c>
      <c r="K130" s="80">
        <v>131.57805406411492</v>
      </c>
      <c r="L130" s="80">
        <v>135.76963707389808</v>
      </c>
      <c r="M130" s="80">
        <v>151.85797870388603</v>
      </c>
      <c r="N130" s="80">
        <v>117.5834478066476</v>
      </c>
      <c r="O130" s="80">
        <v>116.55088003516641</v>
      </c>
      <c r="P130" s="80">
        <v>104.64079483263312</v>
      </c>
      <c r="Q130" s="80">
        <v>102.32807445275692</v>
      </c>
      <c r="R130" s="80">
        <v>104.49939757466622</v>
      </c>
      <c r="S130" s="80">
        <v>105.86443309239937</v>
      </c>
      <c r="T130" s="80">
        <v>102.89948166763931</v>
      </c>
      <c r="U130" s="80">
        <v>100.86557540932894</v>
      </c>
      <c r="V130" s="80">
        <v>100.45126745457267</v>
      </c>
      <c r="W130" s="80">
        <v>98.026315706416355</v>
      </c>
      <c r="X130" s="80">
        <v>97.610219357607519</v>
      </c>
      <c r="Y130" s="80">
        <v>97.614553719418765</v>
      </c>
      <c r="Z130" s="80">
        <v>96.890190947728001</v>
      </c>
      <c r="AA130" s="80">
        <v>97.067527364686228</v>
      </c>
      <c r="AB130" s="80">
        <v>97.100573998924403</v>
      </c>
      <c r="AC130" s="80">
        <v>97.324163051591626</v>
      </c>
      <c r="AD130" s="80">
        <v>97.207705860199653</v>
      </c>
      <c r="AE130" s="80">
        <v>96.704763118817326</v>
      </c>
      <c r="AF130" s="80">
        <v>96.64545328823327</v>
      </c>
      <c r="AG130" s="80">
        <v>96.674199201355535</v>
      </c>
      <c r="AH130" s="80">
        <v>95.904417410465371</v>
      </c>
      <c r="AI130" s="80">
        <v>95.527040434375422</v>
      </c>
      <c r="AJ130" s="80">
        <v>94.8325461135491</v>
      </c>
      <c r="AK130" s="80">
        <v>94.595786962358943</v>
      </c>
      <c r="AL130" s="80">
        <v>94.464845791270491</v>
      </c>
      <c r="AM130" s="80">
        <v>94.320926920851576</v>
      </c>
      <c r="AN130" s="80">
        <v>94.520360209618318</v>
      </c>
      <c r="AO130" s="80">
        <v>94.481753312548634</v>
      </c>
      <c r="AP130" s="80">
        <v>94.681206451897708</v>
      </c>
      <c r="AQ130" s="80">
        <v>94.708486981653806</v>
      </c>
      <c r="AR130" s="80">
        <v>94.789514921816192</v>
      </c>
      <c r="AS130" s="80">
        <v>95.263914929412138</v>
      </c>
      <c r="AT130" s="80">
        <v>95.509142822354576</v>
      </c>
      <c r="AU130" s="80">
        <v>95.391876263188749</v>
      </c>
      <c r="AV130" s="80">
        <v>96.253193155441593</v>
      </c>
      <c r="AW130" s="80">
        <v>96.393325740226871</v>
      </c>
      <c r="AX130" s="80">
        <v>97.289185505396674</v>
      </c>
      <c r="AY130" s="80">
        <v>98.250634977096041</v>
      </c>
      <c r="AZ130" s="80">
        <v>98.93788283882256</v>
      </c>
    </row>
    <row r="131" spans="1:52" ht="12" customHeight="1" x14ac:dyDescent="0.35">
      <c r="A131" s="82" t="s">
        <v>13</v>
      </c>
      <c r="B131" s="83">
        <v>49.64549786929485</v>
      </c>
      <c r="C131" s="83">
        <v>47.189664433351915</v>
      </c>
      <c r="D131" s="83">
        <v>72.169295651437835</v>
      </c>
      <c r="E131" s="83">
        <v>39.495573453974167</v>
      </c>
      <c r="F131" s="83">
        <v>30.877944201844471</v>
      </c>
      <c r="G131" s="83">
        <v>57.765465493330744</v>
      </c>
      <c r="H131" s="83">
        <v>34.178248816779565</v>
      </c>
      <c r="I131" s="83">
        <v>33.625782862748821</v>
      </c>
      <c r="J131" s="83">
        <v>41.459795470868741</v>
      </c>
      <c r="K131" s="83">
        <v>29.286860638817984</v>
      </c>
      <c r="L131" s="83">
        <v>28.806388717147914</v>
      </c>
      <c r="M131" s="83">
        <v>33.578605503067706</v>
      </c>
      <c r="N131" s="83">
        <v>27.770241115296262</v>
      </c>
      <c r="O131" s="83">
        <v>29.650775457868662</v>
      </c>
      <c r="P131" s="83">
        <v>27.672943717410725</v>
      </c>
      <c r="Q131" s="83">
        <v>29.455361261589243</v>
      </c>
      <c r="R131" s="83">
        <v>29.601715497116292</v>
      </c>
      <c r="S131" s="83">
        <v>30.37884763040222</v>
      </c>
      <c r="T131" s="83">
        <v>28.480085578235201</v>
      </c>
      <c r="U131" s="83">
        <v>27.953235522416843</v>
      </c>
      <c r="V131" s="83">
        <v>27.633615549539883</v>
      </c>
      <c r="W131" s="83">
        <v>24.649636981952579</v>
      </c>
      <c r="X131" s="83">
        <v>24.308870567216143</v>
      </c>
      <c r="Y131" s="83">
        <v>24.233977829172748</v>
      </c>
      <c r="Z131" s="83">
        <v>23.871032508617041</v>
      </c>
      <c r="AA131" s="83">
        <v>23.871017031054123</v>
      </c>
      <c r="AB131" s="83">
        <v>23.724733127644235</v>
      </c>
      <c r="AC131" s="83">
        <v>23.719808147522659</v>
      </c>
      <c r="AD131" s="83">
        <v>23.54682432717771</v>
      </c>
      <c r="AE131" s="83">
        <v>23.283362370092448</v>
      </c>
      <c r="AF131" s="83">
        <v>23.115913257564372</v>
      </c>
      <c r="AG131" s="83">
        <v>23.002171700919572</v>
      </c>
      <c r="AH131" s="83">
        <v>22.127938221703737</v>
      </c>
      <c r="AI131" s="83">
        <v>21.237512607617024</v>
      </c>
      <c r="AJ131" s="83">
        <v>20.301029815920892</v>
      </c>
      <c r="AK131" s="83">
        <v>19.558663995451376</v>
      </c>
      <c r="AL131" s="83">
        <v>17.526424576885827</v>
      </c>
      <c r="AM131" s="83">
        <v>16.966717037363214</v>
      </c>
      <c r="AN131" s="83">
        <v>16.24747347298889</v>
      </c>
      <c r="AO131" s="83">
        <v>15.416594180534828</v>
      </c>
      <c r="AP131" s="83">
        <v>14.55312234784666</v>
      </c>
      <c r="AQ131" s="83">
        <v>13.373329212943121</v>
      </c>
      <c r="AR131" s="83">
        <v>11.965221637968813</v>
      </c>
      <c r="AS131" s="83">
        <v>11.329264437041083</v>
      </c>
      <c r="AT131" s="83">
        <v>10.775227258978695</v>
      </c>
      <c r="AU131" s="83">
        <v>9.8207951611056483</v>
      </c>
      <c r="AV131" s="83">
        <v>8.8192091977495206</v>
      </c>
      <c r="AW131" s="83">
        <v>6.6649021387121445</v>
      </c>
      <c r="AX131" s="83">
        <v>6.0337208291761062</v>
      </c>
      <c r="AY131" s="83">
        <v>4.740572166638132</v>
      </c>
      <c r="AZ131" s="83">
        <v>4.0036600410735552</v>
      </c>
    </row>
    <row r="132" spans="1:52" ht="12" customHeight="1" x14ac:dyDescent="0.35">
      <c r="A132" s="82" t="s">
        <v>17</v>
      </c>
      <c r="B132" s="83">
        <v>0</v>
      </c>
      <c r="C132" s="83">
        <v>0</v>
      </c>
      <c r="D132" s="83">
        <v>0</v>
      </c>
      <c r="E132" s="83">
        <v>0</v>
      </c>
      <c r="F132" s="83">
        <v>0</v>
      </c>
      <c r="G132" s="83">
        <v>0</v>
      </c>
      <c r="H132" s="83">
        <v>0</v>
      </c>
      <c r="I132" s="83">
        <v>0</v>
      </c>
      <c r="J132" s="83">
        <v>0</v>
      </c>
      <c r="K132" s="83">
        <v>0</v>
      </c>
      <c r="L132" s="83">
        <v>0</v>
      </c>
      <c r="M132" s="83">
        <v>0</v>
      </c>
      <c r="N132" s="83">
        <v>0</v>
      </c>
      <c r="O132" s="83">
        <v>0</v>
      </c>
      <c r="P132" s="83">
        <v>0</v>
      </c>
      <c r="Q132" s="83">
        <v>0</v>
      </c>
      <c r="R132" s="83">
        <v>0</v>
      </c>
      <c r="S132" s="83">
        <v>0</v>
      </c>
      <c r="T132" s="83">
        <v>0</v>
      </c>
      <c r="U132" s="83">
        <v>0</v>
      </c>
      <c r="V132" s="83">
        <v>0</v>
      </c>
      <c r="W132" s="83">
        <v>0</v>
      </c>
      <c r="X132" s="83">
        <v>0</v>
      </c>
      <c r="Y132" s="83">
        <v>0</v>
      </c>
      <c r="Z132" s="83">
        <v>0</v>
      </c>
      <c r="AA132" s="83">
        <v>0</v>
      </c>
      <c r="AB132" s="83">
        <v>0</v>
      </c>
      <c r="AC132" s="83">
        <v>0</v>
      </c>
      <c r="AD132" s="83">
        <v>0</v>
      </c>
      <c r="AE132" s="83">
        <v>0</v>
      </c>
      <c r="AF132" s="83">
        <v>0</v>
      </c>
      <c r="AG132" s="83">
        <v>0</v>
      </c>
      <c r="AH132" s="83">
        <v>0</v>
      </c>
      <c r="AI132" s="83">
        <v>0</v>
      </c>
      <c r="AJ132" s="83">
        <v>0</v>
      </c>
      <c r="AK132" s="83">
        <v>0</v>
      </c>
      <c r="AL132" s="83">
        <v>0</v>
      </c>
      <c r="AM132" s="83">
        <v>0</v>
      </c>
      <c r="AN132" s="83">
        <v>0</v>
      </c>
      <c r="AO132" s="83">
        <v>0</v>
      </c>
      <c r="AP132" s="83">
        <v>0</v>
      </c>
      <c r="AQ132" s="83">
        <v>0</v>
      </c>
      <c r="AR132" s="83">
        <v>0</v>
      </c>
      <c r="AS132" s="83">
        <v>0</v>
      </c>
      <c r="AT132" s="83">
        <v>0</v>
      </c>
      <c r="AU132" s="83">
        <v>0</v>
      </c>
      <c r="AV132" s="83">
        <v>0</v>
      </c>
      <c r="AW132" s="83">
        <v>0</v>
      </c>
      <c r="AX132" s="83">
        <v>0</v>
      </c>
      <c r="AY132" s="83">
        <v>0</v>
      </c>
      <c r="AZ132" s="83">
        <v>0</v>
      </c>
    </row>
    <row r="133" spans="1:52" ht="12" customHeight="1" x14ac:dyDescent="0.35">
      <c r="A133" s="82" t="s">
        <v>18</v>
      </c>
      <c r="B133" s="83">
        <v>0</v>
      </c>
      <c r="C133" s="83">
        <v>4.0146438464138077E-15</v>
      </c>
      <c r="D133" s="83">
        <v>0</v>
      </c>
      <c r="E133" s="83">
        <v>0</v>
      </c>
      <c r="F133" s="83">
        <v>0</v>
      </c>
      <c r="G133" s="83">
        <v>2.9603807989801477E-15</v>
      </c>
      <c r="H133" s="83">
        <v>0</v>
      </c>
      <c r="I133" s="83">
        <v>5.5765334229440858E-15</v>
      </c>
      <c r="J133" s="83">
        <v>2.2846800404580815E-15</v>
      </c>
      <c r="K133" s="83">
        <v>0</v>
      </c>
      <c r="L133" s="83">
        <v>3.394465219429823E-15</v>
      </c>
      <c r="M133" s="83">
        <v>0</v>
      </c>
      <c r="N133" s="83">
        <v>0</v>
      </c>
      <c r="O133" s="83">
        <v>0</v>
      </c>
      <c r="P133" s="83">
        <v>0</v>
      </c>
      <c r="Q133" s="83">
        <v>0</v>
      </c>
      <c r="R133" s="83">
        <v>1.4416294302686779E-6</v>
      </c>
      <c r="S133" s="83">
        <v>1.074576009992991E-5</v>
      </c>
      <c r="T133" s="83">
        <v>3.8628462692313923E-5</v>
      </c>
      <c r="U133" s="83">
        <v>7.5412101152157074E-5</v>
      </c>
      <c r="V133" s="83">
        <v>1.066972689525395E-4</v>
      </c>
      <c r="W133" s="83">
        <v>1.2241373551573486E-3</v>
      </c>
      <c r="X133" s="83">
        <v>1.2015430401860216E-3</v>
      </c>
      <c r="Y133" s="83">
        <v>1.19164766304008E-3</v>
      </c>
      <c r="Z133" s="83">
        <v>1.2930076550857943E-3</v>
      </c>
      <c r="AA133" s="83">
        <v>1.3351263797562276E-3</v>
      </c>
      <c r="AB133" s="83">
        <v>1.3780254927118706E-3</v>
      </c>
      <c r="AC133" s="83">
        <v>1.3760001197299326E-3</v>
      </c>
      <c r="AD133" s="83">
        <v>1.4315004107269323E-3</v>
      </c>
      <c r="AE133" s="83">
        <v>1.4291553635282105E-3</v>
      </c>
      <c r="AF133" s="83">
        <v>1.420035885522804E-3</v>
      </c>
      <c r="AG133" s="83">
        <v>1.4153019611248239E-3</v>
      </c>
      <c r="AH133" s="83">
        <v>1.4037556771097804E-3</v>
      </c>
      <c r="AI133" s="83">
        <v>1.4163916782749051E-3</v>
      </c>
      <c r="AJ133" s="83">
        <v>1.3847217575280561E-3</v>
      </c>
      <c r="AK133" s="83">
        <v>1.3583819309189989E-3</v>
      </c>
      <c r="AL133" s="83">
        <v>1.3493203491742477E-3</v>
      </c>
      <c r="AM133" s="83">
        <v>1.306839839735316E-3</v>
      </c>
      <c r="AN133" s="83">
        <v>1.2586124607264898E-3</v>
      </c>
      <c r="AO133" s="83">
        <v>1.1915679781981023E-3</v>
      </c>
      <c r="AP133" s="83">
        <v>1.1144223451119834E-3</v>
      </c>
      <c r="AQ133" s="83">
        <v>1.030659632133451E-3</v>
      </c>
      <c r="AR133" s="83">
        <v>9.3962174491367596E-4</v>
      </c>
      <c r="AS133" s="83">
        <v>9.040384690370487E-4</v>
      </c>
      <c r="AT133" s="83">
        <v>8.7036284404951557E-4</v>
      </c>
      <c r="AU133" s="83">
        <v>7.5722121796325116E-4</v>
      </c>
      <c r="AV133" s="83">
        <v>6.7826656370819716E-4</v>
      </c>
      <c r="AW133" s="83">
        <v>5.5744389880004375E-4</v>
      </c>
      <c r="AX133" s="83">
        <v>5.1778082890966922E-4</v>
      </c>
      <c r="AY133" s="83">
        <v>4.2206873512186827E-4</v>
      </c>
      <c r="AZ133" s="83">
        <v>3.7287038910573632E-4</v>
      </c>
    </row>
    <row r="134" spans="1:52" ht="12" customHeight="1" x14ac:dyDescent="0.35">
      <c r="A134" s="82" t="s">
        <v>42</v>
      </c>
      <c r="B134" s="83">
        <v>6.6805814383815294</v>
      </c>
      <c r="C134" s="83">
        <v>4.4801115872074462</v>
      </c>
      <c r="D134" s="83">
        <v>3.1736305602386716</v>
      </c>
      <c r="E134" s="83">
        <v>4.2203009252385915</v>
      </c>
      <c r="F134" s="83">
        <v>5.157078765145191</v>
      </c>
      <c r="G134" s="83">
        <v>5.4730495957866738</v>
      </c>
      <c r="H134" s="83">
        <v>5.2683616422303468</v>
      </c>
      <c r="I134" s="83">
        <v>8.5410183456136863</v>
      </c>
      <c r="J134" s="83">
        <v>6.5083787985802246</v>
      </c>
      <c r="K134" s="83">
        <v>3.1169519178023903</v>
      </c>
      <c r="L134" s="83">
        <v>3.1727620302382467</v>
      </c>
      <c r="M134" s="83">
        <v>4.1976619481828887</v>
      </c>
      <c r="N134" s="83">
        <v>2.5898541755805247</v>
      </c>
      <c r="O134" s="83">
        <v>2.8274977431643933</v>
      </c>
      <c r="P134" s="83">
        <v>1.346967625844242</v>
      </c>
      <c r="Q134" s="83">
        <v>1.2457265122579668</v>
      </c>
      <c r="R134" s="83">
        <v>1.2974239498689359</v>
      </c>
      <c r="S134" s="83">
        <v>1.2900070936703629</v>
      </c>
      <c r="T134" s="83">
        <v>1.2769299949651423</v>
      </c>
      <c r="U134" s="83">
        <v>1.2564248126573208</v>
      </c>
      <c r="V134" s="83">
        <v>1.2512141901743388</v>
      </c>
      <c r="W134" s="83">
        <v>0.83185670071724371</v>
      </c>
      <c r="X134" s="83">
        <v>0.83100614807023032</v>
      </c>
      <c r="Y134" s="83">
        <v>0.8305948528529602</v>
      </c>
      <c r="Z134" s="83">
        <v>0.82696063027816646</v>
      </c>
      <c r="AA134" s="83">
        <v>0.82278785911834695</v>
      </c>
      <c r="AB134" s="83">
        <v>0.82250437159642997</v>
      </c>
      <c r="AC134" s="83">
        <v>0.82206462315948092</v>
      </c>
      <c r="AD134" s="83">
        <v>0.7416131584161143</v>
      </c>
      <c r="AE134" s="83">
        <v>0.72864363049189773</v>
      </c>
      <c r="AF134" s="83">
        <v>0.72324859840505973</v>
      </c>
      <c r="AG134" s="83">
        <v>0.72080375441606359</v>
      </c>
      <c r="AH134" s="83">
        <v>0.70843956172489164</v>
      </c>
      <c r="AI134" s="83">
        <v>0.65943111844709179</v>
      </c>
      <c r="AJ134" s="83">
        <v>0.64189265204746182</v>
      </c>
      <c r="AK134" s="83">
        <v>0.5876283398863249</v>
      </c>
      <c r="AL134" s="83">
        <v>0.52489218970560736</v>
      </c>
      <c r="AM134" s="83">
        <v>0.50438734894825454</v>
      </c>
      <c r="AN134" s="83">
        <v>0.4838531704672831</v>
      </c>
      <c r="AO134" s="83">
        <v>0.45738944272377974</v>
      </c>
      <c r="AP134" s="83">
        <v>0.42274830601210223</v>
      </c>
      <c r="AQ134" s="83">
        <v>0.39031989913592935</v>
      </c>
      <c r="AR134" s="83">
        <v>0.35873714469918683</v>
      </c>
      <c r="AS134" s="83">
        <v>0.34680011057455423</v>
      </c>
      <c r="AT134" s="83">
        <v>0.33516635358934388</v>
      </c>
      <c r="AU134" s="83">
        <v>0.31551874828283932</v>
      </c>
      <c r="AV134" s="83">
        <v>0.29302056577130881</v>
      </c>
      <c r="AW134" s="83">
        <v>0.26841053475658888</v>
      </c>
      <c r="AX134" s="83">
        <v>0.2492520359678069</v>
      </c>
      <c r="AY134" s="83">
        <v>0.1854809877538699</v>
      </c>
      <c r="AZ134" s="83">
        <v>0.14876658288737668</v>
      </c>
    </row>
    <row r="135" spans="1:52" ht="12" customHeight="1" x14ac:dyDescent="0.35">
      <c r="A135" s="82" t="s">
        <v>48</v>
      </c>
      <c r="B135" s="83">
        <v>35.819007562741945</v>
      </c>
      <c r="C135" s="83">
        <v>46.716720016181448</v>
      </c>
      <c r="D135" s="83">
        <v>42.057772550195281</v>
      </c>
      <c r="E135" s="83">
        <v>40.395363683439399</v>
      </c>
      <c r="F135" s="83">
        <v>46.167354732563496</v>
      </c>
      <c r="G135" s="83">
        <v>35.192255292565363</v>
      </c>
      <c r="H135" s="83">
        <v>37.923178196976494</v>
      </c>
      <c r="I135" s="83">
        <v>33.870043079330429</v>
      </c>
      <c r="J135" s="83">
        <v>20.332703328359916</v>
      </c>
      <c r="K135" s="83">
        <v>22.922307380445343</v>
      </c>
      <c r="L135" s="83">
        <v>9.3223895793319951</v>
      </c>
      <c r="M135" s="83">
        <v>9.8692271170019268</v>
      </c>
      <c r="N135" s="83">
        <v>5.8077712016586949</v>
      </c>
      <c r="O135" s="83">
        <v>6.1835408706096464</v>
      </c>
      <c r="P135" s="83">
        <v>5.3667121824951085</v>
      </c>
      <c r="Q135" s="83">
        <v>6.0176968769742283</v>
      </c>
      <c r="R135" s="83">
        <v>6.2050889570482033</v>
      </c>
      <c r="S135" s="83">
        <v>6.2074762285733529</v>
      </c>
      <c r="T135" s="83">
        <v>6.0708870427075565</v>
      </c>
      <c r="U135" s="83">
        <v>5.9295988243632882</v>
      </c>
      <c r="V135" s="83">
        <v>5.8483663624856037</v>
      </c>
      <c r="W135" s="83">
        <v>3.7993425617029661</v>
      </c>
      <c r="X135" s="83">
        <v>3.7604419207069175</v>
      </c>
      <c r="Y135" s="83">
        <v>3.7392172155655898</v>
      </c>
      <c r="Z135" s="83">
        <v>3.4930063674987215</v>
      </c>
      <c r="AA135" s="83">
        <v>3.3779588015589992</v>
      </c>
      <c r="AB135" s="83">
        <v>3.2813394227661927</v>
      </c>
      <c r="AC135" s="83">
        <v>3.2465699474426351</v>
      </c>
      <c r="AD135" s="83">
        <v>2.9435676740276602</v>
      </c>
      <c r="AE135" s="83">
        <v>2.8448334386627181</v>
      </c>
      <c r="AF135" s="83">
        <v>2.7851146359259014</v>
      </c>
      <c r="AG135" s="83">
        <v>2.7292206109115358</v>
      </c>
      <c r="AH135" s="83">
        <v>2.6413615192077606</v>
      </c>
      <c r="AI135" s="83">
        <v>2.4439300000451434</v>
      </c>
      <c r="AJ135" s="83">
        <v>2.3455541115167517</v>
      </c>
      <c r="AK135" s="83">
        <v>1.9583915006472481</v>
      </c>
      <c r="AL135" s="83">
        <v>1.7421338034521494</v>
      </c>
      <c r="AM135" s="83">
        <v>1.6421189301807944</v>
      </c>
      <c r="AN135" s="83">
        <v>1.542719590167247</v>
      </c>
      <c r="AO135" s="83">
        <v>1.3998350909027943</v>
      </c>
      <c r="AP135" s="83">
        <v>1.2328092881740966</v>
      </c>
      <c r="AQ135" s="83">
        <v>1.0802053494810084</v>
      </c>
      <c r="AR135" s="83">
        <v>0.91787853563891386</v>
      </c>
      <c r="AS135" s="83">
        <v>0.85697969535429197</v>
      </c>
      <c r="AT135" s="83">
        <v>0.8010596989471771</v>
      </c>
      <c r="AU135" s="83">
        <v>0.67827480061544343</v>
      </c>
      <c r="AV135" s="83">
        <v>0.58175700002529884</v>
      </c>
      <c r="AW135" s="83">
        <v>0.48943742035408233</v>
      </c>
      <c r="AX135" s="83">
        <v>0.4311969677967869</v>
      </c>
      <c r="AY135" s="83">
        <v>0.28709335599559616</v>
      </c>
      <c r="AZ135" s="83">
        <v>0.2295431060283849</v>
      </c>
    </row>
    <row r="136" spans="1:52" ht="12" customHeight="1" x14ac:dyDescent="0.35">
      <c r="A136" s="82" t="s">
        <v>60</v>
      </c>
      <c r="B136" s="83">
        <v>0.14691993281533752</v>
      </c>
      <c r="C136" s="83">
        <v>0.17143099511346524</v>
      </c>
      <c r="D136" s="83">
        <v>0.11268852373930506</v>
      </c>
      <c r="E136" s="83">
        <v>13.003379057347507</v>
      </c>
      <c r="F136" s="83">
        <v>12.661355556772188</v>
      </c>
      <c r="G136" s="83">
        <v>12.760417330110734</v>
      </c>
      <c r="H136" s="83">
        <v>1.111876039454871</v>
      </c>
      <c r="I136" s="83">
        <v>1.9411535418757937</v>
      </c>
      <c r="J136" s="83">
        <v>9.5606041780081057</v>
      </c>
      <c r="K136" s="83">
        <v>4.800739272371108</v>
      </c>
      <c r="L136" s="83">
        <v>3.0088821521542282</v>
      </c>
      <c r="M136" s="83">
        <v>3.1013702578441027</v>
      </c>
      <c r="N136" s="83">
        <v>1.2374012117760365</v>
      </c>
      <c r="O136" s="83">
        <v>0.80904440826068624</v>
      </c>
      <c r="P136" s="83">
        <v>0.75935454075167619</v>
      </c>
      <c r="Q136" s="83">
        <v>2.9746184374007738</v>
      </c>
      <c r="R136" s="83">
        <v>3.0267887202925245</v>
      </c>
      <c r="S136" s="83">
        <v>2.9936910260267617</v>
      </c>
      <c r="T136" s="83">
        <v>2.8646773144481292</v>
      </c>
      <c r="U136" s="83">
        <v>2.7343523177521498</v>
      </c>
      <c r="V136" s="83">
        <v>2.6333497771080343</v>
      </c>
      <c r="W136" s="83">
        <v>1.3222857823795164</v>
      </c>
      <c r="X136" s="83">
        <v>1.279898558744593</v>
      </c>
      <c r="Y136" s="83">
        <v>1.2566819713195823</v>
      </c>
      <c r="Z136" s="83">
        <v>1.2330074215684086</v>
      </c>
      <c r="AA136" s="83">
        <v>1.2071628658311344</v>
      </c>
      <c r="AB136" s="83">
        <v>1.1814904015842147</v>
      </c>
      <c r="AC136" s="83">
        <v>1.159175867510297</v>
      </c>
      <c r="AD136" s="83">
        <v>1.1267438813623316</v>
      </c>
      <c r="AE136" s="83">
        <v>1.0993806993766018</v>
      </c>
      <c r="AF136" s="83">
        <v>1.0739163820091566</v>
      </c>
      <c r="AG136" s="83">
        <v>1.0511004280591976</v>
      </c>
      <c r="AH136" s="83">
        <v>1.0139807642160761</v>
      </c>
      <c r="AI136" s="83">
        <v>0.98181777950548599</v>
      </c>
      <c r="AJ136" s="83">
        <v>0.9432748380221101</v>
      </c>
      <c r="AK136" s="83">
        <v>0.61394748186527293</v>
      </c>
      <c r="AL136" s="83">
        <v>0.55557605109401109</v>
      </c>
      <c r="AM136" s="83">
        <v>0.51871584751983968</v>
      </c>
      <c r="AN136" s="83">
        <v>0.47908426211898114</v>
      </c>
      <c r="AO136" s="83">
        <v>0.41139168640389129</v>
      </c>
      <c r="AP136" s="83">
        <v>0.339241350327317</v>
      </c>
      <c r="AQ136" s="83">
        <v>0.2773252256395789</v>
      </c>
      <c r="AR136" s="83">
        <v>0.20917942873487153</v>
      </c>
      <c r="AS136" s="83">
        <v>0.18354471948779563</v>
      </c>
      <c r="AT136" s="83">
        <v>0.16498972116878172</v>
      </c>
      <c r="AU136" s="83">
        <v>0.14181703448787575</v>
      </c>
      <c r="AV136" s="83">
        <v>0.11852736215048645</v>
      </c>
      <c r="AW136" s="83">
        <v>9.4094385570535663E-2</v>
      </c>
      <c r="AX136" s="83">
        <v>7.6902435500881522E-2</v>
      </c>
      <c r="AY136" s="83">
        <v>5.4812417600707111E-2</v>
      </c>
      <c r="AZ136" s="83">
        <v>4.2079960312843438E-2</v>
      </c>
    </row>
    <row r="137" spans="1:52" ht="12" customHeight="1" x14ac:dyDescent="0.35">
      <c r="A137" s="82" t="s">
        <v>43</v>
      </c>
      <c r="B137" s="83">
        <v>86.990069411962267</v>
      </c>
      <c r="C137" s="83">
        <v>85.16885952572656</v>
      </c>
      <c r="D137" s="83">
        <v>70.008124342215993</v>
      </c>
      <c r="E137" s="83">
        <v>89.364842306909154</v>
      </c>
      <c r="F137" s="83">
        <v>96.787566487866641</v>
      </c>
      <c r="G137" s="83">
        <v>69.342373904894515</v>
      </c>
      <c r="H137" s="83">
        <v>98.418465766771689</v>
      </c>
      <c r="I137" s="83">
        <v>103.46897970065342</v>
      </c>
      <c r="J137" s="83">
        <v>88.45266855318151</v>
      </c>
      <c r="K137" s="83">
        <v>68.669855066178798</v>
      </c>
      <c r="L137" s="83">
        <v>85.55834685538133</v>
      </c>
      <c r="M137" s="83">
        <v>97.515896735348903</v>
      </c>
      <c r="N137" s="83">
        <v>74.319270691637229</v>
      </c>
      <c r="O137" s="83">
        <v>73.120911285186466</v>
      </c>
      <c r="P137" s="83">
        <v>66.319237100473956</v>
      </c>
      <c r="Q137" s="83">
        <v>57.922838605840681</v>
      </c>
      <c r="R137" s="83">
        <v>59.551435206490282</v>
      </c>
      <c r="S137" s="83">
        <v>60.146825138036107</v>
      </c>
      <c r="T137" s="83">
        <v>59.333349088605878</v>
      </c>
      <c r="U137" s="83">
        <v>58.024673165838678</v>
      </c>
      <c r="V137" s="83">
        <v>57.995638670094785</v>
      </c>
      <c r="W137" s="83">
        <v>59.57305376670238</v>
      </c>
      <c r="X137" s="83">
        <v>59.315319250514499</v>
      </c>
      <c r="Y137" s="83">
        <v>59.257177573890182</v>
      </c>
      <c r="Z137" s="83">
        <v>58.838937715446114</v>
      </c>
      <c r="AA137" s="83">
        <v>58.752571528595588</v>
      </c>
      <c r="AB137" s="83">
        <v>58.728956897055859</v>
      </c>
      <c r="AC137" s="83">
        <v>58.852785689144582</v>
      </c>
      <c r="AD137" s="83">
        <v>59.069705513670385</v>
      </c>
      <c r="AE137" s="83">
        <v>58.794800580792561</v>
      </c>
      <c r="AF137" s="83">
        <v>58.816283685416643</v>
      </c>
      <c r="AG137" s="83">
        <v>58.840761597306532</v>
      </c>
      <c r="AH137" s="83">
        <v>58.583243430518444</v>
      </c>
      <c r="AI137" s="83">
        <v>58.450566007756208</v>
      </c>
      <c r="AJ137" s="83">
        <v>57.955562372569524</v>
      </c>
      <c r="AK137" s="83">
        <v>56.441962224065406</v>
      </c>
      <c r="AL137" s="83">
        <v>55.772232077493904</v>
      </c>
      <c r="AM137" s="83">
        <v>55.102358857414472</v>
      </c>
      <c r="AN137" s="83">
        <v>54.46949531269636</v>
      </c>
      <c r="AO137" s="83">
        <v>53.282913310286034</v>
      </c>
      <c r="AP137" s="83">
        <v>51.799450469954678</v>
      </c>
      <c r="AQ137" s="83">
        <v>50.146185253999036</v>
      </c>
      <c r="AR137" s="83">
        <v>48.11684870363603</v>
      </c>
      <c r="AS137" s="83">
        <v>47.156088158439275</v>
      </c>
      <c r="AT137" s="83">
        <v>46.152057327667222</v>
      </c>
      <c r="AU137" s="83">
        <v>44.153166030554232</v>
      </c>
      <c r="AV137" s="83">
        <v>41.705536629642694</v>
      </c>
      <c r="AW137" s="83">
        <v>37.834789424759499</v>
      </c>
      <c r="AX137" s="83">
        <v>36.807032575701008</v>
      </c>
      <c r="AY137" s="83">
        <v>34.529228527137597</v>
      </c>
      <c r="AZ137" s="83">
        <v>33.337467726927684</v>
      </c>
    </row>
    <row r="138" spans="1:52" ht="12" customHeight="1" x14ac:dyDescent="0.35">
      <c r="A138" s="82" t="s">
        <v>49</v>
      </c>
      <c r="B138" s="83">
        <v>2.4738316413125783</v>
      </c>
      <c r="C138" s="83">
        <v>2.5694542679152574</v>
      </c>
      <c r="D138" s="83">
        <v>2.9933646471736308</v>
      </c>
      <c r="E138" s="83">
        <v>2.3881161578926289</v>
      </c>
      <c r="F138" s="83">
        <v>1.605376057081245</v>
      </c>
      <c r="G138" s="83">
        <v>0.90843418584487767</v>
      </c>
      <c r="H138" s="83">
        <v>1.0445329353147315</v>
      </c>
      <c r="I138" s="83">
        <v>1.0503635402705316</v>
      </c>
      <c r="J138" s="83">
        <v>1.2327103129990877</v>
      </c>
      <c r="K138" s="83">
        <v>0</v>
      </c>
      <c r="L138" s="83">
        <v>0</v>
      </c>
      <c r="M138" s="83">
        <v>0</v>
      </c>
      <c r="N138" s="83">
        <v>0</v>
      </c>
      <c r="O138" s="83">
        <v>0</v>
      </c>
      <c r="P138" s="83">
        <v>0</v>
      </c>
      <c r="Q138" s="83">
        <v>0</v>
      </c>
      <c r="R138" s="83">
        <v>0</v>
      </c>
      <c r="S138" s="83">
        <v>0</v>
      </c>
      <c r="T138" s="83">
        <v>0</v>
      </c>
      <c r="U138" s="83">
        <v>0</v>
      </c>
      <c r="V138" s="83">
        <v>0</v>
      </c>
      <c r="W138" s="83">
        <v>0</v>
      </c>
      <c r="X138" s="83">
        <v>0</v>
      </c>
      <c r="Y138" s="83">
        <v>0</v>
      </c>
      <c r="Z138" s="83">
        <v>0</v>
      </c>
      <c r="AA138" s="83">
        <v>0</v>
      </c>
      <c r="AB138" s="83">
        <v>0</v>
      </c>
      <c r="AC138" s="83">
        <v>0</v>
      </c>
      <c r="AD138" s="83">
        <v>0</v>
      </c>
      <c r="AE138" s="83">
        <v>0</v>
      </c>
      <c r="AF138" s="83">
        <v>0</v>
      </c>
      <c r="AG138" s="83">
        <v>0</v>
      </c>
      <c r="AH138" s="83">
        <v>0</v>
      </c>
      <c r="AI138" s="83">
        <v>0</v>
      </c>
      <c r="AJ138" s="83">
        <v>0</v>
      </c>
      <c r="AK138" s="83">
        <v>0</v>
      </c>
      <c r="AL138" s="83">
        <v>0</v>
      </c>
      <c r="AM138" s="83">
        <v>0</v>
      </c>
      <c r="AN138" s="83">
        <v>0</v>
      </c>
      <c r="AO138" s="83">
        <v>0</v>
      </c>
      <c r="AP138" s="83">
        <v>0</v>
      </c>
      <c r="AQ138" s="83">
        <v>0</v>
      </c>
      <c r="AR138" s="83">
        <v>0</v>
      </c>
      <c r="AS138" s="83">
        <v>0</v>
      </c>
      <c r="AT138" s="83">
        <v>0</v>
      </c>
      <c r="AU138" s="83">
        <v>0</v>
      </c>
      <c r="AV138" s="83">
        <v>0</v>
      </c>
      <c r="AW138" s="83">
        <v>0</v>
      </c>
      <c r="AX138" s="83">
        <v>0</v>
      </c>
      <c r="AY138" s="83">
        <v>0</v>
      </c>
      <c r="AZ138" s="83">
        <v>0</v>
      </c>
    </row>
    <row r="139" spans="1:52" ht="12" customHeight="1" x14ac:dyDescent="0.35">
      <c r="A139" s="82" t="s">
        <v>52</v>
      </c>
      <c r="B139" s="83">
        <v>0.23784437461345967</v>
      </c>
      <c r="C139" s="83">
        <v>0.29081671432526585</v>
      </c>
      <c r="D139" s="83">
        <v>0.27030128698527112</v>
      </c>
      <c r="E139" s="83">
        <v>0.84393056181988313</v>
      </c>
      <c r="F139" s="83">
        <v>0.67819767503357287</v>
      </c>
      <c r="G139" s="83">
        <v>12.499351850116115</v>
      </c>
      <c r="H139" s="83">
        <v>0.53741624658145826</v>
      </c>
      <c r="I139" s="83">
        <v>1.2323407545137222</v>
      </c>
      <c r="J139" s="83">
        <v>3.0078125770243931</v>
      </c>
      <c r="K139" s="83">
        <v>0.68477019361743474</v>
      </c>
      <c r="L139" s="83">
        <v>0.64912997812546225</v>
      </c>
      <c r="M139" s="83">
        <v>0.66674709211083438</v>
      </c>
      <c r="N139" s="83">
        <v>0.57316161325182402</v>
      </c>
      <c r="O139" s="83">
        <v>0.59121853554007275</v>
      </c>
      <c r="P139" s="83">
        <v>0.67544519599572705</v>
      </c>
      <c r="Q139" s="83">
        <v>0.64973425125780937</v>
      </c>
      <c r="R139" s="83">
        <v>0.66130762711751845</v>
      </c>
      <c r="S139" s="83">
        <v>0.65094271444551732</v>
      </c>
      <c r="T139" s="83">
        <v>0.61683528445492442</v>
      </c>
      <c r="U139" s="83">
        <v>0.60933494924164378</v>
      </c>
      <c r="V139" s="83">
        <v>0.60317945880305979</v>
      </c>
      <c r="W139" s="83">
        <v>0.66011470280821205</v>
      </c>
      <c r="X139" s="83">
        <v>0.65586766379699635</v>
      </c>
      <c r="Y139" s="83">
        <v>0.66061291322222149</v>
      </c>
      <c r="Z139" s="83">
        <v>0.70983381384930477</v>
      </c>
      <c r="AA139" s="83">
        <v>0.73534204148065696</v>
      </c>
      <c r="AB139" s="83">
        <v>0.75517347821857683</v>
      </c>
      <c r="AC139" s="83">
        <v>0.76432929045180908</v>
      </c>
      <c r="AD139" s="83">
        <v>0.77372437768045677</v>
      </c>
      <c r="AE139" s="83">
        <v>0.78794682329717325</v>
      </c>
      <c r="AF139" s="83">
        <v>0.79495122958840925</v>
      </c>
      <c r="AG139" s="83">
        <v>0.80632588377360004</v>
      </c>
      <c r="AH139" s="83">
        <v>0.81922443044800763</v>
      </c>
      <c r="AI139" s="83">
        <v>0.91861038594646516</v>
      </c>
      <c r="AJ139" s="83">
        <v>0.94050716436979975</v>
      </c>
      <c r="AK139" s="83">
        <v>0.9161652064777519</v>
      </c>
      <c r="AL139" s="83">
        <v>1.0692819536366485</v>
      </c>
      <c r="AM139" s="83">
        <v>1.0935730096877072</v>
      </c>
      <c r="AN139" s="83">
        <v>1.1279125320849919</v>
      </c>
      <c r="AO139" s="83">
        <v>1.163331712553898</v>
      </c>
      <c r="AP139" s="83">
        <v>1.2288502233317902</v>
      </c>
      <c r="AQ139" s="83">
        <v>1.2850275269660574</v>
      </c>
      <c r="AR139" s="83">
        <v>1.3496487970367874</v>
      </c>
      <c r="AS139" s="83">
        <v>1.3906118710722308</v>
      </c>
      <c r="AT139" s="83">
        <v>1.4592259959766216</v>
      </c>
      <c r="AU139" s="83">
        <v>1.8319287719257711</v>
      </c>
      <c r="AV139" s="83">
        <v>2.1001996361808986</v>
      </c>
      <c r="AW139" s="83">
        <v>2.4052293099922974</v>
      </c>
      <c r="AX139" s="83">
        <v>2.4980047431121601</v>
      </c>
      <c r="AY139" s="83">
        <v>2.633809688795099</v>
      </c>
      <c r="AZ139" s="83">
        <v>2.7805811837173842</v>
      </c>
    </row>
    <row r="140" spans="1:52" ht="12" customHeight="1" x14ac:dyDescent="0.35">
      <c r="A140" s="82" t="s">
        <v>28</v>
      </c>
      <c r="B140" s="83">
        <v>3.5680273403382365</v>
      </c>
      <c r="C140" s="83">
        <v>4.6677998907399179</v>
      </c>
      <c r="D140" s="83">
        <v>3.7228731314735803</v>
      </c>
      <c r="E140" s="83">
        <v>4.3982025177070829</v>
      </c>
      <c r="F140" s="83">
        <v>5.0577071150098298</v>
      </c>
      <c r="G140" s="83">
        <v>4.872969889787254</v>
      </c>
      <c r="H140" s="83">
        <v>6.5392149981507126</v>
      </c>
      <c r="I140" s="83">
        <v>3.4753601912127379</v>
      </c>
      <c r="J140" s="83">
        <v>3.7827776275123131</v>
      </c>
      <c r="K140" s="83">
        <v>2.0965695948818883</v>
      </c>
      <c r="L140" s="83">
        <v>5.2517377615188696</v>
      </c>
      <c r="M140" s="83">
        <v>2.9284700503296675</v>
      </c>
      <c r="N140" s="83">
        <v>5.2857477974470299</v>
      </c>
      <c r="O140" s="83">
        <v>3.3678917345364896</v>
      </c>
      <c r="P140" s="83">
        <v>2.5001344696617029</v>
      </c>
      <c r="Q140" s="83">
        <v>4.0620985074362226</v>
      </c>
      <c r="R140" s="83">
        <v>4.1555824774381849</v>
      </c>
      <c r="S140" s="83">
        <v>4.1960911964368073</v>
      </c>
      <c r="T140" s="83">
        <v>4.2537469910403614</v>
      </c>
      <c r="U140" s="83">
        <v>4.3494208367383234</v>
      </c>
      <c r="V140" s="83">
        <v>4.4708236413858415</v>
      </c>
      <c r="W140" s="83">
        <v>6.9914057642842939</v>
      </c>
      <c r="X140" s="83">
        <v>7.2519265380008946</v>
      </c>
      <c r="Y140" s="83">
        <v>7.4211843408398428</v>
      </c>
      <c r="Z140" s="83">
        <v>7.6697956470723243</v>
      </c>
      <c r="AA140" s="83">
        <v>8.0133329468866705</v>
      </c>
      <c r="AB140" s="83">
        <v>8.2812639010854401</v>
      </c>
      <c r="AC140" s="83">
        <v>8.4018819709057126</v>
      </c>
      <c r="AD140" s="83">
        <v>8.5487372654513578</v>
      </c>
      <c r="AE140" s="83">
        <v>8.6493221286592608</v>
      </c>
      <c r="AF140" s="83">
        <v>8.7648325576903705</v>
      </c>
      <c r="AG140" s="83">
        <v>8.8838521079442465</v>
      </c>
      <c r="AH140" s="83">
        <v>9.1888289355519301</v>
      </c>
      <c r="AI140" s="83">
        <v>9.7572174050833578</v>
      </c>
      <c r="AJ140" s="83">
        <v>10.275226289505445</v>
      </c>
      <c r="AK140" s="83">
        <v>12.856256029187499</v>
      </c>
      <c r="AL140" s="83">
        <v>15.148912986524969</v>
      </c>
      <c r="AM140" s="83">
        <v>16.133539573252452</v>
      </c>
      <c r="AN140" s="83">
        <v>17.553967675740751</v>
      </c>
      <c r="AO140" s="83">
        <v>19.33738256608056</v>
      </c>
      <c r="AP140" s="83">
        <v>21.551463974425225</v>
      </c>
      <c r="AQ140" s="83">
        <v>24.012844544861</v>
      </c>
      <c r="AR140" s="83">
        <v>27.074521518202889</v>
      </c>
      <c r="AS140" s="83">
        <v>28.867923951012589</v>
      </c>
      <c r="AT140" s="83">
        <v>30.341218101990695</v>
      </c>
      <c r="AU140" s="83">
        <v>32.466905561143399</v>
      </c>
      <c r="AV140" s="83">
        <v>36.111139795323837</v>
      </c>
      <c r="AW140" s="83">
        <v>41.561403844780301</v>
      </c>
      <c r="AX140" s="83">
        <v>43.653060423631622</v>
      </c>
      <c r="AY140" s="83">
        <v>47.116443864759106</v>
      </c>
      <c r="AZ140" s="83">
        <v>49.196747714762608</v>
      </c>
    </row>
    <row r="141" spans="1:52" ht="12" customHeight="1" x14ac:dyDescent="0.35">
      <c r="A141" s="82" t="s">
        <v>29</v>
      </c>
      <c r="B141" s="83">
        <v>0</v>
      </c>
      <c r="C141" s="83">
        <v>0</v>
      </c>
      <c r="D141" s="83">
        <v>0</v>
      </c>
      <c r="E141" s="83">
        <v>0</v>
      </c>
      <c r="F141" s="83">
        <v>0</v>
      </c>
      <c r="G141" s="83">
        <v>0</v>
      </c>
      <c r="H141" s="83">
        <v>0</v>
      </c>
      <c r="I141" s="83">
        <v>0</v>
      </c>
      <c r="J141" s="83">
        <v>0</v>
      </c>
      <c r="K141" s="83">
        <v>0</v>
      </c>
      <c r="L141" s="83">
        <v>0</v>
      </c>
      <c r="M141" s="83">
        <v>0</v>
      </c>
      <c r="N141" s="83">
        <v>0</v>
      </c>
      <c r="O141" s="83">
        <v>0</v>
      </c>
      <c r="P141" s="83">
        <v>0</v>
      </c>
      <c r="Q141" s="83">
        <v>0</v>
      </c>
      <c r="R141" s="83">
        <v>5.3697664857415871E-5</v>
      </c>
      <c r="S141" s="83">
        <v>5.4131904814209086E-4</v>
      </c>
      <c r="T141" s="83">
        <v>2.9317447194183435E-3</v>
      </c>
      <c r="U141" s="83">
        <v>8.4595682195542417E-3</v>
      </c>
      <c r="V141" s="83">
        <v>1.4973107712159463E-2</v>
      </c>
      <c r="W141" s="83">
        <v>0.19739530851400094</v>
      </c>
      <c r="X141" s="83">
        <v>0.20568716751706151</v>
      </c>
      <c r="Y141" s="83">
        <v>0.21391537489259096</v>
      </c>
      <c r="Z141" s="83">
        <v>0.24632383574284611</v>
      </c>
      <c r="AA141" s="83">
        <v>0.28601916378095626</v>
      </c>
      <c r="AB141" s="83">
        <v>0.32373437348074724</v>
      </c>
      <c r="AC141" s="83">
        <v>0.35617151533472646</v>
      </c>
      <c r="AD141" s="83">
        <v>0.45535816200292667</v>
      </c>
      <c r="AE141" s="83">
        <v>0.51504429208112346</v>
      </c>
      <c r="AF141" s="83">
        <v>0.56977290574783734</v>
      </c>
      <c r="AG141" s="83">
        <v>0.63854781606366473</v>
      </c>
      <c r="AH141" s="83">
        <v>0.81999679141742565</v>
      </c>
      <c r="AI141" s="83">
        <v>1.0765387382963829</v>
      </c>
      <c r="AJ141" s="83">
        <v>1.4281141478395771</v>
      </c>
      <c r="AK141" s="83">
        <v>1.6614138028471304</v>
      </c>
      <c r="AL141" s="83">
        <v>2.124042832128207</v>
      </c>
      <c r="AM141" s="83">
        <v>2.3582094766451207</v>
      </c>
      <c r="AN141" s="83">
        <v>2.6145955808930741</v>
      </c>
      <c r="AO141" s="83">
        <v>3.0117237550846494</v>
      </c>
      <c r="AP141" s="83">
        <v>3.5524060694807256</v>
      </c>
      <c r="AQ141" s="83">
        <v>4.1422193089959354</v>
      </c>
      <c r="AR141" s="83">
        <v>4.7965395341537853</v>
      </c>
      <c r="AS141" s="83">
        <v>5.131797947961287</v>
      </c>
      <c r="AT141" s="83">
        <v>5.4793280011919894</v>
      </c>
      <c r="AU141" s="83">
        <v>5.9827129338555638</v>
      </c>
      <c r="AV141" s="83">
        <v>6.5231247020338481</v>
      </c>
      <c r="AW141" s="83">
        <v>7.0745012374026297</v>
      </c>
      <c r="AX141" s="83">
        <v>7.539497713681401</v>
      </c>
      <c r="AY141" s="83">
        <v>8.7027718996808101</v>
      </c>
      <c r="AZ141" s="83">
        <v>9.1986636527236083</v>
      </c>
    </row>
    <row r="142" spans="1:52" ht="12" customHeight="1" x14ac:dyDescent="0.35">
      <c r="A142" s="84" t="s">
        <v>857</v>
      </c>
      <c r="B142" s="85">
        <v>16.165248403498506</v>
      </c>
      <c r="C142" s="85">
        <v>15.448625154138675</v>
      </c>
      <c r="D142" s="85">
        <v>32.721063668708659</v>
      </c>
      <c r="E142" s="85">
        <v>40.949038626507992</v>
      </c>
      <c r="F142" s="85">
        <v>53.204532044055306</v>
      </c>
      <c r="G142" s="85">
        <v>61.214191666642478</v>
      </c>
      <c r="H142" s="85">
        <v>53.203186963337231</v>
      </c>
      <c r="I142" s="85">
        <v>22.060856463342194</v>
      </c>
      <c r="J142" s="85">
        <v>17.23206877576013</v>
      </c>
      <c r="K142" s="85">
        <v>11.639996817843885</v>
      </c>
      <c r="L142" s="85">
        <v>44.005392778366058</v>
      </c>
      <c r="M142" s="85">
        <v>43.619922072840332</v>
      </c>
      <c r="N142" s="85">
        <v>37.840335523460936</v>
      </c>
      <c r="O142" s="85">
        <v>12.689212225465429</v>
      </c>
      <c r="P142" s="85">
        <v>12.067001424742461</v>
      </c>
      <c r="Q142" s="85">
        <v>14.364250979614074</v>
      </c>
      <c r="R142" s="85">
        <v>14.753783591847178</v>
      </c>
      <c r="S142" s="85">
        <v>14.893383945119274</v>
      </c>
      <c r="T142" s="85">
        <v>14.868522177683444</v>
      </c>
      <c r="U142" s="85">
        <v>14.702880447260087</v>
      </c>
      <c r="V142" s="85">
        <v>14.610670348128714</v>
      </c>
      <c r="W142" s="85">
        <v>14.497289346408087</v>
      </c>
      <c r="X142" s="85">
        <v>14.616206682670354</v>
      </c>
      <c r="Y142" s="85">
        <v>14.632964112130702</v>
      </c>
      <c r="Z142" s="85">
        <v>14.594290559004104</v>
      </c>
      <c r="AA142" s="85">
        <v>14.674555996961546</v>
      </c>
      <c r="AB142" s="85">
        <v>14.728887120184472</v>
      </c>
      <c r="AC142" s="85">
        <v>14.80676989625953</v>
      </c>
      <c r="AD142" s="85">
        <v>14.906920601060111</v>
      </c>
      <c r="AE142" s="85">
        <v>14.975680820007057</v>
      </c>
      <c r="AF142" s="85">
        <v>15.056001715214206</v>
      </c>
      <c r="AG142" s="85">
        <v>15.138107292561358</v>
      </c>
      <c r="AH142" s="85">
        <v>15.24845332748624</v>
      </c>
      <c r="AI142" s="85">
        <v>15.339783347242946</v>
      </c>
      <c r="AJ142" s="85">
        <v>15.436944746431056</v>
      </c>
      <c r="AK142" s="85">
        <v>15.464047803146718</v>
      </c>
      <c r="AL142" s="85">
        <v>15.653686431908865</v>
      </c>
      <c r="AM142" s="85">
        <v>15.756737414239561</v>
      </c>
      <c r="AN142" s="85">
        <v>15.908411041500418</v>
      </c>
      <c r="AO142" s="85">
        <v>16.029844614269109</v>
      </c>
      <c r="AP142" s="85">
        <v>16.138640412304298</v>
      </c>
      <c r="AQ142" s="85">
        <v>16.220625205356168</v>
      </c>
      <c r="AR142" s="85">
        <v>16.32895549530264</v>
      </c>
      <c r="AS142" s="85">
        <v>16.388747958345554</v>
      </c>
      <c r="AT142" s="85">
        <v>16.433434470894618</v>
      </c>
      <c r="AU142" s="85">
        <v>16.550266767263711</v>
      </c>
      <c r="AV142" s="85">
        <v>16.698530919285687</v>
      </c>
      <c r="AW142" s="85">
        <v>16.692437901201956</v>
      </c>
      <c r="AX142" s="85">
        <v>16.783345444143201</v>
      </c>
      <c r="AY142" s="85">
        <v>17.03356942375531</v>
      </c>
      <c r="AZ142" s="85">
        <v>17.130980298626874</v>
      </c>
    </row>
    <row r="143" spans="1:52" ht="12" customHeight="1" x14ac:dyDescent="0.35">
      <c r="A143" s="62" t="s">
        <v>846</v>
      </c>
      <c r="B143" s="135">
        <v>408.913080282956</v>
      </c>
      <c r="C143" s="135">
        <v>406.13918899759653</v>
      </c>
      <c r="D143" s="135">
        <v>385.72089273681274</v>
      </c>
      <c r="E143" s="135">
        <v>375.9412339100266</v>
      </c>
      <c r="F143" s="135">
        <v>384.55441641188702</v>
      </c>
      <c r="G143" s="135">
        <v>424.13796972047192</v>
      </c>
      <c r="H143" s="135">
        <v>449.06829324976803</v>
      </c>
      <c r="I143" s="135">
        <v>457.20543011996233</v>
      </c>
      <c r="J143" s="135">
        <v>430.77371873514733</v>
      </c>
      <c r="K143" s="135">
        <v>385.64009616369759</v>
      </c>
      <c r="L143" s="135">
        <v>485.98730165060994</v>
      </c>
      <c r="M143" s="135">
        <v>494.08072263510866</v>
      </c>
      <c r="N143" s="135">
        <v>491.86746217430368</v>
      </c>
      <c r="O143" s="135">
        <v>505.50194376324782</v>
      </c>
      <c r="P143" s="135">
        <v>509.23547004347415</v>
      </c>
      <c r="Q143" s="135">
        <v>513.34796112537356</v>
      </c>
      <c r="R143" s="135">
        <v>525.61420821027821</v>
      </c>
      <c r="S143" s="135">
        <v>554.57903220904029</v>
      </c>
      <c r="T143" s="135">
        <v>541.71010822832625</v>
      </c>
      <c r="U143" s="135">
        <v>528.17942242363415</v>
      </c>
      <c r="V143" s="135">
        <v>519.77974887241066</v>
      </c>
      <c r="W143" s="135">
        <v>518.30584516511158</v>
      </c>
      <c r="X143" s="135">
        <v>515.76925028550659</v>
      </c>
      <c r="Y143" s="135">
        <v>512.5107664212278</v>
      </c>
      <c r="Z143" s="135">
        <v>507.36532211304234</v>
      </c>
      <c r="AA143" s="135">
        <v>505.16857281869125</v>
      </c>
      <c r="AB143" s="135">
        <v>504.2074302385455</v>
      </c>
      <c r="AC143" s="135">
        <v>503.54925031503342</v>
      </c>
      <c r="AD143" s="135">
        <v>502.39008027218972</v>
      </c>
      <c r="AE143" s="135">
        <v>500.5689646198457</v>
      </c>
      <c r="AF143" s="135">
        <v>497.44612626430416</v>
      </c>
      <c r="AG143" s="135">
        <v>497.46349639004427</v>
      </c>
      <c r="AH143" s="135">
        <v>496.37029323426947</v>
      </c>
      <c r="AI143" s="135">
        <v>496.12020271655331</v>
      </c>
      <c r="AJ143" s="135">
        <v>495.04918271127656</v>
      </c>
      <c r="AK143" s="135">
        <v>488.47737422927776</v>
      </c>
      <c r="AL143" s="135">
        <v>488.43614168213026</v>
      </c>
      <c r="AM143" s="135">
        <v>487.62606547157503</v>
      </c>
      <c r="AN143" s="135">
        <v>488.16224498917131</v>
      </c>
      <c r="AO143" s="135">
        <v>485.85456752579296</v>
      </c>
      <c r="AP143" s="135">
        <v>484.57532199983649</v>
      </c>
      <c r="AQ143" s="135">
        <v>486.69166336504679</v>
      </c>
      <c r="AR143" s="135">
        <v>489.38411742164732</v>
      </c>
      <c r="AS143" s="135">
        <v>490.38957623875638</v>
      </c>
      <c r="AT143" s="135">
        <v>491.9647706967254</v>
      </c>
      <c r="AU143" s="135">
        <v>492.48399687119274</v>
      </c>
      <c r="AV143" s="135">
        <v>496.36865323549586</v>
      </c>
      <c r="AW143" s="135">
        <v>497.31681567539226</v>
      </c>
      <c r="AX143" s="135">
        <v>499.6110201564162</v>
      </c>
      <c r="AY143" s="135">
        <v>502.36410865991309</v>
      </c>
      <c r="AZ143" s="135">
        <v>501.78704974809563</v>
      </c>
    </row>
    <row r="144" spans="1:52" ht="12" customHeight="1" x14ac:dyDescent="0.35">
      <c r="A144" s="64" t="s">
        <v>40</v>
      </c>
      <c r="B144" s="65">
        <v>0.68290795453514641</v>
      </c>
      <c r="C144" s="65">
        <v>0.68925716835902684</v>
      </c>
      <c r="D144" s="65">
        <v>0.65941184827276</v>
      </c>
      <c r="E144" s="65">
        <v>0.64124450920295784</v>
      </c>
      <c r="F144" s="65">
        <v>0.6545885142788278</v>
      </c>
      <c r="G144" s="65">
        <v>0.72639310049908346</v>
      </c>
      <c r="H144" s="65">
        <v>0.76751684885423554</v>
      </c>
      <c r="I144" s="65">
        <v>0.78111970206332326</v>
      </c>
      <c r="J144" s="65">
        <v>0.74038917488305045</v>
      </c>
      <c r="K144" s="65">
        <v>0.65867957603512095</v>
      </c>
      <c r="L144" s="65">
        <v>0.83597536993369237</v>
      </c>
      <c r="M144" s="65">
        <v>0.8451588842050215</v>
      </c>
      <c r="N144" s="65">
        <v>0.8334988661497319</v>
      </c>
      <c r="O144" s="65">
        <v>0.85232217341695549</v>
      </c>
      <c r="P144" s="65">
        <v>0.86026506316310147</v>
      </c>
      <c r="Q144" s="65">
        <v>0.87806874840679172</v>
      </c>
      <c r="R144" s="65">
        <v>0.73498459789669357</v>
      </c>
      <c r="S144" s="65">
        <v>0.63149770083398538</v>
      </c>
      <c r="T144" s="65">
        <v>0.50112909472449818</v>
      </c>
      <c r="U144" s="65">
        <v>0.66160545868342546</v>
      </c>
      <c r="V144" s="65">
        <v>0.49606497859081738</v>
      </c>
      <c r="W144" s="65">
        <v>0.38899821781716881</v>
      </c>
      <c r="X144" s="65">
        <v>0.63814022073055399</v>
      </c>
      <c r="Y144" s="65">
        <v>0.46011172519884447</v>
      </c>
      <c r="Z144" s="65">
        <v>0.33492407741600666</v>
      </c>
      <c r="AA144" s="65">
        <v>0.42955347872824851</v>
      </c>
      <c r="AB144" s="65">
        <v>0.29614064071448287</v>
      </c>
      <c r="AC144" s="65">
        <v>0.23548000791374446</v>
      </c>
      <c r="AD144" s="65">
        <v>0.3653836154993011</v>
      </c>
      <c r="AE144" s="65">
        <v>0.24909652355264844</v>
      </c>
      <c r="AF144" s="65">
        <v>0.23515548915071038</v>
      </c>
      <c r="AG144" s="65">
        <v>0.241666760518123</v>
      </c>
      <c r="AH144" s="65">
        <v>0.23764687702211171</v>
      </c>
      <c r="AI144" s="65">
        <v>0.25773617099032742</v>
      </c>
      <c r="AJ144" s="65">
        <v>0.26275073871372662</v>
      </c>
      <c r="AK144" s="65">
        <v>0.38049464207510786</v>
      </c>
      <c r="AL144" s="65">
        <v>0.42836268951722145</v>
      </c>
      <c r="AM144" s="65">
        <v>0.46473990152575667</v>
      </c>
      <c r="AN144" s="65">
        <v>0.46914573446914193</v>
      </c>
      <c r="AO144" s="65">
        <v>0.5033981505276317</v>
      </c>
      <c r="AP144" s="65">
        <v>0.54341710915521924</v>
      </c>
      <c r="AQ144" s="65">
        <v>0.55467577897999665</v>
      </c>
      <c r="AR144" s="65">
        <v>0.55893962390440577</v>
      </c>
      <c r="AS144" s="65">
        <v>0.56585045877597351</v>
      </c>
      <c r="AT144" s="65">
        <v>0.57281236707800198</v>
      </c>
      <c r="AU144" s="65">
        <v>0.5780035559260549</v>
      </c>
      <c r="AV144" s="65">
        <v>0.58209511593530316</v>
      </c>
      <c r="AW144" s="65">
        <v>0.58954871529383834</v>
      </c>
      <c r="AX144" s="65">
        <v>0.58867965592014793</v>
      </c>
      <c r="AY144" s="65">
        <v>0.5915256095818876</v>
      </c>
      <c r="AZ144" s="65">
        <v>0.58718481989302984</v>
      </c>
    </row>
    <row r="145" spans="1:52" ht="12" customHeight="1" x14ac:dyDescent="0.35">
      <c r="A145" s="357" t="s">
        <v>41</v>
      </c>
      <c r="B145" s="358">
        <v>0.4552719696900977</v>
      </c>
      <c r="C145" s="358">
        <v>0.45950477890601782</v>
      </c>
      <c r="D145" s="358">
        <v>0.43960789884850665</v>
      </c>
      <c r="E145" s="358">
        <v>0.42749633946863846</v>
      </c>
      <c r="F145" s="358">
        <v>0.43639234285255185</v>
      </c>
      <c r="G145" s="358">
        <v>0.4842620669993889</v>
      </c>
      <c r="H145" s="358">
        <v>0.51167789923615692</v>
      </c>
      <c r="I145" s="358">
        <v>0.52074646804221536</v>
      </c>
      <c r="J145" s="358">
        <v>0.49359278325536693</v>
      </c>
      <c r="K145" s="358">
        <v>0.43911971735674732</v>
      </c>
      <c r="L145" s="358">
        <v>0.55731691328912825</v>
      </c>
      <c r="M145" s="358">
        <v>0.56343925613668111</v>
      </c>
      <c r="N145" s="358">
        <v>0.55566591076648764</v>
      </c>
      <c r="O145" s="358">
        <v>0.56821478227797062</v>
      </c>
      <c r="P145" s="358">
        <v>0.57351004210873424</v>
      </c>
      <c r="Q145" s="358">
        <v>0.58537916560452774</v>
      </c>
      <c r="R145" s="358">
        <v>0.60068362611752757</v>
      </c>
      <c r="S145" s="358">
        <v>0.62919843007549892</v>
      </c>
      <c r="T145" s="358">
        <v>0.62433751812370897</v>
      </c>
      <c r="U145" s="358">
        <v>0.6124485060150312</v>
      </c>
      <c r="V145" s="358">
        <v>0.58758688449536578</v>
      </c>
      <c r="W145" s="358">
        <v>0.58343930222368967</v>
      </c>
      <c r="X145" s="358">
        <v>0.58040963221418596</v>
      </c>
      <c r="Y145" s="358">
        <v>0.57659964091900207</v>
      </c>
      <c r="Z145" s="358">
        <v>0.56819108550849673</v>
      </c>
      <c r="AA145" s="358">
        <v>0.56282646036049966</v>
      </c>
      <c r="AB145" s="358">
        <v>0.56102385091211704</v>
      </c>
      <c r="AC145" s="358">
        <v>0.55919695030911443</v>
      </c>
      <c r="AD145" s="358">
        <v>0.55567924043320194</v>
      </c>
      <c r="AE145" s="358">
        <v>0.55254457490157616</v>
      </c>
      <c r="AF145" s="358">
        <v>0.54434596758530307</v>
      </c>
      <c r="AG145" s="358">
        <v>0.54400292898788127</v>
      </c>
      <c r="AH145" s="358">
        <v>0.54074658735524472</v>
      </c>
      <c r="AI145" s="358">
        <v>0.53915476832540621</v>
      </c>
      <c r="AJ145" s="358">
        <v>0.53802742690452066</v>
      </c>
      <c r="AK145" s="358">
        <v>0.53059840777083001</v>
      </c>
      <c r="AL145" s="358">
        <v>0.5261210742332777</v>
      </c>
      <c r="AM145" s="358">
        <v>0.52226873934711293</v>
      </c>
      <c r="AN145" s="358">
        <v>0.52133764441527786</v>
      </c>
      <c r="AO145" s="358">
        <v>0.51713377409934957</v>
      </c>
      <c r="AP145" s="358">
        <v>0.5124815035098943</v>
      </c>
      <c r="AQ145" s="358">
        <v>0.51307692292748974</v>
      </c>
      <c r="AR145" s="358">
        <v>0.51477786453497809</v>
      </c>
      <c r="AS145" s="358">
        <v>0.51447407223342889</v>
      </c>
      <c r="AT145" s="358">
        <v>0.51458768002174582</v>
      </c>
      <c r="AU145" s="358">
        <v>0.50949260653840223</v>
      </c>
      <c r="AV145" s="358">
        <v>0.51330732847592453</v>
      </c>
      <c r="AW145" s="358">
        <v>0.51281782278826882</v>
      </c>
      <c r="AX145" s="358">
        <v>0.51275368810546806</v>
      </c>
      <c r="AY145" s="358">
        <v>0.51575016899322046</v>
      </c>
      <c r="AZ145" s="358">
        <v>0.50679226201027783</v>
      </c>
    </row>
    <row r="146" spans="1:52" ht="12" customHeight="1" x14ac:dyDescent="0.35">
      <c r="A146" s="68" t="s">
        <v>42</v>
      </c>
      <c r="B146" s="69">
        <v>9.0606493273059113E-2</v>
      </c>
      <c r="C146" s="69">
        <v>8.771056355317898E-2</v>
      </c>
      <c r="D146" s="69">
        <v>8.2900017233513118E-2</v>
      </c>
      <c r="E146" s="69">
        <v>8.1834384733834725E-2</v>
      </c>
      <c r="F146" s="69">
        <v>8.2098965839608934E-2</v>
      </c>
      <c r="G146" s="69">
        <v>8.8288106928614773E-2</v>
      </c>
      <c r="H146" s="69">
        <v>9.7340430002143888E-2</v>
      </c>
      <c r="I146" s="69">
        <v>9.7505091738757502E-2</v>
      </c>
      <c r="J146" s="69">
        <v>8.8476018776304025E-2</v>
      </c>
      <c r="K146" s="69">
        <v>7.0861404233104788E-2</v>
      </c>
      <c r="L146" s="69">
        <v>8.0690460495409538E-2</v>
      </c>
      <c r="M146" s="69">
        <v>8.8144227526143898E-2</v>
      </c>
      <c r="N146" s="69">
        <v>8.3826262466898768E-2</v>
      </c>
      <c r="O146" s="69">
        <v>9.2747303102146211E-2</v>
      </c>
      <c r="P146" s="69">
        <v>9.7168553178213435E-2</v>
      </c>
      <c r="Q146" s="69">
        <v>8.7694598676069227E-2</v>
      </c>
      <c r="R146" s="69">
        <v>9.1122017170885847E-2</v>
      </c>
      <c r="S146" s="69">
        <v>9.3681956504029981E-2</v>
      </c>
      <c r="T146" s="69">
        <v>9.055046128316406E-2</v>
      </c>
      <c r="U146" s="69">
        <v>8.8035050422472796E-2</v>
      </c>
      <c r="V146" s="69">
        <v>6.1305805372484416E-2</v>
      </c>
      <c r="W146" s="69">
        <v>5.5294492681892279E-2</v>
      </c>
      <c r="X146" s="69">
        <v>4.9797000775087558E-2</v>
      </c>
      <c r="Y146" s="69">
        <v>4.729259342915125E-2</v>
      </c>
      <c r="Z146" s="69">
        <v>4.5782666324980806E-2</v>
      </c>
      <c r="AA146" s="69">
        <v>4.1967885205348318E-2</v>
      </c>
      <c r="AB146" s="69">
        <v>4.0079305395354911E-2</v>
      </c>
      <c r="AC146" s="69">
        <v>3.8170929514563634E-2</v>
      </c>
      <c r="AD146" s="69">
        <v>3.6343803566791899E-2</v>
      </c>
      <c r="AE146" s="69">
        <v>3.3110779046178207E-2</v>
      </c>
      <c r="AF146" s="69">
        <v>2.4208871624901995E-2</v>
      </c>
      <c r="AG146" s="69">
        <v>2.3958696045113928E-2</v>
      </c>
      <c r="AH146" s="69">
        <v>2.0862670544665958E-2</v>
      </c>
      <c r="AI146" s="69">
        <v>1.9548313922771666E-2</v>
      </c>
      <c r="AJ146" s="69">
        <v>1.9421403002473286E-2</v>
      </c>
      <c r="AK146" s="69">
        <v>2.3102354318744488E-2</v>
      </c>
      <c r="AL146" s="69">
        <v>2.0641556884920819E-2</v>
      </c>
      <c r="AM146" s="69">
        <v>1.8756047691067632E-2</v>
      </c>
      <c r="AN146" s="69">
        <v>1.8057993237703532E-2</v>
      </c>
      <c r="AO146" s="69">
        <v>1.7618834917420199E-2</v>
      </c>
      <c r="AP146" s="69">
        <v>1.6676007953870274E-2</v>
      </c>
      <c r="AQ146" s="69">
        <v>1.6329698539809187E-2</v>
      </c>
      <c r="AR146" s="69">
        <v>1.6077193536596181E-2</v>
      </c>
      <c r="AS146" s="69">
        <v>1.5832680393044082E-2</v>
      </c>
      <c r="AT146" s="69">
        <v>1.5463293704197318E-2</v>
      </c>
      <c r="AU146" s="69">
        <v>1.4412041911776871E-2</v>
      </c>
      <c r="AV146" s="69">
        <v>1.4420970273077961E-2</v>
      </c>
      <c r="AW146" s="69">
        <v>1.3825144061783146E-2</v>
      </c>
      <c r="AX146" s="69">
        <v>1.3383427492876928E-2</v>
      </c>
      <c r="AY146" s="69">
        <v>1.3361404703872704E-2</v>
      </c>
      <c r="AZ146" s="69">
        <v>1.120979174313355E-2</v>
      </c>
    </row>
    <row r="147" spans="1:52" ht="12" customHeight="1" x14ac:dyDescent="0.35">
      <c r="A147" s="68" t="s">
        <v>43</v>
      </c>
      <c r="B147" s="69">
        <v>0.13602940080529782</v>
      </c>
      <c r="C147" s="69">
        <v>0.13654940143588368</v>
      </c>
      <c r="D147" s="69">
        <v>0.13069732236769463</v>
      </c>
      <c r="E147" s="69">
        <v>0.12688469235475103</v>
      </c>
      <c r="F147" s="69">
        <v>0.12921908289774248</v>
      </c>
      <c r="G147" s="69">
        <v>0.14359623143805358</v>
      </c>
      <c r="H147" s="69">
        <v>0.15182902427441322</v>
      </c>
      <c r="I147" s="69">
        <v>0.15416886692620982</v>
      </c>
      <c r="J147" s="69">
        <v>0.1462060405456018</v>
      </c>
      <c r="K147" s="69">
        <v>0.13173591520702418</v>
      </c>
      <c r="L147" s="69">
        <v>0.16546693991805581</v>
      </c>
      <c r="M147" s="69">
        <v>0.16903177684100434</v>
      </c>
      <c r="N147" s="69">
        <v>0.16431414154320942</v>
      </c>
      <c r="O147" s="69">
        <v>0.16810484086731586</v>
      </c>
      <c r="P147" s="69">
        <v>0.17046569245643928</v>
      </c>
      <c r="Q147" s="69">
        <v>0.1756137496813584</v>
      </c>
      <c r="R147" s="69">
        <v>0.18020470986366108</v>
      </c>
      <c r="S147" s="69">
        <v>0.18735408586906199</v>
      </c>
      <c r="T147" s="69">
        <v>0.18515178026778392</v>
      </c>
      <c r="U147" s="69">
        <v>0.18045260198640534</v>
      </c>
      <c r="V147" s="69">
        <v>0.14238002337967495</v>
      </c>
      <c r="W147" s="69">
        <v>0.13402894862491091</v>
      </c>
      <c r="X147" s="69">
        <v>0.12610812246047007</v>
      </c>
      <c r="Y147" s="69">
        <v>0.12141487648086184</v>
      </c>
      <c r="Z147" s="69">
        <v>0.10981495462036328</v>
      </c>
      <c r="AA147" s="69">
        <v>9.9004480524044078E-2</v>
      </c>
      <c r="AB147" s="69">
        <v>9.5032492944675723E-2</v>
      </c>
      <c r="AC147" s="69">
        <v>9.1562065896238831E-2</v>
      </c>
      <c r="AD147" s="69">
        <v>8.6170476046154174E-2</v>
      </c>
      <c r="AE147" s="69">
        <v>8.0785520519334048E-2</v>
      </c>
      <c r="AF147" s="69">
        <v>6.6985539679632125E-2</v>
      </c>
      <c r="AG147" s="69">
        <v>6.6562621913353423E-2</v>
      </c>
      <c r="AH147" s="69">
        <v>6.0773737019207366E-2</v>
      </c>
      <c r="AI147" s="69">
        <v>5.6430784752101018E-2</v>
      </c>
      <c r="AJ147" s="69">
        <v>5.5788500129244377E-2</v>
      </c>
      <c r="AK147" s="69">
        <v>6.2237365104165915E-2</v>
      </c>
      <c r="AL147" s="69">
        <v>5.7824753688486566E-2</v>
      </c>
      <c r="AM147" s="69">
        <v>5.4501030171180805E-2</v>
      </c>
      <c r="AN147" s="69">
        <v>5.3140791965354504E-2</v>
      </c>
      <c r="AO147" s="69">
        <v>5.0376653248005936E-2</v>
      </c>
      <c r="AP147" s="69">
        <v>4.8001974831215828E-2</v>
      </c>
      <c r="AQ147" s="69">
        <v>4.7355410531182043E-2</v>
      </c>
      <c r="AR147" s="69">
        <v>4.6976906503469404E-2</v>
      </c>
      <c r="AS147" s="69">
        <v>4.6292944201787173E-2</v>
      </c>
      <c r="AT147" s="69">
        <v>4.5719613258389753E-2</v>
      </c>
      <c r="AU147" s="69">
        <v>4.4136714607070152E-2</v>
      </c>
      <c r="AV147" s="69">
        <v>4.4329491635326394E-2</v>
      </c>
      <c r="AW147" s="69">
        <v>4.3620094845831875E-2</v>
      </c>
      <c r="AX147" s="69">
        <v>4.3078456614389533E-2</v>
      </c>
      <c r="AY147" s="69">
        <v>4.3136348062001062E-2</v>
      </c>
      <c r="AZ147" s="69">
        <v>3.9971142473092032E-2</v>
      </c>
    </row>
    <row r="148" spans="1:52" ht="12" customHeight="1" x14ac:dyDescent="0.35">
      <c r="A148" s="68" t="s">
        <v>27</v>
      </c>
      <c r="B148" s="69">
        <v>0</v>
      </c>
      <c r="C148" s="69">
        <v>0</v>
      </c>
      <c r="D148" s="69">
        <v>0</v>
      </c>
      <c r="E148" s="69">
        <v>0</v>
      </c>
      <c r="F148" s="69">
        <v>0</v>
      </c>
      <c r="G148" s="69">
        <v>7.8359691015767341E-4</v>
      </c>
      <c r="H148" s="69">
        <v>0</v>
      </c>
      <c r="I148" s="69">
        <v>6.8502449548491469E-3</v>
      </c>
      <c r="J148" s="69">
        <v>6.2393147700275957E-3</v>
      </c>
      <c r="K148" s="69">
        <v>0</v>
      </c>
      <c r="L148" s="69">
        <v>0</v>
      </c>
      <c r="M148" s="69">
        <v>0</v>
      </c>
      <c r="N148" s="69">
        <v>0</v>
      </c>
      <c r="O148" s="69">
        <v>0</v>
      </c>
      <c r="P148" s="69">
        <v>0</v>
      </c>
      <c r="Q148" s="69">
        <v>0</v>
      </c>
      <c r="R148" s="69">
        <v>1.5013096053179565E-4</v>
      </c>
      <c r="S148" s="69">
        <v>3.5887431634642275E-3</v>
      </c>
      <c r="T148" s="69">
        <v>5.8009212028465682E-3</v>
      </c>
      <c r="U148" s="69">
        <v>6.3764172966644462E-3</v>
      </c>
      <c r="V148" s="69">
        <v>2.9904843285776844E-2</v>
      </c>
      <c r="W148" s="69">
        <v>4.1470276768413319E-2</v>
      </c>
      <c r="X148" s="69">
        <v>5.2337955973518979E-2</v>
      </c>
      <c r="Y148" s="69">
        <v>5.7244617898389548E-2</v>
      </c>
      <c r="Z148" s="69">
        <v>6.4717292249457381E-2</v>
      </c>
      <c r="AA148" s="69">
        <v>7.4695626251907024E-2</v>
      </c>
      <c r="AB148" s="69">
        <v>7.8756609618758217E-2</v>
      </c>
      <c r="AC148" s="69">
        <v>8.2294424689152115E-2</v>
      </c>
      <c r="AD148" s="69">
        <v>8.6411369927371112E-2</v>
      </c>
      <c r="AE148" s="69">
        <v>9.194141382370434E-2</v>
      </c>
      <c r="AF148" s="69">
        <v>0.10639612253010611</v>
      </c>
      <c r="AG148" s="69">
        <v>0.10667295980040824</v>
      </c>
      <c r="AH148" s="69">
        <v>0.11092610358474646</v>
      </c>
      <c r="AI148" s="69">
        <v>0.11421954257157856</v>
      </c>
      <c r="AJ148" s="69">
        <v>0.11446661495921479</v>
      </c>
      <c r="AK148" s="69">
        <v>0.11453724186292305</v>
      </c>
      <c r="AL148" s="69">
        <v>0.11416577055503725</v>
      </c>
      <c r="AM148" s="69">
        <v>0.11373513393628286</v>
      </c>
      <c r="AN148" s="69">
        <v>0.11342082755553191</v>
      </c>
      <c r="AO148" s="69">
        <v>0.11229786554373632</v>
      </c>
      <c r="AP148" s="69">
        <v>0.10999467921766798</v>
      </c>
      <c r="AQ148" s="69">
        <v>0.10973495107101236</v>
      </c>
      <c r="AR148" s="69">
        <v>0.10977928368990669</v>
      </c>
      <c r="AS148" s="69">
        <v>0.10940310517147171</v>
      </c>
      <c r="AT148" s="69">
        <v>0.10913405202421654</v>
      </c>
      <c r="AU148" s="69">
        <v>0.1056362418266828</v>
      </c>
      <c r="AV148" s="69">
        <v>0.10632795270483782</v>
      </c>
      <c r="AW148" s="69">
        <v>0.10557606597659087</v>
      </c>
      <c r="AX148" s="69">
        <v>0.10520378845171442</v>
      </c>
      <c r="AY148" s="69">
        <v>0.10588447287048512</v>
      </c>
      <c r="AZ148" s="69">
        <v>0.10416971278838363</v>
      </c>
    </row>
    <row r="149" spans="1:52" ht="12" customHeight="1" x14ac:dyDescent="0.35">
      <c r="A149" s="70" t="s">
        <v>29</v>
      </c>
      <c r="B149" s="71">
        <v>0.22863607561174074</v>
      </c>
      <c r="C149" s="71">
        <v>0.23524481391695523</v>
      </c>
      <c r="D149" s="71">
        <v>0.22601055924729882</v>
      </c>
      <c r="E149" s="71">
        <v>0.21877726238005285</v>
      </c>
      <c r="F149" s="71">
        <v>0.22507429411520041</v>
      </c>
      <c r="G149" s="71">
        <v>0.25159413172256284</v>
      </c>
      <c r="H149" s="71">
        <v>0.26250844495959985</v>
      </c>
      <c r="I149" s="71">
        <v>0.26222226442239882</v>
      </c>
      <c r="J149" s="71">
        <v>0.2526714091634335</v>
      </c>
      <c r="K149" s="71">
        <v>0.23652239791661833</v>
      </c>
      <c r="L149" s="71">
        <v>0.3111595128756629</v>
      </c>
      <c r="M149" s="71">
        <v>0.3062632517695329</v>
      </c>
      <c r="N149" s="71">
        <v>0.30752550675637952</v>
      </c>
      <c r="O149" s="71">
        <v>0.30736263830850841</v>
      </c>
      <c r="P149" s="71">
        <v>0.30587579647408153</v>
      </c>
      <c r="Q149" s="71">
        <v>0.32207081724710018</v>
      </c>
      <c r="R149" s="71">
        <v>0.32920676812244876</v>
      </c>
      <c r="S149" s="71">
        <v>0.34457364453894274</v>
      </c>
      <c r="T149" s="71">
        <v>0.34283435536991452</v>
      </c>
      <c r="U149" s="71">
        <v>0.33758443630948859</v>
      </c>
      <c r="V149" s="71">
        <v>0.35399621245742963</v>
      </c>
      <c r="W149" s="71">
        <v>0.35264558414847313</v>
      </c>
      <c r="X149" s="71">
        <v>0.3521665530051093</v>
      </c>
      <c r="Y149" s="71">
        <v>0.35064755311059936</v>
      </c>
      <c r="Z149" s="71">
        <v>0.34787617231369533</v>
      </c>
      <c r="AA149" s="71">
        <v>0.34715846837920022</v>
      </c>
      <c r="AB149" s="71">
        <v>0.34715544295332817</v>
      </c>
      <c r="AC149" s="71">
        <v>0.34716953020915992</v>
      </c>
      <c r="AD149" s="71">
        <v>0.34675359089288482</v>
      </c>
      <c r="AE149" s="71">
        <v>0.34670686151235963</v>
      </c>
      <c r="AF149" s="71">
        <v>0.34675543375066303</v>
      </c>
      <c r="AG149" s="71">
        <v>0.34680865122900567</v>
      </c>
      <c r="AH149" s="71">
        <v>0.34818407620662511</v>
      </c>
      <c r="AI149" s="71">
        <v>0.34895612707895507</v>
      </c>
      <c r="AJ149" s="71">
        <v>0.3483509088135881</v>
      </c>
      <c r="AK149" s="71">
        <v>0.33072144648499652</v>
      </c>
      <c r="AL149" s="71">
        <v>0.3334889931048331</v>
      </c>
      <c r="AM149" s="71">
        <v>0.33527652754858162</v>
      </c>
      <c r="AN149" s="71">
        <v>0.33671803165668795</v>
      </c>
      <c r="AO149" s="71">
        <v>0.33684042039018702</v>
      </c>
      <c r="AP149" s="71">
        <v>0.33780884150714025</v>
      </c>
      <c r="AQ149" s="71">
        <v>0.33965686278548629</v>
      </c>
      <c r="AR149" s="71">
        <v>0.34194448080500583</v>
      </c>
      <c r="AS149" s="71">
        <v>0.34294534246712605</v>
      </c>
      <c r="AT149" s="71">
        <v>0.34427072103494222</v>
      </c>
      <c r="AU149" s="71">
        <v>0.34530760819287215</v>
      </c>
      <c r="AV149" s="71">
        <v>0.3482289138626824</v>
      </c>
      <c r="AW149" s="71">
        <v>0.34979651790406302</v>
      </c>
      <c r="AX149" s="71">
        <v>0.35108801554648716</v>
      </c>
      <c r="AY149" s="71">
        <v>0.35336794335686145</v>
      </c>
      <c r="AZ149" s="71">
        <v>0.35144161500566867</v>
      </c>
    </row>
    <row r="150" spans="1:52" ht="12" customHeight="1" x14ac:dyDescent="0.35">
      <c r="A150" s="72" t="s">
        <v>44</v>
      </c>
      <c r="B150" s="73">
        <v>0.35379901870241098</v>
      </c>
      <c r="C150" s="73">
        <v>0.35708840141570763</v>
      </c>
      <c r="D150" s="73">
        <v>0.3416262225243103</v>
      </c>
      <c r="E150" s="73">
        <v>0.33221413895924889</v>
      </c>
      <c r="F150" s="73">
        <v>0.33912736331115517</v>
      </c>
      <c r="G150" s="73">
        <v>0.37632767994877842</v>
      </c>
      <c r="H150" s="73">
        <v>0.39763295501080564</v>
      </c>
      <c r="I150" s="73">
        <v>0.40468028267036427</v>
      </c>
      <c r="J150" s="73">
        <v>0.38357872652079267</v>
      </c>
      <c r="K150" s="73">
        <v>0.34124684899764518</v>
      </c>
      <c r="L150" s="73">
        <v>0.43309975169824066</v>
      </c>
      <c r="M150" s="73">
        <v>0.43785752075900325</v>
      </c>
      <c r="N150" s="73">
        <v>0.43181673163271139</v>
      </c>
      <c r="O150" s="73">
        <v>0.4415686573434186</v>
      </c>
      <c r="P150" s="73">
        <v>0.44568368716432716</v>
      </c>
      <c r="Q150" s="73">
        <v>0.45490736998523085</v>
      </c>
      <c r="R150" s="73">
        <v>0.46494754628921448</v>
      </c>
      <c r="S150" s="73">
        <v>0.4865748871121911</v>
      </c>
      <c r="T150" s="73">
        <v>0.4848886367394325</v>
      </c>
      <c r="U150" s="73">
        <v>0.47645495809536365</v>
      </c>
      <c r="V150" s="73">
        <v>0.46170007715186573</v>
      </c>
      <c r="W150" s="73">
        <v>0.46134736437571827</v>
      </c>
      <c r="X150" s="73">
        <v>0.46145403479578223</v>
      </c>
      <c r="Y150" s="73">
        <v>0.45777820052288959</v>
      </c>
      <c r="Z150" s="73">
        <v>0.45467667918496152</v>
      </c>
      <c r="AA150" s="73">
        <v>0.4375126579976451</v>
      </c>
      <c r="AB150" s="73">
        <v>0.4257698156652423</v>
      </c>
      <c r="AC150" s="73">
        <v>0.41886887740926965</v>
      </c>
      <c r="AD150" s="73">
        <v>0.4159069042391193</v>
      </c>
      <c r="AE150" s="73">
        <v>0.40827165161052259</v>
      </c>
      <c r="AF150" s="73">
        <v>0.40157659555159514</v>
      </c>
      <c r="AG150" s="73">
        <v>0.39970307875939803</v>
      </c>
      <c r="AH150" s="73">
        <v>0.39801618913794035</v>
      </c>
      <c r="AI150" s="73">
        <v>0.39448370988270448</v>
      </c>
      <c r="AJ150" s="73">
        <v>0.39175373298021715</v>
      </c>
      <c r="AK150" s="73">
        <v>0.37590104450278078</v>
      </c>
      <c r="AL150" s="73">
        <v>0.38104745395753764</v>
      </c>
      <c r="AM150" s="73">
        <v>0.37699118466752524</v>
      </c>
      <c r="AN150" s="73">
        <v>0.37637997805856027</v>
      </c>
      <c r="AO150" s="73">
        <v>0.37427952952540455</v>
      </c>
      <c r="AP150" s="73">
        <v>0.37279609851496015</v>
      </c>
      <c r="AQ150" s="73">
        <v>0.37410229215817326</v>
      </c>
      <c r="AR150" s="73">
        <v>0.37575944021817353</v>
      </c>
      <c r="AS150" s="73">
        <v>0.3760370426538589</v>
      </c>
      <c r="AT150" s="73">
        <v>0.37726469527113865</v>
      </c>
      <c r="AU150" s="73">
        <v>0.37388941198382863</v>
      </c>
      <c r="AV150" s="73">
        <v>0.37514047113849736</v>
      </c>
      <c r="AW150" s="73">
        <v>0.37569697035736682</v>
      </c>
      <c r="AX150" s="73">
        <v>0.37710083820533574</v>
      </c>
      <c r="AY150" s="73">
        <v>0.37849704436165688</v>
      </c>
      <c r="AZ150" s="73">
        <v>0.37946694252742275</v>
      </c>
    </row>
    <row r="151" spans="1:52" ht="12" customHeight="1" x14ac:dyDescent="0.35">
      <c r="A151" s="72" t="s">
        <v>45</v>
      </c>
      <c r="B151" s="73">
        <v>8.3483387880105049</v>
      </c>
      <c r="C151" s="73">
        <v>8.4259559656803056</v>
      </c>
      <c r="D151" s="73">
        <v>8.0611061471035512</v>
      </c>
      <c r="E151" s="73">
        <v>7.8390160390235994</v>
      </c>
      <c r="F151" s="73">
        <v>8.0021423789973749</v>
      </c>
      <c r="G151" s="73">
        <v>8.8799312644814314</v>
      </c>
      <c r="H151" s="73">
        <v>9.3826563846411375</v>
      </c>
      <c r="I151" s="73">
        <v>9.5489470630830624</v>
      </c>
      <c r="J151" s="73">
        <v>9.0510289503168337</v>
      </c>
      <c r="K151" s="73">
        <v>8.0521543452036504</v>
      </c>
      <c r="L151" s="73">
        <v>10.21954065740743</v>
      </c>
      <c r="M151" s="73">
        <v>10.33180628250734</v>
      </c>
      <c r="N151" s="73">
        <v>10.189266163661982</v>
      </c>
      <c r="O151" s="73">
        <v>10.41937528032115</v>
      </c>
      <c r="P151" s="73">
        <v>10.516474653840351</v>
      </c>
      <c r="Q151" s="73">
        <v>10.734119206231901</v>
      </c>
      <c r="R151" s="73">
        <v>10.966190972555102</v>
      </c>
      <c r="S151" s="73">
        <v>11.482589491800331</v>
      </c>
      <c r="T151" s="73">
        <v>11.413789054230719</v>
      </c>
      <c r="U151" s="73">
        <v>11.177014988758099</v>
      </c>
      <c r="V151" s="73">
        <v>10.852253979162535</v>
      </c>
      <c r="W151" s="73">
        <v>10.843331900310126</v>
      </c>
      <c r="X151" s="73">
        <v>10.84556823780429</v>
      </c>
      <c r="Y151" s="73">
        <v>10.757404721191618</v>
      </c>
      <c r="Z151" s="73">
        <v>10.68635885350832</v>
      </c>
      <c r="AA151" s="73">
        <v>10.372526949475747</v>
      </c>
      <c r="AB151" s="73">
        <v>10.056991464024678</v>
      </c>
      <c r="AC151" s="73">
        <v>9.9327125060121304</v>
      </c>
      <c r="AD151" s="73">
        <v>9.880364936141957</v>
      </c>
      <c r="AE151" s="73">
        <v>9.7398949777108914</v>
      </c>
      <c r="AF151" s="73">
        <v>9.6253116292149645</v>
      </c>
      <c r="AG151" s="73">
        <v>9.5949322263976224</v>
      </c>
      <c r="AH151" s="73">
        <v>9.5776026916062733</v>
      </c>
      <c r="AI151" s="73">
        <v>9.5351927560473619</v>
      </c>
      <c r="AJ151" s="73">
        <v>9.4930768127946834</v>
      </c>
      <c r="AK151" s="73">
        <v>9.2794157153661629</v>
      </c>
      <c r="AL151" s="73">
        <v>9.5329814120848475</v>
      </c>
      <c r="AM151" s="73">
        <v>9.4989409239637315</v>
      </c>
      <c r="AN151" s="73">
        <v>9.5118554136446072</v>
      </c>
      <c r="AO151" s="73">
        <v>9.5125963332623407</v>
      </c>
      <c r="AP151" s="73">
        <v>9.5199161178104124</v>
      </c>
      <c r="AQ151" s="73">
        <v>9.5653048093636848</v>
      </c>
      <c r="AR151" s="73">
        <v>9.6216854466946344</v>
      </c>
      <c r="AS151" s="73">
        <v>9.6493268615769487</v>
      </c>
      <c r="AT151" s="73">
        <v>9.6904704523494676</v>
      </c>
      <c r="AU151" s="73">
        <v>9.6681972169589816</v>
      </c>
      <c r="AV151" s="73">
        <v>9.7223604821715774</v>
      </c>
      <c r="AW151" s="73">
        <v>9.7630360907836593</v>
      </c>
      <c r="AX151" s="73">
        <v>9.8070185305624715</v>
      </c>
      <c r="AY151" s="73">
        <v>9.8584257316283175</v>
      </c>
      <c r="AZ151" s="73">
        <v>9.8961249498385602</v>
      </c>
    </row>
    <row r="152" spans="1:52" ht="12" customHeight="1" x14ac:dyDescent="0.35">
      <c r="A152" s="74" t="s">
        <v>46</v>
      </c>
      <c r="B152" s="75">
        <v>0.22763598484504879</v>
      </c>
      <c r="C152" s="75">
        <v>0.22975238945300891</v>
      </c>
      <c r="D152" s="75">
        <v>0.21980394942425324</v>
      </c>
      <c r="E152" s="75">
        <v>0.21374816973431923</v>
      </c>
      <c r="F152" s="75">
        <v>0.21819617142627593</v>
      </c>
      <c r="G152" s="75">
        <v>0.24213103349969445</v>
      </c>
      <c r="H152" s="75">
        <v>0.25583894961807846</v>
      </c>
      <c r="I152" s="75">
        <v>0.26037323402110774</v>
      </c>
      <c r="J152" s="75">
        <v>0.24679639162768346</v>
      </c>
      <c r="K152" s="75">
        <v>0.21955985867837366</v>
      </c>
      <c r="L152" s="75">
        <v>0.27865845664456412</v>
      </c>
      <c r="M152" s="75">
        <v>0.2817196280683405</v>
      </c>
      <c r="N152" s="75">
        <v>0.27783295538324382</v>
      </c>
      <c r="O152" s="75">
        <v>0.2841073911389852</v>
      </c>
      <c r="P152" s="75">
        <v>0.28675502105436718</v>
      </c>
      <c r="Q152" s="75">
        <v>0.29268958280226387</v>
      </c>
      <c r="R152" s="75">
        <v>0.29974487103945302</v>
      </c>
      <c r="S152" s="75">
        <v>0.31397842603088633</v>
      </c>
      <c r="T152" s="75">
        <v>0.31266556966226922</v>
      </c>
      <c r="U152" s="75">
        <v>0.30728178964848618</v>
      </c>
      <c r="V152" s="75">
        <v>0.29939407778578775</v>
      </c>
      <c r="W152" s="75">
        <v>0.2991534448621902</v>
      </c>
      <c r="X152" s="75">
        <v>0.299171296726509</v>
      </c>
      <c r="Y152" s="75">
        <v>0.29666832215140737</v>
      </c>
      <c r="Z152" s="75">
        <v>0.29449939517660823</v>
      </c>
      <c r="AA152" s="75">
        <v>0.28299793407680901</v>
      </c>
      <c r="AB152" s="75">
        <v>0.27400894659693287</v>
      </c>
      <c r="AC152" s="75">
        <v>0.26873856837590798</v>
      </c>
      <c r="AD152" s="75">
        <v>0.26643565212266179</v>
      </c>
      <c r="AE152" s="75">
        <v>0.26063356885621158</v>
      </c>
      <c r="AF152" s="75">
        <v>0.2555424640321684</v>
      </c>
      <c r="AG152" s="75">
        <v>0.25418619967074135</v>
      </c>
      <c r="AH152" s="75">
        <v>0.25294340967153034</v>
      </c>
      <c r="AI152" s="75">
        <v>0.25048899561734161</v>
      </c>
      <c r="AJ152" s="75">
        <v>0.24868836624708077</v>
      </c>
      <c r="AK152" s="75">
        <v>0.23883493935851799</v>
      </c>
      <c r="AL152" s="75">
        <v>0.24287002793468321</v>
      </c>
      <c r="AM152" s="75">
        <v>0.24073270776297986</v>
      </c>
      <c r="AN152" s="75">
        <v>0.24059147313180296</v>
      </c>
      <c r="AO152" s="75">
        <v>0.23985300675214818</v>
      </c>
      <c r="AP152" s="75">
        <v>0.23941926809455216</v>
      </c>
      <c r="AQ152" s="75">
        <v>0.24040985385719446</v>
      </c>
      <c r="AR152" s="75">
        <v>0.24165746903608118</v>
      </c>
      <c r="AS152" s="75">
        <v>0.24211574083644216</v>
      </c>
      <c r="AT152" s="75">
        <v>0.24302876837061207</v>
      </c>
      <c r="AU152" s="75">
        <v>0.24163928518050615</v>
      </c>
      <c r="AV152" s="75">
        <v>0.24270439538226668</v>
      </c>
      <c r="AW152" s="75">
        <v>0.24334889183589126</v>
      </c>
      <c r="AX152" s="75">
        <v>0.2443410513257171</v>
      </c>
      <c r="AY152" s="75">
        <v>0.24537959078880614</v>
      </c>
      <c r="AZ152" s="75">
        <v>0.24609970525691374</v>
      </c>
    </row>
    <row r="153" spans="1:52" ht="12" customHeight="1" x14ac:dyDescent="0.35">
      <c r="A153" s="359" t="s">
        <v>858</v>
      </c>
      <c r="B153" s="360">
        <v>114.57511243930807</v>
      </c>
      <c r="C153" s="360">
        <v>113.75137488791626</v>
      </c>
      <c r="D153" s="360">
        <v>108.01226693411351</v>
      </c>
      <c r="E153" s="360">
        <v>105.2798327193442</v>
      </c>
      <c r="F153" s="360">
        <v>107.69760394283908</v>
      </c>
      <c r="G153" s="360">
        <v>118.7645588816542</v>
      </c>
      <c r="H153" s="360">
        <v>125.75205873621363</v>
      </c>
      <c r="I153" s="360">
        <v>128.03198142513352</v>
      </c>
      <c r="J153" s="360">
        <v>120.61151678773231</v>
      </c>
      <c r="K153" s="360">
        <v>107.99215798682161</v>
      </c>
      <c r="L153" s="360">
        <v>136.06774835417829</v>
      </c>
      <c r="M153" s="360">
        <v>138.35382930560144</v>
      </c>
      <c r="N153" s="360">
        <v>137.76741372577314</v>
      </c>
      <c r="O153" s="360">
        <v>141.60443388265512</v>
      </c>
      <c r="P153" s="360">
        <v>142.64331438823794</v>
      </c>
      <c r="Q153" s="360">
        <v>143.74929745458573</v>
      </c>
      <c r="R153" s="360">
        <v>147.26261520839535</v>
      </c>
      <c r="S153" s="360">
        <v>155.63919409788252</v>
      </c>
      <c r="T153" s="360">
        <v>152.42950876542028</v>
      </c>
      <c r="U153" s="360">
        <v>148.25605428748938</v>
      </c>
      <c r="V153" s="360">
        <v>146.71081821607902</v>
      </c>
      <c r="W153" s="360">
        <v>146.5222370564519</v>
      </c>
      <c r="X153" s="360">
        <v>145.97930021143713</v>
      </c>
      <c r="Y153" s="360">
        <v>145.15116225871324</v>
      </c>
      <c r="Z153" s="360">
        <v>144.1599790552664</v>
      </c>
      <c r="AA153" s="360">
        <v>143.94459303642762</v>
      </c>
      <c r="AB153" s="360">
        <v>143.90044911256095</v>
      </c>
      <c r="AC153" s="360">
        <v>143.82660034196908</v>
      </c>
      <c r="AD153" s="360">
        <v>143.63627491279283</v>
      </c>
      <c r="AE153" s="360">
        <v>143.3134256979522</v>
      </c>
      <c r="AF153" s="360">
        <v>142.89120239134908</v>
      </c>
      <c r="AG153" s="360">
        <v>142.91676077981299</v>
      </c>
      <c r="AH153" s="360">
        <v>142.89908621606062</v>
      </c>
      <c r="AI153" s="360">
        <v>142.91112533735793</v>
      </c>
      <c r="AJ153" s="360">
        <v>142.64036535052921</v>
      </c>
      <c r="AK153" s="360">
        <v>140.2441582111486</v>
      </c>
      <c r="AL153" s="360">
        <v>140.18017055175378</v>
      </c>
      <c r="AM153" s="360">
        <v>139.94201343255835</v>
      </c>
      <c r="AN153" s="360">
        <v>140.26078740136489</v>
      </c>
      <c r="AO153" s="360">
        <v>139.56542069261181</v>
      </c>
      <c r="AP153" s="360">
        <v>139.22877951036236</v>
      </c>
      <c r="AQ153" s="360">
        <v>140.01311726422696</v>
      </c>
      <c r="AR153" s="360">
        <v>140.97980572860419</v>
      </c>
      <c r="AS153" s="360">
        <v>141.41779617862113</v>
      </c>
      <c r="AT153" s="360">
        <v>141.98870975776163</v>
      </c>
      <c r="AU153" s="360">
        <v>142.06325534071075</v>
      </c>
      <c r="AV153" s="360">
        <v>143.19584155647956</v>
      </c>
      <c r="AW153" s="360">
        <v>143.34483821420113</v>
      </c>
      <c r="AX153" s="360">
        <v>144.14639536667841</v>
      </c>
      <c r="AY153" s="360">
        <v>144.90945948052649</v>
      </c>
      <c r="AZ153" s="360">
        <v>145.58725116121212</v>
      </c>
    </row>
    <row r="154" spans="1:52" ht="12" customHeight="1" x14ac:dyDescent="0.35">
      <c r="A154" s="79" t="s">
        <v>859</v>
      </c>
      <c r="B154" s="80">
        <v>48.96643397523377</v>
      </c>
      <c r="C154" s="80">
        <v>44.922617513285886</v>
      </c>
      <c r="D154" s="80">
        <v>39.142816525903143</v>
      </c>
      <c r="E154" s="80">
        <v>39.690041016843651</v>
      </c>
      <c r="F154" s="80">
        <v>37.294700255945465</v>
      </c>
      <c r="G154" s="80">
        <v>49.550171902858622</v>
      </c>
      <c r="H154" s="80">
        <v>53.82499995557481</v>
      </c>
      <c r="I154" s="80">
        <v>54.710735178568981</v>
      </c>
      <c r="J154" s="80">
        <v>52.419366026129445</v>
      </c>
      <c r="K154" s="80">
        <v>48.62028147751564</v>
      </c>
      <c r="L154" s="80">
        <v>63.346304486682556</v>
      </c>
      <c r="M154" s="80">
        <v>63.677263076569837</v>
      </c>
      <c r="N154" s="80">
        <v>62.239930717915314</v>
      </c>
      <c r="O154" s="80">
        <v>63.452818600043997</v>
      </c>
      <c r="P154" s="80">
        <v>64.949212490776134</v>
      </c>
      <c r="Q154" s="80">
        <v>64.277415185118102</v>
      </c>
      <c r="R154" s="80">
        <v>66.664404658629252</v>
      </c>
      <c r="S154" s="80">
        <v>70.473223138619289</v>
      </c>
      <c r="T154" s="80">
        <v>67.775708044264945</v>
      </c>
      <c r="U154" s="80">
        <v>65.154444252167067</v>
      </c>
      <c r="V154" s="80">
        <v>64.12634017293702</v>
      </c>
      <c r="W154" s="80">
        <v>63.869279567105522</v>
      </c>
      <c r="X154" s="80">
        <v>63.119298073867725</v>
      </c>
      <c r="Y154" s="80">
        <v>62.467406427863665</v>
      </c>
      <c r="Z154" s="80">
        <v>61.764835828903387</v>
      </c>
      <c r="AA154" s="80">
        <v>61.403031034307048</v>
      </c>
      <c r="AB154" s="80">
        <v>61.168537919471795</v>
      </c>
      <c r="AC154" s="80">
        <v>60.895733119748918</v>
      </c>
      <c r="AD154" s="80">
        <v>60.529094480442403</v>
      </c>
      <c r="AE154" s="80">
        <v>60.039754613229377</v>
      </c>
      <c r="AF154" s="80">
        <v>59.507558177572726</v>
      </c>
      <c r="AG154" s="80">
        <v>59.314335122081886</v>
      </c>
      <c r="AH154" s="80">
        <v>58.927105531024608</v>
      </c>
      <c r="AI154" s="80">
        <v>58.577717758375947</v>
      </c>
      <c r="AJ154" s="80">
        <v>58.139757078074631</v>
      </c>
      <c r="AK154" s="80">
        <v>54.715326845320106</v>
      </c>
      <c r="AL154" s="80">
        <v>53.87738021815484</v>
      </c>
      <c r="AM154" s="80">
        <v>53.077943713048505</v>
      </c>
      <c r="AN154" s="80">
        <v>52.700878129532946</v>
      </c>
      <c r="AO154" s="80">
        <v>51.602493923307698</v>
      </c>
      <c r="AP154" s="80">
        <v>50.479895732984353</v>
      </c>
      <c r="AQ154" s="80">
        <v>50.498359752317533</v>
      </c>
      <c r="AR154" s="80">
        <v>50.582703539850023</v>
      </c>
      <c r="AS154" s="80">
        <v>50.348876510852975</v>
      </c>
      <c r="AT154" s="80">
        <v>50.271627529948923</v>
      </c>
      <c r="AU154" s="80">
        <v>48.978699687236649</v>
      </c>
      <c r="AV154" s="80">
        <v>49.048089645478072</v>
      </c>
      <c r="AW154" s="80">
        <v>47.673160802205345</v>
      </c>
      <c r="AX154" s="80">
        <v>47.594578008845367</v>
      </c>
      <c r="AY154" s="80">
        <v>47.389656179498807</v>
      </c>
      <c r="AZ154" s="80">
        <v>47.216986769805331</v>
      </c>
    </row>
    <row r="155" spans="1:52" ht="12" customHeight="1" x14ac:dyDescent="0.35">
      <c r="A155" s="81" t="s">
        <v>18</v>
      </c>
      <c r="B155" s="43">
        <v>7.6840748088094921</v>
      </c>
      <c r="C155" s="43">
        <v>3.0386563244753448</v>
      </c>
      <c r="D155" s="43">
        <v>2.725610580926733</v>
      </c>
      <c r="E155" s="43">
        <v>3.2015787047963533</v>
      </c>
      <c r="F155" s="43">
        <v>3.3391615727218653</v>
      </c>
      <c r="G155" s="43">
        <v>3.5469776842106926</v>
      </c>
      <c r="H155" s="43">
        <v>4.1863804484690146</v>
      </c>
      <c r="I155" s="43">
        <v>4.3928876979004778</v>
      </c>
      <c r="J155" s="43">
        <v>3.9243598383171752</v>
      </c>
      <c r="K155" s="43">
        <v>2.9941595553038765</v>
      </c>
      <c r="L155" s="43">
        <v>4.3528111739870834</v>
      </c>
      <c r="M155" s="43">
        <v>3.8457318365641613</v>
      </c>
      <c r="N155" s="43">
        <v>3.9723371148464626</v>
      </c>
      <c r="O155" s="43">
        <v>3.6467484218013899</v>
      </c>
      <c r="P155" s="43">
        <v>3.3225662488054826</v>
      </c>
      <c r="Q155" s="43">
        <v>2.3792097605077505</v>
      </c>
      <c r="R155" s="43">
        <v>2.4260298971805749</v>
      </c>
      <c r="S155" s="43">
        <v>2.916158635859226</v>
      </c>
      <c r="T155" s="43">
        <v>2.8037522995965132</v>
      </c>
      <c r="U155" s="43">
        <v>2.6925928525359382</v>
      </c>
      <c r="V155" s="43">
        <v>2.6500820432211989</v>
      </c>
      <c r="W155" s="43">
        <v>2.6381539419593758</v>
      </c>
      <c r="X155" s="43">
        <v>2.6006988439933276</v>
      </c>
      <c r="Y155" s="43">
        <v>2.5748460556913426</v>
      </c>
      <c r="Z155" s="43">
        <v>2.5381110988739666</v>
      </c>
      <c r="AA155" s="43">
        <v>2.5195173357349536</v>
      </c>
      <c r="AB155" s="43">
        <v>2.5021104800569178</v>
      </c>
      <c r="AC155" s="43">
        <v>2.4853028781133442</v>
      </c>
      <c r="AD155" s="43">
        <v>2.4681416344894034</v>
      </c>
      <c r="AE155" s="43">
        <v>2.4397604243245254</v>
      </c>
      <c r="AF155" s="43">
        <v>2.4165937617628739</v>
      </c>
      <c r="AG155" s="43">
        <v>2.412954728186838</v>
      </c>
      <c r="AH155" s="43">
        <v>2.4019769174379393</v>
      </c>
      <c r="AI155" s="43">
        <v>2.3949411522471356</v>
      </c>
      <c r="AJ155" s="43">
        <v>2.3822984465941914</v>
      </c>
      <c r="AK155" s="43">
        <v>2.1952869369706036</v>
      </c>
      <c r="AL155" s="43">
        <v>2.1296450110574101</v>
      </c>
      <c r="AM155" s="43">
        <v>2.090063539480389</v>
      </c>
      <c r="AN155" s="43">
        <v>2.0904813308246433</v>
      </c>
      <c r="AO155" s="43">
        <v>2.0932087071170464</v>
      </c>
      <c r="AP155" s="43">
        <v>2.0770081850499222</v>
      </c>
      <c r="AQ155" s="43">
        <v>2.0380245181710235</v>
      </c>
      <c r="AR155" s="43">
        <v>1.9979941527053398</v>
      </c>
      <c r="AS155" s="43">
        <v>2.0075314941757649</v>
      </c>
      <c r="AT155" s="43">
        <v>1.9977932342606111</v>
      </c>
      <c r="AU155" s="43">
        <v>1.9344321570843341</v>
      </c>
      <c r="AV155" s="43">
        <v>1.9457305147025876</v>
      </c>
      <c r="AW155" s="43">
        <v>1.8115960200528476</v>
      </c>
      <c r="AX155" s="43">
        <v>1.8105095207899047</v>
      </c>
      <c r="AY155" s="43">
        <v>1.8011727325441891</v>
      </c>
      <c r="AZ155" s="43">
        <v>1.789477122994787</v>
      </c>
    </row>
    <row r="156" spans="1:52" ht="12" customHeight="1" x14ac:dyDescent="0.35">
      <c r="A156" s="81" t="s">
        <v>42</v>
      </c>
      <c r="B156" s="43">
        <v>1.9801781180550009</v>
      </c>
      <c r="C156" s="43">
        <v>1.7400017857208199</v>
      </c>
      <c r="D156" s="43">
        <v>1.4581418956608825</v>
      </c>
      <c r="E156" s="43">
        <v>1.4590985469405442</v>
      </c>
      <c r="F156" s="43">
        <v>1.4947438102126827</v>
      </c>
      <c r="G156" s="43">
        <v>1.600562414989116</v>
      </c>
      <c r="H156" s="43">
        <v>1.7184944898565651</v>
      </c>
      <c r="I156" s="43">
        <v>1.6112274219235139</v>
      </c>
      <c r="J156" s="43">
        <v>1.617706225708583</v>
      </c>
      <c r="K156" s="43">
        <v>0.77093905294475717</v>
      </c>
      <c r="L156" s="43">
        <v>0.93144059176511595</v>
      </c>
      <c r="M156" s="43">
        <v>0.9768095043367776</v>
      </c>
      <c r="N156" s="43">
        <v>1.1920674808613019</v>
      </c>
      <c r="O156" s="43">
        <v>0.75413713468985355</v>
      </c>
      <c r="P156" s="43">
        <v>1.1365857980810707</v>
      </c>
      <c r="Q156" s="43">
        <v>1.0417265988725795</v>
      </c>
      <c r="R156" s="43">
        <v>1.1000327466921496</v>
      </c>
      <c r="S156" s="43">
        <v>1.1598667946045449</v>
      </c>
      <c r="T156" s="43">
        <v>1.1189546683070002</v>
      </c>
      <c r="U156" s="43">
        <v>1.0924232470694837</v>
      </c>
      <c r="V156" s="43">
        <v>1.0850715636245116</v>
      </c>
      <c r="W156" s="43">
        <v>1.0838889664210392</v>
      </c>
      <c r="X156" s="43">
        <v>1.0758726698707819</v>
      </c>
      <c r="Y156" s="43">
        <v>1.0695636523923553</v>
      </c>
      <c r="Z156" s="43">
        <v>1.0651398410829933</v>
      </c>
      <c r="AA156" s="43">
        <v>1.0653301573115637</v>
      </c>
      <c r="AB156" s="43">
        <v>1.0657242371771163</v>
      </c>
      <c r="AC156" s="43">
        <v>1.0650240502142887</v>
      </c>
      <c r="AD156" s="43">
        <v>1.0628838515809671</v>
      </c>
      <c r="AE156" s="43">
        <v>1.0587726729530345</v>
      </c>
      <c r="AF156" s="43">
        <v>1.0543954568842309</v>
      </c>
      <c r="AG156" s="43">
        <v>1.0545736577888829</v>
      </c>
      <c r="AH156" s="43">
        <v>1.0509634081216752</v>
      </c>
      <c r="AI156" s="43">
        <v>1.0469143323271612</v>
      </c>
      <c r="AJ156" s="43">
        <v>1.0430267412514429</v>
      </c>
      <c r="AK156" s="43">
        <v>0.94357705468585662</v>
      </c>
      <c r="AL156" s="43">
        <v>0.92334169373830999</v>
      </c>
      <c r="AM156" s="43">
        <v>0.91142390448472232</v>
      </c>
      <c r="AN156" s="43">
        <v>0.84252076671769793</v>
      </c>
      <c r="AO156" s="43">
        <v>0.85234553428123672</v>
      </c>
      <c r="AP156" s="43">
        <v>0.78988258259859967</v>
      </c>
      <c r="AQ156" s="43">
        <v>0.79448189919791068</v>
      </c>
      <c r="AR156" s="43">
        <v>0.79690060660221507</v>
      </c>
      <c r="AS156" s="43">
        <v>0.79625148627617459</v>
      </c>
      <c r="AT156" s="43">
        <v>0.79326403295349801</v>
      </c>
      <c r="AU156" s="43">
        <v>0.75135432515594858</v>
      </c>
      <c r="AV156" s="43">
        <v>0.75425253164503592</v>
      </c>
      <c r="AW156" s="43">
        <v>0.73042207199458142</v>
      </c>
      <c r="AX156" s="43">
        <v>0.7286329299820461</v>
      </c>
      <c r="AY156" s="43">
        <v>0.7229714439858782</v>
      </c>
      <c r="AZ156" s="43">
        <v>0.71851059546725071</v>
      </c>
    </row>
    <row r="157" spans="1:52" ht="12" customHeight="1" x14ac:dyDescent="0.35">
      <c r="A157" s="81" t="s">
        <v>48</v>
      </c>
      <c r="B157" s="43">
        <v>5.3252414963367505</v>
      </c>
      <c r="C157" s="43">
        <v>5.1391484944270749</v>
      </c>
      <c r="D157" s="43">
        <v>4.3986119763655473</v>
      </c>
      <c r="E157" s="43">
        <v>4.6375032557489275</v>
      </c>
      <c r="F157" s="43">
        <v>0.58753901479462545</v>
      </c>
      <c r="G157" s="43">
        <v>6.1933962010478432</v>
      </c>
      <c r="H157" s="43">
        <v>5.5874794626863888</v>
      </c>
      <c r="I157" s="43">
        <v>5.4445144113759252</v>
      </c>
      <c r="J157" s="43">
        <v>3.1601357817023481</v>
      </c>
      <c r="K157" s="43">
        <v>0.92809106830606836</v>
      </c>
      <c r="L157" s="43">
        <v>0.50584929833490211</v>
      </c>
      <c r="M157" s="43">
        <v>0.51676984123571645</v>
      </c>
      <c r="N157" s="43">
        <v>0.48541754958259697</v>
      </c>
      <c r="O157" s="43">
        <v>0.42295884376566628</v>
      </c>
      <c r="P157" s="43">
        <v>0.45500039745462617</v>
      </c>
      <c r="Q157" s="43">
        <v>0.49414646561422232</v>
      </c>
      <c r="R157" s="43">
        <v>0.4699481307673396</v>
      </c>
      <c r="S157" s="43">
        <v>0.51250312777009333</v>
      </c>
      <c r="T157" s="43">
        <v>0.50067313179564077</v>
      </c>
      <c r="U157" s="43">
        <v>0.48910734549600238</v>
      </c>
      <c r="V157" s="43">
        <v>0.48093666592367601</v>
      </c>
      <c r="W157" s="43">
        <v>0.47477567653388225</v>
      </c>
      <c r="X157" s="43">
        <v>0.46481601798119149</v>
      </c>
      <c r="Y157" s="43">
        <v>0.45522610384988527</v>
      </c>
      <c r="Z157" s="43">
        <v>0.44553890379519018</v>
      </c>
      <c r="AA157" s="43">
        <v>0.43816994498932876</v>
      </c>
      <c r="AB157" s="43">
        <v>0.43020860355767587</v>
      </c>
      <c r="AC157" s="43">
        <v>0.42172857265529445</v>
      </c>
      <c r="AD157" s="43">
        <v>0.41251181134735276</v>
      </c>
      <c r="AE157" s="43">
        <v>0.4006537811569732</v>
      </c>
      <c r="AF157" s="43">
        <v>0.38944006406521914</v>
      </c>
      <c r="AG157" s="43">
        <v>0.39081187039682758</v>
      </c>
      <c r="AH157" s="43">
        <v>0.39022104409877267</v>
      </c>
      <c r="AI157" s="43">
        <v>0.37812905017597481</v>
      </c>
      <c r="AJ157" s="43">
        <v>0.37768905052761809</v>
      </c>
      <c r="AK157" s="43">
        <v>0.3683423876178159</v>
      </c>
      <c r="AL157" s="43">
        <v>0.37145285056428795</v>
      </c>
      <c r="AM157" s="43">
        <v>0.3606653123043686</v>
      </c>
      <c r="AN157" s="43">
        <v>0.34501057729782275</v>
      </c>
      <c r="AO157" s="43">
        <v>0.34565851967893979</v>
      </c>
      <c r="AP157" s="43">
        <v>0.33005080890199451</v>
      </c>
      <c r="AQ157" s="43">
        <v>0.31754145723590543</v>
      </c>
      <c r="AR157" s="43">
        <v>0.31812114665706798</v>
      </c>
      <c r="AS157" s="43">
        <v>0.30132915828845924</v>
      </c>
      <c r="AT157" s="43">
        <v>0.26985366328483884</v>
      </c>
      <c r="AU157" s="43">
        <v>0.23601483478702037</v>
      </c>
      <c r="AV157" s="43">
        <v>0.23600713460212858</v>
      </c>
      <c r="AW157" s="43">
        <v>0.22274373377821893</v>
      </c>
      <c r="AX157" s="43">
        <v>0.21623792008769852</v>
      </c>
      <c r="AY157" s="43">
        <v>0.20835370279288681</v>
      </c>
      <c r="AZ157" s="43">
        <v>0.19775983901000757</v>
      </c>
    </row>
    <row r="158" spans="1:52" ht="12" customHeight="1" x14ac:dyDescent="0.35">
      <c r="A158" s="81" t="s">
        <v>43</v>
      </c>
      <c r="B158" s="43">
        <v>33.976939552032526</v>
      </c>
      <c r="C158" s="43">
        <v>35.004810908662641</v>
      </c>
      <c r="D158" s="43">
        <v>30.560452072949982</v>
      </c>
      <c r="E158" s="43">
        <v>30.39186050935783</v>
      </c>
      <c r="F158" s="43">
        <v>31.873255858216293</v>
      </c>
      <c r="G158" s="43">
        <v>38.209235602610974</v>
      </c>
      <c r="H158" s="43">
        <v>42.332645554562838</v>
      </c>
      <c r="I158" s="43">
        <v>43.262105647369062</v>
      </c>
      <c r="J158" s="43">
        <v>43.71716418040134</v>
      </c>
      <c r="K158" s="43">
        <v>43.927091800960937</v>
      </c>
      <c r="L158" s="43">
        <v>57.556203422595452</v>
      </c>
      <c r="M158" s="43">
        <v>58.337951894433182</v>
      </c>
      <c r="N158" s="43">
        <v>56.590108572624949</v>
      </c>
      <c r="O158" s="43">
        <v>58.628974199787088</v>
      </c>
      <c r="P158" s="43">
        <v>60.035060046434957</v>
      </c>
      <c r="Q158" s="43">
        <v>60.362332360123553</v>
      </c>
      <c r="R158" s="43">
        <v>62.668393883989182</v>
      </c>
      <c r="S158" s="43">
        <v>65.884694580385428</v>
      </c>
      <c r="T158" s="43">
        <v>63.352327944565786</v>
      </c>
      <c r="U158" s="43">
        <v>60.880320807065637</v>
      </c>
      <c r="V158" s="43">
        <v>59.910249900167628</v>
      </c>
      <c r="W158" s="43">
        <v>59.672460982191225</v>
      </c>
      <c r="X158" s="43">
        <v>58.977910542022421</v>
      </c>
      <c r="Y158" s="43">
        <v>58.367770615930084</v>
      </c>
      <c r="Z158" s="43">
        <v>57.716045985151233</v>
      </c>
      <c r="AA158" s="43">
        <v>57.380013596271205</v>
      </c>
      <c r="AB158" s="43">
        <v>57.170494598680087</v>
      </c>
      <c r="AC158" s="43">
        <v>56.923677618765993</v>
      </c>
      <c r="AD158" s="43">
        <v>56.585557183024683</v>
      </c>
      <c r="AE158" s="43">
        <v>56.140567734794843</v>
      </c>
      <c r="AF158" s="43">
        <v>55.647128894860401</v>
      </c>
      <c r="AG158" s="43">
        <v>55.455994865709336</v>
      </c>
      <c r="AH158" s="43">
        <v>55.083944161366219</v>
      </c>
      <c r="AI158" s="43">
        <v>54.757733223625678</v>
      </c>
      <c r="AJ158" s="43">
        <v>54.33674283970138</v>
      </c>
      <c r="AK158" s="43">
        <v>51.208120466045827</v>
      </c>
      <c r="AL158" s="43">
        <v>50.45294066279483</v>
      </c>
      <c r="AM158" s="43">
        <v>49.715790956779024</v>
      </c>
      <c r="AN158" s="43">
        <v>49.422865454692783</v>
      </c>
      <c r="AO158" s="43">
        <v>48.311281162230472</v>
      </c>
      <c r="AP158" s="43">
        <v>47.282954156433838</v>
      </c>
      <c r="AQ158" s="43">
        <v>47.348311877712696</v>
      </c>
      <c r="AR158" s="43">
        <v>47.4696876338854</v>
      </c>
      <c r="AS158" s="43">
        <v>47.243764372112572</v>
      </c>
      <c r="AT158" s="43">
        <v>47.210716599449974</v>
      </c>
      <c r="AU158" s="43">
        <v>46.056898370209346</v>
      </c>
      <c r="AV158" s="43">
        <v>46.11209946452832</v>
      </c>
      <c r="AW158" s="43">
        <v>44.908398976379701</v>
      </c>
      <c r="AX158" s="43">
        <v>44.83919763798572</v>
      </c>
      <c r="AY158" s="43">
        <v>44.657158300175851</v>
      </c>
      <c r="AZ158" s="43">
        <v>44.511239212333287</v>
      </c>
    </row>
    <row r="159" spans="1:52" ht="12" customHeight="1" x14ac:dyDescent="0.35">
      <c r="A159" s="79" t="s">
        <v>860</v>
      </c>
      <c r="B159" s="80">
        <v>65.608678464074274</v>
      </c>
      <c r="C159" s="80">
        <v>68.828757374630371</v>
      </c>
      <c r="D159" s="80">
        <v>68.869450408210341</v>
      </c>
      <c r="E159" s="80">
        <v>65.589791702500563</v>
      </c>
      <c r="F159" s="80">
        <v>70.402903686893595</v>
      </c>
      <c r="G159" s="80">
        <v>69.214386978795559</v>
      </c>
      <c r="H159" s="80">
        <v>71.927058780638816</v>
      </c>
      <c r="I159" s="80">
        <v>73.321246246564513</v>
      </c>
      <c r="J159" s="80">
        <v>68.192150761602861</v>
      </c>
      <c r="K159" s="80">
        <v>59.371876509305935</v>
      </c>
      <c r="L159" s="80">
        <v>72.721443867495722</v>
      </c>
      <c r="M159" s="80">
        <v>74.676566229031607</v>
      </c>
      <c r="N159" s="80">
        <v>75.527483007857825</v>
      </c>
      <c r="O159" s="80">
        <v>78.15161528261109</v>
      </c>
      <c r="P159" s="80">
        <v>77.694101897461806</v>
      </c>
      <c r="Q159" s="80">
        <v>79.471882269467656</v>
      </c>
      <c r="R159" s="80">
        <v>80.598210549766108</v>
      </c>
      <c r="S159" s="80">
        <v>85.16597095926322</v>
      </c>
      <c r="T159" s="80">
        <v>84.653800721155363</v>
      </c>
      <c r="U159" s="80">
        <v>83.101610035322309</v>
      </c>
      <c r="V159" s="80">
        <v>82.584478043142042</v>
      </c>
      <c r="W159" s="80">
        <v>82.652957489346363</v>
      </c>
      <c r="X159" s="80">
        <v>82.86000213756941</v>
      </c>
      <c r="Y159" s="80">
        <v>82.683755830849577</v>
      </c>
      <c r="Z159" s="80">
        <v>82.395143226363047</v>
      </c>
      <c r="AA159" s="80">
        <v>82.541562002120571</v>
      </c>
      <c r="AB159" s="80">
        <v>82.731911193089118</v>
      </c>
      <c r="AC159" s="80">
        <v>82.930867222220172</v>
      </c>
      <c r="AD159" s="80">
        <v>83.107180432350404</v>
      </c>
      <c r="AE159" s="80">
        <v>83.273671084722835</v>
      </c>
      <c r="AF159" s="80">
        <v>83.38364421377635</v>
      </c>
      <c r="AG159" s="80">
        <v>83.602425657731118</v>
      </c>
      <c r="AH159" s="80">
        <v>83.971980685036058</v>
      </c>
      <c r="AI159" s="80">
        <v>84.333407578981948</v>
      </c>
      <c r="AJ159" s="80">
        <v>84.500608272454556</v>
      </c>
      <c r="AK159" s="80">
        <v>85.528831365828495</v>
      </c>
      <c r="AL159" s="80">
        <v>86.302790333598963</v>
      </c>
      <c r="AM159" s="80">
        <v>86.864069719509871</v>
      </c>
      <c r="AN159" s="80">
        <v>87.559909271832012</v>
      </c>
      <c r="AO159" s="80">
        <v>87.962926769304119</v>
      </c>
      <c r="AP159" s="80">
        <v>88.748883777377998</v>
      </c>
      <c r="AQ159" s="80">
        <v>89.514757511909437</v>
      </c>
      <c r="AR159" s="80">
        <v>90.397102188754133</v>
      </c>
      <c r="AS159" s="80">
        <v>91.068919667768171</v>
      </c>
      <c r="AT159" s="80">
        <v>91.717082227812753</v>
      </c>
      <c r="AU159" s="80">
        <v>93.084555653474112</v>
      </c>
      <c r="AV159" s="80">
        <v>94.147751911001521</v>
      </c>
      <c r="AW159" s="80">
        <v>95.671677411995759</v>
      </c>
      <c r="AX159" s="80">
        <v>96.551817357833016</v>
      </c>
      <c r="AY159" s="80">
        <v>97.519803301027679</v>
      </c>
      <c r="AZ159" s="80">
        <v>98.370264391406835</v>
      </c>
    </row>
    <row r="160" spans="1:52" ht="12" customHeight="1" x14ac:dyDescent="0.35">
      <c r="A160" s="359" t="s">
        <v>851</v>
      </c>
      <c r="B160" s="360">
        <v>188.56942895158869</v>
      </c>
      <c r="C160" s="360">
        <v>187.36779910322855</v>
      </c>
      <c r="D160" s="360">
        <v>177.86511163375286</v>
      </c>
      <c r="E160" s="360">
        <v>173.42816241876076</v>
      </c>
      <c r="F160" s="360">
        <v>177.4021865869839</v>
      </c>
      <c r="G160" s="360">
        <v>195.71358740269193</v>
      </c>
      <c r="H160" s="360">
        <v>207.26995804392141</v>
      </c>
      <c r="I160" s="360">
        <v>211.0856462810543</v>
      </c>
      <c r="J160" s="360">
        <v>198.86815704541945</v>
      </c>
      <c r="K160" s="360">
        <v>178.1923587112087</v>
      </c>
      <c r="L160" s="360">
        <v>224.63133412355882</v>
      </c>
      <c r="M160" s="360">
        <v>227.62179966812431</v>
      </c>
      <c r="N160" s="360">
        <v>217.35210999655425</v>
      </c>
      <c r="O160" s="360">
        <v>233.4024711838492</v>
      </c>
      <c r="P160" s="360">
        <v>235.39236594466738</v>
      </c>
      <c r="Q160" s="360">
        <v>235.26215289154973</v>
      </c>
      <c r="R160" s="360">
        <v>241.17187278238495</v>
      </c>
      <c r="S160" s="360">
        <v>252.89209301830925</v>
      </c>
      <c r="T160" s="360">
        <v>250.45246452880335</v>
      </c>
      <c r="U160" s="360">
        <v>245.40870146225402</v>
      </c>
      <c r="V160" s="360">
        <v>241.75362558392268</v>
      </c>
      <c r="W160" s="360">
        <v>241.11345594401433</v>
      </c>
      <c r="X160" s="360">
        <v>240.47342803391084</v>
      </c>
      <c r="Y160" s="360">
        <v>239.33960863302653</v>
      </c>
      <c r="Z160" s="360">
        <v>237.24258538531419</v>
      </c>
      <c r="AA160" s="360">
        <v>236.40411766212287</v>
      </c>
      <c r="AB160" s="360">
        <v>236.26552542594516</v>
      </c>
      <c r="AC160" s="360">
        <v>236.15072328558074</v>
      </c>
      <c r="AD160" s="360">
        <v>235.61144548520346</v>
      </c>
      <c r="AE160" s="360">
        <v>235.06671098985487</v>
      </c>
      <c r="AF160" s="360">
        <v>233.59493480983821</v>
      </c>
      <c r="AG160" s="360">
        <v>233.60018221325234</v>
      </c>
      <c r="AH160" s="360">
        <v>233.241316287914</v>
      </c>
      <c r="AI160" s="360">
        <v>233.21807503346477</v>
      </c>
      <c r="AJ160" s="360">
        <v>232.87094901609612</v>
      </c>
      <c r="AK160" s="360">
        <v>230.89987337402039</v>
      </c>
      <c r="AL160" s="360">
        <v>230.96022369267729</v>
      </c>
      <c r="AM160" s="360">
        <v>230.87579970304165</v>
      </c>
      <c r="AN160" s="360">
        <v>231.20218078887319</v>
      </c>
      <c r="AO160" s="360">
        <v>230.42219548122227</v>
      </c>
      <c r="AP160" s="360">
        <v>229.97953614620857</v>
      </c>
      <c r="AQ160" s="360">
        <v>230.88631035457951</v>
      </c>
      <c r="AR160" s="360">
        <v>232.10045656560294</v>
      </c>
      <c r="AS160" s="360">
        <v>232.57053672603018</v>
      </c>
      <c r="AT160" s="360">
        <v>233.30934185538638</v>
      </c>
      <c r="AU160" s="360">
        <v>233.54801402621615</v>
      </c>
      <c r="AV160" s="360">
        <v>235.44726806340452</v>
      </c>
      <c r="AW160" s="360">
        <v>236.05837575226596</v>
      </c>
      <c r="AX160" s="360">
        <v>237.03085435931419</v>
      </c>
      <c r="AY160" s="360">
        <v>238.46763900447641</v>
      </c>
      <c r="AZ160" s="360">
        <v>236.49479941911088</v>
      </c>
    </row>
    <row r="161" spans="1:52" ht="12" customHeight="1" x14ac:dyDescent="0.35">
      <c r="A161" s="79" t="s">
        <v>852</v>
      </c>
      <c r="B161" s="80">
        <v>98.612040205090807</v>
      </c>
      <c r="C161" s="80">
        <v>110.51838321641748</v>
      </c>
      <c r="D161" s="80">
        <v>98.168136115938538</v>
      </c>
      <c r="E161" s="80">
        <v>93.440433073000293</v>
      </c>
      <c r="F161" s="80">
        <v>91.761273580395198</v>
      </c>
      <c r="G161" s="80">
        <v>82.222820652168863</v>
      </c>
      <c r="H161" s="80">
        <v>68.33595120135962</v>
      </c>
      <c r="I161" s="80">
        <v>65.538485642986345</v>
      </c>
      <c r="J161" s="80">
        <v>60.455246925380493</v>
      </c>
      <c r="K161" s="80">
        <v>97.923732004487434</v>
      </c>
      <c r="L161" s="80">
        <v>128.85882671477364</v>
      </c>
      <c r="M161" s="80">
        <v>147.44485720332946</v>
      </c>
      <c r="N161" s="80">
        <v>121.78432714584571</v>
      </c>
      <c r="O161" s="80">
        <v>123.17510600562071</v>
      </c>
      <c r="P161" s="80">
        <v>115.08641841104028</v>
      </c>
      <c r="Q161" s="80">
        <v>105.89288065762381</v>
      </c>
      <c r="R161" s="80">
        <v>109.18788625281115</v>
      </c>
      <c r="S161" s="80">
        <v>115.17028981940527</v>
      </c>
      <c r="T161" s="80">
        <v>112.90922831450695</v>
      </c>
      <c r="U161" s="80">
        <v>109.23760886196021</v>
      </c>
      <c r="V161" s="80">
        <v>103.0460341209572</v>
      </c>
      <c r="W161" s="80">
        <v>102.73246822735169</v>
      </c>
      <c r="X161" s="80">
        <v>102.08464446879813</v>
      </c>
      <c r="Y161" s="80">
        <v>101.49775385830479</v>
      </c>
      <c r="Z161" s="80">
        <v>103.21530051351162</v>
      </c>
      <c r="AA161" s="80">
        <v>103.44555534827828</v>
      </c>
      <c r="AB161" s="80">
        <v>103.47138814523198</v>
      </c>
      <c r="AC161" s="80">
        <v>103.43138538953339</v>
      </c>
      <c r="AD161" s="80">
        <v>104.0822867943949</v>
      </c>
      <c r="AE161" s="80">
        <v>103.75905844609223</v>
      </c>
      <c r="AF161" s="80">
        <v>102.29641044070827</v>
      </c>
      <c r="AG161" s="80">
        <v>101.92187443551295</v>
      </c>
      <c r="AH161" s="80">
        <v>100.59568843080744</v>
      </c>
      <c r="AI161" s="80">
        <v>99.982204027485409</v>
      </c>
      <c r="AJ161" s="80">
        <v>99.379400958209075</v>
      </c>
      <c r="AK161" s="80">
        <v>98.556183186911738</v>
      </c>
      <c r="AL161" s="80">
        <v>97.249029470651649</v>
      </c>
      <c r="AM161" s="80">
        <v>96.157938460844576</v>
      </c>
      <c r="AN161" s="80">
        <v>95.402268176457497</v>
      </c>
      <c r="AO161" s="80">
        <v>93.416040033333729</v>
      </c>
      <c r="AP161" s="80">
        <v>91.278025956652172</v>
      </c>
      <c r="AQ161" s="80">
        <v>90.879386926360141</v>
      </c>
      <c r="AR161" s="80">
        <v>90.648936668426813</v>
      </c>
      <c r="AS161" s="80">
        <v>89.839633441004821</v>
      </c>
      <c r="AT161" s="80">
        <v>89.348416854522611</v>
      </c>
      <c r="AU161" s="80">
        <v>87.204937334205738</v>
      </c>
      <c r="AV161" s="80">
        <v>87.457953411875764</v>
      </c>
      <c r="AW161" s="80">
        <v>85.912705449106056</v>
      </c>
      <c r="AX161" s="80">
        <v>85.362950429212944</v>
      </c>
      <c r="AY161" s="80">
        <v>85.07113919851551</v>
      </c>
      <c r="AZ161" s="80">
        <v>77.359582216475047</v>
      </c>
    </row>
    <row r="162" spans="1:52" ht="12" customHeight="1" x14ac:dyDescent="0.35">
      <c r="A162" s="81" t="s">
        <v>18</v>
      </c>
      <c r="B162" s="43">
        <v>12.680958632984346</v>
      </c>
      <c r="C162" s="43">
        <v>5.1555634757148274</v>
      </c>
      <c r="D162" s="43">
        <v>4.6046620576634956</v>
      </c>
      <c r="E162" s="43">
        <v>5.3961234299113539</v>
      </c>
      <c r="F162" s="43">
        <v>5.5372937546891672</v>
      </c>
      <c r="G162" s="43">
        <v>6.6655828032747015</v>
      </c>
      <c r="H162" s="43">
        <v>7.5619052337743167</v>
      </c>
      <c r="I162" s="43">
        <v>7.7569094240593142</v>
      </c>
      <c r="J162" s="43">
        <v>7.1246807300651538</v>
      </c>
      <c r="K162" s="43">
        <v>5.1901299105107732</v>
      </c>
      <c r="L162" s="43">
        <v>7.2379468337057666</v>
      </c>
      <c r="M162" s="43">
        <v>6.3904345655371264</v>
      </c>
      <c r="N162" s="43">
        <v>6.5994589308630829</v>
      </c>
      <c r="O162" s="43">
        <v>6.0717231982779953</v>
      </c>
      <c r="P162" s="43">
        <v>5.5379889095104629</v>
      </c>
      <c r="Q162" s="43">
        <v>3.6239110625242765</v>
      </c>
      <c r="R162" s="43">
        <v>3.715962125357962</v>
      </c>
      <c r="S162" s="43">
        <v>4.2138739761363526</v>
      </c>
      <c r="T162" s="43">
        <v>4.1295726881837354</v>
      </c>
      <c r="U162" s="43">
        <v>4.0089029242140093</v>
      </c>
      <c r="V162" s="43">
        <v>3.7647142605374877</v>
      </c>
      <c r="W162" s="43">
        <v>3.7000193046025496</v>
      </c>
      <c r="X162" s="43">
        <v>3.6451596186484481</v>
      </c>
      <c r="Y162" s="43">
        <v>3.6440502972500899</v>
      </c>
      <c r="Z162" s="43">
        <v>3.6821052627386042</v>
      </c>
      <c r="AA162" s="43">
        <v>3.6691029055495772</v>
      </c>
      <c r="AB162" s="43">
        <v>3.6525539914521232</v>
      </c>
      <c r="AC162" s="43">
        <v>3.6355004523860246</v>
      </c>
      <c r="AD162" s="43">
        <v>3.6416434873192918</v>
      </c>
      <c r="AE162" s="43">
        <v>3.5924734417606397</v>
      </c>
      <c r="AF162" s="43">
        <v>3.4565100976938066</v>
      </c>
      <c r="AG162" s="43">
        <v>3.4509891405600994</v>
      </c>
      <c r="AH162" s="43">
        <v>3.3384883720884062</v>
      </c>
      <c r="AI162" s="43">
        <v>3.3149399803418982</v>
      </c>
      <c r="AJ162" s="43">
        <v>3.2963144905404289</v>
      </c>
      <c r="AK162" s="43">
        <v>3.1567633917070053</v>
      </c>
      <c r="AL162" s="43">
        <v>3.0876426530691372</v>
      </c>
      <c r="AM162" s="43">
        <v>3.0520236159709908</v>
      </c>
      <c r="AN162" s="43">
        <v>3.0225022085005535</v>
      </c>
      <c r="AO162" s="43">
        <v>2.985879755374012</v>
      </c>
      <c r="AP162" s="43">
        <v>2.9424226070217525</v>
      </c>
      <c r="AQ162" s="43">
        <v>2.9219079842896551</v>
      </c>
      <c r="AR162" s="43">
        <v>2.9047868996372692</v>
      </c>
      <c r="AS162" s="43">
        <v>2.8867608963695561</v>
      </c>
      <c r="AT162" s="43">
        <v>2.8691323728034863</v>
      </c>
      <c r="AU162" s="43">
        <v>2.8271224037428571</v>
      </c>
      <c r="AV162" s="43">
        <v>2.8461269712601434</v>
      </c>
      <c r="AW162" s="43">
        <v>2.7903259923839303</v>
      </c>
      <c r="AX162" s="43">
        <v>2.7873576429615805</v>
      </c>
      <c r="AY162" s="43">
        <v>2.7828087300495787</v>
      </c>
      <c r="AZ162" s="43">
        <v>2.6050624884267495</v>
      </c>
    </row>
    <row r="163" spans="1:52" ht="12" customHeight="1" x14ac:dyDescent="0.35">
      <c r="A163" s="81" t="s">
        <v>42</v>
      </c>
      <c r="B163" s="43">
        <v>6.3967539594202067</v>
      </c>
      <c r="C163" s="43">
        <v>7.4488789260327462</v>
      </c>
      <c r="D163" s="43">
        <v>6.7870981823293874</v>
      </c>
      <c r="E163" s="43">
        <v>6.0982284219596758</v>
      </c>
      <c r="F163" s="43">
        <v>7.1075865146220636</v>
      </c>
      <c r="G163" s="43">
        <v>4.108012262790333</v>
      </c>
      <c r="H163" s="43">
        <v>2.9952552412097746</v>
      </c>
      <c r="I163" s="43">
        <v>3.5590961778474086</v>
      </c>
      <c r="J163" s="43">
        <v>2.940660433205347</v>
      </c>
      <c r="K163" s="43">
        <v>1.5223794500246037</v>
      </c>
      <c r="L163" s="43">
        <v>2.0111114250588336</v>
      </c>
      <c r="M163" s="43">
        <v>1.9425160816728209</v>
      </c>
      <c r="N163" s="43">
        <v>1.7268900994911784</v>
      </c>
      <c r="O163" s="43">
        <v>1.5112907543881902</v>
      </c>
      <c r="P163" s="43">
        <v>1.7264073687728381</v>
      </c>
      <c r="Q163" s="43">
        <v>1.6817476674109508</v>
      </c>
      <c r="R163" s="43">
        <v>1.7919307052594913</v>
      </c>
      <c r="S163" s="43">
        <v>1.9095689339516264</v>
      </c>
      <c r="T163" s="43">
        <v>1.8891170864190778</v>
      </c>
      <c r="U163" s="43">
        <v>1.8585961160657276</v>
      </c>
      <c r="V163" s="43">
        <v>1.7723314702036927</v>
      </c>
      <c r="W163" s="43">
        <v>1.7599641416069032</v>
      </c>
      <c r="X163" s="43">
        <v>1.7513784299492292</v>
      </c>
      <c r="Y163" s="43">
        <v>1.6836257169829771</v>
      </c>
      <c r="Z163" s="43">
        <v>1.7405817700465807</v>
      </c>
      <c r="AA163" s="43">
        <v>1.7329862591320733</v>
      </c>
      <c r="AB163" s="43">
        <v>1.7369332655730145</v>
      </c>
      <c r="AC163" s="43">
        <v>1.7354616923636699</v>
      </c>
      <c r="AD163" s="43">
        <v>1.7419268372848151</v>
      </c>
      <c r="AE163" s="43">
        <v>1.7368197464335087</v>
      </c>
      <c r="AF163" s="43">
        <v>1.6831894984095621</v>
      </c>
      <c r="AG163" s="43">
        <v>1.6797919428100074</v>
      </c>
      <c r="AH163" s="43">
        <v>1.6575054240926668</v>
      </c>
      <c r="AI163" s="43">
        <v>1.6475016581133433</v>
      </c>
      <c r="AJ163" s="43">
        <v>1.6369675322145789</v>
      </c>
      <c r="AK163" s="43">
        <v>1.5407448278592188</v>
      </c>
      <c r="AL163" s="43">
        <v>1.5121127452573606</v>
      </c>
      <c r="AM163" s="43">
        <v>1.4862853156971687</v>
      </c>
      <c r="AN163" s="43">
        <v>1.3975063036592463</v>
      </c>
      <c r="AO163" s="43">
        <v>1.3717274641438679</v>
      </c>
      <c r="AP163" s="43">
        <v>1.296969692192556</v>
      </c>
      <c r="AQ163" s="43">
        <v>1.2925355197430342</v>
      </c>
      <c r="AR163" s="43">
        <v>1.2854145133407942</v>
      </c>
      <c r="AS163" s="43">
        <v>1.2727160381763933</v>
      </c>
      <c r="AT163" s="43">
        <v>1.2633586678106059</v>
      </c>
      <c r="AU163" s="43">
        <v>1.2295160689588465</v>
      </c>
      <c r="AV163" s="43">
        <v>1.2307677628820812</v>
      </c>
      <c r="AW163" s="43">
        <v>1.2110143500880182</v>
      </c>
      <c r="AX163" s="43">
        <v>1.2050899018178935</v>
      </c>
      <c r="AY163" s="43">
        <v>1.1964828958189409</v>
      </c>
      <c r="AZ163" s="43">
        <v>1.0886654875973425</v>
      </c>
    </row>
    <row r="164" spans="1:52" ht="12" customHeight="1" x14ac:dyDescent="0.35">
      <c r="A164" s="81" t="s">
        <v>48</v>
      </c>
      <c r="B164" s="43">
        <v>0.25809989605160844</v>
      </c>
      <c r="C164" s="43">
        <v>0.12920884658976411</v>
      </c>
      <c r="D164" s="43">
        <v>0.1085183763943763</v>
      </c>
      <c r="E164" s="43">
        <v>7.2349828794319226E-2</v>
      </c>
      <c r="F164" s="43">
        <v>0.11286210482762496</v>
      </c>
      <c r="G164" s="43">
        <v>7.8106251539244408E-3</v>
      </c>
      <c r="H164" s="43">
        <v>8.6143391688682083E-2</v>
      </c>
      <c r="I164" s="43">
        <v>0</v>
      </c>
      <c r="J164" s="43">
        <v>0</v>
      </c>
      <c r="K164" s="43">
        <v>0</v>
      </c>
      <c r="L164" s="43">
        <v>0</v>
      </c>
      <c r="M164" s="43">
        <v>0</v>
      </c>
      <c r="N164" s="43">
        <v>0</v>
      </c>
      <c r="O164" s="43">
        <v>0</v>
      </c>
      <c r="P164" s="43">
        <v>0</v>
      </c>
      <c r="Q164" s="43">
        <v>0</v>
      </c>
      <c r="R164" s="43">
        <v>1.5696544465055645E-5</v>
      </c>
      <c r="S164" s="43">
        <v>2.0615267847760513E-4</v>
      </c>
      <c r="T164" s="43">
        <v>2.6266166672896042E-4</v>
      </c>
      <c r="U164" s="43">
        <v>2.8077386091015925E-4</v>
      </c>
      <c r="V164" s="43">
        <v>5.9376207001090361E-4</v>
      </c>
      <c r="W164" s="43">
        <v>7.9391628637401508E-4</v>
      </c>
      <c r="X164" s="43">
        <v>9.2960403064842488E-4</v>
      </c>
      <c r="Y164" s="43">
        <v>1.0097864640120802E-3</v>
      </c>
      <c r="Z164" s="43">
        <v>1.2286621801250459E-3</v>
      </c>
      <c r="AA164" s="43">
        <v>1.4112991761497337E-3</v>
      </c>
      <c r="AB164" s="43">
        <v>1.4582245031279782E-3</v>
      </c>
      <c r="AC164" s="43">
        <v>1.4917897037371418E-3</v>
      </c>
      <c r="AD164" s="43">
        <v>1.5512125723966999E-3</v>
      </c>
      <c r="AE164" s="43">
        <v>1.5772284324336863E-3</v>
      </c>
      <c r="AF164" s="43">
        <v>1.6868122476451173E-3</v>
      </c>
      <c r="AG164" s="43">
        <v>1.6714879453419609E-3</v>
      </c>
      <c r="AH164" s="43">
        <v>1.5290072274275761E-3</v>
      </c>
      <c r="AI164" s="43">
        <v>1.47325500117153E-3</v>
      </c>
      <c r="AJ164" s="43">
        <v>1.4511070607768615E-3</v>
      </c>
      <c r="AK164" s="43">
        <v>1.2728245126289262E-3</v>
      </c>
      <c r="AL164" s="43">
        <v>1.1232916728965794E-3</v>
      </c>
      <c r="AM164" s="43">
        <v>1.0170757860554849E-3</v>
      </c>
      <c r="AN164" s="43">
        <v>9.5199968674099429E-4</v>
      </c>
      <c r="AO164" s="43">
        <v>7.771814043652539E-4</v>
      </c>
      <c r="AP164" s="43">
        <v>6.2235016663120691E-4</v>
      </c>
      <c r="AQ164" s="43">
        <v>5.8435208379384893E-4</v>
      </c>
      <c r="AR164" s="43">
        <v>5.5812783251702771E-4</v>
      </c>
      <c r="AS164" s="43">
        <v>5.0992289025806323E-4</v>
      </c>
      <c r="AT164" s="43">
        <v>4.8609955416503817E-4</v>
      </c>
      <c r="AU164" s="43">
        <v>3.947638694104506E-4</v>
      </c>
      <c r="AV164" s="43">
        <v>3.9015368248478545E-4</v>
      </c>
      <c r="AW164" s="43">
        <v>3.528080454969367E-4</v>
      </c>
      <c r="AX164" s="43">
        <v>3.3628629781086498E-4</v>
      </c>
      <c r="AY164" s="43">
        <v>3.2813631780683578E-4</v>
      </c>
      <c r="AZ164" s="43">
        <v>2.2918861108536245E-4</v>
      </c>
    </row>
    <row r="165" spans="1:52" ht="12" customHeight="1" x14ac:dyDescent="0.35">
      <c r="A165" s="81" t="s">
        <v>43</v>
      </c>
      <c r="B165" s="43">
        <v>79.276227716634651</v>
      </c>
      <c r="C165" s="43">
        <v>97.784731968080138</v>
      </c>
      <c r="D165" s="43">
        <v>86.667857499551275</v>
      </c>
      <c r="E165" s="43">
        <v>81.873731392334946</v>
      </c>
      <c r="F165" s="43">
        <v>79.003531206256341</v>
      </c>
      <c r="G165" s="43">
        <v>71.441414960949899</v>
      </c>
      <c r="H165" s="43">
        <v>57.692647334686853</v>
      </c>
      <c r="I165" s="43">
        <v>54.222480041079628</v>
      </c>
      <c r="J165" s="43">
        <v>50.38990576210999</v>
      </c>
      <c r="K165" s="43">
        <v>91.211222643952055</v>
      </c>
      <c r="L165" s="43">
        <v>119.60976845600904</v>
      </c>
      <c r="M165" s="43">
        <v>139.11190655611952</v>
      </c>
      <c r="N165" s="43">
        <v>113.45797811549144</v>
      </c>
      <c r="O165" s="43">
        <v>115.59209205295451</v>
      </c>
      <c r="P165" s="43">
        <v>107.82202213275698</v>
      </c>
      <c r="Q165" s="43">
        <v>100.58722192768857</v>
      </c>
      <c r="R165" s="43">
        <v>103.67997772564924</v>
      </c>
      <c r="S165" s="43">
        <v>109.04664075663881</v>
      </c>
      <c r="T165" s="43">
        <v>106.8902758782374</v>
      </c>
      <c r="U165" s="43">
        <v>103.36982904781956</v>
      </c>
      <c r="V165" s="43">
        <v>97.508394628146007</v>
      </c>
      <c r="W165" s="43">
        <v>97.271690864855856</v>
      </c>
      <c r="X165" s="43">
        <v>96.68717681616981</v>
      </c>
      <c r="Y165" s="43">
        <v>96.169068057607717</v>
      </c>
      <c r="Z165" s="43">
        <v>97.791384818546305</v>
      </c>
      <c r="AA165" s="43">
        <v>98.04205488442048</v>
      </c>
      <c r="AB165" s="43">
        <v>98.080442663703721</v>
      </c>
      <c r="AC165" s="43">
        <v>98.058931455079957</v>
      </c>
      <c r="AD165" s="43">
        <v>98.697165257218401</v>
      </c>
      <c r="AE165" s="43">
        <v>98.428188029465645</v>
      </c>
      <c r="AF165" s="43">
        <v>97.155024032357261</v>
      </c>
      <c r="AG165" s="43">
        <v>96.789421864197493</v>
      </c>
      <c r="AH165" s="43">
        <v>95.598165627398942</v>
      </c>
      <c r="AI165" s="43">
        <v>95.01828913402899</v>
      </c>
      <c r="AJ165" s="43">
        <v>94.444667828393293</v>
      </c>
      <c r="AK165" s="43">
        <v>93.857402142832882</v>
      </c>
      <c r="AL165" s="43">
        <v>92.648150780652259</v>
      </c>
      <c r="AM165" s="43">
        <v>91.618612453390355</v>
      </c>
      <c r="AN165" s="43">
        <v>90.981307664610952</v>
      </c>
      <c r="AO165" s="43">
        <v>89.057655632411482</v>
      </c>
      <c r="AP165" s="43">
        <v>87.038011307271233</v>
      </c>
      <c r="AQ165" s="43">
        <v>86.664359070243663</v>
      </c>
      <c r="AR165" s="43">
        <v>86.458177127616239</v>
      </c>
      <c r="AS165" s="43">
        <v>85.679646583568612</v>
      </c>
      <c r="AT165" s="43">
        <v>85.21543971435436</v>
      </c>
      <c r="AU165" s="43">
        <v>83.147904097634623</v>
      </c>
      <c r="AV165" s="43">
        <v>83.38066852405106</v>
      </c>
      <c r="AW165" s="43">
        <v>81.911012298588616</v>
      </c>
      <c r="AX165" s="43">
        <v>81.370166598135654</v>
      </c>
      <c r="AY165" s="43">
        <v>81.091519436329179</v>
      </c>
      <c r="AZ165" s="43">
        <v>73.665625051839868</v>
      </c>
    </row>
    <row r="166" spans="1:52" ht="12" customHeight="1" x14ac:dyDescent="0.35">
      <c r="A166" s="79" t="s">
        <v>853</v>
      </c>
      <c r="B166" s="80">
        <v>89.95738874649787</v>
      </c>
      <c r="C166" s="80">
        <v>76.849415886811101</v>
      </c>
      <c r="D166" s="80">
        <v>79.69697551781438</v>
      </c>
      <c r="E166" s="80">
        <v>79.987729345760471</v>
      </c>
      <c r="F166" s="80">
        <v>85.640913006588718</v>
      </c>
      <c r="G166" s="80">
        <v>113.49076675052304</v>
      </c>
      <c r="H166" s="80">
        <v>138.93400684256184</v>
      </c>
      <c r="I166" s="80">
        <v>145.54716063806796</v>
      </c>
      <c r="J166" s="80">
        <v>138.41291012003896</v>
      </c>
      <c r="K166" s="80">
        <v>80.268626706721292</v>
      </c>
      <c r="L166" s="80">
        <v>95.772507408785131</v>
      </c>
      <c r="M166" s="80">
        <v>80.176942464794919</v>
      </c>
      <c r="N166" s="80">
        <v>95.567782850708497</v>
      </c>
      <c r="O166" s="80">
        <v>110.22736517822852</v>
      </c>
      <c r="P166" s="80">
        <v>120.30594753362702</v>
      </c>
      <c r="Q166" s="80">
        <v>129.36927223392598</v>
      </c>
      <c r="R166" s="80">
        <v>131.98398652957377</v>
      </c>
      <c r="S166" s="80">
        <v>137.72180319890398</v>
      </c>
      <c r="T166" s="80">
        <v>137.54323621429643</v>
      </c>
      <c r="U166" s="80">
        <v>136.17109260029383</v>
      </c>
      <c r="V166" s="80">
        <v>138.70759146296547</v>
      </c>
      <c r="W166" s="80">
        <v>138.38098771666273</v>
      </c>
      <c r="X166" s="80">
        <v>138.3887835651127</v>
      </c>
      <c r="Y166" s="80">
        <v>137.84185477472175</v>
      </c>
      <c r="Z166" s="80">
        <v>134.02728487180255</v>
      </c>
      <c r="AA166" s="80">
        <v>132.9585623138446</v>
      </c>
      <c r="AB166" s="80">
        <v>132.79413728071319</v>
      </c>
      <c r="AC166" s="80">
        <v>132.71933789604739</v>
      </c>
      <c r="AD166" s="80">
        <v>131.5291586908086</v>
      </c>
      <c r="AE166" s="80">
        <v>131.30765254376269</v>
      </c>
      <c r="AF166" s="80">
        <v>131.29852436912998</v>
      </c>
      <c r="AG166" s="80">
        <v>131.67830777773946</v>
      </c>
      <c r="AH166" s="80">
        <v>132.6456278571066</v>
      </c>
      <c r="AI166" s="80">
        <v>133.23587100597931</v>
      </c>
      <c r="AJ166" s="80">
        <v>133.491548057887</v>
      </c>
      <c r="AK166" s="80">
        <v>132.34369018710862</v>
      </c>
      <c r="AL166" s="80">
        <v>133.71119422202563</v>
      </c>
      <c r="AM166" s="80">
        <v>134.7178612421971</v>
      </c>
      <c r="AN166" s="80">
        <v>135.79991261241568</v>
      </c>
      <c r="AO166" s="80">
        <v>137.00615544788863</v>
      </c>
      <c r="AP166" s="80">
        <v>138.70151018955642</v>
      </c>
      <c r="AQ166" s="80">
        <v>140.00692342821935</v>
      </c>
      <c r="AR166" s="80">
        <v>141.45151989717618</v>
      </c>
      <c r="AS166" s="80">
        <v>142.73090328502536</v>
      </c>
      <c r="AT166" s="80">
        <v>143.96092500086374</v>
      </c>
      <c r="AU166" s="80">
        <v>146.3430766920105</v>
      </c>
      <c r="AV166" s="80">
        <v>147.98931465152876</v>
      </c>
      <c r="AW166" s="80">
        <v>150.14567030315993</v>
      </c>
      <c r="AX166" s="80">
        <v>151.66790393010123</v>
      </c>
      <c r="AY166" s="80">
        <v>153.39649980596096</v>
      </c>
      <c r="AZ166" s="80">
        <v>159.13521720263574</v>
      </c>
    </row>
    <row r="167" spans="1:52" ht="12" customHeight="1" x14ac:dyDescent="0.35">
      <c r="A167" s="359" t="s">
        <v>854</v>
      </c>
      <c r="B167" s="360">
        <v>95.70058517627605</v>
      </c>
      <c r="C167" s="360">
        <v>94.858456302637663</v>
      </c>
      <c r="D167" s="360">
        <v>90.121958102772979</v>
      </c>
      <c r="E167" s="360">
        <v>87.779519575532888</v>
      </c>
      <c r="F167" s="360">
        <v>89.804179111197897</v>
      </c>
      <c r="G167" s="360">
        <v>98.9507782906974</v>
      </c>
      <c r="H167" s="360">
        <v>104.73095343227261</v>
      </c>
      <c r="I167" s="360">
        <v>106.57193566389446</v>
      </c>
      <c r="J167" s="360">
        <v>100.37865887539178</v>
      </c>
      <c r="K167" s="360">
        <v>89.744819119395757</v>
      </c>
      <c r="L167" s="360">
        <v>112.96362802389977</v>
      </c>
      <c r="M167" s="360">
        <v>115.64511208970652</v>
      </c>
      <c r="N167" s="360">
        <v>124.45985782438214</v>
      </c>
      <c r="O167" s="360">
        <v>117.92945041224506</v>
      </c>
      <c r="P167" s="360">
        <v>118.51710124323799</v>
      </c>
      <c r="Q167" s="360">
        <v>121.39134670620737</v>
      </c>
      <c r="R167" s="360">
        <v>124.11316860559988</v>
      </c>
      <c r="S167" s="360">
        <v>132.50390615699564</v>
      </c>
      <c r="T167" s="360">
        <v>125.49132506062197</v>
      </c>
      <c r="U167" s="360">
        <v>121.2798609726904</v>
      </c>
      <c r="V167" s="360">
        <v>118.61830507522261</v>
      </c>
      <c r="W167" s="360">
        <v>118.0938819350564</v>
      </c>
      <c r="X167" s="360">
        <v>116.49177861788731</v>
      </c>
      <c r="Y167" s="360">
        <v>115.4714329195043</v>
      </c>
      <c r="Z167" s="360">
        <v>113.62410758166732</v>
      </c>
      <c r="AA167" s="360">
        <v>112.73444463950182</v>
      </c>
      <c r="AB167" s="360">
        <v>112.42752098212597</v>
      </c>
      <c r="AC167" s="360">
        <v>112.15692977746347</v>
      </c>
      <c r="AD167" s="360">
        <v>111.65858952575721</v>
      </c>
      <c r="AE167" s="360">
        <v>110.97838663540678</v>
      </c>
      <c r="AF167" s="360">
        <v>109.89805691758208</v>
      </c>
      <c r="AG167" s="360">
        <v>109.91206220264519</v>
      </c>
      <c r="AH167" s="360">
        <v>109.22293497550176</v>
      </c>
      <c r="AI167" s="360">
        <v>109.01394594486747</v>
      </c>
      <c r="AJ167" s="360">
        <v>108.60357126701103</v>
      </c>
      <c r="AK167" s="360">
        <v>106.52809789503533</v>
      </c>
      <c r="AL167" s="360">
        <v>106.18436477997159</v>
      </c>
      <c r="AM167" s="360">
        <v>105.70457887870793</v>
      </c>
      <c r="AN167" s="360">
        <v>105.57996655521383</v>
      </c>
      <c r="AO167" s="360">
        <v>104.71969055779201</v>
      </c>
      <c r="AP167" s="360">
        <v>104.17897624618051</v>
      </c>
      <c r="AQ167" s="360">
        <v>104.54466608895382</v>
      </c>
      <c r="AR167" s="360">
        <v>104.99103528305191</v>
      </c>
      <c r="AS167" s="360">
        <v>105.05343915802835</v>
      </c>
      <c r="AT167" s="360">
        <v>105.26855512048643</v>
      </c>
      <c r="AU167" s="360">
        <v>105.50150542767804</v>
      </c>
      <c r="AV167" s="360">
        <v>106.28993582250821</v>
      </c>
      <c r="AW167" s="360">
        <v>106.42915321786613</v>
      </c>
      <c r="AX167" s="360">
        <v>106.9038766663044</v>
      </c>
      <c r="AY167" s="360">
        <v>107.39743202955631</v>
      </c>
      <c r="AZ167" s="360">
        <v>108.08933048824639</v>
      </c>
    </row>
    <row r="168" spans="1:52" ht="12" customHeight="1" x14ac:dyDescent="0.35">
      <c r="A168" s="79" t="s">
        <v>855</v>
      </c>
      <c r="B168" s="80">
        <v>34.695281006483214</v>
      </c>
      <c r="C168" s="80">
        <v>35.04427583376323</v>
      </c>
      <c r="D168" s="80">
        <v>32.715006563477054</v>
      </c>
      <c r="E168" s="80">
        <v>31.880416683302432</v>
      </c>
      <c r="F168" s="80">
        <v>32.751703755438854</v>
      </c>
      <c r="G168" s="80">
        <v>35.05103089500431</v>
      </c>
      <c r="H168" s="80">
        <v>36.402289345567212</v>
      </c>
      <c r="I168" s="80">
        <v>37.228030168179536</v>
      </c>
      <c r="J168" s="80">
        <v>33.724581783227123</v>
      </c>
      <c r="K168" s="80">
        <v>33.774849794943371</v>
      </c>
      <c r="L168" s="80">
        <v>41.102187415335081</v>
      </c>
      <c r="M168" s="80">
        <v>43.392060786508765</v>
      </c>
      <c r="N168" s="80">
        <v>36.147023351686556</v>
      </c>
      <c r="O168" s="80">
        <v>41.700218044286089</v>
      </c>
      <c r="P168" s="80">
        <v>40.881634572280426</v>
      </c>
      <c r="Q168" s="80">
        <v>42.027844087333186</v>
      </c>
      <c r="R168" s="80">
        <v>42.803602437743123</v>
      </c>
      <c r="S168" s="80">
        <v>47.275479309546704</v>
      </c>
      <c r="T168" s="80">
        <v>44.532601617700074</v>
      </c>
      <c r="U168" s="80">
        <v>42.867714894720514</v>
      </c>
      <c r="V168" s="80">
        <v>39.36633612113468</v>
      </c>
      <c r="W168" s="80">
        <v>39.162686992684314</v>
      </c>
      <c r="X168" s="80">
        <v>38.500787177852445</v>
      </c>
      <c r="Y168" s="80">
        <v>38.075387953910386</v>
      </c>
      <c r="Z168" s="80">
        <v>37.242610845164705</v>
      </c>
      <c r="AA168" s="80">
        <v>36.758871373908832</v>
      </c>
      <c r="AB168" s="80">
        <v>36.565315641127569</v>
      </c>
      <c r="AC168" s="80">
        <v>36.390657028825288</v>
      </c>
      <c r="AD168" s="80">
        <v>36.170886766404855</v>
      </c>
      <c r="AE168" s="80">
        <v>35.86560144436163</v>
      </c>
      <c r="AF168" s="80">
        <v>35.328224008197395</v>
      </c>
      <c r="AG168" s="80">
        <v>35.306616894937072</v>
      </c>
      <c r="AH168" s="80">
        <v>34.827670781654419</v>
      </c>
      <c r="AI168" s="80">
        <v>34.657438158485355</v>
      </c>
      <c r="AJ168" s="80">
        <v>34.44989065330212</v>
      </c>
      <c r="AK168" s="80">
        <v>35.59614513981203</v>
      </c>
      <c r="AL168" s="80">
        <v>35.162030216042218</v>
      </c>
      <c r="AM168" s="80">
        <v>34.618807251521467</v>
      </c>
      <c r="AN168" s="80">
        <v>34.260194491541064</v>
      </c>
      <c r="AO168" s="80">
        <v>33.324143978993703</v>
      </c>
      <c r="AP168" s="80">
        <v>32.362122435796238</v>
      </c>
      <c r="AQ168" s="80">
        <v>32.086711066891937</v>
      </c>
      <c r="AR168" s="80">
        <v>31.867500518612829</v>
      </c>
      <c r="AS168" s="80">
        <v>31.493247284399608</v>
      </c>
      <c r="AT168" s="80">
        <v>31.147972242781016</v>
      </c>
      <c r="AU168" s="80">
        <v>30.304842517853988</v>
      </c>
      <c r="AV168" s="80">
        <v>30.37553107495955</v>
      </c>
      <c r="AW168" s="80">
        <v>29.123731834658603</v>
      </c>
      <c r="AX168" s="80">
        <v>28.666539341469417</v>
      </c>
      <c r="AY168" s="80">
        <v>28.430037936106071</v>
      </c>
      <c r="AZ168" s="80">
        <v>24.998853596550695</v>
      </c>
    </row>
    <row r="169" spans="1:52" ht="12" customHeight="1" x14ac:dyDescent="0.35">
      <c r="A169" s="81" t="s">
        <v>18</v>
      </c>
      <c r="B169" s="43">
        <v>2.7289694406614053</v>
      </c>
      <c r="C169" s="43">
        <v>1.0886542062205178</v>
      </c>
      <c r="D169" s="43">
        <v>0.96549340467603351</v>
      </c>
      <c r="E169" s="43">
        <v>1.1318068784900031</v>
      </c>
      <c r="F169" s="43">
        <v>1.1631937182634342</v>
      </c>
      <c r="G169" s="43">
        <v>1.3990284180684953</v>
      </c>
      <c r="H169" s="43">
        <v>1.5877704189221871</v>
      </c>
      <c r="I169" s="43">
        <v>1.6329419469804962</v>
      </c>
      <c r="J169" s="43">
        <v>1.5032878936348451</v>
      </c>
      <c r="K169" s="43">
        <v>1.0915329746262243</v>
      </c>
      <c r="L169" s="43">
        <v>1.5193315276653454</v>
      </c>
      <c r="M169" s="43">
        <v>1.3433815007202474</v>
      </c>
      <c r="N169" s="43">
        <v>1.3874156196298737</v>
      </c>
      <c r="O169" s="43">
        <v>1.2743892526973482</v>
      </c>
      <c r="P169" s="43">
        <v>1.1644139817693473</v>
      </c>
      <c r="Q169" s="43">
        <v>1.1904192699186906</v>
      </c>
      <c r="R169" s="43">
        <v>1.1927178908657841</v>
      </c>
      <c r="S169" s="43">
        <v>1.7507297272395868</v>
      </c>
      <c r="T169" s="43">
        <v>1.6455190567143805</v>
      </c>
      <c r="U169" s="43">
        <v>1.5867247496709622</v>
      </c>
      <c r="V169" s="43">
        <v>1.5014981611420359</v>
      </c>
      <c r="W169" s="43">
        <v>1.4791278845656017</v>
      </c>
      <c r="X169" s="43">
        <v>1.4478391883880093</v>
      </c>
      <c r="Y169" s="43">
        <v>1.4409635532840501</v>
      </c>
      <c r="Z169" s="43">
        <v>1.4209947921238117</v>
      </c>
      <c r="AA169" s="43">
        <v>1.4069511225726898</v>
      </c>
      <c r="AB169" s="43">
        <v>1.3676980922838058</v>
      </c>
      <c r="AC169" s="43">
        <v>1.329263222237095</v>
      </c>
      <c r="AD169" s="43">
        <v>1.3216729979756947</v>
      </c>
      <c r="AE169" s="43">
        <v>1.3002743356860402</v>
      </c>
      <c r="AF169" s="43">
        <v>1.2650624547036704</v>
      </c>
      <c r="AG169" s="43">
        <v>1.2658707999363155</v>
      </c>
      <c r="AH169" s="43">
        <v>1.2116430489203072</v>
      </c>
      <c r="AI169" s="43">
        <v>1.2059767119250588</v>
      </c>
      <c r="AJ169" s="43">
        <v>1.1965647506828694</v>
      </c>
      <c r="AK169" s="43">
        <v>1.1911690093165679</v>
      </c>
      <c r="AL169" s="43">
        <v>1.1807836702811625</v>
      </c>
      <c r="AM169" s="43">
        <v>1.1751019174416173</v>
      </c>
      <c r="AN169" s="43">
        <v>1.1649157653593343</v>
      </c>
      <c r="AO169" s="43">
        <v>1.1622808767936286</v>
      </c>
      <c r="AP169" s="43">
        <v>1.1539641161971972</v>
      </c>
      <c r="AQ169" s="43">
        <v>1.1468435233120864</v>
      </c>
      <c r="AR169" s="43">
        <v>1.1434075800619545</v>
      </c>
      <c r="AS169" s="43">
        <v>1.1450392610948172</v>
      </c>
      <c r="AT169" s="43">
        <v>1.1424224591469316</v>
      </c>
      <c r="AU169" s="43">
        <v>1.1370356474081991</v>
      </c>
      <c r="AV169" s="43">
        <v>1.1458013380811143</v>
      </c>
      <c r="AW169" s="43">
        <v>1.0923336385296138</v>
      </c>
      <c r="AX169" s="43">
        <v>1.0935146710895676</v>
      </c>
      <c r="AY169" s="43">
        <v>1.086569448650395</v>
      </c>
      <c r="AZ169" s="43">
        <v>1.024406095300002</v>
      </c>
    </row>
    <row r="170" spans="1:52" ht="12" customHeight="1" x14ac:dyDescent="0.35">
      <c r="A170" s="81" t="s">
        <v>42</v>
      </c>
      <c r="B170" s="43">
        <v>2.579753405221727</v>
      </c>
      <c r="C170" s="43">
        <v>2.4516008501561268</v>
      </c>
      <c r="D170" s="43">
        <v>2.2389366053835116</v>
      </c>
      <c r="E170" s="43">
        <v>2.2324922193530456</v>
      </c>
      <c r="F170" s="43">
        <v>2.4724694349954812</v>
      </c>
      <c r="G170" s="43">
        <v>1.8420577536892613</v>
      </c>
      <c r="H170" s="43">
        <v>2.2702853431616714</v>
      </c>
      <c r="I170" s="43">
        <v>2.3052759821220343</v>
      </c>
      <c r="J170" s="43">
        <v>2.2840465197221391</v>
      </c>
      <c r="K170" s="43">
        <v>0.70084000435134475</v>
      </c>
      <c r="L170" s="43">
        <v>0.81475942311585681</v>
      </c>
      <c r="M170" s="43">
        <v>0.81958018852340486</v>
      </c>
      <c r="N170" s="43">
        <v>0.58816480004348082</v>
      </c>
      <c r="O170" s="43">
        <v>0.65123862342729522</v>
      </c>
      <c r="P170" s="43">
        <v>1.1745156622318382</v>
      </c>
      <c r="Q170" s="43">
        <v>1.5710434871618311</v>
      </c>
      <c r="R170" s="43">
        <v>1.5872412869188761</v>
      </c>
      <c r="S170" s="43">
        <v>2.4001011051259278</v>
      </c>
      <c r="T170" s="43">
        <v>2.2704450022616598</v>
      </c>
      <c r="U170" s="43">
        <v>2.2159467127025634</v>
      </c>
      <c r="V170" s="43">
        <v>2.1587660754949014</v>
      </c>
      <c r="W170" s="43">
        <v>2.1538537778290534</v>
      </c>
      <c r="X170" s="43">
        <v>2.1165137231676789</v>
      </c>
      <c r="Y170" s="43">
        <v>2.0927687180089829</v>
      </c>
      <c r="Z170" s="43">
        <v>2.0894846233317166</v>
      </c>
      <c r="AA170" s="43">
        <v>2.0845739335576439</v>
      </c>
      <c r="AB170" s="43">
        <v>2.0434758997179405</v>
      </c>
      <c r="AC170" s="43">
        <v>1.9995265355505334</v>
      </c>
      <c r="AD170" s="43">
        <v>1.9924832628724467</v>
      </c>
      <c r="AE170" s="43">
        <v>1.9618970860843676</v>
      </c>
      <c r="AF170" s="43">
        <v>1.9212381432343435</v>
      </c>
      <c r="AG170" s="43">
        <v>1.9277033674709929</v>
      </c>
      <c r="AH170" s="43">
        <v>1.8620624600098057</v>
      </c>
      <c r="AI170" s="43">
        <v>1.8500751424310473</v>
      </c>
      <c r="AJ170" s="43">
        <v>1.8309657186093709</v>
      </c>
      <c r="AK170" s="43">
        <v>1.8058975614462689</v>
      </c>
      <c r="AL170" s="43">
        <v>1.7975354630903879</v>
      </c>
      <c r="AM170" s="43">
        <v>1.7790454512719944</v>
      </c>
      <c r="AN170" s="43">
        <v>1.7359691499354148</v>
      </c>
      <c r="AO170" s="43">
        <v>1.7259017881481262</v>
      </c>
      <c r="AP170" s="43">
        <v>1.6893099644887708</v>
      </c>
      <c r="AQ170" s="43">
        <v>1.6551210455986476</v>
      </c>
      <c r="AR170" s="43">
        <v>1.623246047160724</v>
      </c>
      <c r="AS170" s="43">
        <v>1.6146014341653117</v>
      </c>
      <c r="AT170" s="43">
        <v>1.5980907587342208</v>
      </c>
      <c r="AU170" s="43">
        <v>1.576624042380828</v>
      </c>
      <c r="AV170" s="43">
        <v>1.5864278153011775</v>
      </c>
      <c r="AW170" s="43">
        <v>1.4515308605411088</v>
      </c>
      <c r="AX170" s="43">
        <v>1.4418636088249619</v>
      </c>
      <c r="AY170" s="43">
        <v>1.4227032543413962</v>
      </c>
      <c r="AZ170" s="43">
        <v>1.3576367116824788</v>
      </c>
    </row>
    <row r="171" spans="1:52" ht="12" customHeight="1" x14ac:dyDescent="0.35">
      <c r="A171" s="81" t="s">
        <v>43</v>
      </c>
      <c r="B171" s="43">
        <v>29.386558160600082</v>
      </c>
      <c r="C171" s="43">
        <v>31.504020777386582</v>
      </c>
      <c r="D171" s="43">
        <v>29.510576553417508</v>
      </c>
      <c r="E171" s="43">
        <v>28.516117585459384</v>
      </c>
      <c r="F171" s="43">
        <v>29.11604060217994</v>
      </c>
      <c r="G171" s="43">
        <v>31.809944723246552</v>
      </c>
      <c r="H171" s="43">
        <v>32.544233583483354</v>
      </c>
      <c r="I171" s="43">
        <v>33.289812239077008</v>
      </c>
      <c r="J171" s="43">
        <v>29.937247369870136</v>
      </c>
      <c r="K171" s="43">
        <v>31.982476815965803</v>
      </c>
      <c r="L171" s="43">
        <v>38.768096464553878</v>
      </c>
      <c r="M171" s="43">
        <v>41.229099097265113</v>
      </c>
      <c r="N171" s="43">
        <v>34.1714429320132</v>
      </c>
      <c r="O171" s="43">
        <v>39.774590168161446</v>
      </c>
      <c r="P171" s="43">
        <v>38.542704928279242</v>
      </c>
      <c r="Q171" s="43">
        <v>39.266381330252663</v>
      </c>
      <c r="R171" s="43">
        <v>40.023643259958462</v>
      </c>
      <c r="S171" s="43">
        <v>43.124648477181189</v>
      </c>
      <c r="T171" s="43">
        <v>40.616637558724037</v>
      </c>
      <c r="U171" s="43">
        <v>39.06504343234699</v>
      </c>
      <c r="V171" s="43">
        <v>35.706071884497746</v>
      </c>
      <c r="W171" s="43">
        <v>35.529705330289659</v>
      </c>
      <c r="X171" s="43">
        <v>34.936434266296757</v>
      </c>
      <c r="Y171" s="43">
        <v>34.541655682617353</v>
      </c>
      <c r="Z171" s="43">
        <v>33.732131429709177</v>
      </c>
      <c r="AA171" s="43">
        <v>33.267346317778497</v>
      </c>
      <c r="AB171" s="43">
        <v>33.154141649125826</v>
      </c>
      <c r="AC171" s="43">
        <v>33.061867271037656</v>
      </c>
      <c r="AD171" s="43">
        <v>32.856730505556712</v>
      </c>
      <c r="AE171" s="43">
        <v>32.603430022591219</v>
      </c>
      <c r="AF171" s="43">
        <v>32.14192341025938</v>
      </c>
      <c r="AG171" s="43">
        <v>32.113042727529766</v>
      </c>
      <c r="AH171" s="43">
        <v>31.753965272724304</v>
      </c>
      <c r="AI171" s="43">
        <v>31.60138630412925</v>
      </c>
      <c r="AJ171" s="43">
        <v>31.422360184009879</v>
      </c>
      <c r="AK171" s="43">
        <v>32.59907856904919</v>
      </c>
      <c r="AL171" s="43">
        <v>32.183711082670669</v>
      </c>
      <c r="AM171" s="43">
        <v>31.664659882807857</v>
      </c>
      <c r="AN171" s="43">
        <v>31.359309576246314</v>
      </c>
      <c r="AO171" s="43">
        <v>30.435961314051948</v>
      </c>
      <c r="AP171" s="43">
        <v>29.518848355110272</v>
      </c>
      <c r="AQ171" s="43">
        <v>29.2847464979812</v>
      </c>
      <c r="AR171" s="43">
        <v>29.100846891390152</v>
      </c>
      <c r="AS171" s="43">
        <v>28.73360658913948</v>
      </c>
      <c r="AT171" s="43">
        <v>28.407459024899865</v>
      </c>
      <c r="AU171" s="43">
        <v>27.591182828064962</v>
      </c>
      <c r="AV171" s="43">
        <v>27.643301921577258</v>
      </c>
      <c r="AW171" s="43">
        <v>26.579867335587881</v>
      </c>
      <c r="AX171" s="43">
        <v>26.131161061554888</v>
      </c>
      <c r="AY171" s="43">
        <v>25.920765233114281</v>
      </c>
      <c r="AZ171" s="43">
        <v>22.616810789568216</v>
      </c>
    </row>
    <row r="172" spans="1:52" ht="12" customHeight="1" x14ac:dyDescent="0.35">
      <c r="A172" s="79" t="s">
        <v>856</v>
      </c>
      <c r="B172" s="80">
        <v>56.575105323551711</v>
      </c>
      <c r="C172" s="80">
        <v>56.04037551931566</v>
      </c>
      <c r="D172" s="80">
        <v>53.294495921548581</v>
      </c>
      <c r="E172" s="80">
        <v>51.601710177004328</v>
      </c>
      <c r="F172" s="80">
        <v>52.793138754194139</v>
      </c>
      <c r="G172" s="80">
        <v>58.103381594918154</v>
      </c>
      <c r="H172" s="80">
        <v>61.374252418515319</v>
      </c>
      <c r="I172" s="80">
        <v>62.331402015806752</v>
      </c>
      <c r="J172" s="80">
        <v>58.688329949096676</v>
      </c>
      <c r="K172" s="80">
        <v>52.41907964775438</v>
      </c>
      <c r="L172" s="80">
        <v>65.898714269599722</v>
      </c>
      <c r="M172" s="80">
        <v>67.085202478922682</v>
      </c>
      <c r="N172" s="80">
        <v>72.793622873321794</v>
      </c>
      <c r="O172" s="80">
        <v>68.652199754652528</v>
      </c>
      <c r="P172" s="80">
        <v>69.138857296891814</v>
      </c>
      <c r="Q172" s="80">
        <v>69.642077142941304</v>
      </c>
      <c r="R172" s="80">
        <v>71.265228050023282</v>
      </c>
      <c r="S172" s="80">
        <v>74.723351946811619</v>
      </c>
      <c r="T172" s="80">
        <v>70.578099640634306</v>
      </c>
      <c r="U172" s="80">
        <v>68.227270409501045</v>
      </c>
      <c r="V172" s="80">
        <v>68.86498989297823</v>
      </c>
      <c r="W172" s="80">
        <v>68.523306476718787</v>
      </c>
      <c r="X172" s="80">
        <v>67.515209387971424</v>
      </c>
      <c r="Y172" s="80">
        <v>66.935831202586698</v>
      </c>
      <c r="Z172" s="80">
        <v>65.910623046479174</v>
      </c>
      <c r="AA172" s="80">
        <v>65.470763975526268</v>
      </c>
      <c r="AB172" s="80">
        <v>65.334376967144578</v>
      </c>
      <c r="AC172" s="80">
        <v>65.188898678557592</v>
      </c>
      <c r="AD172" s="80">
        <v>64.876925236253712</v>
      </c>
      <c r="AE172" s="80">
        <v>64.441414152323773</v>
      </c>
      <c r="AF172" s="80">
        <v>63.822789537858938</v>
      </c>
      <c r="AG172" s="80">
        <v>63.806696095330608</v>
      </c>
      <c r="AH172" s="80">
        <v>63.447092753194809</v>
      </c>
      <c r="AI172" s="80">
        <v>63.312232025639986</v>
      </c>
      <c r="AJ172" s="80">
        <v>63.063696659443387</v>
      </c>
      <c r="AK172" s="80">
        <v>59.949467361229765</v>
      </c>
      <c r="AL172" s="80">
        <v>59.899757935307477</v>
      </c>
      <c r="AM172" s="80">
        <v>59.884032786335624</v>
      </c>
      <c r="AN172" s="80">
        <v>60.024251076111163</v>
      </c>
      <c r="AO172" s="80">
        <v>60.114510176608434</v>
      </c>
      <c r="AP172" s="80">
        <v>60.462517835090665</v>
      </c>
      <c r="AQ172" s="80">
        <v>61.001390335887848</v>
      </c>
      <c r="AR172" s="80">
        <v>61.559175768266115</v>
      </c>
      <c r="AS172" s="80">
        <v>61.934791863116587</v>
      </c>
      <c r="AT172" s="80">
        <v>62.37040295557604</v>
      </c>
      <c r="AU172" s="80">
        <v>63.289554298895446</v>
      </c>
      <c r="AV172" s="80">
        <v>63.873346715415352</v>
      </c>
      <c r="AW172" s="80">
        <v>65.19760004057305</v>
      </c>
      <c r="AX172" s="80">
        <v>66.054100376066529</v>
      </c>
      <c r="AY172" s="80">
        <v>66.671025193766681</v>
      </c>
      <c r="AZ172" s="80">
        <v>70.760312591255001</v>
      </c>
    </row>
    <row r="173" spans="1:52" ht="12" customHeight="1" x14ac:dyDescent="0.35">
      <c r="A173" s="82" t="s">
        <v>13</v>
      </c>
      <c r="B173" s="83">
        <v>16.667774702075427</v>
      </c>
      <c r="C173" s="83">
        <v>13.958897297060668</v>
      </c>
      <c r="D173" s="83">
        <v>15.502158550744813</v>
      </c>
      <c r="E173" s="83">
        <v>10.296128843556639</v>
      </c>
      <c r="F173" s="83">
        <v>7.6949668269844009</v>
      </c>
      <c r="G173" s="83">
        <v>12.146368623704575</v>
      </c>
      <c r="H173" s="83">
        <v>8.8411557767411075</v>
      </c>
      <c r="I173" s="83">
        <v>8.4564152427837911</v>
      </c>
      <c r="J173" s="83">
        <v>8.8504792697303394</v>
      </c>
      <c r="K173" s="83">
        <v>10.215033874281744</v>
      </c>
      <c r="L173" s="83">
        <v>12.260975733940002</v>
      </c>
      <c r="M173" s="83">
        <v>11.086135648210073</v>
      </c>
      <c r="N173" s="83">
        <v>11.70439129574155</v>
      </c>
      <c r="O173" s="83">
        <v>10.942992261722363</v>
      </c>
      <c r="P173" s="83">
        <v>11.714007942080565</v>
      </c>
      <c r="Q173" s="83">
        <v>10.676962289456107</v>
      </c>
      <c r="R173" s="83">
        <v>10.745034059326795</v>
      </c>
      <c r="S173" s="83">
        <v>10.911375871868234</v>
      </c>
      <c r="T173" s="83">
        <v>10.188886673595716</v>
      </c>
      <c r="U173" s="83">
        <v>9.9399601396272796</v>
      </c>
      <c r="V173" s="83">
        <v>9.3747155837420628</v>
      </c>
      <c r="W173" s="83">
        <v>9.1920690325888792</v>
      </c>
      <c r="X173" s="83">
        <v>8.7749268484293452</v>
      </c>
      <c r="Y173" s="83">
        <v>8.5166565030893473</v>
      </c>
      <c r="Z173" s="83">
        <v>7.3264914438390738</v>
      </c>
      <c r="AA173" s="83">
        <v>6.7420552449033755</v>
      </c>
      <c r="AB173" s="83">
        <v>6.568827998587496</v>
      </c>
      <c r="AC173" s="83">
        <v>6.454675314795403</v>
      </c>
      <c r="AD173" s="83">
        <v>6.1537988502467886</v>
      </c>
      <c r="AE173" s="83">
        <v>5.9914133337804669</v>
      </c>
      <c r="AF173" s="83">
        <v>5.6626148026659209</v>
      </c>
      <c r="AG173" s="83">
        <v>5.7016064414725509</v>
      </c>
      <c r="AH173" s="83">
        <v>5.4230298736819043</v>
      </c>
      <c r="AI173" s="83">
        <v>5.2613716579803471</v>
      </c>
      <c r="AJ173" s="83">
        <v>5.1781756190341452</v>
      </c>
      <c r="AK173" s="83">
        <v>5.0612766324332181</v>
      </c>
      <c r="AL173" s="83">
        <v>4.6822158696340024</v>
      </c>
      <c r="AM173" s="83">
        <v>4.3423447688386672</v>
      </c>
      <c r="AN173" s="83">
        <v>4.1206330294859592</v>
      </c>
      <c r="AO173" s="83">
        <v>3.0345775549509915</v>
      </c>
      <c r="AP173" s="83">
        <v>2.3582553377663191</v>
      </c>
      <c r="AQ173" s="83">
        <v>2.0978018576858779</v>
      </c>
      <c r="AR173" s="83">
        <v>1.8437969550973548</v>
      </c>
      <c r="AS173" s="83">
        <v>1.2331373476783616</v>
      </c>
      <c r="AT173" s="83">
        <v>0.95583481311298502</v>
      </c>
      <c r="AU173" s="83">
        <v>0.62728129612844086</v>
      </c>
      <c r="AV173" s="83">
        <v>0.58076456033134505</v>
      </c>
      <c r="AW173" s="83">
        <v>0.44928187605141667</v>
      </c>
      <c r="AX173" s="83">
        <v>0.34343578733001839</v>
      </c>
      <c r="AY173" s="83">
        <v>0.31690474183357753</v>
      </c>
      <c r="AZ173" s="83">
        <v>0.2512809335068622</v>
      </c>
    </row>
    <row r="174" spans="1:52" ht="12" customHeight="1" x14ac:dyDescent="0.35">
      <c r="A174" s="82" t="s">
        <v>17</v>
      </c>
      <c r="B174" s="83">
        <v>0</v>
      </c>
      <c r="C174" s="83">
        <v>0</v>
      </c>
      <c r="D174" s="83">
        <v>0</v>
      </c>
      <c r="E174" s="83">
        <v>0</v>
      </c>
      <c r="F174" s="83">
        <v>0</v>
      </c>
      <c r="G174" s="83">
        <v>0</v>
      </c>
      <c r="H174" s="83">
        <v>0</v>
      </c>
      <c r="I174" s="83">
        <v>0</v>
      </c>
      <c r="J174" s="83">
        <v>0</v>
      </c>
      <c r="K174" s="83">
        <v>0</v>
      </c>
      <c r="L174" s="83">
        <v>0</v>
      </c>
      <c r="M174" s="83">
        <v>0</v>
      </c>
      <c r="N174" s="83">
        <v>0</v>
      </c>
      <c r="O174" s="83">
        <v>0</v>
      </c>
      <c r="P174" s="83">
        <v>0</v>
      </c>
      <c r="Q174" s="83">
        <v>0</v>
      </c>
      <c r="R174" s="83">
        <v>0</v>
      </c>
      <c r="S174" s="83">
        <v>0</v>
      </c>
      <c r="T174" s="83">
        <v>0</v>
      </c>
      <c r="U174" s="83">
        <v>0</v>
      </c>
      <c r="V174" s="83">
        <v>0</v>
      </c>
      <c r="W174" s="83">
        <v>0</v>
      </c>
      <c r="X174" s="83">
        <v>0</v>
      </c>
      <c r="Y174" s="83">
        <v>0</v>
      </c>
      <c r="Z174" s="83">
        <v>0</v>
      </c>
      <c r="AA174" s="83">
        <v>0</v>
      </c>
      <c r="AB174" s="83">
        <v>0</v>
      </c>
      <c r="AC174" s="83">
        <v>0</v>
      </c>
      <c r="AD174" s="83">
        <v>0</v>
      </c>
      <c r="AE174" s="83">
        <v>0</v>
      </c>
      <c r="AF174" s="83">
        <v>0</v>
      </c>
      <c r="AG174" s="83">
        <v>0</v>
      </c>
      <c r="AH174" s="83">
        <v>0</v>
      </c>
      <c r="AI174" s="83">
        <v>0</v>
      </c>
      <c r="AJ174" s="83">
        <v>0</v>
      </c>
      <c r="AK174" s="83">
        <v>0</v>
      </c>
      <c r="AL174" s="83">
        <v>0</v>
      </c>
      <c r="AM174" s="83">
        <v>0</v>
      </c>
      <c r="AN174" s="83">
        <v>0</v>
      </c>
      <c r="AO174" s="83">
        <v>0</v>
      </c>
      <c r="AP174" s="83">
        <v>0</v>
      </c>
      <c r="AQ174" s="83">
        <v>0</v>
      </c>
      <c r="AR174" s="83">
        <v>0</v>
      </c>
      <c r="AS174" s="83">
        <v>0</v>
      </c>
      <c r="AT174" s="83">
        <v>0</v>
      </c>
      <c r="AU174" s="83">
        <v>0</v>
      </c>
      <c r="AV174" s="83">
        <v>0</v>
      </c>
      <c r="AW174" s="83">
        <v>0</v>
      </c>
      <c r="AX174" s="83">
        <v>0</v>
      </c>
      <c r="AY174" s="83">
        <v>0</v>
      </c>
      <c r="AZ174" s="83">
        <v>0</v>
      </c>
    </row>
    <row r="175" spans="1:52" ht="12" customHeight="1" x14ac:dyDescent="0.35">
      <c r="A175" s="82" t="s">
        <v>18</v>
      </c>
      <c r="B175" s="83">
        <v>0</v>
      </c>
      <c r="C175" s="83">
        <v>7.2273128327091114E-16</v>
      </c>
      <c r="D175" s="83">
        <v>0.14936113301719678</v>
      </c>
      <c r="E175" s="83">
        <v>0.18762526079913741</v>
      </c>
      <c r="F175" s="83">
        <v>0</v>
      </c>
      <c r="G175" s="83">
        <v>2.5419558847029421E-2</v>
      </c>
      <c r="H175" s="83">
        <v>0.13613275537405117</v>
      </c>
      <c r="I175" s="83">
        <v>2.7565924303080589E-15</v>
      </c>
      <c r="J175" s="83">
        <v>4.9187189560070269E-16</v>
      </c>
      <c r="K175" s="83">
        <v>0</v>
      </c>
      <c r="L175" s="83">
        <v>7.0160581039193398E-2</v>
      </c>
      <c r="M175" s="83">
        <v>0</v>
      </c>
      <c r="N175" s="83">
        <v>3.2439342425825128E-2</v>
      </c>
      <c r="O175" s="83">
        <v>0.15662742493493423</v>
      </c>
      <c r="P175" s="83">
        <v>0</v>
      </c>
      <c r="Q175" s="83">
        <v>0</v>
      </c>
      <c r="R175" s="83">
        <v>8.549050655010567E-6</v>
      </c>
      <c r="S175" s="83">
        <v>1.7533063152122501E-4</v>
      </c>
      <c r="T175" s="83">
        <v>2.2415290333909339E-4</v>
      </c>
      <c r="U175" s="83">
        <v>2.3297189700263138E-4</v>
      </c>
      <c r="V175" s="83">
        <v>3.7309186861442283E-4</v>
      </c>
      <c r="W175" s="83">
        <v>4.9025708723908479E-4</v>
      </c>
      <c r="X175" s="83">
        <v>5.4994894842227266E-4</v>
      </c>
      <c r="Y175" s="83">
        <v>5.7258369966094874E-4</v>
      </c>
      <c r="Z175" s="83">
        <v>6.3769081784894634E-4</v>
      </c>
      <c r="AA175" s="83">
        <v>7.0022994925622248E-4</v>
      </c>
      <c r="AB175" s="83">
        <v>7.2933421041732191E-4</v>
      </c>
      <c r="AC175" s="83">
        <v>7.593424190557894E-4</v>
      </c>
      <c r="AD175" s="83">
        <v>8.0610938849045828E-4</v>
      </c>
      <c r="AE175" s="83">
        <v>8.4094846135518192E-4</v>
      </c>
      <c r="AF175" s="83">
        <v>9.2479348085556796E-4</v>
      </c>
      <c r="AG175" s="83">
        <v>9.1876568963868653E-4</v>
      </c>
      <c r="AH175" s="83">
        <v>8.0125017772608069E-4</v>
      </c>
      <c r="AI175" s="83">
        <v>7.5030388466227878E-4</v>
      </c>
      <c r="AJ175" s="83">
        <v>7.3570815503113795E-4</v>
      </c>
      <c r="AK175" s="83">
        <v>6.470617885481159E-4</v>
      </c>
      <c r="AL175" s="83">
        <v>5.6135516104548167E-4</v>
      </c>
      <c r="AM175" s="83">
        <v>5.0726993437284285E-4</v>
      </c>
      <c r="AN175" s="83">
        <v>4.8393068271360433E-4</v>
      </c>
      <c r="AO175" s="83">
        <v>4.241765664538605E-4</v>
      </c>
      <c r="AP175" s="83">
        <v>3.6523096155319197E-4</v>
      </c>
      <c r="AQ175" s="83">
        <v>3.3865881235775115E-4</v>
      </c>
      <c r="AR175" s="83">
        <v>3.1102159372009596E-4</v>
      </c>
      <c r="AS175" s="83">
        <v>2.6790843921780272E-4</v>
      </c>
      <c r="AT175" s="83">
        <v>2.3162782215235033E-4</v>
      </c>
      <c r="AU175" s="83">
        <v>1.5443100360316409E-4</v>
      </c>
      <c r="AV175" s="83">
        <v>1.4902884014981351E-4</v>
      </c>
      <c r="AW175" s="83">
        <v>1.1492020407094954E-4</v>
      </c>
      <c r="AX175" s="83">
        <v>9.8167118959193581E-5</v>
      </c>
      <c r="AY175" s="83">
        <v>9.4346116462186921E-5</v>
      </c>
      <c r="AZ175" s="83">
        <v>5.6010829873313651E-5</v>
      </c>
    </row>
    <row r="176" spans="1:52" ht="12" customHeight="1" x14ac:dyDescent="0.35">
      <c r="A176" s="82" t="s">
        <v>42</v>
      </c>
      <c r="B176" s="83">
        <v>1.9879237476957168</v>
      </c>
      <c r="C176" s="83">
        <v>1.3845584844663756</v>
      </c>
      <c r="D176" s="83">
        <v>1.4136389354766616</v>
      </c>
      <c r="E176" s="83">
        <v>2.2183604022816676</v>
      </c>
      <c r="F176" s="83">
        <v>1.0486886082577616</v>
      </c>
      <c r="G176" s="83">
        <v>1.12777265945079</v>
      </c>
      <c r="H176" s="83">
        <v>1.5617243726894938</v>
      </c>
      <c r="I176" s="83">
        <v>1.9549571652533617</v>
      </c>
      <c r="J176" s="83">
        <v>1.6343004593415298</v>
      </c>
      <c r="K176" s="83">
        <v>0.40154943465912613</v>
      </c>
      <c r="L176" s="83">
        <v>0.71395110646976667</v>
      </c>
      <c r="M176" s="83">
        <v>0.55117566704798182</v>
      </c>
      <c r="N176" s="83">
        <v>1.5622878520656018</v>
      </c>
      <c r="O176" s="83">
        <v>1.6544077135733535</v>
      </c>
      <c r="P176" s="83">
        <v>0.98601249895628673</v>
      </c>
      <c r="Q176" s="83">
        <v>0.85069011836083352</v>
      </c>
      <c r="R176" s="83">
        <v>0.85939572092840077</v>
      </c>
      <c r="S176" s="83">
        <v>1.1461904721200444</v>
      </c>
      <c r="T176" s="83">
        <v>1.0591814109303341</v>
      </c>
      <c r="U176" s="83">
        <v>1.0092065449127345</v>
      </c>
      <c r="V176" s="83">
        <v>0.85644715548186923</v>
      </c>
      <c r="W176" s="83">
        <v>0.80194430350886114</v>
      </c>
      <c r="X176" s="83">
        <v>0.73776996966176933</v>
      </c>
      <c r="Y176" s="83">
        <v>0.70439062986632894</v>
      </c>
      <c r="Z176" s="83">
        <v>0.67816964392876056</v>
      </c>
      <c r="AA176" s="83">
        <v>0.6405467373663879</v>
      </c>
      <c r="AB176" s="83">
        <v>0.54447729388583865</v>
      </c>
      <c r="AC176" s="83">
        <v>0.4526100776693196</v>
      </c>
      <c r="AD176" s="83">
        <v>0.43191532883248557</v>
      </c>
      <c r="AE176" s="83">
        <v>0.40303430490162573</v>
      </c>
      <c r="AF176" s="83">
        <v>0.34194787229860774</v>
      </c>
      <c r="AG176" s="83">
        <v>0.34133377625912747</v>
      </c>
      <c r="AH176" s="83">
        <v>0.19789731377847425</v>
      </c>
      <c r="AI176" s="83">
        <v>0.18355427937880431</v>
      </c>
      <c r="AJ176" s="83">
        <v>0.17905474573442942</v>
      </c>
      <c r="AK176" s="83">
        <v>0.15980562706087467</v>
      </c>
      <c r="AL176" s="83">
        <v>0.14375599811503639</v>
      </c>
      <c r="AM176" s="83">
        <v>0.13433517325173938</v>
      </c>
      <c r="AN176" s="83">
        <v>0.12781301251253591</v>
      </c>
      <c r="AO176" s="83">
        <v>0.12262271710719549</v>
      </c>
      <c r="AP176" s="83">
        <v>0.11270722185842946</v>
      </c>
      <c r="AQ176" s="83">
        <v>9.6226681469772923E-2</v>
      </c>
      <c r="AR176" s="83">
        <v>7.6432902509577655E-2</v>
      </c>
      <c r="AS176" s="83">
        <v>6.645173290087758E-2</v>
      </c>
      <c r="AT176" s="83">
        <v>5.7000749224782765E-2</v>
      </c>
      <c r="AU176" s="83">
        <v>4.0922831597978451E-2</v>
      </c>
      <c r="AV176" s="83">
        <v>3.9531302996220562E-2</v>
      </c>
      <c r="AW176" s="83">
        <v>1.9183657404312403E-2</v>
      </c>
      <c r="AX176" s="83">
        <v>1.4245653509383097E-2</v>
      </c>
      <c r="AY176" s="83">
        <v>1.297024738680118E-2</v>
      </c>
      <c r="AZ176" s="83">
        <v>7.5247175231858308E-3</v>
      </c>
    </row>
    <row r="177" spans="1:52" ht="12" customHeight="1" x14ac:dyDescent="0.35">
      <c r="A177" s="82" t="s">
        <v>48</v>
      </c>
      <c r="B177" s="83">
        <v>11.777022171348683</v>
      </c>
      <c r="C177" s="83">
        <v>15.939561994537623</v>
      </c>
      <c r="D177" s="83">
        <v>13.306320574967845</v>
      </c>
      <c r="E177" s="83">
        <v>11.534657144840793</v>
      </c>
      <c r="F177" s="83">
        <v>14.588247848941601</v>
      </c>
      <c r="G177" s="83">
        <v>13.082902772909378</v>
      </c>
      <c r="H177" s="83">
        <v>14.506400080057006</v>
      </c>
      <c r="I177" s="83">
        <v>13.279705930167893</v>
      </c>
      <c r="J177" s="83">
        <v>11.136642302352536</v>
      </c>
      <c r="K177" s="83">
        <v>13.243513109030225</v>
      </c>
      <c r="L177" s="83">
        <v>4.3091739408061969</v>
      </c>
      <c r="M177" s="83">
        <v>11.691032663922449</v>
      </c>
      <c r="N177" s="83">
        <v>6.7556467640478539</v>
      </c>
      <c r="O177" s="83">
        <v>7.5834454031469969</v>
      </c>
      <c r="P177" s="83">
        <v>8.3109804221621939</v>
      </c>
      <c r="Q177" s="83">
        <v>8.7809302554934465</v>
      </c>
      <c r="R177" s="83">
        <v>9.0337325470877907</v>
      </c>
      <c r="S177" s="83">
        <v>9.2351117194746273</v>
      </c>
      <c r="T177" s="83">
        <v>8.3992347504279632</v>
      </c>
      <c r="U177" s="83">
        <v>7.9894280887756439</v>
      </c>
      <c r="V177" s="83">
        <v>5.7226303533596008</v>
      </c>
      <c r="W177" s="83">
        <v>5.207225068046867</v>
      </c>
      <c r="X177" s="83">
        <v>4.6805698293978351</v>
      </c>
      <c r="Y177" s="83">
        <v>4.4840276191524477</v>
      </c>
      <c r="Z177" s="83">
        <v>4.0250928125874195</v>
      </c>
      <c r="AA177" s="83">
        <v>3.4566570199278011</v>
      </c>
      <c r="AB177" s="83">
        <v>3.2839931623379659</v>
      </c>
      <c r="AC177" s="83">
        <v>3.1459075237370446</v>
      </c>
      <c r="AD177" s="83">
        <v>2.9743625738017379</v>
      </c>
      <c r="AE177" s="83">
        <v>2.7865117194184266</v>
      </c>
      <c r="AF177" s="83">
        <v>1.9655450352643389</v>
      </c>
      <c r="AG177" s="83">
        <v>1.9333961184401427</v>
      </c>
      <c r="AH177" s="83">
        <v>1.5894819985024251</v>
      </c>
      <c r="AI177" s="83">
        <v>1.4498224424930974</v>
      </c>
      <c r="AJ177" s="83">
        <v>1.4141503376381794</v>
      </c>
      <c r="AK177" s="83">
        <v>1.1602198450115799</v>
      </c>
      <c r="AL177" s="83">
        <v>0.88997484387587245</v>
      </c>
      <c r="AM177" s="83">
        <v>0.72772710421492204</v>
      </c>
      <c r="AN177" s="83">
        <v>0.68363459815792493</v>
      </c>
      <c r="AO177" s="83">
        <v>0.60242186158980648</v>
      </c>
      <c r="AP177" s="83">
        <v>0.48298745024563605</v>
      </c>
      <c r="AQ177" s="83">
        <v>0.44339128498151037</v>
      </c>
      <c r="AR177" s="83">
        <v>0.41155558966916117</v>
      </c>
      <c r="AS177" s="83">
        <v>0.37153732045828719</v>
      </c>
      <c r="AT177" s="83">
        <v>0.33852531246681605</v>
      </c>
      <c r="AU177" s="83">
        <v>0.20993908951254256</v>
      </c>
      <c r="AV177" s="83">
        <v>0.20307163540585044</v>
      </c>
      <c r="AW177" s="83">
        <v>0.15110871539602605</v>
      </c>
      <c r="AX177" s="83">
        <v>0.12746093879046921</v>
      </c>
      <c r="AY177" s="83">
        <v>0.12408692305169015</v>
      </c>
      <c r="AZ177" s="83">
        <v>4.9767849605741647E-2</v>
      </c>
    </row>
    <row r="178" spans="1:52" ht="12" customHeight="1" x14ac:dyDescent="0.35">
      <c r="A178" s="82" t="s">
        <v>60</v>
      </c>
      <c r="B178" s="83">
        <v>0.14075314405722253</v>
      </c>
      <c r="C178" s="83">
        <v>0.18780802686012898</v>
      </c>
      <c r="D178" s="83">
        <v>0.1247748071058427</v>
      </c>
      <c r="E178" s="83">
        <v>4.5781011341282749</v>
      </c>
      <c r="F178" s="83">
        <v>4.5121654132876836</v>
      </c>
      <c r="G178" s="83">
        <v>4.7676341556180191</v>
      </c>
      <c r="H178" s="83">
        <v>0.58429864372765306</v>
      </c>
      <c r="I178" s="83">
        <v>0.56008105888064796</v>
      </c>
      <c r="J178" s="83">
        <v>3.6129712780472527</v>
      </c>
      <c r="K178" s="83">
        <v>2.5718676310390358</v>
      </c>
      <c r="L178" s="83">
        <v>1.4378256498039232</v>
      </c>
      <c r="M178" s="83">
        <v>1.4340172540076324</v>
      </c>
      <c r="N178" s="83">
        <v>0.43921246977923156</v>
      </c>
      <c r="O178" s="83">
        <v>0.31156306819001856</v>
      </c>
      <c r="P178" s="83">
        <v>1.2660775604881311</v>
      </c>
      <c r="Q178" s="83">
        <v>0.98084204939354602</v>
      </c>
      <c r="R178" s="83">
        <v>0.9975400395253442</v>
      </c>
      <c r="S178" s="83">
        <v>0.98402703804622971</v>
      </c>
      <c r="T178" s="83">
        <v>0.90103864628337427</v>
      </c>
      <c r="U178" s="83">
        <v>0.88530166892539686</v>
      </c>
      <c r="V178" s="83">
        <v>0.83061126361078486</v>
      </c>
      <c r="W178" s="83">
        <v>0.7326526850209395</v>
      </c>
      <c r="X178" s="83">
        <v>0.59224106874622084</v>
      </c>
      <c r="Y178" s="83">
        <v>0.55930003238892823</v>
      </c>
      <c r="Z178" s="83">
        <v>0.52798231475720792</v>
      </c>
      <c r="AA178" s="83">
        <v>0.49860859280493264</v>
      </c>
      <c r="AB178" s="83">
        <v>0.46857979774802661</v>
      </c>
      <c r="AC178" s="83">
        <v>0.43916846190363235</v>
      </c>
      <c r="AD178" s="83">
        <v>0.40994157507349654</v>
      </c>
      <c r="AE178" s="83">
        <v>0.37837351522517182</v>
      </c>
      <c r="AF178" s="83">
        <v>0.34807472489818331</v>
      </c>
      <c r="AG178" s="83">
        <v>0.3478311100739771</v>
      </c>
      <c r="AH178" s="83">
        <v>0.27866158970156241</v>
      </c>
      <c r="AI178" s="83">
        <v>0.19149648672814376</v>
      </c>
      <c r="AJ178" s="83">
        <v>0.18953444272886097</v>
      </c>
      <c r="AK178" s="83">
        <v>0.16255876538509831</v>
      </c>
      <c r="AL178" s="83">
        <v>0.10931078529181622</v>
      </c>
      <c r="AM178" s="83">
        <v>7.1811758512766402E-2</v>
      </c>
      <c r="AN178" s="83">
        <v>6.4364761759028929E-2</v>
      </c>
      <c r="AO178" s="83">
        <v>5.7011661402913978E-2</v>
      </c>
      <c r="AP178" s="83">
        <v>4.860188232993834E-2</v>
      </c>
      <c r="AQ178" s="83">
        <v>4.1638596981926131E-2</v>
      </c>
      <c r="AR178" s="83">
        <v>3.4795728123914051E-2</v>
      </c>
      <c r="AS178" s="83">
        <v>2.8019453248599582E-2</v>
      </c>
      <c r="AT178" s="83">
        <v>2.212018194161363E-2</v>
      </c>
      <c r="AU178" s="83">
        <v>1.6679612948982587E-2</v>
      </c>
      <c r="AV178" s="83">
        <v>1.6184345231652037E-2</v>
      </c>
      <c r="AW178" s="83">
        <v>1.1066585709919946E-2</v>
      </c>
      <c r="AX178" s="83">
        <v>4.8294037438152736E-3</v>
      </c>
      <c r="AY178" s="83">
        <v>4.6986060258820102E-3</v>
      </c>
      <c r="AZ178" s="83">
        <v>3.3354311174083749E-3</v>
      </c>
    </row>
    <row r="179" spans="1:52" ht="12" customHeight="1" x14ac:dyDescent="0.35">
      <c r="A179" s="82" t="s">
        <v>43</v>
      </c>
      <c r="B179" s="83">
        <v>22.967362779060007</v>
      </c>
      <c r="C179" s="83">
        <v>21.108232162826802</v>
      </c>
      <c r="D179" s="83">
        <v>19.643252611208542</v>
      </c>
      <c r="E179" s="83">
        <v>19.471465796665345</v>
      </c>
      <c r="F179" s="83">
        <v>21.377846286449472</v>
      </c>
      <c r="G179" s="83">
        <v>21.481609883124978</v>
      </c>
      <c r="H179" s="83">
        <v>31.743798688923622</v>
      </c>
      <c r="I179" s="83">
        <v>33.594137515138776</v>
      </c>
      <c r="J179" s="83">
        <v>28.085034630974739</v>
      </c>
      <c r="K179" s="83">
        <v>19.932082304552232</v>
      </c>
      <c r="L179" s="83">
        <v>38.70594900871118</v>
      </c>
      <c r="M179" s="83">
        <v>36.756615531202172</v>
      </c>
      <c r="N179" s="83">
        <v>38.830569184201231</v>
      </c>
      <c r="O179" s="83">
        <v>41.726844053558068</v>
      </c>
      <c r="P179" s="83">
        <v>41.833117108881403</v>
      </c>
      <c r="Q179" s="83">
        <v>40.265318631044501</v>
      </c>
      <c r="R179" s="83">
        <v>41.6240163020517</v>
      </c>
      <c r="S179" s="83">
        <v>44.023950178619096</v>
      </c>
      <c r="T179" s="83">
        <v>41.733211701954446</v>
      </c>
      <c r="U179" s="83">
        <v>40.200983912642549</v>
      </c>
      <c r="V179" s="83">
        <v>43.768634752344617</v>
      </c>
      <c r="W179" s="83">
        <v>43.99575594975061</v>
      </c>
      <c r="X179" s="83">
        <v>43.602756973900277</v>
      </c>
      <c r="Y179" s="83">
        <v>43.151925946038908</v>
      </c>
      <c r="Z179" s="83">
        <v>42.781890423358163</v>
      </c>
      <c r="AA179" s="83">
        <v>42.64483522069596</v>
      </c>
      <c r="AB179" s="83">
        <v>42.644296246585284</v>
      </c>
      <c r="AC179" s="83">
        <v>42.638522175862889</v>
      </c>
      <c r="AD179" s="83">
        <v>42.55621640864684</v>
      </c>
      <c r="AE179" s="83">
        <v>42.235711205507876</v>
      </c>
      <c r="AF179" s="83">
        <v>42.219432169596878</v>
      </c>
      <c r="AG179" s="83">
        <v>42.161508860393702</v>
      </c>
      <c r="AH179" s="83">
        <v>41.879786012103132</v>
      </c>
      <c r="AI179" s="83">
        <v>41.3998516467285</v>
      </c>
      <c r="AJ179" s="83">
        <v>40.988350628852487</v>
      </c>
      <c r="AK179" s="83">
        <v>36.129508854767593</v>
      </c>
      <c r="AL179" s="83">
        <v>35.207470397047082</v>
      </c>
      <c r="AM179" s="83">
        <v>33.945063929082181</v>
      </c>
      <c r="AN179" s="83">
        <v>33.231553330987779</v>
      </c>
      <c r="AO179" s="83">
        <v>31.965104863863377</v>
      </c>
      <c r="AP179" s="83">
        <v>30.650471025757987</v>
      </c>
      <c r="AQ179" s="83">
        <v>30.049551428336009</v>
      </c>
      <c r="AR179" s="83">
        <v>29.449920354937284</v>
      </c>
      <c r="AS179" s="83">
        <v>28.678537701057465</v>
      </c>
      <c r="AT179" s="83">
        <v>27.812623083809136</v>
      </c>
      <c r="AU179" s="83">
        <v>26.066856868925093</v>
      </c>
      <c r="AV179" s="83">
        <v>26.001335051017769</v>
      </c>
      <c r="AW179" s="83">
        <v>23.927618905187948</v>
      </c>
      <c r="AX179" s="83">
        <v>22.842070185004538</v>
      </c>
      <c r="AY179" s="83">
        <v>22.552583278424724</v>
      </c>
      <c r="AZ179" s="83">
        <v>16.194038738900876</v>
      </c>
    </row>
    <row r="180" spans="1:52" ht="12" customHeight="1" x14ac:dyDescent="0.35">
      <c r="A180" s="82" t="s">
        <v>49</v>
      </c>
      <c r="B180" s="83">
        <v>0.17210675447260712</v>
      </c>
      <c r="C180" s="83">
        <v>0.26032013958241496</v>
      </c>
      <c r="D180" s="83">
        <v>0.26908187880231732</v>
      </c>
      <c r="E180" s="83">
        <v>0.21900593944659721</v>
      </c>
      <c r="F180" s="83">
        <v>0.16052699037985343</v>
      </c>
      <c r="G180" s="83">
        <v>6.8761772826266276E-2</v>
      </c>
      <c r="H180" s="83">
        <v>0.12313033257867015</v>
      </c>
      <c r="I180" s="83">
        <v>0.14900163480384096</v>
      </c>
      <c r="J180" s="83">
        <v>0.16772635761468885</v>
      </c>
      <c r="K180" s="83">
        <v>0.15401083338027</v>
      </c>
      <c r="L180" s="83">
        <v>0.1198858937381993</v>
      </c>
      <c r="M180" s="83">
        <v>0.10585425267142003</v>
      </c>
      <c r="N180" s="83">
        <v>8.2262162223357999E-2</v>
      </c>
      <c r="O180" s="83">
        <v>2.2823933978979898E-2</v>
      </c>
      <c r="P180" s="83">
        <v>4.8903392017792979E-2</v>
      </c>
      <c r="Q180" s="83">
        <v>7.9712587785920483E-2</v>
      </c>
      <c r="R180" s="83">
        <v>8.419991372432524E-2</v>
      </c>
      <c r="S180" s="83">
        <v>9.4286215386493094E-2</v>
      </c>
      <c r="T180" s="83">
        <v>8.5477490983158669E-2</v>
      </c>
      <c r="U180" s="83">
        <v>8.4238324610199034E-2</v>
      </c>
      <c r="V180" s="83">
        <v>8.3487919060623625E-2</v>
      </c>
      <c r="W180" s="83">
        <v>8.1476169274456375E-2</v>
      </c>
      <c r="X180" s="83">
        <v>7.7932796122580278E-2</v>
      </c>
      <c r="Y180" s="83">
        <v>7.5363538473903341E-2</v>
      </c>
      <c r="Z180" s="83">
        <v>7.2547861273345129E-2</v>
      </c>
      <c r="AA180" s="83">
        <v>7.0250707539717377E-2</v>
      </c>
      <c r="AB180" s="83">
        <v>6.7933981641127864E-2</v>
      </c>
      <c r="AC180" s="83">
        <v>6.5664563289574665E-2</v>
      </c>
      <c r="AD180" s="83">
        <v>6.3061787516894938E-2</v>
      </c>
      <c r="AE180" s="83">
        <v>6.025828798557431E-2</v>
      </c>
      <c r="AF180" s="83">
        <v>5.7404589555987685E-2</v>
      </c>
      <c r="AG180" s="83">
        <v>5.7691042145398434E-2</v>
      </c>
      <c r="AH180" s="83">
        <v>5.757622464352654E-2</v>
      </c>
      <c r="AI180" s="83">
        <v>5.7976113706930822E-2</v>
      </c>
      <c r="AJ180" s="83">
        <v>5.7910662503240964E-2</v>
      </c>
      <c r="AK180" s="83">
        <v>5.7897925013999998E-2</v>
      </c>
      <c r="AL180" s="83">
        <v>5.6312641923396231E-2</v>
      </c>
      <c r="AM180" s="83">
        <v>5.4764167686708269E-2</v>
      </c>
      <c r="AN180" s="83">
        <v>5.3304190153739966E-2</v>
      </c>
      <c r="AO180" s="83">
        <v>5.1714913078136721E-2</v>
      </c>
      <c r="AP180" s="83">
        <v>4.9989210691152253E-2</v>
      </c>
      <c r="AQ180" s="83">
        <v>4.8211938914266658E-2</v>
      </c>
      <c r="AR180" s="83">
        <v>4.6412724284996598E-2</v>
      </c>
      <c r="AS180" s="83">
        <v>4.4652120162454054E-2</v>
      </c>
      <c r="AT180" s="83">
        <v>4.2773556857092825E-2</v>
      </c>
      <c r="AU180" s="83">
        <v>4.1105420811896665E-2</v>
      </c>
      <c r="AV180" s="83">
        <v>4.1102508048919843E-2</v>
      </c>
      <c r="AW180" s="83">
        <v>4.1167903324531886E-2</v>
      </c>
      <c r="AX180" s="83">
        <v>4.1086159770931607E-2</v>
      </c>
      <c r="AY180" s="83">
        <v>4.103758836799392E-2</v>
      </c>
      <c r="AZ180" s="83">
        <v>4.075776021119791E-2</v>
      </c>
    </row>
    <row r="181" spans="1:52" ht="12" customHeight="1" x14ac:dyDescent="0.35">
      <c r="A181" s="82" t="s">
        <v>52</v>
      </c>
      <c r="B181" s="83">
        <v>0.33676215343571719</v>
      </c>
      <c r="C181" s="83">
        <v>0.33754689626201917</v>
      </c>
      <c r="D181" s="83">
        <v>0.32343441008352125</v>
      </c>
      <c r="E181" s="83">
        <v>0.6321535798571839</v>
      </c>
      <c r="F181" s="83">
        <v>0.48934352572799855</v>
      </c>
      <c r="G181" s="83">
        <v>2.573075975929318</v>
      </c>
      <c r="H181" s="83">
        <v>0.80670157021325095</v>
      </c>
      <c r="I181" s="83">
        <v>0.78716011745059433</v>
      </c>
      <c r="J181" s="83">
        <v>0.93363768145854609</v>
      </c>
      <c r="K181" s="83">
        <v>0.81238789776294107</v>
      </c>
      <c r="L181" s="83">
        <v>0.84798559696818132</v>
      </c>
      <c r="M181" s="83">
        <v>0.85183168266577158</v>
      </c>
      <c r="N181" s="83">
        <v>0.38182861789192823</v>
      </c>
      <c r="O181" s="83">
        <v>2.2512694322527902</v>
      </c>
      <c r="P181" s="83">
        <v>2.1066600333475849</v>
      </c>
      <c r="Q181" s="83">
        <v>2.2492628819534874</v>
      </c>
      <c r="R181" s="83">
        <v>2.1965207663133923</v>
      </c>
      <c r="S181" s="83">
        <v>2.3057571276797</v>
      </c>
      <c r="T181" s="83">
        <v>2.1596302941481431</v>
      </c>
      <c r="U181" s="83">
        <v>2.0799834934355697</v>
      </c>
      <c r="V181" s="83">
        <v>2.1149418016215642</v>
      </c>
      <c r="W181" s="83">
        <v>2.2165440256325204</v>
      </c>
      <c r="X181" s="83">
        <v>2.2284607274516803</v>
      </c>
      <c r="Y181" s="83">
        <v>2.2224759433834036</v>
      </c>
      <c r="Z181" s="83">
        <v>1.8754264972201526</v>
      </c>
      <c r="AA181" s="83">
        <v>1.7199119922651223</v>
      </c>
      <c r="AB181" s="83">
        <v>1.7396223279093281</v>
      </c>
      <c r="AC181" s="83">
        <v>1.7847300575151226</v>
      </c>
      <c r="AD181" s="83">
        <v>1.7968833885473707</v>
      </c>
      <c r="AE181" s="83">
        <v>1.8401218698820003</v>
      </c>
      <c r="AF181" s="83">
        <v>2.0049497452425</v>
      </c>
      <c r="AG181" s="83">
        <v>2.0115653665167685</v>
      </c>
      <c r="AH181" s="83">
        <v>2.2165372552143721</v>
      </c>
      <c r="AI181" s="83">
        <v>2.2680011963208333</v>
      </c>
      <c r="AJ181" s="83">
        <v>2.2769599196747032</v>
      </c>
      <c r="AK181" s="83">
        <v>3.7034452470237289</v>
      </c>
      <c r="AL181" s="83">
        <v>4.0369963156291222</v>
      </c>
      <c r="AM181" s="83">
        <v>4.270608341920318</v>
      </c>
      <c r="AN181" s="83">
        <v>4.359198341557053</v>
      </c>
      <c r="AO181" s="83">
        <v>4.3467874214763969</v>
      </c>
      <c r="AP181" s="83">
        <v>4.6245222328922191</v>
      </c>
      <c r="AQ181" s="83">
        <v>4.852092942449981</v>
      </c>
      <c r="AR181" s="83">
        <v>5.1272244652853578</v>
      </c>
      <c r="AS181" s="83">
        <v>5.2594111352696604</v>
      </c>
      <c r="AT181" s="83">
        <v>5.5599094075818547</v>
      </c>
      <c r="AU181" s="83">
        <v>7.1800911890148003</v>
      </c>
      <c r="AV181" s="83">
        <v>7.3678316968621003</v>
      </c>
      <c r="AW181" s="83">
        <v>9.1186245980089797</v>
      </c>
      <c r="AX181" s="83">
        <v>9.4186895589318702</v>
      </c>
      <c r="AY181" s="83">
        <v>9.6647272785075664</v>
      </c>
      <c r="AZ181" s="83">
        <v>17.758793570828576</v>
      </c>
    </row>
    <row r="182" spans="1:52" ht="12" customHeight="1" x14ac:dyDescent="0.35">
      <c r="A182" s="82" t="s">
        <v>28</v>
      </c>
      <c r="B182" s="83">
        <v>2.5253998714063357</v>
      </c>
      <c r="C182" s="83">
        <v>2.8634505177196292</v>
      </c>
      <c r="D182" s="83">
        <v>2.5624730201418404</v>
      </c>
      <c r="E182" s="83">
        <v>2.4642120754286987</v>
      </c>
      <c r="F182" s="83">
        <v>2.9213532541653744</v>
      </c>
      <c r="G182" s="83">
        <v>2.8298361925077979</v>
      </c>
      <c r="H182" s="83">
        <v>3.0709101982104716</v>
      </c>
      <c r="I182" s="83">
        <v>3.5499433513278476</v>
      </c>
      <c r="J182" s="83">
        <v>4.2675379695770426</v>
      </c>
      <c r="K182" s="83">
        <v>5.0886345630488163</v>
      </c>
      <c r="L182" s="83">
        <v>7.4328067581230872</v>
      </c>
      <c r="M182" s="83">
        <v>4.6085397791951879</v>
      </c>
      <c r="N182" s="83">
        <v>13.004985184945205</v>
      </c>
      <c r="O182" s="83">
        <v>4.0022264632950311</v>
      </c>
      <c r="P182" s="83">
        <v>2.8730983389578548</v>
      </c>
      <c r="Q182" s="83">
        <v>5.7583583294534648</v>
      </c>
      <c r="R182" s="83">
        <v>5.7246532276299815</v>
      </c>
      <c r="S182" s="83">
        <v>6.0181254126095904</v>
      </c>
      <c r="T182" s="83">
        <v>6.045245503687859</v>
      </c>
      <c r="U182" s="83">
        <v>6.0314827615145337</v>
      </c>
      <c r="V182" s="83">
        <v>6.1043758517945861</v>
      </c>
      <c r="W182" s="83">
        <v>6.2809598159091689</v>
      </c>
      <c r="X182" s="83">
        <v>6.8011361889923396</v>
      </c>
      <c r="Y182" s="83">
        <v>7.2001268506120271</v>
      </c>
      <c r="Z182" s="83">
        <v>8.5952566119348113</v>
      </c>
      <c r="AA182" s="83">
        <v>9.6603681837276643</v>
      </c>
      <c r="AB182" s="83">
        <v>9.9731364288167281</v>
      </c>
      <c r="AC182" s="83">
        <v>10.156734483964444</v>
      </c>
      <c r="AD182" s="83">
        <v>10.426197670234348</v>
      </c>
      <c r="AE182" s="83">
        <v>10.659064481121776</v>
      </c>
      <c r="AF182" s="83">
        <v>11.096784523883642</v>
      </c>
      <c r="AG182" s="83">
        <v>11.123353239327736</v>
      </c>
      <c r="AH182" s="83">
        <v>11.660816535587367</v>
      </c>
      <c r="AI182" s="83">
        <v>12.344539947442602</v>
      </c>
      <c r="AJ182" s="83">
        <v>12.621406719275328</v>
      </c>
      <c r="AK182" s="83">
        <v>13.339921004615347</v>
      </c>
      <c r="AL182" s="83">
        <v>14.592796999773638</v>
      </c>
      <c r="AM182" s="83">
        <v>16.152993414755361</v>
      </c>
      <c r="AN182" s="83">
        <v>17.197463324889323</v>
      </c>
      <c r="AO182" s="83">
        <v>19.749230624805119</v>
      </c>
      <c r="AP182" s="83">
        <v>21.954785483962507</v>
      </c>
      <c r="AQ182" s="83">
        <v>23.195003744057022</v>
      </c>
      <c r="AR182" s="83">
        <v>24.395970796140098</v>
      </c>
      <c r="AS182" s="83">
        <v>26.090429631592684</v>
      </c>
      <c r="AT182" s="83">
        <v>27.436834939855455</v>
      </c>
      <c r="AU182" s="83">
        <v>28.993497161778521</v>
      </c>
      <c r="AV182" s="83">
        <v>29.512245018858358</v>
      </c>
      <c r="AW182" s="83">
        <v>31.38560333141805</v>
      </c>
      <c r="AX182" s="83">
        <v>33.180617966066315</v>
      </c>
      <c r="AY182" s="83">
        <v>33.875596862710019</v>
      </c>
      <c r="AZ182" s="83">
        <v>36.392160279640962</v>
      </c>
    </row>
    <row r="183" spans="1:52" ht="12" customHeight="1" x14ac:dyDescent="0.35">
      <c r="A183" s="82" t="s">
        <v>29</v>
      </c>
      <c r="B183" s="83">
        <v>0</v>
      </c>
      <c r="C183" s="83">
        <v>0</v>
      </c>
      <c r="D183" s="83">
        <v>0</v>
      </c>
      <c r="E183" s="83">
        <v>0</v>
      </c>
      <c r="F183" s="83">
        <v>0</v>
      </c>
      <c r="G183" s="83">
        <v>0</v>
      </c>
      <c r="H183" s="83">
        <v>0</v>
      </c>
      <c r="I183" s="83">
        <v>0</v>
      </c>
      <c r="J183" s="83">
        <v>0</v>
      </c>
      <c r="K183" s="83">
        <v>0</v>
      </c>
      <c r="L183" s="83">
        <v>0</v>
      </c>
      <c r="M183" s="83">
        <v>0</v>
      </c>
      <c r="N183" s="83">
        <v>0</v>
      </c>
      <c r="O183" s="83">
        <v>0</v>
      </c>
      <c r="P183" s="83">
        <v>0</v>
      </c>
      <c r="Q183" s="83">
        <v>0</v>
      </c>
      <c r="R183" s="83">
        <v>1.2692438488617016E-4</v>
      </c>
      <c r="S183" s="83">
        <v>4.352580376079775E-3</v>
      </c>
      <c r="T183" s="83">
        <v>5.9690157199742237E-3</v>
      </c>
      <c r="U183" s="83">
        <v>6.4525031601380357E-3</v>
      </c>
      <c r="V183" s="83">
        <v>8.7721200939107607E-3</v>
      </c>
      <c r="W183" s="83">
        <v>1.4189169899238017E-2</v>
      </c>
      <c r="X183" s="83">
        <v>1.8865036320950518E-2</v>
      </c>
      <c r="Y183" s="83">
        <v>2.0991555881752375E-2</v>
      </c>
      <c r="Z183" s="83">
        <v>2.7127746762387533E-2</v>
      </c>
      <c r="AA183" s="83">
        <v>3.683004634603685E-2</v>
      </c>
      <c r="AB183" s="83">
        <v>4.2780395422375647E-2</v>
      </c>
      <c r="AC183" s="83">
        <v>5.0126677401115288E-2</v>
      </c>
      <c r="AD183" s="83">
        <v>6.374154396526141E-2</v>
      </c>
      <c r="AE183" s="83">
        <v>8.6084486039493813E-2</v>
      </c>
      <c r="AF183" s="83">
        <v>0.12511128097203053</v>
      </c>
      <c r="AG183" s="83">
        <v>0.12749137501156804</v>
      </c>
      <c r="AH183" s="83">
        <v>0.14250469980432368</v>
      </c>
      <c r="AI183" s="83">
        <v>0.15486795097607223</v>
      </c>
      <c r="AJ183" s="83">
        <v>0.15741787584698055</v>
      </c>
      <c r="AK183" s="83">
        <v>0.17418639812977971</v>
      </c>
      <c r="AL183" s="83">
        <v>0.18036272885645643</v>
      </c>
      <c r="AM183" s="83">
        <v>0.18387685813859186</v>
      </c>
      <c r="AN183" s="83">
        <v>0.18580255592510306</v>
      </c>
      <c r="AO183" s="83">
        <v>0.18461438176804137</v>
      </c>
      <c r="AP183" s="83">
        <v>0.17983275862492529</v>
      </c>
      <c r="AQ183" s="83">
        <v>0.17713320219913342</v>
      </c>
      <c r="AR183" s="83">
        <v>0.17275523062465045</v>
      </c>
      <c r="AS183" s="83">
        <v>0.16234751230898492</v>
      </c>
      <c r="AT183" s="83">
        <v>0.14454928290415037</v>
      </c>
      <c r="AU183" s="83">
        <v>0.11302639717358785</v>
      </c>
      <c r="AV183" s="83">
        <v>0.11113156782298375</v>
      </c>
      <c r="AW183" s="83">
        <v>9.3829547867804106E-2</v>
      </c>
      <c r="AX183" s="83">
        <v>8.1566555800228091E-2</v>
      </c>
      <c r="AY183" s="83">
        <v>7.8325321341969775E-2</v>
      </c>
      <c r="AZ183" s="83">
        <v>6.2597299090325742E-2</v>
      </c>
    </row>
    <row r="184" spans="1:52" ht="12" customHeight="1" x14ac:dyDescent="0.35">
      <c r="A184" s="84" t="s">
        <v>857</v>
      </c>
      <c r="B184" s="85">
        <v>4.4301988462411286</v>
      </c>
      <c r="C184" s="85">
        <v>3.7738049495587815</v>
      </c>
      <c r="D184" s="85">
        <v>4.1124556177473393</v>
      </c>
      <c r="E184" s="85">
        <v>4.2973927152261293</v>
      </c>
      <c r="F184" s="85">
        <v>4.2593366015648897</v>
      </c>
      <c r="G184" s="85">
        <v>5.7963658007749306</v>
      </c>
      <c r="H184" s="85">
        <v>6.9544116681900663</v>
      </c>
      <c r="I184" s="85">
        <v>7.0125034799081263</v>
      </c>
      <c r="J184" s="85">
        <v>7.9657471430679809</v>
      </c>
      <c r="K184" s="85">
        <v>3.5508896766979934</v>
      </c>
      <c r="L184" s="85">
        <v>5.962726338964953</v>
      </c>
      <c r="M184" s="85">
        <v>5.167848824275084</v>
      </c>
      <c r="N184" s="85">
        <v>15.51921159937382</v>
      </c>
      <c r="O184" s="85">
        <v>7.5770326133064518</v>
      </c>
      <c r="P184" s="85">
        <v>8.4966093740657502</v>
      </c>
      <c r="Q184" s="85">
        <v>9.7214254759328984</v>
      </c>
      <c r="R184" s="85">
        <v>10.044338117833487</v>
      </c>
      <c r="S184" s="85">
        <v>10.50507490063729</v>
      </c>
      <c r="T184" s="85">
        <v>10.380623802287541</v>
      </c>
      <c r="U184" s="85">
        <v>10.184875668468836</v>
      </c>
      <c r="V184" s="85">
        <v>10.386979061109695</v>
      </c>
      <c r="W184" s="85">
        <v>10.40788846565334</v>
      </c>
      <c r="X184" s="85">
        <v>10.475782052063465</v>
      </c>
      <c r="Y184" s="85">
        <v>10.460213763007205</v>
      </c>
      <c r="Z184" s="85">
        <v>10.470873690023437</v>
      </c>
      <c r="AA184" s="85">
        <v>10.504809290066738</v>
      </c>
      <c r="AB184" s="85">
        <v>10.527828373853815</v>
      </c>
      <c r="AC184" s="85">
        <v>10.577374070080623</v>
      </c>
      <c r="AD184" s="85">
        <v>10.610777523098662</v>
      </c>
      <c r="AE184" s="85">
        <v>10.671371038721359</v>
      </c>
      <c r="AF184" s="85">
        <v>10.74704337152578</v>
      </c>
      <c r="AG184" s="85">
        <v>10.798749212377531</v>
      </c>
      <c r="AH184" s="85">
        <v>10.948171440652523</v>
      </c>
      <c r="AI184" s="85">
        <v>11.044275760742099</v>
      </c>
      <c r="AJ184" s="85">
        <v>11.089983954265506</v>
      </c>
      <c r="AK184" s="85">
        <v>10.982485393993535</v>
      </c>
      <c r="AL184" s="85">
        <v>11.122576628621893</v>
      </c>
      <c r="AM184" s="85">
        <v>11.201738840850831</v>
      </c>
      <c r="AN184" s="85">
        <v>11.2955209875616</v>
      </c>
      <c r="AO184" s="85">
        <v>11.281036402189869</v>
      </c>
      <c r="AP184" s="85">
        <v>11.354335975293605</v>
      </c>
      <c r="AQ184" s="85">
        <v>11.456564686174032</v>
      </c>
      <c r="AR184" s="85">
        <v>11.564358996172961</v>
      </c>
      <c r="AS184" s="85">
        <v>11.625400010512145</v>
      </c>
      <c r="AT184" s="85">
        <v>11.750179922129375</v>
      </c>
      <c r="AU184" s="85">
        <v>11.907108610928574</v>
      </c>
      <c r="AV184" s="85">
        <v>12.041058032133295</v>
      </c>
      <c r="AW184" s="85">
        <v>12.107821342634447</v>
      </c>
      <c r="AX184" s="85">
        <v>12.183236948768485</v>
      </c>
      <c r="AY184" s="85">
        <v>12.296368899683552</v>
      </c>
      <c r="AZ184" s="85">
        <v>12.330164300440696</v>
      </c>
    </row>
    <row r="185" spans="1:52" ht="12" customHeight="1" x14ac:dyDescent="0.35">
      <c r="A185" s="62" t="s">
        <v>842</v>
      </c>
      <c r="B185" s="135">
        <v>5390.4727727094978</v>
      </c>
      <c r="C185" s="135">
        <v>5543.0293808079814</v>
      </c>
      <c r="D185" s="135">
        <v>5430.9904050049072</v>
      </c>
      <c r="E185" s="135">
        <v>5073.1207081063385</v>
      </c>
      <c r="F185" s="135">
        <v>5087.6618666653858</v>
      </c>
      <c r="G185" s="135">
        <v>4920.8231977652204</v>
      </c>
      <c r="H185" s="135">
        <v>4798.6292852179249</v>
      </c>
      <c r="I185" s="135">
        <v>4824.9271673230496</v>
      </c>
      <c r="J185" s="135">
        <v>4546.3524130592095</v>
      </c>
      <c r="K185" s="135">
        <v>4074.8234314579227</v>
      </c>
      <c r="L185" s="135">
        <v>4402.8654178882425</v>
      </c>
      <c r="M185" s="135">
        <v>4593.2469944363238</v>
      </c>
      <c r="N185" s="135">
        <v>4514.0245592499632</v>
      </c>
      <c r="O185" s="135">
        <v>4511.1639577928299</v>
      </c>
      <c r="P185" s="135">
        <v>4386.7056288403446</v>
      </c>
      <c r="Q185" s="135">
        <v>4545.363044696026</v>
      </c>
      <c r="R185" s="135">
        <v>4599.9046234247426</v>
      </c>
      <c r="S185" s="135">
        <v>4755.3684075840702</v>
      </c>
      <c r="T185" s="135">
        <v>4710.4006100781589</v>
      </c>
      <c r="U185" s="135">
        <v>4653.5488746994806</v>
      </c>
      <c r="V185" s="135">
        <v>4616.5148858419461</v>
      </c>
      <c r="W185" s="135">
        <v>4630.5076516292156</v>
      </c>
      <c r="X185" s="135">
        <v>4636.3316967117225</v>
      </c>
      <c r="Y185" s="135">
        <v>4625.3533633172583</v>
      </c>
      <c r="Z185" s="135">
        <v>4609.9883098039063</v>
      </c>
      <c r="AA185" s="135">
        <v>4617.4937825057877</v>
      </c>
      <c r="AB185" s="135">
        <v>4628.5104853181174</v>
      </c>
      <c r="AC185" s="135">
        <v>4643.8491570830183</v>
      </c>
      <c r="AD185" s="135">
        <v>4661.8969121535811</v>
      </c>
      <c r="AE185" s="135">
        <v>4667.4313748526001</v>
      </c>
      <c r="AF185" s="135">
        <v>4674.9871391091247</v>
      </c>
      <c r="AG185" s="135">
        <v>4696.7308297381669</v>
      </c>
      <c r="AH185" s="135">
        <v>4711.7099003964413</v>
      </c>
      <c r="AI185" s="135">
        <v>4730.5582278656439</v>
      </c>
      <c r="AJ185" s="135">
        <v>4738.5381506662943</v>
      </c>
      <c r="AK185" s="135">
        <v>4748.0317620081078</v>
      </c>
      <c r="AL185" s="135">
        <v>4774.6167340110078</v>
      </c>
      <c r="AM185" s="135">
        <v>4797.5839747650562</v>
      </c>
      <c r="AN185" s="135">
        <v>4810.8024825451485</v>
      </c>
      <c r="AO185" s="135">
        <v>4834.9184840204689</v>
      </c>
      <c r="AP185" s="135">
        <v>4859.061026618303</v>
      </c>
      <c r="AQ185" s="135">
        <v>4894.2452943638673</v>
      </c>
      <c r="AR185" s="135">
        <v>4915.4917444628545</v>
      </c>
      <c r="AS185" s="135">
        <v>4950.7921006754386</v>
      </c>
      <c r="AT185" s="135">
        <v>4952.9196181050829</v>
      </c>
      <c r="AU185" s="135">
        <v>4974.6035116282555</v>
      </c>
      <c r="AV185" s="135">
        <v>5018.7279028149278</v>
      </c>
      <c r="AW185" s="135">
        <v>5037.2774078222119</v>
      </c>
      <c r="AX185" s="135">
        <v>5066.297334947054</v>
      </c>
      <c r="AY185" s="135">
        <v>5087.0462736137206</v>
      </c>
      <c r="AZ185" s="135">
        <v>5105.3061544424436</v>
      </c>
    </row>
    <row r="186" spans="1:52" ht="12" customHeight="1" x14ac:dyDescent="0.35">
      <c r="A186" s="64" t="s">
        <v>40</v>
      </c>
      <c r="B186" s="65">
        <v>16.097730927400338</v>
      </c>
      <c r="C186" s="65">
        <v>17.924831807067953</v>
      </c>
      <c r="D186" s="65">
        <v>20.204123207755643</v>
      </c>
      <c r="E186" s="65">
        <v>19.417935813290057</v>
      </c>
      <c r="F186" s="65">
        <v>24.483552081119214</v>
      </c>
      <c r="G186" s="65">
        <v>21.354171450878511</v>
      </c>
      <c r="H186" s="65">
        <v>23.840413680504884</v>
      </c>
      <c r="I186" s="65">
        <v>23.52782266385638</v>
      </c>
      <c r="J186" s="65">
        <v>26.276275695208422</v>
      </c>
      <c r="K186" s="65">
        <v>16.773108814725983</v>
      </c>
      <c r="L186" s="65">
        <v>20.606496558534406</v>
      </c>
      <c r="M186" s="65">
        <v>16.639431935077873</v>
      </c>
      <c r="N186" s="65">
        <v>19.862776344211294</v>
      </c>
      <c r="O186" s="65">
        <v>14.884603387444326</v>
      </c>
      <c r="P186" s="65">
        <v>14.680015360712261</v>
      </c>
      <c r="Q186" s="65">
        <v>14.823389182929736</v>
      </c>
      <c r="R186" s="65">
        <v>11.64000442043695</v>
      </c>
      <c r="S186" s="65">
        <v>9.5192560934890036</v>
      </c>
      <c r="T186" s="65">
        <v>7.5862657040523231</v>
      </c>
      <c r="U186" s="65">
        <v>10.879952936806742</v>
      </c>
      <c r="V186" s="65">
        <v>8.0599247337274296</v>
      </c>
      <c r="W186" s="65">
        <v>6.174411250785834</v>
      </c>
      <c r="X186" s="65">
        <v>10.575780907517181</v>
      </c>
      <c r="Y186" s="65">
        <v>7.2681129818460795</v>
      </c>
      <c r="Z186" s="65">
        <v>4.9647197260411806</v>
      </c>
      <c r="AA186" s="65">
        <v>6.8768564722836141</v>
      </c>
      <c r="AB186" s="65">
        <v>4.1825654237322372</v>
      </c>
      <c r="AC186" s="65">
        <v>2.9335537158223417</v>
      </c>
      <c r="AD186" s="65">
        <v>5.5353620064478104</v>
      </c>
      <c r="AE186" s="65">
        <v>3.0131717558486208</v>
      </c>
      <c r="AF186" s="65">
        <v>2.6625812712113346</v>
      </c>
      <c r="AG186" s="65">
        <v>2.9188491854680483</v>
      </c>
      <c r="AH186" s="65">
        <v>2.6870994933913273</v>
      </c>
      <c r="AI186" s="65">
        <v>2.8366969074209205</v>
      </c>
      <c r="AJ186" s="65">
        <v>5.4147216935310123</v>
      </c>
      <c r="AK186" s="65">
        <v>5.6066694868656066</v>
      </c>
      <c r="AL186" s="65">
        <v>5.7559085894952338</v>
      </c>
      <c r="AM186" s="65">
        <v>9.329011049031509</v>
      </c>
      <c r="AN186" s="65">
        <v>9.6153948732790546</v>
      </c>
      <c r="AO186" s="65">
        <v>9.732182783634693</v>
      </c>
      <c r="AP186" s="65">
        <v>9.8052583487223242</v>
      </c>
      <c r="AQ186" s="65">
        <v>9.977347701221662</v>
      </c>
      <c r="AR186" s="65">
        <v>10.176448255738554</v>
      </c>
      <c r="AS186" s="65">
        <v>10.275637096627499</v>
      </c>
      <c r="AT186" s="65">
        <v>10.644185335428764</v>
      </c>
      <c r="AU186" s="65">
        <v>10.670484386914493</v>
      </c>
      <c r="AV186" s="65">
        <v>10.600385660350893</v>
      </c>
      <c r="AW186" s="65">
        <v>10.611517369562501</v>
      </c>
      <c r="AX186" s="65">
        <v>10.685945656495498</v>
      </c>
      <c r="AY186" s="65">
        <v>10.656385137243225</v>
      </c>
      <c r="AZ186" s="65">
        <v>10.686463500177643</v>
      </c>
    </row>
    <row r="187" spans="1:52" ht="12" customHeight="1" x14ac:dyDescent="0.35">
      <c r="A187" s="357" t="s">
        <v>41</v>
      </c>
      <c r="B187" s="358">
        <v>5.1965623481571424</v>
      </c>
      <c r="C187" s="358">
        <v>5.3517074988994313</v>
      </c>
      <c r="D187" s="358">
        <v>5.3133614363045965</v>
      </c>
      <c r="E187" s="358">
        <v>5.0113488462693052</v>
      </c>
      <c r="F187" s="358">
        <v>5.0889498539889813</v>
      </c>
      <c r="G187" s="358">
        <v>4.8547135905582195</v>
      </c>
      <c r="H187" s="358">
        <v>4.8503705785543358</v>
      </c>
      <c r="I187" s="358">
        <v>4.8971389946471744</v>
      </c>
      <c r="J187" s="358">
        <v>4.6382437326261954</v>
      </c>
      <c r="K187" s="358">
        <v>4.0450251969468738</v>
      </c>
      <c r="L187" s="358">
        <v>4.4183434724265576</v>
      </c>
      <c r="M187" s="358">
        <v>4.5528965259664904</v>
      </c>
      <c r="N187" s="358">
        <v>4.5023385510232892</v>
      </c>
      <c r="O187" s="358">
        <v>4.4311889915997202</v>
      </c>
      <c r="P187" s="358">
        <v>4.3124634617518378</v>
      </c>
      <c r="Q187" s="358">
        <v>4.4584658558714105</v>
      </c>
      <c r="R187" s="358">
        <v>4.506059588015642</v>
      </c>
      <c r="S187" s="358">
        <v>4.662728249628981</v>
      </c>
      <c r="T187" s="358">
        <v>4.6671940882770402</v>
      </c>
      <c r="U187" s="358">
        <v>4.6346871636793949</v>
      </c>
      <c r="V187" s="358">
        <v>4.6009356808388704</v>
      </c>
      <c r="W187" s="358">
        <v>4.607196687039055</v>
      </c>
      <c r="X187" s="358">
        <v>4.6162842619171043</v>
      </c>
      <c r="Y187" s="358">
        <v>4.5917520711430519</v>
      </c>
      <c r="Z187" s="358">
        <v>4.574365269145626</v>
      </c>
      <c r="AA187" s="358">
        <v>4.5637376492373578</v>
      </c>
      <c r="AB187" s="358">
        <v>4.5591246676501287</v>
      </c>
      <c r="AC187" s="358">
        <v>4.5473546659499933</v>
      </c>
      <c r="AD187" s="358">
        <v>4.5470014429636327</v>
      </c>
      <c r="AE187" s="358">
        <v>4.5084971582036344</v>
      </c>
      <c r="AF187" s="358">
        <v>4.4830061990436132</v>
      </c>
      <c r="AG187" s="358">
        <v>4.4990727228266145</v>
      </c>
      <c r="AH187" s="358">
        <v>4.5018097174889231</v>
      </c>
      <c r="AI187" s="358">
        <v>4.5032468040239104</v>
      </c>
      <c r="AJ187" s="358">
        <v>4.4921137130618636</v>
      </c>
      <c r="AK187" s="358">
        <v>4.4769844968725163</v>
      </c>
      <c r="AL187" s="358">
        <v>4.4695732233754111</v>
      </c>
      <c r="AM187" s="358">
        <v>4.4601928307272987</v>
      </c>
      <c r="AN187" s="358">
        <v>4.4367921209406065</v>
      </c>
      <c r="AO187" s="358">
        <v>4.4367247524190105</v>
      </c>
      <c r="AP187" s="358">
        <v>4.4304977188374748</v>
      </c>
      <c r="AQ187" s="358">
        <v>4.4314413186065886</v>
      </c>
      <c r="AR187" s="358">
        <v>4.4215985946782492</v>
      </c>
      <c r="AS187" s="358">
        <v>4.4248267356456887</v>
      </c>
      <c r="AT187" s="358">
        <v>4.3891386687538683</v>
      </c>
      <c r="AU187" s="358">
        <v>4.3746501797251129</v>
      </c>
      <c r="AV187" s="358">
        <v>4.4071220964582611</v>
      </c>
      <c r="AW187" s="358">
        <v>4.4169782302718943</v>
      </c>
      <c r="AX187" s="358">
        <v>4.4217049301395948</v>
      </c>
      <c r="AY187" s="358">
        <v>4.4239667731605081</v>
      </c>
      <c r="AZ187" s="358">
        <v>4.4146895258263514</v>
      </c>
    </row>
    <row r="188" spans="1:52" ht="12" customHeight="1" x14ac:dyDescent="0.35">
      <c r="A188" s="68" t="s">
        <v>42</v>
      </c>
      <c r="B188" s="69">
        <v>0.98239738379920316</v>
      </c>
      <c r="C188" s="69">
        <v>0.97335423542730803</v>
      </c>
      <c r="D188" s="69">
        <v>0.92549039267551592</v>
      </c>
      <c r="E188" s="69">
        <v>0.86708421256095525</v>
      </c>
      <c r="F188" s="69">
        <v>0.87997176547335576</v>
      </c>
      <c r="G188" s="69">
        <v>0.79559603766421982</v>
      </c>
      <c r="H188" s="69">
        <v>0.78205297889848979</v>
      </c>
      <c r="I188" s="69">
        <v>0.82646071828635681</v>
      </c>
      <c r="J188" s="69">
        <v>0.74180758076511022</v>
      </c>
      <c r="K188" s="69">
        <v>0.60895299964033744</v>
      </c>
      <c r="L188" s="69">
        <v>0.6937502025764396</v>
      </c>
      <c r="M188" s="69">
        <v>0.72863576509664318</v>
      </c>
      <c r="N188" s="69">
        <v>0.69799908349442008</v>
      </c>
      <c r="O188" s="69">
        <v>0.73574011515481741</v>
      </c>
      <c r="P188" s="69">
        <v>0.65231786649584711</v>
      </c>
      <c r="Q188" s="69">
        <v>0.63570492471045181</v>
      </c>
      <c r="R188" s="69">
        <v>0.6460763737653451</v>
      </c>
      <c r="S188" s="69">
        <v>0.6597726451235586</v>
      </c>
      <c r="T188" s="69">
        <v>0.64796121295223486</v>
      </c>
      <c r="U188" s="69">
        <v>0.63299798444409727</v>
      </c>
      <c r="V188" s="69">
        <v>0.59984280299636239</v>
      </c>
      <c r="W188" s="69">
        <v>0.5832127394611577</v>
      </c>
      <c r="X188" s="69">
        <v>0.57411039797377839</v>
      </c>
      <c r="Y188" s="69">
        <v>0.54418054204012178</v>
      </c>
      <c r="Z188" s="69">
        <v>0.52577433073677438</v>
      </c>
      <c r="AA188" s="69">
        <v>0.50429767057695152</v>
      </c>
      <c r="AB188" s="69">
        <v>0.48329018010569724</v>
      </c>
      <c r="AC188" s="69">
        <v>0.45853427891451981</v>
      </c>
      <c r="AD188" s="69">
        <v>0.44095423789450877</v>
      </c>
      <c r="AE188" s="69">
        <v>0.39051762473172263</v>
      </c>
      <c r="AF188" s="69">
        <v>0.35207258896495097</v>
      </c>
      <c r="AG188" s="69">
        <v>0.34827611271988052</v>
      </c>
      <c r="AH188" s="69">
        <v>0.33675984073270965</v>
      </c>
      <c r="AI188" s="69">
        <v>0.32627457653148234</v>
      </c>
      <c r="AJ188" s="69">
        <v>0.32348459034693683</v>
      </c>
      <c r="AK188" s="69">
        <v>0.3225649962198831</v>
      </c>
      <c r="AL188" s="69">
        <v>0.30885872986575835</v>
      </c>
      <c r="AM188" s="69">
        <v>0.30131791158934895</v>
      </c>
      <c r="AN188" s="69">
        <v>0.28153208822251624</v>
      </c>
      <c r="AO188" s="69">
        <v>0.27480136088053236</v>
      </c>
      <c r="AP188" s="69">
        <v>0.26621183515625912</v>
      </c>
      <c r="AQ188" s="69">
        <v>0.25611349779808945</v>
      </c>
      <c r="AR188" s="69">
        <v>0.24891667915148374</v>
      </c>
      <c r="AS188" s="69">
        <v>0.24228270922968614</v>
      </c>
      <c r="AT188" s="69">
        <v>0.22361657765935669</v>
      </c>
      <c r="AU188" s="69">
        <v>0.21437587468182503</v>
      </c>
      <c r="AV188" s="69">
        <v>0.21344639285143224</v>
      </c>
      <c r="AW188" s="69">
        <v>0.20857952860724333</v>
      </c>
      <c r="AX188" s="69">
        <v>0.20378546427068361</v>
      </c>
      <c r="AY188" s="69">
        <v>0.20029022710396593</v>
      </c>
      <c r="AZ188" s="69">
        <v>0.19215342750636957</v>
      </c>
    </row>
    <row r="189" spans="1:52" ht="12" customHeight="1" x14ac:dyDescent="0.35">
      <c r="A189" s="68" t="s">
        <v>43</v>
      </c>
      <c r="B189" s="69">
        <v>1.6425460540767598</v>
      </c>
      <c r="C189" s="69">
        <v>1.5378595616008248</v>
      </c>
      <c r="D189" s="69">
        <v>1.5335729384286902</v>
      </c>
      <c r="E189" s="69">
        <v>1.4345703729922938</v>
      </c>
      <c r="F189" s="69">
        <v>1.4541165507926517</v>
      </c>
      <c r="G189" s="69">
        <v>1.3872580761342492</v>
      </c>
      <c r="H189" s="69">
        <v>1.3788742305353725</v>
      </c>
      <c r="I189" s="69">
        <v>1.443624622244823</v>
      </c>
      <c r="J189" s="69">
        <v>1.3680713691002118</v>
      </c>
      <c r="K189" s="69">
        <v>1.1795777234518634</v>
      </c>
      <c r="L189" s="69">
        <v>1.2971213424792154</v>
      </c>
      <c r="M189" s="69">
        <v>1.337652296891551</v>
      </c>
      <c r="N189" s="69">
        <v>1.3196947643958219</v>
      </c>
      <c r="O189" s="69">
        <v>1.2988185209506882</v>
      </c>
      <c r="P189" s="69">
        <v>1.2159256832485266</v>
      </c>
      <c r="Q189" s="69">
        <v>1.3054264395269559</v>
      </c>
      <c r="R189" s="69">
        <v>1.3200123210566936</v>
      </c>
      <c r="S189" s="69">
        <v>1.3673217969820215</v>
      </c>
      <c r="T189" s="69">
        <v>1.366048778874783</v>
      </c>
      <c r="U189" s="69">
        <v>1.3499056693729545</v>
      </c>
      <c r="V189" s="69">
        <v>1.3426053247047691</v>
      </c>
      <c r="W189" s="69">
        <v>1.3327767712428096</v>
      </c>
      <c r="X189" s="69">
        <v>1.3172570355191089</v>
      </c>
      <c r="Y189" s="69">
        <v>1.2869948227679808</v>
      </c>
      <c r="Z189" s="69">
        <v>1.261956335614641</v>
      </c>
      <c r="AA189" s="69">
        <v>1.2319611593703028</v>
      </c>
      <c r="AB189" s="69">
        <v>1.2114410124062571</v>
      </c>
      <c r="AC189" s="69">
        <v>1.1695697575940067</v>
      </c>
      <c r="AD189" s="69">
        <v>1.1485560769663379</v>
      </c>
      <c r="AE189" s="69">
        <v>1.0961773163494062</v>
      </c>
      <c r="AF189" s="69">
        <v>1.0483901524771115</v>
      </c>
      <c r="AG189" s="69">
        <v>1.0452343876119046</v>
      </c>
      <c r="AH189" s="69">
        <v>1.02393803625905</v>
      </c>
      <c r="AI189" s="69">
        <v>1.0006852601649006</v>
      </c>
      <c r="AJ189" s="69">
        <v>0.9721312819478527</v>
      </c>
      <c r="AK189" s="69">
        <v>0.92833130587700219</v>
      </c>
      <c r="AL189" s="69">
        <v>0.90448205288803518</v>
      </c>
      <c r="AM189" s="69">
        <v>0.87911227046558071</v>
      </c>
      <c r="AN189" s="69">
        <v>0.84680471848020333</v>
      </c>
      <c r="AO189" s="69">
        <v>0.83425044679148253</v>
      </c>
      <c r="AP189" s="69">
        <v>0.81859798297668873</v>
      </c>
      <c r="AQ189" s="69">
        <v>0.80516209912807268</v>
      </c>
      <c r="AR189" s="69">
        <v>0.78943966651884423</v>
      </c>
      <c r="AS189" s="69">
        <v>0.7796966232643755</v>
      </c>
      <c r="AT189" s="69">
        <v>0.75386524773766073</v>
      </c>
      <c r="AU189" s="69">
        <v>0.74096488352151535</v>
      </c>
      <c r="AV189" s="69">
        <v>0.7429681271805606</v>
      </c>
      <c r="AW189" s="69">
        <v>0.73825638102458724</v>
      </c>
      <c r="AX189" s="69">
        <v>0.73311375753405916</v>
      </c>
      <c r="AY189" s="69">
        <v>0.72621889716701238</v>
      </c>
      <c r="AZ189" s="69">
        <v>0.71528746784922725</v>
      </c>
    </row>
    <row r="190" spans="1:52" ht="12" customHeight="1" x14ac:dyDescent="0.35">
      <c r="A190" s="68" t="s">
        <v>27</v>
      </c>
      <c r="B190" s="69">
        <v>0</v>
      </c>
      <c r="C190" s="69">
        <v>0</v>
      </c>
      <c r="D190" s="69">
        <v>0</v>
      </c>
      <c r="E190" s="69">
        <v>0</v>
      </c>
      <c r="F190" s="69">
        <v>0</v>
      </c>
      <c r="G190" s="69">
        <v>9.5166624213018879E-3</v>
      </c>
      <c r="H190" s="69">
        <v>0</v>
      </c>
      <c r="I190" s="69">
        <v>8.5056920497763061E-2</v>
      </c>
      <c r="J190" s="69">
        <v>7.8005835625488532E-2</v>
      </c>
      <c r="K190" s="69">
        <v>0.11309945210732857</v>
      </c>
      <c r="L190" s="69">
        <v>9.4605664162506015E-2</v>
      </c>
      <c r="M190" s="69">
        <v>9.405553632798587E-2</v>
      </c>
      <c r="N190" s="69">
        <v>0.1033560030372162</v>
      </c>
      <c r="O190" s="69">
        <v>0.10179392176409387</v>
      </c>
      <c r="P190" s="69">
        <v>0.10708330138052456</v>
      </c>
      <c r="Q190" s="69">
        <v>0.10704439078155698</v>
      </c>
      <c r="R190" s="69">
        <v>0.1106628769111653</v>
      </c>
      <c r="S190" s="69">
        <v>0.1077108280732344</v>
      </c>
      <c r="T190" s="69">
        <v>0.10911091217128679</v>
      </c>
      <c r="U190" s="69">
        <v>0.1080477654594776</v>
      </c>
      <c r="V190" s="69">
        <v>0.11338207184660111</v>
      </c>
      <c r="W190" s="69">
        <v>0.11953250897981751</v>
      </c>
      <c r="X190" s="69">
        <v>0.12547821748741486</v>
      </c>
      <c r="Y190" s="69">
        <v>0.13540887613412311</v>
      </c>
      <c r="Z190" s="69">
        <v>0.14866472343986331</v>
      </c>
      <c r="AA190" s="69">
        <v>0.16369979116742145</v>
      </c>
      <c r="AB190" s="69">
        <v>0.17157061264579018</v>
      </c>
      <c r="AC190" s="69">
        <v>0.19371608202039325</v>
      </c>
      <c r="AD190" s="69">
        <v>0.2007945853455603</v>
      </c>
      <c r="AE190" s="69">
        <v>0.21405505153407353</v>
      </c>
      <c r="AF190" s="69">
        <v>0.23545130515754531</v>
      </c>
      <c r="AG190" s="69">
        <v>0.23760280357458097</v>
      </c>
      <c r="AH190" s="69">
        <v>0.24137794791519937</v>
      </c>
      <c r="AI190" s="69">
        <v>0.25001326569008026</v>
      </c>
      <c r="AJ190" s="69">
        <v>0.25337325186900334</v>
      </c>
      <c r="AK190" s="69">
        <v>0.25654698175139323</v>
      </c>
      <c r="AL190" s="69">
        <v>0.25865799444754539</v>
      </c>
      <c r="AM190" s="69">
        <v>0.26006519402148537</v>
      </c>
      <c r="AN190" s="69">
        <v>0.26147035256545348</v>
      </c>
      <c r="AO190" s="69">
        <v>0.25809780225087714</v>
      </c>
      <c r="AP190" s="69">
        <v>0.25473455122454158</v>
      </c>
      <c r="AQ190" s="69">
        <v>0.25479885319469331</v>
      </c>
      <c r="AR190" s="69">
        <v>0.24721780474819949</v>
      </c>
      <c r="AS190" s="69">
        <v>0.24729968696201712</v>
      </c>
      <c r="AT190" s="69">
        <v>0.24628655501875432</v>
      </c>
      <c r="AU190" s="69">
        <v>0.23948561771533328</v>
      </c>
      <c r="AV190" s="69">
        <v>0.24162575239080744</v>
      </c>
      <c r="AW190" s="69">
        <v>0.24294900419395829</v>
      </c>
      <c r="AX190" s="69">
        <v>0.24162586435978783</v>
      </c>
      <c r="AY190" s="69">
        <v>0.24297749280599309</v>
      </c>
      <c r="AZ190" s="69">
        <v>0.24441128016870187</v>
      </c>
    </row>
    <row r="191" spans="1:52" ht="12" customHeight="1" x14ac:dyDescent="0.35">
      <c r="A191" s="70" t="s">
        <v>29</v>
      </c>
      <c r="B191" s="71">
        <v>2.5716189102811788</v>
      </c>
      <c r="C191" s="71">
        <v>2.8404937018712979</v>
      </c>
      <c r="D191" s="71">
        <v>2.8542981052003902</v>
      </c>
      <c r="E191" s="71">
        <v>2.7096942607160575</v>
      </c>
      <c r="F191" s="71">
        <v>2.7548615377229746</v>
      </c>
      <c r="G191" s="71">
        <v>2.6623428143384489</v>
      </c>
      <c r="H191" s="71">
        <v>2.6894433691204735</v>
      </c>
      <c r="I191" s="71">
        <v>2.5419967336182316</v>
      </c>
      <c r="J191" s="71">
        <v>2.4503589471353839</v>
      </c>
      <c r="K191" s="71">
        <v>2.1433950217473439</v>
      </c>
      <c r="L191" s="71">
        <v>2.3328662632083961</v>
      </c>
      <c r="M191" s="71">
        <v>2.3925529276503101</v>
      </c>
      <c r="N191" s="71">
        <v>2.3812887000958312</v>
      </c>
      <c r="O191" s="71">
        <v>2.2948364337301213</v>
      </c>
      <c r="P191" s="71">
        <v>2.3371366106269407</v>
      </c>
      <c r="Q191" s="71">
        <v>2.4102901008524458</v>
      </c>
      <c r="R191" s="71">
        <v>2.4293080162824388</v>
      </c>
      <c r="S191" s="71">
        <v>2.5279229794501665</v>
      </c>
      <c r="T191" s="71">
        <v>2.5440731842787363</v>
      </c>
      <c r="U191" s="71">
        <v>2.543735744402865</v>
      </c>
      <c r="V191" s="71">
        <v>2.5451054812911376</v>
      </c>
      <c r="W191" s="71">
        <v>2.5716746673552713</v>
      </c>
      <c r="X191" s="71">
        <v>2.5994386109368017</v>
      </c>
      <c r="Y191" s="71">
        <v>2.6251678302008274</v>
      </c>
      <c r="Z191" s="71">
        <v>2.6379698793543476</v>
      </c>
      <c r="AA191" s="71">
        <v>2.663779028122681</v>
      </c>
      <c r="AB191" s="71">
        <v>2.6928228624923838</v>
      </c>
      <c r="AC191" s="71">
        <v>2.7255345474210726</v>
      </c>
      <c r="AD191" s="71">
        <v>2.7566965427572274</v>
      </c>
      <c r="AE191" s="71">
        <v>2.8077471655884318</v>
      </c>
      <c r="AF191" s="71">
        <v>2.8470921524440054</v>
      </c>
      <c r="AG191" s="71">
        <v>2.8679594189202477</v>
      </c>
      <c r="AH191" s="71">
        <v>2.8997338925819647</v>
      </c>
      <c r="AI191" s="71">
        <v>2.9262737016374483</v>
      </c>
      <c r="AJ191" s="71">
        <v>2.9431245888980713</v>
      </c>
      <c r="AK191" s="71">
        <v>2.9695412130242396</v>
      </c>
      <c r="AL191" s="71">
        <v>2.9975744461740721</v>
      </c>
      <c r="AM191" s="71">
        <v>3.0196974546508843</v>
      </c>
      <c r="AN191" s="71">
        <v>3.0469849616724338</v>
      </c>
      <c r="AO191" s="71">
        <v>3.0695751424961193</v>
      </c>
      <c r="AP191" s="71">
        <v>3.0909533494799852</v>
      </c>
      <c r="AQ191" s="71">
        <v>3.1153668684857343</v>
      </c>
      <c r="AR191" s="71">
        <v>3.1360244442597223</v>
      </c>
      <c r="AS191" s="71">
        <v>3.1555477161896097</v>
      </c>
      <c r="AT191" s="71">
        <v>3.1653702883380972</v>
      </c>
      <c r="AU191" s="71">
        <v>3.1798238038064381</v>
      </c>
      <c r="AV191" s="71">
        <v>3.2090818240354615</v>
      </c>
      <c r="AW191" s="71">
        <v>3.227193316446106</v>
      </c>
      <c r="AX191" s="71">
        <v>3.2431798439750645</v>
      </c>
      <c r="AY191" s="71">
        <v>3.2544801560835372</v>
      </c>
      <c r="AZ191" s="71">
        <v>3.2628373503020529</v>
      </c>
    </row>
    <row r="192" spans="1:52" ht="12" customHeight="1" x14ac:dyDescent="0.35">
      <c r="A192" s="72" t="s">
        <v>44</v>
      </c>
      <c r="B192" s="73">
        <v>12.188378792871555</v>
      </c>
      <c r="C192" s="73">
        <v>13.898764624093484</v>
      </c>
      <c r="D192" s="73">
        <v>16.206903607396846</v>
      </c>
      <c r="E192" s="73">
        <v>15.647919022097534</v>
      </c>
      <c r="F192" s="73">
        <v>20.655156376166893</v>
      </c>
      <c r="G192" s="73">
        <v>17.70199070787152</v>
      </c>
      <c r="H192" s="73">
        <v>20.191500167276004</v>
      </c>
      <c r="I192" s="73">
        <v>19.843725466678073</v>
      </c>
      <c r="J192" s="73">
        <v>22.786944321548049</v>
      </c>
      <c r="K192" s="73">
        <v>13.730053265990986</v>
      </c>
      <c r="L192" s="73">
        <v>17.282595231508562</v>
      </c>
      <c r="M192" s="73">
        <v>13.214306908263218</v>
      </c>
      <c r="N192" s="73">
        <v>16.475685870630031</v>
      </c>
      <c r="O192" s="73">
        <v>11.551038430034719</v>
      </c>
      <c r="P192" s="73">
        <v>11.435767123171992</v>
      </c>
      <c r="Q192" s="73">
        <v>11.469303954537216</v>
      </c>
      <c r="R192" s="73">
        <v>11.047450211358735</v>
      </c>
      <c r="S192" s="73">
        <v>11.274804372641992</v>
      </c>
      <c r="T192" s="73">
        <v>11.599279967109544</v>
      </c>
      <c r="U192" s="73">
        <v>11.576585906356531</v>
      </c>
      <c r="V192" s="73">
        <v>11.523262093538557</v>
      </c>
      <c r="W192" s="73">
        <v>11.716264816764944</v>
      </c>
      <c r="X192" s="73">
        <v>11.755626988761723</v>
      </c>
      <c r="Y192" s="73">
        <v>11.801558566198775</v>
      </c>
      <c r="Z192" s="73">
        <v>11.902494062251872</v>
      </c>
      <c r="AA192" s="73">
        <v>11.993545152179317</v>
      </c>
      <c r="AB192" s="73">
        <v>11.960035368721904</v>
      </c>
      <c r="AC192" s="73">
        <v>12.052679306403038</v>
      </c>
      <c r="AD192" s="73">
        <v>12.104731184909131</v>
      </c>
      <c r="AE192" s="73">
        <v>12.068100863694703</v>
      </c>
      <c r="AF192" s="73">
        <v>12.093162145752117</v>
      </c>
      <c r="AG192" s="73">
        <v>12.123851674941509</v>
      </c>
      <c r="AH192" s="73">
        <v>12.058002583509154</v>
      </c>
      <c r="AI192" s="73">
        <v>12.067513009269268</v>
      </c>
      <c r="AJ192" s="73">
        <v>11.331937035205398</v>
      </c>
      <c r="AK192" s="73">
        <v>11.313595251959486</v>
      </c>
      <c r="AL192" s="73">
        <v>11.295617867444651</v>
      </c>
      <c r="AM192" s="73">
        <v>10.418562222872907</v>
      </c>
      <c r="AN192" s="73">
        <v>10.370515673702567</v>
      </c>
      <c r="AO192" s="73">
        <v>10.393157677367432</v>
      </c>
      <c r="AP192" s="73">
        <v>10.378875891416508</v>
      </c>
      <c r="AQ192" s="73">
        <v>10.427221681328723</v>
      </c>
      <c r="AR192" s="73">
        <v>10.419153563837499</v>
      </c>
      <c r="AS192" s="73">
        <v>10.440284758625873</v>
      </c>
      <c r="AT192" s="73">
        <v>10.433353955720738</v>
      </c>
      <c r="AU192" s="73">
        <v>10.417722722964847</v>
      </c>
      <c r="AV192" s="73">
        <v>10.42688413927039</v>
      </c>
      <c r="AW192" s="73">
        <v>10.421324136762582</v>
      </c>
      <c r="AX192" s="73">
        <v>10.500676131951654</v>
      </c>
      <c r="AY192" s="73">
        <v>10.291623011651266</v>
      </c>
      <c r="AZ192" s="73">
        <v>10.315794112324818</v>
      </c>
    </row>
    <row r="193" spans="1:52" ht="12" customHeight="1" x14ac:dyDescent="0.35">
      <c r="A193" s="72" t="s">
        <v>45</v>
      </c>
      <c r="B193" s="73">
        <v>107.14511989233385</v>
      </c>
      <c r="C193" s="73">
        <v>111.69098615387118</v>
      </c>
      <c r="D193" s="73">
        <v>113.38468173522429</v>
      </c>
      <c r="E193" s="73">
        <v>107.2654488280604</v>
      </c>
      <c r="F193" s="73">
        <v>113.55071127443544</v>
      </c>
      <c r="G193" s="73">
        <v>106.39348395772318</v>
      </c>
      <c r="H193" s="73">
        <v>108.68465060145509</v>
      </c>
      <c r="I193" s="73">
        <v>109.26827430127454</v>
      </c>
      <c r="J193" s="73">
        <v>107.47467276542767</v>
      </c>
      <c r="K193" s="73">
        <v>87.553130997184141</v>
      </c>
      <c r="L193" s="73">
        <v>97.965389483417113</v>
      </c>
      <c r="M193" s="73">
        <v>96.347929323797302</v>
      </c>
      <c r="N193" s="73">
        <v>98.663155692144613</v>
      </c>
      <c r="O193" s="73">
        <v>92.448279116939105</v>
      </c>
      <c r="P193" s="73">
        <v>90.199939915243007</v>
      </c>
      <c r="Q193" s="73">
        <v>92.921462625249305</v>
      </c>
      <c r="R193" s="73">
        <v>93.227802865192004</v>
      </c>
      <c r="S193" s="73">
        <v>96.253884604834425</v>
      </c>
      <c r="T193" s="73">
        <v>96.576895492247061</v>
      </c>
      <c r="U193" s="73">
        <v>96.197673218718478</v>
      </c>
      <c r="V193" s="73">
        <v>92.979195531757853</v>
      </c>
      <c r="W193" s="73">
        <v>93.502680613037668</v>
      </c>
      <c r="X193" s="73">
        <v>93.586308269102048</v>
      </c>
      <c r="Y193" s="73">
        <v>93.441951442751787</v>
      </c>
      <c r="Z193" s="73">
        <v>92.299239670570472</v>
      </c>
      <c r="AA193" s="73">
        <v>91.692124591365257</v>
      </c>
      <c r="AB193" s="73">
        <v>90.956536173335778</v>
      </c>
      <c r="AC193" s="73">
        <v>90.473779181602126</v>
      </c>
      <c r="AD193" s="73">
        <v>89.97917735804721</v>
      </c>
      <c r="AE193" s="73">
        <v>89.727204882368312</v>
      </c>
      <c r="AF193" s="73">
        <v>89.342573580341096</v>
      </c>
      <c r="AG193" s="73">
        <v>89.178821990291652</v>
      </c>
      <c r="AH193" s="73">
        <v>88.836653017015578</v>
      </c>
      <c r="AI193" s="73">
        <v>88.823450243188631</v>
      </c>
      <c r="AJ193" s="73">
        <v>87.96867968232263</v>
      </c>
      <c r="AK193" s="73">
        <v>87.757918664545755</v>
      </c>
      <c r="AL193" s="73">
        <v>88.710526427606879</v>
      </c>
      <c r="AM193" s="73">
        <v>88.71070071219151</v>
      </c>
      <c r="AN193" s="73">
        <v>88.897867116803098</v>
      </c>
      <c r="AO193" s="73">
        <v>89.218979705728117</v>
      </c>
      <c r="AP193" s="73">
        <v>89.561561169213789</v>
      </c>
      <c r="AQ193" s="73">
        <v>90.172676156932042</v>
      </c>
      <c r="AR193" s="73">
        <v>90.706352173657464</v>
      </c>
      <c r="AS193" s="73">
        <v>91.229565074875708</v>
      </c>
      <c r="AT193" s="73">
        <v>91.555030818533851</v>
      </c>
      <c r="AU193" s="73">
        <v>92.016722691011338</v>
      </c>
      <c r="AV193" s="73">
        <v>92.711047122925009</v>
      </c>
      <c r="AW193" s="73">
        <v>93.144700852912251</v>
      </c>
      <c r="AX193" s="73">
        <v>93.716055238628869</v>
      </c>
      <c r="AY193" s="73">
        <v>94.35704151700142</v>
      </c>
      <c r="AZ193" s="73">
        <v>94.966379886010245</v>
      </c>
    </row>
    <row r="194" spans="1:52" ht="12" customHeight="1" x14ac:dyDescent="0.35">
      <c r="A194" s="74" t="s">
        <v>46</v>
      </c>
      <c r="B194" s="75">
        <v>10.901168579243194</v>
      </c>
      <c r="C194" s="75">
        <v>12.573124308168518</v>
      </c>
      <c r="D194" s="75">
        <v>14.890761771451048</v>
      </c>
      <c r="E194" s="75">
        <v>14.406586967020747</v>
      </c>
      <c r="F194" s="75">
        <v>19.394602227130232</v>
      </c>
      <c r="G194" s="75">
        <v>16.499457860320287</v>
      </c>
      <c r="H194" s="75">
        <v>18.990043101950558</v>
      </c>
      <c r="I194" s="75">
        <v>18.630683669209201</v>
      </c>
      <c r="J194" s="75">
        <v>21.638031962582229</v>
      </c>
      <c r="K194" s="75">
        <v>12.728083617779111</v>
      </c>
      <c r="L194" s="75">
        <v>16.188153086107846</v>
      </c>
      <c r="M194" s="75">
        <v>12.086535409111383</v>
      </c>
      <c r="N194" s="75">
        <v>15.360437793188005</v>
      </c>
      <c r="O194" s="75">
        <v>10.453414395844604</v>
      </c>
      <c r="P194" s="75">
        <v>10.367551898960423</v>
      </c>
      <c r="Q194" s="75">
        <v>10.364923327058317</v>
      </c>
      <c r="R194" s="75">
        <v>9.9314944022131595</v>
      </c>
      <c r="S194" s="75">
        <v>10.151417267903714</v>
      </c>
      <c r="T194" s="75">
        <v>10.470541812092863</v>
      </c>
      <c r="U194" s="75">
        <v>10.599153412507455</v>
      </c>
      <c r="V194" s="75">
        <v>10.424029253352877</v>
      </c>
      <c r="W194" s="75">
        <v>10.636251525662948</v>
      </c>
      <c r="X194" s="75">
        <v>10.649010883647884</v>
      </c>
      <c r="Y194" s="75">
        <v>10.725921204401013</v>
      </c>
      <c r="Z194" s="75">
        <v>10.455367970230288</v>
      </c>
      <c r="AA194" s="75">
        <v>10.540061432985706</v>
      </c>
      <c r="AB194" s="75">
        <v>10.502836365353577</v>
      </c>
      <c r="AC194" s="75">
        <v>10.35593748382162</v>
      </c>
      <c r="AD194" s="75">
        <v>10.384503290848322</v>
      </c>
      <c r="AE194" s="75">
        <v>10.382904389609395</v>
      </c>
      <c r="AF194" s="75">
        <v>10.420877838713901</v>
      </c>
      <c r="AG194" s="75">
        <v>10.424985173798973</v>
      </c>
      <c r="AH194" s="75">
        <v>10.286666869507266</v>
      </c>
      <c r="AI194" s="75">
        <v>10.295489016343145</v>
      </c>
      <c r="AJ194" s="75">
        <v>9.6812806113515286</v>
      </c>
      <c r="AK194" s="75">
        <v>9.6700711032289384</v>
      </c>
      <c r="AL194" s="75">
        <v>9.6874511536253358</v>
      </c>
      <c r="AM194" s="75">
        <v>9.2863081594944372</v>
      </c>
      <c r="AN194" s="75">
        <v>9.2659981404398106</v>
      </c>
      <c r="AO194" s="75">
        <v>9.2984321650862043</v>
      </c>
      <c r="AP194" s="75">
        <v>9.2977866407525607</v>
      </c>
      <c r="AQ194" s="75">
        <v>9.3577777826913149</v>
      </c>
      <c r="AR194" s="75">
        <v>9.3659859119646178</v>
      </c>
      <c r="AS194" s="75">
        <v>9.390864643197931</v>
      </c>
      <c r="AT194" s="75">
        <v>9.2744198890470138</v>
      </c>
      <c r="AU194" s="75">
        <v>9.266632097951538</v>
      </c>
      <c r="AV194" s="75">
        <v>9.2646885714810168</v>
      </c>
      <c r="AW194" s="75">
        <v>9.0858385119321952</v>
      </c>
      <c r="AX194" s="75">
        <v>9.1577335999357974</v>
      </c>
      <c r="AY194" s="75">
        <v>9.16133940254878</v>
      </c>
      <c r="AZ194" s="75">
        <v>9.1844466207709416</v>
      </c>
    </row>
    <row r="195" spans="1:52" ht="12" customHeight="1" x14ac:dyDescent="0.35">
      <c r="A195" s="359" t="s">
        <v>861</v>
      </c>
      <c r="B195" s="360">
        <v>3002.3452015086159</v>
      </c>
      <c r="C195" s="360">
        <v>3054.8555150680836</v>
      </c>
      <c r="D195" s="360">
        <v>2990.8342471319374</v>
      </c>
      <c r="E195" s="360">
        <v>2788.0815754133187</v>
      </c>
      <c r="F195" s="360">
        <v>2813.6896949526072</v>
      </c>
      <c r="G195" s="360">
        <v>2721.2605668181632</v>
      </c>
      <c r="H195" s="360">
        <v>2636.9658632413898</v>
      </c>
      <c r="I195" s="360">
        <v>2630.7849281561394</v>
      </c>
      <c r="J195" s="360">
        <v>2452.0316634705159</v>
      </c>
      <c r="K195" s="360">
        <v>2212.6921731508128</v>
      </c>
      <c r="L195" s="360">
        <v>2393.5177934830517</v>
      </c>
      <c r="M195" s="360">
        <v>2522.4006848921804</v>
      </c>
      <c r="N195" s="360">
        <v>2469.9260548445259</v>
      </c>
      <c r="O195" s="360">
        <v>2481.1405908777519</v>
      </c>
      <c r="P195" s="360">
        <v>2409.4571967487777</v>
      </c>
      <c r="Q195" s="360">
        <v>2497.2825265181773</v>
      </c>
      <c r="R195" s="360">
        <v>2529.8541308973745</v>
      </c>
      <c r="S195" s="360">
        <v>2619.7541835883849</v>
      </c>
      <c r="T195" s="360">
        <v>2597.1473052335141</v>
      </c>
      <c r="U195" s="360">
        <v>2560.5759595327563</v>
      </c>
      <c r="V195" s="360">
        <v>2542.2450460192345</v>
      </c>
      <c r="W195" s="360">
        <v>2551.8720310201493</v>
      </c>
      <c r="X195" s="360">
        <v>2553.9160542926074</v>
      </c>
      <c r="Y195" s="360">
        <v>2550.7684482421446</v>
      </c>
      <c r="Z195" s="360">
        <v>2544.6331674851303</v>
      </c>
      <c r="AA195" s="360">
        <v>2548.733205518768</v>
      </c>
      <c r="AB195" s="360">
        <v>2557.9060666206578</v>
      </c>
      <c r="AC195" s="360">
        <v>2568.7733464952789</v>
      </c>
      <c r="AD195" s="360">
        <v>2578.1151741602616</v>
      </c>
      <c r="AE195" s="360">
        <v>2585.1503584084048</v>
      </c>
      <c r="AF195" s="360">
        <v>2591.2243646050979</v>
      </c>
      <c r="AG195" s="360">
        <v>2603.54743919261</v>
      </c>
      <c r="AH195" s="360">
        <v>2613.5184398270098</v>
      </c>
      <c r="AI195" s="360">
        <v>2624.8594571529125</v>
      </c>
      <c r="AJ195" s="360">
        <v>2629.6316360225619</v>
      </c>
      <c r="AK195" s="360">
        <v>2635.4813238155716</v>
      </c>
      <c r="AL195" s="360">
        <v>2651.4243635814319</v>
      </c>
      <c r="AM195" s="360">
        <v>2663.8968387955829</v>
      </c>
      <c r="AN195" s="360">
        <v>2672.1206761429316</v>
      </c>
      <c r="AO195" s="360">
        <v>2686.6091669654306</v>
      </c>
      <c r="AP195" s="360">
        <v>2701.243879686092</v>
      </c>
      <c r="AQ195" s="360">
        <v>2722.1503213488681</v>
      </c>
      <c r="AR195" s="360">
        <v>2734.8423448851622</v>
      </c>
      <c r="AS195" s="360">
        <v>2755.613628003684</v>
      </c>
      <c r="AT195" s="360">
        <v>2757.2821878692348</v>
      </c>
      <c r="AU195" s="360">
        <v>2770.7661835070812</v>
      </c>
      <c r="AV195" s="360">
        <v>2795.7570880530225</v>
      </c>
      <c r="AW195" s="360">
        <v>2805.8219371670693</v>
      </c>
      <c r="AX195" s="360">
        <v>2822.6105566945403</v>
      </c>
      <c r="AY195" s="360">
        <v>2833.300398509456</v>
      </c>
      <c r="AZ195" s="360">
        <v>2842.6091671793538</v>
      </c>
    </row>
    <row r="196" spans="1:52" ht="12" customHeight="1" x14ac:dyDescent="0.35">
      <c r="A196" s="79" t="s">
        <v>862</v>
      </c>
      <c r="B196" s="80">
        <v>1650.8868204897108</v>
      </c>
      <c r="C196" s="80">
        <v>1529.8318737272657</v>
      </c>
      <c r="D196" s="80">
        <v>1514.1436791035517</v>
      </c>
      <c r="E196" s="80">
        <v>1290.9227942898613</v>
      </c>
      <c r="F196" s="80">
        <v>1202.8171365514399</v>
      </c>
      <c r="G196" s="80">
        <v>1224.1577625795387</v>
      </c>
      <c r="H196" s="80">
        <v>1183.0016523384579</v>
      </c>
      <c r="I196" s="80">
        <v>1174.1688576064084</v>
      </c>
      <c r="J196" s="80">
        <v>1039.9222062394024</v>
      </c>
      <c r="K196" s="80">
        <v>887.68328455827145</v>
      </c>
      <c r="L196" s="80">
        <v>953.82190420813413</v>
      </c>
      <c r="M196" s="80">
        <v>1037.3788812590501</v>
      </c>
      <c r="N196" s="80">
        <v>994.89944136492545</v>
      </c>
      <c r="O196" s="80">
        <v>1013.7737088127071</v>
      </c>
      <c r="P196" s="80">
        <v>940.91192846262356</v>
      </c>
      <c r="Q196" s="80">
        <v>965.181310175823</v>
      </c>
      <c r="R196" s="80">
        <v>974.01591970063964</v>
      </c>
      <c r="S196" s="80">
        <v>1027.257000851253</v>
      </c>
      <c r="T196" s="80">
        <v>1003.437371509027</v>
      </c>
      <c r="U196" s="80">
        <v>974.67629127921862</v>
      </c>
      <c r="V196" s="80">
        <v>961.91993874529146</v>
      </c>
      <c r="W196" s="80">
        <v>964.34857743466864</v>
      </c>
      <c r="X196" s="80">
        <v>956.49799391371585</v>
      </c>
      <c r="Y196" s="80">
        <v>950.56538201615831</v>
      </c>
      <c r="Z196" s="80">
        <v>943.65682351172575</v>
      </c>
      <c r="AA196" s="80">
        <v>942.02753382154958</v>
      </c>
      <c r="AB196" s="80">
        <v>943.82204752083567</v>
      </c>
      <c r="AC196" s="80">
        <v>946.22938200059298</v>
      </c>
      <c r="AD196" s="80">
        <v>947.34250766706123</v>
      </c>
      <c r="AE196" s="80">
        <v>945.30943699676118</v>
      </c>
      <c r="AF196" s="80">
        <v>942.597721322957</v>
      </c>
      <c r="AG196" s="80">
        <v>946.25016809816088</v>
      </c>
      <c r="AH196" s="80">
        <v>944.87592046238183</v>
      </c>
      <c r="AI196" s="80">
        <v>946.40180497460028</v>
      </c>
      <c r="AJ196" s="80">
        <v>940.75936687221213</v>
      </c>
      <c r="AK196" s="80">
        <v>934.68790253835414</v>
      </c>
      <c r="AL196" s="80">
        <v>937.00934292385318</v>
      </c>
      <c r="AM196" s="80">
        <v>933.62885975838276</v>
      </c>
      <c r="AN196" s="80">
        <v>925.06826307060953</v>
      </c>
      <c r="AO196" s="80">
        <v>927.46979392469973</v>
      </c>
      <c r="AP196" s="80">
        <v>927.58545146617257</v>
      </c>
      <c r="AQ196" s="80">
        <v>930.72307864834966</v>
      </c>
      <c r="AR196" s="80">
        <v>926.05138927199289</v>
      </c>
      <c r="AS196" s="80">
        <v>929.01678676074039</v>
      </c>
      <c r="AT196" s="80">
        <v>909.32103716973745</v>
      </c>
      <c r="AU196" s="80">
        <v>905.14068879219008</v>
      </c>
      <c r="AV196" s="80">
        <v>908.16282952517781</v>
      </c>
      <c r="AW196" s="80">
        <v>891.43489266658401</v>
      </c>
      <c r="AX196" s="80">
        <v>887.45490543365315</v>
      </c>
      <c r="AY196" s="80">
        <v>874.0996580133301</v>
      </c>
      <c r="AZ196" s="80">
        <v>860.86913976553774</v>
      </c>
    </row>
    <row r="197" spans="1:52" ht="12" customHeight="1" x14ac:dyDescent="0.35">
      <c r="A197" s="81" t="s">
        <v>13</v>
      </c>
      <c r="B197" s="43">
        <v>339.22357782801396</v>
      </c>
      <c r="C197" s="43">
        <v>312.45936359299429</v>
      </c>
      <c r="D197" s="43">
        <v>265.71985622280863</v>
      </c>
      <c r="E197" s="43">
        <v>227.96941346910086</v>
      </c>
      <c r="F197" s="43">
        <v>169.44081914370412</v>
      </c>
      <c r="G197" s="43">
        <v>180.87699607759782</v>
      </c>
      <c r="H197" s="43">
        <v>188.33556106431001</v>
      </c>
      <c r="I197" s="43">
        <v>189.10254928968405</v>
      </c>
      <c r="J197" s="43">
        <v>120.72212658089857</v>
      </c>
      <c r="K197" s="43">
        <v>32.376464710973664</v>
      </c>
      <c r="L197" s="43">
        <v>45.92406586530609</v>
      </c>
      <c r="M197" s="43">
        <v>68.278219115042248</v>
      </c>
      <c r="N197" s="43">
        <v>56.689525437689994</v>
      </c>
      <c r="O197" s="43">
        <v>22.827985147634365</v>
      </c>
      <c r="P197" s="43">
        <v>47.863257438560744</v>
      </c>
      <c r="Q197" s="43">
        <v>49.21981472641631</v>
      </c>
      <c r="R197" s="43">
        <v>47.860627605651338</v>
      </c>
      <c r="S197" s="43">
        <v>51.180596068580854</v>
      </c>
      <c r="T197" s="43">
        <v>48.248300129401883</v>
      </c>
      <c r="U197" s="43">
        <v>46.633594276600249</v>
      </c>
      <c r="V197" s="43">
        <v>45.441478537305471</v>
      </c>
      <c r="W197" s="43">
        <v>44.959507125044325</v>
      </c>
      <c r="X197" s="43">
        <v>43.774804088325759</v>
      </c>
      <c r="Y197" s="43">
        <v>42.808108175120914</v>
      </c>
      <c r="Z197" s="43">
        <v>41.863965883010955</v>
      </c>
      <c r="AA197" s="43">
        <v>41.074549486347649</v>
      </c>
      <c r="AB197" s="43">
        <v>40.327881748392706</v>
      </c>
      <c r="AC197" s="43">
        <v>39.645490866964032</v>
      </c>
      <c r="AD197" s="43">
        <v>38.970279464311155</v>
      </c>
      <c r="AE197" s="43">
        <v>37.994311461214451</v>
      </c>
      <c r="AF197" s="43">
        <v>37.019781659193676</v>
      </c>
      <c r="AG197" s="43">
        <v>36.094046087822406</v>
      </c>
      <c r="AH197" s="43">
        <v>35.570993775576419</v>
      </c>
      <c r="AI197" s="43">
        <v>35.049919333072701</v>
      </c>
      <c r="AJ197" s="43">
        <v>34.365514507496826</v>
      </c>
      <c r="AK197" s="43">
        <v>31.986939410345077</v>
      </c>
      <c r="AL197" s="43">
        <v>31.689055151899669</v>
      </c>
      <c r="AM197" s="43">
        <v>29.173876012632032</v>
      </c>
      <c r="AN197" s="43">
        <v>28.669955111120963</v>
      </c>
      <c r="AO197" s="43">
        <v>28.446972626841603</v>
      </c>
      <c r="AP197" s="43">
        <v>28.321499194525384</v>
      </c>
      <c r="AQ197" s="43">
        <v>27.247729599391484</v>
      </c>
      <c r="AR197" s="43">
        <v>23.996693957820991</v>
      </c>
      <c r="AS197" s="43">
        <v>23.97959247182812</v>
      </c>
      <c r="AT197" s="43">
        <v>23.162279566813719</v>
      </c>
      <c r="AU197" s="43">
        <v>22.99502822933205</v>
      </c>
      <c r="AV197" s="43">
        <v>22.978650312824435</v>
      </c>
      <c r="AW197" s="43">
        <v>20.567667878078556</v>
      </c>
      <c r="AX197" s="43">
        <v>19.601962509287834</v>
      </c>
      <c r="AY197" s="43">
        <v>18.747972957976273</v>
      </c>
      <c r="AZ197" s="43">
        <v>18.023526208976037</v>
      </c>
    </row>
    <row r="198" spans="1:52" ht="12" customHeight="1" x14ac:dyDescent="0.35">
      <c r="A198" s="81" t="s">
        <v>18</v>
      </c>
      <c r="B198" s="43">
        <v>182.02892817561298</v>
      </c>
      <c r="C198" s="43">
        <v>71.965555632447604</v>
      </c>
      <c r="D198" s="43">
        <v>63.042950920452824</v>
      </c>
      <c r="E198" s="43">
        <v>53.350562159937724</v>
      </c>
      <c r="F198" s="43">
        <v>59.579672316287969</v>
      </c>
      <c r="G198" s="43">
        <v>58.999858405174393</v>
      </c>
      <c r="H198" s="43">
        <v>53.308367651173761</v>
      </c>
      <c r="I198" s="43">
        <v>57.721985133784315</v>
      </c>
      <c r="J198" s="43">
        <v>59.92501413271696</v>
      </c>
      <c r="K198" s="43">
        <v>55.99368574463216</v>
      </c>
      <c r="L198" s="43">
        <v>57.615712279973373</v>
      </c>
      <c r="M198" s="43">
        <v>52.262079836135122</v>
      </c>
      <c r="N198" s="43">
        <v>38.138500391650616</v>
      </c>
      <c r="O198" s="43">
        <v>34.095936586981196</v>
      </c>
      <c r="P198" s="43">
        <v>33.514517495692502</v>
      </c>
      <c r="Q198" s="43">
        <v>35.536295040366866</v>
      </c>
      <c r="R198" s="43">
        <v>35.987562743775229</v>
      </c>
      <c r="S198" s="43">
        <v>36.534565217503946</v>
      </c>
      <c r="T198" s="43">
        <v>35.784130670111075</v>
      </c>
      <c r="U198" s="43">
        <v>35.079851418992064</v>
      </c>
      <c r="V198" s="43">
        <v>34.763318626544233</v>
      </c>
      <c r="W198" s="43">
        <v>34.758646619298105</v>
      </c>
      <c r="X198" s="43">
        <v>34.43863020629145</v>
      </c>
      <c r="Y198" s="43">
        <v>34.161677114360387</v>
      </c>
      <c r="Z198" s="43">
        <v>33.883385455245339</v>
      </c>
      <c r="AA198" s="43">
        <v>33.798793759644326</v>
      </c>
      <c r="AB198" s="43">
        <v>33.75955293062372</v>
      </c>
      <c r="AC198" s="43">
        <v>33.75648037940207</v>
      </c>
      <c r="AD198" s="43">
        <v>33.790980146725325</v>
      </c>
      <c r="AE198" s="43">
        <v>33.662656109232273</v>
      </c>
      <c r="AF198" s="43">
        <v>33.624919405739753</v>
      </c>
      <c r="AG198" s="43">
        <v>34.083733367001983</v>
      </c>
      <c r="AH198" s="43">
        <v>33.817469479688619</v>
      </c>
      <c r="AI198" s="43">
        <v>33.530498506511144</v>
      </c>
      <c r="AJ198" s="43">
        <v>33.602693438379141</v>
      </c>
      <c r="AK198" s="43">
        <v>33.633436950976893</v>
      </c>
      <c r="AL198" s="43">
        <v>33.533876992532548</v>
      </c>
      <c r="AM198" s="43">
        <v>33.670039030423318</v>
      </c>
      <c r="AN198" s="43">
        <v>33.196474362007592</v>
      </c>
      <c r="AO198" s="43">
        <v>33.006375145388809</v>
      </c>
      <c r="AP198" s="43">
        <v>32.874900784891523</v>
      </c>
      <c r="AQ198" s="43">
        <v>32.866209592323244</v>
      </c>
      <c r="AR198" s="43">
        <v>33.031639684055186</v>
      </c>
      <c r="AS198" s="43">
        <v>33.189755849572279</v>
      </c>
      <c r="AT198" s="43">
        <v>31.918531988044403</v>
      </c>
      <c r="AU198" s="43">
        <v>31.440798503706102</v>
      </c>
      <c r="AV198" s="43">
        <v>31.644451519082349</v>
      </c>
      <c r="AW198" s="43">
        <v>31.151573224335092</v>
      </c>
      <c r="AX198" s="43">
        <v>31.232866193621895</v>
      </c>
      <c r="AY198" s="43">
        <v>31.04701983491935</v>
      </c>
      <c r="AZ198" s="43">
        <v>30.852984856418662</v>
      </c>
    </row>
    <row r="199" spans="1:52" ht="12" customHeight="1" x14ac:dyDescent="0.35">
      <c r="A199" s="81" t="s">
        <v>42</v>
      </c>
      <c r="B199" s="43">
        <v>60.972336675216241</v>
      </c>
      <c r="C199" s="43">
        <v>52.249844767876034</v>
      </c>
      <c r="D199" s="43">
        <v>52.468212184318546</v>
      </c>
      <c r="E199" s="43">
        <v>37.047153030448598</v>
      </c>
      <c r="F199" s="43">
        <v>37.838309108337171</v>
      </c>
      <c r="G199" s="43">
        <v>35.96463334619655</v>
      </c>
      <c r="H199" s="43">
        <v>31.756387206476607</v>
      </c>
      <c r="I199" s="43">
        <v>27.03511603739797</v>
      </c>
      <c r="J199" s="43">
        <v>24.199752455392737</v>
      </c>
      <c r="K199" s="43">
        <v>18.003629264866117</v>
      </c>
      <c r="L199" s="43">
        <v>25.445331724355707</v>
      </c>
      <c r="M199" s="43">
        <v>14.386788496361854</v>
      </c>
      <c r="N199" s="43">
        <v>14.876981799254558</v>
      </c>
      <c r="O199" s="43">
        <v>19.732221778556379</v>
      </c>
      <c r="P199" s="43">
        <v>10.061538107490037</v>
      </c>
      <c r="Q199" s="43">
        <v>6.7627060402445078</v>
      </c>
      <c r="R199" s="43">
        <v>6.9149516686837176</v>
      </c>
      <c r="S199" s="43">
        <v>7.2962715684314814</v>
      </c>
      <c r="T199" s="43">
        <v>7.0657610564869229</v>
      </c>
      <c r="U199" s="43">
        <v>6.8648307186066919</v>
      </c>
      <c r="V199" s="43">
        <v>6.7494161359497147</v>
      </c>
      <c r="W199" s="43">
        <v>6.7156077492999167</v>
      </c>
      <c r="X199" s="43">
        <v>6.613983417364949</v>
      </c>
      <c r="Y199" s="43">
        <v>6.5329824882327818</v>
      </c>
      <c r="Z199" s="43">
        <v>6.4491773337956699</v>
      </c>
      <c r="AA199" s="43">
        <v>6.4081587276076011</v>
      </c>
      <c r="AB199" s="43">
        <v>6.3753486077451962</v>
      </c>
      <c r="AC199" s="43">
        <v>6.3483205175574273</v>
      </c>
      <c r="AD199" s="43">
        <v>6.3173939360220022</v>
      </c>
      <c r="AE199" s="43">
        <v>6.2563185407135231</v>
      </c>
      <c r="AF199" s="43">
        <v>6.2024707214026593</v>
      </c>
      <c r="AG199" s="43">
        <v>6.2092786288552206</v>
      </c>
      <c r="AH199" s="43">
        <v>6.1944953412177828</v>
      </c>
      <c r="AI199" s="43">
        <v>6.1863897633273348</v>
      </c>
      <c r="AJ199" s="43">
        <v>6.1694950354495539</v>
      </c>
      <c r="AK199" s="43">
        <v>6.1499110617319568</v>
      </c>
      <c r="AL199" s="43">
        <v>6.0695825934994332</v>
      </c>
      <c r="AM199" s="43">
        <v>6.0966611517034153</v>
      </c>
      <c r="AN199" s="43">
        <v>5.9443763306772848</v>
      </c>
      <c r="AO199" s="43">
        <v>5.9627164260703776</v>
      </c>
      <c r="AP199" s="43">
        <v>5.9574638699328553</v>
      </c>
      <c r="AQ199" s="43">
        <v>5.8534255975358098</v>
      </c>
      <c r="AR199" s="43">
        <v>5.8791588830824146</v>
      </c>
      <c r="AS199" s="43">
        <v>5.8699999295112448</v>
      </c>
      <c r="AT199" s="43">
        <v>5.3717738615726676</v>
      </c>
      <c r="AU199" s="43">
        <v>5.1560379920467012</v>
      </c>
      <c r="AV199" s="43">
        <v>5.1591144590172018</v>
      </c>
      <c r="AW199" s="43">
        <v>4.8824396625888475</v>
      </c>
      <c r="AX199" s="43">
        <v>4.7772999751296572</v>
      </c>
      <c r="AY199" s="43">
        <v>4.6441136485736854</v>
      </c>
      <c r="AZ199" s="43">
        <v>4.5190808447422697</v>
      </c>
    </row>
    <row r="200" spans="1:52" ht="12" customHeight="1" x14ac:dyDescent="0.35">
      <c r="A200" s="81" t="s">
        <v>48</v>
      </c>
      <c r="B200" s="43">
        <v>208.57267783728676</v>
      </c>
      <c r="C200" s="43">
        <v>217.04918490875619</v>
      </c>
      <c r="D200" s="43">
        <v>201.0414792660732</v>
      </c>
      <c r="E200" s="43">
        <v>174.81070785534115</v>
      </c>
      <c r="F200" s="43">
        <v>155.55860589213685</v>
      </c>
      <c r="G200" s="43">
        <v>174.08134111745557</v>
      </c>
      <c r="H200" s="43">
        <v>155.11770979260953</v>
      </c>
      <c r="I200" s="43">
        <v>147.95145153612148</v>
      </c>
      <c r="J200" s="43">
        <v>111.14606499603254</v>
      </c>
      <c r="K200" s="43">
        <v>65.675171543084573</v>
      </c>
      <c r="L200" s="43">
        <v>63.464513791941719</v>
      </c>
      <c r="M200" s="43">
        <v>55.010537879166904</v>
      </c>
      <c r="N200" s="43">
        <v>21.511861857908869</v>
      </c>
      <c r="O200" s="43">
        <v>19.090721960285769</v>
      </c>
      <c r="P200" s="43">
        <v>11.812054333776342</v>
      </c>
      <c r="Q200" s="43">
        <v>11.156595360730551</v>
      </c>
      <c r="R200" s="43">
        <v>11.035967880809247</v>
      </c>
      <c r="S200" s="43">
        <v>13.077642159925933</v>
      </c>
      <c r="T200" s="43">
        <v>12.652283419649471</v>
      </c>
      <c r="U200" s="43">
        <v>12.322617706238102</v>
      </c>
      <c r="V200" s="43">
        <v>12.119503337316496</v>
      </c>
      <c r="W200" s="43">
        <v>12.208751851515803</v>
      </c>
      <c r="X200" s="43">
        <v>12.089386790336546</v>
      </c>
      <c r="Y200" s="43">
        <v>12.027845341586044</v>
      </c>
      <c r="Z200" s="43">
        <v>11.936685129243486</v>
      </c>
      <c r="AA200" s="43">
        <v>11.88915748929867</v>
      </c>
      <c r="AB200" s="43">
        <v>11.835330261761678</v>
      </c>
      <c r="AC200" s="43">
        <v>11.762747557082179</v>
      </c>
      <c r="AD200" s="43">
        <v>11.678087358092181</v>
      </c>
      <c r="AE200" s="43">
        <v>11.531961461865528</v>
      </c>
      <c r="AF200" s="43">
        <v>11.419075226930191</v>
      </c>
      <c r="AG200" s="43">
        <v>11.130735182388129</v>
      </c>
      <c r="AH200" s="43">
        <v>11.009195864461036</v>
      </c>
      <c r="AI200" s="43">
        <v>10.772659405123507</v>
      </c>
      <c r="AJ200" s="43">
        <v>10.124962325242807</v>
      </c>
      <c r="AK200" s="43">
        <v>9.9335098052572768</v>
      </c>
      <c r="AL200" s="43">
        <v>9.6157259348587818</v>
      </c>
      <c r="AM200" s="43">
        <v>9.4040546333164023</v>
      </c>
      <c r="AN200" s="43">
        <v>8.097648829653453</v>
      </c>
      <c r="AO200" s="43">
        <v>6.5255893787646642</v>
      </c>
      <c r="AP200" s="43">
        <v>6.1221899031586311</v>
      </c>
      <c r="AQ200" s="43">
        <v>5.6977650569239424</v>
      </c>
      <c r="AR200" s="43">
        <v>5.601544058552558</v>
      </c>
      <c r="AS200" s="43">
        <v>5.4045743869996592</v>
      </c>
      <c r="AT200" s="43">
        <v>5.1063213942836869</v>
      </c>
      <c r="AU200" s="43">
        <v>4.7216933677341437</v>
      </c>
      <c r="AV200" s="43">
        <v>4.7067195067266079</v>
      </c>
      <c r="AW200" s="43">
        <v>3.4705451751222363</v>
      </c>
      <c r="AX200" s="43">
        <v>3.3096768259521352</v>
      </c>
      <c r="AY200" s="43">
        <v>3.1117940193208486</v>
      </c>
      <c r="AZ200" s="43">
        <v>2.9670636487250577</v>
      </c>
    </row>
    <row r="201" spans="1:52" ht="12" customHeight="1" x14ac:dyDescent="0.35">
      <c r="A201" s="81" t="s">
        <v>43</v>
      </c>
      <c r="B201" s="43">
        <v>860.08929997358109</v>
      </c>
      <c r="C201" s="43">
        <v>876.1079248251915</v>
      </c>
      <c r="D201" s="43">
        <v>931.87118050989864</v>
      </c>
      <c r="E201" s="43">
        <v>797.74495777503296</v>
      </c>
      <c r="F201" s="43">
        <v>780.39973009097389</v>
      </c>
      <c r="G201" s="43">
        <v>774.23493363311445</v>
      </c>
      <c r="H201" s="43">
        <v>754.48362662388809</v>
      </c>
      <c r="I201" s="43">
        <v>752.35775560942068</v>
      </c>
      <c r="J201" s="43">
        <v>723.92924807436168</v>
      </c>
      <c r="K201" s="43">
        <v>715.63433329471491</v>
      </c>
      <c r="L201" s="43">
        <v>761.37228054655725</v>
      </c>
      <c r="M201" s="43">
        <v>847.44125593234412</v>
      </c>
      <c r="N201" s="43">
        <v>863.68257187842141</v>
      </c>
      <c r="O201" s="43">
        <v>918.02684333924935</v>
      </c>
      <c r="P201" s="43">
        <v>837.66056108710393</v>
      </c>
      <c r="Q201" s="43">
        <v>862.50589900806483</v>
      </c>
      <c r="R201" s="43">
        <v>872.21680980172005</v>
      </c>
      <c r="S201" s="43">
        <v>919.1679258368107</v>
      </c>
      <c r="T201" s="43">
        <v>899.68689623337764</v>
      </c>
      <c r="U201" s="43">
        <v>873.77539715878152</v>
      </c>
      <c r="V201" s="43">
        <v>862.84622210817554</v>
      </c>
      <c r="W201" s="43">
        <v>865.70606408951051</v>
      </c>
      <c r="X201" s="43">
        <v>859.58118941139719</v>
      </c>
      <c r="Y201" s="43">
        <v>855.03476889685817</v>
      </c>
      <c r="Z201" s="43">
        <v>849.52360971043026</v>
      </c>
      <c r="AA201" s="43">
        <v>848.85687435865134</v>
      </c>
      <c r="AB201" s="43">
        <v>851.52393397231231</v>
      </c>
      <c r="AC201" s="43">
        <v>854.71634267958723</v>
      </c>
      <c r="AD201" s="43">
        <v>856.58576676191058</v>
      </c>
      <c r="AE201" s="43">
        <v>855.86418942373541</v>
      </c>
      <c r="AF201" s="43">
        <v>854.33147430969075</v>
      </c>
      <c r="AG201" s="43">
        <v>858.73237483209311</v>
      </c>
      <c r="AH201" s="43">
        <v>858.28376600143793</v>
      </c>
      <c r="AI201" s="43">
        <v>860.86233796656563</v>
      </c>
      <c r="AJ201" s="43">
        <v>856.49670156564378</v>
      </c>
      <c r="AK201" s="43">
        <v>852.98410531004299</v>
      </c>
      <c r="AL201" s="43">
        <v>856.10110225106268</v>
      </c>
      <c r="AM201" s="43">
        <v>855.28422893030756</v>
      </c>
      <c r="AN201" s="43">
        <v>849.15980843715022</v>
      </c>
      <c r="AO201" s="43">
        <v>853.52814034763423</v>
      </c>
      <c r="AP201" s="43">
        <v>854.30939771366423</v>
      </c>
      <c r="AQ201" s="43">
        <v>859.05794880217513</v>
      </c>
      <c r="AR201" s="43">
        <v>857.54235268848174</v>
      </c>
      <c r="AS201" s="43">
        <v>860.57286412282906</v>
      </c>
      <c r="AT201" s="43">
        <v>843.76213035902299</v>
      </c>
      <c r="AU201" s="43">
        <v>840.82713069937108</v>
      </c>
      <c r="AV201" s="43">
        <v>843.67389372752723</v>
      </c>
      <c r="AW201" s="43">
        <v>831.36266672645922</v>
      </c>
      <c r="AX201" s="43">
        <v>828.5330999296616</v>
      </c>
      <c r="AY201" s="43">
        <v>816.54875755254</v>
      </c>
      <c r="AZ201" s="43">
        <v>804.50648420667574</v>
      </c>
    </row>
    <row r="202" spans="1:52" ht="12" customHeight="1" x14ac:dyDescent="0.35">
      <c r="A202" s="79" t="s">
        <v>863</v>
      </c>
      <c r="B202" s="80">
        <v>1351.4583810189044</v>
      </c>
      <c r="C202" s="80">
        <v>1525.0236413408179</v>
      </c>
      <c r="D202" s="80">
        <v>1476.6905680283858</v>
      </c>
      <c r="E202" s="80">
        <v>1497.1587811234574</v>
      </c>
      <c r="F202" s="80">
        <v>1610.8725584011675</v>
      </c>
      <c r="G202" s="80">
        <v>1497.1028042386245</v>
      </c>
      <c r="H202" s="80">
        <v>1453.9642109029317</v>
      </c>
      <c r="I202" s="80">
        <v>1456.6160705497307</v>
      </c>
      <c r="J202" s="80">
        <v>1412.1094572311133</v>
      </c>
      <c r="K202" s="80">
        <v>1325.0088885925411</v>
      </c>
      <c r="L202" s="80">
        <v>1439.6958892749183</v>
      </c>
      <c r="M202" s="80">
        <v>1485.02180363313</v>
      </c>
      <c r="N202" s="80">
        <v>1475.0266134796009</v>
      </c>
      <c r="O202" s="80">
        <v>1467.3668820650453</v>
      </c>
      <c r="P202" s="80">
        <v>1468.5452682861549</v>
      </c>
      <c r="Q202" s="80">
        <v>1532.1012163423543</v>
      </c>
      <c r="R202" s="80">
        <v>1555.8382111967351</v>
      </c>
      <c r="S202" s="80">
        <v>1592.4971827371326</v>
      </c>
      <c r="T202" s="80">
        <v>1593.7099337244861</v>
      </c>
      <c r="U202" s="80">
        <v>1585.8996682535371</v>
      </c>
      <c r="V202" s="80">
        <v>1580.3251072739426</v>
      </c>
      <c r="W202" s="80">
        <v>1587.5234535854804</v>
      </c>
      <c r="X202" s="80">
        <v>1597.4180603788909</v>
      </c>
      <c r="Y202" s="80">
        <v>1600.2030662259856</v>
      </c>
      <c r="Z202" s="80">
        <v>1600.9763439734054</v>
      </c>
      <c r="AA202" s="80">
        <v>1606.7056716972183</v>
      </c>
      <c r="AB202" s="80">
        <v>1614.0840190998213</v>
      </c>
      <c r="AC202" s="80">
        <v>1622.5439644946862</v>
      </c>
      <c r="AD202" s="80">
        <v>1630.7726664932009</v>
      </c>
      <c r="AE202" s="80">
        <v>1639.840921411643</v>
      </c>
      <c r="AF202" s="80">
        <v>1648.626643282141</v>
      </c>
      <c r="AG202" s="80">
        <v>1657.2972710944493</v>
      </c>
      <c r="AH202" s="80">
        <v>1668.6425193646271</v>
      </c>
      <c r="AI202" s="80">
        <v>1678.4576521783113</v>
      </c>
      <c r="AJ202" s="80">
        <v>1688.8722691503494</v>
      </c>
      <c r="AK202" s="80">
        <v>1700.7934212772172</v>
      </c>
      <c r="AL202" s="80">
        <v>1714.4150206575782</v>
      </c>
      <c r="AM202" s="80">
        <v>1730.2679790372003</v>
      </c>
      <c r="AN202" s="80">
        <v>1747.0524130723215</v>
      </c>
      <c r="AO202" s="80">
        <v>1759.1393730407306</v>
      </c>
      <c r="AP202" s="80">
        <v>1773.6584282199199</v>
      </c>
      <c r="AQ202" s="80">
        <v>1791.4272427005189</v>
      </c>
      <c r="AR202" s="80">
        <v>1808.7909556131688</v>
      </c>
      <c r="AS202" s="80">
        <v>1826.596841242944</v>
      </c>
      <c r="AT202" s="80">
        <v>1847.9611506994979</v>
      </c>
      <c r="AU202" s="80">
        <v>1865.6254947148907</v>
      </c>
      <c r="AV202" s="80">
        <v>1887.5942585278442</v>
      </c>
      <c r="AW202" s="80">
        <v>1914.3870445004854</v>
      </c>
      <c r="AX202" s="80">
        <v>1935.1556512608875</v>
      </c>
      <c r="AY202" s="80">
        <v>1959.2007404961257</v>
      </c>
      <c r="AZ202" s="80">
        <v>1981.7400274138154</v>
      </c>
    </row>
    <row r="203" spans="1:52" ht="12" customHeight="1" x14ac:dyDescent="0.35">
      <c r="A203" s="359" t="s">
        <v>864</v>
      </c>
      <c r="B203" s="360">
        <v>1434.9720680359417</v>
      </c>
      <c r="C203" s="360">
        <v>1461.7988578822608</v>
      </c>
      <c r="D203" s="360">
        <v>1432.3570769011685</v>
      </c>
      <c r="E203" s="360">
        <v>1338.9335771100289</v>
      </c>
      <c r="F203" s="360">
        <v>1346.9560792578638</v>
      </c>
      <c r="G203" s="360">
        <v>1273.7392018208022</v>
      </c>
      <c r="H203" s="360">
        <v>1276.5884011523872</v>
      </c>
      <c r="I203" s="360">
        <v>1270.6919440954259</v>
      </c>
      <c r="J203" s="360">
        <v>1203.6658171183942</v>
      </c>
      <c r="K203" s="360">
        <v>1070.3148093072759</v>
      </c>
      <c r="L203" s="360">
        <v>1153.6236523133086</v>
      </c>
      <c r="M203" s="360">
        <v>1200.2986863056983</v>
      </c>
      <c r="N203" s="360">
        <v>1187.7220500018461</v>
      </c>
      <c r="O203" s="360">
        <v>1179.773152606228</v>
      </c>
      <c r="P203" s="360">
        <v>1175.673113676701</v>
      </c>
      <c r="Q203" s="360">
        <v>1204.2800412315162</v>
      </c>
      <c r="R203" s="360">
        <v>1220.5087219806753</v>
      </c>
      <c r="S203" s="360">
        <v>1266.4755109245305</v>
      </c>
      <c r="T203" s="360">
        <v>1267.472869446945</v>
      </c>
      <c r="U203" s="360">
        <v>1260.6131025149609</v>
      </c>
      <c r="V203" s="360">
        <v>1256.1387778824464</v>
      </c>
      <c r="W203" s="360">
        <v>1261.1316159026903</v>
      </c>
      <c r="X203" s="360">
        <v>1265.9371609852299</v>
      </c>
      <c r="Y203" s="360">
        <v>1266.723456522793</v>
      </c>
      <c r="Z203" s="360">
        <v>1265.5327428243322</v>
      </c>
      <c r="AA203" s="360">
        <v>1268.8147398417702</v>
      </c>
      <c r="AB203" s="360">
        <v>1273.8372934313836</v>
      </c>
      <c r="AC203" s="360">
        <v>1279.9773441726616</v>
      </c>
      <c r="AD203" s="360">
        <v>1285.2443909626661</v>
      </c>
      <c r="AE203" s="360">
        <v>1290.2979430579812</v>
      </c>
      <c r="AF203" s="360">
        <v>1294.732080584896</v>
      </c>
      <c r="AG203" s="360">
        <v>1301.12917232421</v>
      </c>
      <c r="AH203" s="360">
        <v>1308.2917552143444</v>
      </c>
      <c r="AI203" s="360">
        <v>1314.8783937881153</v>
      </c>
      <c r="AJ203" s="360">
        <v>1318.9875749953628</v>
      </c>
      <c r="AK203" s="360">
        <v>1323.2599194975624</v>
      </c>
      <c r="AL203" s="360">
        <v>1331.1146688726174</v>
      </c>
      <c r="AM203" s="360">
        <v>1338.9637624963857</v>
      </c>
      <c r="AN203" s="360">
        <v>1343.9062958685154</v>
      </c>
      <c r="AO203" s="360">
        <v>1351.7514199142474</v>
      </c>
      <c r="AP203" s="360">
        <v>1359.4768852486645</v>
      </c>
      <c r="AQ203" s="360">
        <v>1369.7963771158629</v>
      </c>
      <c r="AR203" s="360">
        <v>1376.8611189880762</v>
      </c>
      <c r="AS203" s="360">
        <v>1387.8389388916248</v>
      </c>
      <c r="AT203" s="360">
        <v>1389.0302559689803</v>
      </c>
      <c r="AU203" s="360">
        <v>1394.9099909276504</v>
      </c>
      <c r="AV203" s="360">
        <v>1408.0041219347404</v>
      </c>
      <c r="AW203" s="360">
        <v>1413.8002026960266</v>
      </c>
      <c r="AX203" s="360">
        <v>1422.0518559085981</v>
      </c>
      <c r="AY203" s="360">
        <v>1429.0144030215442</v>
      </c>
      <c r="AZ203" s="360">
        <v>1434.8474448389154</v>
      </c>
    </row>
    <row r="204" spans="1:52" ht="12" customHeight="1" x14ac:dyDescent="0.35">
      <c r="A204" s="79" t="s">
        <v>865</v>
      </c>
      <c r="B204" s="80">
        <v>709.49759923673651</v>
      </c>
      <c r="C204" s="80">
        <v>755.84816067501788</v>
      </c>
      <c r="D204" s="80">
        <v>769.36358210965864</v>
      </c>
      <c r="E204" s="80">
        <v>679.35746689647044</v>
      </c>
      <c r="F204" s="80">
        <v>650.72319407975613</v>
      </c>
      <c r="G204" s="80">
        <v>542.68100093868691</v>
      </c>
      <c r="H204" s="80">
        <v>429.54823931964165</v>
      </c>
      <c r="I204" s="80">
        <v>424.73481529419507</v>
      </c>
      <c r="J204" s="80">
        <v>382.33735754811227</v>
      </c>
      <c r="K204" s="80">
        <v>511.48938163589099</v>
      </c>
      <c r="L204" s="80">
        <v>518.10573745234296</v>
      </c>
      <c r="M204" s="80">
        <v>556.12260438963449</v>
      </c>
      <c r="N204" s="80">
        <v>465.09274504531851</v>
      </c>
      <c r="O204" s="80">
        <v>478.68646602362389</v>
      </c>
      <c r="P204" s="80">
        <v>425.49739578655419</v>
      </c>
      <c r="Q204" s="80">
        <v>399.41815286943347</v>
      </c>
      <c r="R204" s="80">
        <v>402.79135035127388</v>
      </c>
      <c r="S204" s="80">
        <v>429.38793356705304</v>
      </c>
      <c r="T204" s="80">
        <v>427.99928753330119</v>
      </c>
      <c r="U204" s="80">
        <v>423.99880498479558</v>
      </c>
      <c r="V204" s="80">
        <v>421.83996205119337</v>
      </c>
      <c r="W204" s="80">
        <v>425.12799587244797</v>
      </c>
      <c r="X204" s="80">
        <v>427.03563893870898</v>
      </c>
      <c r="Y204" s="80">
        <v>427.75181193755463</v>
      </c>
      <c r="Z204" s="80">
        <v>427.88289349775721</v>
      </c>
      <c r="AA204" s="80">
        <v>429.77224862639628</v>
      </c>
      <c r="AB204" s="80">
        <v>432.53632510786815</v>
      </c>
      <c r="AC204" s="80">
        <v>435.55465146927196</v>
      </c>
      <c r="AD204" s="80">
        <v>437.96885607082436</v>
      </c>
      <c r="AE204" s="80">
        <v>439.72663184341218</v>
      </c>
      <c r="AF204" s="80">
        <v>441.14864819472865</v>
      </c>
      <c r="AG204" s="80">
        <v>442.59534512888445</v>
      </c>
      <c r="AH204" s="80">
        <v>443.73612025484084</v>
      </c>
      <c r="AI204" s="80">
        <v>444.54291522099993</v>
      </c>
      <c r="AJ204" s="80">
        <v>442.55165486112463</v>
      </c>
      <c r="AK204" s="80">
        <v>440.97014304232994</v>
      </c>
      <c r="AL204" s="80">
        <v>441.62643652161239</v>
      </c>
      <c r="AM204" s="80">
        <v>441.52106641449376</v>
      </c>
      <c r="AN204" s="80">
        <v>438.48457371204597</v>
      </c>
      <c r="AO204" s="80">
        <v>439.45665268027454</v>
      </c>
      <c r="AP204" s="80">
        <v>439.35343266798458</v>
      </c>
      <c r="AQ204" s="80">
        <v>440.87569239842372</v>
      </c>
      <c r="AR204" s="80">
        <v>444.56978732956065</v>
      </c>
      <c r="AS204" s="80">
        <v>446.43346277183525</v>
      </c>
      <c r="AT204" s="80">
        <v>439.32428918840185</v>
      </c>
      <c r="AU204" s="80">
        <v>437.31851985969962</v>
      </c>
      <c r="AV204" s="80">
        <v>439.74498656119806</v>
      </c>
      <c r="AW204" s="80">
        <v>435.26258485119348</v>
      </c>
      <c r="AX204" s="80">
        <v>434.90414988158278</v>
      </c>
      <c r="AY204" s="80">
        <v>432.62258267157836</v>
      </c>
      <c r="AZ204" s="80">
        <v>429.72556041816023</v>
      </c>
    </row>
    <row r="205" spans="1:52" ht="12" customHeight="1" x14ac:dyDescent="0.35">
      <c r="A205" s="81" t="s">
        <v>18</v>
      </c>
      <c r="B205" s="43">
        <v>92.882656126736137</v>
      </c>
      <c r="C205" s="43">
        <v>40.973005904029996</v>
      </c>
      <c r="D205" s="43">
        <v>36.450561480070178</v>
      </c>
      <c r="E205" s="43">
        <v>32.773218158676414</v>
      </c>
      <c r="F205" s="43">
        <v>33.817143833518443</v>
      </c>
      <c r="G205" s="43">
        <v>33.820759015439577</v>
      </c>
      <c r="H205" s="43">
        <v>31.740500099342835</v>
      </c>
      <c r="I205" s="43">
        <v>33.142399498442749</v>
      </c>
      <c r="J205" s="43">
        <v>33.612532559809644</v>
      </c>
      <c r="K205" s="43">
        <v>27.531657106191759</v>
      </c>
      <c r="L205" s="43">
        <v>29.004571162423584</v>
      </c>
      <c r="M205" s="43">
        <v>26.791792257547396</v>
      </c>
      <c r="N205" s="43">
        <v>19.422949244708793</v>
      </c>
      <c r="O205" s="43">
        <v>17.261335860180672</v>
      </c>
      <c r="P205" s="43">
        <v>17.548311108123162</v>
      </c>
      <c r="Q205" s="43">
        <v>18.227806029163698</v>
      </c>
      <c r="R205" s="43">
        <v>18.461730102463108</v>
      </c>
      <c r="S205" s="43">
        <v>18.813189800396529</v>
      </c>
      <c r="T205" s="43">
        <v>18.742365233835599</v>
      </c>
      <c r="U205" s="43">
        <v>18.696476918133452</v>
      </c>
      <c r="V205" s="43">
        <v>18.699585864293041</v>
      </c>
      <c r="W205" s="43">
        <v>18.799401712242211</v>
      </c>
      <c r="X205" s="43">
        <v>18.862739766322349</v>
      </c>
      <c r="Y205" s="43">
        <v>18.864076173915969</v>
      </c>
      <c r="Z205" s="43">
        <v>18.855588955343066</v>
      </c>
      <c r="AA205" s="43">
        <v>18.932743462734784</v>
      </c>
      <c r="AB205" s="43">
        <v>19.030783051686964</v>
      </c>
      <c r="AC205" s="43">
        <v>19.151705010682701</v>
      </c>
      <c r="AD205" s="43">
        <v>19.282854034204657</v>
      </c>
      <c r="AE205" s="43">
        <v>19.36508961303884</v>
      </c>
      <c r="AF205" s="43">
        <v>19.458441990085102</v>
      </c>
      <c r="AG205" s="43">
        <v>19.410536599711513</v>
      </c>
      <c r="AH205" s="43">
        <v>19.368164364622444</v>
      </c>
      <c r="AI205" s="43">
        <v>19.298436743202558</v>
      </c>
      <c r="AJ205" s="43">
        <v>19.298952030614501</v>
      </c>
      <c r="AK205" s="43">
        <v>19.414438069260775</v>
      </c>
      <c r="AL205" s="43">
        <v>19.527909859447412</v>
      </c>
      <c r="AM205" s="43">
        <v>19.735541350108868</v>
      </c>
      <c r="AN205" s="43">
        <v>19.683668040051185</v>
      </c>
      <c r="AO205" s="43">
        <v>19.607963948440194</v>
      </c>
      <c r="AP205" s="43">
        <v>19.605075671879447</v>
      </c>
      <c r="AQ205" s="43">
        <v>19.632319810921153</v>
      </c>
      <c r="AR205" s="43">
        <v>19.722094227482252</v>
      </c>
      <c r="AS205" s="43">
        <v>19.855339668476521</v>
      </c>
      <c r="AT205" s="43">
        <v>19.626815962003764</v>
      </c>
      <c r="AU205" s="43">
        <v>19.48324589500546</v>
      </c>
      <c r="AV205" s="43">
        <v>19.630238717519212</v>
      </c>
      <c r="AW205" s="43">
        <v>19.506163726107264</v>
      </c>
      <c r="AX205" s="43">
        <v>19.541344917817316</v>
      </c>
      <c r="AY205" s="43">
        <v>19.48543403693483</v>
      </c>
      <c r="AZ205" s="43">
        <v>19.410788584278187</v>
      </c>
    </row>
    <row r="206" spans="1:52" ht="12" customHeight="1" x14ac:dyDescent="0.35">
      <c r="A206" s="81" t="s">
        <v>42</v>
      </c>
      <c r="B206" s="43">
        <v>52.324643341816518</v>
      </c>
      <c r="C206" s="43">
        <v>53.340869624675427</v>
      </c>
      <c r="D206" s="43">
        <v>47.594376858768669</v>
      </c>
      <c r="E206" s="43">
        <v>46.711090344875032</v>
      </c>
      <c r="F206" s="43">
        <v>32.650138933544632</v>
      </c>
      <c r="G206" s="43">
        <v>27.435453743684818</v>
      </c>
      <c r="H206" s="43">
        <v>16.723205299844611</v>
      </c>
      <c r="I206" s="43">
        <v>25.693090620908198</v>
      </c>
      <c r="J206" s="43">
        <v>18.993266482080355</v>
      </c>
      <c r="K206" s="43">
        <v>30.593272865829025</v>
      </c>
      <c r="L206" s="43">
        <v>30.489759409289508</v>
      </c>
      <c r="M206" s="43">
        <v>24.999333954599706</v>
      </c>
      <c r="N206" s="43">
        <v>14.257525046038118</v>
      </c>
      <c r="O206" s="43">
        <v>12.24014661151126</v>
      </c>
      <c r="P206" s="43">
        <v>7.0649350470260375</v>
      </c>
      <c r="Q206" s="43">
        <v>5.9032336102622693</v>
      </c>
      <c r="R206" s="43">
        <v>6.0083414833303808</v>
      </c>
      <c r="S206" s="43">
        <v>6.1010823429841832</v>
      </c>
      <c r="T206" s="43">
        <v>6.0468285207872174</v>
      </c>
      <c r="U206" s="43">
        <v>6.0076668276607181</v>
      </c>
      <c r="V206" s="43">
        <v>6.0115894952481606</v>
      </c>
      <c r="W206" s="43">
        <v>6.0367729074429137</v>
      </c>
      <c r="X206" s="43">
        <v>6.0390218573286214</v>
      </c>
      <c r="Y206" s="43">
        <v>6.0273163999494468</v>
      </c>
      <c r="Z206" s="43">
        <v>6.0112109571796459</v>
      </c>
      <c r="AA206" s="43">
        <v>6.0187876695733165</v>
      </c>
      <c r="AB206" s="43">
        <v>6.0374660996955081</v>
      </c>
      <c r="AC206" s="43">
        <v>6.0631370089755539</v>
      </c>
      <c r="AD206" s="43">
        <v>6.0892333199666542</v>
      </c>
      <c r="AE206" s="43">
        <v>6.1013751259282616</v>
      </c>
      <c r="AF206" s="43">
        <v>6.1081911694785633</v>
      </c>
      <c r="AG206" s="43">
        <v>6.0993693543335219</v>
      </c>
      <c r="AH206" s="43">
        <v>6.0484315093108387</v>
      </c>
      <c r="AI206" s="43">
        <v>5.9979572948162607</v>
      </c>
      <c r="AJ206" s="43">
        <v>6.0182708008547694</v>
      </c>
      <c r="AK206" s="43">
        <v>6.0576823065776928</v>
      </c>
      <c r="AL206" s="43">
        <v>5.9862435423654361</v>
      </c>
      <c r="AM206" s="43">
        <v>6.0563041174461469</v>
      </c>
      <c r="AN206" s="43">
        <v>5.963695628700532</v>
      </c>
      <c r="AO206" s="43">
        <v>5.9950394955563908</v>
      </c>
      <c r="AP206" s="43">
        <v>6.0184518768990189</v>
      </c>
      <c r="AQ206" s="43">
        <v>5.910354913815806</v>
      </c>
      <c r="AR206" s="43">
        <v>5.9519266526974848</v>
      </c>
      <c r="AS206" s="43">
        <v>5.9779293529940682</v>
      </c>
      <c r="AT206" s="43">
        <v>5.5819284932890412</v>
      </c>
      <c r="AU206" s="43">
        <v>5.4979712353611507</v>
      </c>
      <c r="AV206" s="43">
        <v>5.5180791623351295</v>
      </c>
      <c r="AW206" s="43">
        <v>5.4199843904745704</v>
      </c>
      <c r="AX206" s="43">
        <v>5.387126918874813</v>
      </c>
      <c r="AY206" s="43">
        <v>5.3312263098866595</v>
      </c>
      <c r="AZ206" s="43">
        <v>5.2787370108287046</v>
      </c>
    </row>
    <row r="207" spans="1:52" ht="12" customHeight="1" x14ac:dyDescent="0.35">
      <c r="A207" s="81" t="s">
        <v>48</v>
      </c>
      <c r="B207" s="43">
        <v>43.845960369130708</v>
      </c>
      <c r="C207" s="43">
        <v>46.697320722722182</v>
      </c>
      <c r="D207" s="43">
        <v>47.681546946435482</v>
      </c>
      <c r="E207" s="43">
        <v>27.817111034174278</v>
      </c>
      <c r="F207" s="43">
        <v>43.660606871880681</v>
      </c>
      <c r="G207" s="43">
        <v>3.3332226521814361</v>
      </c>
      <c r="H207" s="43">
        <v>32.785224039471295</v>
      </c>
      <c r="I207" s="43">
        <v>19.599458395948961</v>
      </c>
      <c r="J207" s="43">
        <v>12.744110283298593</v>
      </c>
      <c r="K207" s="43">
        <v>0</v>
      </c>
      <c r="L207" s="43">
        <v>0</v>
      </c>
      <c r="M207" s="43">
        <v>0</v>
      </c>
      <c r="N207" s="43">
        <v>0</v>
      </c>
      <c r="O207" s="43">
        <v>0</v>
      </c>
      <c r="P207" s="43">
        <v>0</v>
      </c>
      <c r="Q207" s="43">
        <v>0</v>
      </c>
      <c r="R207" s="43">
        <v>4.2759381869505596E-5</v>
      </c>
      <c r="S207" s="43">
        <v>5.2044979765841553E-4</v>
      </c>
      <c r="T207" s="43">
        <v>7.8136365055661518E-4</v>
      </c>
      <c r="U207" s="43">
        <v>1.1221586803494986E-3</v>
      </c>
      <c r="V207" s="43">
        <v>1.4449095388969306E-3</v>
      </c>
      <c r="W207" s="43">
        <v>1.8105429731149168E-3</v>
      </c>
      <c r="X207" s="43">
        <v>2.1277928979784254E-3</v>
      </c>
      <c r="Y207" s="43">
        <v>2.4003914213639914E-3</v>
      </c>
      <c r="Z207" s="43">
        <v>2.64404810294933E-3</v>
      </c>
      <c r="AA207" s="43">
        <v>2.8932353446696861E-3</v>
      </c>
      <c r="AB207" s="43">
        <v>3.1336244775112656E-3</v>
      </c>
      <c r="AC207" s="43">
        <v>3.3594963816686928E-3</v>
      </c>
      <c r="AD207" s="43">
        <v>3.5667793217603384E-3</v>
      </c>
      <c r="AE207" s="43">
        <v>3.7434113927429457E-3</v>
      </c>
      <c r="AF207" s="43">
        <v>3.9020018786829372E-3</v>
      </c>
      <c r="AG207" s="43">
        <v>3.9321033670384397E-3</v>
      </c>
      <c r="AH207" s="43">
        <v>3.9463704996676816E-3</v>
      </c>
      <c r="AI207" s="43">
        <v>3.988956089377208E-3</v>
      </c>
      <c r="AJ207" s="43">
        <v>4.0290513338231771E-3</v>
      </c>
      <c r="AK207" s="43">
        <v>4.119690074883187E-3</v>
      </c>
      <c r="AL207" s="43">
        <v>4.1683549083598691E-3</v>
      </c>
      <c r="AM207" s="43">
        <v>4.225759124284717E-3</v>
      </c>
      <c r="AN207" s="43">
        <v>4.3070880248344389E-3</v>
      </c>
      <c r="AO207" s="43">
        <v>4.3269772211707155E-3</v>
      </c>
      <c r="AP207" s="43">
        <v>4.3521231740332091E-3</v>
      </c>
      <c r="AQ207" s="43">
        <v>4.3794783989315363E-3</v>
      </c>
      <c r="AR207" s="43">
        <v>4.4193258670971068E-3</v>
      </c>
      <c r="AS207" s="43">
        <v>4.4296828719186995E-3</v>
      </c>
      <c r="AT207" s="43">
        <v>4.4732329778424083E-3</v>
      </c>
      <c r="AU207" s="43">
        <v>4.497833922484212E-3</v>
      </c>
      <c r="AV207" s="43">
        <v>4.4629296724951343E-3</v>
      </c>
      <c r="AW207" s="43">
        <v>4.0392157035440222E-3</v>
      </c>
      <c r="AX207" s="43">
        <v>3.7972104908673009E-3</v>
      </c>
      <c r="AY207" s="43">
        <v>3.4635881563547773E-3</v>
      </c>
      <c r="AZ207" s="43">
        <v>3.1549107002060333E-3</v>
      </c>
    </row>
    <row r="208" spans="1:52" ht="12" customHeight="1" x14ac:dyDescent="0.35">
      <c r="A208" s="81" t="s">
        <v>43</v>
      </c>
      <c r="B208" s="43">
        <v>520.44433939905321</v>
      </c>
      <c r="C208" s="43">
        <v>614.8369644235903</v>
      </c>
      <c r="D208" s="43">
        <v>637.63709682438434</v>
      </c>
      <c r="E208" s="43">
        <v>572.05604735874476</v>
      </c>
      <c r="F208" s="43">
        <v>540.59530444081236</v>
      </c>
      <c r="G208" s="43">
        <v>478.09156552738108</v>
      </c>
      <c r="H208" s="43">
        <v>348.29930988098289</v>
      </c>
      <c r="I208" s="43">
        <v>346.29986677889514</v>
      </c>
      <c r="J208" s="43">
        <v>316.98744822292366</v>
      </c>
      <c r="K208" s="43">
        <v>453.36445166387023</v>
      </c>
      <c r="L208" s="43">
        <v>458.61140688062989</v>
      </c>
      <c r="M208" s="43">
        <v>504.33147817748744</v>
      </c>
      <c r="N208" s="43">
        <v>431.41227075457158</v>
      </c>
      <c r="O208" s="43">
        <v>449.18498355193196</v>
      </c>
      <c r="P208" s="43">
        <v>400.88414963140497</v>
      </c>
      <c r="Q208" s="43">
        <v>375.28711323000749</v>
      </c>
      <c r="R208" s="43">
        <v>378.3212360060985</v>
      </c>
      <c r="S208" s="43">
        <v>404.47314097387465</v>
      </c>
      <c r="T208" s="43">
        <v>403.2093124150278</v>
      </c>
      <c r="U208" s="43">
        <v>399.29353908032107</v>
      </c>
      <c r="V208" s="43">
        <v>397.12734178211326</v>
      </c>
      <c r="W208" s="43">
        <v>400.29001070978973</v>
      </c>
      <c r="X208" s="43">
        <v>402.13174952216002</v>
      </c>
      <c r="Y208" s="43">
        <v>402.85801897226787</v>
      </c>
      <c r="Z208" s="43">
        <v>403.01344953713152</v>
      </c>
      <c r="AA208" s="43">
        <v>404.81782425874349</v>
      </c>
      <c r="AB208" s="43">
        <v>407.46494233200815</v>
      </c>
      <c r="AC208" s="43">
        <v>410.33644995323203</v>
      </c>
      <c r="AD208" s="43">
        <v>412.59320193733129</v>
      </c>
      <c r="AE208" s="43">
        <v>414.25642369305234</v>
      </c>
      <c r="AF208" s="43">
        <v>415.57811303328629</v>
      </c>
      <c r="AG208" s="43">
        <v>417.08150707147234</v>
      </c>
      <c r="AH208" s="43">
        <v>418.31557801040788</v>
      </c>
      <c r="AI208" s="43">
        <v>419.24253222689174</v>
      </c>
      <c r="AJ208" s="43">
        <v>417.23040297832154</v>
      </c>
      <c r="AK208" s="43">
        <v>415.49390297641656</v>
      </c>
      <c r="AL208" s="43">
        <v>416.10811476489118</v>
      </c>
      <c r="AM208" s="43">
        <v>415.72499518781444</v>
      </c>
      <c r="AN208" s="43">
        <v>412.83290295526945</v>
      </c>
      <c r="AO208" s="43">
        <v>413.84932225905681</v>
      </c>
      <c r="AP208" s="43">
        <v>413.72555299603209</v>
      </c>
      <c r="AQ208" s="43">
        <v>415.32863819528785</v>
      </c>
      <c r="AR208" s="43">
        <v>418.89134712351381</v>
      </c>
      <c r="AS208" s="43">
        <v>420.59576406749272</v>
      </c>
      <c r="AT208" s="43">
        <v>414.11107150013117</v>
      </c>
      <c r="AU208" s="43">
        <v>412.3328048954105</v>
      </c>
      <c r="AV208" s="43">
        <v>414.5922057516712</v>
      </c>
      <c r="AW208" s="43">
        <v>410.33239751890812</v>
      </c>
      <c r="AX208" s="43">
        <v>409.97188083439977</v>
      </c>
      <c r="AY208" s="43">
        <v>407.8024587366005</v>
      </c>
      <c r="AZ208" s="43">
        <v>405.03287991235311</v>
      </c>
    </row>
    <row r="209" spans="1:52" ht="12" customHeight="1" x14ac:dyDescent="0.35">
      <c r="A209" s="79" t="s">
        <v>866</v>
      </c>
      <c r="B209" s="80">
        <v>725.47446879920494</v>
      </c>
      <c r="C209" s="80">
        <v>705.95069720724268</v>
      </c>
      <c r="D209" s="80">
        <v>662.99349479150999</v>
      </c>
      <c r="E209" s="80">
        <v>659.57611021355808</v>
      </c>
      <c r="F209" s="80">
        <v>696.23288517810772</v>
      </c>
      <c r="G209" s="80">
        <v>731.05820088211556</v>
      </c>
      <c r="H209" s="80">
        <v>847.04016183274575</v>
      </c>
      <c r="I209" s="80">
        <v>845.95712880123062</v>
      </c>
      <c r="J209" s="80">
        <v>821.32845957028201</v>
      </c>
      <c r="K209" s="80">
        <v>558.82542767138534</v>
      </c>
      <c r="L209" s="80">
        <v>635.51791486096579</v>
      </c>
      <c r="M209" s="80">
        <v>644.17608191606382</v>
      </c>
      <c r="N209" s="80">
        <v>722.62930495652756</v>
      </c>
      <c r="O209" s="80">
        <v>701.08668658260433</v>
      </c>
      <c r="P209" s="80">
        <v>750.17571789014676</v>
      </c>
      <c r="Q209" s="80">
        <v>804.86188836208294</v>
      </c>
      <c r="R209" s="80">
        <v>817.71737162940155</v>
      </c>
      <c r="S209" s="80">
        <v>837.08757735747758</v>
      </c>
      <c r="T209" s="80">
        <v>839.47358191364401</v>
      </c>
      <c r="U209" s="80">
        <v>836.61429753016557</v>
      </c>
      <c r="V209" s="80">
        <v>834.29881583125291</v>
      </c>
      <c r="W209" s="80">
        <v>836.00362003024225</v>
      </c>
      <c r="X209" s="80">
        <v>838.90152204652088</v>
      </c>
      <c r="Y209" s="80">
        <v>838.9716445852381</v>
      </c>
      <c r="Z209" s="80">
        <v>837.64984932657512</v>
      </c>
      <c r="AA209" s="80">
        <v>839.04249121537384</v>
      </c>
      <c r="AB209" s="80">
        <v>841.30096832351524</v>
      </c>
      <c r="AC209" s="80">
        <v>844.42269270338966</v>
      </c>
      <c r="AD209" s="80">
        <v>847.27553489184197</v>
      </c>
      <c r="AE209" s="80">
        <v>850.57131121456871</v>
      </c>
      <c r="AF209" s="80">
        <v>853.58343239016733</v>
      </c>
      <c r="AG209" s="80">
        <v>858.53382719532578</v>
      </c>
      <c r="AH209" s="80">
        <v>864.55563495950355</v>
      </c>
      <c r="AI209" s="80">
        <v>870.33547856711527</v>
      </c>
      <c r="AJ209" s="80">
        <v>876.4359201342379</v>
      </c>
      <c r="AK209" s="80">
        <v>882.28977645523253</v>
      </c>
      <c r="AL209" s="80">
        <v>889.48823235100519</v>
      </c>
      <c r="AM209" s="80">
        <v>897.442696081892</v>
      </c>
      <c r="AN209" s="80">
        <v>905.4217221564694</v>
      </c>
      <c r="AO209" s="80">
        <v>912.29476723397272</v>
      </c>
      <c r="AP209" s="80">
        <v>920.12345258068012</v>
      </c>
      <c r="AQ209" s="80">
        <v>928.92068471743926</v>
      </c>
      <c r="AR209" s="80">
        <v>932.29133165851601</v>
      </c>
      <c r="AS209" s="80">
        <v>941.40547611978945</v>
      </c>
      <c r="AT209" s="80">
        <v>949.70596678057836</v>
      </c>
      <c r="AU209" s="80">
        <v>957.59147106795069</v>
      </c>
      <c r="AV209" s="80">
        <v>968.25913537354234</v>
      </c>
      <c r="AW209" s="80">
        <v>978.53761784483299</v>
      </c>
      <c r="AX209" s="80">
        <v>987.14770602701492</v>
      </c>
      <c r="AY209" s="80">
        <v>996.39182034996554</v>
      </c>
      <c r="AZ209" s="80">
        <v>1005.121884420755</v>
      </c>
    </row>
    <row r="210" spans="1:52" ht="12" customHeight="1" x14ac:dyDescent="0.35">
      <c r="A210" s="359" t="s">
        <v>867</v>
      </c>
      <c r="B210" s="360">
        <v>801.62654262493368</v>
      </c>
      <c r="C210" s="360">
        <v>864.9355934655365</v>
      </c>
      <c r="D210" s="360">
        <v>837.7992492136683</v>
      </c>
      <c r="E210" s="360">
        <v>784.35631610625262</v>
      </c>
      <c r="F210" s="360">
        <v>743.84312064207359</v>
      </c>
      <c r="G210" s="360">
        <v>759.01961155890342</v>
      </c>
      <c r="H210" s="360">
        <v>708.51804269440697</v>
      </c>
      <c r="I210" s="360">
        <v>747.28264997581948</v>
      </c>
      <c r="J210" s="360">
        <v>707.84076399290666</v>
      </c>
      <c r="K210" s="360">
        <v>656.98704710720676</v>
      </c>
      <c r="L210" s="360">
        <v>699.26299425988759</v>
      </c>
      <c r="M210" s="360">
        <v>727.70652313622827</v>
      </c>
      <c r="N210" s="360">
        <v>701.51206015239416</v>
      </c>
      <c r="O210" s="360">
        <v>716.48168998698713</v>
      </c>
      <c r="P210" s="360">
        <v>670.57958065502692</v>
      </c>
      <c r="Q210" s="360">
        <v>709.76293200068596</v>
      </c>
      <c r="R210" s="360">
        <v>719.18895905947625</v>
      </c>
      <c r="S210" s="360">
        <v>737.27662248265653</v>
      </c>
      <c r="T210" s="360">
        <v>714.88025833392135</v>
      </c>
      <c r="U210" s="360">
        <v>698.47176001369451</v>
      </c>
      <c r="V210" s="360">
        <v>690.5437146470498</v>
      </c>
      <c r="W210" s="360">
        <v>690.86719981308556</v>
      </c>
      <c r="X210" s="360">
        <v>685.29547012293949</v>
      </c>
      <c r="Y210" s="360">
        <v>680.03216228598023</v>
      </c>
      <c r="Z210" s="360">
        <v>675.62621279620464</v>
      </c>
      <c r="AA210" s="360">
        <v>674.27951184719825</v>
      </c>
      <c r="AB210" s="360">
        <v>674.60602726728212</v>
      </c>
      <c r="AC210" s="360">
        <v>674.73516206147883</v>
      </c>
      <c r="AD210" s="360">
        <v>675.98657174743767</v>
      </c>
      <c r="AE210" s="360">
        <v>672.28319433648903</v>
      </c>
      <c r="AF210" s="360">
        <v>670.02849288406867</v>
      </c>
      <c r="AG210" s="360">
        <v>672.90863747401977</v>
      </c>
      <c r="AH210" s="360">
        <v>671.52947367417494</v>
      </c>
      <c r="AI210" s="360">
        <v>672.29398094436999</v>
      </c>
      <c r="AJ210" s="360">
        <v>671.03020691289714</v>
      </c>
      <c r="AK210" s="360">
        <v>670.46527969150145</v>
      </c>
      <c r="AL210" s="360">
        <v>672.15862429541119</v>
      </c>
      <c r="AM210" s="360">
        <v>672.51859849876985</v>
      </c>
      <c r="AN210" s="360">
        <v>672.18894260853665</v>
      </c>
      <c r="AO210" s="360">
        <v>673.47842005655571</v>
      </c>
      <c r="AP210" s="360">
        <v>674.86628191460386</v>
      </c>
      <c r="AQ210" s="360">
        <v>677.93213125835598</v>
      </c>
      <c r="AR210" s="360">
        <v>678.69874208973965</v>
      </c>
      <c r="AS210" s="360">
        <v>681.57835547115712</v>
      </c>
      <c r="AT210" s="360">
        <v>680.31104559938376</v>
      </c>
      <c r="AU210" s="360">
        <v>682.18112511495679</v>
      </c>
      <c r="AV210" s="360">
        <v>687.55656523667949</v>
      </c>
      <c r="AW210" s="360">
        <v>689.97490885767422</v>
      </c>
      <c r="AX210" s="360">
        <v>693.1528067867639</v>
      </c>
      <c r="AY210" s="360">
        <v>695.84111624111449</v>
      </c>
      <c r="AZ210" s="360">
        <v>698.28176877906469</v>
      </c>
    </row>
    <row r="211" spans="1:52" ht="12" customHeight="1" x14ac:dyDescent="0.35">
      <c r="A211" s="79" t="s">
        <v>868</v>
      </c>
      <c r="B211" s="80">
        <v>269.11338324008659</v>
      </c>
      <c r="C211" s="80">
        <v>283.40511696057979</v>
      </c>
      <c r="D211" s="80">
        <v>268.37319012679546</v>
      </c>
      <c r="E211" s="80">
        <v>236.27075028164211</v>
      </c>
      <c r="F211" s="80">
        <v>231.06369819588002</v>
      </c>
      <c r="G211" s="80">
        <v>223.49699844737557</v>
      </c>
      <c r="H211" s="80">
        <v>210.55467361515898</v>
      </c>
      <c r="I211" s="80">
        <v>215.58913322256262</v>
      </c>
      <c r="J211" s="80">
        <v>216.03441563185575</v>
      </c>
      <c r="K211" s="80">
        <v>214.66025418622408</v>
      </c>
      <c r="L211" s="80">
        <v>223.75997894528862</v>
      </c>
      <c r="M211" s="80">
        <v>209.21497717753607</v>
      </c>
      <c r="N211" s="80">
        <v>181.37102849668179</v>
      </c>
      <c r="O211" s="80">
        <v>194.81274496266079</v>
      </c>
      <c r="P211" s="80">
        <v>190.39154502961895</v>
      </c>
      <c r="Q211" s="80">
        <v>202.752539314427</v>
      </c>
      <c r="R211" s="80">
        <v>205.06377381178524</v>
      </c>
      <c r="S211" s="80">
        <v>209.7342667009207</v>
      </c>
      <c r="T211" s="80">
        <v>203.65217446252876</v>
      </c>
      <c r="U211" s="80">
        <v>198.07282812782228</v>
      </c>
      <c r="V211" s="80">
        <v>195.56575957862361</v>
      </c>
      <c r="W211" s="80">
        <v>195.81375212267429</v>
      </c>
      <c r="X211" s="80">
        <v>193.97161853701994</v>
      </c>
      <c r="Y211" s="80">
        <v>192.18518761308843</v>
      </c>
      <c r="Z211" s="80">
        <v>190.75113989953385</v>
      </c>
      <c r="AA211" s="80">
        <v>190.12660912582407</v>
      </c>
      <c r="AB211" s="80">
        <v>190.35483696929714</v>
      </c>
      <c r="AC211" s="80">
        <v>190.07578335768872</v>
      </c>
      <c r="AD211" s="80">
        <v>190.32224716517339</v>
      </c>
      <c r="AE211" s="80">
        <v>188.95955226871561</v>
      </c>
      <c r="AF211" s="80">
        <v>187.79529240348145</v>
      </c>
      <c r="AG211" s="80">
        <v>188.47379578493113</v>
      </c>
      <c r="AH211" s="80">
        <v>187.56374533471214</v>
      </c>
      <c r="AI211" s="80">
        <v>187.29616382064901</v>
      </c>
      <c r="AJ211" s="80">
        <v>185.9880578855516</v>
      </c>
      <c r="AK211" s="80">
        <v>184.39774615798669</v>
      </c>
      <c r="AL211" s="80">
        <v>184.08132070900922</v>
      </c>
      <c r="AM211" s="80">
        <v>182.34664154662966</v>
      </c>
      <c r="AN211" s="80">
        <v>179.58242255341963</v>
      </c>
      <c r="AO211" s="80">
        <v>178.32673049305853</v>
      </c>
      <c r="AP211" s="80">
        <v>176.19943615925143</v>
      </c>
      <c r="AQ211" s="80">
        <v>175.20153743624056</v>
      </c>
      <c r="AR211" s="80">
        <v>171.95711410868589</v>
      </c>
      <c r="AS211" s="80">
        <v>170.37020910685959</v>
      </c>
      <c r="AT211" s="80">
        <v>165.09817073835151</v>
      </c>
      <c r="AU211" s="80">
        <v>162.05079232472005</v>
      </c>
      <c r="AV211" s="80">
        <v>161.99194850824156</v>
      </c>
      <c r="AW211" s="80">
        <v>159.51048336712208</v>
      </c>
      <c r="AX211" s="80">
        <v>157.43964090200618</v>
      </c>
      <c r="AY211" s="80">
        <v>153.63486946983411</v>
      </c>
      <c r="AZ211" s="80">
        <v>146.70131405800115</v>
      </c>
    </row>
    <row r="212" spans="1:52" ht="12" customHeight="1" x14ac:dyDescent="0.35">
      <c r="A212" s="81" t="s">
        <v>18</v>
      </c>
      <c r="B212" s="43">
        <v>20.494376051885233</v>
      </c>
      <c r="C212" s="43">
        <v>9.6959793835582442</v>
      </c>
      <c r="D212" s="43">
        <v>7.6295585976169793</v>
      </c>
      <c r="E212" s="43">
        <v>6.3143826701456067</v>
      </c>
      <c r="F212" s="43">
        <v>6.2746223456906858</v>
      </c>
      <c r="G212" s="43">
        <v>6.3474602526690997</v>
      </c>
      <c r="H212" s="43">
        <v>5.8204151922614642</v>
      </c>
      <c r="I212" s="43">
        <v>6.0597488981347114</v>
      </c>
      <c r="J212" s="43">
        <v>6.2414702864586085</v>
      </c>
      <c r="K212" s="43">
        <v>5.216223559294761</v>
      </c>
      <c r="L212" s="43">
        <v>5.4764537327097029</v>
      </c>
      <c r="M212" s="43">
        <v>5.0093579789944407</v>
      </c>
      <c r="N212" s="43">
        <v>3.8095672119849224</v>
      </c>
      <c r="O212" s="43">
        <v>3.3212599932589</v>
      </c>
      <c r="P212" s="43">
        <v>3.3871899397303356</v>
      </c>
      <c r="Q212" s="43">
        <v>3.2639187311412909</v>
      </c>
      <c r="R212" s="43">
        <v>3.3003139794604799</v>
      </c>
      <c r="S212" s="43">
        <v>3.3403908343285784</v>
      </c>
      <c r="T212" s="43">
        <v>3.2379052342055279</v>
      </c>
      <c r="U212" s="43">
        <v>3.1692407480308407</v>
      </c>
      <c r="V212" s="43">
        <v>3.1459484726102538</v>
      </c>
      <c r="W212" s="43">
        <v>3.1458777905757227</v>
      </c>
      <c r="X212" s="43">
        <v>3.1184597832545262</v>
      </c>
      <c r="Y212" s="43">
        <v>3.0823856293481158</v>
      </c>
      <c r="Z212" s="43">
        <v>3.0402293570688967</v>
      </c>
      <c r="AA212" s="43">
        <v>3.0232106666502228</v>
      </c>
      <c r="AB212" s="43">
        <v>2.9998210546716284</v>
      </c>
      <c r="AC212" s="43">
        <v>2.9819189374491875</v>
      </c>
      <c r="AD212" s="43">
        <v>2.9837186338673152</v>
      </c>
      <c r="AE212" s="43">
        <v>2.9270537802573044</v>
      </c>
      <c r="AF212" s="43">
        <v>2.8763555287015183</v>
      </c>
      <c r="AG212" s="43">
        <v>2.832844194853442</v>
      </c>
      <c r="AH212" s="43">
        <v>2.7889883645703</v>
      </c>
      <c r="AI212" s="43">
        <v>2.7451858468091905</v>
      </c>
      <c r="AJ212" s="43">
        <v>2.7022471231642511</v>
      </c>
      <c r="AK212" s="43">
        <v>2.6739458986553024</v>
      </c>
      <c r="AL212" s="43">
        <v>2.659705598356958</v>
      </c>
      <c r="AM212" s="43">
        <v>2.6352426437644345</v>
      </c>
      <c r="AN212" s="43">
        <v>2.5966076406652219</v>
      </c>
      <c r="AO212" s="43">
        <v>2.5677901292072893</v>
      </c>
      <c r="AP212" s="43">
        <v>2.5388761649007305</v>
      </c>
      <c r="AQ212" s="43">
        <v>2.5097595268761563</v>
      </c>
      <c r="AR212" s="43">
        <v>2.4696214319534757</v>
      </c>
      <c r="AS212" s="43">
        <v>2.4555621542816861</v>
      </c>
      <c r="AT212" s="43">
        <v>2.402461845990052</v>
      </c>
      <c r="AU212" s="43">
        <v>2.3749667518902262</v>
      </c>
      <c r="AV212" s="43">
        <v>2.3276400050861641</v>
      </c>
      <c r="AW212" s="43">
        <v>2.2723482488677145</v>
      </c>
      <c r="AX212" s="43">
        <v>2.2362835520850948</v>
      </c>
      <c r="AY212" s="43">
        <v>2.1884094905456735</v>
      </c>
      <c r="AZ212" s="43">
        <v>2.1463102739730151</v>
      </c>
    </row>
    <row r="213" spans="1:52" ht="12" customHeight="1" x14ac:dyDescent="0.35">
      <c r="A213" s="81" t="s">
        <v>42</v>
      </c>
      <c r="B213" s="43">
        <v>25.902229888598413</v>
      </c>
      <c r="C213" s="43">
        <v>26.116920231135385</v>
      </c>
      <c r="D213" s="43">
        <v>19.043076861540282</v>
      </c>
      <c r="E213" s="43">
        <v>16.33352163850796</v>
      </c>
      <c r="F213" s="43">
        <v>14.254570161107557</v>
      </c>
      <c r="G213" s="43">
        <v>15.174024157821961</v>
      </c>
      <c r="H213" s="43">
        <v>12.03468954999253</v>
      </c>
      <c r="I213" s="43">
        <v>19.145155507620618</v>
      </c>
      <c r="J213" s="43">
        <v>16.898309055850056</v>
      </c>
      <c r="K213" s="43">
        <v>12.045939897303292</v>
      </c>
      <c r="L213" s="43">
        <v>11.829791326561699</v>
      </c>
      <c r="M213" s="43">
        <v>12.561917101900203</v>
      </c>
      <c r="N213" s="43">
        <v>8.0328704573503753</v>
      </c>
      <c r="O213" s="43">
        <v>8.7513029524823551</v>
      </c>
      <c r="P213" s="43">
        <v>3.7543471419728087</v>
      </c>
      <c r="Q213" s="43">
        <v>7.1405302656067606</v>
      </c>
      <c r="R213" s="43">
        <v>7.2279962971474205</v>
      </c>
      <c r="S213" s="43">
        <v>7.1706719862249484</v>
      </c>
      <c r="T213" s="43">
        <v>6.9555951693931863</v>
      </c>
      <c r="U213" s="43">
        <v>6.8081377110172117</v>
      </c>
      <c r="V213" s="43">
        <v>6.7773252713960979</v>
      </c>
      <c r="W213" s="43">
        <v>6.7306302444953117</v>
      </c>
      <c r="X213" s="43">
        <v>6.6823823721657885</v>
      </c>
      <c r="Y213" s="43">
        <v>6.6071081363698658</v>
      </c>
      <c r="Z213" s="43">
        <v>6.5519799136485126</v>
      </c>
      <c r="AA213" s="43">
        <v>6.5419506467603412</v>
      </c>
      <c r="AB213" s="43">
        <v>6.426758296717983</v>
      </c>
      <c r="AC213" s="43">
        <v>6.3737508643212397</v>
      </c>
      <c r="AD213" s="43">
        <v>6.3675221647213469</v>
      </c>
      <c r="AE213" s="43">
        <v>6.2297422642335754</v>
      </c>
      <c r="AF213" s="43">
        <v>6.1565672926749277</v>
      </c>
      <c r="AG213" s="43">
        <v>5.8943373379538704</v>
      </c>
      <c r="AH213" s="43">
        <v>5.7413337090791812</v>
      </c>
      <c r="AI213" s="43">
        <v>5.5850531427959318</v>
      </c>
      <c r="AJ213" s="43">
        <v>5.4437768800272544</v>
      </c>
      <c r="AK213" s="43">
        <v>5.3858091002982427</v>
      </c>
      <c r="AL213" s="43">
        <v>5.310122248407855</v>
      </c>
      <c r="AM213" s="43">
        <v>5.2316657185446065</v>
      </c>
      <c r="AN213" s="43">
        <v>5.1184188305401372</v>
      </c>
      <c r="AO213" s="43">
        <v>5.0602716860536772</v>
      </c>
      <c r="AP213" s="43">
        <v>4.9824825446428296</v>
      </c>
      <c r="AQ213" s="43">
        <v>4.8220365027962488</v>
      </c>
      <c r="AR213" s="43">
        <v>4.6578409114088926</v>
      </c>
      <c r="AS213" s="43">
        <v>4.5957170086822448</v>
      </c>
      <c r="AT213" s="43">
        <v>4.4123197378603987</v>
      </c>
      <c r="AU213" s="43">
        <v>4.3370411635983803</v>
      </c>
      <c r="AV213" s="43">
        <v>4.0434946918091574</v>
      </c>
      <c r="AW213" s="43">
        <v>3.8643556616600998</v>
      </c>
      <c r="AX213" s="43">
        <v>3.7182327499430947</v>
      </c>
      <c r="AY213" s="43">
        <v>3.5776329517766627</v>
      </c>
      <c r="AZ213" s="43">
        <v>3.4970900371581992</v>
      </c>
    </row>
    <row r="214" spans="1:52" ht="12" customHeight="1" x14ac:dyDescent="0.35">
      <c r="A214" s="81" t="s">
        <v>43</v>
      </c>
      <c r="B214" s="43">
        <v>222.71677729960297</v>
      </c>
      <c r="C214" s="43">
        <v>247.59221734588616</v>
      </c>
      <c r="D214" s="43">
        <v>241.70055466763819</v>
      </c>
      <c r="E214" s="43">
        <v>213.62284597298856</v>
      </c>
      <c r="F214" s="43">
        <v>210.53450568908178</v>
      </c>
      <c r="G214" s="43">
        <v>201.9755140368845</v>
      </c>
      <c r="H214" s="43">
        <v>192.69956887290499</v>
      </c>
      <c r="I214" s="43">
        <v>190.38422881680728</v>
      </c>
      <c r="J214" s="43">
        <v>192.89463628954709</v>
      </c>
      <c r="K214" s="43">
        <v>197.39809072962603</v>
      </c>
      <c r="L214" s="43">
        <v>206.45373388601723</v>
      </c>
      <c r="M214" s="43">
        <v>191.64370209664142</v>
      </c>
      <c r="N214" s="43">
        <v>169.52859082734651</v>
      </c>
      <c r="O214" s="43">
        <v>182.74018201691953</v>
      </c>
      <c r="P214" s="43">
        <v>183.2500079479158</v>
      </c>
      <c r="Q214" s="43">
        <v>192.34809031767895</v>
      </c>
      <c r="R214" s="43">
        <v>194.53546353517734</v>
      </c>
      <c r="S214" s="43">
        <v>199.22320388036718</v>
      </c>
      <c r="T214" s="43">
        <v>193.45867405893006</v>
      </c>
      <c r="U214" s="43">
        <v>188.09544966877422</v>
      </c>
      <c r="V214" s="43">
        <v>185.64248583461725</v>
      </c>
      <c r="W214" s="43">
        <v>185.93724408760326</v>
      </c>
      <c r="X214" s="43">
        <v>184.17077638159961</v>
      </c>
      <c r="Y214" s="43">
        <v>182.49569384737046</v>
      </c>
      <c r="Z214" s="43">
        <v>181.15893062881645</v>
      </c>
      <c r="AA214" s="43">
        <v>180.56144781241352</v>
      </c>
      <c r="AB214" s="43">
        <v>180.92825761790752</v>
      </c>
      <c r="AC214" s="43">
        <v>180.72011355591829</v>
      </c>
      <c r="AD214" s="43">
        <v>180.97100636658473</v>
      </c>
      <c r="AE214" s="43">
        <v>179.80275622422474</v>
      </c>
      <c r="AF214" s="43">
        <v>178.76236958210501</v>
      </c>
      <c r="AG214" s="43">
        <v>179.74661425212381</v>
      </c>
      <c r="AH214" s="43">
        <v>179.03342326106267</v>
      </c>
      <c r="AI214" s="43">
        <v>178.96592483104388</v>
      </c>
      <c r="AJ214" s="43">
        <v>177.84203388236008</v>
      </c>
      <c r="AK214" s="43">
        <v>176.33799115903315</v>
      </c>
      <c r="AL214" s="43">
        <v>176.1114928622444</v>
      </c>
      <c r="AM214" s="43">
        <v>174.47973318432062</v>
      </c>
      <c r="AN214" s="43">
        <v>171.86739608221427</v>
      </c>
      <c r="AO214" s="43">
        <v>170.69866867779757</v>
      </c>
      <c r="AP214" s="43">
        <v>168.67807744970787</v>
      </c>
      <c r="AQ214" s="43">
        <v>167.86974140656815</v>
      </c>
      <c r="AR214" s="43">
        <v>164.82965176532352</v>
      </c>
      <c r="AS214" s="43">
        <v>163.31892994389565</v>
      </c>
      <c r="AT214" s="43">
        <v>158.28338915450107</v>
      </c>
      <c r="AU214" s="43">
        <v>155.33878440923144</v>
      </c>
      <c r="AV214" s="43">
        <v>155.62081381134624</v>
      </c>
      <c r="AW214" s="43">
        <v>153.37377945659426</v>
      </c>
      <c r="AX214" s="43">
        <v>151.48512459997798</v>
      </c>
      <c r="AY214" s="43">
        <v>147.86882702751177</v>
      </c>
      <c r="AZ214" s="43">
        <v>141.05791374686993</v>
      </c>
    </row>
    <row r="215" spans="1:52" ht="12" customHeight="1" x14ac:dyDescent="0.35">
      <c r="A215" s="79" t="s">
        <v>869</v>
      </c>
      <c r="B215" s="80">
        <v>470.31557053152443</v>
      </c>
      <c r="C215" s="80">
        <v>498.45411609369319</v>
      </c>
      <c r="D215" s="80">
        <v>483.45498214569142</v>
      </c>
      <c r="E215" s="80">
        <v>460.13766923001657</v>
      </c>
      <c r="F215" s="80">
        <v>444.0446001332748</v>
      </c>
      <c r="G215" s="80">
        <v>445.19318631888359</v>
      </c>
      <c r="H215" s="80">
        <v>437.53957531621137</v>
      </c>
      <c r="I215" s="80">
        <v>475.85424282588383</v>
      </c>
      <c r="J215" s="80">
        <v>444.71139300126151</v>
      </c>
      <c r="K215" s="80">
        <v>406.9775807915949</v>
      </c>
      <c r="L215" s="80">
        <v>427.97513111488843</v>
      </c>
      <c r="M215" s="80">
        <v>446.71979807961537</v>
      </c>
      <c r="N215" s="80">
        <v>427.8154675880719</v>
      </c>
      <c r="O215" s="80">
        <v>437.13047504209385</v>
      </c>
      <c r="P215" s="80">
        <v>410.53153739283465</v>
      </c>
      <c r="Q215" s="80">
        <v>441.32822279825211</v>
      </c>
      <c r="R215" s="80">
        <v>447.70328670135677</v>
      </c>
      <c r="S215" s="80">
        <v>459.63986519683834</v>
      </c>
      <c r="T215" s="80">
        <v>443.42812503663055</v>
      </c>
      <c r="U215" s="80">
        <v>433.19580234546362</v>
      </c>
      <c r="V215" s="80">
        <v>428.00471623838718</v>
      </c>
      <c r="W215" s="80">
        <v>427.72492913041407</v>
      </c>
      <c r="X215" s="80">
        <v>423.46359364757819</v>
      </c>
      <c r="Y215" s="80">
        <v>419.83872105746042</v>
      </c>
      <c r="Z215" s="80">
        <v>416.70564064056668</v>
      </c>
      <c r="AA215" s="80">
        <v>415.58706623137562</v>
      </c>
      <c r="AB215" s="80">
        <v>415.21817281487432</v>
      </c>
      <c r="AC215" s="80">
        <v>415.03895515795108</v>
      </c>
      <c r="AD215" s="80">
        <v>415.45744028979158</v>
      </c>
      <c r="AE215" s="80">
        <v>412.5793082249001</v>
      </c>
      <c r="AF215" s="80">
        <v>410.73567752934963</v>
      </c>
      <c r="AG215" s="80">
        <v>412.34692263765294</v>
      </c>
      <c r="AH215" s="80">
        <v>411.04052423248288</v>
      </c>
      <c r="AI215" s="80">
        <v>411.26795718376593</v>
      </c>
      <c r="AJ215" s="80">
        <v>410.77197640270663</v>
      </c>
      <c r="AK215" s="80">
        <v>411.15019932733418</v>
      </c>
      <c r="AL215" s="80">
        <v>412.07929553175893</v>
      </c>
      <c r="AM215" s="80">
        <v>413.27389785022933</v>
      </c>
      <c r="AN215" s="80">
        <v>414.45010602899202</v>
      </c>
      <c r="AO215" s="80">
        <v>415.94185166408602</v>
      </c>
      <c r="AP215" s="80">
        <v>418.18037544821647</v>
      </c>
      <c r="AQ215" s="80">
        <v>420.89483287227358</v>
      </c>
      <c r="AR215" s="80">
        <v>423.12224443826676</v>
      </c>
      <c r="AS215" s="80">
        <v>426.2755667075524</v>
      </c>
      <c r="AT215" s="80">
        <v>428.71711163229833</v>
      </c>
      <c r="AU215" s="80">
        <v>432.23534406559037</v>
      </c>
      <c r="AV215" s="80">
        <v>436.60149202558466</v>
      </c>
      <c r="AW215" s="80">
        <v>440.40250923174005</v>
      </c>
      <c r="AX215" s="80">
        <v>444.5210103531893</v>
      </c>
      <c r="AY215" s="80">
        <v>449.75389044844678</v>
      </c>
      <c r="AZ215" s="80">
        <v>458.01837432414402</v>
      </c>
    </row>
    <row r="216" spans="1:52" ht="12" customHeight="1" x14ac:dyDescent="0.35">
      <c r="A216" s="82" t="s">
        <v>13</v>
      </c>
      <c r="B216" s="83">
        <v>130.70398466858973</v>
      </c>
      <c r="C216" s="83">
        <v>126.66393236182401</v>
      </c>
      <c r="D216" s="83">
        <v>143.15208113504153</v>
      </c>
      <c r="E216" s="83">
        <v>95.339992375315688</v>
      </c>
      <c r="F216" s="83">
        <v>100.61418599124396</v>
      </c>
      <c r="G216" s="83">
        <v>111.57547369693707</v>
      </c>
      <c r="H216" s="83">
        <v>77.230663303774918</v>
      </c>
      <c r="I216" s="83">
        <v>88.115611877301319</v>
      </c>
      <c r="J216" s="83">
        <v>85.649744392925811</v>
      </c>
      <c r="K216" s="83">
        <v>66.677271726697342</v>
      </c>
      <c r="L216" s="83">
        <v>59.033197690058351</v>
      </c>
      <c r="M216" s="83">
        <v>68.741584632811012</v>
      </c>
      <c r="N216" s="83">
        <v>68.686624227269249</v>
      </c>
      <c r="O216" s="83">
        <v>62.593997191282739</v>
      </c>
      <c r="P216" s="83">
        <v>59.005928317161086</v>
      </c>
      <c r="Q216" s="83">
        <v>60.919582434011581</v>
      </c>
      <c r="R216" s="83">
        <v>60.52265521130132</v>
      </c>
      <c r="S216" s="83">
        <v>61.678582024311019</v>
      </c>
      <c r="T216" s="83">
        <v>57.695304134763219</v>
      </c>
      <c r="U216" s="83">
        <v>55.539307551819356</v>
      </c>
      <c r="V216" s="83">
        <v>52.66024078702069</v>
      </c>
      <c r="W216" s="83">
        <v>51.685737255661017</v>
      </c>
      <c r="X216" s="83">
        <v>48.855559273153908</v>
      </c>
      <c r="Y216" s="83">
        <v>46.261073602997442</v>
      </c>
      <c r="Z216" s="83">
        <v>44.718235643553683</v>
      </c>
      <c r="AA216" s="83">
        <v>43.343562118254582</v>
      </c>
      <c r="AB216" s="83">
        <v>41.567157520609442</v>
      </c>
      <c r="AC216" s="83">
        <v>39.433107555772253</v>
      </c>
      <c r="AD216" s="83">
        <v>38.690350734357231</v>
      </c>
      <c r="AE216" s="83">
        <v>35.814650076724043</v>
      </c>
      <c r="AF216" s="83">
        <v>33.91463521200118</v>
      </c>
      <c r="AG216" s="83">
        <v>32.8825990529037</v>
      </c>
      <c r="AH216" s="83">
        <v>30.783160922402814</v>
      </c>
      <c r="AI216" s="83">
        <v>29.313442682753617</v>
      </c>
      <c r="AJ216" s="83">
        <v>27.981650059218612</v>
      </c>
      <c r="AK216" s="83">
        <v>26.310639384382</v>
      </c>
      <c r="AL216" s="83">
        <v>24.686214969867009</v>
      </c>
      <c r="AM216" s="83">
        <v>22.466253357766327</v>
      </c>
      <c r="AN216" s="83">
        <v>20.651946604685204</v>
      </c>
      <c r="AO216" s="83">
        <v>19.445313004678422</v>
      </c>
      <c r="AP216" s="83">
        <v>17.868722691738075</v>
      </c>
      <c r="AQ216" s="83">
        <v>15.541384989847861</v>
      </c>
      <c r="AR216" s="83">
        <v>11.876307338488763</v>
      </c>
      <c r="AS216" s="83">
        <v>10.461289945469188</v>
      </c>
      <c r="AT216" s="83">
        <v>7.9394258002681282</v>
      </c>
      <c r="AU216" s="83">
        <v>6.1931561657270544</v>
      </c>
      <c r="AV216" s="83">
        <v>4.5248545337819728</v>
      </c>
      <c r="AW216" s="83">
        <v>3.4262464563430268</v>
      </c>
      <c r="AX216" s="83">
        <v>2.5655883008246274</v>
      </c>
      <c r="AY216" s="83">
        <v>2.0253024403546251</v>
      </c>
      <c r="AZ216" s="83">
        <v>1.4474179725214333</v>
      </c>
    </row>
    <row r="217" spans="1:52" ht="12" customHeight="1" x14ac:dyDescent="0.35">
      <c r="A217" s="82" t="s">
        <v>17</v>
      </c>
      <c r="B217" s="83">
        <v>0</v>
      </c>
      <c r="C217" s="83">
        <v>0</v>
      </c>
      <c r="D217" s="83">
        <v>0</v>
      </c>
      <c r="E217" s="83">
        <v>0</v>
      </c>
      <c r="F217" s="83">
        <v>0</v>
      </c>
      <c r="G217" s="83">
        <v>0</v>
      </c>
      <c r="H217" s="83">
        <v>0</v>
      </c>
      <c r="I217" s="83">
        <v>0</v>
      </c>
      <c r="J217" s="83">
        <v>0</v>
      </c>
      <c r="K217" s="83">
        <v>0</v>
      </c>
      <c r="L217" s="83">
        <v>0</v>
      </c>
      <c r="M217" s="83">
        <v>0</v>
      </c>
      <c r="N217" s="83">
        <v>0</v>
      </c>
      <c r="O217" s="83">
        <v>0</v>
      </c>
      <c r="P217" s="83">
        <v>0</v>
      </c>
      <c r="Q217" s="83">
        <v>0</v>
      </c>
      <c r="R217" s="83">
        <v>0</v>
      </c>
      <c r="S217" s="83">
        <v>0</v>
      </c>
      <c r="T217" s="83">
        <v>0</v>
      </c>
      <c r="U217" s="83">
        <v>0</v>
      </c>
      <c r="V217" s="83">
        <v>0</v>
      </c>
      <c r="W217" s="83">
        <v>0</v>
      </c>
      <c r="X217" s="83">
        <v>0</v>
      </c>
      <c r="Y217" s="83">
        <v>0</v>
      </c>
      <c r="Z217" s="83">
        <v>0</v>
      </c>
      <c r="AA217" s="83">
        <v>0</v>
      </c>
      <c r="AB217" s="83">
        <v>0</v>
      </c>
      <c r="AC217" s="83">
        <v>0</v>
      </c>
      <c r="AD217" s="83">
        <v>0</v>
      </c>
      <c r="AE217" s="83">
        <v>0</v>
      </c>
      <c r="AF217" s="83">
        <v>0</v>
      </c>
      <c r="AG217" s="83">
        <v>0</v>
      </c>
      <c r="AH217" s="83">
        <v>0</v>
      </c>
      <c r="AI217" s="83">
        <v>0</v>
      </c>
      <c r="AJ217" s="83">
        <v>0</v>
      </c>
      <c r="AK217" s="83">
        <v>0</v>
      </c>
      <c r="AL217" s="83">
        <v>0</v>
      </c>
      <c r="AM217" s="83">
        <v>0</v>
      </c>
      <c r="AN217" s="83">
        <v>0</v>
      </c>
      <c r="AO217" s="83">
        <v>0</v>
      </c>
      <c r="AP217" s="83">
        <v>0</v>
      </c>
      <c r="AQ217" s="83">
        <v>0</v>
      </c>
      <c r="AR217" s="83">
        <v>0</v>
      </c>
      <c r="AS217" s="83">
        <v>0</v>
      </c>
      <c r="AT217" s="83">
        <v>0</v>
      </c>
      <c r="AU217" s="83">
        <v>0</v>
      </c>
      <c r="AV217" s="83">
        <v>0</v>
      </c>
      <c r="AW217" s="83">
        <v>0</v>
      </c>
      <c r="AX217" s="83">
        <v>0</v>
      </c>
      <c r="AY217" s="83">
        <v>0</v>
      </c>
      <c r="AZ217" s="83">
        <v>0</v>
      </c>
    </row>
    <row r="218" spans="1:52" ht="12" customHeight="1" x14ac:dyDescent="0.35">
      <c r="A218" s="82" t="s">
        <v>18</v>
      </c>
      <c r="B218" s="83">
        <v>0</v>
      </c>
      <c r="C218" s="83">
        <v>5.8909902977775562E-15</v>
      </c>
      <c r="D218" s="83">
        <v>8.6369302484184267</v>
      </c>
      <c r="E218" s="83">
        <v>12.213003775367401</v>
      </c>
      <c r="F218" s="83">
        <v>0</v>
      </c>
      <c r="G218" s="83">
        <v>0.7433654199951828</v>
      </c>
      <c r="H218" s="83">
        <v>8.1258060316587724</v>
      </c>
      <c r="I218" s="83">
        <v>1.9473123087267196E-14</v>
      </c>
      <c r="J218" s="83">
        <v>4.683140186189079E-15</v>
      </c>
      <c r="K218" s="83">
        <v>0</v>
      </c>
      <c r="L218" s="83">
        <v>9.6078462028213508E-15</v>
      </c>
      <c r="M218" s="83">
        <v>0</v>
      </c>
      <c r="N218" s="83">
        <v>0</v>
      </c>
      <c r="O218" s="83">
        <v>3.5343527719223162E-15</v>
      </c>
      <c r="P218" s="83">
        <v>0</v>
      </c>
      <c r="Q218" s="83">
        <v>0</v>
      </c>
      <c r="R218" s="83">
        <v>6.55796670857744E-5</v>
      </c>
      <c r="S218" s="83">
        <v>1.375934067442901E-3</v>
      </c>
      <c r="T218" s="83">
        <v>2.3021406597657406E-3</v>
      </c>
      <c r="U218" s="83">
        <v>2.8910406630681279E-3</v>
      </c>
      <c r="V218" s="83">
        <v>3.8960159579073087E-3</v>
      </c>
      <c r="W218" s="83">
        <v>4.9051980101964265E-3</v>
      </c>
      <c r="X218" s="83">
        <v>5.3583132699754534E-3</v>
      </c>
      <c r="Y218" s="83">
        <v>6.2767601729021598E-3</v>
      </c>
      <c r="Z218" s="83">
        <v>6.7330346891814764E-3</v>
      </c>
      <c r="AA218" s="83">
        <v>7.3023199645533094E-3</v>
      </c>
      <c r="AB218" s="83">
        <v>8.0141093922655986E-3</v>
      </c>
      <c r="AC218" s="83">
        <v>8.8253868763880708E-3</v>
      </c>
      <c r="AD218" s="83">
        <v>9.3550492598050376E-3</v>
      </c>
      <c r="AE218" s="83">
        <v>1.0754765306181691E-2</v>
      </c>
      <c r="AF218" s="83">
        <v>1.1521485076713094E-2</v>
      </c>
      <c r="AG218" s="83">
        <v>1.1676214745842408E-2</v>
      </c>
      <c r="AH218" s="83">
        <v>1.0743551895511022E-2</v>
      </c>
      <c r="AI218" s="83">
        <v>1.0086868143486938E-2</v>
      </c>
      <c r="AJ218" s="83">
        <v>9.5984699830237372E-3</v>
      </c>
      <c r="AK218" s="83">
        <v>8.8625435564219351E-3</v>
      </c>
      <c r="AL218" s="83">
        <v>8.1138370526713001E-3</v>
      </c>
      <c r="AM218" s="83">
        <v>7.6871933345845946E-3</v>
      </c>
      <c r="AN218" s="83">
        <v>6.896294930783536E-3</v>
      </c>
      <c r="AO218" s="83">
        <v>6.5184641444801308E-3</v>
      </c>
      <c r="AP218" s="83">
        <v>6.0392627283838794E-3</v>
      </c>
      <c r="AQ218" s="83">
        <v>5.4219781946355551E-3</v>
      </c>
      <c r="AR218" s="83">
        <v>4.74660078431353E-3</v>
      </c>
      <c r="AS218" s="83">
        <v>4.2853096397569993E-3</v>
      </c>
      <c r="AT218" s="83">
        <v>2.9853107084152359E-3</v>
      </c>
      <c r="AU218" s="83">
        <v>2.3130707639858602E-3</v>
      </c>
      <c r="AV218" s="83">
        <v>2.1101332153018459E-3</v>
      </c>
      <c r="AW218" s="83">
        <v>1.7913733719506493E-3</v>
      </c>
      <c r="AX218" s="83">
        <v>1.5170125499761866E-3</v>
      </c>
      <c r="AY218" s="83">
        <v>1.3487686152653074E-3</v>
      </c>
      <c r="AZ218" s="83">
        <v>1.1167635056177718E-3</v>
      </c>
    </row>
    <row r="219" spans="1:52" ht="12" customHeight="1" x14ac:dyDescent="0.35">
      <c r="A219" s="82" t="s">
        <v>42</v>
      </c>
      <c r="B219" s="83">
        <v>12.421254901974274</v>
      </c>
      <c r="C219" s="83">
        <v>9.2226509228672739</v>
      </c>
      <c r="D219" s="83">
        <v>8.7436550914885292</v>
      </c>
      <c r="E219" s="83">
        <v>10.037784805955834</v>
      </c>
      <c r="F219" s="83">
        <v>6.2715818560990737</v>
      </c>
      <c r="G219" s="83">
        <v>10.234000081878191</v>
      </c>
      <c r="H219" s="83">
        <v>13.142588065893225</v>
      </c>
      <c r="I219" s="83">
        <v>14.559196304726022</v>
      </c>
      <c r="J219" s="83">
        <v>13.283367369874593</v>
      </c>
      <c r="K219" s="83">
        <v>7.2770672417557982</v>
      </c>
      <c r="L219" s="83">
        <v>7.2579676531283708</v>
      </c>
      <c r="M219" s="83">
        <v>9.322770468876044</v>
      </c>
      <c r="N219" s="83">
        <v>10.47487983282103</v>
      </c>
      <c r="O219" s="83">
        <v>9.95316875304745</v>
      </c>
      <c r="P219" s="83">
        <v>5.3595093107779492</v>
      </c>
      <c r="Q219" s="83">
        <v>5.3706636286399982</v>
      </c>
      <c r="R219" s="83">
        <v>5.4843938108929686</v>
      </c>
      <c r="S219" s="83">
        <v>5.3687301735871795</v>
      </c>
      <c r="T219" s="83">
        <v>5.1208898241220053</v>
      </c>
      <c r="U219" s="83">
        <v>4.9600282955791046</v>
      </c>
      <c r="V219" s="83">
        <v>4.7625895650557082</v>
      </c>
      <c r="W219" s="83">
        <v>4.599026363666864</v>
      </c>
      <c r="X219" s="83">
        <v>4.4340840964103174</v>
      </c>
      <c r="Y219" s="83">
        <v>4.104110692217855</v>
      </c>
      <c r="Z219" s="83">
        <v>3.871038006056724</v>
      </c>
      <c r="AA219" s="83">
        <v>3.6518554920555815</v>
      </c>
      <c r="AB219" s="83">
        <v>3.4530556943061641</v>
      </c>
      <c r="AC219" s="83">
        <v>3.1648591976756197</v>
      </c>
      <c r="AD219" s="83">
        <v>3.0597023817416584</v>
      </c>
      <c r="AE219" s="83">
        <v>2.665611883596525</v>
      </c>
      <c r="AF219" s="83">
        <v>2.3080815646631176</v>
      </c>
      <c r="AG219" s="83">
        <v>2.2430348976353693</v>
      </c>
      <c r="AH219" s="83">
        <v>2.0925125560599862</v>
      </c>
      <c r="AI219" s="83">
        <v>1.9133899816478566</v>
      </c>
      <c r="AJ219" s="83">
        <v>1.8284263465019086</v>
      </c>
      <c r="AK219" s="83">
        <v>1.7347894015894521</v>
      </c>
      <c r="AL219" s="83">
        <v>1.6353675817110442</v>
      </c>
      <c r="AM219" s="83">
        <v>1.5694348026160543</v>
      </c>
      <c r="AN219" s="83">
        <v>1.4723891532596005</v>
      </c>
      <c r="AO219" s="83">
        <v>1.3737483234604768</v>
      </c>
      <c r="AP219" s="83">
        <v>1.2581033514551825</v>
      </c>
      <c r="AQ219" s="83">
        <v>1.1479618962393914</v>
      </c>
      <c r="AR219" s="83">
        <v>0.92974871293386341</v>
      </c>
      <c r="AS219" s="83">
        <v>0.85141278671149678</v>
      </c>
      <c r="AT219" s="83">
        <v>0.6935847484803811</v>
      </c>
      <c r="AU219" s="83">
        <v>0.52133623462730705</v>
      </c>
      <c r="AV219" s="83">
        <v>0.38501602151001302</v>
      </c>
      <c r="AW219" s="83">
        <v>0.32711731247482551</v>
      </c>
      <c r="AX219" s="83">
        <v>0.24404512880134516</v>
      </c>
      <c r="AY219" s="83">
        <v>0.21246913600401696</v>
      </c>
      <c r="AZ219" s="83">
        <v>0.18411305383324186</v>
      </c>
    </row>
    <row r="220" spans="1:52" ht="12" customHeight="1" x14ac:dyDescent="0.35">
      <c r="A220" s="82" t="s">
        <v>48</v>
      </c>
      <c r="B220" s="83">
        <v>91.106029076803395</v>
      </c>
      <c r="C220" s="83">
        <v>121.734742730926</v>
      </c>
      <c r="D220" s="83">
        <v>98.234662135016023</v>
      </c>
      <c r="E220" s="83">
        <v>69.229776026186073</v>
      </c>
      <c r="F220" s="83">
        <v>84.921175506466739</v>
      </c>
      <c r="G220" s="83">
        <v>76.972522840274976</v>
      </c>
      <c r="H220" s="83">
        <v>85.111692252557148</v>
      </c>
      <c r="I220" s="83">
        <v>66.831834393148469</v>
      </c>
      <c r="J220" s="83">
        <v>64.6608271320424</v>
      </c>
      <c r="K220" s="83">
        <v>53.983030550511671</v>
      </c>
      <c r="L220" s="83">
        <v>36.808837708791465</v>
      </c>
      <c r="M220" s="83">
        <v>38.448495159740155</v>
      </c>
      <c r="N220" s="83">
        <v>32.116749091401829</v>
      </c>
      <c r="O220" s="83">
        <v>33.389102030673378</v>
      </c>
      <c r="P220" s="83">
        <v>32.921690479106154</v>
      </c>
      <c r="Q220" s="83">
        <v>35.362230087781107</v>
      </c>
      <c r="R220" s="83">
        <v>36.078879677057479</v>
      </c>
      <c r="S220" s="83">
        <v>36.126073740067874</v>
      </c>
      <c r="T220" s="83">
        <v>33.713358486315123</v>
      </c>
      <c r="U220" s="83">
        <v>32.03304415470803</v>
      </c>
      <c r="V220" s="83">
        <v>30.572274239547127</v>
      </c>
      <c r="W220" s="83">
        <v>29.291573533791283</v>
      </c>
      <c r="X220" s="83">
        <v>27.786547111895608</v>
      </c>
      <c r="Y220" s="83">
        <v>24.956752834384776</v>
      </c>
      <c r="Z220" s="83">
        <v>23.339489021756599</v>
      </c>
      <c r="AA220" s="83">
        <v>21.736487166767738</v>
      </c>
      <c r="AB220" s="83">
        <v>20.133195357832129</v>
      </c>
      <c r="AC220" s="83">
        <v>18.548719277053113</v>
      </c>
      <c r="AD220" s="83">
        <v>17.516230279289548</v>
      </c>
      <c r="AE220" s="83">
        <v>13.653177281284409</v>
      </c>
      <c r="AF220" s="83">
        <v>10.962952843038636</v>
      </c>
      <c r="AG220" s="83">
        <v>10.661202511211702</v>
      </c>
      <c r="AH220" s="83">
        <v>9.343266079263536</v>
      </c>
      <c r="AI220" s="83">
        <v>8.4493404576850892</v>
      </c>
      <c r="AJ220" s="83">
        <v>7.8537465502585002</v>
      </c>
      <c r="AK220" s="83">
        <v>6.9082526160731232</v>
      </c>
      <c r="AL220" s="83">
        <v>6.1954482885813986</v>
      </c>
      <c r="AM220" s="83">
        <v>5.6764026532030813</v>
      </c>
      <c r="AN220" s="83">
        <v>4.7644809797721361</v>
      </c>
      <c r="AO220" s="83">
        <v>4.2726078190850094</v>
      </c>
      <c r="AP220" s="83">
        <v>3.7385941925497534</v>
      </c>
      <c r="AQ220" s="83">
        <v>3.3146978955631887</v>
      </c>
      <c r="AR220" s="83">
        <v>2.717885073945824</v>
      </c>
      <c r="AS220" s="83">
        <v>2.3886322687651811</v>
      </c>
      <c r="AT220" s="83">
        <v>1.5410114477437487</v>
      </c>
      <c r="AU220" s="83">
        <v>0.98053851964983185</v>
      </c>
      <c r="AV220" s="83">
        <v>0.86601793094858914</v>
      </c>
      <c r="AW220" s="83">
        <v>0.71408483996850902</v>
      </c>
      <c r="AX220" s="83">
        <v>0.57324411730005187</v>
      </c>
      <c r="AY220" s="83">
        <v>0.48914493901860456</v>
      </c>
      <c r="AZ220" s="83">
        <v>0.35256442561086065</v>
      </c>
    </row>
    <row r="221" spans="1:52" ht="12" customHeight="1" x14ac:dyDescent="0.35">
      <c r="A221" s="82" t="s">
        <v>60</v>
      </c>
      <c r="B221" s="83">
        <v>0.39779251302822921</v>
      </c>
      <c r="C221" s="83">
        <v>0.56777115851643778</v>
      </c>
      <c r="D221" s="83">
        <v>0.36284890109855455</v>
      </c>
      <c r="E221" s="83">
        <v>53.706972299205262</v>
      </c>
      <c r="F221" s="83">
        <v>41.950725955632336</v>
      </c>
      <c r="G221" s="83">
        <v>43.617394500483222</v>
      </c>
      <c r="H221" s="83">
        <v>11.443140159376446</v>
      </c>
      <c r="I221" s="83">
        <v>11.18572352796232</v>
      </c>
      <c r="J221" s="83">
        <v>29.816317510462504</v>
      </c>
      <c r="K221" s="83">
        <v>23.85595148143074</v>
      </c>
      <c r="L221" s="83">
        <v>12.846164530758109</v>
      </c>
      <c r="M221" s="83">
        <v>12.56936882768276</v>
      </c>
      <c r="N221" s="83">
        <v>4.4116178366076708</v>
      </c>
      <c r="O221" s="83">
        <v>2.7561211387146627</v>
      </c>
      <c r="P221" s="83">
        <v>2.2623961615138919</v>
      </c>
      <c r="Q221" s="83">
        <v>8.641895808869787</v>
      </c>
      <c r="R221" s="83">
        <v>8.7888927035377602</v>
      </c>
      <c r="S221" s="83">
        <v>8.8065113208381867</v>
      </c>
      <c r="T221" s="83">
        <v>8.6142724964882369</v>
      </c>
      <c r="U221" s="83">
        <v>8.2376298116837905</v>
      </c>
      <c r="V221" s="83">
        <v>7.2904197033133809</v>
      </c>
      <c r="W221" s="83">
        <v>7.1225279867645064</v>
      </c>
      <c r="X221" s="83">
        <v>6.7580672023552744</v>
      </c>
      <c r="Y221" s="83">
        <v>5.6633924622317124</v>
      </c>
      <c r="Z221" s="83">
        <v>5.3448260695338057</v>
      </c>
      <c r="AA221" s="83">
        <v>5.0587707868676528</v>
      </c>
      <c r="AB221" s="83">
        <v>4.7655038212770418</v>
      </c>
      <c r="AC221" s="83">
        <v>4.485805956984886</v>
      </c>
      <c r="AD221" s="83">
        <v>4.1908142377855357</v>
      </c>
      <c r="AE221" s="83">
        <v>3.0374058897704637</v>
      </c>
      <c r="AF221" s="83">
        <v>2.7271428939671245</v>
      </c>
      <c r="AG221" s="83">
        <v>2.729043482559153</v>
      </c>
      <c r="AH221" s="83">
        <v>2.6020765993229489</v>
      </c>
      <c r="AI221" s="83">
        <v>2.5009152584400112</v>
      </c>
      <c r="AJ221" s="83">
        <v>2.2852090598745294</v>
      </c>
      <c r="AK221" s="83">
        <v>1.7056903331419406</v>
      </c>
      <c r="AL221" s="83">
        <v>1.496747879382669</v>
      </c>
      <c r="AM221" s="83">
        <v>1.3473854194305912</v>
      </c>
      <c r="AN221" s="83">
        <v>0.9731252459851647</v>
      </c>
      <c r="AO221" s="83">
        <v>0.87116918489134276</v>
      </c>
      <c r="AP221" s="83">
        <v>0.76226239082816349</v>
      </c>
      <c r="AQ221" s="83">
        <v>0.65501242146889971</v>
      </c>
      <c r="AR221" s="83">
        <v>0.54853952246797244</v>
      </c>
      <c r="AS221" s="83">
        <v>0.45900245510422039</v>
      </c>
      <c r="AT221" s="83">
        <v>0.21053891408815234</v>
      </c>
      <c r="AU221" s="83">
        <v>0.13732260217866912</v>
      </c>
      <c r="AV221" s="83">
        <v>0.12866184755064253</v>
      </c>
      <c r="AW221" s="83">
        <v>0.1174420788751387</v>
      </c>
      <c r="AX221" s="83">
        <v>0.1056240377647882</v>
      </c>
      <c r="AY221" s="83">
        <v>8.7488812038788E-2</v>
      </c>
      <c r="AZ221" s="83">
        <v>4.7860745713215233E-2</v>
      </c>
    </row>
    <row r="222" spans="1:52" ht="12" customHeight="1" x14ac:dyDescent="0.35">
      <c r="A222" s="82" t="s">
        <v>43</v>
      </c>
      <c r="B222" s="83">
        <v>153.37364819466222</v>
      </c>
      <c r="C222" s="83">
        <v>146.62239432057174</v>
      </c>
      <c r="D222" s="83">
        <v>127.67709597554894</v>
      </c>
      <c r="E222" s="83">
        <v>119.01780866685704</v>
      </c>
      <c r="F222" s="83">
        <v>125.3154077375851</v>
      </c>
      <c r="G222" s="83">
        <v>104.34716789509247</v>
      </c>
      <c r="H222" s="83">
        <v>163.38272343716196</v>
      </c>
      <c r="I222" s="83">
        <v>158.52677069982659</v>
      </c>
      <c r="J222" s="83">
        <v>126.93537933908712</v>
      </c>
      <c r="K222" s="83">
        <v>111.1449110923176</v>
      </c>
      <c r="L222" s="83">
        <v>156.54211796088873</v>
      </c>
      <c r="M222" s="83">
        <v>177.78094863726292</v>
      </c>
      <c r="N222" s="83">
        <v>168.27333872521166</v>
      </c>
      <c r="O222" s="83">
        <v>185.7381038538557</v>
      </c>
      <c r="P222" s="83">
        <v>170.12250989349431</v>
      </c>
      <c r="Q222" s="83">
        <v>181.43398702259771</v>
      </c>
      <c r="R222" s="83">
        <v>185.73108067388887</v>
      </c>
      <c r="S222" s="83">
        <v>187.68037751407979</v>
      </c>
      <c r="T222" s="83">
        <v>182.11299618655755</v>
      </c>
      <c r="U222" s="83">
        <v>177.51575763678537</v>
      </c>
      <c r="V222" s="83">
        <v>177.1097333684817</v>
      </c>
      <c r="W222" s="83">
        <v>177.02386997751969</v>
      </c>
      <c r="X222" s="83">
        <v>175.5953671123809</v>
      </c>
      <c r="Y222" s="83">
        <v>174.36839393935327</v>
      </c>
      <c r="Z222" s="83">
        <v>173.34252764443627</v>
      </c>
      <c r="AA222" s="83">
        <v>172.79739251505134</v>
      </c>
      <c r="AB222" s="83">
        <v>173.21928864703585</v>
      </c>
      <c r="AC222" s="83">
        <v>174.10746994363785</v>
      </c>
      <c r="AD222" s="83">
        <v>174.15207443371659</v>
      </c>
      <c r="AE222" s="83">
        <v>174.18267529795776</v>
      </c>
      <c r="AF222" s="83">
        <v>173.95315561605469</v>
      </c>
      <c r="AG222" s="83">
        <v>174.67545475795635</v>
      </c>
      <c r="AH222" s="83">
        <v>173.93877556427293</v>
      </c>
      <c r="AI222" s="83">
        <v>173.26370886817304</v>
      </c>
      <c r="AJ222" s="83">
        <v>170.88484264920405</v>
      </c>
      <c r="AK222" s="83">
        <v>165.45597038568789</v>
      </c>
      <c r="AL222" s="83">
        <v>163.48709124376009</v>
      </c>
      <c r="AM222" s="83">
        <v>160.18616188816318</v>
      </c>
      <c r="AN222" s="83">
        <v>152.90921552696827</v>
      </c>
      <c r="AO222" s="83">
        <v>149.00560500931661</v>
      </c>
      <c r="AP222" s="83">
        <v>143.88879566751899</v>
      </c>
      <c r="AQ222" s="83">
        <v>140.53263735601621</v>
      </c>
      <c r="AR222" s="83">
        <v>134.6224063628045</v>
      </c>
      <c r="AS222" s="83">
        <v>129.69540380957963</v>
      </c>
      <c r="AT222" s="83">
        <v>116.15192677230939</v>
      </c>
      <c r="AU222" s="83">
        <v>107.84438759580122</v>
      </c>
      <c r="AV222" s="83">
        <v>107.03760647478006</v>
      </c>
      <c r="AW222" s="83">
        <v>103.32130609558114</v>
      </c>
      <c r="AX222" s="83">
        <v>98.960696509551369</v>
      </c>
      <c r="AY222" s="83">
        <v>94.06924698405669</v>
      </c>
      <c r="AZ222" s="83">
        <v>84.101059172535741</v>
      </c>
    </row>
    <row r="223" spans="1:52" ht="12" customHeight="1" x14ac:dyDescent="0.35">
      <c r="A223" s="82" t="s">
        <v>49</v>
      </c>
      <c r="B223" s="83">
        <v>52.747587595906786</v>
      </c>
      <c r="C223" s="83">
        <v>59.177768831730504</v>
      </c>
      <c r="D223" s="83">
        <v>63.135927980785489</v>
      </c>
      <c r="E223" s="83">
        <v>58.060397902660789</v>
      </c>
      <c r="F223" s="83">
        <v>40.334096952538893</v>
      </c>
      <c r="G223" s="83">
        <v>21.975389384833282</v>
      </c>
      <c r="H223" s="83">
        <v>21.573776732106598</v>
      </c>
      <c r="I223" s="83">
        <v>21.458314824925623</v>
      </c>
      <c r="J223" s="83">
        <v>27.761943329386217</v>
      </c>
      <c r="K223" s="83">
        <v>25.820379166619727</v>
      </c>
      <c r="L223" s="83">
        <v>22.80936116351311</v>
      </c>
      <c r="M223" s="83">
        <v>23.922052200577141</v>
      </c>
      <c r="N223" s="83">
        <v>23.109560247630789</v>
      </c>
      <c r="O223" s="83">
        <v>26.369560583336277</v>
      </c>
      <c r="P223" s="83">
        <v>31.622166323531285</v>
      </c>
      <c r="Q223" s="83">
        <v>32.474952176367978</v>
      </c>
      <c r="R223" s="83">
        <v>32.82561678619475</v>
      </c>
      <c r="S223" s="83">
        <v>35.159035470321392</v>
      </c>
      <c r="T223" s="83">
        <v>31.303180456697334</v>
      </c>
      <c r="U223" s="83">
        <v>30.149909582044561</v>
      </c>
      <c r="V223" s="83">
        <v>29.565324516266706</v>
      </c>
      <c r="W223" s="83">
        <v>28.929494072534951</v>
      </c>
      <c r="X223" s="83">
        <v>27.772316343697213</v>
      </c>
      <c r="Y223" s="83">
        <v>26.940748347289002</v>
      </c>
      <c r="Z223" s="83">
        <v>26.44759759090898</v>
      </c>
      <c r="AA223" s="83">
        <v>26.114614646365983</v>
      </c>
      <c r="AB223" s="83">
        <v>25.334981028984497</v>
      </c>
      <c r="AC223" s="83">
        <v>25.088849000212775</v>
      </c>
      <c r="AD223" s="83">
        <v>24.776065435616562</v>
      </c>
      <c r="AE223" s="83">
        <v>23.210381929850286</v>
      </c>
      <c r="AF223" s="83">
        <v>22.791311979596916</v>
      </c>
      <c r="AG223" s="83">
        <v>22.871382207600504</v>
      </c>
      <c r="AH223" s="83">
        <v>22.172056684901516</v>
      </c>
      <c r="AI223" s="83">
        <v>21.976009101370515</v>
      </c>
      <c r="AJ223" s="83">
        <v>21.69692085721152</v>
      </c>
      <c r="AK223" s="83">
        <v>21.543969493385784</v>
      </c>
      <c r="AL223" s="83">
        <v>20.472116503318695</v>
      </c>
      <c r="AM223" s="83">
        <v>20.304969621174102</v>
      </c>
      <c r="AN223" s="83">
        <v>19.303414758151675</v>
      </c>
      <c r="AO223" s="83">
        <v>19.158258332575386</v>
      </c>
      <c r="AP223" s="83">
        <v>18.980161386011314</v>
      </c>
      <c r="AQ223" s="83">
        <v>17.990155160353634</v>
      </c>
      <c r="AR223" s="83">
        <v>17.792949465051084</v>
      </c>
      <c r="AS223" s="83">
        <v>17.59059626296197</v>
      </c>
      <c r="AT223" s="83">
        <v>15.84421642837456</v>
      </c>
      <c r="AU223" s="83">
        <v>15.662130523361208</v>
      </c>
      <c r="AV223" s="83">
        <v>15.662392831488289</v>
      </c>
      <c r="AW223" s="83">
        <v>15.073668344563316</v>
      </c>
      <c r="AX223" s="83">
        <v>14.806972451577758</v>
      </c>
      <c r="AY223" s="83">
        <v>14.609442337524477</v>
      </c>
      <c r="AZ223" s="83">
        <v>14.421558405206836</v>
      </c>
    </row>
    <row r="224" spans="1:52" ht="12" customHeight="1" x14ac:dyDescent="0.35">
      <c r="A224" s="82" t="s">
        <v>52</v>
      </c>
      <c r="B224" s="83">
        <v>5.3039499667730956</v>
      </c>
      <c r="C224" s="83">
        <v>5.1758957127532215</v>
      </c>
      <c r="D224" s="83">
        <v>5.2094186570128915</v>
      </c>
      <c r="E224" s="83">
        <v>7.3789416374663066</v>
      </c>
      <c r="F224" s="83">
        <v>6.755884091770497</v>
      </c>
      <c r="G224" s="83">
        <v>19.171109724245273</v>
      </c>
      <c r="H224" s="83">
        <v>6.6925341185504115</v>
      </c>
      <c r="I224" s="83">
        <v>7.4027845462835069</v>
      </c>
      <c r="J224" s="83">
        <v>8.9035054027498557</v>
      </c>
      <c r="K224" s="83">
        <v>8.5009734459896134</v>
      </c>
      <c r="L224" s="83">
        <v>8.692522831611603</v>
      </c>
      <c r="M224" s="83">
        <v>10.83813593119061</v>
      </c>
      <c r="N224" s="83">
        <v>4.5935869029315342</v>
      </c>
      <c r="O224" s="83">
        <v>6.518287322412406</v>
      </c>
      <c r="P224" s="83">
        <v>7.0168365240402473</v>
      </c>
      <c r="Q224" s="83">
        <v>4.7567736902339108</v>
      </c>
      <c r="R224" s="83">
        <v>4.901738535796226</v>
      </c>
      <c r="S224" s="83">
        <v>5.0862319635619739</v>
      </c>
      <c r="T224" s="83">
        <v>4.9179033333351692</v>
      </c>
      <c r="U224" s="83">
        <v>4.7687529463600775</v>
      </c>
      <c r="V224" s="83">
        <v>4.6563048211331379</v>
      </c>
      <c r="W224" s="83">
        <v>4.7137829478950586</v>
      </c>
      <c r="X224" s="83">
        <v>4.358446025749295</v>
      </c>
      <c r="Y224" s="83">
        <v>3.9710285181151392</v>
      </c>
      <c r="Z224" s="83">
        <v>3.981631042692602</v>
      </c>
      <c r="AA224" s="83">
        <v>3.7465065196927783</v>
      </c>
      <c r="AB224" s="83">
        <v>3.8349238590309307</v>
      </c>
      <c r="AC224" s="83">
        <v>3.9375269031748465</v>
      </c>
      <c r="AD224" s="83">
        <v>4.0195603022968074</v>
      </c>
      <c r="AE224" s="83">
        <v>4.214185848137916</v>
      </c>
      <c r="AF224" s="83">
        <v>4.3645241224353697</v>
      </c>
      <c r="AG224" s="83">
        <v>4.5020557077086742</v>
      </c>
      <c r="AH224" s="83">
        <v>4.5921889396960678</v>
      </c>
      <c r="AI224" s="83">
        <v>4.6057539413579169</v>
      </c>
      <c r="AJ224" s="83">
        <v>4.5536875288094567</v>
      </c>
      <c r="AK224" s="83">
        <v>4.5774249190420706</v>
      </c>
      <c r="AL224" s="83">
        <v>4.6255967953995416</v>
      </c>
      <c r="AM224" s="83">
        <v>4.592402231176175</v>
      </c>
      <c r="AN224" s="83">
        <v>4.4971966902104041</v>
      </c>
      <c r="AO224" s="83">
        <v>4.6489764187788287</v>
      </c>
      <c r="AP224" s="83">
        <v>4.6579966489469449</v>
      </c>
      <c r="AQ224" s="83">
        <v>4.8395524182104168</v>
      </c>
      <c r="AR224" s="83">
        <v>5.0843827689154679</v>
      </c>
      <c r="AS224" s="83">
        <v>5.2606195469281234</v>
      </c>
      <c r="AT224" s="83">
        <v>6.4964859725252948</v>
      </c>
      <c r="AU224" s="83">
        <v>7.9199778862601971</v>
      </c>
      <c r="AV224" s="83">
        <v>8.318625743640677</v>
      </c>
      <c r="AW224" s="83">
        <v>9.6663312720456229</v>
      </c>
      <c r="AX224" s="83">
        <v>10.250044562891324</v>
      </c>
      <c r="AY224" s="83">
        <v>10.954352596480318</v>
      </c>
      <c r="AZ224" s="83">
        <v>11.749250403634885</v>
      </c>
    </row>
    <row r="225" spans="1:52" ht="12" customHeight="1" x14ac:dyDescent="0.35">
      <c r="A225" s="82" t="s">
        <v>28</v>
      </c>
      <c r="B225" s="83">
        <v>24.261323613786708</v>
      </c>
      <c r="C225" s="83">
        <v>29.288960054503921</v>
      </c>
      <c r="D225" s="83">
        <v>28.302362021281006</v>
      </c>
      <c r="E225" s="83">
        <v>35.152991741002168</v>
      </c>
      <c r="F225" s="83">
        <v>37.881542041938118</v>
      </c>
      <c r="G225" s="83">
        <v>56.556762775143824</v>
      </c>
      <c r="H225" s="83">
        <v>50.836651215131951</v>
      </c>
      <c r="I225" s="83">
        <v>107.77400665170997</v>
      </c>
      <c r="J225" s="83">
        <v>87.700308524733018</v>
      </c>
      <c r="K225" s="83">
        <v>109.71799608627244</v>
      </c>
      <c r="L225" s="83">
        <v>123.98496157613869</v>
      </c>
      <c r="M225" s="83">
        <v>105.0964422214747</v>
      </c>
      <c r="N225" s="83">
        <v>116.1491107241981</v>
      </c>
      <c r="O225" s="83">
        <v>109.81213416877121</v>
      </c>
      <c r="P225" s="83">
        <v>102.22050038320977</v>
      </c>
      <c r="Q225" s="83">
        <v>112.36813794975008</v>
      </c>
      <c r="R225" s="83">
        <v>113.36852806639683</v>
      </c>
      <c r="S225" s="83">
        <v>119.68329731655609</v>
      </c>
      <c r="T225" s="83">
        <v>119.8363710386231</v>
      </c>
      <c r="U225" s="83">
        <v>119.81498925824769</v>
      </c>
      <c r="V225" s="83">
        <v>121.0745948381187</v>
      </c>
      <c r="W225" s="83">
        <v>123.89026095552757</v>
      </c>
      <c r="X225" s="83">
        <v>127.27855758814265</v>
      </c>
      <c r="Y225" s="83">
        <v>132.62646541331742</v>
      </c>
      <c r="Z225" s="83">
        <v>134.4956404025975</v>
      </c>
      <c r="AA225" s="83">
        <v>137.65905280434478</v>
      </c>
      <c r="AB225" s="83">
        <v>141.01525812611126</v>
      </c>
      <c r="AC225" s="83">
        <v>143.80452056180258</v>
      </c>
      <c r="AD225" s="83">
        <v>146.18890318701094</v>
      </c>
      <c r="AE225" s="83">
        <v>151.69096995143315</v>
      </c>
      <c r="AF225" s="83">
        <v>154.62360020759718</v>
      </c>
      <c r="AG225" s="83">
        <v>156.40045549203188</v>
      </c>
      <c r="AH225" s="83">
        <v>159.50560456859844</v>
      </c>
      <c r="AI225" s="83">
        <v>162.320957239314</v>
      </c>
      <c r="AJ225" s="83">
        <v>166.04783342783429</v>
      </c>
      <c r="AK225" s="83">
        <v>173.62063325892308</v>
      </c>
      <c r="AL225" s="83">
        <v>179.13463917583846</v>
      </c>
      <c r="AM225" s="83">
        <v>185.09858721215471</v>
      </c>
      <c r="AN225" s="83">
        <v>196.42655165286985</v>
      </c>
      <c r="AO225" s="83">
        <v>202.16238335537423</v>
      </c>
      <c r="AP225" s="83">
        <v>210.37035477733741</v>
      </c>
      <c r="AQ225" s="83">
        <v>219.06922673735997</v>
      </c>
      <c r="AR225" s="83">
        <v>228.47463242401312</v>
      </c>
      <c r="AS225" s="83">
        <v>237.49967350899058</v>
      </c>
      <c r="AT225" s="83">
        <v>256.5405116219718</v>
      </c>
      <c r="AU225" s="83">
        <v>266.88242825517409</v>
      </c>
      <c r="AV225" s="83">
        <v>273.07344914737001</v>
      </c>
      <c r="AW225" s="83">
        <v>280.22650303287327</v>
      </c>
      <c r="AX225" s="83">
        <v>287.96555647308026</v>
      </c>
      <c r="AY225" s="83">
        <v>297.46301060660392</v>
      </c>
      <c r="AZ225" s="83">
        <v>314.62393041162005</v>
      </c>
    </row>
    <row r="226" spans="1:52" ht="12" customHeight="1" x14ac:dyDescent="0.35">
      <c r="A226" s="82" t="s">
        <v>29</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1.4356566235404604E-3</v>
      </c>
      <c r="S226" s="83">
        <v>4.9649739447374407E-2</v>
      </c>
      <c r="T226" s="83">
        <v>0.11154693906903777</v>
      </c>
      <c r="U226" s="83">
        <v>0.17349206757258831</v>
      </c>
      <c r="V226" s="83">
        <v>0.30933838349219811</v>
      </c>
      <c r="W226" s="83">
        <v>0.46375083904289516</v>
      </c>
      <c r="X226" s="83">
        <v>0.61929058052311303</v>
      </c>
      <c r="Y226" s="83">
        <v>0.94047848738088846</v>
      </c>
      <c r="Z226" s="83">
        <v>1.1579221843413634</v>
      </c>
      <c r="AA226" s="83">
        <v>1.4715218620106085</v>
      </c>
      <c r="AB226" s="83">
        <v>1.8867946502946717</v>
      </c>
      <c r="AC226" s="83">
        <v>2.459271374760831</v>
      </c>
      <c r="AD226" s="83">
        <v>2.8543842487169675</v>
      </c>
      <c r="AE226" s="83">
        <v>4.0994953008393393</v>
      </c>
      <c r="AF226" s="83">
        <v>5.0787516049187449</v>
      </c>
      <c r="AG226" s="83">
        <v>5.3700183132997399</v>
      </c>
      <c r="AH226" s="83">
        <v>6.0001387660691368</v>
      </c>
      <c r="AI226" s="83">
        <v>6.9143527848803785</v>
      </c>
      <c r="AJ226" s="83">
        <v>7.6300614538107308</v>
      </c>
      <c r="AK226" s="83">
        <v>9.2839669915524219</v>
      </c>
      <c r="AL226" s="83">
        <v>10.337959256847398</v>
      </c>
      <c r="AM226" s="83">
        <v>12.024613471210493</v>
      </c>
      <c r="AN226" s="83">
        <v>13.444889122158949</v>
      </c>
      <c r="AO226" s="83">
        <v>14.997271751781222</v>
      </c>
      <c r="AP226" s="83">
        <v>16.64934507910225</v>
      </c>
      <c r="AQ226" s="83">
        <v>17.798782019019445</v>
      </c>
      <c r="AR226" s="83">
        <v>21.070646168861821</v>
      </c>
      <c r="AS226" s="83">
        <v>22.064650813402221</v>
      </c>
      <c r="AT226" s="83">
        <v>23.296424615828453</v>
      </c>
      <c r="AU226" s="83">
        <v>26.091753212046815</v>
      </c>
      <c r="AV226" s="83">
        <v>26.60275736129913</v>
      </c>
      <c r="AW226" s="83">
        <v>27.528018425643243</v>
      </c>
      <c r="AX226" s="83">
        <v>29.047721758847764</v>
      </c>
      <c r="AY226" s="83">
        <v>29.842083827750088</v>
      </c>
      <c r="AZ226" s="83">
        <v>31.089502969962155</v>
      </c>
    </row>
    <row r="227" spans="1:52" ht="12" customHeight="1" x14ac:dyDescent="0.35">
      <c r="A227" s="84" t="s">
        <v>870</v>
      </c>
      <c r="B227" s="85">
        <v>62.197588853322721</v>
      </c>
      <c r="C227" s="85">
        <v>83.076360411263465</v>
      </c>
      <c r="D227" s="85">
        <v>85.971076941181707</v>
      </c>
      <c r="E227" s="85">
        <v>87.947896594593843</v>
      </c>
      <c r="F227" s="85">
        <v>68.734822312918936</v>
      </c>
      <c r="G227" s="85">
        <v>90.329426792644199</v>
      </c>
      <c r="H227" s="85">
        <v>60.423793763036514</v>
      </c>
      <c r="I227" s="85">
        <v>55.839273927372993</v>
      </c>
      <c r="J227" s="85">
        <v>47.094955359789324</v>
      </c>
      <c r="K227" s="85">
        <v>35.349212129387816</v>
      </c>
      <c r="L227" s="85">
        <v>47.527884199710655</v>
      </c>
      <c r="M227" s="85">
        <v>71.771747879076912</v>
      </c>
      <c r="N227" s="85">
        <v>92.325564067640641</v>
      </c>
      <c r="O227" s="85">
        <v>84.538469982232442</v>
      </c>
      <c r="P227" s="85">
        <v>69.65649823257327</v>
      </c>
      <c r="Q227" s="85">
        <v>65.68216988800701</v>
      </c>
      <c r="R227" s="85">
        <v>66.421898546334162</v>
      </c>
      <c r="S227" s="85">
        <v>67.90249058489745</v>
      </c>
      <c r="T227" s="85">
        <v>67.799958834762037</v>
      </c>
      <c r="U227" s="85">
        <v>67.203129540408653</v>
      </c>
      <c r="V227" s="85">
        <v>66.97323883003908</v>
      </c>
      <c r="W227" s="85">
        <v>67.328518559997249</v>
      </c>
      <c r="X227" s="85">
        <v>67.860257938341263</v>
      </c>
      <c r="Y227" s="85">
        <v>68.008253615431357</v>
      </c>
      <c r="Z227" s="85">
        <v>68.16943225610396</v>
      </c>
      <c r="AA227" s="85">
        <v>68.565836489998588</v>
      </c>
      <c r="AB227" s="85">
        <v>69.033017483110768</v>
      </c>
      <c r="AC227" s="85">
        <v>69.620423545838932</v>
      </c>
      <c r="AD227" s="85">
        <v>70.206884292472679</v>
      </c>
      <c r="AE227" s="85">
        <v>70.744333842873388</v>
      </c>
      <c r="AF227" s="85">
        <v>71.497522951237585</v>
      </c>
      <c r="AG227" s="85">
        <v>72.087919051435819</v>
      </c>
      <c r="AH227" s="85">
        <v>72.925204106979891</v>
      </c>
      <c r="AI227" s="85">
        <v>73.729859939955105</v>
      </c>
      <c r="AJ227" s="85">
        <v>74.270172624638889</v>
      </c>
      <c r="AK227" s="85">
        <v>74.917334206180485</v>
      </c>
      <c r="AL227" s="85">
        <v>75.998008054643122</v>
      </c>
      <c r="AM227" s="85">
        <v>76.898059101910718</v>
      </c>
      <c r="AN227" s="85">
        <v>78.156414026125063</v>
      </c>
      <c r="AO227" s="85">
        <v>79.209837899411284</v>
      </c>
      <c r="AP227" s="85">
        <v>80.486470307136059</v>
      </c>
      <c r="AQ227" s="85">
        <v>81.835760949841827</v>
      </c>
      <c r="AR227" s="85">
        <v>83.619383542787077</v>
      </c>
      <c r="AS227" s="85">
        <v>84.932579656745162</v>
      </c>
      <c r="AT227" s="85">
        <v>86.495763228733907</v>
      </c>
      <c r="AU227" s="85">
        <v>87.894988724646325</v>
      </c>
      <c r="AV227" s="85">
        <v>88.963124702853179</v>
      </c>
      <c r="AW227" s="85">
        <v>90.061916258812175</v>
      </c>
      <c r="AX227" s="85">
        <v>91.192155531568417</v>
      </c>
      <c r="AY227" s="85">
        <v>92.452356322833396</v>
      </c>
      <c r="AZ227" s="85">
        <v>93.562080396919356</v>
      </c>
    </row>
    <row r="228" spans="1:52" ht="12" customHeight="1" x14ac:dyDescent="0.35">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row>
    <row r="229" spans="1:52" ht="12" customHeight="1" x14ac:dyDescent="0.35">
      <c r="A229" s="133" t="s">
        <v>66</v>
      </c>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row>
    <row r="230" spans="1:52" ht="12" customHeight="1" x14ac:dyDescent="0.35">
      <c r="A230" s="134" t="s">
        <v>840</v>
      </c>
      <c r="B230" s="87">
        <v>1</v>
      </c>
      <c r="C230" s="87">
        <v>1</v>
      </c>
      <c r="D230" s="87">
        <v>1</v>
      </c>
      <c r="E230" s="87">
        <v>1</v>
      </c>
      <c r="F230" s="87">
        <v>1</v>
      </c>
      <c r="G230" s="87">
        <v>1</v>
      </c>
      <c r="H230" s="87">
        <v>1</v>
      </c>
      <c r="I230" s="87">
        <v>1</v>
      </c>
      <c r="J230" s="87">
        <v>1</v>
      </c>
      <c r="K230" s="87">
        <v>1</v>
      </c>
      <c r="L230" s="87">
        <v>1</v>
      </c>
      <c r="M230" s="87">
        <v>1</v>
      </c>
      <c r="N230" s="87">
        <v>1</v>
      </c>
      <c r="O230" s="87">
        <v>1</v>
      </c>
      <c r="P230" s="87">
        <v>1</v>
      </c>
      <c r="Q230" s="87">
        <v>1</v>
      </c>
      <c r="R230" s="87">
        <v>1</v>
      </c>
      <c r="S230" s="87">
        <v>1</v>
      </c>
      <c r="T230" s="87">
        <v>1</v>
      </c>
      <c r="U230" s="87">
        <v>1</v>
      </c>
      <c r="V230" s="87">
        <v>1</v>
      </c>
      <c r="W230" s="87">
        <v>1</v>
      </c>
      <c r="X230" s="87">
        <v>1</v>
      </c>
      <c r="Y230" s="87">
        <v>1</v>
      </c>
      <c r="Z230" s="87">
        <v>1</v>
      </c>
      <c r="AA230" s="87">
        <v>1</v>
      </c>
      <c r="AB230" s="87">
        <v>1</v>
      </c>
      <c r="AC230" s="87">
        <v>1</v>
      </c>
      <c r="AD230" s="87">
        <v>1</v>
      </c>
      <c r="AE230" s="87">
        <v>1</v>
      </c>
      <c r="AF230" s="87">
        <v>1</v>
      </c>
      <c r="AG230" s="87">
        <v>1</v>
      </c>
      <c r="AH230" s="87">
        <v>1</v>
      </c>
      <c r="AI230" s="87">
        <v>1</v>
      </c>
      <c r="AJ230" s="87">
        <v>1</v>
      </c>
      <c r="AK230" s="87">
        <v>1</v>
      </c>
      <c r="AL230" s="87">
        <v>1</v>
      </c>
      <c r="AM230" s="87">
        <v>1</v>
      </c>
      <c r="AN230" s="87">
        <v>1</v>
      </c>
      <c r="AO230" s="87">
        <v>1</v>
      </c>
      <c r="AP230" s="87">
        <v>1</v>
      </c>
      <c r="AQ230" s="87">
        <v>1</v>
      </c>
      <c r="AR230" s="87">
        <v>1</v>
      </c>
      <c r="AS230" s="87">
        <v>1</v>
      </c>
      <c r="AT230" s="87">
        <v>1</v>
      </c>
      <c r="AU230" s="87">
        <v>1</v>
      </c>
      <c r="AV230" s="87">
        <v>1</v>
      </c>
      <c r="AW230" s="87">
        <v>1</v>
      </c>
      <c r="AX230" s="87">
        <v>1</v>
      </c>
      <c r="AY230" s="87">
        <v>1</v>
      </c>
      <c r="AZ230" s="87">
        <v>1</v>
      </c>
    </row>
    <row r="231" spans="1:52" ht="12" customHeight="1" x14ac:dyDescent="0.35">
      <c r="A231" s="64" t="s">
        <v>40</v>
      </c>
      <c r="B231" s="88">
        <v>2.2143900893457124E-3</v>
      </c>
      <c r="C231" s="88">
        <v>2.4568098951055091E-3</v>
      </c>
      <c r="D231" s="88">
        <v>2.3144913988894186E-3</v>
      </c>
      <c r="E231" s="88">
        <v>2.5655539922074893E-3</v>
      </c>
      <c r="F231" s="88">
        <v>2.4513607428967277E-3</v>
      </c>
      <c r="G231" s="88">
        <v>2.7434588607191655E-3</v>
      </c>
      <c r="H231" s="88">
        <v>2.5776470368343613E-3</v>
      </c>
      <c r="I231" s="88">
        <v>2.4485621409852951E-3</v>
      </c>
      <c r="J231" s="88">
        <v>1.4640225176980959E-3</v>
      </c>
      <c r="K231" s="88">
        <v>1.4740438598920139E-3</v>
      </c>
      <c r="L231" s="88">
        <v>1.4857047724018409E-3</v>
      </c>
      <c r="M231" s="88">
        <v>1.4876286216574423E-3</v>
      </c>
      <c r="N231" s="88">
        <v>1.4962602464565634E-3</v>
      </c>
      <c r="O231" s="88">
        <v>1.4837169830681962E-3</v>
      </c>
      <c r="P231" s="88">
        <v>1.4933268943204835E-3</v>
      </c>
      <c r="Q231" s="88">
        <v>1.5020480285240906E-3</v>
      </c>
      <c r="R231" s="88">
        <v>1.2205387477239333E-3</v>
      </c>
      <c r="S231" s="88">
        <v>9.7675919071605688E-4</v>
      </c>
      <c r="T231" s="88">
        <v>7.8025449395626866E-4</v>
      </c>
      <c r="U231" s="88">
        <v>1.104044786219484E-3</v>
      </c>
      <c r="V231" s="88">
        <v>8.3604895480321353E-4</v>
      </c>
      <c r="W231" s="88">
        <v>6.539494413158475E-4</v>
      </c>
      <c r="X231" s="88">
        <v>1.0737740538674212E-3</v>
      </c>
      <c r="Y231" s="88">
        <v>7.581534901444976E-4</v>
      </c>
      <c r="Z231" s="88">
        <v>5.4269832260088458E-4</v>
      </c>
      <c r="AA231" s="88">
        <v>7.1573203448377517E-4</v>
      </c>
      <c r="AB231" s="88">
        <v>4.7057482053655144E-4</v>
      </c>
      <c r="AC231" s="88">
        <v>3.5705673703125912E-4</v>
      </c>
      <c r="AD231" s="88">
        <v>5.9355599461100191E-4</v>
      </c>
      <c r="AE231" s="88">
        <v>3.6450208616161756E-4</v>
      </c>
      <c r="AF231" s="88">
        <v>3.3566664187685709E-4</v>
      </c>
      <c r="AG231" s="88">
        <v>3.683386101687216E-4</v>
      </c>
      <c r="AH231" s="88">
        <v>3.6520692528095491E-4</v>
      </c>
      <c r="AI231" s="88">
        <v>3.8268183860817271E-4</v>
      </c>
      <c r="AJ231" s="88">
        <v>4.0503532937131228E-4</v>
      </c>
      <c r="AK231" s="88">
        <v>4.2181511110783704E-4</v>
      </c>
      <c r="AL231" s="88">
        <v>4.4182966711565452E-4</v>
      </c>
      <c r="AM231" s="88">
        <v>4.6063829588212715E-4</v>
      </c>
      <c r="AN231" s="88">
        <v>4.8129436632845867E-4</v>
      </c>
      <c r="AO231" s="88">
        <v>5.0153556093256472E-4</v>
      </c>
      <c r="AP231" s="88">
        <v>5.2489601385289058E-4</v>
      </c>
      <c r="AQ231" s="88">
        <v>5.4521834598986977E-4</v>
      </c>
      <c r="AR231" s="88">
        <v>5.6718739398327854E-4</v>
      </c>
      <c r="AS231" s="88">
        <v>5.7607460508499349E-4</v>
      </c>
      <c r="AT231" s="88">
        <v>5.7885812504023069E-4</v>
      </c>
      <c r="AU231" s="88">
        <v>6.2701802474969515E-4</v>
      </c>
      <c r="AV231" s="88">
        <v>7.1123163714518784E-4</v>
      </c>
      <c r="AW231" s="88">
        <v>8.8297225721095207E-4</v>
      </c>
      <c r="AX231" s="88">
        <v>9.133967287589382E-4</v>
      </c>
      <c r="AY231" s="88">
        <v>9.1811550438129145E-4</v>
      </c>
      <c r="AZ231" s="88">
        <v>9.740421767307502E-4</v>
      </c>
    </row>
    <row r="232" spans="1:52" ht="12" customHeight="1" x14ac:dyDescent="0.35">
      <c r="A232" s="72" t="s">
        <v>41</v>
      </c>
      <c r="B232" s="89">
        <v>9.8219712328956104E-4</v>
      </c>
      <c r="C232" s="89">
        <v>9.852472302206948E-4</v>
      </c>
      <c r="D232" s="89">
        <v>9.8107436107492665E-4</v>
      </c>
      <c r="E232" s="89">
        <v>9.8326399339713718E-4</v>
      </c>
      <c r="F232" s="89">
        <v>9.8835194390083699E-4</v>
      </c>
      <c r="G232" s="89">
        <v>9.9012428763966794E-4</v>
      </c>
      <c r="H232" s="89">
        <v>1.0013272602301762E-3</v>
      </c>
      <c r="I232" s="89">
        <v>9.7892268678672636E-4</v>
      </c>
      <c r="J232" s="89">
        <v>9.7601501179873072E-4</v>
      </c>
      <c r="K232" s="89">
        <v>9.8269590659467586E-4</v>
      </c>
      <c r="L232" s="89">
        <v>9.9046984826789354E-4</v>
      </c>
      <c r="M232" s="89">
        <v>9.9175241443829492E-4</v>
      </c>
      <c r="N232" s="89">
        <v>9.9750683097104241E-4</v>
      </c>
      <c r="O232" s="89">
        <v>9.8914465537879763E-4</v>
      </c>
      <c r="P232" s="89">
        <v>9.9555126288032245E-4</v>
      </c>
      <c r="Q232" s="89">
        <v>1.0013653523493937E-3</v>
      </c>
      <c r="R232" s="89">
        <v>1.0016573568635172E-3</v>
      </c>
      <c r="S232" s="89">
        <v>1.00021949700834E-3</v>
      </c>
      <c r="T232" s="89">
        <v>1.0057369555249271E-3</v>
      </c>
      <c r="U232" s="89">
        <v>1.0053021829188077E-3</v>
      </c>
      <c r="V232" s="89">
        <v>1.0046311017742186E-3</v>
      </c>
      <c r="W232" s="89">
        <v>1.008653350139043E-3</v>
      </c>
      <c r="X232" s="89">
        <v>1.0065242788321687E-3</v>
      </c>
      <c r="Y232" s="89">
        <v>1.0075341685694232E-3</v>
      </c>
      <c r="Z232" s="89">
        <v>1.005632157561496E-3</v>
      </c>
      <c r="AA232" s="89">
        <v>1.0036923169180016E-3</v>
      </c>
      <c r="AB232" s="89">
        <v>1.0037624390218766E-3</v>
      </c>
      <c r="AC232" s="89">
        <v>1.0021442051886054E-3</v>
      </c>
      <c r="AD232" s="89">
        <v>9.7167794545559088E-4</v>
      </c>
      <c r="AE232" s="89">
        <v>9.6505057604201114E-4</v>
      </c>
      <c r="AF232" s="89">
        <v>9.6659749361272733E-4</v>
      </c>
      <c r="AG232" s="89">
        <v>9.62562449314228E-4</v>
      </c>
      <c r="AH232" s="89">
        <v>9.562827558467202E-4</v>
      </c>
      <c r="AI232" s="89">
        <v>9.4193393372267388E-4</v>
      </c>
      <c r="AJ232" s="89">
        <v>9.3952589676233212E-4</v>
      </c>
      <c r="AK232" s="89">
        <v>9.3744932248687361E-4</v>
      </c>
      <c r="AL232" s="89">
        <v>9.3153745211449403E-4</v>
      </c>
      <c r="AM232" s="89">
        <v>9.3113700924160234E-4</v>
      </c>
      <c r="AN232" s="89">
        <v>9.2801860900308935E-4</v>
      </c>
      <c r="AO232" s="89">
        <v>9.2398598792892269E-4</v>
      </c>
      <c r="AP232" s="89">
        <v>9.2093621807839412E-4</v>
      </c>
      <c r="AQ232" s="89">
        <v>9.1824043992742551E-4</v>
      </c>
      <c r="AR232" s="89">
        <v>9.1709009387148683E-4</v>
      </c>
      <c r="AS232" s="89">
        <v>9.0896004832606125E-4</v>
      </c>
      <c r="AT232" s="89">
        <v>9.0859090336817749E-4</v>
      </c>
      <c r="AU232" s="89">
        <v>9.0615277040720886E-4</v>
      </c>
      <c r="AV232" s="89">
        <v>9.0132702261480093E-4</v>
      </c>
      <c r="AW232" s="89">
        <v>8.9760426065753514E-4</v>
      </c>
      <c r="AX232" s="89">
        <v>8.947971987916469E-4</v>
      </c>
      <c r="AY232" s="89">
        <v>8.9300122759033865E-4</v>
      </c>
      <c r="AZ232" s="89">
        <v>8.9118039273472613E-4</v>
      </c>
    </row>
    <row r="233" spans="1:52" ht="12" customHeight="1" x14ac:dyDescent="0.35">
      <c r="A233" s="72" t="s">
        <v>44</v>
      </c>
      <c r="B233" s="89">
        <v>1.477742246878541E-3</v>
      </c>
      <c r="C233" s="89">
        <v>1.717874472439988E-3</v>
      </c>
      <c r="D233" s="89">
        <v>1.578685628083223E-3</v>
      </c>
      <c r="E233" s="89">
        <v>1.8281059971596368E-3</v>
      </c>
      <c r="F233" s="89">
        <v>1.7100967849710998E-3</v>
      </c>
      <c r="G233" s="89">
        <v>2.0008656449894144E-3</v>
      </c>
      <c r="H233" s="89">
        <v>1.826651591661729E-3</v>
      </c>
      <c r="I233" s="89">
        <v>1.7143701258952502E-3</v>
      </c>
      <c r="J233" s="89">
        <v>7.3201125884904796E-4</v>
      </c>
      <c r="K233" s="89">
        <v>7.3702192994600695E-4</v>
      </c>
      <c r="L233" s="89">
        <v>7.4285238620092021E-4</v>
      </c>
      <c r="M233" s="89">
        <v>7.4381431082872125E-4</v>
      </c>
      <c r="N233" s="89">
        <v>7.4813012322828181E-4</v>
      </c>
      <c r="O233" s="89">
        <v>7.4185849153409812E-4</v>
      </c>
      <c r="P233" s="89">
        <v>7.4666344716024194E-4</v>
      </c>
      <c r="Q233" s="89">
        <v>7.510240142620453E-4</v>
      </c>
      <c r="R233" s="89">
        <v>7.5124207629347376E-4</v>
      </c>
      <c r="S233" s="89">
        <v>7.500697510136031E-4</v>
      </c>
      <c r="T233" s="89">
        <v>7.5570175150953907E-4</v>
      </c>
      <c r="U233" s="89">
        <v>7.5738968202238336E-4</v>
      </c>
      <c r="V233" s="89">
        <v>7.5914845704825749E-4</v>
      </c>
      <c r="W233" s="89">
        <v>7.6231445632813158E-4</v>
      </c>
      <c r="X233" s="89">
        <v>7.6026641185212727E-4</v>
      </c>
      <c r="Y233" s="89">
        <v>7.6088799219322647E-4</v>
      </c>
      <c r="Z233" s="89">
        <v>7.5899827507792505E-4</v>
      </c>
      <c r="AA233" s="89">
        <v>7.5625831000412371E-4</v>
      </c>
      <c r="AB233" s="89">
        <v>7.5484691076614522E-4</v>
      </c>
      <c r="AC233" s="89">
        <v>7.5289353024545662E-4</v>
      </c>
      <c r="AD233" s="89">
        <v>7.1567183455079628E-4</v>
      </c>
      <c r="AE233" s="89">
        <v>7.0815469344242177E-4</v>
      </c>
      <c r="AF233" s="89">
        <v>7.0934236122083218E-4</v>
      </c>
      <c r="AG233" s="89">
        <v>7.0530904016743664E-4</v>
      </c>
      <c r="AH233" s="89">
        <v>6.9746247436520319E-4</v>
      </c>
      <c r="AI233" s="89">
        <v>6.7580541558845614E-4</v>
      </c>
      <c r="AJ233" s="89">
        <v>6.7217538393099117E-4</v>
      </c>
      <c r="AK233" s="89">
        <v>6.6901988271765632E-4</v>
      </c>
      <c r="AL233" s="89">
        <v>6.6025483305012767E-4</v>
      </c>
      <c r="AM233" s="89">
        <v>6.5903959139375172E-4</v>
      </c>
      <c r="AN233" s="89">
        <v>6.5531873054030653E-4</v>
      </c>
      <c r="AO233" s="89">
        <v>6.5142987155637603E-4</v>
      </c>
      <c r="AP233" s="89">
        <v>6.4880693118060054E-4</v>
      </c>
      <c r="AQ233" s="89">
        <v>6.4717241237785745E-4</v>
      </c>
      <c r="AR233" s="89">
        <v>6.4688101928922037E-4</v>
      </c>
      <c r="AS233" s="89">
        <v>6.4253467345533669E-4</v>
      </c>
      <c r="AT233" s="89">
        <v>6.428794436394371E-4</v>
      </c>
      <c r="AU233" s="89">
        <v>6.4345249904248819E-4</v>
      </c>
      <c r="AV233" s="89">
        <v>6.4446064864012373E-4</v>
      </c>
      <c r="AW233" s="89">
        <v>6.4964337331174207E-4</v>
      </c>
      <c r="AX233" s="89">
        <v>6.5041261874055527E-4</v>
      </c>
      <c r="AY233" s="89">
        <v>6.5157923078008905E-4</v>
      </c>
      <c r="AZ233" s="89">
        <v>6.5479766630389827E-4</v>
      </c>
    </row>
    <row r="234" spans="1:52" ht="12" customHeight="1" x14ac:dyDescent="0.35">
      <c r="A234" s="72" t="s">
        <v>45</v>
      </c>
      <c r="B234" s="89">
        <v>1.7386615475808914E-2</v>
      </c>
      <c r="C234" s="89">
        <v>1.7761308334922829E-2</v>
      </c>
      <c r="D234" s="89">
        <v>1.7719008458738021E-2</v>
      </c>
      <c r="E234" s="89">
        <v>1.8068680196770201E-2</v>
      </c>
      <c r="F234" s="89">
        <v>1.814703818992193E-2</v>
      </c>
      <c r="G234" s="89">
        <v>1.8380243392968336E-2</v>
      </c>
      <c r="H234" s="89">
        <v>1.7790578740734159E-2</v>
      </c>
      <c r="I234" s="89">
        <v>1.7700154772982354E-2</v>
      </c>
      <c r="J234" s="89">
        <v>1.6589445043233751E-2</v>
      </c>
      <c r="K234" s="89">
        <v>1.6671351875758692E-2</v>
      </c>
      <c r="L234" s="89">
        <v>1.6635364333723503E-2</v>
      </c>
      <c r="M234" s="89">
        <v>1.6462026580795076E-2</v>
      </c>
      <c r="N234" s="89">
        <v>1.641302299582113E-2</v>
      </c>
      <c r="O234" s="89">
        <v>1.6301483721595369E-2</v>
      </c>
      <c r="P234" s="89">
        <v>1.638220751591063E-2</v>
      </c>
      <c r="Q234" s="89">
        <v>1.6431185778841527E-2</v>
      </c>
      <c r="R234" s="89">
        <v>1.6567283408009281E-2</v>
      </c>
      <c r="S234" s="89">
        <v>1.6578653653583273E-2</v>
      </c>
      <c r="T234" s="89">
        <v>1.6744906739106488E-2</v>
      </c>
      <c r="U234" s="89">
        <v>1.686154500399737E-2</v>
      </c>
      <c r="V234" s="89">
        <v>1.6922008440048552E-2</v>
      </c>
      <c r="W234" s="89">
        <v>1.70383841526663E-2</v>
      </c>
      <c r="X234" s="89">
        <v>1.7058954127096043E-2</v>
      </c>
      <c r="Y234" s="89">
        <v>1.7103458850749032E-2</v>
      </c>
      <c r="Z234" s="89">
        <v>1.7101191384184412E-2</v>
      </c>
      <c r="AA234" s="89">
        <v>1.710560675063777E-2</v>
      </c>
      <c r="AB234" s="89">
        <v>1.7136658707959197E-2</v>
      </c>
      <c r="AC234" s="89">
        <v>1.7124421606982878E-2</v>
      </c>
      <c r="AD234" s="89">
        <v>1.6522378880438164E-2</v>
      </c>
      <c r="AE234" s="89">
        <v>1.641742000692336E-2</v>
      </c>
      <c r="AF234" s="89">
        <v>1.6465895147648447E-2</v>
      </c>
      <c r="AG234" s="89">
        <v>1.6423561279752905E-2</v>
      </c>
      <c r="AH234" s="89">
        <v>1.6332390279323931E-2</v>
      </c>
      <c r="AI234" s="89">
        <v>1.6123233536768092E-2</v>
      </c>
      <c r="AJ234" s="89">
        <v>1.6106116545667473E-2</v>
      </c>
      <c r="AK234" s="89">
        <v>1.6086178012672547E-2</v>
      </c>
      <c r="AL234" s="89">
        <v>1.6011580248844828E-2</v>
      </c>
      <c r="AM234" s="89">
        <v>1.6033680298221595E-2</v>
      </c>
      <c r="AN234" s="89">
        <v>1.6018700268318361E-2</v>
      </c>
      <c r="AO234" s="89">
        <v>1.6016835114204455E-2</v>
      </c>
      <c r="AP234" s="89">
        <v>1.6035517197680631E-2</v>
      </c>
      <c r="AQ234" s="89">
        <v>1.6054462503328645E-2</v>
      </c>
      <c r="AR234" s="89">
        <v>1.6098462954161171E-2</v>
      </c>
      <c r="AS234" s="89">
        <v>1.6063679132519996E-2</v>
      </c>
      <c r="AT234" s="89">
        <v>1.6097904048080154E-2</v>
      </c>
      <c r="AU234" s="89">
        <v>1.616513420718025E-2</v>
      </c>
      <c r="AV234" s="89">
        <v>1.6268262168023601E-2</v>
      </c>
      <c r="AW234" s="89">
        <v>1.6544283542384335E-2</v>
      </c>
      <c r="AX234" s="89">
        <v>1.6585690944684577E-2</v>
      </c>
      <c r="AY234" s="89">
        <v>1.6647019504982687E-2</v>
      </c>
      <c r="AZ234" s="89">
        <v>1.6784642594070847E-2</v>
      </c>
    </row>
    <row r="235" spans="1:52" ht="12" customHeight="1" x14ac:dyDescent="0.35">
      <c r="A235" s="74" t="s">
        <v>46</v>
      </c>
      <c r="B235" s="90">
        <v>1.2321929660561509E-3</v>
      </c>
      <c r="C235" s="90">
        <v>1.4715626648848143E-3</v>
      </c>
      <c r="D235" s="90">
        <v>1.3334170378144911E-3</v>
      </c>
      <c r="E235" s="90">
        <v>1.5822899988103525E-3</v>
      </c>
      <c r="F235" s="90">
        <v>1.4630087989958907E-3</v>
      </c>
      <c r="G235" s="90">
        <v>1.7533345730794973E-3</v>
      </c>
      <c r="H235" s="90">
        <v>1.5763197766041849E-3</v>
      </c>
      <c r="I235" s="90">
        <v>1.4696394541985687E-3</v>
      </c>
      <c r="J235" s="90">
        <v>4.8800750589936525E-4</v>
      </c>
      <c r="K235" s="90">
        <v>4.9134795329733793E-4</v>
      </c>
      <c r="L235" s="90">
        <v>4.9523492413394677E-4</v>
      </c>
      <c r="M235" s="90">
        <v>4.9587620721914746E-4</v>
      </c>
      <c r="N235" s="90">
        <v>4.987534154855211E-4</v>
      </c>
      <c r="O235" s="90">
        <v>4.9457232768939882E-4</v>
      </c>
      <c r="P235" s="90">
        <v>4.9777563144016122E-4</v>
      </c>
      <c r="Q235" s="90">
        <v>5.0068267617469698E-4</v>
      </c>
      <c r="R235" s="90">
        <v>5.0082805535352605E-4</v>
      </c>
      <c r="S235" s="90">
        <v>5.0022102534580035E-4</v>
      </c>
      <c r="T235" s="90">
        <v>5.0413909794029955E-4</v>
      </c>
      <c r="U235" s="90">
        <v>5.0604910094894219E-4</v>
      </c>
      <c r="V235" s="90">
        <v>5.070423510006942E-4</v>
      </c>
      <c r="W235" s="90">
        <v>5.0935277379825325E-4</v>
      </c>
      <c r="X235" s="90">
        <v>5.0836446873707582E-4</v>
      </c>
      <c r="Y235" s="90">
        <v>5.0876252037239768E-4</v>
      </c>
      <c r="Z235" s="90">
        <v>5.0754122620992788E-4</v>
      </c>
      <c r="AA235" s="90">
        <v>5.0563983730277475E-4</v>
      </c>
      <c r="AB235" s="90">
        <v>5.0459844026678362E-4</v>
      </c>
      <c r="AC235" s="90">
        <v>5.0317205971305836E-4</v>
      </c>
      <c r="AD235" s="90">
        <v>4.7722363827580648E-4</v>
      </c>
      <c r="AE235" s="90">
        <v>4.7191863118995863E-4</v>
      </c>
      <c r="AF235" s="90">
        <v>4.7271824250296878E-4</v>
      </c>
      <c r="AG235" s="90">
        <v>4.6974760933568598E-4</v>
      </c>
      <c r="AH235" s="90">
        <v>4.6392079876811837E-4</v>
      </c>
      <c r="AI235" s="90">
        <v>4.480206073299631E-4</v>
      </c>
      <c r="AJ235" s="90">
        <v>4.454139194732473E-4</v>
      </c>
      <c r="AK235" s="90">
        <v>4.4324419478884047E-4</v>
      </c>
      <c r="AL235" s="90">
        <v>4.3738532838259969E-4</v>
      </c>
      <c r="AM235" s="90">
        <v>4.3672274839131378E-4</v>
      </c>
      <c r="AN235" s="90">
        <v>4.3449739089660859E-4</v>
      </c>
      <c r="AO235" s="90">
        <v>4.3235450413439376E-4</v>
      </c>
      <c r="AP235" s="90">
        <v>4.3110840603363448E-4</v>
      </c>
      <c r="AQ235" s="90">
        <v>4.30474231310107E-4</v>
      </c>
      <c r="AR235" s="90">
        <v>4.3069538294556592E-4</v>
      </c>
      <c r="AS235" s="90">
        <v>4.2863934419130775E-4</v>
      </c>
      <c r="AT235" s="90">
        <v>4.2905048264054102E-4</v>
      </c>
      <c r="AU235" s="90">
        <v>4.2996164784431349E-4</v>
      </c>
      <c r="AV235" s="90">
        <v>4.3148088656105356E-4</v>
      </c>
      <c r="AW235" s="90">
        <v>4.3644697642608566E-4</v>
      </c>
      <c r="AX235" s="90">
        <v>4.3730209172098745E-4</v>
      </c>
      <c r="AY235" s="90">
        <v>4.3832224693292977E-4</v>
      </c>
      <c r="AZ235" s="90">
        <v>4.4094635848788988E-4</v>
      </c>
    </row>
    <row r="236" spans="1:52" ht="12" customHeight="1" x14ac:dyDescent="0.35">
      <c r="A236" s="91" t="s">
        <v>848</v>
      </c>
      <c r="B236" s="92">
        <v>0.38856510754945239</v>
      </c>
      <c r="C236" s="92">
        <v>0.38789368126143031</v>
      </c>
      <c r="D236" s="92">
        <v>0.38893179852636156</v>
      </c>
      <c r="E236" s="92">
        <v>0.39270914892335723</v>
      </c>
      <c r="F236" s="92">
        <v>0.39323629071267363</v>
      </c>
      <c r="G236" s="92">
        <v>0.39878835632645632</v>
      </c>
      <c r="H236" s="92">
        <v>0.39140543543440132</v>
      </c>
      <c r="I236" s="92">
        <v>0.39625286820728589</v>
      </c>
      <c r="J236" s="92">
        <v>0.39418850014612655</v>
      </c>
      <c r="K236" s="92">
        <v>0.39120826502951062</v>
      </c>
      <c r="L236" s="92">
        <v>0.38933485375508364</v>
      </c>
      <c r="M236" s="92">
        <v>0.38963994626881487</v>
      </c>
      <c r="N236" s="92">
        <v>0.38196611830546889</v>
      </c>
      <c r="O236" s="92">
        <v>0.38035771052593059</v>
      </c>
      <c r="P236" s="92">
        <v>0.37624316741884228</v>
      </c>
      <c r="Q236" s="92">
        <v>0.3748558815776194</v>
      </c>
      <c r="R236" s="92">
        <v>0.37606508575940517</v>
      </c>
      <c r="S236" s="92">
        <v>0.37420639541384365</v>
      </c>
      <c r="T236" s="92">
        <v>0.37085188775674682</v>
      </c>
      <c r="U236" s="92">
        <v>0.3687254992711807</v>
      </c>
      <c r="V236" s="92">
        <v>0.36796839484286892</v>
      </c>
      <c r="W236" s="92">
        <v>0.37007624896949753</v>
      </c>
      <c r="X236" s="92">
        <v>0.36861519075785337</v>
      </c>
      <c r="Y236" s="92">
        <v>0.36869144493077199</v>
      </c>
      <c r="Z236" s="92">
        <v>0.36889032425988294</v>
      </c>
      <c r="AA236" s="92">
        <v>0.36927448650542621</v>
      </c>
      <c r="AB236" s="92">
        <v>0.370438592129544</v>
      </c>
      <c r="AC236" s="92">
        <v>0.37068737648341943</v>
      </c>
      <c r="AD236" s="92">
        <v>0.37092814410065389</v>
      </c>
      <c r="AE236" s="92">
        <v>0.37078670176064937</v>
      </c>
      <c r="AF236" s="92">
        <v>0.37027601798099097</v>
      </c>
      <c r="AG236" s="92">
        <v>0.37037233084104515</v>
      </c>
      <c r="AH236" s="92">
        <v>0.3695148768676218</v>
      </c>
      <c r="AI236" s="92">
        <v>0.36931723650713855</v>
      </c>
      <c r="AJ236" s="92">
        <v>0.36854617137207363</v>
      </c>
      <c r="AK236" s="92">
        <v>0.36798532869262524</v>
      </c>
      <c r="AL236" s="92">
        <v>0.3685429507265211</v>
      </c>
      <c r="AM236" s="92">
        <v>0.36768548296019021</v>
      </c>
      <c r="AN236" s="92">
        <v>0.36715846359999088</v>
      </c>
      <c r="AO236" s="92">
        <v>0.3667092815309364</v>
      </c>
      <c r="AP236" s="92">
        <v>0.36621998361360864</v>
      </c>
      <c r="AQ236" s="92">
        <v>0.36596595859880032</v>
      </c>
      <c r="AR236" s="92">
        <v>0.36556794654741737</v>
      </c>
      <c r="AS236" s="92">
        <v>0.36586167302228989</v>
      </c>
      <c r="AT236" s="92">
        <v>0.36609486540846942</v>
      </c>
      <c r="AU236" s="92">
        <v>0.36487756540442923</v>
      </c>
      <c r="AV236" s="92">
        <v>0.36338357700614715</v>
      </c>
      <c r="AW236" s="92">
        <v>0.35887616214167756</v>
      </c>
      <c r="AX236" s="92">
        <v>0.35837162714412257</v>
      </c>
      <c r="AY236" s="92">
        <v>0.35866677596561813</v>
      </c>
      <c r="AZ236" s="92">
        <v>0.35554294943339948</v>
      </c>
    </row>
    <row r="237" spans="1:52" ht="12" customHeight="1" x14ac:dyDescent="0.35">
      <c r="A237" s="93" t="s">
        <v>849</v>
      </c>
      <c r="B237" s="94">
        <v>0.58814175454916862</v>
      </c>
      <c r="C237" s="94">
        <v>0.58771351614099587</v>
      </c>
      <c r="D237" s="94">
        <v>0.58714152458903834</v>
      </c>
      <c r="E237" s="94">
        <v>0.5822629568982981</v>
      </c>
      <c r="F237" s="94">
        <v>0.58200385282663991</v>
      </c>
      <c r="G237" s="94">
        <v>0.57534361691414759</v>
      </c>
      <c r="H237" s="94">
        <v>0.58382204015953409</v>
      </c>
      <c r="I237" s="94">
        <v>0.57943548261186595</v>
      </c>
      <c r="J237" s="94">
        <v>0.58556199851639457</v>
      </c>
      <c r="K237" s="94">
        <v>0.58843527344500057</v>
      </c>
      <c r="L237" s="94">
        <v>0.59031551998018827</v>
      </c>
      <c r="M237" s="94">
        <v>0.59017895559624645</v>
      </c>
      <c r="N237" s="94">
        <v>0.59788020808256848</v>
      </c>
      <c r="O237" s="94">
        <v>0.59963151329480358</v>
      </c>
      <c r="P237" s="94">
        <v>0.60364130782944581</v>
      </c>
      <c r="Q237" s="94">
        <v>0.6049578125722288</v>
      </c>
      <c r="R237" s="94">
        <v>0.60389336459635112</v>
      </c>
      <c r="S237" s="94">
        <v>0.60598768146848925</v>
      </c>
      <c r="T237" s="94">
        <v>0.60935737320521566</v>
      </c>
      <c r="U237" s="94">
        <v>0.61104016997271227</v>
      </c>
      <c r="V237" s="94">
        <v>0.61200272585245608</v>
      </c>
      <c r="W237" s="94">
        <v>0.60995109685625493</v>
      </c>
      <c r="X237" s="94">
        <v>0.61097692590176167</v>
      </c>
      <c r="Y237" s="94">
        <v>0.61116975804719953</v>
      </c>
      <c r="Z237" s="94">
        <v>0.61119361437448239</v>
      </c>
      <c r="AA237" s="94">
        <v>0.61063858424522732</v>
      </c>
      <c r="AB237" s="94">
        <v>0.60969096655190558</v>
      </c>
      <c r="AC237" s="94">
        <v>0.6095729353774193</v>
      </c>
      <c r="AD237" s="94">
        <v>0.60979134760601483</v>
      </c>
      <c r="AE237" s="94">
        <v>0.61028625224559119</v>
      </c>
      <c r="AF237" s="94">
        <v>0.61077376213214718</v>
      </c>
      <c r="AG237" s="94">
        <v>0.61069815017021578</v>
      </c>
      <c r="AH237" s="94">
        <v>0.61166985989879319</v>
      </c>
      <c r="AI237" s="94">
        <v>0.61211108816084403</v>
      </c>
      <c r="AJ237" s="94">
        <v>0.612885561552721</v>
      </c>
      <c r="AK237" s="94">
        <v>0.61345696478360101</v>
      </c>
      <c r="AL237" s="94">
        <v>0.61297446174397108</v>
      </c>
      <c r="AM237" s="94">
        <v>0.61379329909667946</v>
      </c>
      <c r="AN237" s="94">
        <v>0.61432370703492223</v>
      </c>
      <c r="AO237" s="94">
        <v>0.61476457743030688</v>
      </c>
      <c r="AP237" s="94">
        <v>0.61521875161956519</v>
      </c>
      <c r="AQ237" s="94">
        <v>0.61543847346826575</v>
      </c>
      <c r="AR237" s="94">
        <v>0.61577173660833195</v>
      </c>
      <c r="AS237" s="94">
        <v>0.6155184391741324</v>
      </c>
      <c r="AT237" s="94">
        <v>0.61524785158876205</v>
      </c>
      <c r="AU237" s="94">
        <v>0.61635071544634679</v>
      </c>
      <c r="AV237" s="94">
        <v>0.61765966063086808</v>
      </c>
      <c r="AW237" s="94">
        <v>0.62171288744833175</v>
      </c>
      <c r="AX237" s="94">
        <v>0.6221467732731808</v>
      </c>
      <c r="AY237" s="94">
        <v>0.62178518631971458</v>
      </c>
      <c r="AZ237" s="94">
        <v>0.6247114413782725</v>
      </c>
    </row>
    <row r="238" spans="1:52" ht="12" customHeight="1" x14ac:dyDescent="0.35">
      <c r="A238" s="134" t="s">
        <v>845</v>
      </c>
      <c r="B238" s="87">
        <v>1</v>
      </c>
      <c r="C238" s="87">
        <v>1</v>
      </c>
      <c r="D238" s="87">
        <v>1</v>
      </c>
      <c r="E238" s="87">
        <v>1</v>
      </c>
      <c r="F238" s="87">
        <v>1</v>
      </c>
      <c r="G238" s="87">
        <v>1</v>
      </c>
      <c r="H238" s="87">
        <v>1</v>
      </c>
      <c r="I238" s="87">
        <v>1</v>
      </c>
      <c r="J238" s="87">
        <v>1</v>
      </c>
      <c r="K238" s="87">
        <v>1</v>
      </c>
      <c r="L238" s="87">
        <v>1</v>
      </c>
      <c r="M238" s="87">
        <v>1</v>
      </c>
      <c r="N238" s="87">
        <v>1</v>
      </c>
      <c r="O238" s="87">
        <v>1</v>
      </c>
      <c r="P238" s="87">
        <v>1</v>
      </c>
      <c r="Q238" s="87">
        <v>1</v>
      </c>
      <c r="R238" s="87">
        <v>1</v>
      </c>
      <c r="S238" s="87">
        <v>1</v>
      </c>
      <c r="T238" s="87">
        <v>1</v>
      </c>
      <c r="U238" s="87">
        <v>1</v>
      </c>
      <c r="V238" s="87">
        <v>1</v>
      </c>
      <c r="W238" s="87">
        <v>1</v>
      </c>
      <c r="X238" s="87">
        <v>1</v>
      </c>
      <c r="Y238" s="87">
        <v>1</v>
      </c>
      <c r="Z238" s="87">
        <v>1</v>
      </c>
      <c r="AA238" s="87">
        <v>1</v>
      </c>
      <c r="AB238" s="87">
        <v>1</v>
      </c>
      <c r="AC238" s="87">
        <v>1</v>
      </c>
      <c r="AD238" s="87">
        <v>1</v>
      </c>
      <c r="AE238" s="87">
        <v>1</v>
      </c>
      <c r="AF238" s="87">
        <v>1</v>
      </c>
      <c r="AG238" s="87">
        <v>1</v>
      </c>
      <c r="AH238" s="87">
        <v>1</v>
      </c>
      <c r="AI238" s="87">
        <v>1</v>
      </c>
      <c r="AJ238" s="87">
        <v>1</v>
      </c>
      <c r="AK238" s="87">
        <v>1</v>
      </c>
      <c r="AL238" s="87">
        <v>1</v>
      </c>
      <c r="AM238" s="87">
        <v>1</v>
      </c>
      <c r="AN238" s="87">
        <v>1</v>
      </c>
      <c r="AO238" s="87">
        <v>1</v>
      </c>
      <c r="AP238" s="87">
        <v>1</v>
      </c>
      <c r="AQ238" s="87">
        <v>1</v>
      </c>
      <c r="AR238" s="87">
        <v>1</v>
      </c>
      <c r="AS238" s="87">
        <v>1</v>
      </c>
      <c r="AT238" s="87">
        <v>1</v>
      </c>
      <c r="AU238" s="87">
        <v>1</v>
      </c>
      <c r="AV238" s="87">
        <v>1</v>
      </c>
      <c r="AW238" s="87">
        <v>1</v>
      </c>
      <c r="AX238" s="87">
        <v>1</v>
      </c>
      <c r="AY238" s="87">
        <v>1</v>
      </c>
      <c r="AZ238" s="87">
        <v>1</v>
      </c>
    </row>
    <row r="239" spans="1:52" ht="12" customHeight="1" x14ac:dyDescent="0.35">
      <c r="A239" s="64" t="s">
        <v>40</v>
      </c>
      <c r="B239" s="88">
        <v>2.3119454350730524E-3</v>
      </c>
      <c r="C239" s="88">
        <v>2.4643941955683813E-3</v>
      </c>
      <c r="D239" s="88">
        <v>2.5514019526798877E-3</v>
      </c>
      <c r="E239" s="88">
        <v>2.8979913293895698E-3</v>
      </c>
      <c r="F239" s="88">
        <v>2.7838566881047636E-3</v>
      </c>
      <c r="G239" s="88">
        <v>2.9997172619201733E-3</v>
      </c>
      <c r="H239" s="88">
        <v>2.9268557240611026E-3</v>
      </c>
      <c r="I239" s="88">
        <v>2.6109461186065402E-3</v>
      </c>
      <c r="J239" s="88">
        <v>3.4211268237310452E-3</v>
      </c>
      <c r="K239" s="88">
        <v>4.6078579087416062E-3</v>
      </c>
      <c r="L239" s="88">
        <v>4.5120784308383859E-3</v>
      </c>
      <c r="M239" s="88">
        <v>4.814100198967006E-3</v>
      </c>
      <c r="N239" s="88">
        <v>5.1963856406189073E-3</v>
      </c>
      <c r="O239" s="88">
        <v>6.2438466598375804E-3</v>
      </c>
      <c r="P239" s="88">
        <v>6.5272736250949308E-3</v>
      </c>
      <c r="Q239" s="88">
        <v>6.5252932777737777E-3</v>
      </c>
      <c r="R239" s="88">
        <v>5.5092406352056965E-3</v>
      </c>
      <c r="S239" s="88">
        <v>4.6705518025055848E-3</v>
      </c>
      <c r="T239" s="88">
        <v>3.891378998811272E-3</v>
      </c>
      <c r="U239" s="88">
        <v>3.2204167181452128E-3</v>
      </c>
      <c r="V239" s="88">
        <v>4.8470876614555777E-3</v>
      </c>
      <c r="W239" s="88">
        <v>3.8530191609717252E-3</v>
      </c>
      <c r="X239" s="88">
        <v>3.7484148722948191E-3</v>
      </c>
      <c r="Y239" s="88">
        <v>3.006064892486753E-3</v>
      </c>
      <c r="Z239" s="88">
        <v>4.1370117571573606E-3</v>
      </c>
      <c r="AA239" s="88">
        <v>3.0311199459310736E-3</v>
      </c>
      <c r="AB239" s="88">
        <v>2.4285899263275902E-3</v>
      </c>
      <c r="AC239" s="88">
        <v>2.1845664030518959E-3</v>
      </c>
      <c r="AD239" s="88">
        <v>3.1769683682793173E-3</v>
      </c>
      <c r="AE239" s="88">
        <v>2.3682448001295345E-3</v>
      </c>
      <c r="AF239" s="88">
        <v>2.2868629068149384E-3</v>
      </c>
      <c r="AG239" s="88">
        <v>2.3434032248192071E-3</v>
      </c>
      <c r="AH239" s="88">
        <v>2.4180363789166413E-3</v>
      </c>
      <c r="AI239" s="88">
        <v>2.4465180029458349E-3</v>
      </c>
      <c r="AJ239" s="88">
        <v>2.5722196070833655E-3</v>
      </c>
      <c r="AK239" s="88">
        <v>2.6494865467414298E-3</v>
      </c>
      <c r="AL239" s="88">
        <v>2.6742289298095552E-3</v>
      </c>
      <c r="AM239" s="88">
        <v>2.741747483879549E-3</v>
      </c>
      <c r="AN239" s="88">
        <v>2.7977055107843091E-3</v>
      </c>
      <c r="AO239" s="88">
        <v>2.8663052266824623E-3</v>
      </c>
      <c r="AP239" s="88">
        <v>2.9511927403487745E-3</v>
      </c>
      <c r="AQ239" s="88">
        <v>3.051247131326186E-3</v>
      </c>
      <c r="AR239" s="88">
        <v>3.1189142207903387E-3</v>
      </c>
      <c r="AS239" s="88">
        <v>3.1159773566762933E-3</v>
      </c>
      <c r="AT239" s="88">
        <v>3.3128625718448815E-3</v>
      </c>
      <c r="AU239" s="88">
        <v>3.7817190448145551E-3</v>
      </c>
      <c r="AV239" s="88">
        <v>3.820621437457988E-3</v>
      </c>
      <c r="AW239" s="88">
        <v>3.8430980986278746E-3</v>
      </c>
      <c r="AX239" s="88">
        <v>3.8057947735211984E-3</v>
      </c>
      <c r="AY239" s="88">
        <v>3.7835653280586788E-3</v>
      </c>
      <c r="AZ239" s="88">
        <v>3.7632761299144367E-3</v>
      </c>
    </row>
    <row r="240" spans="1:52" ht="12" customHeight="1" x14ac:dyDescent="0.35">
      <c r="A240" s="72" t="s">
        <v>41</v>
      </c>
      <c r="B240" s="89">
        <v>7.2262622696505296E-4</v>
      </c>
      <c r="C240" s="89">
        <v>7.2458021097470868E-4</v>
      </c>
      <c r="D240" s="89">
        <v>7.2541095257022572E-4</v>
      </c>
      <c r="E240" s="89">
        <v>7.2451362819418187E-4</v>
      </c>
      <c r="F240" s="89">
        <v>7.2643452692138584E-4</v>
      </c>
      <c r="G240" s="89">
        <v>7.2420970127639098E-4</v>
      </c>
      <c r="H240" s="89">
        <v>7.2284961653832182E-4</v>
      </c>
      <c r="I240" s="89">
        <v>7.263618145237859E-4</v>
      </c>
      <c r="J240" s="89">
        <v>7.2985842434092948E-4</v>
      </c>
      <c r="K240" s="89">
        <v>7.2973697267641536E-4</v>
      </c>
      <c r="L240" s="89">
        <v>7.3099964297580202E-4</v>
      </c>
      <c r="M240" s="89">
        <v>7.3136843699665038E-4</v>
      </c>
      <c r="N240" s="89">
        <v>7.3220561864220256E-4</v>
      </c>
      <c r="O240" s="89">
        <v>7.3149195459245588E-4</v>
      </c>
      <c r="P240" s="89">
        <v>7.3435178839471285E-4</v>
      </c>
      <c r="Q240" s="89">
        <v>7.3728519317711044E-4</v>
      </c>
      <c r="R240" s="89">
        <v>7.3968026346795681E-4</v>
      </c>
      <c r="S240" s="89">
        <v>7.4075192897276026E-4</v>
      </c>
      <c r="T240" s="89">
        <v>7.4267312101992033E-4</v>
      </c>
      <c r="U240" s="89">
        <v>7.4207437740472391E-4</v>
      </c>
      <c r="V240" s="89">
        <v>7.3906715969937465E-4</v>
      </c>
      <c r="W240" s="89">
        <v>7.3975682832850631E-4</v>
      </c>
      <c r="X240" s="89">
        <v>7.3966018244900746E-4</v>
      </c>
      <c r="Y240" s="89">
        <v>7.39850574908556E-4</v>
      </c>
      <c r="Z240" s="89">
        <v>7.3797186865604057E-4</v>
      </c>
      <c r="AA240" s="89">
        <v>7.3667902529155407E-4</v>
      </c>
      <c r="AB240" s="89">
        <v>7.3473694147387493E-4</v>
      </c>
      <c r="AC240" s="89">
        <v>7.3256143257871781E-4</v>
      </c>
      <c r="AD240" s="89">
        <v>6.9360663948663166E-4</v>
      </c>
      <c r="AE240" s="89">
        <v>6.8905810662765483E-4</v>
      </c>
      <c r="AF240" s="89">
        <v>6.8944093951593861E-4</v>
      </c>
      <c r="AG240" s="89">
        <v>6.8715076149715047E-4</v>
      </c>
      <c r="AH240" s="89">
        <v>6.8418135577623374E-4</v>
      </c>
      <c r="AI240" s="89">
        <v>6.8098037220643156E-4</v>
      </c>
      <c r="AJ240" s="89">
        <v>6.7930382961111052E-4</v>
      </c>
      <c r="AK240" s="89">
        <v>6.7483668738009127E-4</v>
      </c>
      <c r="AL240" s="89">
        <v>6.7228989274975321E-4</v>
      </c>
      <c r="AM240" s="89">
        <v>6.6980787217969936E-4</v>
      </c>
      <c r="AN240" s="89">
        <v>6.6668803386412746E-4</v>
      </c>
      <c r="AO240" s="89">
        <v>6.6205750404238158E-4</v>
      </c>
      <c r="AP240" s="89">
        <v>6.5772036104192941E-4</v>
      </c>
      <c r="AQ240" s="89">
        <v>6.5378891526312948E-4</v>
      </c>
      <c r="AR240" s="89">
        <v>6.4741947759417622E-4</v>
      </c>
      <c r="AS240" s="89">
        <v>6.3994073330390726E-4</v>
      </c>
      <c r="AT240" s="89">
        <v>6.37021350234022E-4</v>
      </c>
      <c r="AU240" s="89">
        <v>6.3295074290278276E-4</v>
      </c>
      <c r="AV240" s="89">
        <v>6.284587579887033E-4</v>
      </c>
      <c r="AW240" s="89">
        <v>6.244817713792725E-4</v>
      </c>
      <c r="AX240" s="89">
        <v>6.2054584742807413E-4</v>
      </c>
      <c r="AY240" s="89">
        <v>6.1572411461166619E-4</v>
      </c>
      <c r="AZ240" s="89">
        <v>6.113348195761107E-4</v>
      </c>
    </row>
    <row r="241" spans="1:52" ht="12" customHeight="1" x14ac:dyDescent="0.35">
      <c r="A241" s="72" t="s">
        <v>44</v>
      </c>
      <c r="B241" s="89">
        <v>1.731297593101895E-3</v>
      </c>
      <c r="C241" s="89">
        <v>1.8821762796694928E-3</v>
      </c>
      <c r="D241" s="89">
        <v>1.9685165155969163E-3</v>
      </c>
      <c r="E241" s="89">
        <v>2.3158269143828208E-3</v>
      </c>
      <c r="F241" s="89">
        <v>2.2001487840036861E-3</v>
      </c>
      <c r="G241" s="89">
        <v>2.4177970596230467E-3</v>
      </c>
      <c r="H241" s="89">
        <v>2.3460283831058261E-3</v>
      </c>
      <c r="I241" s="89">
        <v>2.0272966406947911E-3</v>
      </c>
      <c r="J241" s="89">
        <v>2.8346677343372086E-3</v>
      </c>
      <c r="K241" s="89">
        <v>4.0214964087297638E-3</v>
      </c>
      <c r="L241" s="89">
        <v>3.9247023443680111E-3</v>
      </c>
      <c r="M241" s="89">
        <v>4.2264277774836647E-3</v>
      </c>
      <c r="N241" s="89">
        <v>4.6080405232138194E-3</v>
      </c>
      <c r="O241" s="89">
        <v>5.6560749889459369E-3</v>
      </c>
      <c r="P241" s="89">
        <v>5.9372040078186803E-3</v>
      </c>
      <c r="Q241" s="89">
        <v>5.9328665980315273E-3</v>
      </c>
      <c r="R241" s="89">
        <v>6.0407118223544543E-3</v>
      </c>
      <c r="S241" s="89">
        <v>6.2224688283669533E-3</v>
      </c>
      <c r="T241" s="89">
        <v>6.2542861756654982E-3</v>
      </c>
      <c r="U241" s="89">
        <v>6.2329153936731829E-3</v>
      </c>
      <c r="V241" s="89">
        <v>6.1397728490448821E-3</v>
      </c>
      <c r="W241" s="89">
        <v>6.162654899896044E-3</v>
      </c>
      <c r="X241" s="89">
        <v>6.2100353256298851E-3</v>
      </c>
      <c r="Y241" s="89">
        <v>6.2256620628403656E-3</v>
      </c>
      <c r="Z241" s="89">
        <v>6.2081973890637807E-3</v>
      </c>
      <c r="AA241" s="89">
        <v>6.1622986864020542E-3</v>
      </c>
      <c r="AB241" s="89">
        <v>6.1461468788079421E-3</v>
      </c>
      <c r="AC241" s="89">
        <v>6.1384867084769805E-3</v>
      </c>
      <c r="AD241" s="89">
        <v>5.9775687927294237E-3</v>
      </c>
      <c r="AE241" s="89">
        <v>5.8709367432287982E-3</v>
      </c>
      <c r="AF241" s="89">
        <v>5.7327874575691705E-3</v>
      </c>
      <c r="AG241" s="89">
        <v>5.6323012914223543E-3</v>
      </c>
      <c r="AH241" s="89">
        <v>5.611018529018145E-3</v>
      </c>
      <c r="AI241" s="89">
        <v>5.574177905563726E-3</v>
      </c>
      <c r="AJ241" s="89">
        <v>5.5628772824994075E-3</v>
      </c>
      <c r="AK241" s="89">
        <v>5.5383942783172307E-3</v>
      </c>
      <c r="AL241" s="89">
        <v>5.4923809577394119E-3</v>
      </c>
      <c r="AM241" s="89">
        <v>5.4548257567512363E-3</v>
      </c>
      <c r="AN241" s="89">
        <v>5.3815654609588662E-3</v>
      </c>
      <c r="AO241" s="89">
        <v>5.2876402666709116E-3</v>
      </c>
      <c r="AP241" s="89">
        <v>5.2473265441162634E-3</v>
      </c>
      <c r="AQ241" s="89">
        <v>5.2510052313119535E-3</v>
      </c>
      <c r="AR241" s="89">
        <v>5.2176988146122186E-3</v>
      </c>
      <c r="AS241" s="89">
        <v>5.1308714225668951E-3</v>
      </c>
      <c r="AT241" s="89">
        <v>5.1943650829285983E-3</v>
      </c>
      <c r="AU241" s="89">
        <v>5.1070781003230547E-3</v>
      </c>
      <c r="AV241" s="89">
        <v>5.0636894241638825E-3</v>
      </c>
      <c r="AW241" s="89">
        <v>5.0452609952472667E-3</v>
      </c>
      <c r="AX241" s="89">
        <v>5.0656921258653903E-3</v>
      </c>
      <c r="AY241" s="89">
        <v>5.0437795911657621E-3</v>
      </c>
      <c r="AZ241" s="89">
        <v>5.0167489047493689E-3</v>
      </c>
    </row>
    <row r="242" spans="1:52" ht="12" customHeight="1" x14ac:dyDescent="0.35">
      <c r="A242" s="72" t="s">
        <v>45</v>
      </c>
      <c r="B242" s="89">
        <v>1.6013053096351273E-2</v>
      </c>
      <c r="C242" s="89">
        <v>1.6202549703002347E-2</v>
      </c>
      <c r="D242" s="89">
        <v>1.630530845227849E-2</v>
      </c>
      <c r="E242" s="89">
        <v>1.6634884416764115E-2</v>
      </c>
      <c r="F242" s="89">
        <v>1.6557170319442083E-2</v>
      </c>
      <c r="G242" s="89">
        <v>1.6730847846819129E-2</v>
      </c>
      <c r="H242" s="89">
        <v>1.6632198887013019E-2</v>
      </c>
      <c r="I242" s="89">
        <v>1.6382881111374367E-2</v>
      </c>
      <c r="J242" s="89">
        <v>1.7259358092175676E-2</v>
      </c>
      <c r="K242" s="89">
        <v>1.844378643440019E-2</v>
      </c>
      <c r="L242" s="89">
        <v>1.8371947385265045E-2</v>
      </c>
      <c r="M242" s="89">
        <v>1.8680961546412248E-2</v>
      </c>
      <c r="N242" s="89">
        <v>1.9079120084596959E-2</v>
      </c>
      <c r="O242" s="89">
        <v>2.0113049920453204E-2</v>
      </c>
      <c r="P242" s="89">
        <v>2.045069978733793E-2</v>
      </c>
      <c r="Q242" s="89">
        <v>2.0504337259074537E-2</v>
      </c>
      <c r="R242" s="89">
        <v>2.0654187858632756E-2</v>
      </c>
      <c r="S242" s="89">
        <v>2.0854161423655069E-2</v>
      </c>
      <c r="T242" s="89">
        <v>2.0915890887286098E-2</v>
      </c>
      <c r="U242" s="89">
        <v>2.0874250639470758E-2</v>
      </c>
      <c r="V242" s="89">
        <v>2.0711932310792984E-2</v>
      </c>
      <c r="W242" s="89">
        <v>2.0759829312372493E-2</v>
      </c>
      <c r="X242" s="89">
        <v>2.0811527586946665E-2</v>
      </c>
      <c r="Y242" s="89">
        <v>2.0803332602921817E-2</v>
      </c>
      <c r="Z242" s="89">
        <v>2.0761100255628943E-2</v>
      </c>
      <c r="AA242" s="89">
        <v>2.0699604734494222E-2</v>
      </c>
      <c r="AB242" s="89">
        <v>2.0634385643369668E-2</v>
      </c>
      <c r="AC242" s="89">
        <v>2.0584124420439952E-2</v>
      </c>
      <c r="AD242" s="89">
        <v>1.9622492518808644E-2</v>
      </c>
      <c r="AE242" s="89">
        <v>1.9485630318619052E-2</v>
      </c>
      <c r="AF242" s="89">
        <v>1.9323611376971965E-2</v>
      </c>
      <c r="AG242" s="89">
        <v>1.9203635755154339E-2</v>
      </c>
      <c r="AH242" s="89">
        <v>1.9129061882844398E-2</v>
      </c>
      <c r="AI242" s="89">
        <v>1.90220950621608E-2</v>
      </c>
      <c r="AJ242" s="89">
        <v>1.8993172034040058E-2</v>
      </c>
      <c r="AK242" s="89">
        <v>1.8900777881107746E-2</v>
      </c>
      <c r="AL242" s="89">
        <v>1.8837090076808134E-2</v>
      </c>
      <c r="AM242" s="89">
        <v>1.8786900384246866E-2</v>
      </c>
      <c r="AN242" s="89">
        <v>1.8710135896469783E-2</v>
      </c>
      <c r="AO242" s="89">
        <v>1.8621534499367796E-2</v>
      </c>
      <c r="AP242" s="89">
        <v>1.855876840000505E-2</v>
      </c>
      <c r="AQ242" s="89">
        <v>1.8562526149926262E-2</v>
      </c>
      <c r="AR242" s="89">
        <v>1.8516742272880551E-2</v>
      </c>
      <c r="AS242" s="89">
        <v>1.8415199133224234E-2</v>
      </c>
      <c r="AT242" s="89">
        <v>1.8531185748442834E-2</v>
      </c>
      <c r="AU242" s="89">
        <v>1.846481399206755E-2</v>
      </c>
      <c r="AV242" s="89">
        <v>1.8431878976841305E-2</v>
      </c>
      <c r="AW242" s="89">
        <v>1.8461960512317608E-2</v>
      </c>
      <c r="AX242" s="89">
        <v>1.8469124579092194E-2</v>
      </c>
      <c r="AY242" s="89">
        <v>1.8461544626939282E-2</v>
      </c>
      <c r="AZ242" s="89">
        <v>1.842431748122806E-2</v>
      </c>
    </row>
    <row r="243" spans="1:52" ht="12" customHeight="1" x14ac:dyDescent="0.35">
      <c r="A243" s="74" t="s">
        <v>46</v>
      </c>
      <c r="B243" s="90">
        <v>1.5893192081079994E-3</v>
      </c>
      <c r="C243" s="90">
        <v>1.7398139845936724E-3</v>
      </c>
      <c r="D243" s="90">
        <v>1.8259910001096617E-3</v>
      </c>
      <c r="E243" s="90">
        <v>2.1734777011953887E-3</v>
      </c>
      <c r="F243" s="90">
        <v>2.0574221611833776E-3</v>
      </c>
      <c r="G243" s="90">
        <v>2.2755075606437818E-3</v>
      </c>
      <c r="H243" s="90">
        <v>2.2040061075227794E-3</v>
      </c>
      <c r="I243" s="90">
        <v>1.8845843040827537E-3</v>
      </c>
      <c r="J243" s="90">
        <v>2.6912683993901157E-3</v>
      </c>
      <c r="K243" s="90">
        <v>3.8781209360651907E-3</v>
      </c>
      <c r="L243" s="90">
        <v>3.781078787862584E-3</v>
      </c>
      <c r="M243" s="90">
        <v>4.0827317619703558E-3</v>
      </c>
      <c r="N243" s="90">
        <v>4.4641800219767042E-3</v>
      </c>
      <c r="O243" s="90">
        <v>5.5123547052451267E-3</v>
      </c>
      <c r="P243" s="90">
        <v>5.7929218367002181E-3</v>
      </c>
      <c r="Q243" s="90">
        <v>5.7880080845966689E-3</v>
      </c>
      <c r="R243" s="90">
        <v>5.903792553260517E-3</v>
      </c>
      <c r="S243" s="90">
        <v>6.0913399402547598E-3</v>
      </c>
      <c r="T243" s="90">
        <v>6.1207423688186486E-3</v>
      </c>
      <c r="U243" s="90">
        <v>6.0941583451735032E-3</v>
      </c>
      <c r="V243" s="90">
        <v>5.995788605121591E-3</v>
      </c>
      <c r="W243" s="90">
        <v>6.0197191376632989E-3</v>
      </c>
      <c r="X243" s="90">
        <v>6.0681872885179865E-3</v>
      </c>
      <c r="Y243" s="90">
        <v>6.0814812857325502E-3</v>
      </c>
      <c r="Z243" s="90">
        <v>6.0650747880113907E-3</v>
      </c>
      <c r="AA243" s="90">
        <v>6.0159835596719754E-3</v>
      </c>
      <c r="AB243" s="90">
        <v>5.9983774048135673E-3</v>
      </c>
      <c r="AC243" s="90">
        <v>5.9904915348967915E-3</v>
      </c>
      <c r="AD243" s="90">
        <v>5.829716048250921E-3</v>
      </c>
      <c r="AE243" s="90">
        <v>5.7187206881733951E-3</v>
      </c>
      <c r="AF243" s="90">
        <v>5.5606320054436397E-3</v>
      </c>
      <c r="AG243" s="90">
        <v>5.4511907155690821E-3</v>
      </c>
      <c r="AH243" s="90">
        <v>5.4289356951838534E-3</v>
      </c>
      <c r="AI243" s="90">
        <v>5.3923229665164179E-3</v>
      </c>
      <c r="AJ243" s="90">
        <v>5.3817157025115104E-3</v>
      </c>
      <c r="AK243" s="90">
        <v>5.3581089735663459E-3</v>
      </c>
      <c r="AL243" s="90">
        <v>5.3126528899690066E-3</v>
      </c>
      <c r="AM243" s="90">
        <v>5.2765288606201983E-3</v>
      </c>
      <c r="AN243" s="90">
        <v>5.2069316583246341E-3</v>
      </c>
      <c r="AO243" s="90">
        <v>5.1209768240317909E-3</v>
      </c>
      <c r="AP243" s="90">
        <v>5.0840637081745743E-3</v>
      </c>
      <c r="AQ243" s="90">
        <v>5.0915864753023872E-3</v>
      </c>
      <c r="AR243" s="90">
        <v>5.0627033956194842E-3</v>
      </c>
      <c r="AS243" s="90">
        <v>4.9939229445489352E-3</v>
      </c>
      <c r="AT243" s="90">
        <v>5.0728410755176388E-3</v>
      </c>
      <c r="AU243" s="90">
        <v>4.9971450081131227E-3</v>
      </c>
      <c r="AV243" s="90">
        <v>4.9564769364062794E-3</v>
      </c>
      <c r="AW243" s="90">
        <v>4.9400701858155188E-3</v>
      </c>
      <c r="AX243" s="90">
        <v>4.9620210737584729E-3</v>
      </c>
      <c r="AY243" s="90">
        <v>4.9420541352358204E-3</v>
      </c>
      <c r="AZ243" s="90">
        <v>4.916997549954753E-3</v>
      </c>
    </row>
    <row r="244" spans="1:52" ht="12" customHeight="1" x14ac:dyDescent="0.35">
      <c r="A244" s="91" t="s">
        <v>850</v>
      </c>
      <c r="B244" s="92">
        <v>0.78852707391463939</v>
      </c>
      <c r="C244" s="92">
        <v>0.78499849174549774</v>
      </c>
      <c r="D244" s="92">
        <v>0.78730283388333688</v>
      </c>
      <c r="E244" s="92">
        <v>0.78573282655471099</v>
      </c>
      <c r="F244" s="92">
        <v>0.78517219524351256</v>
      </c>
      <c r="G244" s="92">
        <v>0.78378060372312486</v>
      </c>
      <c r="H244" s="92">
        <v>0.77797510823794647</v>
      </c>
      <c r="I244" s="92">
        <v>0.77528009391697883</v>
      </c>
      <c r="J244" s="92">
        <v>0.77521279084594541</v>
      </c>
      <c r="K244" s="92">
        <v>0.77724254849930552</v>
      </c>
      <c r="L244" s="92">
        <v>0.78060324260419445</v>
      </c>
      <c r="M244" s="92">
        <v>0.77920487547588246</v>
      </c>
      <c r="N244" s="92">
        <v>0.76750131832207547</v>
      </c>
      <c r="O244" s="92">
        <v>0.76436370705797163</v>
      </c>
      <c r="P244" s="92">
        <v>0.76282790366345576</v>
      </c>
      <c r="Q244" s="92">
        <v>0.76486337807546934</v>
      </c>
      <c r="R244" s="92">
        <v>0.76423038886686845</v>
      </c>
      <c r="S244" s="92">
        <v>0.76418746048062935</v>
      </c>
      <c r="T244" s="92">
        <v>0.76740271383182712</v>
      </c>
      <c r="U244" s="92">
        <v>0.76992881791321344</v>
      </c>
      <c r="V244" s="92">
        <v>0.76959042464975491</v>
      </c>
      <c r="W244" s="92">
        <v>0.77304037757298105</v>
      </c>
      <c r="X244" s="92">
        <v>0.77410164214584942</v>
      </c>
      <c r="Y244" s="92">
        <v>0.77481474835792252</v>
      </c>
      <c r="Z244" s="92">
        <v>0.7747422430897144</v>
      </c>
      <c r="AA244" s="92">
        <v>0.77600096240655603</v>
      </c>
      <c r="AB244" s="92">
        <v>0.77681718997446381</v>
      </c>
      <c r="AC244" s="92">
        <v>0.77718030632991353</v>
      </c>
      <c r="AD244" s="92">
        <v>0.77790551561681653</v>
      </c>
      <c r="AE244" s="92">
        <v>0.7793191129223791</v>
      </c>
      <c r="AF244" s="92">
        <v>0.78015278274320032</v>
      </c>
      <c r="AG244" s="92">
        <v>0.78063725865343514</v>
      </c>
      <c r="AH244" s="92">
        <v>0.78139314598021514</v>
      </c>
      <c r="AI244" s="92">
        <v>0.78213367951520962</v>
      </c>
      <c r="AJ244" s="92">
        <v>0.78282740204095214</v>
      </c>
      <c r="AK244" s="92">
        <v>0.78352502808848501</v>
      </c>
      <c r="AL244" s="92">
        <v>0.78487620533618951</v>
      </c>
      <c r="AM244" s="92">
        <v>0.78542003864164267</v>
      </c>
      <c r="AN244" s="92">
        <v>0.78610949494291527</v>
      </c>
      <c r="AO244" s="92">
        <v>0.78697770354197605</v>
      </c>
      <c r="AP244" s="92">
        <v>0.78763382590875852</v>
      </c>
      <c r="AQ244" s="92">
        <v>0.78815441795820484</v>
      </c>
      <c r="AR244" s="92">
        <v>0.78898130110023423</v>
      </c>
      <c r="AS244" s="92">
        <v>0.78987780284025511</v>
      </c>
      <c r="AT244" s="92">
        <v>0.79037995618031587</v>
      </c>
      <c r="AU244" s="92">
        <v>0.791456774797346</v>
      </c>
      <c r="AV244" s="92">
        <v>0.7924421212146987</v>
      </c>
      <c r="AW244" s="92">
        <v>0.7936902264595157</v>
      </c>
      <c r="AX244" s="92">
        <v>0.79451811931007466</v>
      </c>
      <c r="AY244" s="92">
        <v>0.79590658037253315</v>
      </c>
      <c r="AZ244" s="92">
        <v>0.79673629501286891</v>
      </c>
    </row>
    <row r="245" spans="1:52" ht="12" customHeight="1" x14ac:dyDescent="0.35">
      <c r="A245" s="91" t="s">
        <v>851</v>
      </c>
      <c r="B245" s="92">
        <v>0.10865806778217227</v>
      </c>
      <c r="C245" s="92">
        <v>0.11114844284448673</v>
      </c>
      <c r="D245" s="92">
        <v>0.10829275900699346</v>
      </c>
      <c r="E245" s="92">
        <v>0.10895738067904299</v>
      </c>
      <c r="F245" s="92">
        <v>0.10938374908566273</v>
      </c>
      <c r="G245" s="92">
        <v>0.10953220710153833</v>
      </c>
      <c r="H245" s="92">
        <v>0.112498315503962</v>
      </c>
      <c r="I245" s="92">
        <v>0.11407876586187204</v>
      </c>
      <c r="J245" s="92">
        <v>0.11273862458645836</v>
      </c>
      <c r="K245" s="92">
        <v>0.10798277437510435</v>
      </c>
      <c r="L245" s="92">
        <v>0.10723762013194227</v>
      </c>
      <c r="M245" s="92">
        <v>0.10728511921686845</v>
      </c>
      <c r="N245" s="92">
        <v>0.11226611842307334</v>
      </c>
      <c r="O245" s="92">
        <v>0.1122509711914592</v>
      </c>
      <c r="P245" s="92">
        <v>0.11406963248176957</v>
      </c>
      <c r="Q245" s="92">
        <v>0.11444903423730082</v>
      </c>
      <c r="R245" s="92">
        <v>0.115084293870455</v>
      </c>
      <c r="S245" s="92">
        <v>0.11551706909605558</v>
      </c>
      <c r="T245" s="92">
        <v>0.11561343348311764</v>
      </c>
      <c r="U245" s="92">
        <v>0.11538728538392944</v>
      </c>
      <c r="V245" s="92">
        <v>0.11506606414549229</v>
      </c>
      <c r="W245" s="92">
        <v>0.11378002527399209</v>
      </c>
      <c r="X245" s="92">
        <v>0.11365356116940567</v>
      </c>
      <c r="Y245" s="92">
        <v>0.1138080611839897</v>
      </c>
      <c r="Z245" s="92">
        <v>0.1134505734742805</v>
      </c>
      <c r="AA245" s="92">
        <v>0.11353634729182131</v>
      </c>
      <c r="AB245" s="92">
        <v>0.11352482320458818</v>
      </c>
      <c r="AC245" s="92">
        <v>0.11353566784638583</v>
      </c>
      <c r="AD245" s="92">
        <v>0.11337103914990967</v>
      </c>
      <c r="AE245" s="92">
        <v>0.11342173551584392</v>
      </c>
      <c r="AF245" s="92">
        <v>0.11339399051040389</v>
      </c>
      <c r="AG245" s="92">
        <v>0.11332737965552424</v>
      </c>
      <c r="AH245" s="92">
        <v>0.11319964282475137</v>
      </c>
      <c r="AI245" s="92">
        <v>0.11302947396392844</v>
      </c>
      <c r="AJ245" s="92">
        <v>0.112828650359036</v>
      </c>
      <c r="AK245" s="92">
        <v>0.11258658394541192</v>
      </c>
      <c r="AL245" s="92">
        <v>0.1119889679832889</v>
      </c>
      <c r="AM245" s="92">
        <v>0.11189090191243599</v>
      </c>
      <c r="AN245" s="92">
        <v>0.11173636476127248</v>
      </c>
      <c r="AO245" s="92">
        <v>0.11149641620584154</v>
      </c>
      <c r="AP245" s="92">
        <v>0.11126839783841588</v>
      </c>
      <c r="AQ245" s="92">
        <v>0.11103287484907089</v>
      </c>
      <c r="AR245" s="92">
        <v>0.11075456651171367</v>
      </c>
      <c r="AS245" s="92">
        <v>0.11048570720914151</v>
      </c>
      <c r="AT245" s="92">
        <v>0.11005607422078949</v>
      </c>
      <c r="AU245" s="92">
        <v>0.10945957285215643</v>
      </c>
      <c r="AV245" s="92">
        <v>0.10904802002359569</v>
      </c>
      <c r="AW245" s="92">
        <v>0.10869325572882098</v>
      </c>
      <c r="AX245" s="92">
        <v>0.10827189587570754</v>
      </c>
      <c r="AY245" s="92">
        <v>0.10779316124297149</v>
      </c>
      <c r="AZ245" s="92">
        <v>0.10745868744067362</v>
      </c>
    </row>
    <row r="246" spans="1:52" ht="12" customHeight="1" x14ac:dyDescent="0.35">
      <c r="A246" s="93" t="s">
        <v>854</v>
      </c>
      <c r="B246" s="94">
        <v>8.0446616743589147E-2</v>
      </c>
      <c r="C246" s="94">
        <v>8.0839551036206936E-2</v>
      </c>
      <c r="D246" s="94">
        <v>8.1027778236434436E-2</v>
      </c>
      <c r="E246" s="94">
        <v>8.0563098776319869E-2</v>
      </c>
      <c r="F246" s="94">
        <v>8.1119023191169565E-2</v>
      </c>
      <c r="G246" s="94">
        <v>8.1539109745054239E-2</v>
      </c>
      <c r="H246" s="94">
        <v>8.4694637539850473E-2</v>
      </c>
      <c r="I246" s="94">
        <v>8.7009070231866992E-2</v>
      </c>
      <c r="J246" s="94">
        <v>8.5112305093621332E-2</v>
      </c>
      <c r="K246" s="94">
        <v>8.3093678464977061E-2</v>
      </c>
      <c r="L246" s="94">
        <v>8.0838330672553471E-2</v>
      </c>
      <c r="M246" s="94">
        <v>8.0974415585419068E-2</v>
      </c>
      <c r="N246" s="94">
        <v>8.6152631365802576E-2</v>
      </c>
      <c r="O246" s="94">
        <v>8.5128503521494675E-2</v>
      </c>
      <c r="P246" s="94">
        <v>8.3660012809428211E-2</v>
      </c>
      <c r="Q246" s="94">
        <v>8.119979727457638E-2</v>
      </c>
      <c r="R246" s="94">
        <v>8.1837704129755204E-2</v>
      </c>
      <c r="S246" s="94">
        <v>8.1716196499559912E-2</v>
      </c>
      <c r="T246" s="94">
        <v>7.9058881133453746E-2</v>
      </c>
      <c r="U246" s="94">
        <v>7.7520081228989846E-2</v>
      </c>
      <c r="V246" s="94">
        <v>7.6909862618638317E-2</v>
      </c>
      <c r="W246" s="94">
        <v>7.5644617813794696E-2</v>
      </c>
      <c r="X246" s="94">
        <v>7.4666971428906673E-2</v>
      </c>
      <c r="Y246" s="94">
        <v>7.4520799039197602E-2</v>
      </c>
      <c r="Z246" s="94">
        <v>7.3897827377487554E-2</v>
      </c>
      <c r="AA246" s="94">
        <v>7.3817004349831628E-2</v>
      </c>
      <c r="AB246" s="94">
        <v>7.3715750026155297E-2</v>
      </c>
      <c r="AC246" s="94">
        <v>7.365379532425631E-2</v>
      </c>
      <c r="AD246" s="94">
        <v>7.3423092865718839E-2</v>
      </c>
      <c r="AE246" s="94">
        <v>7.3126560904998639E-2</v>
      </c>
      <c r="AF246" s="94">
        <v>7.2859892060080159E-2</v>
      </c>
      <c r="AG246" s="94">
        <v>7.2717679942578592E-2</v>
      </c>
      <c r="AH246" s="94">
        <v>7.2135977353294203E-2</v>
      </c>
      <c r="AI246" s="94">
        <v>7.1720752211468772E-2</v>
      </c>
      <c r="AJ246" s="94">
        <v>7.1154659144266302E-2</v>
      </c>
      <c r="AK246" s="94">
        <v>7.076678359899026E-2</v>
      </c>
      <c r="AL246" s="94">
        <v>7.0146183933445641E-2</v>
      </c>
      <c r="AM246" s="94">
        <v>6.9759249088243921E-2</v>
      </c>
      <c r="AN246" s="94">
        <v>6.9391113735410515E-2</v>
      </c>
      <c r="AO246" s="94">
        <v>6.8967365931387109E-2</v>
      </c>
      <c r="AP246" s="94">
        <v>6.8598704499138977E-2</v>
      </c>
      <c r="AQ246" s="94">
        <v>6.8202553289594486E-2</v>
      </c>
      <c r="AR246" s="94">
        <v>6.7700654206555411E-2</v>
      </c>
      <c r="AS246" s="94">
        <v>6.7340578360282996E-2</v>
      </c>
      <c r="AT246" s="94">
        <v>6.6815693769926646E-2</v>
      </c>
      <c r="AU246" s="94">
        <v>6.6099945462276585E-2</v>
      </c>
      <c r="AV246" s="94">
        <v>6.5608733228847346E-2</v>
      </c>
      <c r="AW246" s="94">
        <v>6.470164624827586E-2</v>
      </c>
      <c r="AX246" s="94">
        <v>6.4286806414552464E-2</v>
      </c>
      <c r="AY246" s="94">
        <v>6.345359058848421E-2</v>
      </c>
      <c r="AZ246" s="94">
        <v>6.3072342661034647E-2</v>
      </c>
    </row>
    <row r="247" spans="1:52" ht="12" customHeight="1" x14ac:dyDescent="0.35">
      <c r="A247" s="134" t="s">
        <v>846</v>
      </c>
      <c r="B247" s="87">
        <v>1</v>
      </c>
      <c r="C247" s="87">
        <v>1</v>
      </c>
      <c r="D247" s="87">
        <v>1</v>
      </c>
      <c r="E247" s="87">
        <v>1</v>
      </c>
      <c r="F247" s="87">
        <v>1</v>
      </c>
      <c r="G247" s="87">
        <v>1</v>
      </c>
      <c r="H247" s="87">
        <v>1</v>
      </c>
      <c r="I247" s="87">
        <v>1</v>
      </c>
      <c r="J247" s="87">
        <v>1</v>
      </c>
      <c r="K247" s="87">
        <v>1</v>
      </c>
      <c r="L247" s="87">
        <v>1</v>
      </c>
      <c r="M247" s="87">
        <v>1</v>
      </c>
      <c r="N247" s="87">
        <v>1</v>
      </c>
      <c r="O247" s="87">
        <v>1</v>
      </c>
      <c r="P247" s="87">
        <v>1</v>
      </c>
      <c r="Q247" s="87">
        <v>1</v>
      </c>
      <c r="R247" s="87">
        <v>1</v>
      </c>
      <c r="S247" s="87">
        <v>1</v>
      </c>
      <c r="T247" s="87">
        <v>1</v>
      </c>
      <c r="U247" s="87">
        <v>1</v>
      </c>
      <c r="V247" s="87">
        <v>1</v>
      </c>
      <c r="W247" s="87">
        <v>1</v>
      </c>
      <c r="X247" s="87">
        <v>1</v>
      </c>
      <c r="Y247" s="87">
        <v>1</v>
      </c>
      <c r="Z247" s="87">
        <v>1</v>
      </c>
      <c r="AA247" s="87">
        <v>1</v>
      </c>
      <c r="AB247" s="87">
        <v>1</v>
      </c>
      <c r="AC247" s="87">
        <v>1</v>
      </c>
      <c r="AD247" s="87">
        <v>1</v>
      </c>
      <c r="AE247" s="87">
        <v>1</v>
      </c>
      <c r="AF247" s="87">
        <v>1</v>
      </c>
      <c r="AG247" s="87">
        <v>1</v>
      </c>
      <c r="AH247" s="87">
        <v>1</v>
      </c>
      <c r="AI247" s="87">
        <v>1</v>
      </c>
      <c r="AJ247" s="87">
        <v>1</v>
      </c>
      <c r="AK247" s="87">
        <v>1</v>
      </c>
      <c r="AL247" s="87">
        <v>1</v>
      </c>
      <c r="AM247" s="87">
        <v>1</v>
      </c>
      <c r="AN247" s="87">
        <v>1</v>
      </c>
      <c r="AO247" s="87">
        <v>1</v>
      </c>
      <c r="AP247" s="87">
        <v>1</v>
      </c>
      <c r="AQ247" s="87">
        <v>1</v>
      </c>
      <c r="AR247" s="87">
        <v>1</v>
      </c>
      <c r="AS247" s="87">
        <v>1</v>
      </c>
      <c r="AT247" s="87">
        <v>1</v>
      </c>
      <c r="AU247" s="87">
        <v>1</v>
      </c>
      <c r="AV247" s="87">
        <v>1</v>
      </c>
      <c r="AW247" s="87">
        <v>1</v>
      </c>
      <c r="AX247" s="87">
        <v>1</v>
      </c>
      <c r="AY247" s="87">
        <v>1</v>
      </c>
      <c r="AZ247" s="87">
        <v>1</v>
      </c>
    </row>
    <row r="248" spans="1:52" ht="12" customHeight="1" x14ac:dyDescent="0.35">
      <c r="A248" s="64" t="s">
        <v>40</v>
      </c>
      <c r="B248" s="88">
        <v>1.6700565168093764E-3</v>
      </c>
      <c r="C248" s="88">
        <v>1.6970959391045264E-3</v>
      </c>
      <c r="D248" s="88">
        <v>1.7095569897550083E-3</v>
      </c>
      <c r="E248" s="88">
        <v>1.7057041137350361E-3</v>
      </c>
      <c r="F248" s="88">
        <v>1.7021999653170378E-3</v>
      </c>
      <c r="G248" s="88">
        <v>1.7126339831772495E-3</v>
      </c>
      <c r="H248" s="88">
        <v>1.7091316852943547E-3</v>
      </c>
      <c r="I248" s="88">
        <v>1.7084654962614327E-3</v>
      </c>
      <c r="J248" s="88">
        <v>1.718742677842573E-3</v>
      </c>
      <c r="K248" s="88">
        <v>1.7080163151798479E-3</v>
      </c>
      <c r="L248" s="88">
        <v>1.7201588747162344E-3</v>
      </c>
      <c r="M248" s="88">
        <v>1.7105684263443589E-3</v>
      </c>
      <c r="N248" s="88">
        <v>1.6945598768929422E-3</v>
      </c>
      <c r="O248" s="88">
        <v>1.686090793384053E-3</v>
      </c>
      <c r="P248" s="88">
        <v>1.689326674533609E-3</v>
      </c>
      <c r="Q248" s="88">
        <v>1.7104747946828671E-3</v>
      </c>
      <c r="R248" s="88">
        <v>1.3983347223419315E-3</v>
      </c>
      <c r="S248" s="88">
        <v>1.1386973977695423E-3</v>
      </c>
      <c r="T248" s="88">
        <v>9.2508721383001489E-4</v>
      </c>
      <c r="U248" s="88">
        <v>1.2526149838392889E-3</v>
      </c>
      <c r="V248" s="88">
        <v>9.543753477640498E-4</v>
      </c>
      <c r="W248" s="88">
        <v>7.5051867820099443E-4</v>
      </c>
      <c r="X248" s="88">
        <v>1.2372591432647611E-3</v>
      </c>
      <c r="Y248" s="88">
        <v>8.9776011616638494E-4</v>
      </c>
      <c r="Z248" s="88">
        <v>6.6012410154705982E-4</v>
      </c>
      <c r="AA248" s="88">
        <v>8.5031710569695006E-4</v>
      </c>
      <c r="AB248" s="88">
        <v>5.8733890647818458E-4</v>
      </c>
      <c r="AC248" s="88">
        <v>4.6764046965896999E-4</v>
      </c>
      <c r="AD248" s="88">
        <v>7.2729066485815173E-4</v>
      </c>
      <c r="AE248" s="88">
        <v>4.9762678303842385E-4</v>
      </c>
      <c r="AF248" s="88">
        <v>4.7272554098806485E-4</v>
      </c>
      <c r="AG248" s="88">
        <v>4.8579797768445764E-4</v>
      </c>
      <c r="AH248" s="88">
        <v>4.7876933865973858E-4</v>
      </c>
      <c r="AI248" s="88">
        <v>5.1950347834873187E-4</v>
      </c>
      <c r="AJ248" s="88">
        <v>5.3075683768367835E-4</v>
      </c>
      <c r="AK248" s="88">
        <v>7.7894015598051875E-4</v>
      </c>
      <c r="AL248" s="88">
        <v>8.7700858507721961E-4</v>
      </c>
      <c r="AM248" s="88">
        <v>9.5306615957109356E-4</v>
      </c>
      <c r="AN248" s="88">
        <v>9.6104469217923394E-4</v>
      </c>
      <c r="AO248" s="88">
        <v>1.0361087127186623E-3</v>
      </c>
      <c r="AP248" s="88">
        <v>1.1214295992469105E-3</v>
      </c>
      <c r="AQ248" s="88">
        <v>1.1396862135358949E-3</v>
      </c>
      <c r="AR248" s="88">
        <v>1.142128655194648E-3</v>
      </c>
      <c r="AS248" s="88">
        <v>1.1538794586866941E-3</v>
      </c>
      <c r="AT248" s="88">
        <v>1.1643361500596463E-3</v>
      </c>
      <c r="AU248" s="88">
        <v>1.1736494172362507E-3</v>
      </c>
      <c r="AV248" s="88">
        <v>1.172707245191681E-3</v>
      </c>
      <c r="AW248" s="88">
        <v>1.1854590408192582E-3</v>
      </c>
      <c r="AX248" s="88">
        <v>1.1782759630398995E-3</v>
      </c>
      <c r="AY248" s="88">
        <v>1.177483819773308E-3</v>
      </c>
      <c r="AZ248" s="88">
        <v>1.1701872740394659E-3</v>
      </c>
    </row>
    <row r="249" spans="1:52" ht="12" customHeight="1" x14ac:dyDescent="0.35">
      <c r="A249" s="72" t="s">
        <v>41</v>
      </c>
      <c r="B249" s="89">
        <v>1.1133710112062511E-3</v>
      </c>
      <c r="C249" s="89">
        <v>1.1313972927363507E-3</v>
      </c>
      <c r="D249" s="89">
        <v>1.1397046598366721E-3</v>
      </c>
      <c r="E249" s="89">
        <v>1.1371360758233571E-3</v>
      </c>
      <c r="F249" s="89">
        <v>1.1347999768780252E-3</v>
      </c>
      <c r="G249" s="89">
        <v>1.1417559887848328E-3</v>
      </c>
      <c r="H249" s="89">
        <v>1.1394211235295697E-3</v>
      </c>
      <c r="I249" s="89">
        <v>1.1389769975076215E-3</v>
      </c>
      <c r="J249" s="89">
        <v>1.1458284518950485E-3</v>
      </c>
      <c r="K249" s="89">
        <v>1.1386775434532319E-3</v>
      </c>
      <c r="L249" s="89">
        <v>1.1467725831441563E-3</v>
      </c>
      <c r="M249" s="89">
        <v>1.1403789508962396E-3</v>
      </c>
      <c r="N249" s="89">
        <v>1.1297065845952941E-3</v>
      </c>
      <c r="O249" s="89">
        <v>1.1240605289227026E-3</v>
      </c>
      <c r="P249" s="89">
        <v>1.1262177830224059E-3</v>
      </c>
      <c r="Q249" s="89">
        <v>1.1403165297885778E-3</v>
      </c>
      <c r="R249" s="89">
        <v>1.1428222767471631E-3</v>
      </c>
      <c r="S249" s="89">
        <v>1.1345514228499212E-3</v>
      </c>
      <c r="T249" s="89">
        <v>1.1525306776453135E-3</v>
      </c>
      <c r="U249" s="89">
        <v>1.159546320840587E-3</v>
      </c>
      <c r="V249" s="89">
        <v>1.1304535926419858E-3</v>
      </c>
      <c r="W249" s="89">
        <v>1.1256660669875895E-3</v>
      </c>
      <c r="X249" s="89">
        <v>1.1253281033968142E-3</v>
      </c>
      <c r="Y249" s="89">
        <v>1.1250488354523664E-3</v>
      </c>
      <c r="Z249" s="89">
        <v>1.1198855356178684E-3</v>
      </c>
      <c r="AA249" s="89">
        <v>1.1141359352979828E-3</v>
      </c>
      <c r="AB249" s="89">
        <v>1.1126846160253749E-3</v>
      </c>
      <c r="AC249" s="89">
        <v>1.1105109380249625E-3</v>
      </c>
      <c r="AD249" s="89">
        <v>1.1060712825622287E-3</v>
      </c>
      <c r="AE249" s="89">
        <v>1.1038330658817474E-3</v>
      </c>
      <c r="AF249" s="89">
        <v>1.0942812474452359E-3</v>
      </c>
      <c r="AG249" s="89">
        <v>1.0935534625868247E-3</v>
      </c>
      <c r="AH249" s="89">
        <v>1.0894015913640327E-3</v>
      </c>
      <c r="AI249" s="89">
        <v>1.086742215642929E-3</v>
      </c>
      <c r="AJ249" s="89">
        <v>1.0868161097809749E-3</v>
      </c>
      <c r="AK249" s="89">
        <v>1.0862292416470897E-3</v>
      </c>
      <c r="AL249" s="89">
        <v>1.0771542671297088E-3</v>
      </c>
      <c r="AM249" s="89">
        <v>1.0710435235697163E-3</v>
      </c>
      <c r="AN249" s="89">
        <v>1.0679597813363106E-3</v>
      </c>
      <c r="AO249" s="89">
        <v>1.0643797725991247E-3</v>
      </c>
      <c r="AP249" s="89">
        <v>1.0575889448824784E-3</v>
      </c>
      <c r="AQ249" s="89">
        <v>1.054213502199754E-3</v>
      </c>
      <c r="AR249" s="89">
        <v>1.051889193394995E-3</v>
      </c>
      <c r="AS249" s="89">
        <v>1.0491129851890376E-3</v>
      </c>
      <c r="AT249" s="89">
        <v>1.045984815727723E-3</v>
      </c>
      <c r="AU249" s="89">
        <v>1.034536370268409E-3</v>
      </c>
      <c r="AV249" s="89">
        <v>1.0341251912867921E-3</v>
      </c>
      <c r="AW249" s="89">
        <v>1.0311692800731563E-3</v>
      </c>
      <c r="AX249" s="89">
        <v>1.0263058007506263E-3</v>
      </c>
      <c r="AY249" s="89">
        <v>1.0266461319639565E-3</v>
      </c>
      <c r="AZ249" s="89">
        <v>1.0099747736907418E-3</v>
      </c>
    </row>
    <row r="250" spans="1:52" ht="12" customHeight="1" x14ac:dyDescent="0.35">
      <c r="A250" s="72" t="s">
        <v>44</v>
      </c>
      <c r="B250" s="89">
        <v>8.6521814968010399E-4</v>
      </c>
      <c r="C250" s="89">
        <v>8.7922665699177532E-4</v>
      </c>
      <c r="D250" s="89">
        <v>8.8568244281600429E-4</v>
      </c>
      <c r="E250" s="89">
        <v>8.8368635572111029E-4</v>
      </c>
      <c r="F250" s="89">
        <v>8.8187093643445243E-4</v>
      </c>
      <c r="G250" s="89">
        <v>8.872765628524066E-4</v>
      </c>
      <c r="H250" s="89">
        <v>8.85462102285733E-4</v>
      </c>
      <c r="I250" s="89">
        <v>8.8511696495858236E-4</v>
      </c>
      <c r="J250" s="89">
        <v>8.9044133808132439E-4</v>
      </c>
      <c r="K250" s="89">
        <v>8.8488425449617083E-4</v>
      </c>
      <c r="L250" s="89">
        <v>8.9117503734615754E-4</v>
      </c>
      <c r="M250" s="89">
        <v>8.8620644501925306E-4</v>
      </c>
      <c r="N250" s="89">
        <v>8.7791278106476571E-4</v>
      </c>
      <c r="O250" s="89">
        <v>8.7352514226973494E-4</v>
      </c>
      <c r="P250" s="89">
        <v>8.752015784098435E-4</v>
      </c>
      <c r="Q250" s="89">
        <v>8.8615793659328485E-4</v>
      </c>
      <c r="R250" s="89">
        <v>8.8457948629730855E-4</v>
      </c>
      <c r="S250" s="89">
        <v>8.7737699922413217E-4</v>
      </c>
      <c r="T250" s="89">
        <v>8.9510723424613672E-4</v>
      </c>
      <c r="U250" s="89">
        <v>9.0207027738618687E-4</v>
      </c>
      <c r="V250" s="89">
        <v>8.8826099545713229E-4</v>
      </c>
      <c r="W250" s="89">
        <v>8.9010642785390811E-4</v>
      </c>
      <c r="X250" s="89">
        <v>8.9469086134999726E-4</v>
      </c>
      <c r="Y250" s="89">
        <v>8.9320699293689754E-4</v>
      </c>
      <c r="Z250" s="89">
        <v>8.9615245537742597E-4</v>
      </c>
      <c r="AA250" s="89">
        <v>8.6607259742318065E-4</v>
      </c>
      <c r="AB250" s="89">
        <v>8.4443383839822911E-4</v>
      </c>
      <c r="AC250" s="89">
        <v>8.3183298783031539E-4</v>
      </c>
      <c r="AD250" s="89">
        <v>8.2785652139824345E-4</v>
      </c>
      <c r="AE250" s="89">
        <v>8.1561519084704379E-4</v>
      </c>
      <c r="AF250" s="89">
        <v>8.0727655589025256E-4</v>
      </c>
      <c r="AG250" s="89">
        <v>8.0348222866588864E-4</v>
      </c>
      <c r="AH250" s="89">
        <v>8.0185336343263115E-4</v>
      </c>
      <c r="AI250" s="89">
        <v>7.9513736332983704E-4</v>
      </c>
      <c r="AJ250" s="89">
        <v>7.9134305572360966E-4</v>
      </c>
      <c r="AK250" s="89">
        <v>7.6953624534990893E-4</v>
      </c>
      <c r="AL250" s="89">
        <v>7.8013771185163404E-4</v>
      </c>
      <c r="AM250" s="89">
        <v>7.7311532619353182E-4</v>
      </c>
      <c r="AN250" s="89">
        <v>7.7101410836659303E-4</v>
      </c>
      <c r="AO250" s="89">
        <v>7.7035301207811508E-4</v>
      </c>
      <c r="AP250" s="89">
        <v>7.6932538986185922E-4</v>
      </c>
      <c r="AQ250" s="89">
        <v>7.6866385910862619E-4</v>
      </c>
      <c r="AR250" s="89">
        <v>7.6782107723047301E-4</v>
      </c>
      <c r="AS250" s="89">
        <v>7.6681287872802878E-4</v>
      </c>
      <c r="AT250" s="89">
        <v>7.6685307107834705E-4</v>
      </c>
      <c r="AU250" s="89">
        <v>7.5919098764465624E-4</v>
      </c>
      <c r="AV250" s="89">
        <v>7.5576986720093443E-4</v>
      </c>
      <c r="AW250" s="89">
        <v>7.5544795292542663E-4</v>
      </c>
      <c r="AX250" s="89">
        <v>7.5478887172519642E-4</v>
      </c>
      <c r="AY250" s="89">
        <v>7.5343169991049094E-4</v>
      </c>
      <c r="AZ250" s="89">
        <v>7.5623104007550748E-4</v>
      </c>
    </row>
    <row r="251" spans="1:52" ht="12" customHeight="1" x14ac:dyDescent="0.35">
      <c r="A251" s="72" t="s">
        <v>45</v>
      </c>
      <c r="B251" s="89">
        <v>2.0415925023072622E-2</v>
      </c>
      <c r="C251" s="89">
        <v>2.0746473607919105E-2</v>
      </c>
      <c r="D251" s="89">
        <v>2.0898806102794775E-2</v>
      </c>
      <c r="E251" s="89">
        <v>2.0851705883637384E-2</v>
      </c>
      <c r="F251" s="89">
        <v>2.0808868751689157E-2</v>
      </c>
      <c r="G251" s="89">
        <v>2.0936421396871751E-2</v>
      </c>
      <c r="H251" s="89">
        <v>2.0893606887143517E-2</v>
      </c>
      <c r="I251" s="89">
        <v>2.0885462932007597E-2</v>
      </c>
      <c r="J251" s="89">
        <v>2.1011098302126642E-2</v>
      </c>
      <c r="K251" s="89">
        <v>2.0879971832041162E-2</v>
      </c>
      <c r="L251" s="89">
        <v>2.1028410871431674E-2</v>
      </c>
      <c r="M251" s="89">
        <v>2.0911170602658073E-2</v>
      </c>
      <c r="N251" s="89">
        <v>2.0715471030794061E-2</v>
      </c>
      <c r="O251" s="89">
        <v>2.0611939101071137E-2</v>
      </c>
      <c r="P251" s="89">
        <v>2.0651496748532748E-2</v>
      </c>
      <c r="Q251" s="89">
        <v>2.0910025984519954E-2</v>
      </c>
      <c r="R251" s="89">
        <v>2.0863574083918118E-2</v>
      </c>
      <c r="S251" s="89">
        <v>2.0705055230923589E-2</v>
      </c>
      <c r="T251" s="89">
        <v>2.1069920758096512E-2</v>
      </c>
      <c r="U251" s="89">
        <v>2.1161398029235241E-2</v>
      </c>
      <c r="V251" s="89">
        <v>2.0878562511727285E-2</v>
      </c>
      <c r="W251" s="89">
        <v>2.0920720847467721E-2</v>
      </c>
      <c r="X251" s="89">
        <v>2.1027946570681896E-2</v>
      </c>
      <c r="Y251" s="89">
        <v>2.0989617050015702E-2</v>
      </c>
      <c r="Z251" s="89">
        <v>2.1062454187847256E-2</v>
      </c>
      <c r="AA251" s="89">
        <v>2.0532803320681872E-2</v>
      </c>
      <c r="AB251" s="89">
        <v>1.9946138951714012E-2</v>
      </c>
      <c r="AC251" s="89">
        <v>1.9725404217756197E-2</v>
      </c>
      <c r="AD251" s="89">
        <v>1.9666719794285904E-2</v>
      </c>
      <c r="AE251" s="89">
        <v>1.9457648528225877E-2</v>
      </c>
      <c r="AF251" s="89">
        <v>1.9349455390272399E-2</v>
      </c>
      <c r="AG251" s="89">
        <v>1.9287711150718406E-2</v>
      </c>
      <c r="AH251" s="89">
        <v>1.9295277783849926E-2</v>
      </c>
      <c r="AI251" s="89">
        <v>1.9219521204410762E-2</v>
      </c>
      <c r="AJ251" s="89">
        <v>1.9176027643966947E-2</v>
      </c>
      <c r="AK251" s="89">
        <v>1.8996613159426832E-2</v>
      </c>
      <c r="AL251" s="89">
        <v>1.9517354672514843E-2</v>
      </c>
      <c r="AM251" s="89">
        <v>1.9479969584434466E-2</v>
      </c>
      <c r="AN251" s="89">
        <v>1.9485028822447348E-2</v>
      </c>
      <c r="AO251" s="89">
        <v>1.9579102408576899E-2</v>
      </c>
      <c r="AP251" s="89">
        <v>1.9645895458567379E-2</v>
      </c>
      <c r="AQ251" s="89">
        <v>1.9653726433750632E-2</v>
      </c>
      <c r="AR251" s="89">
        <v>1.9660804476833296E-2</v>
      </c>
      <c r="AS251" s="89">
        <v>1.9676859642055223E-2</v>
      </c>
      <c r="AT251" s="89">
        <v>1.9697488579569888E-2</v>
      </c>
      <c r="AU251" s="89">
        <v>1.9631495192497923E-2</v>
      </c>
      <c r="AV251" s="89">
        <v>1.9586975162105828E-2</v>
      </c>
      <c r="AW251" s="89">
        <v>1.9631421627126663E-2</v>
      </c>
      <c r="AX251" s="89">
        <v>1.9629307871335842E-2</v>
      </c>
      <c r="AY251" s="89">
        <v>1.9624064621030092E-2</v>
      </c>
      <c r="AZ251" s="89">
        <v>1.9721762358766649E-2</v>
      </c>
    </row>
    <row r="252" spans="1:52" ht="12" customHeight="1" x14ac:dyDescent="0.35">
      <c r="A252" s="74" t="s">
        <v>46</v>
      </c>
      <c r="B252" s="90">
        <v>5.5668550560312546E-4</v>
      </c>
      <c r="C252" s="90">
        <v>5.6569864636817535E-4</v>
      </c>
      <c r="D252" s="90">
        <v>5.6985232991833585E-4</v>
      </c>
      <c r="E252" s="90">
        <v>5.6856803791167855E-4</v>
      </c>
      <c r="F252" s="90">
        <v>5.6739998843901261E-4</v>
      </c>
      <c r="G252" s="90">
        <v>5.7087799439241641E-4</v>
      </c>
      <c r="H252" s="90">
        <v>5.6971056176478483E-4</v>
      </c>
      <c r="I252" s="90">
        <v>5.6948849875381087E-4</v>
      </c>
      <c r="J252" s="90">
        <v>5.7291422594752425E-4</v>
      </c>
      <c r="K252" s="90">
        <v>5.6933877172661595E-4</v>
      </c>
      <c r="L252" s="90">
        <v>5.7338629157207817E-4</v>
      </c>
      <c r="M252" s="90">
        <v>5.7018947544811959E-4</v>
      </c>
      <c r="N252" s="90">
        <v>5.6485329229764706E-4</v>
      </c>
      <c r="O252" s="90">
        <v>5.6203026446135108E-4</v>
      </c>
      <c r="P252" s="90">
        <v>5.6310889151120307E-4</v>
      </c>
      <c r="Q252" s="90">
        <v>5.7015826489428888E-4</v>
      </c>
      <c r="R252" s="90">
        <v>5.7027543463881504E-4</v>
      </c>
      <c r="S252" s="90">
        <v>5.6615632361761714E-4</v>
      </c>
      <c r="T252" s="90">
        <v>5.7718245407095724E-4</v>
      </c>
      <c r="U252" s="90">
        <v>5.8177539033700987E-4</v>
      </c>
      <c r="V252" s="90">
        <v>5.7600181314351176E-4</v>
      </c>
      <c r="W252" s="90">
        <v>5.7717551837929172E-4</v>
      </c>
      <c r="X252" s="90">
        <v>5.8004872636532954E-4</v>
      </c>
      <c r="Y252" s="90">
        <v>5.788528584930808E-4</v>
      </c>
      <c r="Z252" s="90">
        <v>5.804484113145458E-4</v>
      </c>
      <c r="AA252" s="90">
        <v>5.6020494801916167E-4</v>
      </c>
      <c r="AB252" s="90">
        <v>5.4344488034874163E-4</v>
      </c>
      <c r="AC252" s="90">
        <v>5.3368874684606952E-4</v>
      </c>
      <c r="AD252" s="90">
        <v>5.303362120094205E-4</v>
      </c>
      <c r="AE252" s="90">
        <v>5.2067464680745498E-4</v>
      </c>
      <c r="AF252" s="90">
        <v>5.1370882300607766E-4</v>
      </c>
      <c r="AG252" s="90">
        <v>5.1096452607136131E-4</v>
      </c>
      <c r="AH252" s="90">
        <v>5.0958611568672151E-4</v>
      </c>
      <c r="AI252" s="90">
        <v>5.0489577776870469E-4</v>
      </c>
      <c r="AJ252" s="90">
        <v>5.0235082681092163E-4</v>
      </c>
      <c r="AK252" s="90">
        <v>4.8893756795870648E-4</v>
      </c>
      <c r="AL252" s="90">
        <v>4.9724008362333843E-4</v>
      </c>
      <c r="AM252" s="90">
        <v>4.9368301821636892E-4</v>
      </c>
      <c r="AN252" s="90">
        <v>4.9285145584566849E-4</v>
      </c>
      <c r="AO252" s="90">
        <v>4.9367243365354364E-4</v>
      </c>
      <c r="AP252" s="90">
        <v>4.940806046549621E-4</v>
      </c>
      <c r="AQ252" s="90">
        <v>4.939674787009311E-4</v>
      </c>
      <c r="AR252" s="90">
        <v>4.9379916599923503E-4</v>
      </c>
      <c r="AS252" s="90">
        <v>4.9372122199955386E-4</v>
      </c>
      <c r="AT252" s="90">
        <v>4.9399628356809437E-4</v>
      </c>
      <c r="AU252" s="90">
        <v>4.9065408564677882E-4</v>
      </c>
      <c r="AV252" s="90">
        <v>4.8895995708076801E-4</v>
      </c>
      <c r="AW252" s="90">
        <v>4.893236749000852E-4</v>
      </c>
      <c r="AX252" s="90">
        <v>4.8906257361821159E-4</v>
      </c>
      <c r="AY252" s="90">
        <v>4.8844968531563926E-4</v>
      </c>
      <c r="AZ252" s="90">
        <v>4.9044650590416661E-4</v>
      </c>
    </row>
    <row r="253" spans="1:52" ht="12" customHeight="1" x14ac:dyDescent="0.35">
      <c r="A253" s="91" t="s">
        <v>858</v>
      </c>
      <c r="B253" s="92">
        <v>0.28019429547234198</v>
      </c>
      <c r="C253" s="92">
        <v>0.2800797804532707</v>
      </c>
      <c r="D253" s="92">
        <v>0.28002700649096818</v>
      </c>
      <c r="E253" s="92">
        <v>0.28004332385774061</v>
      </c>
      <c r="F253" s="92">
        <v>0.2800581643235811</v>
      </c>
      <c r="G253" s="92">
        <v>0.28001397507496434</v>
      </c>
      <c r="H253" s="92">
        <v>0.2800288077035788</v>
      </c>
      <c r="I253" s="92">
        <v>0.28003162908966389</v>
      </c>
      <c r="J253" s="92">
        <v>0.27998810406047059</v>
      </c>
      <c r="K253" s="92">
        <v>0.28003353142247117</v>
      </c>
      <c r="L253" s="92">
        <v>0.27998210630614634</v>
      </c>
      <c r="M253" s="92">
        <v>0.28002272294233854</v>
      </c>
      <c r="N253" s="92">
        <v>0.28009052096426806</v>
      </c>
      <c r="O253" s="92">
        <v>0.28012638849312843</v>
      </c>
      <c r="P253" s="92">
        <v>0.28011268416958518</v>
      </c>
      <c r="Q253" s="92">
        <v>0.28002311948304054</v>
      </c>
      <c r="R253" s="92">
        <v>0.28017243999135044</v>
      </c>
      <c r="S253" s="92">
        <v>0.28064384886303573</v>
      </c>
      <c r="T253" s="92">
        <v>0.28138575679147659</v>
      </c>
      <c r="U253" s="92">
        <v>0.28069259799481244</v>
      </c>
      <c r="V253" s="92">
        <v>0.28225574107946216</v>
      </c>
      <c r="W253" s="92">
        <v>0.28269454883298828</v>
      </c>
      <c r="X253" s="92">
        <v>0.28303218955110176</v>
      </c>
      <c r="Y253" s="92">
        <v>0.28321583031763053</v>
      </c>
      <c r="Z253" s="92">
        <v>0.28413447425787447</v>
      </c>
      <c r="AA253" s="92">
        <v>0.2849436817362952</v>
      </c>
      <c r="AB253" s="92">
        <v>0.2853993029108679</v>
      </c>
      <c r="AC253" s="92">
        <v>0.28562568656787285</v>
      </c>
      <c r="AD253" s="92">
        <v>0.28590587384801108</v>
      </c>
      <c r="AE253" s="92">
        <v>0.28630106104718411</v>
      </c>
      <c r="AF253" s="92">
        <v>0.28724960321718901</v>
      </c>
      <c r="AG253" s="92">
        <v>0.28729095062636878</v>
      </c>
      <c r="AH253" s="92">
        <v>0.28788807099021385</v>
      </c>
      <c r="AI253" s="92">
        <v>0.28805745977453545</v>
      </c>
      <c r="AJ253" s="92">
        <v>0.28813372556100181</v>
      </c>
      <c r="AK253" s="92">
        <v>0.28710471684062461</v>
      </c>
      <c r="AL253" s="92">
        <v>0.28699794832746373</v>
      </c>
      <c r="AM253" s="92">
        <v>0.28698632690445447</v>
      </c>
      <c r="AN253" s="92">
        <v>0.28732411988247114</v>
      </c>
      <c r="AO253" s="92">
        <v>0.28725760756628593</v>
      </c>
      <c r="AP253" s="92">
        <v>0.28732123405658971</v>
      </c>
      <c r="AQ253" s="92">
        <v>0.2876834098537025</v>
      </c>
      <c r="AR253" s="92">
        <v>0.28807597286026698</v>
      </c>
      <c r="AS253" s="92">
        <v>0.28837847097665253</v>
      </c>
      <c r="AT253" s="92">
        <v>0.28861560464314506</v>
      </c>
      <c r="AU253" s="92">
        <v>0.28846268354556676</v>
      </c>
      <c r="AV253" s="92">
        <v>0.28848687487229802</v>
      </c>
      <c r="AW253" s="92">
        <v>0.28823645952837623</v>
      </c>
      <c r="AX253" s="92">
        <v>0.28851724551942354</v>
      </c>
      <c r="AY253" s="92">
        <v>0.28845504084095763</v>
      </c>
      <c r="AZ253" s="92">
        <v>0.29013752195139159</v>
      </c>
    </row>
    <row r="254" spans="1:52" ht="12" customHeight="1" x14ac:dyDescent="0.35">
      <c r="A254" s="91" t="s">
        <v>851</v>
      </c>
      <c r="B254" s="92">
        <v>0.46114795061362213</v>
      </c>
      <c r="C254" s="92">
        <v>0.4613388812975085</v>
      </c>
      <c r="D254" s="92">
        <v>0.46112387216503409</v>
      </c>
      <c r="E254" s="92">
        <v>0.46131721337135112</v>
      </c>
      <c r="F254" s="92">
        <v>0.46131881215212123</v>
      </c>
      <c r="G254" s="92">
        <v>0.4614384973165146</v>
      </c>
      <c r="H254" s="92">
        <v>0.46155553878892891</v>
      </c>
      <c r="I254" s="92">
        <v>0.46168665631479766</v>
      </c>
      <c r="J254" s="92">
        <v>0.46165341198005999</v>
      </c>
      <c r="K254" s="92">
        <v>0.46206906513053325</v>
      </c>
      <c r="L254" s="92">
        <v>0.46221646812708833</v>
      </c>
      <c r="M254" s="92">
        <v>0.46069759300491647</v>
      </c>
      <c r="N254" s="92">
        <v>0.44189162063241116</v>
      </c>
      <c r="O254" s="92">
        <v>0.46172418140722998</v>
      </c>
      <c r="P254" s="92">
        <v>0.4622466025875448</v>
      </c>
      <c r="Q254" s="92">
        <v>0.45828983595415956</v>
      </c>
      <c r="R254" s="92">
        <v>0.45883819161505862</v>
      </c>
      <c r="S254" s="92">
        <v>0.45600731064600608</v>
      </c>
      <c r="T254" s="92">
        <v>0.46233670135473959</v>
      </c>
      <c r="U254" s="92">
        <v>0.46463131853217166</v>
      </c>
      <c r="V254" s="92">
        <v>0.4651078194338531</v>
      </c>
      <c r="W254" s="92">
        <v>0.46519532471644265</v>
      </c>
      <c r="X254" s="92">
        <v>0.46624227384784106</v>
      </c>
      <c r="Y254" s="92">
        <v>0.46699430395246672</v>
      </c>
      <c r="Z254" s="92">
        <v>0.46759716331668388</v>
      </c>
      <c r="AA254" s="92">
        <v>0.46797075349136985</v>
      </c>
      <c r="AB254" s="92">
        <v>0.46858794864281472</v>
      </c>
      <c r="AC254" s="92">
        <v>0.4689724453722029</v>
      </c>
      <c r="AD254" s="92">
        <v>0.46898108608663536</v>
      </c>
      <c r="AE254" s="92">
        <v>0.46959905148809011</v>
      </c>
      <c r="AF254" s="92">
        <v>0.46958840862643292</v>
      </c>
      <c r="AG254" s="92">
        <v>0.46958256014446204</v>
      </c>
      <c r="AH254" s="92">
        <v>0.46989378588341957</v>
      </c>
      <c r="AI254" s="92">
        <v>0.47008380984377784</v>
      </c>
      <c r="AJ254" s="92">
        <v>0.47039962320655221</v>
      </c>
      <c r="AK254" s="92">
        <v>0.47269307762378032</v>
      </c>
      <c r="AL254" s="92">
        <v>0.47285653943885275</v>
      </c>
      <c r="AM254" s="92">
        <v>0.47346894690661279</v>
      </c>
      <c r="AN254" s="92">
        <v>0.4736174973834813</v>
      </c>
      <c r="AO254" s="92">
        <v>0.47426166363865596</v>
      </c>
      <c r="AP254" s="92">
        <v>0.47460018227318262</v>
      </c>
      <c r="AQ254" s="92">
        <v>0.47439955876417278</v>
      </c>
      <c r="AR254" s="92">
        <v>0.47427051329013209</v>
      </c>
      <c r="AS254" s="92">
        <v>0.47425668895702294</v>
      </c>
      <c r="AT254" s="92">
        <v>0.47423993698770617</v>
      </c>
      <c r="AU254" s="92">
        <v>0.474224574828773</v>
      </c>
      <c r="AV254" s="92">
        <v>0.47433951867967683</v>
      </c>
      <c r="AW254" s="92">
        <v>0.47466397337013749</v>
      </c>
      <c r="AX254" s="92">
        <v>0.47443079675285288</v>
      </c>
      <c r="AY254" s="92">
        <v>0.47469083657390132</v>
      </c>
      <c r="AZ254" s="92">
        <v>0.47130510749098586</v>
      </c>
    </row>
    <row r="255" spans="1:52" ht="12" customHeight="1" x14ac:dyDescent="0.35">
      <c r="A255" s="93" t="s">
        <v>854</v>
      </c>
      <c r="B255" s="94">
        <v>0.23403649770766446</v>
      </c>
      <c r="C255" s="94">
        <v>0.23356144610610088</v>
      </c>
      <c r="D255" s="94">
        <v>0.23364551881887691</v>
      </c>
      <c r="E255" s="94">
        <v>0.23349266230407972</v>
      </c>
      <c r="F255" s="94">
        <v>0.23352788390554016</v>
      </c>
      <c r="G255" s="94">
        <v>0.2332985616824424</v>
      </c>
      <c r="H255" s="94">
        <v>0.2332183211474744</v>
      </c>
      <c r="I255" s="94">
        <v>0.23309420370604947</v>
      </c>
      <c r="J255" s="94">
        <v>0.2330194589635762</v>
      </c>
      <c r="K255" s="94">
        <v>0.23271651473009855</v>
      </c>
      <c r="L255" s="94">
        <v>0.23244152190855499</v>
      </c>
      <c r="M255" s="94">
        <v>0.23406117015237896</v>
      </c>
      <c r="N255" s="94">
        <v>0.25303535483767609</v>
      </c>
      <c r="O255" s="94">
        <v>0.2332917842695327</v>
      </c>
      <c r="P255" s="94">
        <v>0.23273536156686025</v>
      </c>
      <c r="Q255" s="94">
        <v>0.2364699110523209</v>
      </c>
      <c r="R255" s="94">
        <v>0.23612978238964752</v>
      </c>
      <c r="S255" s="94">
        <v>0.23892700311657342</v>
      </c>
      <c r="T255" s="94">
        <v>0.23165771351589481</v>
      </c>
      <c r="U255" s="94">
        <v>0.22961867847137765</v>
      </c>
      <c r="V255" s="94">
        <v>0.22820878522595081</v>
      </c>
      <c r="W255" s="94">
        <v>0.22784593891167945</v>
      </c>
      <c r="X255" s="94">
        <v>0.22586026319599842</v>
      </c>
      <c r="Y255" s="94">
        <v>0.22530537987683835</v>
      </c>
      <c r="Z255" s="94">
        <v>0.22394929773373742</v>
      </c>
      <c r="AA255" s="94">
        <v>0.22316203086521585</v>
      </c>
      <c r="AB255" s="94">
        <v>0.22297870725335286</v>
      </c>
      <c r="AC255" s="94">
        <v>0.22273279069980781</v>
      </c>
      <c r="AD255" s="94">
        <v>0.22225476559023966</v>
      </c>
      <c r="AE255" s="94">
        <v>0.22170448924992522</v>
      </c>
      <c r="AF255" s="94">
        <v>0.22092454059877592</v>
      </c>
      <c r="AG255" s="94">
        <v>0.22094497988344228</v>
      </c>
      <c r="AH255" s="94">
        <v>0.22004325493337359</v>
      </c>
      <c r="AI255" s="94">
        <v>0.21973293034218574</v>
      </c>
      <c r="AJ255" s="94">
        <v>0.21937935675847989</v>
      </c>
      <c r="AK255" s="94">
        <v>0.21808194916523194</v>
      </c>
      <c r="AL255" s="94">
        <v>0.21739661691348672</v>
      </c>
      <c r="AM255" s="94">
        <v>0.21677384857694759</v>
      </c>
      <c r="AN255" s="94">
        <v>0.21628048387387244</v>
      </c>
      <c r="AO255" s="94">
        <v>0.21553711245543178</v>
      </c>
      <c r="AP255" s="94">
        <v>0.21499026367301399</v>
      </c>
      <c r="AQ255" s="94">
        <v>0.21480677389482897</v>
      </c>
      <c r="AR255" s="94">
        <v>0.21453707128094829</v>
      </c>
      <c r="AS255" s="94">
        <v>0.21422445387966588</v>
      </c>
      <c r="AT255" s="94">
        <v>0.21397579946914502</v>
      </c>
      <c r="AU255" s="94">
        <v>0.2142232155723662</v>
      </c>
      <c r="AV255" s="94">
        <v>0.21413506902515919</v>
      </c>
      <c r="AW255" s="94">
        <v>0.2140067455256417</v>
      </c>
      <c r="AX255" s="94">
        <v>0.21397421664725363</v>
      </c>
      <c r="AY255" s="94">
        <v>0.21378404662714762</v>
      </c>
      <c r="AZ255" s="94">
        <v>0.21540876860514596</v>
      </c>
    </row>
    <row r="256" spans="1:52" ht="12" customHeight="1" x14ac:dyDescent="0.35">
      <c r="A256" s="134" t="s">
        <v>842</v>
      </c>
      <c r="B256" s="87">
        <v>1</v>
      </c>
      <c r="C256" s="87">
        <v>1</v>
      </c>
      <c r="D256" s="87">
        <v>1</v>
      </c>
      <c r="E256" s="87">
        <v>1</v>
      </c>
      <c r="F256" s="87">
        <v>1</v>
      </c>
      <c r="G256" s="87">
        <v>1</v>
      </c>
      <c r="H256" s="87">
        <v>1</v>
      </c>
      <c r="I256" s="87">
        <v>1</v>
      </c>
      <c r="J256" s="87">
        <v>1</v>
      </c>
      <c r="K256" s="87">
        <v>1</v>
      </c>
      <c r="L256" s="87">
        <v>1</v>
      </c>
      <c r="M256" s="87">
        <v>1</v>
      </c>
      <c r="N256" s="87">
        <v>1</v>
      </c>
      <c r="O256" s="87">
        <v>1</v>
      </c>
      <c r="P256" s="87">
        <v>1</v>
      </c>
      <c r="Q256" s="87">
        <v>1</v>
      </c>
      <c r="R256" s="87">
        <v>1</v>
      </c>
      <c r="S256" s="87">
        <v>1</v>
      </c>
      <c r="T256" s="87">
        <v>1</v>
      </c>
      <c r="U256" s="87">
        <v>1</v>
      </c>
      <c r="V256" s="87">
        <v>1</v>
      </c>
      <c r="W256" s="87">
        <v>1</v>
      </c>
      <c r="X256" s="87">
        <v>1</v>
      </c>
      <c r="Y256" s="87">
        <v>1</v>
      </c>
      <c r="Z256" s="87">
        <v>1</v>
      </c>
      <c r="AA256" s="87">
        <v>1</v>
      </c>
      <c r="AB256" s="87">
        <v>1</v>
      </c>
      <c r="AC256" s="87">
        <v>1</v>
      </c>
      <c r="AD256" s="87">
        <v>1</v>
      </c>
      <c r="AE256" s="87">
        <v>1</v>
      </c>
      <c r="AF256" s="87">
        <v>1</v>
      </c>
      <c r="AG256" s="87">
        <v>1</v>
      </c>
      <c r="AH256" s="87">
        <v>1</v>
      </c>
      <c r="AI256" s="87">
        <v>1</v>
      </c>
      <c r="AJ256" s="87">
        <v>1</v>
      </c>
      <c r="AK256" s="87">
        <v>1</v>
      </c>
      <c r="AL256" s="87">
        <v>1</v>
      </c>
      <c r="AM256" s="87">
        <v>1</v>
      </c>
      <c r="AN256" s="87">
        <v>1</v>
      </c>
      <c r="AO256" s="87">
        <v>1</v>
      </c>
      <c r="AP256" s="87">
        <v>1</v>
      </c>
      <c r="AQ256" s="87">
        <v>1</v>
      </c>
      <c r="AR256" s="87">
        <v>1</v>
      </c>
      <c r="AS256" s="87">
        <v>1</v>
      </c>
      <c r="AT256" s="87">
        <v>1</v>
      </c>
      <c r="AU256" s="87">
        <v>1</v>
      </c>
      <c r="AV256" s="87">
        <v>1</v>
      </c>
      <c r="AW256" s="87">
        <v>1</v>
      </c>
      <c r="AX256" s="87">
        <v>1</v>
      </c>
      <c r="AY256" s="87">
        <v>1</v>
      </c>
      <c r="AZ256" s="87">
        <v>1</v>
      </c>
    </row>
    <row r="257" spans="1:52" ht="12" customHeight="1" x14ac:dyDescent="0.35">
      <c r="A257" s="64" t="s">
        <v>40</v>
      </c>
      <c r="B257" s="88">
        <v>2.9863300690245176E-3</v>
      </c>
      <c r="C257" s="88">
        <v>3.2337609230667897E-3</v>
      </c>
      <c r="D257" s="88">
        <v>3.720154465590036E-3</v>
      </c>
      <c r="E257" s="88">
        <v>3.827611628136926E-3</v>
      </c>
      <c r="F257" s="88">
        <v>4.8123386975727827E-3</v>
      </c>
      <c r="G257" s="88">
        <v>4.3395526708979214E-3</v>
      </c>
      <c r="H257" s="88">
        <v>4.9681715889045167E-3</v>
      </c>
      <c r="I257" s="88">
        <v>4.8763062835847967E-3</v>
      </c>
      <c r="J257" s="88">
        <v>5.7796389958092347E-3</v>
      </c>
      <c r="K257" s="88">
        <v>4.1162786797671784E-3</v>
      </c>
      <c r="L257" s="88">
        <v>4.6802467490405265E-3</v>
      </c>
      <c r="M257" s="88">
        <v>3.6225859300039313E-3</v>
      </c>
      <c r="N257" s="88">
        <v>4.4002366587725505E-3</v>
      </c>
      <c r="O257" s="88">
        <v>3.2995039698638868E-3</v>
      </c>
      <c r="P257" s="88">
        <v>3.34647833768436E-3</v>
      </c>
      <c r="Q257" s="88">
        <v>3.2612112689715984E-3</v>
      </c>
      <c r="R257" s="88">
        <v>2.5304882108122232E-3</v>
      </c>
      <c r="S257" s="88">
        <v>2.0017915075322612E-3</v>
      </c>
      <c r="T257" s="88">
        <v>1.6105351395847508E-3</v>
      </c>
      <c r="U257" s="88">
        <v>2.3379904734554557E-3</v>
      </c>
      <c r="V257" s="88">
        <v>1.7458894713944986E-3</v>
      </c>
      <c r="W257" s="88">
        <v>1.3334199434080203E-3</v>
      </c>
      <c r="X257" s="88">
        <v>2.2810664981148697E-3</v>
      </c>
      <c r="Y257" s="88">
        <v>1.5713638312454163E-3</v>
      </c>
      <c r="Z257" s="88">
        <v>1.0769484416007908E-3</v>
      </c>
      <c r="AA257" s="88">
        <v>1.489304977158352E-3</v>
      </c>
      <c r="AB257" s="88">
        <v>9.0365257613643914E-4</v>
      </c>
      <c r="AC257" s="88">
        <v>6.3170736528940584E-4</v>
      </c>
      <c r="AD257" s="88">
        <v>1.1873625931146403E-3</v>
      </c>
      <c r="AE257" s="88">
        <v>6.4557387433334854E-4</v>
      </c>
      <c r="AF257" s="88">
        <v>5.6953766758783457E-4</v>
      </c>
      <c r="AG257" s="88">
        <v>6.214640121564659E-4</v>
      </c>
      <c r="AH257" s="88">
        <v>5.7030240617429262E-4</v>
      </c>
      <c r="AI257" s="88">
        <v>5.9965373446017075E-4</v>
      </c>
      <c r="AJ257" s="88">
        <v>1.1426987651813332E-3</v>
      </c>
      <c r="AK257" s="88">
        <v>1.1808407710597014E-3</v>
      </c>
      <c r="AL257" s="88">
        <v>1.2055226440468392E-3</v>
      </c>
      <c r="AM257" s="88">
        <v>1.9445227218744749E-3</v>
      </c>
      <c r="AN257" s="88">
        <v>1.9987091359843241E-3</v>
      </c>
      <c r="AO257" s="88">
        <v>2.0128949052191491E-3</v>
      </c>
      <c r="AP257" s="88">
        <v>2.017932743591484E-3</v>
      </c>
      <c r="AQ257" s="88">
        <v>2.038587586264099E-3</v>
      </c>
      <c r="AR257" s="88">
        <v>2.0702808151802921E-3</v>
      </c>
      <c r="AS257" s="88">
        <v>2.0755541512691655E-3</v>
      </c>
      <c r="AT257" s="88">
        <v>2.1490729016718987E-3</v>
      </c>
      <c r="AU257" s="88">
        <v>2.144991929903957E-3</v>
      </c>
      <c r="AV257" s="88">
        <v>2.1121658447363321E-3</v>
      </c>
      <c r="AW257" s="88">
        <v>2.106597773051817E-3</v>
      </c>
      <c r="AX257" s="88">
        <v>2.1092219721855652E-3</v>
      </c>
      <c r="AY257" s="88">
        <v>2.0948079816999923E-3</v>
      </c>
      <c r="AZ257" s="88">
        <v>2.0932071803135034E-3</v>
      </c>
    </row>
    <row r="258" spans="1:52" ht="12" customHeight="1" x14ac:dyDescent="0.35">
      <c r="A258" s="72" t="s">
        <v>41</v>
      </c>
      <c r="B258" s="89">
        <v>9.6402719525195057E-4</v>
      </c>
      <c r="C258" s="89">
        <v>9.6548423817290649E-4</v>
      </c>
      <c r="D258" s="89">
        <v>9.7834115696615663E-4</v>
      </c>
      <c r="E258" s="89">
        <v>9.8782369563209325E-4</v>
      </c>
      <c r="F258" s="89">
        <v>1.0002531589868491E-3</v>
      </c>
      <c r="G258" s="89">
        <v>9.8656533580864588E-4</v>
      </c>
      <c r="H258" s="89">
        <v>1.0107825152269627E-3</v>
      </c>
      <c r="I258" s="89">
        <v>1.0149664077445939E-3</v>
      </c>
      <c r="J258" s="89">
        <v>1.0202120977914144E-3</v>
      </c>
      <c r="K258" s="89">
        <v>9.926872329532111E-4</v>
      </c>
      <c r="L258" s="89">
        <v>1.0035154502963978E-3</v>
      </c>
      <c r="M258" s="89">
        <v>9.9121526264128431E-4</v>
      </c>
      <c r="N258" s="89">
        <v>9.9741117752611091E-4</v>
      </c>
      <c r="O258" s="89">
        <v>9.822717669006561E-4</v>
      </c>
      <c r="P258" s="89">
        <v>9.8307564414616688E-4</v>
      </c>
      <c r="Q258" s="89">
        <v>9.8088223361475707E-4</v>
      </c>
      <c r="R258" s="89">
        <v>9.7959848234000315E-4</v>
      </c>
      <c r="S258" s="89">
        <v>9.8051882630011545E-4</v>
      </c>
      <c r="T258" s="89">
        <v>9.9082742098226717E-4</v>
      </c>
      <c r="U258" s="89">
        <v>9.9594681144907844E-4</v>
      </c>
      <c r="V258" s="89">
        <v>9.9662533201163184E-4</v>
      </c>
      <c r="W258" s="89">
        <v>9.9496578640098816E-4</v>
      </c>
      <c r="X258" s="89">
        <v>9.9567601368796875E-4</v>
      </c>
      <c r="Y258" s="89">
        <v>9.9273541078165155E-4</v>
      </c>
      <c r="Z258" s="89">
        <v>9.9227263969790943E-4</v>
      </c>
      <c r="AA258" s="89">
        <v>9.8835815795310974E-4</v>
      </c>
      <c r="AB258" s="89">
        <v>9.8500903954132032E-4</v>
      </c>
      <c r="AC258" s="89">
        <v>9.7922101087503086E-4</v>
      </c>
      <c r="AD258" s="89">
        <v>9.7535435224009018E-4</v>
      </c>
      <c r="AE258" s="89">
        <v>9.6594824778672083E-4</v>
      </c>
      <c r="AF258" s="89">
        <v>9.5893444530371571E-4</v>
      </c>
      <c r="AG258" s="89">
        <v>9.5791581121488893E-4</v>
      </c>
      <c r="AH258" s="89">
        <v>9.5545137808890628E-4</v>
      </c>
      <c r="AI258" s="89">
        <v>9.5194828751863963E-4</v>
      </c>
      <c r="AJ258" s="89">
        <v>9.4799568352746497E-4</v>
      </c>
      <c r="AK258" s="89">
        <v>9.4291376327673173E-4</v>
      </c>
      <c r="AL258" s="89">
        <v>9.3611141424971732E-4</v>
      </c>
      <c r="AM258" s="89">
        <v>9.2967478092881534E-4</v>
      </c>
      <c r="AN258" s="89">
        <v>9.222561385628386E-4</v>
      </c>
      <c r="AO258" s="89">
        <v>9.1764210029238364E-4</v>
      </c>
      <c r="AP258" s="89">
        <v>9.1180120903336544E-4</v>
      </c>
      <c r="AQ258" s="89">
        <v>9.0543915396103334E-4</v>
      </c>
      <c r="AR258" s="89">
        <v>8.9952314530057751E-4</v>
      </c>
      <c r="AS258" s="89">
        <v>8.9376137104242527E-4</v>
      </c>
      <c r="AT258" s="89">
        <v>8.8617199695905638E-4</v>
      </c>
      <c r="AU258" s="89">
        <v>8.7939675383158934E-4</v>
      </c>
      <c r="AV258" s="89">
        <v>8.7813529280724183E-4</v>
      </c>
      <c r="AW258" s="89">
        <v>8.7685824556990317E-4</v>
      </c>
      <c r="AX258" s="89">
        <v>8.7276854037738867E-4</v>
      </c>
      <c r="AY258" s="89">
        <v>8.6965333814780182E-4</v>
      </c>
      <c r="AZ258" s="89">
        <v>8.6472571718051745E-4</v>
      </c>
    </row>
    <row r="259" spans="1:52" ht="12" customHeight="1" x14ac:dyDescent="0.35">
      <c r="A259" s="72" t="s">
        <v>44</v>
      </c>
      <c r="B259" s="89">
        <v>2.2610964393657662E-3</v>
      </c>
      <c r="C259" s="89">
        <v>2.5074311661085814E-3</v>
      </c>
      <c r="D259" s="89">
        <v>2.9841525023615286E-3</v>
      </c>
      <c r="E259" s="89">
        <v>3.0844759907040506E-3</v>
      </c>
      <c r="F259" s="89">
        <v>4.0598524268093579E-3</v>
      </c>
      <c r="G259" s="89">
        <v>3.5973636923006774E-3</v>
      </c>
      <c r="H259" s="89">
        <v>4.2077641274510386E-3</v>
      </c>
      <c r="I259" s="89">
        <v>4.1127512972776552E-3</v>
      </c>
      <c r="J259" s="89">
        <v>5.0121376988051984E-3</v>
      </c>
      <c r="K259" s="89">
        <v>3.3694842235356781E-3</v>
      </c>
      <c r="L259" s="89">
        <v>3.925306270160276E-3</v>
      </c>
      <c r="M259" s="89">
        <v>2.8768988308857223E-3</v>
      </c>
      <c r="N259" s="89">
        <v>3.6498883987834529E-3</v>
      </c>
      <c r="O259" s="89">
        <v>2.560545025210362E-3</v>
      </c>
      <c r="P259" s="89">
        <v>2.6069146395389913E-3</v>
      </c>
      <c r="Q259" s="89">
        <v>2.5232976644012453E-3</v>
      </c>
      <c r="R259" s="89">
        <v>2.4016694074699392E-3</v>
      </c>
      <c r="S259" s="89">
        <v>2.3709633841744919E-3</v>
      </c>
      <c r="T259" s="89">
        <v>2.4624826903877884E-3</v>
      </c>
      <c r="U259" s="89">
        <v>2.4876897649654811E-3</v>
      </c>
      <c r="V259" s="89">
        <v>2.4960955132795979E-3</v>
      </c>
      <c r="W259" s="89">
        <v>2.5302333347063249E-3</v>
      </c>
      <c r="X259" s="89">
        <v>2.5355448569607947E-3</v>
      </c>
      <c r="Y259" s="89">
        <v>2.5514933971952387E-3</v>
      </c>
      <c r="Z259" s="89">
        <v>2.5818924609720246E-3</v>
      </c>
      <c r="AA259" s="89">
        <v>2.5974144670468289E-3</v>
      </c>
      <c r="AB259" s="89">
        <v>2.5839922814606935E-3</v>
      </c>
      <c r="AC259" s="89">
        <v>2.5954071501266833E-3</v>
      </c>
      <c r="AD259" s="89">
        <v>2.5965248509361191E-3</v>
      </c>
      <c r="AE259" s="89">
        <v>2.5855979219567677E-3</v>
      </c>
      <c r="AF259" s="89">
        <v>2.5867797677100383E-3</v>
      </c>
      <c r="AG259" s="89">
        <v>2.5813384063181218E-3</v>
      </c>
      <c r="AH259" s="89">
        <v>2.5591564078456101E-3</v>
      </c>
      <c r="AI259" s="89">
        <v>2.5509701874474014E-3</v>
      </c>
      <c r="AJ259" s="89">
        <v>2.3914415532587815E-3</v>
      </c>
      <c r="AK259" s="89">
        <v>2.3827968764839461E-3</v>
      </c>
      <c r="AL259" s="89">
        <v>2.3657643108781117E-3</v>
      </c>
      <c r="AM259" s="89">
        <v>2.1716268600349238E-3</v>
      </c>
      <c r="AN259" s="89">
        <v>2.1556727201604126E-3</v>
      </c>
      <c r="AO259" s="89">
        <v>2.1496034962568836E-3</v>
      </c>
      <c r="AP259" s="89">
        <v>2.1359838525509853E-3</v>
      </c>
      <c r="AQ259" s="89">
        <v>2.1305065549813247E-3</v>
      </c>
      <c r="AR259" s="89">
        <v>2.1196564058060612E-3</v>
      </c>
      <c r="AS259" s="89">
        <v>2.1088109834386908E-3</v>
      </c>
      <c r="AT259" s="89">
        <v>2.106505810750951E-3</v>
      </c>
      <c r="AU259" s="89">
        <v>2.0941815158963262E-3</v>
      </c>
      <c r="AV259" s="89">
        <v>2.0775950282983283E-3</v>
      </c>
      <c r="AW259" s="89">
        <v>2.0688406242188829E-3</v>
      </c>
      <c r="AX259" s="89">
        <v>2.0726529529797905E-3</v>
      </c>
      <c r="AY259" s="89">
        <v>2.0231038716973051E-3</v>
      </c>
      <c r="AZ259" s="89">
        <v>2.0206024477784561E-3</v>
      </c>
    </row>
    <row r="260" spans="1:52" ht="12" customHeight="1" x14ac:dyDescent="0.35">
      <c r="A260" s="72" t="s">
        <v>45</v>
      </c>
      <c r="B260" s="89">
        <v>1.9876757458971047E-2</v>
      </c>
      <c r="C260" s="89">
        <v>2.0149809514015331E-2</v>
      </c>
      <c r="D260" s="89">
        <v>2.0877348932661546E-2</v>
      </c>
      <c r="E260" s="89">
        <v>2.1143878689237762E-2</v>
      </c>
      <c r="F260" s="89">
        <v>2.2318840019307368E-2</v>
      </c>
      <c r="G260" s="89">
        <v>2.1621074296276591E-2</v>
      </c>
      <c r="H260" s="89">
        <v>2.2649103346294292E-2</v>
      </c>
      <c r="I260" s="89">
        <v>2.2646616313982293E-2</v>
      </c>
      <c r="J260" s="89">
        <v>2.363975842627402E-2</v>
      </c>
      <c r="K260" s="89">
        <v>2.1486361917247218E-2</v>
      </c>
      <c r="L260" s="89">
        <v>2.2250371107278701E-2</v>
      </c>
      <c r="M260" s="89">
        <v>2.097599572600841E-2</v>
      </c>
      <c r="N260" s="89">
        <v>2.1857026783331943E-2</v>
      </c>
      <c r="O260" s="89">
        <v>2.0493220814384039E-2</v>
      </c>
      <c r="P260" s="89">
        <v>2.0562113701504053E-2</v>
      </c>
      <c r="Q260" s="89">
        <v>2.0443133301239633E-2</v>
      </c>
      <c r="R260" s="89">
        <v>2.0267333890019137E-2</v>
      </c>
      <c r="S260" s="89">
        <v>2.0241099396489347E-2</v>
      </c>
      <c r="T260" s="89">
        <v>2.0502904845421329E-2</v>
      </c>
      <c r="U260" s="89">
        <v>2.0671894893320698E-2</v>
      </c>
      <c r="V260" s="89">
        <v>2.0140560104530147E-2</v>
      </c>
      <c r="W260" s="89">
        <v>2.0192749401923421E-2</v>
      </c>
      <c r="X260" s="89">
        <v>2.0185421231935868E-2</v>
      </c>
      <c r="Y260" s="89">
        <v>2.0202121676544973E-2</v>
      </c>
      <c r="Z260" s="89">
        <v>2.0021577814911332E-2</v>
      </c>
      <c r="AA260" s="89">
        <v>1.9857552367207834E-2</v>
      </c>
      <c r="AB260" s="89">
        <v>1.9651362238857353E-2</v>
      </c>
      <c r="AC260" s="89">
        <v>1.9482497411356964E-2</v>
      </c>
      <c r="AD260" s="89">
        <v>1.9300979634163766E-2</v>
      </c>
      <c r="AE260" s="89">
        <v>1.9224108010629709E-2</v>
      </c>
      <c r="AF260" s="89">
        <v>1.9110763499847062E-2</v>
      </c>
      <c r="AG260" s="89">
        <v>1.8987424492295887E-2</v>
      </c>
      <c r="AH260" s="89">
        <v>1.8854440297680658E-2</v>
      </c>
      <c r="AI260" s="89">
        <v>1.8776526144413282E-2</v>
      </c>
      <c r="AJ260" s="89">
        <v>1.8564518610017563E-2</v>
      </c>
      <c r="AK260" s="89">
        <v>1.8483010026754725E-2</v>
      </c>
      <c r="AL260" s="89">
        <v>1.857961201277069E-2</v>
      </c>
      <c r="AM260" s="89">
        <v>1.849070306612732E-2</v>
      </c>
      <c r="AN260" s="89">
        <v>1.8478802120716419E-2</v>
      </c>
      <c r="AO260" s="89">
        <v>1.8453047347250871E-2</v>
      </c>
      <c r="AP260" s="89">
        <v>1.8431865884908381E-2</v>
      </c>
      <c r="AQ260" s="89">
        <v>1.8424224928156627E-2</v>
      </c>
      <c r="AR260" s="89">
        <v>1.8453159294964799E-2</v>
      </c>
      <c r="AS260" s="89">
        <v>1.842726642923043E-2</v>
      </c>
      <c r="AT260" s="89">
        <v>1.8485062928108153E-2</v>
      </c>
      <c r="AU260" s="89">
        <v>1.8497297820001139E-2</v>
      </c>
      <c r="AV260" s="89">
        <v>1.8473017250232832E-2</v>
      </c>
      <c r="AW260" s="89">
        <v>1.8491080262578174E-2</v>
      </c>
      <c r="AX260" s="89">
        <v>1.8497938246178413E-2</v>
      </c>
      <c r="AY260" s="89">
        <v>1.8548492866366704E-2</v>
      </c>
      <c r="AZ260" s="89">
        <v>1.8601505377571551E-2</v>
      </c>
    </row>
    <row r="261" spans="1:52" ht="12" customHeight="1" x14ac:dyDescent="0.35">
      <c r="A261" s="74" t="s">
        <v>46</v>
      </c>
      <c r="B261" s="90">
        <v>2.022302873772567E-3</v>
      </c>
      <c r="C261" s="90">
        <v>2.2682766848938826E-3</v>
      </c>
      <c r="D261" s="90">
        <v>2.7418133086238796E-3</v>
      </c>
      <c r="E261" s="90">
        <v>2.8397879325048319E-3</v>
      </c>
      <c r="F261" s="90">
        <v>3.8120855385859334E-3</v>
      </c>
      <c r="G261" s="90">
        <v>3.3529873350892745E-3</v>
      </c>
      <c r="H261" s="90">
        <v>3.9573890736775566E-3</v>
      </c>
      <c r="I261" s="90">
        <v>3.8613398758402017E-3</v>
      </c>
      <c r="J261" s="90">
        <v>4.7594268980178213E-3</v>
      </c>
      <c r="K261" s="90">
        <v>3.1235914468139684E-3</v>
      </c>
      <c r="L261" s="90">
        <v>3.6767312987441279E-3</v>
      </c>
      <c r="M261" s="90">
        <v>2.631370667362647E-3</v>
      </c>
      <c r="N261" s="90">
        <v>3.4028254812464398E-3</v>
      </c>
      <c r="O261" s="90">
        <v>2.3172322029632302E-3</v>
      </c>
      <c r="P261" s="90">
        <v>2.3634026935381931E-3</v>
      </c>
      <c r="Q261" s="90">
        <v>2.2803290353568396E-3</v>
      </c>
      <c r="R261" s="90">
        <v>2.1590652883621999E-3</v>
      </c>
      <c r="S261" s="90">
        <v>2.1347278271256101E-3</v>
      </c>
      <c r="T261" s="90">
        <v>2.2228559052261008E-3</v>
      </c>
      <c r="U261" s="90">
        <v>2.2776495311208982E-3</v>
      </c>
      <c r="V261" s="90">
        <v>2.2579867088312819E-3</v>
      </c>
      <c r="W261" s="90">
        <v>2.2969946981775632E-3</v>
      </c>
      <c r="X261" s="90">
        <v>2.2968613076585096E-3</v>
      </c>
      <c r="Y261" s="90">
        <v>2.3189409244850617E-3</v>
      </c>
      <c r="Z261" s="90">
        <v>2.2679814497566534E-3</v>
      </c>
      <c r="AA261" s="90">
        <v>2.2826368435878873E-3</v>
      </c>
      <c r="AB261" s="90">
        <v>2.2691611909855525E-3</v>
      </c>
      <c r="AC261" s="90">
        <v>2.2300331327571774E-3</v>
      </c>
      <c r="AD261" s="90">
        <v>2.2275274392653099E-3</v>
      </c>
      <c r="AE261" s="90">
        <v>2.2245435563446915E-3</v>
      </c>
      <c r="AF261" s="90">
        <v>2.2290709104923283E-3</v>
      </c>
      <c r="AG261" s="90">
        <v>2.2196258528999297E-3</v>
      </c>
      <c r="AH261" s="90">
        <v>2.1832131194328731E-3</v>
      </c>
      <c r="AI261" s="90">
        <v>2.1763793024884327E-3</v>
      </c>
      <c r="AJ261" s="90">
        <v>2.0430943686694232E-3</v>
      </c>
      <c r="AK261" s="90">
        <v>2.0366483604016853E-3</v>
      </c>
      <c r="AL261" s="90">
        <v>2.02894843571815E-3</v>
      </c>
      <c r="AM261" s="90">
        <v>1.9356218063799914E-3</v>
      </c>
      <c r="AN261" s="90">
        <v>1.9260815994959842E-3</v>
      </c>
      <c r="AO261" s="90">
        <v>1.9231828201070533E-3</v>
      </c>
      <c r="AP261" s="90">
        <v>1.9134945187596088E-3</v>
      </c>
      <c r="AQ261" s="90">
        <v>1.9119960729119111E-3</v>
      </c>
      <c r="AR261" s="90">
        <v>1.9054016157213779E-3</v>
      </c>
      <c r="AS261" s="90">
        <v>1.8968408392500931E-3</v>
      </c>
      <c r="AT261" s="90">
        <v>1.8725157289338921E-3</v>
      </c>
      <c r="AU261" s="90">
        <v>1.8627880747260686E-3</v>
      </c>
      <c r="AV261" s="90">
        <v>1.8460232853597411E-3</v>
      </c>
      <c r="AW261" s="90">
        <v>1.8037201004302669E-3</v>
      </c>
      <c r="AX261" s="90">
        <v>1.8075791834731511E-3</v>
      </c>
      <c r="AY261" s="90">
        <v>1.8009152875349756E-3</v>
      </c>
      <c r="AZ261" s="90">
        <v>1.7990001662836585E-3</v>
      </c>
    </row>
    <row r="262" spans="1:52" ht="12" customHeight="1" x14ac:dyDescent="0.35">
      <c r="A262" s="91" t="s">
        <v>861</v>
      </c>
      <c r="B262" s="92">
        <v>0.55697251949934257</v>
      </c>
      <c r="C262" s="92">
        <v>0.55111660162674292</v>
      </c>
      <c r="D262" s="92">
        <v>0.55069775935817278</v>
      </c>
      <c r="E262" s="92">
        <v>0.54957919115905196</v>
      </c>
      <c r="F262" s="92">
        <v>0.55304180362064592</v>
      </c>
      <c r="G262" s="92">
        <v>0.55300921359133914</v>
      </c>
      <c r="H262" s="92">
        <v>0.5495248135471742</v>
      </c>
      <c r="I262" s="92">
        <v>0.54524863006704061</v>
      </c>
      <c r="J262" s="92">
        <v>0.53934042957760076</v>
      </c>
      <c r="K262" s="92">
        <v>0.54301547303097208</v>
      </c>
      <c r="L262" s="92">
        <v>0.54362728957340256</v>
      </c>
      <c r="M262" s="92">
        <v>0.54915415782070864</v>
      </c>
      <c r="N262" s="92">
        <v>0.54716717253636771</v>
      </c>
      <c r="O262" s="92">
        <v>0.5500000917926503</v>
      </c>
      <c r="P262" s="92">
        <v>0.54926347938822917</v>
      </c>
      <c r="Q262" s="92">
        <v>0.54941321561371226</v>
      </c>
      <c r="R262" s="92">
        <v>0.54997969262541702</v>
      </c>
      <c r="S262" s="92">
        <v>0.55090456912029906</v>
      </c>
      <c r="T262" s="92">
        <v>0.55136442103815453</v>
      </c>
      <c r="U262" s="92">
        <v>0.55024155294771981</v>
      </c>
      <c r="V262" s="92">
        <v>0.55068490168110606</v>
      </c>
      <c r="W262" s="92">
        <v>0.5510998410989103</v>
      </c>
      <c r="X262" s="92">
        <v>0.55084843392545657</v>
      </c>
      <c r="Y262" s="92">
        <v>0.55147536801658725</v>
      </c>
      <c r="Z262" s="92">
        <v>0.55198256404979273</v>
      </c>
      <c r="AA262" s="92">
        <v>0.55197328368369569</v>
      </c>
      <c r="AB262" s="92">
        <v>0.55264130323015848</v>
      </c>
      <c r="AC262" s="92">
        <v>0.55315606937345596</v>
      </c>
      <c r="AD262" s="92">
        <v>0.55301848641035078</v>
      </c>
      <c r="AE262" s="92">
        <v>0.55387003059901341</v>
      </c>
      <c r="AF262" s="92">
        <v>0.55427411616342692</v>
      </c>
      <c r="AG262" s="92">
        <v>0.55433183922480656</v>
      </c>
      <c r="AH262" s="92">
        <v>0.55468577121165918</v>
      </c>
      <c r="AI262" s="92">
        <v>0.55487308911895783</v>
      </c>
      <c r="AJ262" s="92">
        <v>0.55494575592955919</v>
      </c>
      <c r="AK262" s="92">
        <v>0.55506817475478198</v>
      </c>
      <c r="AL262" s="92">
        <v>0.55531669059310074</v>
      </c>
      <c r="AM262" s="92">
        <v>0.55525799085695782</v>
      </c>
      <c r="AN262" s="92">
        <v>0.55544177626042335</v>
      </c>
      <c r="AO262" s="92">
        <v>0.55566793439118856</v>
      </c>
      <c r="AP262" s="92">
        <v>0.55591890385580134</v>
      </c>
      <c r="AQ262" s="92">
        <v>0.55619409278150644</v>
      </c>
      <c r="AR262" s="92">
        <v>0.55637207568619662</v>
      </c>
      <c r="AS262" s="92">
        <v>0.55660055440981548</v>
      </c>
      <c r="AT262" s="92">
        <v>0.55669835177420712</v>
      </c>
      <c r="AU262" s="92">
        <v>0.55698231568211387</v>
      </c>
      <c r="AV262" s="92">
        <v>0.55706488620053007</v>
      </c>
      <c r="AW262" s="92">
        <v>0.55701159773531761</v>
      </c>
      <c r="AX262" s="92">
        <v>0.5571348008385375</v>
      </c>
      <c r="AY262" s="92">
        <v>0.55696375580573299</v>
      </c>
      <c r="AZ262" s="92">
        <v>0.55679504444720185</v>
      </c>
    </row>
    <row r="263" spans="1:52" ht="12" customHeight="1" x14ac:dyDescent="0.35">
      <c r="A263" s="91" t="s">
        <v>864</v>
      </c>
      <c r="B263" s="92">
        <v>0.26620523440927413</v>
      </c>
      <c r="C263" s="92">
        <v>0.26371840332355972</v>
      </c>
      <c r="D263" s="92">
        <v>0.26373772923280914</v>
      </c>
      <c r="E263" s="92">
        <v>0.26392700945801412</v>
      </c>
      <c r="F263" s="92">
        <v>0.26474952828197706</v>
      </c>
      <c r="G263" s="92">
        <v>0.25884677230412745</v>
      </c>
      <c r="H263" s="92">
        <v>0.26603188645659509</v>
      </c>
      <c r="I263" s="92">
        <v>0.26335981871420189</v>
      </c>
      <c r="J263" s="92">
        <v>0.26475418264121231</v>
      </c>
      <c r="K263" s="92">
        <v>0.26266532214484939</v>
      </c>
      <c r="L263" s="92">
        <v>0.2620165603123577</v>
      </c>
      <c r="M263" s="92">
        <v>0.2613181237062992</v>
      </c>
      <c r="N263" s="92">
        <v>0.26311820735844521</v>
      </c>
      <c r="O263" s="92">
        <v>0.26152300462682665</v>
      </c>
      <c r="P263" s="92">
        <v>0.26800820778746853</v>
      </c>
      <c r="Q263" s="92">
        <v>0.26494694249709888</v>
      </c>
      <c r="R263" s="92">
        <v>0.26533348447385341</v>
      </c>
      <c r="S263" s="92">
        <v>0.26632542473569443</v>
      </c>
      <c r="T263" s="92">
        <v>0.26907963342547081</v>
      </c>
      <c r="U263" s="92">
        <v>0.27089284682679293</v>
      </c>
      <c r="V263" s="92">
        <v>0.27209676757131385</v>
      </c>
      <c r="W263" s="92">
        <v>0.27235277658141194</v>
      </c>
      <c r="X263" s="92">
        <v>0.27304715102309973</v>
      </c>
      <c r="Y263" s="92">
        <v>0.27386522866964508</v>
      </c>
      <c r="Z263" s="92">
        <v>0.27451972928715818</v>
      </c>
      <c r="AA263" s="92">
        <v>0.27478428766897423</v>
      </c>
      <c r="AB263" s="92">
        <v>0.27521538461932055</v>
      </c>
      <c r="AC263" s="92">
        <v>0.27562853591408748</v>
      </c>
      <c r="AD263" s="92">
        <v>0.27569129373325041</v>
      </c>
      <c r="AE263" s="92">
        <v>0.27644711607543015</v>
      </c>
      <c r="AF263" s="92">
        <v>0.2769488005119139</v>
      </c>
      <c r="AG263" s="92">
        <v>0.27702868643991363</v>
      </c>
      <c r="AH263" s="92">
        <v>0.277668146569097</v>
      </c>
      <c r="AI263" s="92">
        <v>0.27795417167528841</v>
      </c>
      <c r="AJ263" s="92">
        <v>0.27835326699013652</v>
      </c>
      <c r="AK263" s="92">
        <v>0.27869651801526907</v>
      </c>
      <c r="AL263" s="92">
        <v>0.27878984702388648</v>
      </c>
      <c r="AM263" s="92">
        <v>0.27909126125550654</v>
      </c>
      <c r="AN263" s="92">
        <v>0.2793517922933979</v>
      </c>
      <c r="AO263" s="92">
        <v>0.27958101556041143</v>
      </c>
      <c r="AP263" s="92">
        <v>0.27978180924284496</v>
      </c>
      <c r="AQ263" s="92">
        <v>0.2798789792357359</v>
      </c>
      <c r="AR263" s="92">
        <v>0.28010648589514298</v>
      </c>
      <c r="AS263" s="92">
        <v>0.28032664484179842</v>
      </c>
      <c r="AT263" s="92">
        <v>0.28044675929959945</v>
      </c>
      <c r="AU263" s="92">
        <v>0.28040626507560146</v>
      </c>
      <c r="AV263" s="92">
        <v>0.28055000175343486</v>
      </c>
      <c r="AW263" s="92">
        <v>0.28066752895137076</v>
      </c>
      <c r="AX263" s="92">
        <v>0.28068859008715474</v>
      </c>
      <c r="AY263" s="92">
        <v>0.28091240499104114</v>
      </c>
      <c r="AZ263" s="92">
        <v>0.28105022528186008</v>
      </c>
    </row>
    <row r="264" spans="1:52" ht="12" customHeight="1" x14ac:dyDescent="0.35">
      <c r="A264" s="93" t="s">
        <v>867</v>
      </c>
      <c r="B264" s="94">
        <v>0.14871173205499738</v>
      </c>
      <c r="C264" s="94">
        <v>0.1560402325234399</v>
      </c>
      <c r="D264" s="94">
        <v>0.15426270104281492</v>
      </c>
      <c r="E264" s="94">
        <v>0.15461022144671815</v>
      </c>
      <c r="F264" s="94">
        <v>0.14620529825611461</v>
      </c>
      <c r="G264" s="94">
        <v>0.15424647077416037</v>
      </c>
      <c r="H264" s="94">
        <v>0.14765008934467633</v>
      </c>
      <c r="I264" s="94">
        <v>0.15487957104032815</v>
      </c>
      <c r="J264" s="94">
        <v>0.15569421366448921</v>
      </c>
      <c r="K264" s="94">
        <v>0.16123080132386122</v>
      </c>
      <c r="L264" s="94">
        <v>0.15881997923871968</v>
      </c>
      <c r="M264" s="94">
        <v>0.15842965205609008</v>
      </c>
      <c r="N264" s="94">
        <v>0.15540723160552661</v>
      </c>
      <c r="O264" s="94">
        <v>0.15882412980120081</v>
      </c>
      <c r="P264" s="94">
        <v>0.15286632780789058</v>
      </c>
      <c r="Q264" s="94">
        <v>0.15615098838560471</v>
      </c>
      <c r="R264" s="94">
        <v>0.15634866762172611</v>
      </c>
      <c r="S264" s="94">
        <v>0.15504090520238462</v>
      </c>
      <c r="T264" s="94">
        <v>0.15176633953477248</v>
      </c>
      <c r="U264" s="94">
        <v>0.1500944287511756</v>
      </c>
      <c r="V264" s="94">
        <v>0.14958117361753304</v>
      </c>
      <c r="W264" s="94">
        <v>0.14919901915506137</v>
      </c>
      <c r="X264" s="94">
        <v>0.14780984514308571</v>
      </c>
      <c r="Y264" s="94">
        <v>0.14702274807351537</v>
      </c>
      <c r="Z264" s="94">
        <v>0.14655703385611049</v>
      </c>
      <c r="AA264" s="94">
        <v>0.14602716183437614</v>
      </c>
      <c r="AB264" s="94">
        <v>0.14575013482353955</v>
      </c>
      <c r="AC264" s="94">
        <v>0.14529652864205136</v>
      </c>
      <c r="AD264" s="94">
        <v>0.14500247098667893</v>
      </c>
      <c r="AE264" s="94">
        <v>0.14403708171450513</v>
      </c>
      <c r="AF264" s="94">
        <v>0.1433219970337182</v>
      </c>
      <c r="AG264" s="94">
        <v>0.14327170576039441</v>
      </c>
      <c r="AH264" s="94">
        <v>0.14252351861002155</v>
      </c>
      <c r="AI264" s="94">
        <v>0.14211726154942581</v>
      </c>
      <c r="AJ264" s="94">
        <v>0.14161122809964977</v>
      </c>
      <c r="AK264" s="94">
        <v>0.14120909743197219</v>
      </c>
      <c r="AL264" s="94">
        <v>0.14077750356534932</v>
      </c>
      <c r="AM264" s="94">
        <v>0.14017859865219012</v>
      </c>
      <c r="AN264" s="94">
        <v>0.13972490973125881</v>
      </c>
      <c r="AO264" s="94">
        <v>0.13929467937927378</v>
      </c>
      <c r="AP264" s="94">
        <v>0.13888820869250981</v>
      </c>
      <c r="AQ264" s="94">
        <v>0.13851617368648267</v>
      </c>
      <c r="AR264" s="94">
        <v>0.13807341714168725</v>
      </c>
      <c r="AS264" s="94">
        <v>0.13767056697415533</v>
      </c>
      <c r="AT264" s="94">
        <v>0.13735555955976955</v>
      </c>
      <c r="AU264" s="94">
        <v>0.13713276314792566</v>
      </c>
      <c r="AV264" s="94">
        <v>0.13699817534460068</v>
      </c>
      <c r="AW264" s="94">
        <v>0.13697377630746249</v>
      </c>
      <c r="AX264" s="94">
        <v>0.1368164481791134</v>
      </c>
      <c r="AY264" s="94">
        <v>0.13678686585777899</v>
      </c>
      <c r="AZ264" s="94">
        <v>0.13677568938181042</v>
      </c>
    </row>
    <row r="265" spans="1:52" ht="12" customHeight="1" x14ac:dyDescent="0.35">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row>
    <row r="266" spans="1:52" ht="12" customHeight="1" x14ac:dyDescent="0.35">
      <c r="A266" s="133" t="s">
        <v>67</v>
      </c>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row>
    <row r="267" spans="1:52" ht="12" customHeight="1" x14ac:dyDescent="0.35">
      <c r="A267" s="134" t="s">
        <v>840</v>
      </c>
      <c r="B267" s="96">
        <v>335.30090657143973</v>
      </c>
      <c r="C267" s="96">
        <v>349.83566119209814</v>
      </c>
      <c r="D267" s="96">
        <v>343.41851444271487</v>
      </c>
      <c r="E267" s="96">
        <v>334.69080152884777</v>
      </c>
      <c r="F267" s="96">
        <v>328.59649790793696</v>
      </c>
      <c r="G267" s="96">
        <v>283.22510894331509</v>
      </c>
      <c r="H267" s="96">
        <v>293.29276723618619</v>
      </c>
      <c r="I267" s="96">
        <v>284.5294649272272</v>
      </c>
      <c r="J267" s="96">
        <v>272.93272560075513</v>
      </c>
      <c r="K267" s="96">
        <v>300.77621868674549</v>
      </c>
      <c r="L267" s="96">
        <v>276.43127028797016</v>
      </c>
      <c r="M267" s="96">
        <v>269.59540877557697</v>
      </c>
      <c r="N267" s="96">
        <v>282.63956653360373</v>
      </c>
      <c r="O267" s="96">
        <v>281.47249970645765</v>
      </c>
      <c r="P267" s="96">
        <v>269.60151827290861</v>
      </c>
      <c r="Q267" s="96">
        <v>270.89456371430447</v>
      </c>
      <c r="R267" s="96">
        <v>269.95009920644253</v>
      </c>
      <c r="S267" s="96">
        <v>270.79724082903221</v>
      </c>
      <c r="T267" s="96">
        <v>267.60394500568225</v>
      </c>
      <c r="U267" s="96">
        <v>263.8228239712015</v>
      </c>
      <c r="V267" s="96">
        <v>261.80657699578757</v>
      </c>
      <c r="W267" s="96">
        <v>260.07859566352118</v>
      </c>
      <c r="X267" s="96">
        <v>258.88751217651873</v>
      </c>
      <c r="Y267" s="96">
        <v>257.84643313003687</v>
      </c>
      <c r="Z267" s="96">
        <v>257.01864119203526</v>
      </c>
      <c r="AA267" s="96">
        <v>256.27240425660358</v>
      </c>
      <c r="AB267" s="96">
        <v>255.19877146845934</v>
      </c>
      <c r="AC267" s="96">
        <v>254.65651260672564</v>
      </c>
      <c r="AD267" s="96">
        <v>254.16599748063871</v>
      </c>
      <c r="AE267" s="96">
        <v>253.16427774065971</v>
      </c>
      <c r="AF267" s="96">
        <v>252.59490421531515</v>
      </c>
      <c r="AG267" s="96">
        <v>252.07191270921498</v>
      </c>
      <c r="AH267" s="96">
        <v>250.87361482690164</v>
      </c>
      <c r="AI267" s="96">
        <v>249.92386870105545</v>
      </c>
      <c r="AJ267" s="96">
        <v>248.89918272225205</v>
      </c>
      <c r="AK267" s="96">
        <v>248.16144107010905</v>
      </c>
      <c r="AL267" s="96">
        <v>247.09422562480034</v>
      </c>
      <c r="AM267" s="96">
        <v>246.1137514212314</v>
      </c>
      <c r="AN267" s="96">
        <v>245.18693705229813</v>
      </c>
      <c r="AO267" s="96">
        <v>244.33461858155385</v>
      </c>
      <c r="AP267" s="96">
        <v>243.39059291471571</v>
      </c>
      <c r="AQ267" s="96">
        <v>242.5643392909794</v>
      </c>
      <c r="AR267" s="96">
        <v>241.51103622456242</v>
      </c>
      <c r="AS267" s="96">
        <v>240.63311494011188</v>
      </c>
      <c r="AT267" s="96">
        <v>239.99587058151181</v>
      </c>
      <c r="AU267" s="96">
        <v>238.57394732145508</v>
      </c>
      <c r="AV267" s="96">
        <v>236.22554420719499</v>
      </c>
      <c r="AW267" s="96">
        <v>231.12879438388461</v>
      </c>
      <c r="AX267" s="96">
        <v>229.73013703575313</v>
      </c>
      <c r="AY267" s="96">
        <v>228.56878850055026</v>
      </c>
      <c r="AZ267" s="96">
        <v>225.96807756658765</v>
      </c>
    </row>
    <row r="268" spans="1:52" ht="12" customHeight="1" x14ac:dyDescent="0.35">
      <c r="A268" s="64" t="s">
        <v>40</v>
      </c>
      <c r="B268" s="97">
        <v>0.7424870044604287</v>
      </c>
      <c r="C268" s="97">
        <v>0.85947971407752499</v>
      </c>
      <c r="D268" s="97">
        <v>0.79483919789704527</v>
      </c>
      <c r="E268" s="97">
        <v>0.85866732201745988</v>
      </c>
      <c r="F268" s="97">
        <v>0.80550855522486342</v>
      </c>
      <c r="G268" s="97">
        <v>0.77701643470868875</v>
      </c>
      <c r="H268" s="97">
        <v>0.75600523239130524</v>
      </c>
      <c r="I268" s="97">
        <v>0.69668807581561187</v>
      </c>
      <c r="J268" s="97">
        <v>0.39957965609622109</v>
      </c>
      <c r="K268" s="97">
        <v>0.44335733835673474</v>
      </c>
      <c r="L268" s="97">
        <v>0.41069525750794045</v>
      </c>
      <c r="M268" s="97">
        <v>0.40105784636198627</v>
      </c>
      <c r="N268" s="97">
        <v>0.42290234747994615</v>
      </c>
      <c r="O268" s="97">
        <v>0.41762552808112907</v>
      </c>
      <c r="P268" s="97">
        <v>0.40260319798656957</v>
      </c>
      <c r="Q268" s="97">
        <v>0.40689664536496467</v>
      </c>
      <c r="R268" s="97">
        <v>0.32948455603338295</v>
      </c>
      <c r="S268" s="97">
        <v>0.26450369380030664</v>
      </c>
      <c r="T268" s="97">
        <v>0.20879918069110973</v>
      </c>
      <c r="U268" s="97">
        <v>0.29127221329110575</v>
      </c>
      <c r="V268" s="97">
        <v>0.21888311505793526</v>
      </c>
      <c r="W268" s="97">
        <v>0.17007825233236987</v>
      </c>
      <c r="X268" s="97">
        <v>0.27798669344543186</v>
      </c>
      <c r="Y268" s="97">
        <v>0.19548717319884726</v>
      </c>
      <c r="Z268" s="97">
        <v>0.13948358545207612</v>
      </c>
      <c r="AA268" s="97">
        <v>0.18342236928062738</v>
      </c>
      <c r="AB268" s="97">
        <v>0.12009011608491865</v>
      </c>
      <c r="AC268" s="97">
        <v>9.0926823455117156E-2</v>
      </c>
      <c r="AD268" s="97">
        <v>0.1508617514309179</v>
      </c>
      <c r="AE268" s="97">
        <v>9.2278907378069638E-2</v>
      </c>
      <c r="AF268" s="97">
        <v>8.4787683253161217E-2</v>
      </c>
      <c r="AG268" s="97">
        <v>9.2847817989883563E-2</v>
      </c>
      <c r="AH268" s="97">
        <v>9.1620781505051319E-2</v>
      </c>
      <c r="AI268" s="97">
        <v>9.5641325586587445E-2</v>
      </c>
      <c r="AJ268" s="97">
        <v>0.1008129624541578</v>
      </c>
      <c r="AK268" s="97">
        <v>0.10467824583766901</v>
      </c>
      <c r="AL268" s="97">
        <v>0.10917355945400598</v>
      </c>
      <c r="AM268" s="97">
        <v>0.11336941904783349</v>
      </c>
      <c r="AN268" s="97">
        <v>0.11800709150060151</v>
      </c>
      <c r="AO268" s="97">
        <v>0.12254249998554387</v>
      </c>
      <c r="AP268" s="97">
        <v>0.12775475203022588</v>
      </c>
      <c r="AQ268" s="97">
        <v>0.13225052786435337</v>
      </c>
      <c r="AR268" s="97">
        <v>0.13698201525441075</v>
      </c>
      <c r="AS268" s="97">
        <v>0.13862262665949682</v>
      </c>
      <c r="AT268" s="97">
        <v>0.13892355966221176</v>
      </c>
      <c r="AU268" s="97">
        <v>0.14959016520623661</v>
      </c>
      <c r="AV268" s="97">
        <v>0.16801108054199623</v>
      </c>
      <c r="AW268" s="97">
        <v>0.20408031328358464</v>
      </c>
      <c r="AX268" s="97">
        <v>0.20983475566579951</v>
      </c>
      <c r="AY268" s="97">
        <v>0.20985254854000346</v>
      </c>
      <c r="AZ268" s="97">
        <v>0.22010243814462205</v>
      </c>
    </row>
    <row r="269" spans="1:52" ht="12" customHeight="1" x14ac:dyDescent="0.35">
      <c r="A269" s="72" t="s">
        <v>41</v>
      </c>
      <c r="B269" s="98">
        <v>0.32933158587084993</v>
      </c>
      <c r="C269" s="98">
        <v>0.34467461622194007</v>
      </c>
      <c r="D269" s="98">
        <v>0.33691909963818689</v>
      </c>
      <c r="E269" s="98">
        <v>0.32908941406454351</v>
      </c>
      <c r="F269" s="98">
        <v>0.32476898746631677</v>
      </c>
      <c r="G269" s="98">
        <v>0.28042805923416719</v>
      </c>
      <c r="H269" s="98">
        <v>0.29368204306193713</v>
      </c>
      <c r="I269" s="98">
        <v>0.27853234827655088</v>
      </c>
      <c r="J269" s="98">
        <v>0.26638643739748075</v>
      </c>
      <c r="K269" s="98">
        <v>0.29557155890448988</v>
      </c>
      <c r="L269" s="98">
        <v>0.27379683833862689</v>
      </c>
      <c r="M269" s="98">
        <v>0.26737189757465751</v>
      </c>
      <c r="N269" s="98">
        <v>0.28193489831996416</v>
      </c>
      <c r="O269" s="98">
        <v>0.27841701872075281</v>
      </c>
      <c r="P269" s="98">
        <v>0.26840213199104646</v>
      </c>
      <c r="Q269" s="98">
        <v>0.27126443024330976</v>
      </c>
      <c r="R269" s="98">
        <v>0.27039750285616942</v>
      </c>
      <c r="S269" s="98">
        <v>0.27085668001326091</v>
      </c>
      <c r="T269" s="98">
        <v>0.26913917693647488</v>
      </c>
      <c r="U269" s="98">
        <v>0.26522166084205329</v>
      </c>
      <c r="V269" s="98">
        <v>0.26301902989901482</v>
      </c>
      <c r="W269" s="98">
        <v>0.26232914681546821</v>
      </c>
      <c r="X269" s="98">
        <v>0.26057656649212479</v>
      </c>
      <c r="Y269" s="98">
        <v>0.25978909162226305</v>
      </c>
      <c r="Z269" s="98">
        <v>0.25846621067547038</v>
      </c>
      <c r="AA269" s="98">
        <v>0.25721864319045717</v>
      </c>
      <c r="AB269" s="98">
        <v>0.25615894128456729</v>
      </c>
      <c r="AC269" s="98">
        <v>0.25520254842236911</v>
      </c>
      <c r="AD269" s="98">
        <v>0.2469674942366579</v>
      </c>
      <c r="AE269" s="98">
        <v>0.24431633206688336</v>
      </c>
      <c r="AF269" s="98">
        <v>0.24415760131387057</v>
      </c>
      <c r="AG269" s="98">
        <v>0.24263495770070426</v>
      </c>
      <c r="AH269" s="98">
        <v>0.23990611175589813</v>
      </c>
      <c r="AI269" s="98">
        <v>0.23541177277677422</v>
      </c>
      <c r="AJ269" s="98">
        <v>0.23384722785053541</v>
      </c>
      <c r="AK269" s="98">
        <v>0.23263877479853995</v>
      </c>
      <c r="AL269" s="98">
        <v>0.23017752537073047</v>
      </c>
      <c r="AM269" s="98">
        <v>0.22916562243159655</v>
      </c>
      <c r="AN269" s="98">
        <v>0.22753804026900173</v>
      </c>
      <c r="AO269" s="98">
        <v>0.22576176393531355</v>
      </c>
      <c r="AP269" s="98">
        <v>0.22414721215473626</v>
      </c>
      <c r="AQ269" s="98">
        <v>0.22273238562125422</v>
      </c>
      <c r="AR269" s="98">
        <v>0.22148737888218403</v>
      </c>
      <c r="AS269" s="98">
        <v>0.21872588778481475</v>
      </c>
      <c r="AT269" s="98">
        <v>0.21805806485628804</v>
      </c>
      <c r="AU269" s="98">
        <v>0.21618444331232001</v>
      </c>
      <c r="AV269" s="98">
        <v>0.21291646642583209</v>
      </c>
      <c r="AW269" s="98">
        <v>0.20746219059961421</v>
      </c>
      <c r="AX269" s="98">
        <v>0.20556188309761309</v>
      </c>
      <c r="AY269" s="98">
        <v>0.20411220871982785</v>
      </c>
      <c r="AZ269" s="98">
        <v>0.20137832011130263</v>
      </c>
    </row>
    <row r="270" spans="1:52" ht="12" customHeight="1" x14ac:dyDescent="0.35">
      <c r="A270" s="72" t="s">
        <v>44</v>
      </c>
      <c r="B270" s="98">
        <v>0.49548831505729107</v>
      </c>
      <c r="C270" s="98">
        <v>0.60097375191107005</v>
      </c>
      <c r="D270" s="98">
        <v>0.54214987316840468</v>
      </c>
      <c r="E270" s="98">
        <v>0.6118502614690523</v>
      </c>
      <c r="F270" s="98">
        <v>0.56193181462512576</v>
      </c>
      <c r="G270" s="98">
        <v>0.56669539028306337</v>
      </c>
      <c r="H270" s="98">
        <v>0.5357437000948525</v>
      </c>
      <c r="I270" s="98">
        <v>0.48778881460819862</v>
      </c>
      <c r="J270" s="98">
        <v>0.19978982804811055</v>
      </c>
      <c r="K270" s="98">
        <v>0.22167866917836737</v>
      </c>
      <c r="L270" s="98">
        <v>0.2053476287539702</v>
      </c>
      <c r="M270" s="98">
        <v>0.20052892318099316</v>
      </c>
      <c r="N270" s="98">
        <v>0.2114511737399731</v>
      </c>
      <c r="O270" s="98">
        <v>0.20881276404056454</v>
      </c>
      <c r="P270" s="98">
        <v>0.20130159899328487</v>
      </c>
      <c r="Q270" s="98">
        <v>0.20344832268248234</v>
      </c>
      <c r="R270" s="98">
        <v>0.2027978730234771</v>
      </c>
      <c r="S270" s="98">
        <v>0.20311681900380288</v>
      </c>
      <c r="T270" s="98">
        <v>0.20222876995165642</v>
      </c>
      <c r="U270" s="98">
        <v>0.19981668475779554</v>
      </c>
      <c r="V270" s="98">
        <v>0.19875005897143797</v>
      </c>
      <c r="W270" s="98">
        <v>0.19826167325582111</v>
      </c>
      <c r="X270" s="98">
        <v>0.19682347995576582</v>
      </c>
      <c r="Y270" s="98">
        <v>0.19619225479849878</v>
      </c>
      <c r="Z270" s="98">
        <v>0.19507670532762689</v>
      </c>
      <c r="AA270" s="98">
        <v>0.19380813534379263</v>
      </c>
      <c r="AB270" s="98">
        <v>0.19263600427428201</v>
      </c>
      <c r="AC270" s="98">
        <v>0.19172924077647427</v>
      </c>
      <c r="AD270" s="98">
        <v>0.18189944569740177</v>
      </c>
      <c r="AE270" s="98">
        <v>0.17927947149400902</v>
      </c>
      <c r="AF270" s="98">
        <v>0.17917626578844159</v>
      </c>
      <c r="AG270" s="98">
        <v>0.17778859880610628</v>
      </c>
      <c r="AH270" s="98">
        <v>0.17497493215011375</v>
      </c>
      <c r="AI270" s="98">
        <v>0.16889990395299154</v>
      </c>
      <c r="AJ270" s="98">
        <v>0.16730390370643969</v>
      </c>
      <c r="AK270" s="98">
        <v>0.16602493819976893</v>
      </c>
      <c r="AL270" s="98">
        <v>0.16314515668755317</v>
      </c>
      <c r="AM270" s="98">
        <v>0.16219870617303173</v>
      </c>
      <c r="AN270" s="98">
        <v>0.16067559233417805</v>
      </c>
      <c r="AO270" s="98">
        <v>0.15916686919935774</v>
      </c>
      <c r="AP270" s="98">
        <v>0.15791350366722351</v>
      </c>
      <c r="AQ270" s="98">
        <v>0.15698094861578424</v>
      </c>
      <c r="AR270" s="98">
        <v>0.1562289052825408</v>
      </c>
      <c r="AS270" s="98">
        <v>0.15461511993058527</v>
      </c>
      <c r="AT270" s="98">
        <v>0.15428841175520464</v>
      </c>
      <c r="AU270" s="98">
        <v>0.15351100261042119</v>
      </c>
      <c r="AV270" s="98">
        <v>0.1522380674451351</v>
      </c>
      <c r="AW270" s="98">
        <v>0.15015128965302282</v>
      </c>
      <c r="AX270" s="98">
        <v>0.1494193800330508</v>
      </c>
      <c r="AY270" s="98">
        <v>0.14893067539152538</v>
      </c>
      <c r="AZ270" s="98">
        <v>0.14796336984977987</v>
      </c>
    </row>
    <row r="271" spans="1:52" ht="12" customHeight="1" x14ac:dyDescent="0.35">
      <c r="A271" s="72" t="s">
        <v>45</v>
      </c>
      <c r="B271" s="98">
        <v>5.8297479312477511</v>
      </c>
      <c r="C271" s="98">
        <v>6.2135390449844516</v>
      </c>
      <c r="D271" s="98">
        <v>6.0850355622977101</v>
      </c>
      <c r="E271" s="98">
        <v>6.0474210576254377</v>
      </c>
      <c r="F271" s="98">
        <v>5.963053196609934</v>
      </c>
      <c r="G271" s="98">
        <v>5.2057464373781039</v>
      </c>
      <c r="H271" s="98">
        <v>5.2178480696031855</v>
      </c>
      <c r="I271" s="98">
        <v>5.0362155666857769</v>
      </c>
      <c r="J271" s="98">
        <v>4.5278024518537245</v>
      </c>
      <c r="K271" s="98">
        <v>5.0143461775868801</v>
      </c>
      <c r="L271" s="98">
        <v>4.5985348944743807</v>
      </c>
      <c r="M271" s="98">
        <v>4.4380867853238612</v>
      </c>
      <c r="N271" s="98">
        <v>4.6389697050449543</v>
      </c>
      <c r="O271" s="98">
        <v>4.5884193720415762</v>
      </c>
      <c r="P271" s="98">
        <v>4.4166680189513601</v>
      </c>
      <c r="Q271" s="98">
        <v>4.4511189028679592</v>
      </c>
      <c r="R271" s="98">
        <v>4.472339799573354</v>
      </c>
      <c r="S271" s="98">
        <v>4.4894536660505038</v>
      </c>
      <c r="T271" s="98">
        <v>4.4810031021371302</v>
      </c>
      <c r="U271" s="98">
        <v>4.4484604194720907</v>
      </c>
      <c r="V271" s="98">
        <v>4.4302931055829378</v>
      </c>
      <c r="W271" s="98">
        <v>4.4313190228010457</v>
      </c>
      <c r="X271" s="98">
        <v>4.4163501942972516</v>
      </c>
      <c r="Y271" s="98">
        <v>4.410065858851997</v>
      </c>
      <c r="Z271" s="98">
        <v>4.3953249723280168</v>
      </c>
      <c r="AA271" s="98">
        <v>4.3836949682539297</v>
      </c>
      <c r="AB271" s="98">
        <v>4.3732542493454636</v>
      </c>
      <c r="AC271" s="98">
        <v>4.3608454868415203</v>
      </c>
      <c r="AD271" s="98">
        <v>4.1994269088996043</v>
      </c>
      <c r="AE271" s="98">
        <v>4.1563042784178093</v>
      </c>
      <c r="AF271" s="98">
        <v>4.1592012076396827</v>
      </c>
      <c r="AG271" s="98">
        <v>4.1399185052843182</v>
      </c>
      <c r="AH271" s="98">
        <v>4.0973657881377443</v>
      </c>
      <c r="AI271" s="98">
        <v>4.0295809014796831</v>
      </c>
      <c r="AJ271" s="98">
        <v>4.0087992450459753</v>
      </c>
      <c r="AK271" s="98">
        <v>3.9919691169351221</v>
      </c>
      <c r="AL271" s="98">
        <v>3.9563690226176607</v>
      </c>
      <c r="AM271" s="98">
        <v>3.9461092072840049</v>
      </c>
      <c r="AN271" s="98">
        <v>3.9275760543478055</v>
      </c>
      <c r="AO271" s="98">
        <v>3.9134672985127845</v>
      </c>
      <c r="AP271" s="98">
        <v>3.9028940384376094</v>
      </c>
      <c r="AQ271" s="98">
        <v>3.8942400897917158</v>
      </c>
      <c r="AR271" s="98">
        <v>3.8879564696821944</v>
      </c>
      <c r="AS271" s="98">
        <v>3.8654531470567615</v>
      </c>
      <c r="AT271" s="98">
        <v>3.8634304965566395</v>
      </c>
      <c r="AU271" s="98">
        <v>3.8565798767880723</v>
      </c>
      <c r="AV271" s="98">
        <v>3.8429790839466968</v>
      </c>
      <c r="AW271" s="98">
        <v>3.8238603090964354</v>
      </c>
      <c r="AX271" s="98">
        <v>3.8102330535550375</v>
      </c>
      <c r="AY271" s="98">
        <v>3.804989080398923</v>
      </c>
      <c r="AZ271" s="98">
        <v>3.7927934196244522</v>
      </c>
    </row>
    <row r="272" spans="1:52" ht="12" customHeight="1" x14ac:dyDescent="0.35">
      <c r="A272" s="74" t="s">
        <v>46</v>
      </c>
      <c r="B272" s="99">
        <v>0.41315541858957855</v>
      </c>
      <c r="C272" s="99">
        <v>0.51480509785558504</v>
      </c>
      <c r="D272" s="99">
        <v>0.45792009825885788</v>
      </c>
      <c r="E272" s="99">
        <v>0.52957790795291648</v>
      </c>
      <c r="F272" s="99">
        <v>0.48073956775854659</v>
      </c>
      <c r="G272" s="99">
        <v>0.49658837547452145</v>
      </c>
      <c r="H272" s="99">
        <v>0.46232318932936822</v>
      </c>
      <c r="I272" s="99">
        <v>0.418155727539061</v>
      </c>
      <c r="J272" s="99">
        <v>0.13319321869874035</v>
      </c>
      <c r="K272" s="99">
        <v>0.14778577945224494</v>
      </c>
      <c r="L272" s="99">
        <v>0.13689841916931342</v>
      </c>
      <c r="M272" s="99">
        <v>0.13368594878732876</v>
      </c>
      <c r="N272" s="99">
        <v>0.14096744915998205</v>
      </c>
      <c r="O272" s="99">
        <v>0.1392085093603764</v>
      </c>
      <c r="P272" s="99">
        <v>0.13420106599552323</v>
      </c>
      <c r="Q272" s="99">
        <v>0.13563221512165491</v>
      </c>
      <c r="R272" s="99">
        <v>0.13519858322805403</v>
      </c>
      <c r="S272" s="99">
        <v>0.13545847346831213</v>
      </c>
      <c r="T272" s="99">
        <v>0.13490961144043018</v>
      </c>
      <c r="U272" s="99">
        <v>0.13350730288043755</v>
      </c>
      <c r="V272" s="99">
        <v>0.13274702230738838</v>
      </c>
      <c r="W272" s="99">
        <v>0.13247175410676887</v>
      </c>
      <c r="X272" s="99">
        <v>0.13160921259027919</v>
      </c>
      <c r="Y272" s="99">
        <v>0.13118260118827044</v>
      </c>
      <c r="Z272" s="99">
        <v>0.13044755630941504</v>
      </c>
      <c r="AA272" s="99">
        <v>0.12958153679349993</v>
      </c>
      <c r="AB272" s="99">
        <v>0.12877290204098393</v>
      </c>
      <c r="AC272" s="99">
        <v>0.12813604196767056</v>
      </c>
      <c r="AD272" s="99">
        <v>0.12129402204370986</v>
      </c>
      <c r="AE272" s="99">
        <v>0.11947293941756665</v>
      </c>
      <c r="AF272" s="99">
        <v>0.11940621918586952</v>
      </c>
      <c r="AG272" s="99">
        <v>0.11841017837582746</v>
      </c>
      <c r="AH272" s="99">
        <v>0.11638548778034148</v>
      </c>
      <c r="AI272" s="99">
        <v>0.11197104344170082</v>
      </c>
      <c r="AJ272" s="99">
        <v>0.11086316053000624</v>
      </c>
      <c r="AK272" s="99">
        <v>0.10999611812475878</v>
      </c>
      <c r="AL272" s="99">
        <v>0.10807538901634749</v>
      </c>
      <c r="AM272" s="99">
        <v>0.10748347393757678</v>
      </c>
      <c r="AN272" s="99">
        <v>0.10653308443115454</v>
      </c>
      <c r="AO272" s="99">
        <v>0.10563917285969394</v>
      </c>
      <c r="AP272" s="99">
        <v>0.10492773055504429</v>
      </c>
      <c r="AQ272" s="99">
        <v>0.10441769749952834</v>
      </c>
      <c r="AR272" s="99">
        <v>0.10401768823231837</v>
      </c>
      <c r="AS272" s="99">
        <v>0.10314482057864113</v>
      </c>
      <c r="AT272" s="99">
        <v>0.10297034410473448</v>
      </c>
      <c r="AU272" s="99">
        <v>0.10257764752305526</v>
      </c>
      <c r="AV272" s="99">
        <v>0.10192680724288784</v>
      </c>
      <c r="AW272" s="99">
        <v>0.10087546347385289</v>
      </c>
      <c r="AX272" s="99">
        <v>0.10046146945708392</v>
      </c>
      <c r="AY272" s="99">
        <v>0.10018678495429879</v>
      </c>
      <c r="AZ272" s="99">
        <v>9.9639800937495859E-2</v>
      </c>
    </row>
    <row r="273" spans="1:52" ht="12" customHeight="1" x14ac:dyDescent="0.35">
      <c r="A273" s="91" t="s">
        <v>848</v>
      </c>
      <c r="B273" s="100">
        <v>130.28623282336036</v>
      </c>
      <c r="C273" s="100">
        <v>135.69904245632944</v>
      </c>
      <c r="D273" s="100">
        <v>133.56638046945636</v>
      </c>
      <c r="E273" s="100">
        <v>131.43613982087007</v>
      </c>
      <c r="F273" s="100">
        <v>129.21606797849196</v>
      </c>
      <c r="G273" s="100">
        <v>112.94687566588614</v>
      </c>
      <c r="H273" s="100">
        <v>114.79638326983995</v>
      </c>
      <c r="I273" s="100">
        <v>112.74561656689814</v>
      </c>
      <c r="J273" s="100">
        <v>107.58694174535597</v>
      </c>
      <c r="K273" s="100">
        <v>117.66614267457838</v>
      </c>
      <c r="L273" s="100">
        <v>107.62432819089888</v>
      </c>
      <c r="M273" s="100">
        <v>105.04514058963497</v>
      </c>
      <c r="N273" s="100">
        <v>107.95873810838093</v>
      </c>
      <c r="O273" s="100">
        <v>107.0602355643589</v>
      </c>
      <c r="P273" s="100">
        <v>101.435729175928</v>
      </c>
      <c r="Q273" s="100">
        <v>101.54642049571018</v>
      </c>
      <c r="R273" s="100">
        <v>101.51880720883075</v>
      </c>
      <c r="S273" s="100">
        <v>101.33405937864666</v>
      </c>
      <c r="T273" s="100">
        <v>99.241428176509928</v>
      </c>
      <c r="U273" s="100">
        <v>97.278202487914115</v>
      </c>
      <c r="V273" s="100">
        <v>96.336545896445912</v>
      </c>
      <c r="W273" s="100">
        <v>96.248911120410554</v>
      </c>
      <c r="X273" s="100">
        <v>95.429869685773539</v>
      </c>
      <c r="Y273" s="100">
        <v>95.065774000958967</v>
      </c>
      <c r="Z273" s="100">
        <v>94.811689890164374</v>
      </c>
      <c r="AA273" s="100">
        <v>94.634860487368286</v>
      </c>
      <c r="AB273" s="100">
        <v>94.53547361596533</v>
      </c>
      <c r="AC273" s="100">
        <v>94.397954562603957</v>
      </c>
      <c r="AD273" s="100">
        <v>94.277321738984782</v>
      </c>
      <c r="AE273" s="100">
        <v>93.869947547076208</v>
      </c>
      <c r="AF273" s="100">
        <v>93.529835295136721</v>
      </c>
      <c r="AG273" s="100">
        <v>93.360461849672433</v>
      </c>
      <c r="AH273" s="100">
        <v>92.701532892097745</v>
      </c>
      <c r="AI273" s="100">
        <v>92.30119252584673</v>
      </c>
      <c r="AJ273" s="100">
        <v>91.730840849924178</v>
      </c>
      <c r="AK273" s="100">
        <v>91.319769461019632</v>
      </c>
      <c r="AL273" s="100">
        <v>91.06483501924869</v>
      </c>
      <c r="AM273" s="100">
        <v>90.492453554459672</v>
      </c>
      <c r="AN273" s="100">
        <v>90.022459102909465</v>
      </c>
      <c r="AO273" s="100">
        <v>89.599772433177009</v>
      </c>
      <c r="AP273" s="100">
        <v>89.134498948933683</v>
      </c>
      <c r="AQ273" s="100">
        <v>88.770290950507928</v>
      </c>
      <c r="AR273" s="100">
        <v>88.288693581152216</v>
      </c>
      <c r="AS273" s="100">
        <v>88.038434016554305</v>
      </c>
      <c r="AT273" s="100">
        <v>87.86125593912702</v>
      </c>
      <c r="AU273" s="100">
        <v>87.050281067577075</v>
      </c>
      <c r="AV273" s="100">
        <v>85.840483234234242</v>
      </c>
      <c r="AW273" s="100">
        <v>82.946614688921443</v>
      </c>
      <c r="AX273" s="100">
        <v>82.328763013545085</v>
      </c>
      <c r="AY273" s="100">
        <v>81.980030457859613</v>
      </c>
      <c r="AZ273" s="100">
        <v>80.341356775819762</v>
      </c>
    </row>
    <row r="274" spans="1:52" ht="12" customHeight="1" x14ac:dyDescent="0.35">
      <c r="A274" s="93" t="s">
        <v>849</v>
      </c>
      <c r="B274" s="101">
        <v>197.20446349285342</v>
      </c>
      <c r="C274" s="101">
        <v>205.60314651071815</v>
      </c>
      <c r="D274" s="101">
        <v>201.63527014199826</v>
      </c>
      <c r="E274" s="101">
        <v>194.8780557448483</v>
      </c>
      <c r="F274" s="101">
        <v>191.24442780776025</v>
      </c>
      <c r="G274" s="101">
        <v>162.9517585803504</v>
      </c>
      <c r="H274" s="101">
        <v>171.23078173186556</v>
      </c>
      <c r="I274" s="101">
        <v>164.86646782740385</v>
      </c>
      <c r="J274" s="101">
        <v>159.8190322633049</v>
      </c>
      <c r="K274" s="101">
        <v>176.98733648868836</v>
      </c>
      <c r="L274" s="101">
        <v>163.18166905882711</v>
      </c>
      <c r="M274" s="101">
        <v>159.10953678471313</v>
      </c>
      <c r="N274" s="101">
        <v>168.98460285147794</v>
      </c>
      <c r="O274" s="101">
        <v>168.77978094985434</v>
      </c>
      <c r="P274" s="101">
        <v>162.74261308306276</v>
      </c>
      <c r="Q274" s="101">
        <v>163.87978270231389</v>
      </c>
      <c r="R274" s="101">
        <v>163.02107368289734</v>
      </c>
      <c r="S274" s="101">
        <v>164.09979211804932</v>
      </c>
      <c r="T274" s="101">
        <v>163.06643698801551</v>
      </c>
      <c r="U274" s="101">
        <v>161.20634320204394</v>
      </c>
      <c r="V274" s="101">
        <v>160.22633876752292</v>
      </c>
      <c r="W274" s="101">
        <v>158.63522469379916</v>
      </c>
      <c r="X274" s="101">
        <v>158.1742963439643</v>
      </c>
      <c r="Y274" s="101">
        <v>157.58794214941804</v>
      </c>
      <c r="Z274" s="101">
        <v>157.08815227177823</v>
      </c>
      <c r="AA274" s="101">
        <v>156.48981811637299</v>
      </c>
      <c r="AB274" s="101">
        <v>155.59238563946383</v>
      </c>
      <c r="AC274" s="101">
        <v>155.23171790265854</v>
      </c>
      <c r="AD274" s="101">
        <v>154.98822611934563</v>
      </c>
      <c r="AE274" s="101">
        <v>154.50267826480919</v>
      </c>
      <c r="AF274" s="101">
        <v>154.27833994299741</v>
      </c>
      <c r="AG274" s="101">
        <v>153.93985080138572</v>
      </c>
      <c r="AH274" s="101">
        <v>153.45182883347474</v>
      </c>
      <c r="AI274" s="101">
        <v>152.98117122797095</v>
      </c>
      <c r="AJ274" s="101">
        <v>152.54671537274078</v>
      </c>
      <c r="AK274" s="101">
        <v>152.23636441519355</v>
      </c>
      <c r="AL274" s="101">
        <v>151.46244995240536</v>
      </c>
      <c r="AM274" s="101">
        <v>151.06297143789769</v>
      </c>
      <c r="AN274" s="101">
        <v>150.6241480865059</v>
      </c>
      <c r="AO274" s="101">
        <v>150.20826854388417</v>
      </c>
      <c r="AP274" s="101">
        <v>149.73845672893719</v>
      </c>
      <c r="AQ274" s="101">
        <v>149.2834266910788</v>
      </c>
      <c r="AR274" s="101">
        <v>148.71567018607658</v>
      </c>
      <c r="AS274" s="101">
        <v>148.11411932154729</v>
      </c>
      <c r="AT274" s="101">
        <v>147.65694376544974</v>
      </c>
      <c r="AU274" s="101">
        <v>147.04522311843789</v>
      </c>
      <c r="AV274" s="101">
        <v>145.90698946735816</v>
      </c>
      <c r="AW274" s="101">
        <v>143.69575012885667</v>
      </c>
      <c r="AX274" s="101">
        <v>142.92586348039944</v>
      </c>
      <c r="AY274" s="101">
        <v>142.12068674468611</v>
      </c>
      <c r="AZ274" s="101">
        <v>141.16484344210025</v>
      </c>
    </row>
    <row r="275" spans="1:52" ht="12" customHeight="1" x14ac:dyDescent="0.35">
      <c r="A275" s="134" t="s">
        <v>845</v>
      </c>
      <c r="B275" s="96">
        <v>1412.0664889044217</v>
      </c>
      <c r="C275" s="96">
        <v>1440.2689409520938</v>
      </c>
      <c r="D275" s="96">
        <v>1388.1357411929334</v>
      </c>
      <c r="E275" s="96">
        <v>1398.2530014232227</v>
      </c>
      <c r="F275" s="96">
        <v>1368.7743640897438</v>
      </c>
      <c r="G275" s="96">
        <v>1357.827383726112</v>
      </c>
      <c r="H275" s="96">
        <v>1326.2263487644454</v>
      </c>
      <c r="I275" s="96">
        <v>1336.605353631104</v>
      </c>
      <c r="J275" s="96">
        <v>1301.8999215200865</v>
      </c>
      <c r="K275" s="96">
        <v>1322.0255196172823</v>
      </c>
      <c r="L275" s="96">
        <v>1309.3620862429675</v>
      </c>
      <c r="M275" s="96">
        <v>1332.9667564347833</v>
      </c>
      <c r="N275" s="96">
        <v>1336.8609837543549</v>
      </c>
      <c r="O275" s="96">
        <v>1328.5674366641251</v>
      </c>
      <c r="P275" s="96">
        <v>1257.7477254434787</v>
      </c>
      <c r="Q275" s="96">
        <v>1194.5016544412863</v>
      </c>
      <c r="R275" s="96">
        <v>1184.805768888441</v>
      </c>
      <c r="S275" s="96">
        <v>1182.7839391877949</v>
      </c>
      <c r="T275" s="96">
        <v>1174.7295671872278</v>
      </c>
      <c r="U275" s="96">
        <v>1167.7625749383483</v>
      </c>
      <c r="V275" s="96">
        <v>1166.4058357141157</v>
      </c>
      <c r="W275" s="96">
        <v>1160.6634043850361</v>
      </c>
      <c r="X275" s="96">
        <v>1158.0151534244317</v>
      </c>
      <c r="Y275" s="96">
        <v>1153.9516521095602</v>
      </c>
      <c r="Z275" s="96">
        <v>1152.9847854758252</v>
      </c>
      <c r="AA275" s="96">
        <v>1149.1486593692473</v>
      </c>
      <c r="AB275" s="96">
        <v>1146.5251040577764</v>
      </c>
      <c r="AC275" s="96">
        <v>1145.0268438004941</v>
      </c>
      <c r="AD275" s="96">
        <v>1142.7977496909291</v>
      </c>
      <c r="AE275" s="96">
        <v>1139.4151694595514</v>
      </c>
      <c r="AF275" s="96">
        <v>1137.7723912394254</v>
      </c>
      <c r="AG275" s="96">
        <v>1136.5267448369207</v>
      </c>
      <c r="AH275" s="96">
        <v>1134.0770899354864</v>
      </c>
      <c r="AI275" s="96">
        <v>1132.4374121471765</v>
      </c>
      <c r="AJ275" s="96">
        <v>1130.6208568509917</v>
      </c>
      <c r="AK275" s="96">
        <v>1128.6126170286386</v>
      </c>
      <c r="AL275" s="96">
        <v>1126.2313808899123</v>
      </c>
      <c r="AM275" s="96">
        <v>1124.3120635104835</v>
      </c>
      <c r="AN275" s="96">
        <v>1122.317237406882</v>
      </c>
      <c r="AO275" s="96">
        <v>1120.1157552806112</v>
      </c>
      <c r="AP275" s="96">
        <v>1117.5658038732622</v>
      </c>
      <c r="AQ275" s="96">
        <v>1113.7227063902772</v>
      </c>
      <c r="AR275" s="96">
        <v>1109.6883253974836</v>
      </c>
      <c r="AS275" s="96">
        <v>1108.334281774946</v>
      </c>
      <c r="AT275" s="96">
        <v>1108.3901251031843</v>
      </c>
      <c r="AU275" s="96">
        <v>1106.3071718284414</v>
      </c>
      <c r="AV275" s="96">
        <v>1102.3104262763845</v>
      </c>
      <c r="AW275" s="96">
        <v>1094.4691735084275</v>
      </c>
      <c r="AX275" s="96">
        <v>1093.986492034491</v>
      </c>
      <c r="AY275" s="96">
        <v>1089.4264090632087</v>
      </c>
      <c r="AZ275" s="96">
        <v>1087.9231786273033</v>
      </c>
    </row>
    <row r="276" spans="1:52" ht="12" customHeight="1" x14ac:dyDescent="0.35">
      <c r="A276" s="64" t="s">
        <v>40</v>
      </c>
      <c r="B276" s="97">
        <v>3.2646206730422107</v>
      </c>
      <c r="C276" s="97">
        <v>3.5493904181397595</v>
      </c>
      <c r="D276" s="97">
        <v>3.5416922406643936</v>
      </c>
      <c r="E276" s="97">
        <v>4.0521250744174413</v>
      </c>
      <c r="F276" s="97">
        <v>3.8104716679775787</v>
      </c>
      <c r="G276" s="97">
        <v>4.0730982416711257</v>
      </c>
      <c r="H276" s="97">
        <v>3.8816731802818736</v>
      </c>
      <c r="I276" s="97">
        <v>3.4898045601718537</v>
      </c>
      <c r="J276" s="97">
        <v>4.4539647433257104</v>
      </c>
      <c r="K276" s="97">
        <v>6.0917057461267259</v>
      </c>
      <c r="L276" s="97">
        <v>5.9079444274944439</v>
      </c>
      <c r="M276" s="97">
        <v>6.4170355273690953</v>
      </c>
      <c r="N276" s="97">
        <v>6.9468452194847963</v>
      </c>
      <c r="O276" s="97">
        <v>8.295371351784274</v>
      </c>
      <c r="P276" s="97">
        <v>8.2096635553103567</v>
      </c>
      <c r="Q276" s="97">
        <v>7.7944736160153818</v>
      </c>
      <c r="R276" s="97">
        <v>6.5273800867863265</v>
      </c>
      <c r="S276" s="97">
        <v>5.5242536591482105</v>
      </c>
      <c r="T276" s="97">
        <v>4.571317967035033</v>
      </c>
      <c r="U276" s="97">
        <v>3.7606821191557587</v>
      </c>
      <c r="V276" s="97">
        <v>5.6536713345396725</v>
      </c>
      <c r="W276" s="97">
        <v>4.4720583365342179</v>
      </c>
      <c r="X276" s="97">
        <v>4.3407212234389068</v>
      </c>
      <c r="Y276" s="97">
        <v>3.4688535490336361</v>
      </c>
      <c r="Z276" s="97">
        <v>4.7699116133370465</v>
      </c>
      <c r="AA276" s="97">
        <v>3.4832074222540785</v>
      </c>
      <c r="AB276" s="97">
        <v>2.7844393179964078</v>
      </c>
      <c r="AC276" s="97">
        <v>2.5013871735591109</v>
      </c>
      <c r="AD276" s="97">
        <v>3.6306323021088667</v>
      </c>
      <c r="AE276" s="97">
        <v>2.6984140502612948</v>
      </c>
      <c r="AF276" s="97">
        <v>2.6019294779235755</v>
      </c>
      <c r="AG276" s="97">
        <v>2.663340438944116</v>
      </c>
      <c r="AH276" s="97">
        <v>2.7422396599599259</v>
      </c>
      <c r="AI276" s="97">
        <v>2.77052851602746</v>
      </c>
      <c r="AJ276" s="97">
        <v>2.9082051361695163</v>
      </c>
      <c r="AK276" s="97">
        <v>2.9902439453000156</v>
      </c>
      <c r="AL276" s="97">
        <v>3.0118005404351682</v>
      </c>
      <c r="AM276" s="97">
        <v>3.0825797712252925</v>
      </c>
      <c r="AN276" s="97">
        <v>3.1399131199414558</v>
      </c>
      <c r="AO276" s="97">
        <v>3.2105936438501903</v>
      </c>
      <c r="AP276" s="97">
        <v>3.2981520872528138</v>
      </c>
      <c r="AQ276" s="97">
        <v>3.398243212966169</v>
      </c>
      <c r="AR276" s="97">
        <v>3.4610226987272283</v>
      </c>
      <c r="AS276" s="97">
        <v>3.4535445256388142</v>
      </c>
      <c r="AT276" s="97">
        <v>3.6719441604568055</v>
      </c>
      <c r="AU276" s="97">
        <v>4.1837429011185447</v>
      </c>
      <c r="AV276" s="97">
        <v>4.211510845365007</v>
      </c>
      <c r="AW276" s="97">
        <v>4.2061523997170598</v>
      </c>
      <c r="AX276" s="97">
        <v>4.1634880736876561</v>
      </c>
      <c r="AY276" s="97">
        <v>4.1219159888030266</v>
      </c>
      <c r="AZ276" s="97">
        <v>4.0941553293087702</v>
      </c>
    </row>
    <row r="277" spans="1:52" ht="12" customHeight="1" x14ac:dyDescent="0.35">
      <c r="A277" s="72" t="s">
        <v>41</v>
      </c>
      <c r="B277" s="98">
        <v>1.0203962791007921</v>
      </c>
      <c r="C277" s="98">
        <v>1.0435903730953884</v>
      </c>
      <c r="D277" s="98">
        <v>1.0069688703155422</v>
      </c>
      <c r="E277" s="98">
        <v>1.0130533551945435</v>
      </c>
      <c r="F277" s="98">
        <v>0.99432495763965378</v>
      </c>
      <c r="G277" s="98">
        <v>0.98335176395319113</v>
      </c>
      <c r="H277" s="98">
        <v>0.95866220764739807</v>
      </c>
      <c r="I277" s="98">
        <v>0.97085908996569514</v>
      </c>
      <c r="J277" s="98">
        <v>0.95020262537023015</v>
      </c>
      <c r="K277" s="98">
        <v>0.96473090048648058</v>
      </c>
      <c r="L277" s="98">
        <v>0.95714321756966059</v>
      </c>
      <c r="M277" s="98">
        <v>0.97488981322220214</v>
      </c>
      <c r="N277" s="98">
        <v>0.97885712364848099</v>
      </c>
      <c r="O277" s="98">
        <v>0.97183639105332975</v>
      </c>
      <c r="P277" s="98">
        <v>0.9236292915288008</v>
      </c>
      <c r="Q277" s="98">
        <v>0.88068838304512165</v>
      </c>
      <c r="R277" s="98">
        <v>0.87637744328975709</v>
      </c>
      <c r="S277" s="98">
        <v>0.87614948451135888</v>
      </c>
      <c r="T277" s="98">
        <v>0.87244007401731849</v>
      </c>
      <c r="U277" s="98">
        <v>0.86656668575391194</v>
      </c>
      <c r="V277" s="98">
        <v>0.86205224805800695</v>
      </c>
      <c r="W277" s="98">
        <v>0.85860867878484082</v>
      </c>
      <c r="X277" s="98">
        <v>0.85653769966063042</v>
      </c>
      <c r="Y277" s="98">
        <v>0.85375179322993611</v>
      </c>
      <c r="Z277" s="98">
        <v>0.85087033666957879</v>
      </c>
      <c r="AA277" s="98">
        <v>0.84655371429923321</v>
      </c>
      <c r="AB277" s="98">
        <v>0.84239434827842674</v>
      </c>
      <c r="AC277" s="98">
        <v>0.83880250503557796</v>
      </c>
      <c r="AD277" s="98">
        <v>0.79265210677601017</v>
      </c>
      <c r="AE277" s="98">
        <v>0.78512325933062688</v>
      </c>
      <c r="AF277" s="98">
        <v>0.78442686637140546</v>
      </c>
      <c r="AG277" s="98">
        <v>0.78096521817656772</v>
      </c>
      <c r="AH277" s="98">
        <v>0.77591440094682695</v>
      </c>
      <c r="AI277" s="98">
        <v>0.77116765042447244</v>
      </c>
      <c r="AJ277" s="98">
        <v>0.76803507789707381</v>
      </c>
      <c r="AK277" s="98">
        <v>0.76162919981098198</v>
      </c>
      <c r="AL277" s="98">
        <v>0.75715397426988573</v>
      </c>
      <c r="AM277" s="98">
        <v>0.75307307092592402</v>
      </c>
      <c r="AN277" s="98">
        <v>0.74823547237861332</v>
      </c>
      <c r="AO277" s="98">
        <v>0.74158104117962853</v>
      </c>
      <c r="AP277" s="98">
        <v>0.73504578401163612</v>
      </c>
      <c r="AQ277" s="98">
        <v>0.72813956011481606</v>
      </c>
      <c r="AR277" s="98">
        <v>0.71843383592119514</v>
      </c>
      <c r="AS277" s="98">
        <v>0.70926825302491836</v>
      </c>
      <c r="AT277" s="98">
        <v>0.70606817407928713</v>
      </c>
      <c r="AU277" s="98">
        <v>0.70023794628748848</v>
      </c>
      <c r="AV277" s="98">
        <v>0.69275664141565474</v>
      </c>
      <c r="AW277" s="98">
        <v>0.68347604819255114</v>
      </c>
      <c r="AX277" s="98">
        <v>0.67886877477440932</v>
      </c>
      <c r="AY277" s="98">
        <v>0.67078611115501097</v>
      </c>
      <c r="AZ277" s="98">
        <v>0.66508532011879118</v>
      </c>
    </row>
    <row r="278" spans="1:52" ht="12" customHeight="1" x14ac:dyDescent="0.35">
      <c r="A278" s="72" t="s">
        <v>44</v>
      </c>
      <c r="B278" s="98">
        <v>2.4447073135400692</v>
      </c>
      <c r="C278" s="98">
        <v>2.7108400370047323</v>
      </c>
      <c r="D278" s="98">
        <v>2.7325681324286561</v>
      </c>
      <c r="E278" s="98">
        <v>3.2381119338124593</v>
      </c>
      <c r="F278" s="98">
        <v>3.0115072527274687</v>
      </c>
      <c r="G278" s="98">
        <v>3.2829510558486481</v>
      </c>
      <c r="H278" s="98">
        <v>3.1113646566241955</v>
      </c>
      <c r="I278" s="98">
        <v>2.7096955433510104</v>
      </c>
      <c r="J278" s="98">
        <v>3.6904537008691332</v>
      </c>
      <c r="K278" s="98">
        <v>5.3165208793900005</v>
      </c>
      <c r="L278" s="98">
        <v>5.138856449504364</v>
      </c>
      <c r="M278" s="98">
        <v>5.6336877258582714</v>
      </c>
      <c r="N278" s="98">
        <v>6.1603095870435594</v>
      </c>
      <c r="O278" s="98">
        <v>7.5144770496439746</v>
      </c>
      <c r="P278" s="98">
        <v>7.4675048363278496</v>
      </c>
      <c r="Q278" s="98">
        <v>7.0868189669281048</v>
      </c>
      <c r="R278" s="98">
        <v>7.1570702153181633</v>
      </c>
      <c r="S278" s="98">
        <v>7.3598361922891264</v>
      </c>
      <c r="T278" s="98">
        <v>7.3470948922045913</v>
      </c>
      <c r="U278" s="98">
        <v>7.2785653294886634</v>
      </c>
      <c r="V278" s="98">
        <v>7.1614668810850324</v>
      </c>
      <c r="W278" s="98">
        <v>7.152768016163467</v>
      </c>
      <c r="X278" s="98">
        <v>7.191315010380432</v>
      </c>
      <c r="Y278" s="98">
        <v>7.1841130228904531</v>
      </c>
      <c r="Z278" s="98">
        <v>7.15795713482128</v>
      </c>
      <c r="AA278" s="98">
        <v>7.0813972741117954</v>
      </c>
      <c r="AB278" s="98">
        <v>7.046711689779654</v>
      </c>
      <c r="AC278" s="98">
        <v>7.0287320615186824</v>
      </c>
      <c r="AD278" s="98">
        <v>6.8311521649539095</v>
      </c>
      <c r="AE278" s="98">
        <v>6.6894343841723485</v>
      </c>
      <c r="AF278" s="98">
        <v>6.5226072940658604</v>
      </c>
      <c r="AG278" s="98">
        <v>6.4012610526810336</v>
      </c>
      <c r="AH278" s="98">
        <v>6.3633275649629919</v>
      </c>
      <c r="AI278" s="98">
        <v>6.312407602224555</v>
      </c>
      <c r="AJ278" s="98">
        <v>6.2895050796963963</v>
      </c>
      <c r="AK278" s="98">
        <v>6.2507016605880477</v>
      </c>
      <c r="AL278" s="98">
        <v>6.1856917904083168</v>
      </c>
      <c r="AM278" s="98">
        <v>6.1329264026631183</v>
      </c>
      <c r="AN278" s="98">
        <v>6.0398236810676487</v>
      </c>
      <c r="AO278" s="98">
        <v>5.9227691709542611</v>
      </c>
      <c r="AP278" s="98">
        <v>5.8642327074607987</v>
      </c>
      <c r="AQ278" s="98">
        <v>5.8481637574862511</v>
      </c>
      <c r="AR278" s="98">
        <v>5.7900194600154693</v>
      </c>
      <c r="AS278" s="98">
        <v>5.6867206930102761</v>
      </c>
      <c r="AT278" s="98">
        <v>5.7573829640988423</v>
      </c>
      <c r="AU278" s="98">
        <v>5.6499971294753673</v>
      </c>
      <c r="AV278" s="98">
        <v>5.5817576476813082</v>
      </c>
      <c r="AW278" s="98">
        <v>5.5218826316025833</v>
      </c>
      <c r="AX278" s="98">
        <v>5.5417987585022219</v>
      </c>
      <c r="AY278" s="98">
        <v>5.4948266881100141</v>
      </c>
      <c r="AZ278" s="98">
        <v>5.4578374148299762</v>
      </c>
    </row>
    <row r="279" spans="1:52" ht="12" customHeight="1" x14ac:dyDescent="0.35">
      <c r="A279" s="72" t="s">
        <v>45</v>
      </c>
      <c r="B279" s="98">
        <v>22.61149566240482</v>
      </c>
      <c r="C279" s="98">
        <v>23.336029101466856</v>
      </c>
      <c r="D279" s="98">
        <v>22.633981433783003</v>
      </c>
      <c r="E279" s="98">
        <v>23.259777064068818</v>
      </c>
      <c r="F279" s="98">
        <v>22.663030275119919</v>
      </c>
      <c r="G279" s="98">
        <v>22.71760335936607</v>
      </c>
      <c r="H279" s="98">
        <v>22.058060401847349</v>
      </c>
      <c r="I279" s="98">
        <v>21.897446601364873</v>
      </c>
      <c r="J279" s="98">
        <v>22.469956945690583</v>
      </c>
      <c r="K279" s="98">
        <v>24.383156344648093</v>
      </c>
      <c r="L279" s="98">
        <v>24.055531356716671</v>
      </c>
      <c r="M279" s="98">
        <v>24.901100719604045</v>
      </c>
      <c r="N279" s="98">
        <v>25.506131245461763</v>
      </c>
      <c r="O279" s="98">
        <v>26.721543176314103</v>
      </c>
      <c r="P279" s="98">
        <v>25.721821141251713</v>
      </c>
      <c r="Q279" s="98">
        <v>24.492464779186644</v>
      </c>
      <c r="R279" s="98">
        <v>24.471200926613683</v>
      </c>
      <c r="S279" s="98">
        <v>24.665967197128893</v>
      </c>
      <c r="T279" s="98">
        <v>24.570515449356876</v>
      </c>
      <c r="U279" s="98">
        <v>24.376168676656832</v>
      </c>
      <c r="V279" s="98">
        <v>24.158518716224687</v>
      </c>
      <c r="W279" s="98">
        <v>24.095174164150521</v>
      </c>
      <c r="X279" s="98">
        <v>24.100064311594835</v>
      </c>
      <c r="Y279" s="98">
        <v>24.006040026526311</v>
      </c>
      <c r="Z279" s="98">
        <v>23.937232724478434</v>
      </c>
      <c r="AA279" s="98">
        <v>23.786923030117357</v>
      </c>
      <c r="AB279" s="98">
        <v>23.657841146932697</v>
      </c>
      <c r="AC279" s="98">
        <v>23.569375017533037</v>
      </c>
      <c r="AD279" s="98">
        <v>22.424540293821607</v>
      </c>
      <c r="AE279" s="98">
        <v>22.202222771515498</v>
      </c>
      <c r="AF279" s="98">
        <v>21.985871523758757</v>
      </c>
      <c r="AG279" s="98">
        <v>21.825445633839465</v>
      </c>
      <c r="AH279" s="98">
        <v>21.693830833292012</v>
      </c>
      <c r="AI279" s="98">
        <v>21.541332105810966</v>
      </c>
      <c r="AJ279" s="98">
        <v>21.474076439444662</v>
      </c>
      <c r="AK279" s="98">
        <v>21.331656388274023</v>
      </c>
      <c r="AL279" s="98">
        <v>21.214921969151291</v>
      </c>
      <c r="AM279" s="98">
        <v>21.122338737978492</v>
      </c>
      <c r="AN279" s="98">
        <v>20.998708030833306</v>
      </c>
      <c r="AO279" s="98">
        <v>20.858274180243317</v>
      </c>
      <c r="AP279" s="98">
        <v>20.740644925849338</v>
      </c>
      <c r="AQ279" s="98">
        <v>20.673506861136168</v>
      </c>
      <c r="AR279" s="98">
        <v>20.547812724609617</v>
      </c>
      <c r="AS279" s="98">
        <v>20.410196505064693</v>
      </c>
      <c r="AT279" s="98">
        <v>20.5397832900269</v>
      </c>
      <c r="AU279" s="98">
        <v>20.427756145902482</v>
      </c>
      <c r="AV279" s="98">
        <v>20.317652372036665</v>
      </c>
      <c r="AW279" s="98">
        <v>20.206046663261478</v>
      </c>
      <c r="AX279" s="98">
        <v>20.204972809229069</v>
      </c>
      <c r="AY279" s="98">
        <v>20.112494268686635</v>
      </c>
      <c r="AZ279" s="98">
        <v>20.044242038216222</v>
      </c>
    </row>
    <row r="280" spans="1:52" ht="12" customHeight="1" x14ac:dyDescent="0.35">
      <c r="A280" s="74" t="s">
        <v>46</v>
      </c>
      <c r="B280" s="99">
        <v>2.2442243939414186</v>
      </c>
      <c r="C280" s="99">
        <v>2.5058000450443707</v>
      </c>
      <c r="D280" s="99">
        <v>2.5347233703488512</v>
      </c>
      <c r="E280" s="99">
        <v>3.039071719222898</v>
      </c>
      <c r="F280" s="99">
        <v>2.8161467103379243</v>
      </c>
      <c r="G280" s="99">
        <v>3.0897464777179335</v>
      </c>
      <c r="H280" s="99">
        <v>2.923010972634474</v>
      </c>
      <c r="I280" s="99">
        <v>2.5189454702061571</v>
      </c>
      <c r="J280" s="99">
        <v>3.5037621179554805</v>
      </c>
      <c r="K280" s="99">
        <v>5.1269748456402446</v>
      </c>
      <c r="L280" s="99">
        <v>4.9508012099247836</v>
      </c>
      <c r="M280" s="99">
        <v>5.4421457141468927</v>
      </c>
      <c r="N280" s="99">
        <v>5.967988095836315</v>
      </c>
      <c r="O280" s="99">
        <v>7.3235349607309477</v>
      </c>
      <c r="P280" s="99">
        <v>7.2860342637815574</v>
      </c>
      <c r="Q280" s="99">
        <v>6.9137852329702616</v>
      </c>
      <c r="R280" s="99">
        <v>6.9948474754236782</v>
      </c>
      <c r="S280" s="99">
        <v>7.2047390494664709</v>
      </c>
      <c r="T280" s="99">
        <v>7.1902170337868574</v>
      </c>
      <c r="U280" s="99">
        <v>7.1165300412418331</v>
      </c>
      <c r="V280" s="99">
        <v>6.9935228187220213</v>
      </c>
      <c r="W280" s="99">
        <v>6.9868677077620376</v>
      </c>
      <c r="X280" s="99">
        <v>7.0270528339213421</v>
      </c>
      <c r="Y280" s="99">
        <v>7.017735376944449</v>
      </c>
      <c r="Z280" s="99">
        <v>6.9929389533501478</v>
      </c>
      <c r="AA280" s="99">
        <v>6.913259442384482</v>
      </c>
      <c r="AB280" s="99">
        <v>6.8772902782316887</v>
      </c>
      <c r="AC280" s="99">
        <v>6.8592736150164519</v>
      </c>
      <c r="AD280" s="99">
        <v>6.6621863812782482</v>
      </c>
      <c r="AE280" s="99">
        <v>6.5159971020069314</v>
      </c>
      <c r="AF280" s="99">
        <v>6.3267335736360915</v>
      </c>
      <c r="AG280" s="99">
        <v>6.1954240394509732</v>
      </c>
      <c r="AH280" s="99">
        <v>6.1568315946409919</v>
      </c>
      <c r="AI280" s="99">
        <v>6.1064682656636382</v>
      </c>
      <c r="AJ280" s="99">
        <v>6.0846800189020014</v>
      </c>
      <c r="AK280" s="99">
        <v>6.0472293909813457</v>
      </c>
      <c r="AL280" s="99">
        <v>5.9832764004585774</v>
      </c>
      <c r="AM280" s="99">
        <v>5.9324650514565169</v>
      </c>
      <c r="AN280" s="99">
        <v>5.8438291541373388</v>
      </c>
      <c r="AO280" s="99">
        <v>5.7360868230248752</v>
      </c>
      <c r="AP280" s="99">
        <v>5.6817757449689967</v>
      </c>
      <c r="AQ280" s="99">
        <v>5.6706154690939075</v>
      </c>
      <c r="AR280" s="99">
        <v>5.6180228530691396</v>
      </c>
      <c r="AS280" s="99">
        <v>5.5349359999860681</v>
      </c>
      <c r="AT280" s="99">
        <v>5.6226869543215683</v>
      </c>
      <c r="AU280" s="99">
        <v>5.5283773611422422</v>
      </c>
      <c r="AV280" s="99">
        <v>5.4635762045990734</v>
      </c>
      <c r="AW280" s="99">
        <v>5.4067545333431353</v>
      </c>
      <c r="AX280" s="99">
        <v>5.4283840278822506</v>
      </c>
      <c r="AY280" s="99">
        <v>5.3840042899459402</v>
      </c>
      <c r="AZ280" s="99">
        <v>5.3493156038494369</v>
      </c>
    </row>
    <row r="281" spans="1:52" ht="12" customHeight="1" x14ac:dyDescent="0.35">
      <c r="A281" s="91" t="s">
        <v>850</v>
      </c>
      <c r="B281" s="100">
        <v>1113.4526566687223</v>
      </c>
      <c r="C281" s="100">
        <v>1130.6089463552789</v>
      </c>
      <c r="D281" s="100">
        <v>1092.8832028559427</v>
      </c>
      <c r="E281" s="100">
        <v>1098.6532830468768</v>
      </c>
      <c r="F281" s="100">
        <v>1074.723572245387</v>
      </c>
      <c r="G281" s="100">
        <v>1064.2387665686431</v>
      </c>
      <c r="H281" s="100">
        <v>1031.7710872280361</v>
      </c>
      <c r="I281" s="100">
        <v>1036.243524093059</v>
      </c>
      <c r="J281" s="100">
        <v>1009.2494715637035</v>
      </c>
      <c r="K281" s="100">
        <v>1027.5344840484552</v>
      </c>
      <c r="L281" s="100">
        <v>1022.0922902642534</v>
      </c>
      <c r="M281" s="100">
        <v>1038.6541954612564</v>
      </c>
      <c r="N281" s="100">
        <v>1026.0425674448143</v>
      </c>
      <c r="O281" s="100">
        <v>1015.5087309650978</v>
      </c>
      <c r="P281" s="100">
        <v>959.44506073752859</v>
      </c>
      <c r="Q281" s="100">
        <v>913.63057053269915</v>
      </c>
      <c r="R281" s="100">
        <v>905.46457348932233</v>
      </c>
      <c r="S281" s="100">
        <v>903.86865478519621</v>
      </c>
      <c r="T281" s="100">
        <v>901.49065787796621</v>
      </c>
      <c r="U281" s="100">
        <v>899.09405892557277</v>
      </c>
      <c r="V281" s="100">
        <v>897.65476242117848</v>
      </c>
      <c r="W281" s="100">
        <v>897.23967636094994</v>
      </c>
      <c r="X281" s="100">
        <v>896.42143189563035</v>
      </c>
      <c r="Y281" s="100">
        <v>894.09875894647803</v>
      </c>
      <c r="Z281" s="100">
        <v>893.26601894785392</v>
      </c>
      <c r="AA281" s="100">
        <v>891.74046561873956</v>
      </c>
      <c r="AB281" s="100">
        <v>890.6404095693415</v>
      </c>
      <c r="AC281" s="100">
        <v>889.89231322084231</v>
      </c>
      <c r="AD281" s="100">
        <v>888.98867271905988</v>
      </c>
      <c r="AE281" s="100">
        <v>887.96801911351986</v>
      </c>
      <c r="AF281" s="100">
        <v>887.63629715382285</v>
      </c>
      <c r="AG281" s="100">
        <v>887.21512247580597</v>
      </c>
      <c r="AH281" s="100">
        <v>886.16006508877717</v>
      </c>
      <c r="AI281" s="100">
        <v>885.71743998335319</v>
      </c>
      <c r="AJ281" s="100">
        <v>885.08098806197722</v>
      </c>
      <c r="AK281" s="100">
        <v>884.29623245838275</v>
      </c>
      <c r="AL281" s="100">
        <v>883.95221256341108</v>
      </c>
      <c r="AM281" s="100">
        <v>883.05722436766916</v>
      </c>
      <c r="AN281" s="100">
        <v>882.2642366636519</v>
      </c>
      <c r="AO281" s="100">
        <v>881.50612479192137</v>
      </c>
      <c r="AP281" s="100">
        <v>880.23262980949482</v>
      </c>
      <c r="AQ281" s="100">
        <v>877.7854714218654</v>
      </c>
      <c r="AR281" s="100">
        <v>875.5233387878468</v>
      </c>
      <c r="AS281" s="100">
        <v>875.44864730092661</v>
      </c>
      <c r="AT281" s="100">
        <v>876.04933850974987</v>
      </c>
      <c r="AU281" s="100">
        <v>875.59430615051144</v>
      </c>
      <c r="AV281" s="100">
        <v>873.51721243553698</v>
      </c>
      <c r="AW281" s="100">
        <v>868.66948617486287</v>
      </c>
      <c r="AX281" s="100">
        <v>869.19209020186986</v>
      </c>
      <c r="AY281" s="100">
        <v>867.08164780502682</v>
      </c>
      <c r="AZ281" s="100">
        <v>866.78788259814121</v>
      </c>
    </row>
    <row r="282" spans="1:52" ht="12" customHeight="1" x14ac:dyDescent="0.35">
      <c r="A282" s="91" t="s">
        <v>851</v>
      </c>
      <c r="B282" s="100">
        <v>153.43241626431066</v>
      </c>
      <c r="C282" s="100">
        <v>160.08365006410324</v>
      </c>
      <c r="D282" s="100">
        <v>150.32504929000061</v>
      </c>
      <c r="E282" s="100">
        <v>152.34998456168452</v>
      </c>
      <c r="F282" s="100">
        <v>149.72167159648012</v>
      </c>
      <c r="G282" s="100">
        <v>148.72583020242845</v>
      </c>
      <c r="H282" s="100">
        <v>149.19823021297012</v>
      </c>
      <c r="I282" s="100">
        <v>152.47828918660741</v>
      </c>
      <c r="J282" s="100">
        <v>146.77440650139263</v>
      </c>
      <c r="K282" s="100">
        <v>142.7559834029631</v>
      </c>
      <c r="L282" s="100">
        <v>140.4128740196908</v>
      </c>
      <c r="M282" s="100">
        <v>143.00749737622817</v>
      </c>
      <c r="N282" s="100">
        <v>150.08419351735276</v>
      </c>
      <c r="O282" s="100">
        <v>149.13298505889549</v>
      </c>
      <c r="P282" s="100">
        <v>143.47082079611923</v>
      </c>
      <c r="Q282" s="100">
        <v>136.70956074566325</v>
      </c>
      <c r="R282" s="100">
        <v>136.35253528616772</v>
      </c>
      <c r="S282" s="100">
        <v>136.6317340288613</v>
      </c>
      <c r="T282" s="100">
        <v>135.81451867665211</v>
      </c>
      <c r="U282" s="100">
        <v>134.74495349508345</v>
      </c>
      <c r="V282" s="100">
        <v>134.213728711957</v>
      </c>
      <c r="W282" s="100">
        <v>132.06031148552708</v>
      </c>
      <c r="X282" s="100">
        <v>131.61254607482235</v>
      </c>
      <c r="Y282" s="100">
        <v>131.32900022665083</v>
      </c>
      <c r="Z282" s="100">
        <v>130.80678511935264</v>
      </c>
      <c r="AA282" s="100">
        <v>130.47014128007774</v>
      </c>
      <c r="AB282" s="100">
        <v>130.15905973778112</v>
      </c>
      <c r="AC282" s="100">
        <v>130.00138741292844</v>
      </c>
      <c r="AD282" s="100">
        <v>129.560168420639</v>
      </c>
      <c r="AE282" s="100">
        <v>129.23444599318171</v>
      </c>
      <c r="AF282" s="100">
        <v>129.01655173520294</v>
      </c>
      <c r="AG282" s="100">
        <v>128.79959790079084</v>
      </c>
      <c r="AH282" s="100">
        <v>128.37712151643052</v>
      </c>
      <c r="AI282" s="100">
        <v>127.9988049920678</v>
      </c>
      <c r="AJ282" s="100">
        <v>127.56642534627423</v>
      </c>
      <c r="AK282" s="100">
        <v>127.06663914894584</v>
      </c>
      <c r="AL282" s="100">
        <v>126.12549005625566</v>
      </c>
      <c r="AM282" s="100">
        <v>125.80029081722004</v>
      </c>
      <c r="AN282" s="100">
        <v>125.40364821675901</v>
      </c>
      <c r="AO282" s="100">
        <v>124.88889244948759</v>
      </c>
      <c r="AP282" s="100">
        <v>124.34975647597921</v>
      </c>
      <c r="AQ282" s="100">
        <v>123.65983387520016</v>
      </c>
      <c r="AR282" s="100">
        <v>122.90304944250778</v>
      </c>
      <c r="AS282" s="100">
        <v>122.45509694604084</v>
      </c>
      <c r="AT282" s="100">
        <v>121.9850658739462</v>
      </c>
      <c r="AU282" s="100">
        <v>121.09591047161841</v>
      </c>
      <c r="AV282" s="100">
        <v>120.20476943680548</v>
      </c>
      <c r="AW282" s="100">
        <v>118.96141776346285</v>
      </c>
      <c r="AX282" s="100">
        <v>118.44799155498896</v>
      </c>
      <c r="AY282" s="100">
        <v>117.43271657450185</v>
      </c>
      <c r="AZ282" s="100">
        <v>116.90679681157552</v>
      </c>
    </row>
    <row r="283" spans="1:52" ht="12" customHeight="1" x14ac:dyDescent="0.35">
      <c r="A283" s="93" t="s">
        <v>854</v>
      </c>
      <c r="B283" s="101">
        <v>113.5959716493596</v>
      </c>
      <c r="C283" s="101">
        <v>116.43069455796051</v>
      </c>
      <c r="D283" s="101">
        <v>112.47755499944955</v>
      </c>
      <c r="E283" s="101">
        <v>112.64759466794482</v>
      </c>
      <c r="F283" s="101">
        <v>111.03363938407431</v>
      </c>
      <c r="G283" s="101">
        <v>110.71603605648332</v>
      </c>
      <c r="H283" s="101">
        <v>112.32425990440403</v>
      </c>
      <c r="I283" s="101">
        <v>116.29678908637815</v>
      </c>
      <c r="J283" s="101">
        <v>110.80770332177926</v>
      </c>
      <c r="K283" s="101">
        <v>109.85196344957268</v>
      </c>
      <c r="L283" s="101">
        <v>105.8466452978135</v>
      </c>
      <c r="M283" s="101">
        <v>107.93620409709824</v>
      </c>
      <c r="N283" s="101">
        <v>115.17409152071313</v>
      </c>
      <c r="O283" s="101">
        <v>113.09895771060513</v>
      </c>
      <c r="P283" s="101">
        <v>105.22319082163062</v>
      </c>
      <c r="Q283" s="101">
        <v>96.993292184778525</v>
      </c>
      <c r="R283" s="101">
        <v>96.961783965519359</v>
      </c>
      <c r="S283" s="101">
        <v>96.652604791193369</v>
      </c>
      <c r="T283" s="101">
        <v>92.87280521620859</v>
      </c>
      <c r="U283" s="101">
        <v>90.525049665395088</v>
      </c>
      <c r="V283" s="101">
        <v>89.708112582350651</v>
      </c>
      <c r="W283" s="101">
        <v>87.7979396351639</v>
      </c>
      <c r="X283" s="101">
        <v>86.465484374983021</v>
      </c>
      <c r="Y283" s="101">
        <v>85.993399167806601</v>
      </c>
      <c r="Z283" s="101">
        <v>85.203070645962043</v>
      </c>
      <c r="AA283" s="101">
        <v>84.826711587262906</v>
      </c>
      <c r="AB283" s="101">
        <v>84.516957969434742</v>
      </c>
      <c r="AC283" s="101">
        <v>84.335572794060809</v>
      </c>
      <c r="AD283" s="101">
        <v>83.907745302291602</v>
      </c>
      <c r="AE283" s="101">
        <v>83.321512785563243</v>
      </c>
      <c r="AF283" s="101">
        <v>82.897973614643831</v>
      </c>
      <c r="AG283" s="101">
        <v>82.645588077231892</v>
      </c>
      <c r="AH283" s="101">
        <v>81.807759276476034</v>
      </c>
      <c r="AI283" s="101">
        <v>81.219263031604598</v>
      </c>
      <c r="AJ283" s="101">
        <v>80.448941690630619</v>
      </c>
      <c r="AK283" s="101">
        <v>79.868284836355741</v>
      </c>
      <c r="AL283" s="101">
        <v>79.000833595522266</v>
      </c>
      <c r="AM283" s="101">
        <v>78.431165291345351</v>
      </c>
      <c r="AN283" s="101">
        <v>77.878843068112687</v>
      </c>
      <c r="AO283" s="101">
        <v>77.251433179949956</v>
      </c>
      <c r="AP283" s="101">
        <v>76.663566338244621</v>
      </c>
      <c r="AQ283" s="101">
        <v>75.958732232414263</v>
      </c>
      <c r="AR283" s="101">
        <v>75.126625594786574</v>
      </c>
      <c r="AS283" s="101">
        <v>74.635871551253729</v>
      </c>
      <c r="AT283" s="101">
        <v>74.057855176505043</v>
      </c>
      <c r="AU283" s="101">
        <v>73.126843722385416</v>
      </c>
      <c r="AV283" s="101">
        <v>72.321190692944299</v>
      </c>
      <c r="AW283" s="101">
        <v>70.813957293985126</v>
      </c>
      <c r="AX283" s="101">
        <v>70.328897833556667</v>
      </c>
      <c r="AY283" s="101">
        <v>69.128017336979354</v>
      </c>
      <c r="AZ283" s="101">
        <v>68.61786351126328</v>
      </c>
    </row>
    <row r="284" spans="1:52" ht="12" customHeight="1" x14ac:dyDescent="0.35">
      <c r="A284" s="134" t="s">
        <v>846</v>
      </c>
      <c r="B284" s="96">
        <v>161.89467335773855</v>
      </c>
      <c r="C284" s="96">
        <v>168.22909630946384</v>
      </c>
      <c r="D284" s="96">
        <v>156.86687198974374</v>
      </c>
      <c r="E284" s="96">
        <v>157.71133220206428</v>
      </c>
      <c r="F284" s="96">
        <v>158.59287460435215</v>
      </c>
      <c r="G284" s="96">
        <v>144.79261610808391</v>
      </c>
      <c r="H284" s="96">
        <v>140.38376561720011</v>
      </c>
      <c r="I284" s="96">
        <v>139.22919652733933</v>
      </c>
      <c r="J284" s="96">
        <v>133.10093384441299</v>
      </c>
      <c r="K284" s="96">
        <v>157.81372473720856</v>
      </c>
      <c r="L284" s="96">
        <v>153.92603766629492</v>
      </c>
      <c r="M284" s="96">
        <v>166.1768661403737</v>
      </c>
      <c r="N284" s="96">
        <v>166.23701864060214</v>
      </c>
      <c r="O284" s="96">
        <v>180.0613632395191</v>
      </c>
      <c r="P284" s="96">
        <v>177.75423056123265</v>
      </c>
      <c r="Q284" s="96">
        <v>160.74738453740707</v>
      </c>
      <c r="R284" s="96">
        <v>160.44695382547189</v>
      </c>
      <c r="S284" s="96">
        <v>161.05874635262768</v>
      </c>
      <c r="T284" s="96">
        <v>157.1453423793613</v>
      </c>
      <c r="U284" s="96">
        <v>154.18089356780422</v>
      </c>
      <c r="V284" s="96">
        <v>152.27632825234392</v>
      </c>
      <c r="W284" s="96">
        <v>151.83622105576958</v>
      </c>
      <c r="X284" s="96">
        <v>150.77147035000547</v>
      </c>
      <c r="Y284" s="96">
        <v>149.97748013537148</v>
      </c>
      <c r="Z284" s="96">
        <v>148.94069485983812</v>
      </c>
      <c r="AA284" s="96">
        <v>148.13311181955126</v>
      </c>
      <c r="AB284" s="96">
        <v>147.61630255084162</v>
      </c>
      <c r="AC284" s="96">
        <v>147.24848416705618</v>
      </c>
      <c r="AD284" s="96">
        <v>146.85808752811653</v>
      </c>
      <c r="AE284" s="96">
        <v>146.2468302433515</v>
      </c>
      <c r="AF284" s="96">
        <v>145.35902654539899</v>
      </c>
      <c r="AG284" s="96">
        <v>145.30083591763437</v>
      </c>
      <c r="AH284" s="96">
        <v>144.63874315188167</v>
      </c>
      <c r="AI284" s="96">
        <v>144.23931854588892</v>
      </c>
      <c r="AJ284" s="96">
        <v>143.88878999876488</v>
      </c>
      <c r="AK284" s="96">
        <v>141.85467426234663</v>
      </c>
      <c r="AL284" s="96">
        <v>141.0570254545074</v>
      </c>
      <c r="AM284" s="96">
        <v>140.05321930064974</v>
      </c>
      <c r="AN284" s="96">
        <v>139.58783493253603</v>
      </c>
      <c r="AO284" s="96">
        <v>138.15372265343422</v>
      </c>
      <c r="AP284" s="96">
        <v>137.05181833996909</v>
      </c>
      <c r="AQ284" s="96">
        <v>136.7473937220368</v>
      </c>
      <c r="AR284" s="96">
        <v>136.39943111418089</v>
      </c>
      <c r="AS284" s="96">
        <v>135.83622685280343</v>
      </c>
      <c r="AT284" s="96">
        <v>135.32114866498807</v>
      </c>
      <c r="AU284" s="96">
        <v>134.45603577100704</v>
      </c>
      <c r="AV284" s="96">
        <v>134.25675179791341</v>
      </c>
      <c r="AW284" s="96">
        <v>133.44848924556513</v>
      </c>
      <c r="AX284" s="96">
        <v>133.11222654612197</v>
      </c>
      <c r="AY284" s="96">
        <v>132.66756845845316</v>
      </c>
      <c r="AZ284" s="96">
        <v>131.54776486236059</v>
      </c>
    </row>
    <row r="285" spans="1:52" ht="12" customHeight="1" x14ac:dyDescent="0.35">
      <c r="A285" s="64" t="s">
        <v>40</v>
      </c>
      <c r="B285" s="97">
        <v>0.27037325427781655</v>
      </c>
      <c r="C285" s="97">
        <v>0.28550091618601536</v>
      </c>
      <c r="D285" s="97">
        <v>0.26817285747107056</v>
      </c>
      <c r="E285" s="97">
        <v>0.26900886811969388</v>
      </c>
      <c r="F285" s="97">
        <v>0.26995678565105752</v>
      </c>
      <c r="G285" s="97">
        <v>0.24797675485984205</v>
      </c>
      <c r="H285" s="97">
        <v>0.23993434191729293</v>
      </c>
      <c r="I285" s="97">
        <v>0.23786827833916135</v>
      </c>
      <c r="J285" s="97">
        <v>0.22876625545909357</v>
      </c>
      <c r="K285" s="97">
        <v>0.26954841661045376</v>
      </c>
      <c r="L285" s="97">
        <v>0.26477723974158257</v>
      </c>
      <c r="M285" s="97">
        <v>0.28425690040857626</v>
      </c>
      <c r="N285" s="97">
        <v>0.28169858184266855</v>
      </c>
      <c r="O285" s="97">
        <v>0.30359980680233489</v>
      </c>
      <c r="P285" s="97">
        <v>0.30028496319828751</v>
      </c>
      <c r="Q285" s="97">
        <v>0.27495434956242926</v>
      </c>
      <c r="R285" s="97">
        <v>0.22435854662814997</v>
      </c>
      <c r="S285" s="97">
        <v>0.18339717535976191</v>
      </c>
      <c r="T285" s="97">
        <v>0.14537314694808712</v>
      </c>
      <c r="U285" s="97">
        <v>0.19312929750476224</v>
      </c>
      <c r="V285" s="97">
        <v>0.14532877373206332</v>
      </c>
      <c r="W285" s="97">
        <v>0.11395591992981019</v>
      </c>
      <c r="X285" s="97">
        <v>0.18654338023401609</v>
      </c>
      <c r="Y285" s="97">
        <v>0.13464379998867279</v>
      </c>
      <c r="Z285" s="97">
        <v>9.8319342378145422E-2</v>
      </c>
      <c r="AA285" s="97">
        <v>0.12596011890028347</v>
      </c>
      <c r="AB285" s="97">
        <v>8.6700797718564163E-2</v>
      </c>
      <c r="AC285" s="97">
        <v>6.8859350292453547E-2</v>
      </c>
      <c r="AD285" s="97">
        <v>0.10680851611812051</v>
      </c>
      <c r="AE285" s="97">
        <v>7.277633966356549E-2</v>
      </c>
      <c r="AF285" s="97">
        <v>6.8714924461172208E-2</v>
      </c>
      <c r="AG285" s="97">
        <v>7.0586852244647974E-2</v>
      </c>
      <c r="AH285" s="97">
        <v>6.9248595403402183E-2</v>
      </c>
      <c r="AI285" s="97">
        <v>7.4932827699240048E-2</v>
      </c>
      <c r="AJ285" s="97">
        <v>7.6369959157875325E-2</v>
      </c>
      <c r="AK285" s="97">
        <v>0.11049630209647796</v>
      </c>
      <c r="AL285" s="97">
        <v>0.12370822230905887</v>
      </c>
      <c r="AM285" s="97">
        <v>0.13347998385443843</v>
      </c>
      <c r="AN285" s="97">
        <v>0.1341501478547048</v>
      </c>
      <c r="AO285" s="97">
        <v>0.14314227573574081</v>
      </c>
      <c r="AP285" s="97">
        <v>0.15369396571705193</v>
      </c>
      <c r="AQ285" s="97">
        <v>0.15584911936197032</v>
      </c>
      <c r="AR285" s="97">
        <v>0.15578569882775442</v>
      </c>
      <c r="AS285" s="97">
        <v>0.1567386319109558</v>
      </c>
      <c r="AT285" s="97">
        <v>0.15755930525824127</v>
      </c>
      <c r="AU285" s="97">
        <v>0.15780424802653889</v>
      </c>
      <c r="AV285" s="97">
        <v>0.1574438655493143</v>
      </c>
      <c r="AW285" s="97">
        <v>0.15819771805982671</v>
      </c>
      <c r="AX285" s="97">
        <v>0.15684293692601714</v>
      </c>
      <c r="AY285" s="97">
        <v>0.15621391526849629</v>
      </c>
      <c r="AZ285" s="97">
        <v>0.15393552037027036</v>
      </c>
    </row>
    <row r="286" spans="1:52" ht="12" customHeight="1" x14ac:dyDescent="0.35">
      <c r="A286" s="72" t="s">
        <v>41</v>
      </c>
      <c r="B286" s="98">
        <v>0.18024883618521109</v>
      </c>
      <c r="C286" s="98">
        <v>0.1903339441240102</v>
      </c>
      <c r="D286" s="98">
        <v>0.17878190498071367</v>
      </c>
      <c r="E286" s="98">
        <v>0.17933924541312923</v>
      </c>
      <c r="F286" s="98">
        <v>0.17997119043403836</v>
      </c>
      <c r="G286" s="98">
        <v>0.16531783657322802</v>
      </c>
      <c r="H286" s="98">
        <v>0.15995622794486192</v>
      </c>
      <c r="I286" s="98">
        <v>0.15857885222610754</v>
      </c>
      <c r="J286" s="98">
        <v>0.15251083697272902</v>
      </c>
      <c r="K286" s="98">
        <v>0.17969894440696921</v>
      </c>
      <c r="L286" s="98">
        <v>0.17651815982772173</v>
      </c>
      <c r="M286" s="98">
        <v>0.18950460027238419</v>
      </c>
      <c r="N286" s="98">
        <v>0.18779905456177889</v>
      </c>
      <c r="O286" s="98">
        <v>0.2023998712015567</v>
      </c>
      <c r="P286" s="98">
        <v>0.200189975465525</v>
      </c>
      <c r="Q286" s="98">
        <v>0.18330289970828614</v>
      </c>
      <c r="R286" s="98">
        <v>0.18336235306797274</v>
      </c>
      <c r="S286" s="98">
        <v>0.18272942983679827</v>
      </c>
      <c r="T286" s="98">
        <v>0.18111482794129008</v>
      </c>
      <c r="U286" s="98">
        <v>0.17877988788046151</v>
      </c>
      <c r="V286" s="98">
        <v>0.17214132234719251</v>
      </c>
      <c r="W286" s="98">
        <v>0.17091688178210634</v>
      </c>
      <c r="X286" s="98">
        <v>0.16966737277532071</v>
      </c>
      <c r="Y286" s="98">
        <v>0.16873198937038006</v>
      </c>
      <c r="Z286" s="98">
        <v>0.16679652983840731</v>
      </c>
      <c r="AA286" s="98">
        <v>0.1650404230856764</v>
      </c>
      <c r="AB286" s="98">
        <v>0.16425038892286878</v>
      </c>
      <c r="AC286" s="98">
        <v>0.16352105227511138</v>
      </c>
      <c r="AD286" s="98">
        <v>0.1624355132268599</v>
      </c>
      <c r="AE286" s="98">
        <v>0.16143208700300613</v>
      </c>
      <c r="AF286" s="98">
        <v>0.15906365689552435</v>
      </c>
      <c r="AG286" s="98">
        <v>0.15889423223448912</v>
      </c>
      <c r="AH286" s="98">
        <v>0.15756967696255347</v>
      </c>
      <c r="AI286" s="98">
        <v>0.15675095661938551</v>
      </c>
      <c r="AJ286" s="98">
        <v>0.1563806549875493</v>
      </c>
      <c r="AK286" s="98">
        <v>0.15408669524808372</v>
      </c>
      <c r="AL286" s="98">
        <v>0.15194017687694658</v>
      </c>
      <c r="AM286" s="98">
        <v>0.15000309348705013</v>
      </c>
      <c r="AN286" s="98">
        <v>0.14907419367176017</v>
      </c>
      <c r="AO286" s="98">
        <v>0.14704802790158486</v>
      </c>
      <c r="AP286" s="98">
        <v>0.14494448795239304</v>
      </c>
      <c r="AQ286" s="98">
        <v>0.14416094885239705</v>
      </c>
      <c r="AR286" s="98">
        <v>0.14347708757423192</v>
      </c>
      <c r="AS286" s="98">
        <v>0.14250754945035993</v>
      </c>
      <c r="AT286" s="98">
        <v>0.14154386675041133</v>
      </c>
      <c r="AU286" s="98">
        <v>0.13909965920721698</v>
      </c>
      <c r="AV286" s="98">
        <v>0.13883828913456059</v>
      </c>
      <c r="AW286" s="98">
        <v>0.13760798258219972</v>
      </c>
      <c r="AX286" s="98">
        <v>0.13661385025511649</v>
      </c>
      <c r="AY286" s="98">
        <v>0.13620264599493434</v>
      </c>
      <c r="AZ286" s="98">
        <v>0.13285992404638555</v>
      </c>
    </row>
    <row r="287" spans="1:52" ht="12" customHeight="1" x14ac:dyDescent="0.35">
      <c r="A287" s="72" t="s">
        <v>44</v>
      </c>
      <c r="B287" s="98">
        <v>0.14007420972564735</v>
      </c>
      <c r="C287" s="98">
        <v>0.14791150595691729</v>
      </c>
      <c r="D287" s="98">
        <v>0.1389342343807817</v>
      </c>
      <c r="E287" s="98">
        <v>0.13936735240956355</v>
      </c>
      <c r="F287" s="98">
        <v>0.13985844683917173</v>
      </c>
      <c r="G287" s="98">
        <v>0.12847109474678867</v>
      </c>
      <c r="H287" s="98">
        <v>0.12430450423019362</v>
      </c>
      <c r="I287" s="98">
        <v>0.12323412386390058</v>
      </c>
      <c r="J287" s="98">
        <v>0.11851857363229294</v>
      </c>
      <c r="K287" s="98">
        <v>0.13964688016334872</v>
      </c>
      <c r="L287" s="98">
        <v>0.13717504236580644</v>
      </c>
      <c r="M287" s="98">
        <v>0.14726700978670088</v>
      </c>
      <c r="N287" s="98">
        <v>0.14594160335068632</v>
      </c>
      <c r="O287" s="98">
        <v>0.15728812794108332</v>
      </c>
      <c r="P287" s="98">
        <v>0.15557078315621806</v>
      </c>
      <c r="Q287" s="98">
        <v>0.14244757059443594</v>
      </c>
      <c r="R287" s="98">
        <v>0.14192808399290394</v>
      </c>
      <c r="S287" s="98">
        <v>0.14130923957366912</v>
      </c>
      <c r="T287" s="98">
        <v>0.14066193279185232</v>
      </c>
      <c r="U287" s="98">
        <v>0.13908200142835933</v>
      </c>
      <c r="V287" s="98">
        <v>0.13526112291798406</v>
      </c>
      <c r="W287" s="98">
        <v>0.13515039634278742</v>
      </c>
      <c r="X287" s="98">
        <v>0.13489385667445197</v>
      </c>
      <c r="Y287" s="98">
        <v>0.13396093403996845</v>
      </c>
      <c r="Z287" s="98">
        <v>0.13347356940426391</v>
      </c>
      <c r="AA287" s="98">
        <v>0.1282940289179372</v>
      </c>
      <c r="AB287" s="98">
        <v>0.12465220097316147</v>
      </c>
      <c r="AC287" s="98">
        <v>0.12248614653816722</v>
      </c>
      <c r="AD287" s="98">
        <v>0.12157742548022532</v>
      </c>
      <c r="AE287" s="98">
        <v>0.11928113635970636</v>
      </c>
      <c r="AF287" s="98">
        <v>0.11734493431712947</v>
      </c>
      <c r="AG287" s="98">
        <v>0.11674663947011746</v>
      </c>
      <c r="AH287" s="98">
        <v>0.11597906267900475</v>
      </c>
      <c r="AI287" s="98">
        <v>0.11469007143707059</v>
      </c>
      <c r="AJ287" s="98">
        <v>0.11386539476199536</v>
      </c>
      <c r="AK287" s="98">
        <v>0.10916231341718059</v>
      </c>
      <c r="AL287" s="98">
        <v>0.11004390507867709</v>
      </c>
      <c r="AM287" s="98">
        <v>0.10827729032407608</v>
      </c>
      <c r="AN287" s="98">
        <v>0.10762419008933242</v>
      </c>
      <c r="AO287" s="98">
        <v>0.10642713637587756</v>
      </c>
      <c r="AP287" s="98">
        <v>0.10543744357567343</v>
      </c>
      <c r="AQ287" s="98">
        <v>0.10511277938142753</v>
      </c>
      <c r="AR287" s="98">
        <v>0.10473035813171407</v>
      </c>
      <c r="AS287" s="98">
        <v>0.10416096814855177</v>
      </c>
      <c r="AT287" s="98">
        <v>0.10377143843559565</v>
      </c>
      <c r="AU287" s="98">
        <v>0.10207781059177605</v>
      </c>
      <c r="AV287" s="98">
        <v>0.10146720747713781</v>
      </c>
      <c r="AW287" s="98">
        <v>0.10081338802155299</v>
      </c>
      <c r="AX287" s="98">
        <v>0.10047162728757612</v>
      </c>
      <c r="AY287" s="98">
        <v>9.9955951626643808E-2</v>
      </c>
      <c r="AZ287" s="98">
        <v>9.9480503041471241E-2</v>
      </c>
    </row>
    <row r="288" spans="1:52" ht="12" customHeight="1" x14ac:dyDescent="0.35">
      <c r="A288" s="72" t="s">
        <v>45</v>
      </c>
      <c r="B288" s="98">
        <v>3.3052295129064229</v>
      </c>
      <c r="C288" s="98">
        <v>3.4901605066683725</v>
      </c>
      <c r="D288" s="98">
        <v>3.2783303416655833</v>
      </c>
      <c r="E288" s="98">
        <v>3.2885503135940737</v>
      </c>
      <c r="F288" s="98">
        <v>3.3001383125950601</v>
      </c>
      <c r="G288" s="98">
        <v>3.0314392259943248</v>
      </c>
      <c r="H288" s="98">
        <v>2.9331232121426734</v>
      </c>
      <c r="I288" s="98">
        <v>2.9078662231249464</v>
      </c>
      <c r="J288" s="98">
        <v>2.7965968051098162</v>
      </c>
      <c r="K288" s="98">
        <v>3.2951461272224121</v>
      </c>
      <c r="L288" s="98">
        <v>3.2368199638583173</v>
      </c>
      <c r="M288" s="98">
        <v>3.4749527980764281</v>
      </c>
      <c r="N288" s="98">
        <v>3.4436781438949664</v>
      </c>
      <c r="O288" s="98">
        <v>3.7114138535488164</v>
      </c>
      <c r="P288" s="98">
        <v>3.6708909144732353</v>
      </c>
      <c r="Q288" s="98">
        <v>3.361231987620803</v>
      </c>
      <c r="R288" s="98">
        <v>3.3474969076767231</v>
      </c>
      <c r="S288" s="98">
        <v>3.334730238654469</v>
      </c>
      <c r="T288" s="98">
        <v>3.3110399114370885</v>
      </c>
      <c r="U288" s="98">
        <v>3.262683257291461</v>
      </c>
      <c r="V288" s="98">
        <v>3.1793108384728659</v>
      </c>
      <c r="W288" s="98">
        <v>3.1765231952421558</v>
      </c>
      <c r="X288" s="98">
        <v>3.1704144229030642</v>
      </c>
      <c r="Y288" s="98">
        <v>3.1479698741677846</v>
      </c>
      <c r="Z288" s="98">
        <v>3.1370565621914777</v>
      </c>
      <c r="AA288" s="98">
        <v>3.0415880502714212</v>
      </c>
      <c r="AB288" s="98">
        <v>2.9443752822173423</v>
      </c>
      <c r="AC288" s="98">
        <v>2.9045358706470559</v>
      </c>
      <c r="AD288" s="98">
        <v>2.8882168569401809</v>
      </c>
      <c r="AE288" s="98">
        <v>2.8456194212422479</v>
      </c>
      <c r="AF288" s="98">
        <v>2.8126179997136189</v>
      </c>
      <c r="AG288" s="98">
        <v>2.8025205531372617</v>
      </c>
      <c r="AH288" s="98">
        <v>2.7908447274224777</v>
      </c>
      <c r="AI288" s="98">
        <v>2.7722106413024705</v>
      </c>
      <c r="AJ288" s="98">
        <v>2.7592154146732701</v>
      </c>
      <c r="AK288" s="98">
        <v>2.6947583718183008</v>
      </c>
      <c r="AL288" s="98">
        <v>2.7530599948455752</v>
      </c>
      <c r="AM288" s="98">
        <v>2.7282324521787871</v>
      </c>
      <c r="AN288" s="98">
        <v>2.7198729869234874</v>
      </c>
      <c r="AO288" s="98">
        <v>2.7049258839577188</v>
      </c>
      <c r="AP288" s="98">
        <v>2.6925056955136006</v>
      </c>
      <c r="AQ288" s="98">
        <v>2.6875958667412996</v>
      </c>
      <c r="AR288" s="98">
        <v>2.6817225458872023</v>
      </c>
      <c r="AS288" s="98">
        <v>2.6728303700889859</v>
      </c>
      <c r="AT288" s="98">
        <v>2.6654867804028815</v>
      </c>
      <c r="AU288" s="98">
        <v>2.6395730198408525</v>
      </c>
      <c r="AV288" s="98">
        <v>2.6296836628107365</v>
      </c>
      <c r="AW288" s="98">
        <v>2.6197835578827666</v>
      </c>
      <c r="AX288" s="98">
        <v>2.6129008763128319</v>
      </c>
      <c r="AY288" s="98">
        <v>2.6034769365436192</v>
      </c>
      <c r="AZ288" s="98">
        <v>2.5943537574423892</v>
      </c>
    </row>
    <row r="289" spans="1:52" ht="12" customHeight="1" x14ac:dyDescent="0.35">
      <c r="A289" s="74" t="s">
        <v>46</v>
      </c>
      <c r="B289" s="99">
        <v>9.0124418092605518E-2</v>
      </c>
      <c r="C289" s="99">
        <v>9.5166972062005098E-2</v>
      </c>
      <c r="D289" s="99">
        <v>8.9390952490356806E-2</v>
      </c>
      <c r="E289" s="99">
        <v>8.9669622706564617E-2</v>
      </c>
      <c r="F289" s="99">
        <v>8.9985595217019182E-2</v>
      </c>
      <c r="G289" s="99">
        <v>8.2658918286614008E-2</v>
      </c>
      <c r="H289" s="99">
        <v>7.9978113972430959E-2</v>
      </c>
      <c r="I289" s="99">
        <v>7.9289426113053785E-2</v>
      </c>
      <c r="J289" s="99">
        <v>7.625541848636451E-2</v>
      </c>
      <c r="K289" s="99">
        <v>8.9849472203484604E-2</v>
      </c>
      <c r="L289" s="99">
        <v>8.8259079913860866E-2</v>
      </c>
      <c r="M289" s="99">
        <v>9.4752300136192083E-2</v>
      </c>
      <c r="N289" s="99">
        <v>9.3899527280889447E-2</v>
      </c>
      <c r="O289" s="99">
        <v>0.10119993560077831</v>
      </c>
      <c r="P289" s="99">
        <v>0.1000949877327625</v>
      </c>
      <c r="Q289" s="99">
        <v>9.1651449854143072E-2</v>
      </c>
      <c r="R289" s="99">
        <v>9.1498956329294875E-2</v>
      </c>
      <c r="S289" s="99">
        <v>9.1184427721465997E-2</v>
      </c>
      <c r="T289" s="99">
        <v>9.0701534360340563E-2</v>
      </c>
      <c r="U289" s="99">
        <v>8.9698649537918285E-2</v>
      </c>
      <c r="V289" s="99">
        <v>8.7711441172186669E-2</v>
      </c>
      <c r="W289" s="99">
        <v>8.7636149596616544E-2</v>
      </c>
      <c r="X289" s="99">
        <v>8.7454799348748738E-2</v>
      </c>
      <c r="Y289" s="99">
        <v>8.681489308594903E-2</v>
      </c>
      <c r="Z289" s="99">
        <v>8.6452389711477576E-2</v>
      </c>
      <c r="AA289" s="99">
        <v>8.2984902206788377E-2</v>
      </c>
      <c r="AB289" s="99">
        <v>8.0221323877265757E-2</v>
      </c>
      <c r="AC289" s="99">
        <v>7.858485899009951E-2</v>
      </c>
      <c r="AD289" s="99">
        <v>7.788416184260924E-2</v>
      </c>
      <c r="AE289" s="99">
        <v>7.6147016683666857E-2</v>
      </c>
      <c r="AF289" s="99">
        <v>7.4672214439946122E-2</v>
      </c>
      <c r="AG289" s="99">
        <v>7.4243572762426685E-2</v>
      </c>
      <c r="AH289" s="99">
        <v>7.3705895300576765E-2</v>
      </c>
      <c r="AI289" s="99">
        <v>7.2825822922054528E-2</v>
      </c>
      <c r="AJ289" s="99">
        <v>7.2282652624702612E-2</v>
      </c>
      <c r="AK289" s="99">
        <v>6.9358079437406281E-2</v>
      </c>
      <c r="AL289" s="99">
        <v>7.0139207132658615E-2</v>
      </c>
      <c r="AM289" s="99">
        <v>6.9141896015263771E-2</v>
      </c>
      <c r="AN289" s="99">
        <v>6.8796067664845237E-2</v>
      </c>
      <c r="AO289" s="99">
        <v>6.8202684480617573E-2</v>
      </c>
      <c r="AP289" s="99">
        <v>6.7714645274473961E-2</v>
      </c>
      <c r="AQ289" s="99">
        <v>6.7548765295798049E-2</v>
      </c>
      <c r="AR289" s="99">
        <v>6.7353925326952641E-2</v>
      </c>
      <c r="AS289" s="99">
        <v>6.7065227913574721E-2</v>
      </c>
      <c r="AT289" s="99">
        <v>6.6848144528669703E-2</v>
      </c>
      <c r="AU289" s="99">
        <v>6.5971403290914027E-2</v>
      </c>
      <c r="AV289" s="99">
        <v>6.5646175596911063E-2</v>
      </c>
      <c r="AW289" s="99">
        <v>6.5299505167504435E-2</v>
      </c>
      <c r="AX289" s="99">
        <v>6.510020809469684E-2</v>
      </c>
      <c r="AY289" s="99">
        <v>6.4801432065122483E-2</v>
      </c>
      <c r="AZ289" s="99">
        <v>6.4517141636247652E-2</v>
      </c>
    </row>
    <row r="290" spans="1:52" ht="12" customHeight="1" x14ac:dyDescent="0.35">
      <c r="A290" s="91" t="s">
        <v>858</v>
      </c>
      <c r="B290" s="100">
        <v>45.361963942196482</v>
      </c>
      <c r="C290" s="100">
        <v>47.117568360206768</v>
      </c>
      <c r="D290" s="100">
        <v>43.926960580889855</v>
      </c>
      <c r="E290" s="100">
        <v>44.166005679898397</v>
      </c>
      <c r="F290" s="100">
        <v>44.41522933649474</v>
      </c>
      <c r="G290" s="100">
        <v>40.543955997927881</v>
      </c>
      <c r="H290" s="100">
        <v>39.311498506723211</v>
      </c>
      <c r="I290" s="100">
        <v>38.988578720395807</v>
      </c>
      <c r="J290" s="100">
        <v>37.266678115775314</v>
      </c>
      <c r="K290" s="100">
        <v>44.193134645094304</v>
      </c>
      <c r="L290" s="100">
        <v>43.096536241168479</v>
      </c>
      <c r="M290" s="100">
        <v>46.533298546651935</v>
      </c>
      <c r="N290" s="100">
        <v>46.561413154592998</v>
      </c>
      <c r="O290" s="100">
        <v>50.439939391435836</v>
      </c>
      <c r="P290" s="100">
        <v>49.791214645006185</v>
      </c>
      <c r="Q290" s="100">
        <v>45.0129840669046</v>
      </c>
      <c r="R290" s="100">
        <v>44.952814542462008</v>
      </c>
      <c r="S290" s="100">
        <v>45.200146469456847</v>
      </c>
      <c r="T290" s="100">
        <v>44.218461091672289</v>
      </c>
      <c r="U290" s="100">
        <v>43.277435576708648</v>
      </c>
      <c r="V290" s="100">
        <v>42.980867879724784</v>
      </c>
      <c r="W290" s="100">
        <v>42.923272007866657</v>
      </c>
      <c r="X290" s="100">
        <v>42.673179375001062</v>
      </c>
      <c r="Y290" s="100">
        <v>42.475996565485175</v>
      </c>
      <c r="Z290" s="100">
        <v>42.319186029602605</v>
      </c>
      <c r="AA290" s="100">
        <v>42.209594268917243</v>
      </c>
      <c r="AB290" s="100">
        <v>42.129589846289967</v>
      </c>
      <c r="AC290" s="100">
        <v>42.05794938629397</v>
      </c>
      <c r="AD290" s="100">
        <v>41.987589846373858</v>
      </c>
      <c r="AE290" s="100">
        <v>41.870622673458946</v>
      </c>
      <c r="AF290" s="100">
        <v>41.754322699202703</v>
      </c>
      <c r="AG290" s="100">
        <v>41.743615277583203</v>
      </c>
      <c r="AH290" s="100">
        <v>41.639768756444212</v>
      </c>
      <c r="AI290" s="100">
        <v>41.549211699938802</v>
      </c>
      <c r="AJ290" s="100">
        <v>41.459213128808742</v>
      </c>
      <c r="AK290" s="100">
        <v>40.727146086610063</v>
      </c>
      <c r="AL290" s="100">
        <v>40.48307690261845</v>
      </c>
      <c r="AM290" s="100">
        <v>40.193358978237526</v>
      </c>
      <c r="AN290" s="100">
        <v>40.106951818290568</v>
      </c>
      <c r="AO290" s="100">
        <v>39.685707845801716</v>
      </c>
      <c r="AP290" s="100">
        <v>39.377897575139485</v>
      </c>
      <c r="AQ290" s="100">
        <v>39.339956514562331</v>
      </c>
      <c r="AR290" s="100">
        <v>39.293398815804636</v>
      </c>
      <c r="AS290" s="100">
        <v>39.172243403049166</v>
      </c>
      <c r="AT290" s="100">
        <v>39.055795142950451</v>
      </c>
      <c r="AU290" s="100">
        <v>38.785548897403402</v>
      </c>
      <c r="AV290" s="100">
        <v>38.731310756685815</v>
      </c>
      <c r="AW290" s="100">
        <v>38.464720069552278</v>
      </c>
      <c r="AX290" s="100">
        <v>38.405172948044601</v>
      </c>
      <c r="AY290" s="100">
        <v>38.268628877953653</v>
      </c>
      <c r="AZ290" s="100">
        <v>38.166942515409644</v>
      </c>
    </row>
    <row r="291" spans="1:52" ht="12" customHeight="1" x14ac:dyDescent="0.35">
      <c r="A291" s="91" t="s">
        <v>851</v>
      </c>
      <c r="B291" s="100">
        <v>74.65739683418289</v>
      </c>
      <c r="C291" s="100">
        <v>77.610623093098866</v>
      </c>
      <c r="D291" s="100">
        <v>72.335059426327348</v>
      </c>
      <c r="E291" s="100">
        <v>72.754952288539727</v>
      </c>
      <c r="F291" s="100">
        <v>73.161876528270042</v>
      </c>
      <c r="G291" s="100">
        <v>66.812887199441192</v>
      </c>
      <c r="H291" s="100">
        <v>64.794904576665516</v>
      </c>
      <c r="I291" s="100">
        <v>64.280262206103146</v>
      </c>
      <c r="J291" s="100">
        <v>61.446500247005503</v>
      </c>
      <c r="K291" s="100">
        <v>72.920840254089271</v>
      </c>
      <c r="L291" s="100">
        <v>71.147149482911999</v>
      </c>
      <c r="M291" s="100">
        <v>76.557282243970377</v>
      </c>
      <c r="N291" s="100">
        <v>73.458745576196023</v>
      </c>
      <c r="O291" s="100">
        <v>83.138685544836846</v>
      </c>
      <c r="P291" s="100">
        <v>82.16628917249291</v>
      </c>
      <c r="Q291" s="100">
        <v>73.668892489708483</v>
      </c>
      <c r="R291" s="100">
        <v>73.619190143424348</v>
      </c>
      <c r="S291" s="100">
        <v>73.443965780278987</v>
      </c>
      <c r="T291" s="100">
        <v>72.654059228935068</v>
      </c>
      <c r="U291" s="100">
        <v>71.637271870877314</v>
      </c>
      <c r="V291" s="100">
        <v>70.824910984841324</v>
      </c>
      <c r="W291" s="100">
        <v>70.633500157756302</v>
      </c>
      <c r="X291" s="100">
        <v>70.296033167368904</v>
      </c>
      <c r="Y291" s="100">
        <v>70.038628944362713</v>
      </c>
      <c r="Z291" s="100">
        <v>69.644246418876108</v>
      </c>
      <c r="AA291" s="100">
        <v>69.321963955216745</v>
      </c>
      <c r="AB291" s="100">
        <v>69.171220398535965</v>
      </c>
      <c r="AC291" s="100">
        <v>69.055481697174429</v>
      </c>
      <c r="AD291" s="100">
        <v>68.873665389542253</v>
      </c>
      <c r="AE291" s="100">
        <v>68.677372765417587</v>
      </c>
      <c r="AF291" s="100">
        <v>68.258913954941335</v>
      </c>
      <c r="AG291" s="100">
        <v>68.230738521333151</v>
      </c>
      <c r="AH291" s="100">
        <v>67.964846605057204</v>
      </c>
      <c r="AI291" s="100">
        <v>67.804568391321737</v>
      </c>
      <c r="AJ291" s="100">
        <v>67.685232599065728</v>
      </c>
      <c r="AK291" s="100">
        <v>67.053722552387484</v>
      </c>
      <c r="AL291" s="100">
        <v>66.699736919956521</v>
      </c>
      <c r="AM291" s="100">
        <v>66.310850253159529</v>
      </c>
      <c r="AN291" s="100">
        <v>66.111241045926192</v>
      </c>
      <c r="AO291" s="100">
        <v>65.521014343491174</v>
      </c>
      <c r="AP291" s="100">
        <v>65.044817965020457</v>
      </c>
      <c r="AQ291" s="100">
        <v>64.872903243884863</v>
      </c>
      <c r="AR291" s="100">
        <v>64.69022820700458</v>
      </c>
      <c r="AS291" s="100">
        <v>64.421239187625616</v>
      </c>
      <c r="AT291" s="100">
        <v>64.17469301598797</v>
      </c>
      <c r="AU291" s="100">
        <v>63.762356396668096</v>
      </c>
      <c r="AV291" s="100">
        <v>63.683283027319078</v>
      </c>
      <c r="AW291" s="100">
        <v>63.343190145542003</v>
      </c>
      <c r="AX291" s="100">
        <v>63.152539697822903</v>
      </c>
      <c r="AY291" s="100">
        <v>62.976079057768459</v>
      </c>
      <c r="AZ291" s="100">
        <v>61.999133458653787</v>
      </c>
    </row>
    <row r="292" spans="1:52" ht="12" customHeight="1" x14ac:dyDescent="0.35">
      <c r="A292" s="93" t="s">
        <v>854</v>
      </c>
      <c r="B292" s="101">
        <v>37.889262350171464</v>
      </c>
      <c r="C292" s="101">
        <v>39.291831011160895</v>
      </c>
      <c r="D292" s="101">
        <v>36.651241691538019</v>
      </c>
      <c r="E292" s="101">
        <v>36.824438831383127</v>
      </c>
      <c r="F292" s="101">
        <v>37.035858408851034</v>
      </c>
      <c r="G292" s="101">
        <v>33.779909080254008</v>
      </c>
      <c r="H292" s="101">
        <v>32.740066133603953</v>
      </c>
      <c r="I292" s="101">
        <v>32.45351869717323</v>
      </c>
      <c r="J292" s="101">
        <v>31.015107591971866</v>
      </c>
      <c r="K292" s="101">
        <v>36.725859997418318</v>
      </c>
      <c r="L292" s="101">
        <v>35.778802456507151</v>
      </c>
      <c r="M292" s="101">
        <v>38.89555174107111</v>
      </c>
      <c r="N292" s="101">
        <v>42.063842998882137</v>
      </c>
      <c r="O292" s="101">
        <v>42.006836708151852</v>
      </c>
      <c r="P292" s="101">
        <v>41.369695119707515</v>
      </c>
      <c r="Q292" s="101">
        <v>38.011919723453872</v>
      </c>
      <c r="R292" s="101">
        <v>37.886304291890511</v>
      </c>
      <c r="S292" s="101">
        <v>38.481283591745687</v>
      </c>
      <c r="T292" s="101">
        <v>36.403930705275286</v>
      </c>
      <c r="U292" s="101">
        <v>35.402813026575338</v>
      </c>
      <c r="V292" s="101">
        <v>34.750795889135539</v>
      </c>
      <c r="W292" s="101">
        <v>34.59526634725313</v>
      </c>
      <c r="X292" s="101">
        <v>34.053283975699912</v>
      </c>
      <c r="Y292" s="101">
        <v>33.790733134870848</v>
      </c>
      <c r="Z292" s="101">
        <v>33.355164017835627</v>
      </c>
      <c r="AA292" s="101">
        <v>33.057686072035168</v>
      </c>
      <c r="AB292" s="101">
        <v>32.91529231230647</v>
      </c>
      <c r="AC292" s="101">
        <v>32.797065804844884</v>
      </c>
      <c r="AD292" s="101">
        <v>32.639909818592436</v>
      </c>
      <c r="AE292" s="101">
        <v>32.423578803522759</v>
      </c>
      <c r="AF292" s="101">
        <v>32.113376161427546</v>
      </c>
      <c r="AG292" s="101">
        <v>32.103490268869074</v>
      </c>
      <c r="AH292" s="101">
        <v>31.826779832612239</v>
      </c>
      <c r="AI292" s="101">
        <v>31.69412813464815</v>
      </c>
      <c r="AJ292" s="101">
        <v>31.566230194685037</v>
      </c>
      <c r="AK292" s="101">
        <v>30.935943861331612</v>
      </c>
      <c r="AL292" s="101">
        <v>30.665320125689483</v>
      </c>
      <c r="AM292" s="101">
        <v>30.359875353393079</v>
      </c>
      <c r="AN292" s="101">
        <v>30.190124482115124</v>
      </c>
      <c r="AO292" s="101">
        <v>29.777254455689786</v>
      </c>
      <c r="AP292" s="101">
        <v>29.464806561775973</v>
      </c>
      <c r="AQ292" s="101">
        <v>29.37426648395671</v>
      </c>
      <c r="AR292" s="101">
        <v>29.262734475623819</v>
      </c>
      <c r="AS292" s="101">
        <v>29.09944151461622</v>
      </c>
      <c r="AT292" s="101">
        <v>28.955450970673848</v>
      </c>
      <c r="AU292" s="101">
        <v>28.803604335978218</v>
      </c>
      <c r="AV292" s="101">
        <v>28.74907881333985</v>
      </c>
      <c r="AW292" s="101">
        <v>28.558876878756987</v>
      </c>
      <c r="AX292" s="101">
        <v>28.482584401378205</v>
      </c>
      <c r="AY292" s="101">
        <v>28.362209641232251</v>
      </c>
      <c r="AZ292" s="101">
        <v>28.336542041760378</v>
      </c>
    </row>
    <row r="293" spans="1:52" ht="12" customHeight="1" x14ac:dyDescent="0.35">
      <c r="A293" s="134" t="s">
        <v>842</v>
      </c>
      <c r="B293" s="96">
        <v>351.492693289817</v>
      </c>
      <c r="C293" s="96">
        <v>356.38242817190417</v>
      </c>
      <c r="D293" s="96">
        <v>338.1043857072728</v>
      </c>
      <c r="E293" s="96">
        <v>342.0037808043981</v>
      </c>
      <c r="F293" s="96">
        <v>332.38319038105618</v>
      </c>
      <c r="G293" s="96">
        <v>326.71285185167193</v>
      </c>
      <c r="H293" s="96">
        <v>321.41312492512156</v>
      </c>
      <c r="I293" s="96">
        <v>321.72362605996904</v>
      </c>
      <c r="J293" s="96">
        <v>304.8497655727686</v>
      </c>
      <c r="K293" s="96">
        <v>317.55776195089032</v>
      </c>
      <c r="L293" s="96">
        <v>305.59556000210171</v>
      </c>
      <c r="M293" s="96">
        <v>305.69556546780035</v>
      </c>
      <c r="N293" s="96">
        <v>311.63039767585769</v>
      </c>
      <c r="O293" s="96">
        <v>320.9682713507616</v>
      </c>
      <c r="P293" s="96">
        <v>303.360921624632</v>
      </c>
      <c r="Q293" s="96">
        <v>304.54062508342008</v>
      </c>
      <c r="R293" s="96">
        <v>303.99883840304943</v>
      </c>
      <c r="S293" s="96">
        <v>302.40174347175912</v>
      </c>
      <c r="T293" s="96">
        <v>298.06559067560534</v>
      </c>
      <c r="U293" s="96">
        <v>294.18079975329817</v>
      </c>
      <c r="V293" s="96">
        <v>291.61960367910257</v>
      </c>
      <c r="W293" s="96">
        <v>291.02985638998877</v>
      </c>
      <c r="X293" s="96">
        <v>289.56460048189683</v>
      </c>
      <c r="Y293" s="96">
        <v>288.06543593446941</v>
      </c>
      <c r="Z293" s="96">
        <v>286.80325445193586</v>
      </c>
      <c r="AA293" s="96">
        <v>286.04052781563155</v>
      </c>
      <c r="AB293" s="96">
        <v>285.21142139287105</v>
      </c>
      <c r="AC293" s="96">
        <v>284.30434951278608</v>
      </c>
      <c r="AD293" s="96">
        <v>283.73026148750313</v>
      </c>
      <c r="AE293" s="96">
        <v>282.21479140255053</v>
      </c>
      <c r="AF293" s="96">
        <v>280.96248075773565</v>
      </c>
      <c r="AG293" s="96">
        <v>280.81065428673196</v>
      </c>
      <c r="AH293" s="96">
        <v>279.88242367573866</v>
      </c>
      <c r="AI293" s="96">
        <v>279.21850499980144</v>
      </c>
      <c r="AJ293" s="96">
        <v>278.30054742202731</v>
      </c>
      <c r="AK293" s="96">
        <v>277.22313780801744</v>
      </c>
      <c r="AL293" s="96">
        <v>276.78678339707591</v>
      </c>
      <c r="AM293" s="96">
        <v>275.79293051629827</v>
      </c>
      <c r="AN293" s="96">
        <v>274.29250539662257</v>
      </c>
      <c r="AO293" s="96">
        <v>273.64979684254786</v>
      </c>
      <c r="AP293" s="96">
        <v>272.6871146657769</v>
      </c>
      <c r="AQ293" s="96">
        <v>272.10133969653162</v>
      </c>
      <c r="AR293" s="96">
        <v>270.59030434590306</v>
      </c>
      <c r="AS293" s="96">
        <v>270.0960695770159</v>
      </c>
      <c r="AT293" s="96">
        <v>267.72125931793789</v>
      </c>
      <c r="AU293" s="96">
        <v>266.39135964025513</v>
      </c>
      <c r="AV293" s="96">
        <v>265.85616264660206</v>
      </c>
      <c r="AW293" s="96">
        <v>264.30545185142932</v>
      </c>
      <c r="AX293" s="96">
        <v>263.57024869131686</v>
      </c>
      <c r="AY293" s="96">
        <v>262.06555505256478</v>
      </c>
      <c r="AZ293" s="96">
        <v>260.45454548250308</v>
      </c>
    </row>
    <row r="294" spans="1:52" ht="12" customHeight="1" x14ac:dyDescent="0.35">
      <c r="A294" s="64" t="s">
        <v>40</v>
      </c>
      <c r="B294" s="97">
        <v>1.0496731990137926</v>
      </c>
      <c r="C294" s="97">
        <v>1.1524555698899603</v>
      </c>
      <c r="D294" s="97">
        <v>1.2578005403244865</v>
      </c>
      <c r="E294" s="97">
        <v>1.3090576482737066</v>
      </c>
      <c r="F294" s="97">
        <v>1.5995404894934582</v>
      </c>
      <c r="G294" s="97">
        <v>1.4177876288695999</v>
      </c>
      <c r="H294" s="97">
        <v>1.5968355555540072</v>
      </c>
      <c r="I294" s="97">
        <v>1.5688229393339124</v>
      </c>
      <c r="J294" s="97">
        <v>1.7619215929676773</v>
      </c>
      <c r="K294" s="97">
        <v>1.3071562451130307</v>
      </c>
      <c r="L294" s="97">
        <v>1.4302626262210556</v>
      </c>
      <c r="M294" s="97">
        <v>1.1074084543282492</v>
      </c>
      <c r="N294" s="97">
        <v>1.3712474998411772</v>
      </c>
      <c r="O294" s="97">
        <v>1.0590360855221872</v>
      </c>
      <c r="P294" s="97">
        <v>1.0151907527167938</v>
      </c>
      <c r="Q294" s="97">
        <v>0.99317131838170436</v>
      </c>
      <c r="R294" s="97">
        <v>0.76926547667952672</v>
      </c>
      <c r="S294" s="97">
        <v>0.60534524194471684</v>
      </c>
      <c r="T294" s="97">
        <v>0.48004510768414721</v>
      </c>
      <c r="U294" s="97">
        <v>0.68779190729671824</v>
      </c>
      <c r="V294" s="97">
        <v>0.50913559571558165</v>
      </c>
      <c r="W294" s="97">
        <v>0.38806501463758303</v>
      </c>
      <c r="X294" s="97">
        <v>0.66051610919927173</v>
      </c>
      <c r="Y294" s="97">
        <v>0.45265560705936886</v>
      </c>
      <c r="Z294" s="97">
        <v>0.30887231792804742</v>
      </c>
      <c r="AA294" s="97">
        <v>0.42600158174482206</v>
      </c>
      <c r="AB294" s="97">
        <v>0.25773203568520342</v>
      </c>
      <c r="AC294" s="97">
        <v>0.17959715157104045</v>
      </c>
      <c r="AD294" s="97">
        <v>0.33689069902489666</v>
      </c>
      <c r="AE294" s="97">
        <v>0.18219049627992231</v>
      </c>
      <c r="AF294" s="97">
        <v>0.16001871597045264</v>
      </c>
      <c r="AG294" s="97">
        <v>0.17451371586931472</v>
      </c>
      <c r="AH294" s="97">
        <v>0.15961761966816657</v>
      </c>
      <c r="AI294" s="97">
        <v>0.16743441925351676</v>
      </c>
      <c r="AJ294" s="97">
        <v>0.31801369188843964</v>
      </c>
      <c r="AK294" s="97">
        <v>0.32735638380480919</v>
      </c>
      <c r="AL294" s="97">
        <v>0.33367273495806271</v>
      </c>
      <c r="AM294" s="97">
        <v>0.53628561992129031</v>
      </c>
      <c r="AN294" s="97">
        <v>0.54823093646825904</v>
      </c>
      <c r="AO294" s="97">
        <v>0.55082828187861976</v>
      </c>
      <c r="AP294" s="97">
        <v>0.55026425743955676</v>
      </c>
      <c r="AQ294" s="97">
        <v>0.5547024133111802</v>
      </c>
      <c r="AR294" s="97">
        <v>0.56019791586111956</v>
      </c>
      <c r="AS294" s="97">
        <v>0.56059901845206073</v>
      </c>
      <c r="AT294" s="97">
        <v>0.57535250360165568</v>
      </c>
      <c r="AU294" s="97">
        <v>0.57140731662448996</v>
      </c>
      <c r="AV294" s="97">
        <v>0.56153230635481999</v>
      </c>
      <c r="AW294" s="97">
        <v>0.5567852762756752</v>
      </c>
      <c r="AX294" s="97">
        <v>0.55592815975413923</v>
      </c>
      <c r="AY294" s="97">
        <v>0.54897701645275154</v>
      </c>
      <c r="AZ294" s="97">
        <v>0.5451853247492654</v>
      </c>
    </row>
    <row r="295" spans="1:52" ht="12" customHeight="1" x14ac:dyDescent="0.35">
      <c r="A295" s="72" t="s">
        <v>41</v>
      </c>
      <c r="B295" s="98">
        <v>0.33884851526373633</v>
      </c>
      <c r="C295" s="98">
        <v>0.34408161716176139</v>
      </c>
      <c r="D295" s="98">
        <v>0.33078143588818487</v>
      </c>
      <c r="E295" s="98">
        <v>0.3378394386743489</v>
      </c>
      <c r="F295" s="98">
        <v>0.33246733617277868</v>
      </c>
      <c r="G295" s="98">
        <v>0.32232357440004517</v>
      </c>
      <c r="H295" s="98">
        <v>0.32487876683877237</v>
      </c>
      <c r="I295" s="98">
        <v>0.3265386730286518</v>
      </c>
      <c r="J295" s="98">
        <v>0.31101141884621519</v>
      </c>
      <c r="K295" s="98">
        <v>0.3152355360138438</v>
      </c>
      <c r="L295" s="98">
        <v>0.30666986600408891</v>
      </c>
      <c r="M295" s="98">
        <v>0.3030101102134416</v>
      </c>
      <c r="N295" s="98">
        <v>0.31082364189880735</v>
      </c>
      <c r="O295" s="98">
        <v>0.31527807101876187</v>
      </c>
      <c r="P295" s="98">
        <v>0.29822673343490991</v>
      </c>
      <c r="Q295" s="98">
        <v>0.29871848855825944</v>
      </c>
      <c r="R295" s="98">
        <v>0.29779680073275111</v>
      </c>
      <c r="S295" s="98">
        <v>0.29651060258003781</v>
      </c>
      <c r="T295" s="98">
        <v>0.29533156049266618</v>
      </c>
      <c r="U295" s="98">
        <v>0.29298842950383719</v>
      </c>
      <c r="V295" s="98">
        <v>0.29063548433778613</v>
      </c>
      <c r="W295" s="98">
        <v>0.28956474992923176</v>
      </c>
      <c r="X295" s="98">
        <v>0.28831252711296429</v>
      </c>
      <c r="Y295" s="98">
        <v>0.28597275887440093</v>
      </c>
      <c r="Z295" s="98">
        <v>0.28458702236897365</v>
      </c>
      <c r="AA295" s="98">
        <v>0.28271048917179287</v>
      </c>
      <c r="AB295" s="98">
        <v>0.28093582825240665</v>
      </c>
      <c r="AC295" s="98">
        <v>0.27839679252607846</v>
      </c>
      <c r="AD295" s="98">
        <v>0.27673754540405504</v>
      </c>
      <c r="AE295" s="98">
        <v>0.27260488325478854</v>
      </c>
      <c r="AF295" s="98">
        <v>0.26942460063657514</v>
      </c>
      <c r="AG295" s="98">
        <v>0.26899296569885855</v>
      </c>
      <c r="AH295" s="98">
        <v>0.26741404740384767</v>
      </c>
      <c r="AI295" s="98">
        <v>0.26580157767807566</v>
      </c>
      <c r="AJ295" s="98">
        <v>0.26382771767941243</v>
      </c>
      <c r="AK295" s="98">
        <v>0.26139751213794171</v>
      </c>
      <c r="AL295" s="98">
        <v>0.25910326725146687</v>
      </c>
      <c r="AM295" s="98">
        <v>0.25639773225945561</v>
      </c>
      <c r="AN295" s="98">
        <v>0.25296794686381574</v>
      </c>
      <c r="AO295" s="98">
        <v>0.25111257431917972</v>
      </c>
      <c r="AP295" s="98">
        <v>0.24863644084007541</v>
      </c>
      <c r="AQ295" s="98">
        <v>0.24637120680649133</v>
      </c>
      <c r="AR295" s="98">
        <v>0.24340224165306726</v>
      </c>
      <c r="AS295" s="98">
        <v>0.24140143345832402</v>
      </c>
      <c r="AT295" s="98">
        <v>0.23724708299817041</v>
      </c>
      <c r="AU295" s="98">
        <v>0.23426369691642387</v>
      </c>
      <c r="AV295" s="98">
        <v>0.2334576792302836</v>
      </c>
      <c r="AW295" s="98">
        <v>0.23175841480500481</v>
      </c>
      <c r="AX295" s="98">
        <v>0.23003582123722593</v>
      </c>
      <c r="AY295" s="98">
        <v>0.2279061847650195</v>
      </c>
      <c r="AZ295" s="98">
        <v>0.22522174363528313</v>
      </c>
    </row>
    <row r="296" spans="1:52" ht="12" customHeight="1" x14ac:dyDescent="0.35">
      <c r="A296" s="72" t="s">
        <v>44</v>
      </c>
      <c r="B296" s="98">
        <v>0.7947588772606885</v>
      </c>
      <c r="C296" s="98">
        <v>0.89360440745168523</v>
      </c>
      <c r="D296" s="98">
        <v>1.0089550486677654</v>
      </c>
      <c r="E296" s="98">
        <v>1.0549024506211768</v>
      </c>
      <c r="F296" s="98">
        <v>1.3494267020991677</v>
      </c>
      <c r="G296" s="98">
        <v>1.1753049510592148</v>
      </c>
      <c r="H296" s="98">
        <v>1.3524306171518659</v>
      </c>
      <c r="I296" s="98">
        <v>1.3231692604430088</v>
      </c>
      <c r="J296" s="98">
        <v>1.5279490024992008</v>
      </c>
      <c r="K296" s="98">
        <v>1.0700058689548233</v>
      </c>
      <c r="L296" s="98">
        <v>1.1995561678093907</v>
      </c>
      <c r="M296" s="98">
        <v>0.87945521490126455</v>
      </c>
      <c r="N296" s="98">
        <v>1.1374161731853867</v>
      </c>
      <c r="O296" s="98">
        <v>0.82185371045756228</v>
      </c>
      <c r="P296" s="98">
        <v>0.79083602764729377</v>
      </c>
      <c r="Q296" s="98">
        <v>0.76844664798828932</v>
      </c>
      <c r="R296" s="98">
        <v>0.73010471009900157</v>
      </c>
      <c r="S296" s="98">
        <v>0.71698346108206856</v>
      </c>
      <c r="T296" s="98">
        <v>0.73398135763888994</v>
      </c>
      <c r="U296" s="98">
        <v>0.73183056459563967</v>
      </c>
      <c r="V296" s="98">
        <v>0.72791038432778254</v>
      </c>
      <c r="W296" s="98">
        <v>0.73637344403274407</v>
      </c>
      <c r="X296" s="98">
        <v>0.7342040335097807</v>
      </c>
      <c r="Y296" s="98">
        <v>0.73499705774696666</v>
      </c>
      <c r="Z296" s="98">
        <v>0.7404951604516945</v>
      </c>
      <c r="AA296" s="98">
        <v>0.74296580511003218</v>
      </c>
      <c r="AB296" s="98">
        <v>0.7369841114636122</v>
      </c>
      <c r="AC296" s="98">
        <v>0.73788554153760055</v>
      </c>
      <c r="AD296" s="98">
        <v>0.73671267491490511</v>
      </c>
      <c r="AE296" s="98">
        <v>0.72969397819589732</v>
      </c>
      <c r="AF296" s="98">
        <v>0.72678806070973145</v>
      </c>
      <c r="AG296" s="98">
        <v>0.72486732681366162</v>
      </c>
      <c r="AH296" s="98">
        <v>0.71626289799312648</v>
      </c>
      <c r="AI296" s="98">
        <v>0.71227808203812659</v>
      </c>
      <c r="AJ296" s="98">
        <v>0.6655394933997022</v>
      </c>
      <c r="AK296" s="98">
        <v>0.66056642685802236</v>
      </c>
      <c r="AL296" s="98">
        <v>0.65481229388355233</v>
      </c>
      <c r="AM296" s="98">
        <v>0.59891933571693878</v>
      </c>
      <c r="AN296" s="98">
        <v>0.59128487122795204</v>
      </c>
      <c r="AO296" s="98">
        <v>0.58823856004272679</v>
      </c>
      <c r="AP296" s="98">
        <v>0.58245527372481853</v>
      </c>
      <c r="AQ296" s="98">
        <v>0.57971368784266086</v>
      </c>
      <c r="AR296" s="98">
        <v>0.57355847195580512</v>
      </c>
      <c r="AS296" s="98">
        <v>0.56958155810763189</v>
      </c>
      <c r="AT296" s="98">
        <v>0.56395638841479845</v>
      </c>
      <c r="AU296" s="98">
        <v>0.55787186135311295</v>
      </c>
      <c r="AV296" s="98">
        <v>0.55234144175705224</v>
      </c>
      <c r="AW296" s="98">
        <v>0.54680585599276488</v>
      </c>
      <c r="AX296" s="98">
        <v>0.54628965426767562</v>
      </c>
      <c r="AY296" s="98">
        <v>0.53018583906534711</v>
      </c>
      <c r="AZ296" s="98">
        <v>0.52627509213697088</v>
      </c>
    </row>
    <row r="297" spans="1:52" ht="12" customHeight="1" x14ac:dyDescent="0.35">
      <c r="A297" s="72" t="s">
        <v>45</v>
      </c>
      <c r="B297" s="98">
        <v>6.9865350131221922</v>
      </c>
      <c r="C297" s="98">
        <v>7.1810380418061195</v>
      </c>
      <c r="D297" s="98">
        <v>7.0587232360739183</v>
      </c>
      <c r="E297" s="98">
        <v>7.2312864525888561</v>
      </c>
      <c r="F297" s="98">
        <v>7.4184072512217769</v>
      </c>
      <c r="G297" s="98">
        <v>7.0638828434334062</v>
      </c>
      <c r="H297" s="98">
        <v>7.2797190832844763</v>
      </c>
      <c r="I297" s="98">
        <v>7.285951518523234</v>
      </c>
      <c r="J297" s="98">
        <v>7.2065748144465172</v>
      </c>
      <c r="K297" s="98">
        <v>6.8231610029078666</v>
      </c>
      <c r="L297" s="98">
        <v>6.7996146187834174</v>
      </c>
      <c r="M297" s="98">
        <v>6.4122688747123044</v>
      </c>
      <c r="N297" s="98">
        <v>6.8113139485016054</v>
      </c>
      <c r="O297" s="98">
        <v>6.5776736592022917</v>
      </c>
      <c r="P297" s="98">
        <v>6.2377417630387431</v>
      </c>
      <c r="Q297" s="98">
        <v>6.2257645942232003</v>
      </c>
      <c r="R297" s="98">
        <v>6.1612459600925753</v>
      </c>
      <c r="S297" s="98">
        <v>6.1209437472835502</v>
      </c>
      <c r="T297" s="98">
        <v>6.1112104433162386</v>
      </c>
      <c r="U297" s="98">
        <v>6.0812745721332044</v>
      </c>
      <c r="V297" s="98">
        <v>5.8733821555582271</v>
      </c>
      <c r="W297" s="98">
        <v>5.8766929585608034</v>
      </c>
      <c r="X297" s="98">
        <v>5.8449834345843072</v>
      </c>
      <c r="Y297" s="98">
        <v>5.8195329875551209</v>
      </c>
      <c r="Z297" s="98">
        <v>5.7422536765792493</v>
      </c>
      <c r="AA297" s="98">
        <v>5.6800647602426713</v>
      </c>
      <c r="AB297" s="98">
        <v>5.604792956450698</v>
      </c>
      <c r="AC297" s="98">
        <v>5.5389587534203795</v>
      </c>
      <c r="AD297" s="98">
        <v>5.4762719985662569</v>
      </c>
      <c r="AE297" s="98">
        <v>5.4253276321199637</v>
      </c>
      <c r="AF297" s="98">
        <v>5.3694075220914161</v>
      </c>
      <c r="AG297" s="98">
        <v>5.3318710949015271</v>
      </c>
      <c r="AH297" s="98">
        <v>5.2770264475643778</v>
      </c>
      <c r="AI297" s="98">
        <v>5.2427535591327628</v>
      </c>
      <c r="AJ297" s="98">
        <v>5.1665156917943014</v>
      </c>
      <c r="AK297" s="98">
        <v>5.1239180357539924</v>
      </c>
      <c r="AL297" s="98">
        <v>5.1425910457804704</v>
      </c>
      <c r="AM297" s="98">
        <v>5.0996051859139557</v>
      </c>
      <c r="AN297" s="98">
        <v>5.0685969304197291</v>
      </c>
      <c r="AO297" s="98">
        <v>5.0496726577011168</v>
      </c>
      <c r="AP297" s="98">
        <v>5.0261323260622337</v>
      </c>
      <c r="AQ297" s="98">
        <v>5.0132562858216527</v>
      </c>
      <c r="AR297" s="98">
        <v>4.9932459897679555</v>
      </c>
      <c r="AS297" s="98">
        <v>4.9771322355836309</v>
      </c>
      <c r="AT297" s="98">
        <v>4.9488443256844432</v>
      </c>
      <c r="AU297" s="98">
        <v>4.9275203159408312</v>
      </c>
      <c r="AV297" s="98">
        <v>4.9111654786513856</v>
      </c>
      <c r="AW297" s="98">
        <v>4.8872933240217709</v>
      </c>
      <c r="AX297" s="98">
        <v>4.875506183821865</v>
      </c>
      <c r="AY297" s="98">
        <v>4.8609210784129289</v>
      </c>
      <c r="AZ297" s="98">
        <v>4.8448466284057341</v>
      </c>
    </row>
    <row r="298" spans="1:52" ht="12" customHeight="1" x14ac:dyDescent="0.35">
      <c r="A298" s="74" t="s">
        <v>46</v>
      </c>
      <c r="B298" s="99">
        <v>0.71082468375005625</v>
      </c>
      <c r="C298" s="99">
        <v>0.8083739527281989</v>
      </c>
      <c r="D298" s="99">
        <v>0.92701910443630187</v>
      </c>
      <c r="E298" s="99">
        <v>0.97121820959935734</v>
      </c>
      <c r="F298" s="99">
        <v>1.2670731533206794</v>
      </c>
      <c r="G298" s="99">
        <v>1.0954640544695544</v>
      </c>
      <c r="H298" s="99">
        <v>1.2719567887152357</v>
      </c>
      <c r="I298" s="99">
        <v>1.2422842663052605</v>
      </c>
      <c r="J298" s="99">
        <v>1.4509101741214623</v>
      </c>
      <c r="K298" s="99">
        <v>0.99192070909918717</v>
      </c>
      <c r="L298" s="99">
        <v>1.1235927602169664</v>
      </c>
      <c r="M298" s="99">
        <v>0.8043983441148076</v>
      </c>
      <c r="N298" s="99">
        <v>1.0604238579423697</v>
      </c>
      <c r="O298" s="99">
        <v>0.74375801450342516</v>
      </c>
      <c r="P298" s="99">
        <v>0.71696401928188391</v>
      </c>
      <c r="Q298" s="99">
        <v>0.69445282982344436</v>
      </c>
      <c r="R298" s="99">
        <v>0.65635333969845389</v>
      </c>
      <c r="S298" s="99">
        <v>0.64554541676046451</v>
      </c>
      <c r="T298" s="99">
        <v>0.66255685837797507</v>
      </c>
      <c r="U298" s="99">
        <v>0.67004076062287043</v>
      </c>
      <c r="V298" s="99">
        <v>0.65847318914205966</v>
      </c>
      <c r="W298" s="99">
        <v>0.66849403713918165</v>
      </c>
      <c r="X298" s="99">
        <v>0.66508972691446355</v>
      </c>
      <c r="Y298" s="99">
        <v>0.66800672831807073</v>
      </c>
      <c r="Z298" s="99">
        <v>0.65046446082682796</v>
      </c>
      <c r="AA298" s="99">
        <v>0.65292664755128638</v>
      </c>
      <c r="AB298" s="99">
        <v>0.64719068865052953</v>
      </c>
      <c r="AC298" s="99">
        <v>0.63400811920048972</v>
      </c>
      <c r="AD298" s="99">
        <v>0.63201694281333465</v>
      </c>
      <c r="AE298" s="99">
        <v>0.62779909571970494</v>
      </c>
      <c r="AF298" s="99">
        <v>0.62628529279682899</v>
      </c>
      <c r="AG298" s="99">
        <v>0.62329458802457471</v>
      </c>
      <c r="AH298" s="99">
        <v>0.61104297926754236</v>
      </c>
      <c r="AI298" s="99">
        <v>0.60768537515333065</v>
      </c>
      <c r="AJ298" s="99">
        <v>0.56859428123556177</v>
      </c>
      <c r="AK298" s="99">
        <v>0.56460604908210921</v>
      </c>
      <c r="AL298" s="99">
        <v>0.56158611120095547</v>
      </c>
      <c r="AM298" s="99">
        <v>0.53383081035278879</v>
      </c>
      <c r="AN298" s="99">
        <v>0.52830974752408766</v>
      </c>
      <c r="AO298" s="99">
        <v>0.52627858801337335</v>
      </c>
      <c r="AP298" s="99">
        <v>0.52178529924933703</v>
      </c>
      <c r="AQ298" s="99">
        <v>0.52025669293383847</v>
      </c>
      <c r="AR298" s="99">
        <v>0.51558320309922312</v>
      </c>
      <c r="AS298" s="99">
        <v>0.51232925529461837</v>
      </c>
      <c r="AT298" s="99">
        <v>0.50131226904282811</v>
      </c>
      <c r="AU298" s="99">
        <v>0.4962306479479307</v>
      </c>
      <c r="AV298" s="99">
        <v>0.49077666680201404</v>
      </c>
      <c r="AW298" s="99">
        <v>0.47673305615772721</v>
      </c>
      <c r="AX298" s="99">
        <v>0.47642409491726584</v>
      </c>
      <c r="AY298" s="99">
        <v>0.47195786443050275</v>
      </c>
      <c r="AZ298" s="99">
        <v>0.46855777063235771</v>
      </c>
    </row>
    <row r="299" spans="1:52" ht="12" customHeight="1" x14ac:dyDescent="0.35">
      <c r="A299" s="91" t="s">
        <v>861</v>
      </c>
      <c r="B299" s="100">
        <v>195.77177096723904</v>
      </c>
      <c r="C299" s="100">
        <v>196.40827269358658</v>
      </c>
      <c r="D299" s="100">
        <v>186.19332763816652</v>
      </c>
      <c r="E299" s="100">
        <v>187.95816122781883</v>
      </c>
      <c r="F299" s="100">
        <v>183.82179910152385</v>
      </c>
      <c r="G299" s="100">
        <v>180.6752172726768</v>
      </c>
      <c r="H299" s="100">
        <v>176.62448754609204</v>
      </c>
      <c r="I299" s="100">
        <v>175.41936636939894</v>
      </c>
      <c r="J299" s="100">
        <v>164.41780352064794</v>
      </c>
      <c r="K299" s="100">
        <v>172.43877832041952</v>
      </c>
      <c r="L299" s="100">
        <v>166.13008598960866</v>
      </c>
      <c r="M299" s="100">
        <v>167.87399080399518</v>
      </c>
      <c r="N299" s="100">
        <v>170.5139235726829</v>
      </c>
      <c r="O299" s="100">
        <v>176.53257870544715</v>
      </c>
      <c r="P299" s="100">
        <v>166.62507532196528</v>
      </c>
      <c r="Q299" s="100">
        <v>167.31864411209179</v>
      </c>
      <c r="R299" s="100">
        <v>167.19318770339294</v>
      </c>
      <c r="S299" s="100">
        <v>166.59450218853667</v>
      </c>
      <c r="T299" s="100">
        <v>164.34276183425069</v>
      </c>
      <c r="U299" s="100">
        <v>161.87050010365698</v>
      </c>
      <c r="V299" s="100">
        <v>160.59051278030969</v>
      </c>
      <c r="W299" s="100">
        <v>160.38650761156148</v>
      </c>
      <c r="X299" s="100">
        <v>159.50620669570338</v>
      </c>
      <c r="Y299" s="100">
        <v>158.86099229482014</v>
      </c>
      <c r="Z299" s="100">
        <v>158.31039577020471</v>
      </c>
      <c r="AA299" s="100">
        <v>157.88672940501164</v>
      </c>
      <c r="AB299" s="100">
        <v>157.61961161468216</v>
      </c>
      <c r="AC299" s="100">
        <v>157.26467648226995</v>
      </c>
      <c r="AD299" s="100">
        <v>156.90807975663202</v>
      </c>
      <c r="AE299" s="100">
        <v>156.31031514962484</v>
      </c>
      <c r="AF299" s="100">
        <v>155.73023069707779</v>
      </c>
      <c r="AG299" s="100">
        <v>155.66228646468545</v>
      </c>
      <c r="AH299" s="100">
        <v>155.24679802516545</v>
      </c>
      <c r="AI299" s="100">
        <v>154.93083440841698</v>
      </c>
      <c r="AJ299" s="100">
        <v>154.44170766472703</v>
      </c>
      <c r="AK299" s="100">
        <v>153.87774110288962</v>
      </c>
      <c r="AL299" s="100">
        <v>153.7043205559736</v>
      </c>
      <c r="AM299" s="100">
        <v>153.13622849103237</v>
      </c>
      <c r="AN299" s="100">
        <v>152.35351641242181</v>
      </c>
      <c r="AO299" s="100">
        <v>152.05841735806695</v>
      </c>
      <c r="AP299" s="100">
        <v>151.59192188059995</v>
      </c>
      <c r="AQ299" s="100">
        <v>151.34115777714493</v>
      </c>
      <c r="AR299" s="100">
        <v>150.54888928948978</v>
      </c>
      <c r="AS299" s="100">
        <v>150.33562207047913</v>
      </c>
      <c r="AT299" s="100">
        <v>149.03998379721111</v>
      </c>
      <c r="AU299" s="100">
        <v>148.37527637013613</v>
      </c>
      <c r="AV299" s="100">
        <v>148.09913299043899</v>
      </c>
      <c r="AW299" s="100">
        <v>147.22120202591969</v>
      </c>
      <c r="AX299" s="100">
        <v>146.8441580116006</v>
      </c>
      <c r="AY299" s="100">
        <v>145.96101580939057</v>
      </c>
      <c r="AZ299" s="100">
        <v>145.01980022840607</v>
      </c>
    </row>
    <row r="300" spans="1:52" ht="12" customHeight="1" x14ac:dyDescent="0.35">
      <c r="A300" s="91" t="s">
        <v>864</v>
      </c>
      <c r="B300" s="100">
        <v>93.569194810362816</v>
      </c>
      <c r="C300" s="100">
        <v>93.984604930067761</v>
      </c>
      <c r="D300" s="100">
        <v>89.170882930089959</v>
      </c>
      <c r="E300" s="100">
        <v>90.264035091038963</v>
      </c>
      <c r="F300" s="100">
        <v>87.998292862243204</v>
      </c>
      <c r="G300" s="100">
        <v>84.568567172081856</v>
      </c>
      <c r="H300" s="100">
        <v>85.506139955739371</v>
      </c>
      <c r="I300" s="100">
        <v>84.729075835229125</v>
      </c>
      <c r="J300" s="100">
        <v>80.710250512583542</v>
      </c>
      <c r="K300" s="100">
        <v>83.411411842428009</v>
      </c>
      <c r="L300" s="100">
        <v>80.071097478479402</v>
      </c>
      <c r="M300" s="100">
        <v>79.88379159338173</v>
      </c>
      <c r="N300" s="100">
        <v>81.995631594871057</v>
      </c>
      <c r="O300" s="100">
        <v>83.940586713529783</v>
      </c>
      <c r="P300" s="100">
        <v>81.303216917372339</v>
      </c>
      <c r="Q300" s="100">
        <v>80.687107482007463</v>
      </c>
      <c r="R300" s="100">
        <v>80.66107106948499</v>
      </c>
      <c r="S300" s="100">
        <v>80.53727277093077</v>
      </c>
      <c r="T300" s="100">
        <v>80.203379875738307</v>
      </c>
      <c r="U300" s="100">
        <v>79.691474326953653</v>
      </c>
      <c r="V300" s="100">
        <v>79.348751521511446</v>
      </c>
      <c r="W300" s="100">
        <v>79.262789455903004</v>
      </c>
      <c r="X300" s="100">
        <v>79.064789198724014</v>
      </c>
      <c r="Y300" s="100">
        <v>78.891106484014458</v>
      </c>
      <c r="Z300" s="100">
        <v>78.733151770821394</v>
      </c>
      <c r="AA300" s="100">
        <v>78.599442680275715</v>
      </c>
      <c r="AB300" s="100">
        <v>78.494571036462105</v>
      </c>
      <c r="AC300" s="100">
        <v>78.362391610216235</v>
      </c>
      <c r="AD300" s="100">
        <v>78.221962860763185</v>
      </c>
      <c r="AE300" s="100">
        <v>78.017465197064183</v>
      </c>
      <c r="AF300" s="100">
        <v>77.812222034706579</v>
      </c>
      <c r="AG300" s="100">
        <v>77.792606695386056</v>
      </c>
      <c r="AH300" s="100">
        <v>77.714433839309109</v>
      </c>
      <c r="AI300" s="100">
        <v>77.609948273632185</v>
      </c>
      <c r="AJ300" s="100">
        <v>77.465866580064713</v>
      </c>
      <c r="AK300" s="100">
        <v>77.261123220361554</v>
      </c>
      <c r="AL300" s="100">
        <v>77.165345001504392</v>
      </c>
      <c r="AM300" s="100">
        <v>76.971396823145966</v>
      </c>
      <c r="AN300" s="100">
        <v>76.624102995193027</v>
      </c>
      <c r="AO300" s="100">
        <v>76.507288109139793</v>
      </c>
      <c r="AP300" s="100">
        <v>76.292894298402203</v>
      </c>
      <c r="AQ300" s="100">
        <v>76.155445202941493</v>
      </c>
      <c r="AR300" s="100">
        <v>75.794099267628141</v>
      </c>
      <c r="AS300" s="100">
        <v>75.715124969481806</v>
      </c>
      <c r="AT300" s="100">
        <v>75.081559571323382</v>
      </c>
      <c r="AU300" s="100">
        <v>74.697806205135265</v>
      </c>
      <c r="AV300" s="100">
        <v>74.585946896665675</v>
      </c>
      <c r="AW300" s="100">
        <v>74.181958059516163</v>
      </c>
      <c r="AX300" s="100">
        <v>73.981161494086464</v>
      </c>
      <c r="AY300" s="100">
        <v>73.617465335128074</v>
      </c>
      <c r="AZ300" s="100">
        <v>73.20080868354195</v>
      </c>
    </row>
    <row r="301" spans="1:52" ht="12" customHeight="1" x14ac:dyDescent="0.35">
      <c r="A301" s="93" t="s">
        <v>867</v>
      </c>
      <c r="B301" s="101">
        <v>52.271087223804635</v>
      </c>
      <c r="C301" s="101">
        <v>55.609996959212033</v>
      </c>
      <c r="D301" s="101">
        <v>52.1568957736256</v>
      </c>
      <c r="E301" s="101">
        <v>52.877280285782845</v>
      </c>
      <c r="F301" s="101">
        <v>48.596183484981246</v>
      </c>
      <c r="G301" s="101">
        <v>50.394304354681509</v>
      </c>
      <c r="H301" s="101">
        <v>47.456676611745813</v>
      </c>
      <c r="I301" s="101">
        <v>49.828417197706948</v>
      </c>
      <c r="J301" s="101">
        <v>47.463344536656088</v>
      </c>
      <c r="K301" s="101">
        <v>51.200092425954011</v>
      </c>
      <c r="L301" s="101">
        <v>48.534680494978709</v>
      </c>
      <c r="M301" s="101">
        <v>48.431242072153317</v>
      </c>
      <c r="N301" s="101">
        <v>48.42961738693436</v>
      </c>
      <c r="O301" s="101">
        <v>50.977506391080404</v>
      </c>
      <c r="P301" s="101">
        <v>46.373670089174801</v>
      </c>
      <c r="Q301" s="101">
        <v>47.554319610345928</v>
      </c>
      <c r="R301" s="101">
        <v>47.529813342869204</v>
      </c>
      <c r="S301" s="101">
        <v>46.884640042640839</v>
      </c>
      <c r="T301" s="101">
        <v>45.236323638106434</v>
      </c>
      <c r="U301" s="101">
        <v>44.154899088535267</v>
      </c>
      <c r="V301" s="101">
        <v>43.62080256820002</v>
      </c>
      <c r="W301" s="101">
        <v>43.421369118224689</v>
      </c>
      <c r="X301" s="101">
        <v>42.800498756148649</v>
      </c>
      <c r="Y301" s="101">
        <v>42.352172016080864</v>
      </c>
      <c r="Z301" s="101">
        <v>42.033034272755039</v>
      </c>
      <c r="AA301" s="101">
        <v>41.769686446523593</v>
      </c>
      <c r="AB301" s="101">
        <v>41.569603121224311</v>
      </c>
      <c r="AC301" s="101">
        <v>41.308435062044296</v>
      </c>
      <c r="AD301" s="101">
        <v>41.141589009384496</v>
      </c>
      <c r="AE301" s="101">
        <v>40.649394970291191</v>
      </c>
      <c r="AF301" s="101">
        <v>40.268103833746288</v>
      </c>
      <c r="AG301" s="101">
        <v>40.2322214353525</v>
      </c>
      <c r="AH301" s="101">
        <v>39.889827819367071</v>
      </c>
      <c r="AI301" s="101">
        <v>39.681769304496441</v>
      </c>
      <c r="AJ301" s="101">
        <v>39.410482301238105</v>
      </c>
      <c r="AK301" s="101">
        <v>39.146429077129383</v>
      </c>
      <c r="AL301" s="101">
        <v>38.965352386523421</v>
      </c>
      <c r="AM301" s="101">
        <v>38.660266517955534</v>
      </c>
      <c r="AN301" s="101">
        <v>38.32549555650391</v>
      </c>
      <c r="AO301" s="101">
        <v>38.117960713386111</v>
      </c>
      <c r="AP301" s="101">
        <v>37.873024889458783</v>
      </c>
      <c r="AQ301" s="101">
        <v>37.690436429729402</v>
      </c>
      <c r="AR301" s="101">
        <v>37.36132796644798</v>
      </c>
      <c r="AS301" s="101">
        <v>37.184279036158685</v>
      </c>
      <c r="AT301" s="101">
        <v>36.773003379661532</v>
      </c>
      <c r="AU301" s="101">
        <v>36.530983226200995</v>
      </c>
      <c r="AV301" s="101">
        <v>36.421809186701864</v>
      </c>
      <c r="AW301" s="101">
        <v>36.202915838740481</v>
      </c>
      <c r="AX301" s="101">
        <v>36.060745271631582</v>
      </c>
      <c r="AY301" s="101">
        <v>35.847125924919574</v>
      </c>
      <c r="AZ301" s="101">
        <v>35.623850010995447</v>
      </c>
    </row>
    <row r="302" spans="1:52" ht="12" customHeight="1" x14ac:dyDescent="0.35">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row>
    <row r="303" spans="1:52" ht="12" customHeight="1" x14ac:dyDescent="0.35">
      <c r="A303" s="130" t="s">
        <v>68</v>
      </c>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row>
    <row r="304" spans="1:52" ht="12" customHeight="1" x14ac:dyDescent="0.35">
      <c r="A304" s="62" t="s">
        <v>840</v>
      </c>
      <c r="B304" s="135">
        <v>747.05903629313491</v>
      </c>
      <c r="C304" s="135">
        <v>681.62769206630662</v>
      </c>
      <c r="D304" s="135">
        <v>784.61052073973087</v>
      </c>
      <c r="E304" s="135">
        <v>803.17422134893991</v>
      </c>
      <c r="F304" s="135">
        <v>889.97470331653903</v>
      </c>
      <c r="G304" s="135">
        <v>862.33653014050014</v>
      </c>
      <c r="H304" s="135">
        <v>915.11875564708043</v>
      </c>
      <c r="I304" s="135">
        <v>845.19381295521066</v>
      </c>
      <c r="J304" s="135">
        <v>846.26084961364234</v>
      </c>
      <c r="K304" s="135">
        <v>666.10936280952819</v>
      </c>
      <c r="L304" s="135">
        <v>783.46196376198452</v>
      </c>
      <c r="M304" s="135">
        <v>794.85915570538191</v>
      </c>
      <c r="N304" s="135">
        <v>812.14370402542875</v>
      </c>
      <c r="O304" s="135">
        <v>806.10447072759803</v>
      </c>
      <c r="P304" s="135">
        <v>788.03803457306981</v>
      </c>
      <c r="Q304" s="135">
        <v>874.74903066313641</v>
      </c>
      <c r="R304" s="135">
        <v>873.69920118953951</v>
      </c>
      <c r="S304" s="135">
        <v>890.62152558810703</v>
      </c>
      <c r="T304" s="135">
        <v>885.88002470788092</v>
      </c>
      <c r="U304" s="135">
        <v>874.09472674520282</v>
      </c>
      <c r="V304" s="135">
        <v>868.9301945646456</v>
      </c>
      <c r="W304" s="135">
        <v>876.77776171249639</v>
      </c>
      <c r="X304" s="135">
        <v>886.10715486702406</v>
      </c>
      <c r="Y304" s="135">
        <v>887.08570259032012</v>
      </c>
      <c r="Z304" s="135">
        <v>888.64996033577677</v>
      </c>
      <c r="AA304" s="135">
        <v>893.90831697820465</v>
      </c>
      <c r="AB304" s="135">
        <v>899.37180381901271</v>
      </c>
      <c r="AC304" s="135">
        <v>904.97885062306943</v>
      </c>
      <c r="AD304" s="135">
        <v>908.67501739433692</v>
      </c>
      <c r="AE304" s="135">
        <v>911.49759237083299</v>
      </c>
      <c r="AF304" s="135">
        <v>912.53916278468319</v>
      </c>
      <c r="AG304" s="135">
        <v>912.09221176314782</v>
      </c>
      <c r="AH304" s="135">
        <v>913.81997794271865</v>
      </c>
      <c r="AI304" s="135">
        <v>911.39659120686747</v>
      </c>
      <c r="AJ304" s="135">
        <v>908.40687118105257</v>
      </c>
      <c r="AK304" s="135">
        <v>906.68059139448485</v>
      </c>
      <c r="AL304" s="135">
        <v>907.01055397199013</v>
      </c>
      <c r="AM304" s="135">
        <v>909.51308758663038</v>
      </c>
      <c r="AN304" s="135">
        <v>909.07551281322822</v>
      </c>
      <c r="AO304" s="135">
        <v>909.20854536469562</v>
      </c>
      <c r="AP304" s="135">
        <v>911.45005061308495</v>
      </c>
      <c r="AQ304" s="135">
        <v>914.32351575471</v>
      </c>
      <c r="AR304" s="135">
        <v>918.92587653941587</v>
      </c>
      <c r="AS304" s="135">
        <v>920.85961346248291</v>
      </c>
      <c r="AT304" s="135">
        <v>922.08469336241888</v>
      </c>
      <c r="AU304" s="135">
        <v>925.28994648266928</v>
      </c>
      <c r="AV304" s="135">
        <v>932.83061031710554</v>
      </c>
      <c r="AW304" s="135">
        <v>938.93086329965547</v>
      </c>
      <c r="AX304" s="135">
        <v>939.53413056344425</v>
      </c>
      <c r="AY304" s="135">
        <v>941.88463944322632</v>
      </c>
      <c r="AZ304" s="135">
        <v>943.97239027141541</v>
      </c>
    </row>
    <row r="305" spans="1:52" ht="12" customHeight="1" x14ac:dyDescent="0.35">
      <c r="A305" s="64" t="s">
        <v>40</v>
      </c>
      <c r="B305" s="65">
        <v>1.7901833308758537</v>
      </c>
      <c r="C305" s="65">
        <v>1.7997406241905403</v>
      </c>
      <c r="D305" s="65">
        <v>1.941686856854778</v>
      </c>
      <c r="E305" s="65">
        <v>2.2139473861228911</v>
      </c>
      <c r="F305" s="65">
        <v>2.3365840720832529</v>
      </c>
      <c r="G305" s="65">
        <v>2.5492902823214156</v>
      </c>
      <c r="H305" s="65">
        <v>2.5157029391080323</v>
      </c>
      <c r="I305" s="65">
        <v>2.171597917614311</v>
      </c>
      <c r="J305" s="65">
        <v>1.3157697178721794</v>
      </c>
      <c r="K305" s="65">
        <v>1.0321989356727881</v>
      </c>
      <c r="L305" s="65">
        <v>1.230556681969964</v>
      </c>
      <c r="M305" s="65">
        <v>1.2470991443996391</v>
      </c>
      <c r="N305" s="65">
        <v>1.2757160897803739</v>
      </c>
      <c r="O305" s="65">
        <v>1.257398745901948</v>
      </c>
      <c r="P305" s="65">
        <v>1.2298713002515891</v>
      </c>
      <c r="Q305" s="65">
        <v>1.3721204440875865</v>
      </c>
      <c r="R305" s="65">
        <v>1.1226077215526535</v>
      </c>
      <c r="S305" s="65">
        <v>0.92596095593344041</v>
      </c>
      <c r="T305" s="65">
        <v>0.74574618311434626</v>
      </c>
      <c r="U305" s="65">
        <v>1.0315893050551874</v>
      </c>
      <c r="V305" s="65">
        <v>0.79294053351746419</v>
      </c>
      <c r="W305" s="65">
        <v>0.63858770535230902</v>
      </c>
      <c r="X305" s="65">
        <v>1.0323256889945334</v>
      </c>
      <c r="Y305" s="65">
        <v>0.75829954277282885</v>
      </c>
      <c r="Z305" s="65">
        <v>0.57452095537475323</v>
      </c>
      <c r="AA305" s="65">
        <v>0.74892639976891806</v>
      </c>
      <c r="AB305" s="65">
        <v>0.54299625525590733</v>
      </c>
      <c r="AC305" s="65">
        <v>0.45692869477276393</v>
      </c>
      <c r="AD305" s="65">
        <v>0.68951758450174172</v>
      </c>
      <c r="AE305" s="65">
        <v>0.49620861932505411</v>
      </c>
      <c r="AF305" s="65">
        <v>0.4842129392471769</v>
      </c>
      <c r="AG305" s="65">
        <v>0.5293624658413405</v>
      </c>
      <c r="AH305" s="65">
        <v>0.54026948005974895</v>
      </c>
      <c r="AI305" s="65">
        <v>0.56509879354598003</v>
      </c>
      <c r="AJ305" s="65">
        <v>0.59200443603223563</v>
      </c>
      <c r="AK305" s="65">
        <v>0.6168824578834291</v>
      </c>
      <c r="AL305" s="65">
        <v>0.64493260237265493</v>
      </c>
      <c r="AM305" s="65">
        <v>0.6783691878074094</v>
      </c>
      <c r="AN305" s="65">
        <v>0.70668040088004458</v>
      </c>
      <c r="AO305" s="65">
        <v>0.73520619147643718</v>
      </c>
      <c r="AP305" s="65">
        <v>0.76665483974674797</v>
      </c>
      <c r="AQ305" s="65">
        <v>0.79783787972311038</v>
      </c>
      <c r="AR305" s="65">
        <v>0.83173045447589233</v>
      </c>
      <c r="AS305" s="65">
        <v>0.85026042737655372</v>
      </c>
      <c r="AT305" s="65">
        <v>0.85526226606918065</v>
      </c>
      <c r="AU305" s="65">
        <v>0.92357887852636977</v>
      </c>
      <c r="AV305" s="65">
        <v>1.0411992793035107</v>
      </c>
      <c r="AW305" s="65">
        <v>1.2706021900744651</v>
      </c>
      <c r="AX305" s="65">
        <v>1.312800053401098</v>
      </c>
      <c r="AY305" s="65">
        <v>1.3327876962147385</v>
      </c>
      <c r="AZ305" s="65">
        <v>1.4167315769955167</v>
      </c>
    </row>
    <row r="306" spans="1:52" ht="12" customHeight="1" x14ac:dyDescent="0.35">
      <c r="A306" s="72" t="s">
        <v>41</v>
      </c>
      <c r="B306" s="73">
        <v>1.2835517452617524</v>
      </c>
      <c r="C306" s="73">
        <v>1.1705790309438979</v>
      </c>
      <c r="D306" s="73">
        <v>1.2964986785554398</v>
      </c>
      <c r="E306" s="73">
        <v>1.3348396571836549</v>
      </c>
      <c r="F306" s="73">
        <v>1.4984189287749581</v>
      </c>
      <c r="G306" s="73">
        <v>1.4821818031964629</v>
      </c>
      <c r="H306" s="73">
        <v>1.5757529665384387</v>
      </c>
      <c r="I306" s="73">
        <v>1.3919962876703262</v>
      </c>
      <c r="J306" s="73">
        <v>1.3950697551145959</v>
      </c>
      <c r="K306" s="73">
        <v>1.0981879143231377</v>
      </c>
      <c r="L306" s="73">
        <v>1.3091847357878128</v>
      </c>
      <c r="M306" s="73">
        <v>1.3257014466804329</v>
      </c>
      <c r="N306" s="73">
        <v>1.3577564979971735</v>
      </c>
      <c r="O306" s="73">
        <v>1.3407138685897644</v>
      </c>
      <c r="P306" s="73">
        <v>1.3215482348286567</v>
      </c>
      <c r="Q306" s="73">
        <v>1.4733781743725887</v>
      </c>
      <c r="R306" s="73">
        <v>1.4694317499017899</v>
      </c>
      <c r="S306" s="73">
        <v>1.4994590025576406</v>
      </c>
      <c r="T306" s="73">
        <v>1.5031553834028584</v>
      </c>
      <c r="U306" s="73">
        <v>1.4916133416990747</v>
      </c>
      <c r="V306" s="73">
        <v>1.484988158054755</v>
      </c>
      <c r="W306" s="73">
        <v>1.4973991387260925</v>
      </c>
      <c r="X306" s="73">
        <v>1.5167918884321523</v>
      </c>
      <c r="Y306" s="73">
        <v>1.5205246437024083</v>
      </c>
      <c r="Z306" s="73">
        <v>1.5237704934550802</v>
      </c>
      <c r="AA306" s="73">
        <v>1.5316430747909184</v>
      </c>
      <c r="AB306" s="73">
        <v>1.5400350689144648</v>
      </c>
      <c r="AC306" s="73">
        <v>1.5489964442382274</v>
      </c>
      <c r="AD306" s="73">
        <v>1.5541777260796572</v>
      </c>
      <c r="AE306" s="73">
        <v>1.5605118866904761</v>
      </c>
      <c r="AF306" s="73">
        <v>1.5632649756360408</v>
      </c>
      <c r="AG306" s="73">
        <v>1.5619648428435506</v>
      </c>
      <c r="AH306" s="73">
        <v>1.5678840356129982</v>
      </c>
      <c r="AI306" s="73">
        <v>1.565434429993906</v>
      </c>
      <c r="AJ306" s="73">
        <v>1.5628372917939133</v>
      </c>
      <c r="AK306" s="73">
        <v>1.5606519991738945</v>
      </c>
      <c r="AL306" s="73">
        <v>1.5607320080796068</v>
      </c>
      <c r="AM306" s="73">
        <v>1.5661350182555676</v>
      </c>
      <c r="AN306" s="73">
        <v>1.5662628546552817</v>
      </c>
      <c r="AO306" s="73">
        <v>1.5665907657764044</v>
      </c>
      <c r="AP306" s="73">
        <v>1.5702143527957928</v>
      </c>
      <c r="AQ306" s="73">
        <v>1.573882785919249</v>
      </c>
      <c r="AR306" s="73">
        <v>1.5811282201649257</v>
      </c>
      <c r="AS306" s="73">
        <v>1.5848432002175599</v>
      </c>
      <c r="AT306" s="73">
        <v>1.5879972982455788</v>
      </c>
      <c r="AU306" s="73">
        <v>1.5911350606160135</v>
      </c>
      <c r="AV306" s="73">
        <v>1.600851814337388</v>
      </c>
      <c r="AW306" s="73">
        <v>1.6102622597151901</v>
      </c>
      <c r="AX306" s="73">
        <v>1.6103583378145907</v>
      </c>
      <c r="AY306" s="73">
        <v>1.6169112296305861</v>
      </c>
      <c r="AZ306" s="73">
        <v>1.618618514557822</v>
      </c>
    </row>
    <row r="307" spans="1:52" ht="12" customHeight="1" x14ac:dyDescent="0.35">
      <c r="A307" s="72" t="s">
        <v>44</v>
      </c>
      <c r="B307" s="73">
        <v>0.30978217706981703</v>
      </c>
      <c r="C307" s="73">
        <v>0.32606582085468033</v>
      </c>
      <c r="D307" s="73">
        <v>0.34354572442784742</v>
      </c>
      <c r="E307" s="73">
        <v>0.40957852197596245</v>
      </c>
      <c r="F307" s="73">
        <v>0.42349059785604404</v>
      </c>
      <c r="G307" s="73">
        <v>0.48092562720097259</v>
      </c>
      <c r="H307" s="73">
        <v>0.46096164285619479</v>
      </c>
      <c r="I307" s="73">
        <v>0.3937955424812315</v>
      </c>
      <c r="J307" s="73">
        <v>0.17096396949955422</v>
      </c>
      <c r="K307" s="73">
        <v>0.13411832249887509</v>
      </c>
      <c r="L307" s="73">
        <v>0.15989185051621854</v>
      </c>
      <c r="M307" s="73">
        <v>0.16204128822090139</v>
      </c>
      <c r="N307" s="73">
        <v>0.16575961864816979</v>
      </c>
      <c r="O307" s="73">
        <v>0.16337956248970426</v>
      </c>
      <c r="P307" s="73">
        <v>0.15980279573892411</v>
      </c>
      <c r="Q307" s="73">
        <v>0.17828587675058005</v>
      </c>
      <c r="R307" s="73">
        <v>0.17803354724015091</v>
      </c>
      <c r="S307" s="73">
        <v>0.18157956633667205</v>
      </c>
      <c r="T307" s="73">
        <v>0.18241905996786273</v>
      </c>
      <c r="U307" s="73">
        <v>0.18185455483594065</v>
      </c>
      <c r="V307" s="73">
        <v>0.181608840168071</v>
      </c>
      <c r="W307" s="73">
        <v>0.18321563681629233</v>
      </c>
      <c r="X307" s="73">
        <v>0.18574025618907056</v>
      </c>
      <c r="Y307" s="73">
        <v>0.18626595825919579</v>
      </c>
      <c r="Z307" s="73">
        <v>0.18677835382020427</v>
      </c>
      <c r="AA307" s="73">
        <v>0.18785807335873006</v>
      </c>
      <c r="AB307" s="73">
        <v>0.18898928795054967</v>
      </c>
      <c r="AC307" s="73">
        <v>0.19017351321028741</v>
      </c>
      <c r="AD307" s="73">
        <v>0.191050210342254</v>
      </c>
      <c r="AE307" s="73">
        <v>0.19194159837242247</v>
      </c>
      <c r="AF307" s="73">
        <v>0.19231899325954074</v>
      </c>
      <c r="AG307" s="73">
        <v>0.19221250528160189</v>
      </c>
      <c r="AH307" s="73">
        <v>0.19298229727013647</v>
      </c>
      <c r="AI307" s="73">
        <v>0.19272614454832243</v>
      </c>
      <c r="AJ307" s="73">
        <v>0.19245191115753335</v>
      </c>
      <c r="AK307" s="73">
        <v>0.19220460361366878</v>
      </c>
      <c r="AL307" s="73">
        <v>0.19226622661035511</v>
      </c>
      <c r="AM307" s="73">
        <v>0.19296541454355151</v>
      </c>
      <c r="AN307" s="73">
        <v>0.19300013928985316</v>
      </c>
      <c r="AO307" s="73">
        <v>0.19308482790145234</v>
      </c>
      <c r="AP307" s="73">
        <v>0.19356635221110532</v>
      </c>
      <c r="AQ307" s="73">
        <v>0.19404648431303773</v>
      </c>
      <c r="AR307" s="73">
        <v>0.19495673791518031</v>
      </c>
      <c r="AS307" s="73">
        <v>0.19539315869287277</v>
      </c>
      <c r="AT307" s="73">
        <v>0.19578919134403394</v>
      </c>
      <c r="AU307" s="73">
        <v>0.19617694080290157</v>
      </c>
      <c r="AV307" s="73">
        <v>0.19742758920635228</v>
      </c>
      <c r="AW307" s="73">
        <v>0.19859249943679733</v>
      </c>
      <c r="AX307" s="73">
        <v>0.19857160524616346</v>
      </c>
      <c r="AY307" s="73">
        <v>0.1993577368863283</v>
      </c>
      <c r="AZ307" s="73">
        <v>0.19960373186177011</v>
      </c>
    </row>
    <row r="308" spans="1:52" ht="12" customHeight="1" x14ac:dyDescent="0.35">
      <c r="A308" s="72" t="s">
        <v>45</v>
      </c>
      <c r="B308" s="73">
        <v>20.278226114963783</v>
      </c>
      <c r="C308" s="73">
        <v>18.812658421823066</v>
      </c>
      <c r="D308" s="73">
        <v>21.416500381657418</v>
      </c>
      <c r="E308" s="73">
        <v>22.441638112936783</v>
      </c>
      <c r="F308" s="73">
        <v>24.879774916207587</v>
      </c>
      <c r="G308" s="73">
        <v>24.783169452876788</v>
      </c>
      <c r="H308" s="73">
        <v>25.240110772667254</v>
      </c>
      <c r="I308" s="73">
        <v>22.688488309645198</v>
      </c>
      <c r="J308" s="73">
        <v>21.418371581863628</v>
      </c>
      <c r="K308" s="73">
        <v>16.793951011301541</v>
      </c>
      <c r="L308" s="73">
        <v>19.868439190725514</v>
      </c>
      <c r="M308" s="73">
        <v>19.892524351553096</v>
      </c>
      <c r="N308" s="73">
        <v>20.157713350240105</v>
      </c>
      <c r="O308" s="73">
        <v>19.918624776663808</v>
      </c>
      <c r="P308" s="73">
        <v>19.463663256997638</v>
      </c>
      <c r="Q308" s="73">
        <v>21.744857905976474</v>
      </c>
      <c r="R308" s="73">
        <v>21.871510887090302</v>
      </c>
      <c r="S308" s="73">
        <v>22.353588180476958</v>
      </c>
      <c r="T308" s="73">
        <v>22.499635784562184</v>
      </c>
      <c r="U308" s="73">
        <v>22.458550599233917</v>
      </c>
      <c r="V308" s="73">
        <v>22.444730444621236</v>
      </c>
      <c r="W308" s="73">
        <v>22.697849159943768</v>
      </c>
      <c r="X308" s="73">
        <v>23.073575890241809</v>
      </c>
      <c r="Y308" s="73">
        <v>23.173467315799662</v>
      </c>
      <c r="Z308" s="73">
        <v>23.280669959789915</v>
      </c>
      <c r="AA308" s="73">
        <v>23.465259193790562</v>
      </c>
      <c r="AB308" s="73">
        <v>23.649557171439206</v>
      </c>
      <c r="AC308" s="73">
        <v>23.82455668494287</v>
      </c>
      <c r="AD308" s="73">
        <v>23.989501714536367</v>
      </c>
      <c r="AE308" s="73">
        <v>24.134267515440193</v>
      </c>
      <c r="AF308" s="73">
        <v>24.207031371650213</v>
      </c>
      <c r="AG308" s="73">
        <v>24.212889039036408</v>
      </c>
      <c r="AH308" s="73">
        <v>24.331135049778954</v>
      </c>
      <c r="AI308" s="73">
        <v>24.313669650328489</v>
      </c>
      <c r="AJ308" s="73">
        <v>24.29879661780782</v>
      </c>
      <c r="AK308" s="73">
        <v>24.281512095665203</v>
      </c>
      <c r="AL308" s="73">
        <v>24.305509787443629</v>
      </c>
      <c r="AM308" s="73">
        <v>24.411241677929279</v>
      </c>
      <c r="AN308" s="73">
        <v>24.430432480836817</v>
      </c>
      <c r="AO308" s="73">
        <v>24.456865431010282</v>
      </c>
      <c r="AP308" s="73">
        <v>24.535359613446875</v>
      </c>
      <c r="AQ308" s="73">
        <v>24.614249752930974</v>
      </c>
      <c r="AR308" s="73">
        <v>24.747898077673689</v>
      </c>
      <c r="AS308" s="73">
        <v>24.800235808078803</v>
      </c>
      <c r="AT308" s="73">
        <v>24.865872353010342</v>
      </c>
      <c r="AU308" s="73">
        <v>24.938751373332622</v>
      </c>
      <c r="AV308" s="73">
        <v>25.127739419777871</v>
      </c>
      <c r="AW308" s="73">
        <v>25.297670288696818</v>
      </c>
      <c r="AX308" s="73">
        <v>25.286978858940245</v>
      </c>
      <c r="AY308" s="73">
        <v>25.403757823717147</v>
      </c>
      <c r="AZ308" s="73">
        <v>25.453966185109238</v>
      </c>
    </row>
    <row r="309" spans="1:52" ht="12" customHeight="1" x14ac:dyDescent="0.35">
      <c r="A309" s="74" t="s">
        <v>46</v>
      </c>
      <c r="B309" s="75">
        <v>0.98472882536323636</v>
      </c>
      <c r="C309" s="75">
        <v>1.0644457856028264</v>
      </c>
      <c r="D309" s="75">
        <v>1.1064758745835745</v>
      </c>
      <c r="E309" s="75">
        <v>1.3525311634600667</v>
      </c>
      <c r="F309" s="75">
        <v>1.382787295015133</v>
      </c>
      <c r="G309" s="75">
        <v>1.6047754892976469</v>
      </c>
      <c r="H309" s="75">
        <v>1.5142727948498629</v>
      </c>
      <c r="I309" s="75">
        <v>1.2862053485940506</v>
      </c>
      <c r="J309" s="75">
        <v>0.43506865894735758</v>
      </c>
      <c r="K309" s="75">
        <v>0.3413039535795695</v>
      </c>
      <c r="L309" s="75">
        <v>0.40689235974299209</v>
      </c>
      <c r="M309" s="75">
        <v>0.41236224314827724</v>
      </c>
      <c r="N309" s="75">
        <v>0.42182464061863434</v>
      </c>
      <c r="O309" s="75">
        <v>0.41576787998003861</v>
      </c>
      <c r="P309" s="75">
        <v>0.40666573338046819</v>
      </c>
      <c r="Q309" s="75">
        <v>0.45370142922033035</v>
      </c>
      <c r="R309" s="75">
        <v>0.45305930663756455</v>
      </c>
      <c r="S309" s="75">
        <v>0.46208190953837086</v>
      </c>
      <c r="T309" s="75">
        <v>0.46395810693550188</v>
      </c>
      <c r="U309" s="75">
        <v>0.46205257771615399</v>
      </c>
      <c r="V309" s="75">
        <v>0.46099328798036587</v>
      </c>
      <c r="W309" s="75">
        <v>0.46507905184720394</v>
      </c>
      <c r="X309" s="75">
        <v>0.47148436475891758</v>
      </c>
      <c r="Y309" s="75">
        <v>0.47274105404649924</v>
      </c>
      <c r="Z309" s="75">
        <v>0.4740381140914991</v>
      </c>
      <c r="AA309" s="75">
        <v>0.47678026135463558</v>
      </c>
      <c r="AB309" s="75">
        <v>0.47967549049030733</v>
      </c>
      <c r="AC309" s="75">
        <v>0.48268297197275717</v>
      </c>
      <c r="AD309" s="75">
        <v>0.48510573045950839</v>
      </c>
      <c r="AE309" s="75">
        <v>0.48742448135501554</v>
      </c>
      <c r="AF309" s="75">
        <v>0.48836668976302589</v>
      </c>
      <c r="AG309" s="75">
        <v>0.48810168539444593</v>
      </c>
      <c r="AH309" s="75">
        <v>0.49007195573556739</v>
      </c>
      <c r="AI309" s="75">
        <v>0.48947389778245776</v>
      </c>
      <c r="AJ309" s="75">
        <v>0.48879378166602205</v>
      </c>
      <c r="AK309" s="75">
        <v>0.48813397628906507</v>
      </c>
      <c r="AL309" s="75">
        <v>0.48833295399173077</v>
      </c>
      <c r="AM309" s="75">
        <v>0.49009140199269002</v>
      </c>
      <c r="AN309" s="75">
        <v>0.49015702412456941</v>
      </c>
      <c r="AO309" s="75">
        <v>0.49037361517921763</v>
      </c>
      <c r="AP309" s="75">
        <v>0.49159147280589144</v>
      </c>
      <c r="AQ309" s="75">
        <v>0.49279743725618258</v>
      </c>
      <c r="AR309" s="75">
        <v>0.49510784895422522</v>
      </c>
      <c r="AS309" s="75">
        <v>0.49615303170929737</v>
      </c>
      <c r="AT309" s="75">
        <v>0.49714110139376266</v>
      </c>
      <c r="AU309" s="75">
        <v>0.49813659964412893</v>
      </c>
      <c r="AV309" s="75">
        <v>0.50134437698095624</v>
      </c>
      <c r="AW309" s="75">
        <v>0.50433127860325466</v>
      </c>
      <c r="AX309" s="75">
        <v>0.50421465243153862</v>
      </c>
      <c r="AY309" s="75">
        <v>0.50619068750094642</v>
      </c>
      <c r="AZ309" s="75">
        <v>0.50684621272145503</v>
      </c>
    </row>
    <row r="310" spans="1:52" ht="12" customHeight="1" x14ac:dyDescent="0.35">
      <c r="A310" s="91" t="s">
        <v>848</v>
      </c>
      <c r="B310" s="102">
        <v>308.45772681182774</v>
      </c>
      <c r="C310" s="102">
        <v>279.52165155919039</v>
      </c>
      <c r="D310" s="102">
        <v>321.0651281692322</v>
      </c>
      <c r="E310" s="102">
        <v>335.09214025362235</v>
      </c>
      <c r="F310" s="102">
        <v>370.28081055420358</v>
      </c>
      <c r="G310" s="102">
        <v>362.78976269252053</v>
      </c>
      <c r="H310" s="102">
        <v>385.1167423917729</v>
      </c>
      <c r="I310" s="102">
        <v>355.74218795265017</v>
      </c>
      <c r="J310" s="102">
        <v>353.06087490286734</v>
      </c>
      <c r="K310" s="102">
        <v>272.34865898260603</v>
      </c>
      <c r="L310" s="102">
        <v>322.77251988095605</v>
      </c>
      <c r="M310" s="102">
        <v>326.23061208421632</v>
      </c>
      <c r="N310" s="102">
        <v>329.90964402208562</v>
      </c>
      <c r="O310" s="102">
        <v>326.34611704475287</v>
      </c>
      <c r="P310" s="102">
        <v>320.17346537739917</v>
      </c>
      <c r="Q310" s="102">
        <v>354.55163669215943</v>
      </c>
      <c r="R310" s="102">
        <v>355.43285551179332</v>
      </c>
      <c r="S310" s="102">
        <v>360.29256592065639</v>
      </c>
      <c r="T310" s="102">
        <v>355.07200919098716</v>
      </c>
      <c r="U310" s="102">
        <v>348.1572419484628</v>
      </c>
      <c r="V310" s="102">
        <v>345.28251830051727</v>
      </c>
      <c r="W310" s="102">
        <v>348.27288904884455</v>
      </c>
      <c r="X310" s="102">
        <v>350.42415723219966</v>
      </c>
      <c r="Y310" s="102">
        <v>350.83488830837723</v>
      </c>
      <c r="Z310" s="102">
        <v>351.42934557174254</v>
      </c>
      <c r="AA310" s="102">
        <v>353.39399590154528</v>
      </c>
      <c r="AB310" s="102">
        <v>355.72038716346981</v>
      </c>
      <c r="AC310" s="102">
        <v>358.07368179447656</v>
      </c>
      <c r="AD310" s="102">
        <v>359.53638368322089</v>
      </c>
      <c r="AE310" s="102">
        <v>360.2730085791884</v>
      </c>
      <c r="AF310" s="102">
        <v>360.37588221985339</v>
      </c>
      <c r="AG310" s="102">
        <v>360.30388057173531</v>
      </c>
      <c r="AH310" s="102">
        <v>360.20371292468383</v>
      </c>
      <c r="AI310" s="102">
        <v>359.04671782869178</v>
      </c>
      <c r="AJ310" s="102">
        <v>357.4528148540137</v>
      </c>
      <c r="AK310" s="102">
        <v>356.66363496918899</v>
      </c>
      <c r="AL310" s="102">
        <v>357.05319536755803</v>
      </c>
      <c r="AM310" s="102">
        <v>357.90603306794742</v>
      </c>
      <c r="AN310" s="102">
        <v>357.83034958381813</v>
      </c>
      <c r="AO310" s="102">
        <v>358.04770912654419</v>
      </c>
      <c r="AP310" s="102">
        <v>359.08504404591639</v>
      </c>
      <c r="AQ310" s="102">
        <v>360.55847098627856</v>
      </c>
      <c r="AR310" s="102">
        <v>362.59068224428211</v>
      </c>
      <c r="AS310" s="102">
        <v>363.73222400840388</v>
      </c>
      <c r="AT310" s="102">
        <v>364.38151945812558</v>
      </c>
      <c r="AU310" s="102">
        <v>366.28781755718734</v>
      </c>
      <c r="AV310" s="102">
        <v>370.30724268374473</v>
      </c>
      <c r="AW310" s="102">
        <v>373.7123793687818</v>
      </c>
      <c r="AX310" s="102">
        <v>374.94710037183069</v>
      </c>
      <c r="AY310" s="102">
        <v>376.5139780222201</v>
      </c>
      <c r="AZ310" s="102">
        <v>378.18057403183883</v>
      </c>
    </row>
    <row r="311" spans="1:52" ht="12" customHeight="1" x14ac:dyDescent="0.35">
      <c r="A311" s="93" t="s">
        <v>849</v>
      </c>
      <c r="B311" s="103">
        <v>413.9548372877727</v>
      </c>
      <c r="C311" s="103">
        <v>378.93255082370121</v>
      </c>
      <c r="D311" s="103">
        <v>437.44068505441959</v>
      </c>
      <c r="E311" s="103">
        <v>440.32954625363823</v>
      </c>
      <c r="F311" s="103">
        <v>489.17283695239854</v>
      </c>
      <c r="G311" s="103">
        <v>468.64642479308628</v>
      </c>
      <c r="H311" s="103">
        <v>498.69521213928772</v>
      </c>
      <c r="I311" s="103">
        <v>461.51954159655543</v>
      </c>
      <c r="J311" s="103">
        <v>468.46473102747768</v>
      </c>
      <c r="K311" s="103">
        <v>374.36094368954633</v>
      </c>
      <c r="L311" s="103">
        <v>437.71447906228599</v>
      </c>
      <c r="M311" s="103">
        <v>445.5888151471633</v>
      </c>
      <c r="N311" s="103">
        <v>458.85528980605869</v>
      </c>
      <c r="O311" s="103">
        <v>456.66246884921981</v>
      </c>
      <c r="P311" s="103">
        <v>445.28301787447333</v>
      </c>
      <c r="Q311" s="103">
        <v>494.97505014056946</v>
      </c>
      <c r="R311" s="103">
        <v>493.17170246532368</v>
      </c>
      <c r="S311" s="103">
        <v>504.90629005260752</v>
      </c>
      <c r="T311" s="103">
        <v>505.41310099891103</v>
      </c>
      <c r="U311" s="103">
        <v>500.31182441819976</v>
      </c>
      <c r="V311" s="103">
        <v>498.28241499978645</v>
      </c>
      <c r="W311" s="103">
        <v>503.02274197096614</v>
      </c>
      <c r="X311" s="103">
        <v>509.40307954620783</v>
      </c>
      <c r="Y311" s="103">
        <v>510.13951576736235</v>
      </c>
      <c r="Z311" s="103">
        <v>511.18083688750283</v>
      </c>
      <c r="AA311" s="103">
        <v>514.10385407359558</v>
      </c>
      <c r="AB311" s="103">
        <v>517.25016338149248</v>
      </c>
      <c r="AC311" s="103">
        <v>520.40183051945598</v>
      </c>
      <c r="AD311" s="103">
        <v>522.22928074519655</v>
      </c>
      <c r="AE311" s="103">
        <v>524.35422969046147</v>
      </c>
      <c r="AF311" s="103">
        <v>525.2280855952738</v>
      </c>
      <c r="AG311" s="103">
        <v>524.80380065301517</v>
      </c>
      <c r="AH311" s="103">
        <v>526.49392219957747</v>
      </c>
      <c r="AI311" s="103">
        <v>525.2234704619766</v>
      </c>
      <c r="AJ311" s="103">
        <v>523.8191722885814</v>
      </c>
      <c r="AK311" s="103">
        <v>522.87757129267061</v>
      </c>
      <c r="AL311" s="103">
        <v>522.76558502593412</v>
      </c>
      <c r="AM311" s="103">
        <v>524.26825181815445</v>
      </c>
      <c r="AN311" s="103">
        <v>523.85863032962357</v>
      </c>
      <c r="AO311" s="103">
        <v>523.71871540680763</v>
      </c>
      <c r="AP311" s="103">
        <v>524.80761993616215</v>
      </c>
      <c r="AQ311" s="103">
        <v>526.09223042828887</v>
      </c>
      <c r="AR311" s="103">
        <v>528.48437295594977</v>
      </c>
      <c r="AS311" s="103">
        <v>529.20050382800389</v>
      </c>
      <c r="AT311" s="103">
        <v>529.70111169423035</v>
      </c>
      <c r="AU311" s="103">
        <v>530.8543500725599</v>
      </c>
      <c r="AV311" s="103">
        <v>534.05480515375473</v>
      </c>
      <c r="AW311" s="103">
        <v>536.33702541434718</v>
      </c>
      <c r="AX311" s="103">
        <v>535.67410668377988</v>
      </c>
      <c r="AY311" s="103">
        <v>536.31165624705648</v>
      </c>
      <c r="AZ311" s="103">
        <v>536.59605001833074</v>
      </c>
    </row>
    <row r="312" spans="1:52" ht="12" customHeight="1" x14ac:dyDescent="0.35">
      <c r="A312" s="62" t="s">
        <v>845</v>
      </c>
      <c r="B312" s="135">
        <v>2131.6610730868606</v>
      </c>
      <c r="C312" s="135">
        <v>2204.2654038376504</v>
      </c>
      <c r="D312" s="135">
        <v>2156.0276401453652</v>
      </c>
      <c r="E312" s="135">
        <v>2195.9475311571068</v>
      </c>
      <c r="F312" s="135">
        <v>2259.4547026358919</v>
      </c>
      <c r="G312" s="135">
        <v>2245.7895911595438</v>
      </c>
      <c r="H312" s="135">
        <v>2043.7166518879317</v>
      </c>
      <c r="I312" s="135">
        <v>2105.9691012612566</v>
      </c>
      <c r="J312" s="135">
        <v>2037.9312228958102</v>
      </c>
      <c r="K312" s="135">
        <v>1536.756695508778</v>
      </c>
      <c r="L312" s="135">
        <v>1628.6453850014002</v>
      </c>
      <c r="M312" s="135">
        <v>1777.5836179806277</v>
      </c>
      <c r="N312" s="135">
        <v>1439.9621890266205</v>
      </c>
      <c r="O312" s="135">
        <v>1366.6813518542613</v>
      </c>
      <c r="P312" s="135">
        <v>1362.072902767758</v>
      </c>
      <c r="Q312" s="135">
        <v>1468.8793571488268</v>
      </c>
      <c r="R312" s="135">
        <v>1499.6441894721065</v>
      </c>
      <c r="S312" s="135">
        <v>1527.1783259404383</v>
      </c>
      <c r="T312" s="135">
        <v>1535.9981115754656</v>
      </c>
      <c r="U312" s="135">
        <v>1537.4860116428915</v>
      </c>
      <c r="V312" s="135">
        <v>1540.9379105093983</v>
      </c>
      <c r="W312" s="135">
        <v>1551.9980128449565</v>
      </c>
      <c r="X312" s="135">
        <v>1567.9611984511143</v>
      </c>
      <c r="Y312" s="135">
        <v>1575.3240169338997</v>
      </c>
      <c r="Z312" s="135">
        <v>1578.3300970439586</v>
      </c>
      <c r="AA312" s="135">
        <v>1586.5506219734159</v>
      </c>
      <c r="AB312" s="135">
        <v>1593.7592948302918</v>
      </c>
      <c r="AC312" s="135">
        <v>1601.0265975458071</v>
      </c>
      <c r="AD312" s="135">
        <v>1609.3923094336906</v>
      </c>
      <c r="AE312" s="135">
        <v>1613.5030935663403</v>
      </c>
      <c r="AF312" s="135">
        <v>1618.5262917721027</v>
      </c>
      <c r="AG312" s="135">
        <v>1624.1563548679512</v>
      </c>
      <c r="AH312" s="135">
        <v>1630.621235821493</v>
      </c>
      <c r="AI312" s="135">
        <v>1636.8298175152399</v>
      </c>
      <c r="AJ312" s="135">
        <v>1640.1632920038548</v>
      </c>
      <c r="AK312" s="135">
        <v>1644.9530419507832</v>
      </c>
      <c r="AL312" s="135">
        <v>1652.1776321487509</v>
      </c>
      <c r="AM312" s="135">
        <v>1659.3994462539449</v>
      </c>
      <c r="AN312" s="135">
        <v>1669.032395248996</v>
      </c>
      <c r="AO312" s="135">
        <v>1675.9168864846929</v>
      </c>
      <c r="AP312" s="135">
        <v>1684.7703218141919</v>
      </c>
      <c r="AQ312" s="135">
        <v>1694.6616404075562</v>
      </c>
      <c r="AR312" s="135">
        <v>1706.1781508909746</v>
      </c>
      <c r="AS312" s="135">
        <v>1713.0418775118203</v>
      </c>
      <c r="AT312" s="135">
        <v>1721.2267822235972</v>
      </c>
      <c r="AU312" s="135">
        <v>1732.0052860086271</v>
      </c>
      <c r="AV312" s="135">
        <v>1743.1562565399975</v>
      </c>
      <c r="AW312" s="135">
        <v>1751.1937460216859</v>
      </c>
      <c r="AX312" s="135">
        <v>1761.4071312058372</v>
      </c>
      <c r="AY312" s="135">
        <v>1770.4357808930865</v>
      </c>
      <c r="AZ312" s="135">
        <v>1780.0939784479983</v>
      </c>
    </row>
    <row r="313" spans="1:52" ht="12" customHeight="1" x14ac:dyDescent="0.35">
      <c r="A313" s="64" t="s">
        <v>40</v>
      </c>
      <c r="B313" s="65">
        <v>4.3341374208187293</v>
      </c>
      <c r="C313" s="65">
        <v>4.7985653360952032</v>
      </c>
      <c r="D313" s="65">
        <v>4.8682038564478205</v>
      </c>
      <c r="E313" s="65">
        <v>5.7039099904677926</v>
      </c>
      <c r="F313" s="65">
        <v>5.6012183445558783</v>
      </c>
      <c r="G313" s="65">
        <v>5.9983902760343444</v>
      </c>
      <c r="H313" s="65">
        <v>5.3496019377239517</v>
      </c>
      <c r="I313" s="65">
        <v>4.8830235662924055</v>
      </c>
      <c r="J313" s="65">
        <v>6.1658059609488722</v>
      </c>
      <c r="K313" s="65">
        <v>6.3931266553662942</v>
      </c>
      <c r="L313" s="65">
        <v>6.6505678464522395</v>
      </c>
      <c r="M313" s="65">
        <v>8.0214069757218134</v>
      </c>
      <c r="N313" s="65">
        <v>6.9777955718733615</v>
      </c>
      <c r="O313" s="65">
        <v>7.9336883765368373</v>
      </c>
      <c r="P313" s="65">
        <v>8.115356266196585</v>
      </c>
      <c r="Q313" s="65">
        <v>9.0014374157706616</v>
      </c>
      <c r="R313" s="65">
        <v>7.8478183473108389</v>
      </c>
      <c r="S313" s="65">
        <v>6.8828037606377181</v>
      </c>
      <c r="T313" s="65">
        <v>5.8696463274094635</v>
      </c>
      <c r="U313" s="65">
        <v>4.9746517405435453</v>
      </c>
      <c r="V313" s="65">
        <v>7.2874903068812964</v>
      </c>
      <c r="W313" s="65">
        <v>5.974969284276745</v>
      </c>
      <c r="X313" s="65">
        <v>5.9207727016426306</v>
      </c>
      <c r="Y313" s="65">
        <v>4.9756570301715781</v>
      </c>
      <c r="Z313" s="65">
        <v>6.6968038562344567</v>
      </c>
      <c r="AA313" s="65">
        <v>5.2505356688074825</v>
      </c>
      <c r="AB313" s="65">
        <v>4.5106359371499058</v>
      </c>
      <c r="AC313" s="65">
        <v>4.2842495448549034</v>
      </c>
      <c r="AD313" s="65">
        <v>5.8044032891088841</v>
      </c>
      <c r="AE313" s="65">
        <v>4.764275009923665</v>
      </c>
      <c r="AF313" s="65">
        <v>4.7543249001518886</v>
      </c>
      <c r="AG313" s="65">
        <v>4.9266577447515898</v>
      </c>
      <c r="AH313" s="65">
        <v>5.1806783703878514</v>
      </c>
      <c r="AI313" s="65">
        <v>5.2950162682289319</v>
      </c>
      <c r="AJ313" s="65">
        <v>5.474698621564416</v>
      </c>
      <c r="AK313" s="65">
        <v>5.6521147492480868</v>
      </c>
      <c r="AL313" s="65">
        <v>5.8132228096655663</v>
      </c>
      <c r="AM313" s="65">
        <v>5.986079667047207</v>
      </c>
      <c r="AN313" s="65">
        <v>6.1611737988399806</v>
      </c>
      <c r="AO313" s="65">
        <v>6.3342307541599343</v>
      </c>
      <c r="AP313" s="65">
        <v>6.4930629025294859</v>
      </c>
      <c r="AQ313" s="65">
        <v>6.7340711760417937</v>
      </c>
      <c r="AR313" s="65">
        <v>6.9146553061363578</v>
      </c>
      <c r="AS313" s="65">
        <v>6.9372262389026993</v>
      </c>
      <c r="AT313" s="65">
        <v>7.4944234264808989</v>
      </c>
      <c r="AU313" s="65">
        <v>8.5825648248866404</v>
      </c>
      <c r="AV313" s="65">
        <v>8.6137477959034605</v>
      </c>
      <c r="AW313" s="65">
        <v>8.6407935937833678</v>
      </c>
      <c r="AX313" s="65">
        <v>8.735538683229219</v>
      </c>
      <c r="AY313" s="65">
        <v>8.7854132296632503</v>
      </c>
      <c r="AZ313" s="65">
        <v>8.8054842130155837</v>
      </c>
    </row>
    <row r="314" spans="1:52" ht="12" customHeight="1" x14ac:dyDescent="0.35">
      <c r="A314" s="72" t="s">
        <v>41</v>
      </c>
      <c r="B314" s="73">
        <v>2.063917503738689</v>
      </c>
      <c r="C314" s="73">
        <v>2.1648800083563864</v>
      </c>
      <c r="D314" s="73">
        <v>2.1178052580630995</v>
      </c>
      <c r="E314" s="73">
        <v>2.1536862177955447</v>
      </c>
      <c r="F314" s="73">
        <v>2.2219709616148018</v>
      </c>
      <c r="G314" s="73">
        <v>2.2014144437096039</v>
      </c>
      <c r="H314" s="73">
        <v>1.9965248946167342</v>
      </c>
      <c r="I314" s="73">
        <v>2.0740993558698184</v>
      </c>
      <c r="J314" s="73">
        <v>2.0193927365556545</v>
      </c>
      <c r="K314" s="73">
        <v>1.5311334497952422</v>
      </c>
      <c r="L314" s="73">
        <v>1.6206278985868869</v>
      </c>
      <c r="M314" s="73">
        <v>1.7742135113077586</v>
      </c>
      <c r="N314" s="73">
        <v>1.4282713312752342</v>
      </c>
      <c r="O314" s="73">
        <v>1.3572798729487257</v>
      </c>
      <c r="P314" s="73">
        <v>1.3718004705103208</v>
      </c>
      <c r="Q314" s="73">
        <v>1.4762281502002195</v>
      </c>
      <c r="R314" s="73">
        <v>1.5115216018244286</v>
      </c>
      <c r="S314" s="73">
        <v>1.5435963916215809</v>
      </c>
      <c r="T314" s="73">
        <v>1.5576686676507221</v>
      </c>
      <c r="U314" s="73">
        <v>1.5596421999680632</v>
      </c>
      <c r="V314" s="73">
        <v>1.5582027380940677</v>
      </c>
      <c r="W314" s="73">
        <v>1.5709184880805338</v>
      </c>
      <c r="X314" s="73">
        <v>1.5895174231147779</v>
      </c>
      <c r="Y314" s="73">
        <v>1.5996717846209971</v>
      </c>
      <c r="Z314" s="73">
        <v>1.6013350432316125</v>
      </c>
      <c r="AA314" s="73">
        <v>1.6116751044112849</v>
      </c>
      <c r="AB314" s="73">
        <v>1.6196741607586094</v>
      </c>
      <c r="AC314" s="73">
        <v>1.6270856670409921</v>
      </c>
      <c r="AD314" s="73">
        <v>1.6338491523926451</v>
      </c>
      <c r="AE314" s="73">
        <v>1.6393999859266148</v>
      </c>
      <c r="AF314" s="73">
        <v>1.6451704618570786</v>
      </c>
      <c r="AG314" s="73">
        <v>1.6501884186160167</v>
      </c>
      <c r="AH314" s="73">
        <v>1.6571321664901861</v>
      </c>
      <c r="AI314" s="73">
        <v>1.6632262986762858</v>
      </c>
      <c r="AJ314" s="73">
        <v>1.6665898872537539</v>
      </c>
      <c r="AK314" s="73">
        <v>1.6713709601549203</v>
      </c>
      <c r="AL314" s="73">
        <v>1.6773373756296517</v>
      </c>
      <c r="AM314" s="73">
        <v>1.6844912085739006</v>
      </c>
      <c r="AN314" s="73">
        <v>1.693568167950434</v>
      </c>
      <c r="AO314" s="73">
        <v>1.6997620554537751</v>
      </c>
      <c r="AP314" s="73">
        <v>1.708046325498662</v>
      </c>
      <c r="AQ314" s="73">
        <v>1.7171888372628497</v>
      </c>
      <c r="AR314" s="73">
        <v>1.727752814772828</v>
      </c>
      <c r="AS314" s="73">
        <v>1.7349372556162863</v>
      </c>
      <c r="AT314" s="73">
        <v>1.7416818080315792</v>
      </c>
      <c r="AU314" s="73">
        <v>1.7503467582538734</v>
      </c>
      <c r="AV314" s="73">
        <v>1.7610795954692597</v>
      </c>
      <c r="AW314" s="73">
        <v>1.7686778826431366</v>
      </c>
      <c r="AX314" s="73">
        <v>1.7785473704597932</v>
      </c>
      <c r="AY314" s="73">
        <v>1.7864527172277278</v>
      </c>
      <c r="AZ314" s="73">
        <v>1.7959869052475663</v>
      </c>
    </row>
    <row r="315" spans="1:52" ht="12" customHeight="1" x14ac:dyDescent="0.35">
      <c r="A315" s="72" t="s">
        <v>44</v>
      </c>
      <c r="B315" s="73">
        <v>0.85336769906927679</v>
      </c>
      <c r="C315" s="73">
        <v>0.9638878133248171</v>
      </c>
      <c r="D315" s="73">
        <v>0.9883102739370091</v>
      </c>
      <c r="E315" s="73">
        <v>1.2014766819978939</v>
      </c>
      <c r="F315" s="73">
        <v>1.1660643374124549</v>
      </c>
      <c r="G315" s="73">
        <v>1.2723991775041479</v>
      </c>
      <c r="H315" s="73">
        <v>1.13016621282311</v>
      </c>
      <c r="I315" s="73">
        <v>0.99848851889547718</v>
      </c>
      <c r="J315" s="73">
        <v>1.3404416571842548</v>
      </c>
      <c r="K315" s="73">
        <v>1.4645028339850643</v>
      </c>
      <c r="L315" s="73">
        <v>1.5205502335250873</v>
      </c>
      <c r="M315" s="73">
        <v>1.8579735840480771</v>
      </c>
      <c r="N315" s="73">
        <v>1.6300018508388558</v>
      </c>
      <c r="O315" s="73">
        <v>1.888462001097104</v>
      </c>
      <c r="P315" s="73">
        <v>1.9358456199636498</v>
      </c>
      <c r="Q315" s="73">
        <v>2.1524457222774949</v>
      </c>
      <c r="R315" s="73">
        <v>2.2363170374578694</v>
      </c>
      <c r="S315" s="73">
        <v>2.3545952573392723</v>
      </c>
      <c r="T315" s="73">
        <v>2.3798910251440204</v>
      </c>
      <c r="U315" s="73">
        <v>2.3737517320625501</v>
      </c>
      <c r="V315" s="73">
        <v>2.3435488616099276</v>
      </c>
      <c r="W315" s="73">
        <v>2.3626188317282395</v>
      </c>
      <c r="X315" s="73">
        <v>2.4080595610569571</v>
      </c>
      <c r="Y315" s="73">
        <v>2.4278527917913366</v>
      </c>
      <c r="Z315" s="73">
        <v>2.4372540966995948</v>
      </c>
      <c r="AA315" s="73">
        <v>2.4575881388472691</v>
      </c>
      <c r="AB315" s="73">
        <v>2.4639380715246926</v>
      </c>
      <c r="AC315" s="73">
        <v>2.47514953576052</v>
      </c>
      <c r="AD315" s="73">
        <v>2.4935952288591374</v>
      </c>
      <c r="AE315" s="73">
        <v>2.5092604686322662</v>
      </c>
      <c r="AF315" s="73">
        <v>2.4628158095802477</v>
      </c>
      <c r="AG315" s="73">
        <v>2.4676827557524206</v>
      </c>
      <c r="AH315" s="73">
        <v>2.4757796456072967</v>
      </c>
      <c r="AI315" s="73">
        <v>2.4728319864803501</v>
      </c>
      <c r="AJ315" s="73">
        <v>2.4734135000017066</v>
      </c>
      <c r="AK315" s="73">
        <v>2.4759831535129653</v>
      </c>
      <c r="AL315" s="73">
        <v>2.4722658887027587</v>
      </c>
      <c r="AM315" s="73">
        <v>2.471912671443377</v>
      </c>
      <c r="AN315" s="73">
        <v>2.472847788758286</v>
      </c>
      <c r="AO315" s="73">
        <v>2.4753345889729541</v>
      </c>
      <c r="AP315" s="73">
        <v>2.471628566971368</v>
      </c>
      <c r="AQ315" s="73">
        <v>2.487103680791829</v>
      </c>
      <c r="AR315" s="73">
        <v>2.4863843065229445</v>
      </c>
      <c r="AS315" s="73">
        <v>2.491737277430639</v>
      </c>
      <c r="AT315" s="73">
        <v>2.5540216878224036</v>
      </c>
      <c r="AU315" s="73">
        <v>2.5430753672228783</v>
      </c>
      <c r="AV315" s="73">
        <v>2.5353571729935731</v>
      </c>
      <c r="AW315" s="73">
        <v>2.5236463029605374</v>
      </c>
      <c r="AX315" s="73">
        <v>2.5490268111811738</v>
      </c>
      <c r="AY315" s="73">
        <v>2.5446584670856565</v>
      </c>
      <c r="AZ315" s="73">
        <v>2.5473114307218587</v>
      </c>
    </row>
    <row r="316" spans="1:52" ht="12" customHeight="1" x14ac:dyDescent="0.35">
      <c r="A316" s="72" t="s">
        <v>45</v>
      </c>
      <c r="B316" s="73">
        <v>42.001933268865081</v>
      </c>
      <c r="C316" s="73">
        <v>44.031365726792025</v>
      </c>
      <c r="D316" s="73">
        <v>43.318664413921027</v>
      </c>
      <c r="E316" s="73">
        <v>45.118887205394778</v>
      </c>
      <c r="F316" s="73">
        <v>46.091883169504946</v>
      </c>
      <c r="G316" s="73">
        <v>46.296239390284363</v>
      </c>
      <c r="H316" s="73">
        <v>41.885991969556287</v>
      </c>
      <c r="I316" s="73">
        <v>42.521738620121283</v>
      </c>
      <c r="J316" s="73">
        <v>43.374295660001685</v>
      </c>
      <c r="K316" s="73">
        <v>35.303900939177723</v>
      </c>
      <c r="L316" s="73">
        <v>37.104562536626858</v>
      </c>
      <c r="M316" s="73">
        <v>41.64333313373097</v>
      </c>
      <c r="N316" s="73">
        <v>34.443274841569199</v>
      </c>
      <c r="O316" s="73">
        <v>34.606196216515492</v>
      </c>
      <c r="P316" s="73">
        <v>34.862161685531447</v>
      </c>
      <c r="Q316" s="73">
        <v>37.990652301569341</v>
      </c>
      <c r="R316" s="73">
        <v>39.075487648026424</v>
      </c>
      <c r="S316" s="73">
        <v>40.279185611284845</v>
      </c>
      <c r="T316" s="73">
        <v>40.649112603680372</v>
      </c>
      <c r="U316" s="73">
        <v>40.630740246888585</v>
      </c>
      <c r="V316" s="73">
        <v>40.410990017676824</v>
      </c>
      <c r="W316" s="73">
        <v>40.749597133913134</v>
      </c>
      <c r="X316" s="73">
        <v>41.331335252002376</v>
      </c>
      <c r="Y316" s="73">
        <v>41.557845723957101</v>
      </c>
      <c r="Z316" s="73">
        <v>41.646644779399502</v>
      </c>
      <c r="AA316" s="73">
        <v>41.93211056768267</v>
      </c>
      <c r="AB316" s="73">
        <v>42.09689321599997</v>
      </c>
      <c r="AC316" s="73">
        <v>42.302612679704389</v>
      </c>
      <c r="AD316" s="73">
        <v>42.593656583004531</v>
      </c>
      <c r="AE316" s="73">
        <v>42.825919756084474</v>
      </c>
      <c r="AF316" s="73">
        <v>42.584386561741695</v>
      </c>
      <c r="AG316" s="73">
        <v>42.715929795710053</v>
      </c>
      <c r="AH316" s="73">
        <v>42.883254416459181</v>
      </c>
      <c r="AI316" s="73">
        <v>42.969783323856156</v>
      </c>
      <c r="AJ316" s="73">
        <v>43.03356609909676</v>
      </c>
      <c r="AK316" s="73">
        <v>43.132681357782268</v>
      </c>
      <c r="AL316" s="73">
        <v>43.213499220146247</v>
      </c>
      <c r="AM316" s="73">
        <v>43.338578464872853</v>
      </c>
      <c r="AN316" s="73">
        <v>43.502695001764408</v>
      </c>
      <c r="AO316" s="73">
        <v>43.628055017730645</v>
      </c>
      <c r="AP316" s="73">
        <v>43.754867891273726</v>
      </c>
      <c r="AQ316" s="73">
        <v>44.000363006147531</v>
      </c>
      <c r="AR316" s="73">
        <v>44.185339259248686</v>
      </c>
      <c r="AS316" s="73">
        <v>44.323911398188329</v>
      </c>
      <c r="AT316" s="73">
        <v>44.891142433823966</v>
      </c>
      <c r="AU316" s="73">
        <v>45.004015559555015</v>
      </c>
      <c r="AV316" s="73">
        <v>45.152299429026229</v>
      </c>
      <c r="AW316" s="73">
        <v>45.221840711763079</v>
      </c>
      <c r="AX316" s="73">
        <v>45.52693725274591</v>
      </c>
      <c r="AY316" s="73">
        <v>45.647867901923895</v>
      </c>
      <c r="AZ316" s="73">
        <v>45.830814967606365</v>
      </c>
    </row>
    <row r="317" spans="1:52" ht="12" customHeight="1" x14ac:dyDescent="0.35">
      <c r="A317" s="74" t="s">
        <v>46</v>
      </c>
      <c r="B317" s="75">
        <v>3.0019848365269479</v>
      </c>
      <c r="C317" s="75">
        <v>3.4143645788501495</v>
      </c>
      <c r="D317" s="75">
        <v>3.5135237535780002</v>
      </c>
      <c r="E317" s="75">
        <v>4.3235282921048901</v>
      </c>
      <c r="F317" s="75">
        <v>4.1801663223836885</v>
      </c>
      <c r="G317" s="75">
        <v>4.5890233355787107</v>
      </c>
      <c r="H317" s="75">
        <v>4.0707559003314682</v>
      </c>
      <c r="I317" s="75">
        <v>3.5583072463324057</v>
      </c>
      <c r="J317" s="75">
        <v>4.8717640148035617</v>
      </c>
      <c r="K317" s="75">
        <v>5.4062563702306115</v>
      </c>
      <c r="L317" s="75">
        <v>5.6100471269570162</v>
      </c>
      <c r="M317" s="75">
        <v>6.8805266534469105</v>
      </c>
      <c r="N317" s="75">
        <v>6.0507531479704735</v>
      </c>
      <c r="O317" s="75">
        <v>7.0468404020919655</v>
      </c>
      <c r="P317" s="75">
        <v>7.2278894746451208</v>
      </c>
      <c r="Q317" s="75">
        <v>8.0419536850486502</v>
      </c>
      <c r="R317" s="75">
        <v>8.369988265562851</v>
      </c>
      <c r="S317" s="75">
        <v>8.8186721440141742</v>
      </c>
      <c r="T317" s="75">
        <v>8.9084836489944177</v>
      </c>
      <c r="U317" s="75">
        <v>8.8754534939986378</v>
      </c>
      <c r="V317" s="75">
        <v>8.7512604737045905</v>
      </c>
      <c r="W317" s="75">
        <v>8.8224339597732584</v>
      </c>
      <c r="X317" s="75">
        <v>8.9934815922870186</v>
      </c>
      <c r="Y317" s="75">
        <v>9.0635555058482087</v>
      </c>
      <c r="Z317" s="75">
        <v>9.099697073171173</v>
      </c>
      <c r="AA317" s="75">
        <v>9.1740534651307755</v>
      </c>
      <c r="AB317" s="75">
        <v>9.1951530934486883</v>
      </c>
      <c r="AC317" s="75">
        <v>9.2370345472024766</v>
      </c>
      <c r="AD317" s="75">
        <v>9.3085229907774316</v>
      </c>
      <c r="AE317" s="75">
        <v>9.3734591968772936</v>
      </c>
      <c r="AF317" s="75">
        <v>9.1645572986764883</v>
      </c>
      <c r="AG317" s="75">
        <v>9.1828829375667187</v>
      </c>
      <c r="AH317" s="75">
        <v>9.2125232791304263</v>
      </c>
      <c r="AI317" s="75">
        <v>9.2000316352675071</v>
      </c>
      <c r="AJ317" s="75">
        <v>9.2017053728614542</v>
      </c>
      <c r="AK317" s="75">
        <v>9.2105022065785693</v>
      </c>
      <c r="AL317" s="75">
        <v>9.1953003901934967</v>
      </c>
      <c r="AM317" s="75">
        <v>9.1928622657854877</v>
      </c>
      <c r="AN317" s="75">
        <v>9.196195369476845</v>
      </c>
      <c r="AO317" s="75">
        <v>9.2056706270346993</v>
      </c>
      <c r="AP317" s="75">
        <v>9.1903970679904177</v>
      </c>
      <c r="AQ317" s="75">
        <v>9.2481987086067647</v>
      </c>
      <c r="AR317" s="75">
        <v>9.2440386504394425</v>
      </c>
      <c r="AS317" s="75">
        <v>9.2618845200660846</v>
      </c>
      <c r="AT317" s="75">
        <v>9.51663935507632</v>
      </c>
      <c r="AU317" s="75">
        <v>9.473578407278838</v>
      </c>
      <c r="AV317" s="75">
        <v>9.4416385579121389</v>
      </c>
      <c r="AW317" s="75">
        <v>9.3960975339615871</v>
      </c>
      <c r="AX317" s="75">
        <v>9.4915725609751505</v>
      </c>
      <c r="AY317" s="75">
        <v>9.4738982501614188</v>
      </c>
      <c r="AZ317" s="75">
        <v>9.4828032468149566</v>
      </c>
    </row>
    <row r="318" spans="1:52" ht="12" customHeight="1" x14ac:dyDescent="0.35">
      <c r="A318" s="91" t="s">
        <v>850</v>
      </c>
      <c r="B318" s="102">
        <v>1736.0292899766175</v>
      </c>
      <c r="C318" s="102">
        <v>1788.0907792034657</v>
      </c>
      <c r="D318" s="102">
        <v>1753.5758668251983</v>
      </c>
      <c r="E318" s="102">
        <v>1779.9116529503353</v>
      </c>
      <c r="F318" s="102">
        <v>1828.1087640078781</v>
      </c>
      <c r="G318" s="102">
        <v>1812.0783997096466</v>
      </c>
      <c r="H318" s="102">
        <v>1633.2798159870367</v>
      </c>
      <c r="I318" s="102">
        <v>1678.9292787913867</v>
      </c>
      <c r="J318" s="102">
        <v>1625.7853047818087</v>
      </c>
      <c r="K318" s="102">
        <v>1233.7353323258767</v>
      </c>
      <c r="L318" s="102">
        <v>1305.8830739581281</v>
      </c>
      <c r="M318" s="102">
        <v>1424.7738912572711</v>
      </c>
      <c r="N318" s="102">
        <v>1139.2312702695835</v>
      </c>
      <c r="O318" s="102">
        <v>1080.4250746058203</v>
      </c>
      <c r="P318" s="102">
        <v>1075.2704282364812</v>
      </c>
      <c r="Q318" s="102">
        <v>1157.9079028234146</v>
      </c>
      <c r="R318" s="102">
        <v>1181.1477467106508</v>
      </c>
      <c r="S318" s="102">
        <v>1203.0605616834775</v>
      </c>
      <c r="T318" s="102">
        <v>1214.3295726381136</v>
      </c>
      <c r="U318" s="102">
        <v>1218.9407206319679</v>
      </c>
      <c r="V318" s="102">
        <v>1221.0851581130835</v>
      </c>
      <c r="W318" s="102">
        <v>1230.9899933209661</v>
      </c>
      <c r="X318" s="102">
        <v>1245.0847581900609</v>
      </c>
      <c r="Y318" s="102">
        <v>1251.8682920524373</v>
      </c>
      <c r="Z318" s="102">
        <v>1253.5162150704409</v>
      </c>
      <c r="AA318" s="102">
        <v>1261.2224244106555</v>
      </c>
      <c r="AB318" s="102">
        <v>1267.6198954033312</v>
      </c>
      <c r="AC318" s="102">
        <v>1273.7019057743325</v>
      </c>
      <c r="AD318" s="102">
        <v>1279.1659669494265</v>
      </c>
      <c r="AE318" s="102">
        <v>1283.7260307581905</v>
      </c>
      <c r="AF318" s="102">
        <v>1288.8883563577192</v>
      </c>
      <c r="AG318" s="102">
        <v>1293.5790917905119</v>
      </c>
      <c r="AH318" s="102">
        <v>1299.2882021990022</v>
      </c>
      <c r="AI318" s="102">
        <v>1304.8023437093248</v>
      </c>
      <c r="AJ318" s="102">
        <v>1308.1182642382635</v>
      </c>
      <c r="AK318" s="102">
        <v>1312.046398920688</v>
      </c>
      <c r="AL318" s="102">
        <v>1318.0665093000584</v>
      </c>
      <c r="AM318" s="102">
        <v>1324.3025402138305</v>
      </c>
      <c r="AN318" s="102">
        <v>1332.4082978869158</v>
      </c>
      <c r="AO318" s="102">
        <v>1338.2681175806299</v>
      </c>
      <c r="AP318" s="102">
        <v>1345.4842058936904</v>
      </c>
      <c r="AQ318" s="102">
        <v>1353.3894280238278</v>
      </c>
      <c r="AR318" s="102">
        <v>1362.8932095319949</v>
      </c>
      <c r="AS318" s="102">
        <v>1368.5194201127572</v>
      </c>
      <c r="AT318" s="102">
        <v>1374.6717262486513</v>
      </c>
      <c r="AU318" s="102">
        <v>1383.011249868659</v>
      </c>
      <c r="AV318" s="102">
        <v>1392.0459524737314</v>
      </c>
      <c r="AW318" s="102">
        <v>1399.0598157266593</v>
      </c>
      <c r="AX318" s="102">
        <v>1407.3588725520287</v>
      </c>
      <c r="AY318" s="102">
        <v>1415.227888325612</v>
      </c>
      <c r="AZ318" s="102">
        <v>1423.3112616091814</v>
      </c>
    </row>
    <row r="319" spans="1:52" ht="12" customHeight="1" x14ac:dyDescent="0.35">
      <c r="A319" s="91" t="s">
        <v>851</v>
      </c>
      <c r="B319" s="102">
        <v>194.45699381774995</v>
      </c>
      <c r="C319" s="102">
        <v>206.005487098998</v>
      </c>
      <c r="D319" s="102">
        <v>195.65398644206135</v>
      </c>
      <c r="E319" s="102">
        <v>201.62070045429365</v>
      </c>
      <c r="F319" s="102">
        <v>208.80811804890078</v>
      </c>
      <c r="G319" s="102">
        <v>211.63579714775918</v>
      </c>
      <c r="H319" s="102">
        <v>200.10994886907571</v>
      </c>
      <c r="I319" s="102">
        <v>210.91161146436102</v>
      </c>
      <c r="J319" s="102">
        <v>202.07885949365186</v>
      </c>
      <c r="K319" s="102">
        <v>140.26457247885736</v>
      </c>
      <c r="L319" s="102">
        <v>150.19093888759949</v>
      </c>
      <c r="M319" s="102">
        <v>162.68472062326248</v>
      </c>
      <c r="N319" s="102">
        <v>138.37890700895181</v>
      </c>
      <c r="O319" s="102">
        <v>131.11298297601243</v>
      </c>
      <c r="P319" s="102">
        <v>133.89497310519164</v>
      </c>
      <c r="Q319" s="102">
        <v>148.11055013605366</v>
      </c>
      <c r="R319" s="102">
        <v>152.17647687201125</v>
      </c>
      <c r="S319" s="102">
        <v>155.28246353897322</v>
      </c>
      <c r="T319" s="102">
        <v>156.25610305076697</v>
      </c>
      <c r="U319" s="102">
        <v>156.07376246977844</v>
      </c>
      <c r="V319" s="102">
        <v>156.00845600712842</v>
      </c>
      <c r="W319" s="102">
        <v>157.1515013416541</v>
      </c>
      <c r="X319" s="102">
        <v>158.52819403382514</v>
      </c>
      <c r="Y319" s="102">
        <v>159.43870051819684</v>
      </c>
      <c r="Z319" s="102">
        <v>159.36316484421931</v>
      </c>
      <c r="AA319" s="102">
        <v>160.37369956682645</v>
      </c>
      <c r="AB319" s="102">
        <v>161.20880793033314</v>
      </c>
      <c r="AC319" s="102">
        <v>161.93505400080835</v>
      </c>
      <c r="AD319" s="102">
        <v>162.57890933517552</v>
      </c>
      <c r="AE319" s="102">
        <v>162.99702798385556</v>
      </c>
      <c r="AF319" s="102">
        <v>163.4159948839617</v>
      </c>
      <c r="AG319" s="102">
        <v>163.84557086119946</v>
      </c>
      <c r="AH319" s="102">
        <v>164.38545777659158</v>
      </c>
      <c r="AI319" s="102">
        <v>164.8562603651325</v>
      </c>
      <c r="AJ319" s="102">
        <v>164.99655365077774</v>
      </c>
      <c r="AK319" s="102">
        <v>165.36382156056769</v>
      </c>
      <c r="AL319" s="102">
        <v>165.91320492029422</v>
      </c>
      <c r="AM319" s="102">
        <v>166.52614060012866</v>
      </c>
      <c r="AN319" s="102">
        <v>167.35726731049593</v>
      </c>
      <c r="AO319" s="102">
        <v>167.86216242134449</v>
      </c>
      <c r="AP319" s="102">
        <v>168.68759677016459</v>
      </c>
      <c r="AQ319" s="102">
        <v>169.47638803217961</v>
      </c>
      <c r="AR319" s="102">
        <v>170.43810727512579</v>
      </c>
      <c r="AS319" s="102">
        <v>171.08278948072942</v>
      </c>
      <c r="AT319" s="102">
        <v>171.5480264181565</v>
      </c>
      <c r="AU319" s="102">
        <v>172.30226053952097</v>
      </c>
      <c r="AV319" s="102">
        <v>173.40110748188602</v>
      </c>
      <c r="AW319" s="102">
        <v>174.00431793498893</v>
      </c>
      <c r="AX319" s="102">
        <v>174.80792484722414</v>
      </c>
      <c r="AY319" s="102">
        <v>175.52180997704178</v>
      </c>
      <c r="AZ319" s="102">
        <v>176.34275851679567</v>
      </c>
    </row>
    <row r="320" spans="1:52" ht="12" customHeight="1" x14ac:dyDescent="0.35">
      <c r="A320" s="93" t="s">
        <v>854</v>
      </c>
      <c r="B320" s="103">
        <v>148.91944856347439</v>
      </c>
      <c r="C320" s="103">
        <v>154.79607407176789</v>
      </c>
      <c r="D320" s="103">
        <v>151.99127932215862</v>
      </c>
      <c r="E320" s="103">
        <v>155.9136893647171</v>
      </c>
      <c r="F320" s="103">
        <v>163.27651744364138</v>
      </c>
      <c r="G320" s="103">
        <v>161.71792767902642</v>
      </c>
      <c r="H320" s="103">
        <v>155.89384611676758</v>
      </c>
      <c r="I320" s="103">
        <v>162.09255369799763</v>
      </c>
      <c r="J320" s="103">
        <v>152.29535859085556</v>
      </c>
      <c r="K320" s="103">
        <v>112.65787045548892</v>
      </c>
      <c r="L320" s="103">
        <v>120.06501651352463</v>
      </c>
      <c r="M320" s="103">
        <v>129.94755224183865</v>
      </c>
      <c r="N320" s="103">
        <v>111.82191500455824</v>
      </c>
      <c r="O320" s="103">
        <v>102.31082740323825</v>
      </c>
      <c r="P320" s="103">
        <v>99.394447909238053</v>
      </c>
      <c r="Q320" s="103">
        <v>104.19818691449225</v>
      </c>
      <c r="R320" s="103">
        <v>107.27883298926183</v>
      </c>
      <c r="S320" s="103">
        <v>108.95644755308999</v>
      </c>
      <c r="T320" s="103">
        <v>106.04763361370591</v>
      </c>
      <c r="U320" s="103">
        <v>104.0572891276836</v>
      </c>
      <c r="V320" s="103">
        <v>103.49280399121965</v>
      </c>
      <c r="W320" s="103">
        <v>104.37598048456441</v>
      </c>
      <c r="X320" s="103">
        <v>104.10507969712451</v>
      </c>
      <c r="Y320" s="103">
        <v>104.39244152687634</v>
      </c>
      <c r="Z320" s="103">
        <v>103.9689822805622</v>
      </c>
      <c r="AA320" s="103">
        <v>104.52853505105435</v>
      </c>
      <c r="AB320" s="103">
        <v>105.04429701774562</v>
      </c>
      <c r="AC320" s="103">
        <v>105.46350579610287</v>
      </c>
      <c r="AD320" s="103">
        <v>105.81340590494601</v>
      </c>
      <c r="AE320" s="103">
        <v>105.66772040684982</v>
      </c>
      <c r="AF320" s="103">
        <v>105.6106854984144</v>
      </c>
      <c r="AG320" s="103">
        <v>105.78835056384303</v>
      </c>
      <c r="AH320" s="103">
        <v>105.53820796782419</v>
      </c>
      <c r="AI320" s="103">
        <v>105.57032392827337</v>
      </c>
      <c r="AJ320" s="103">
        <v>105.19850063403563</v>
      </c>
      <c r="AK320" s="103">
        <v>105.40016904225072</v>
      </c>
      <c r="AL320" s="103">
        <v>105.8262922440605</v>
      </c>
      <c r="AM320" s="103">
        <v>105.896841162263</v>
      </c>
      <c r="AN320" s="103">
        <v>106.2403499247943</v>
      </c>
      <c r="AO320" s="103">
        <v>106.44355343936657</v>
      </c>
      <c r="AP320" s="103">
        <v>106.98051639607309</v>
      </c>
      <c r="AQ320" s="103">
        <v>107.60889894269806</v>
      </c>
      <c r="AR320" s="103">
        <v>108.28866374673385</v>
      </c>
      <c r="AS320" s="103">
        <v>108.68997122812979</v>
      </c>
      <c r="AT320" s="103">
        <v>108.80912084555408</v>
      </c>
      <c r="AU320" s="103">
        <v>109.33819468324998</v>
      </c>
      <c r="AV320" s="103">
        <v>110.20507403307536</v>
      </c>
      <c r="AW320" s="103">
        <v>110.57855633492603</v>
      </c>
      <c r="AX320" s="103">
        <v>111.15871112799333</v>
      </c>
      <c r="AY320" s="103">
        <v>111.4477920243707</v>
      </c>
      <c r="AZ320" s="103">
        <v>111.97755755861495</v>
      </c>
    </row>
    <row r="321" spans="1:52" ht="12" customHeight="1" x14ac:dyDescent="0.35">
      <c r="A321" s="62" t="s">
        <v>846</v>
      </c>
      <c r="B321" s="135">
        <v>191.47122467363761</v>
      </c>
      <c r="C321" s="135">
        <v>191.23546390542347</v>
      </c>
      <c r="D321" s="135">
        <v>185.23458549629567</v>
      </c>
      <c r="E321" s="135">
        <v>179.51799809816916</v>
      </c>
      <c r="F321" s="135">
        <v>184.90673706493135</v>
      </c>
      <c r="G321" s="135">
        <v>207.59402002721976</v>
      </c>
      <c r="H321" s="135">
        <v>223.43099590286022</v>
      </c>
      <c r="I321" s="135">
        <v>230.56079633253376</v>
      </c>
      <c r="J321" s="135">
        <v>218.5154998702242</v>
      </c>
      <c r="K321" s="135">
        <v>189.09848118368734</v>
      </c>
      <c r="L321" s="135">
        <v>239.49480464890328</v>
      </c>
      <c r="M321" s="135">
        <v>240.66756672926533</v>
      </c>
      <c r="N321" s="135">
        <v>243.66471457175325</v>
      </c>
      <c r="O321" s="135">
        <v>246.84724253505274</v>
      </c>
      <c r="P321" s="135">
        <v>251.01083922502659</v>
      </c>
      <c r="Q321" s="135">
        <v>262.52220192811694</v>
      </c>
      <c r="R321" s="135">
        <v>268.93485369953873</v>
      </c>
      <c r="S321" s="135">
        <v>283.21496170672413</v>
      </c>
      <c r="T321" s="135">
        <v>277.16981509784011</v>
      </c>
      <c r="U321" s="135">
        <v>270.68140137837264</v>
      </c>
      <c r="V321" s="135">
        <v>268.20532595895929</v>
      </c>
      <c r="W321" s="135">
        <v>268.04689277221956</v>
      </c>
      <c r="X321" s="135">
        <v>267.46637156390534</v>
      </c>
      <c r="Y321" s="135">
        <v>266.29112912633258</v>
      </c>
      <c r="Z321" s="135">
        <v>264.87795938213901</v>
      </c>
      <c r="AA321" s="135">
        <v>264.98999021934156</v>
      </c>
      <c r="AB321" s="135">
        <v>265.00952936424687</v>
      </c>
      <c r="AC321" s="135">
        <v>265.22028521194619</v>
      </c>
      <c r="AD321" s="135">
        <v>265.31856807915824</v>
      </c>
      <c r="AE321" s="135">
        <v>265.0928784851024</v>
      </c>
      <c r="AF321" s="135">
        <v>264.83546766802652</v>
      </c>
      <c r="AG321" s="135">
        <v>264.9861882158267</v>
      </c>
      <c r="AH321" s="135">
        <v>265.31021155705929</v>
      </c>
      <c r="AI321" s="135">
        <v>265.86253103425673</v>
      </c>
      <c r="AJ321" s="135">
        <v>265.59277013299027</v>
      </c>
      <c r="AK321" s="135">
        <v>264.56644857515249</v>
      </c>
      <c r="AL321" s="135">
        <v>266.27953052027249</v>
      </c>
      <c r="AM321" s="135">
        <v>267.33687860767134</v>
      </c>
      <c r="AN321" s="135">
        <v>268.50102953336949</v>
      </c>
      <c r="AO321" s="135">
        <v>270.19892967709978</v>
      </c>
      <c r="AP321" s="135">
        <v>271.91933826091332</v>
      </c>
      <c r="AQ321" s="135">
        <v>273.97594917621348</v>
      </c>
      <c r="AR321" s="135">
        <v>276.26770916024941</v>
      </c>
      <c r="AS321" s="135">
        <v>278.18020790563503</v>
      </c>
      <c r="AT321" s="135">
        <v>280.07192342918466</v>
      </c>
      <c r="AU321" s="135">
        <v>282.82897447872273</v>
      </c>
      <c r="AV321" s="135">
        <v>285.42824532618505</v>
      </c>
      <c r="AW321" s="135">
        <v>287.78955436726983</v>
      </c>
      <c r="AX321" s="135">
        <v>290.11634732023509</v>
      </c>
      <c r="AY321" s="135">
        <v>292.36711425170273</v>
      </c>
      <c r="AZ321" s="135">
        <v>294.84890071889549</v>
      </c>
    </row>
    <row r="322" spans="1:52" ht="12" customHeight="1" x14ac:dyDescent="0.35">
      <c r="A322" s="64" t="s">
        <v>40</v>
      </c>
      <c r="B322" s="65">
        <v>0.29457942766961071</v>
      </c>
      <c r="C322" s="65">
        <v>0.29977565640160908</v>
      </c>
      <c r="D322" s="65">
        <v>0.29059787163718082</v>
      </c>
      <c r="E322" s="65">
        <v>0.28105753653331361</v>
      </c>
      <c r="F322" s="65">
        <v>0.28752418505297367</v>
      </c>
      <c r="G322" s="65">
        <v>0.32346774847003151</v>
      </c>
      <c r="H322" s="65">
        <v>0.34305946837098727</v>
      </c>
      <c r="I322" s="65">
        <v>0.35314115639600185</v>
      </c>
      <c r="J322" s="65">
        <v>0.33695209836512879</v>
      </c>
      <c r="K322" s="65">
        <v>0.29763785394863906</v>
      </c>
      <c r="L322" s="65">
        <v>0.37862095986751138</v>
      </c>
      <c r="M322" s="65">
        <v>0.3817649476800748</v>
      </c>
      <c r="N322" s="65">
        <v>0.37647068272673023</v>
      </c>
      <c r="O322" s="65">
        <v>0.38041878431226889</v>
      </c>
      <c r="P322" s="65">
        <v>0.38600579796532691</v>
      </c>
      <c r="Q322" s="65">
        <v>0.40642511346641541</v>
      </c>
      <c r="R322" s="65">
        <v>0.34405334103216956</v>
      </c>
      <c r="S322" s="65">
        <v>0.29969955021322153</v>
      </c>
      <c r="T322" s="65">
        <v>0.24282504857803563</v>
      </c>
      <c r="U322" s="65">
        <v>0.31787229412211243</v>
      </c>
      <c r="V322" s="65">
        <v>0.24323459865182942</v>
      </c>
      <c r="W322" s="65">
        <v>0.19675290238586338</v>
      </c>
      <c r="X322" s="65">
        <v>0.31334487871580646</v>
      </c>
      <c r="Y322" s="65">
        <v>0.2335157819510032</v>
      </c>
      <c r="Z322" s="65">
        <v>0.18119032080324796</v>
      </c>
      <c r="AA322" s="65">
        <v>0.23113969510243407</v>
      </c>
      <c r="AB322" s="65">
        <v>0.17545836705006659</v>
      </c>
      <c r="AC322" s="65">
        <v>0.15437845506383907</v>
      </c>
      <c r="AD322" s="65">
        <v>0.21982610051437373</v>
      </c>
      <c r="AE322" s="65">
        <v>0.17139388674544434</v>
      </c>
      <c r="AF322" s="65">
        <v>0.17131913300339086</v>
      </c>
      <c r="AG322" s="65">
        <v>0.17712521186648042</v>
      </c>
      <c r="AH322" s="65">
        <v>0.17962151317453959</v>
      </c>
      <c r="AI322" s="65">
        <v>0.19552185240273448</v>
      </c>
      <c r="AJ322" s="65">
        <v>0.19789924694380576</v>
      </c>
      <c r="AK322" s="65">
        <v>0.28526825554934487</v>
      </c>
      <c r="AL322" s="65">
        <v>0.32184415502094782</v>
      </c>
      <c r="AM322" s="65">
        <v>0.35149846736963319</v>
      </c>
      <c r="AN322" s="65">
        <v>0.36013900659927073</v>
      </c>
      <c r="AO322" s="65">
        <v>0.38771242861245497</v>
      </c>
      <c r="AP322" s="65">
        <v>0.41801035419609112</v>
      </c>
      <c r="AQ322" s="65">
        <v>0.42352312844278001</v>
      </c>
      <c r="AR322" s="65">
        <v>0.42762192769845131</v>
      </c>
      <c r="AS322" s="65">
        <v>0.4356021817381705</v>
      </c>
      <c r="AT322" s="65">
        <v>0.44619992671529857</v>
      </c>
      <c r="AU322" s="65">
        <v>0.44983654060858591</v>
      </c>
      <c r="AV322" s="65">
        <v>0.45390076133291057</v>
      </c>
      <c r="AW322" s="65">
        <v>0.45767423970986615</v>
      </c>
      <c r="AX322" s="65">
        <v>0.4605507727028097</v>
      </c>
      <c r="AY322" s="65">
        <v>0.46439447809383944</v>
      </c>
      <c r="AZ322" s="65">
        <v>0.46752723654463035</v>
      </c>
    </row>
    <row r="323" spans="1:52" ht="12" customHeight="1" x14ac:dyDescent="0.35">
      <c r="A323" s="72" t="s">
        <v>41</v>
      </c>
      <c r="B323" s="73">
        <v>0.30806985836843759</v>
      </c>
      <c r="C323" s="73">
        <v>0.31455801557174651</v>
      </c>
      <c r="D323" s="73">
        <v>0.30513864956210313</v>
      </c>
      <c r="E323" s="73">
        <v>0.29479708921647962</v>
      </c>
      <c r="F323" s="73">
        <v>0.30192533186355452</v>
      </c>
      <c r="G323" s="73">
        <v>0.34013535218652929</v>
      </c>
      <c r="H323" s="73">
        <v>0.35986777319020674</v>
      </c>
      <c r="I323" s="73">
        <v>0.37028831536305268</v>
      </c>
      <c r="J323" s="73">
        <v>0.35407803296387436</v>
      </c>
      <c r="K323" s="73">
        <v>0.3147887884372591</v>
      </c>
      <c r="L323" s="73">
        <v>0.40226763098030005</v>
      </c>
      <c r="M323" s="73">
        <v>0.40372885259118801</v>
      </c>
      <c r="N323" s="73">
        <v>0.39904032812371104</v>
      </c>
      <c r="O323" s="73">
        <v>0.40188252577661115</v>
      </c>
      <c r="P323" s="73">
        <v>0.40682438976066826</v>
      </c>
      <c r="Q323" s="73">
        <v>0.43051791302330589</v>
      </c>
      <c r="R323" s="73">
        <v>0.44204864653138265</v>
      </c>
      <c r="S323" s="73">
        <v>0.46316904300102296</v>
      </c>
      <c r="T323" s="73">
        <v>0.4603750054273808</v>
      </c>
      <c r="U323" s="73">
        <v>0.45223238326185217</v>
      </c>
      <c r="V323" s="73">
        <v>0.44565958848683812</v>
      </c>
      <c r="W323" s="73">
        <v>0.44562524997183756</v>
      </c>
      <c r="X323" s="73">
        <v>0.44619405144818242</v>
      </c>
      <c r="Y323" s="73">
        <v>0.44485969758697391</v>
      </c>
      <c r="Z323" s="73">
        <v>0.44296639571369995</v>
      </c>
      <c r="AA323" s="73">
        <v>0.44323706317018685</v>
      </c>
      <c r="AB323" s="73">
        <v>0.44358750715290379</v>
      </c>
      <c r="AC323" s="73">
        <v>0.44372124189375917</v>
      </c>
      <c r="AD323" s="73">
        <v>0.44350813519652904</v>
      </c>
      <c r="AE323" s="73">
        <v>0.44339552434656704</v>
      </c>
      <c r="AF323" s="73">
        <v>0.44359663239595704</v>
      </c>
      <c r="AG323" s="73">
        <v>0.44358068852707733</v>
      </c>
      <c r="AH323" s="73">
        <v>0.44427838205751569</v>
      </c>
      <c r="AI323" s="73">
        <v>0.44505564686424043</v>
      </c>
      <c r="AJ323" s="73">
        <v>0.44466367653268979</v>
      </c>
      <c r="AK323" s="73">
        <v>0.44297653059349701</v>
      </c>
      <c r="AL323" s="73">
        <v>0.44426049257020012</v>
      </c>
      <c r="AM323" s="73">
        <v>0.44552806440000742</v>
      </c>
      <c r="AN323" s="73">
        <v>0.44716291837626565</v>
      </c>
      <c r="AO323" s="73">
        <v>0.44941782916598821</v>
      </c>
      <c r="AP323" s="73">
        <v>0.4510878090375457</v>
      </c>
      <c r="AQ323" s="73">
        <v>0.45389557436912326</v>
      </c>
      <c r="AR323" s="73">
        <v>0.45742022537335159</v>
      </c>
      <c r="AS323" s="73">
        <v>0.46013333765193842</v>
      </c>
      <c r="AT323" s="73">
        <v>0.46307301551292412</v>
      </c>
      <c r="AU323" s="73">
        <v>0.46524816798719171</v>
      </c>
      <c r="AV323" s="73">
        <v>0.46949482539070592</v>
      </c>
      <c r="AW323" s="73">
        <v>0.47318167159541691</v>
      </c>
      <c r="AX323" s="73">
        <v>0.47630231756303648</v>
      </c>
      <c r="AY323" s="73">
        <v>0.48037836523953781</v>
      </c>
      <c r="AZ323" s="73">
        <v>0.48396720047923575</v>
      </c>
    </row>
    <row r="324" spans="1:52" ht="12" customHeight="1" x14ac:dyDescent="0.35">
      <c r="A324" s="72" t="s">
        <v>44</v>
      </c>
      <c r="B324" s="73">
        <v>3.9662876838300491E-2</v>
      </c>
      <c r="C324" s="73">
        <v>4.0362509469985965E-2</v>
      </c>
      <c r="D324" s="73">
        <v>3.9126790636394446E-2</v>
      </c>
      <c r="E324" s="73">
        <v>3.7842257160264542E-2</v>
      </c>
      <c r="F324" s="73">
        <v>3.8712942142650759E-2</v>
      </c>
      <c r="G324" s="73">
        <v>4.3552469261765599E-2</v>
      </c>
      <c r="H324" s="73">
        <v>4.6190345163790975E-2</v>
      </c>
      <c r="I324" s="73">
        <v>4.754776768858042E-2</v>
      </c>
      <c r="J324" s="73">
        <v>4.5368034297534596E-2</v>
      </c>
      <c r="K324" s="73">
        <v>4.0074670648152601E-2</v>
      </c>
      <c r="L324" s="73">
        <v>5.0978429208121553E-2</v>
      </c>
      <c r="M324" s="73">
        <v>5.1401743226949397E-2</v>
      </c>
      <c r="N324" s="73">
        <v>5.0688910764563888E-2</v>
      </c>
      <c r="O324" s="73">
        <v>5.1220492579937452E-2</v>
      </c>
      <c r="P324" s="73">
        <v>5.197274142558219E-2</v>
      </c>
      <c r="Q324" s="73">
        <v>5.4722046773375894E-2</v>
      </c>
      <c r="R324" s="73">
        <v>5.6006243311223954E-2</v>
      </c>
      <c r="S324" s="73">
        <v>5.8704528836059311E-2</v>
      </c>
      <c r="T324" s="73">
        <v>5.8568245827710669E-2</v>
      </c>
      <c r="U324" s="73">
        <v>5.7892444047150861E-2</v>
      </c>
      <c r="V324" s="73">
        <v>5.7567679424003218E-2</v>
      </c>
      <c r="W324" s="73">
        <v>5.7553653756770524E-2</v>
      </c>
      <c r="X324" s="73">
        <v>5.7652713104985688E-2</v>
      </c>
      <c r="Y324" s="73">
        <v>5.7514498321266511E-2</v>
      </c>
      <c r="Z324" s="73">
        <v>5.7297477276405454E-2</v>
      </c>
      <c r="AA324" s="73">
        <v>5.7428138144027988E-2</v>
      </c>
      <c r="AB324" s="73">
        <v>5.6191330988193774E-2</v>
      </c>
      <c r="AC324" s="73">
        <v>5.6232839815087428E-2</v>
      </c>
      <c r="AD324" s="73">
        <v>5.6218740302343646E-2</v>
      </c>
      <c r="AE324" s="73">
        <v>5.6223051906264671E-2</v>
      </c>
      <c r="AF324" s="73">
        <v>5.6185404235371696E-2</v>
      </c>
      <c r="AG324" s="73">
        <v>5.6187258337284864E-2</v>
      </c>
      <c r="AH324" s="73">
        <v>5.6294765743361827E-2</v>
      </c>
      <c r="AI324" s="73">
        <v>5.640100522246503E-2</v>
      </c>
      <c r="AJ324" s="73">
        <v>5.6357853755813904E-2</v>
      </c>
      <c r="AK324" s="73">
        <v>5.6326890072960656E-2</v>
      </c>
      <c r="AL324" s="73">
        <v>5.8160723062353765E-2</v>
      </c>
      <c r="AM324" s="73">
        <v>5.8392137029548638E-2</v>
      </c>
      <c r="AN324" s="73">
        <v>5.8616221378456526E-2</v>
      </c>
      <c r="AO324" s="73">
        <v>5.8910409073749136E-2</v>
      </c>
      <c r="AP324" s="73">
        <v>5.9196209298081684E-2</v>
      </c>
      <c r="AQ324" s="73">
        <v>5.9549500792984982E-2</v>
      </c>
      <c r="AR324" s="73">
        <v>5.9998924970107413E-2</v>
      </c>
      <c r="AS324" s="73">
        <v>6.0337759552936743E-2</v>
      </c>
      <c r="AT324" s="73">
        <v>6.0709092571011904E-2</v>
      </c>
      <c r="AU324" s="73">
        <v>6.1118409165451151E-2</v>
      </c>
      <c r="AV324" s="73">
        <v>6.1666567106884736E-2</v>
      </c>
      <c r="AW324" s="73">
        <v>6.2151240336052502E-2</v>
      </c>
      <c r="AX324" s="73">
        <v>6.254741218342337E-2</v>
      </c>
      <c r="AY324" s="73">
        <v>6.3068119905982281E-2</v>
      </c>
      <c r="AZ324" s="73">
        <v>6.34823291541802E-2</v>
      </c>
    </row>
    <row r="325" spans="1:52" ht="12" customHeight="1" x14ac:dyDescent="0.35">
      <c r="A325" s="72" t="s">
        <v>45</v>
      </c>
      <c r="B325" s="73">
        <v>5.1550600753520541</v>
      </c>
      <c r="C325" s="73">
        <v>5.2459926686109615</v>
      </c>
      <c r="D325" s="73">
        <v>5.0853839248383244</v>
      </c>
      <c r="E325" s="73">
        <v>4.9184306484724489</v>
      </c>
      <c r="F325" s="73">
        <v>5.0315952433959694</v>
      </c>
      <c r="G325" s="73">
        <v>5.6605978529908763</v>
      </c>
      <c r="H325" s="73">
        <v>6.0034476367244922</v>
      </c>
      <c r="I325" s="73">
        <v>6.1798744423607506</v>
      </c>
      <c r="J325" s="73">
        <v>5.8965703183330822</v>
      </c>
      <c r="K325" s="73">
        <v>5.2085817055933532</v>
      </c>
      <c r="L325" s="73">
        <v>6.6257640913525107</v>
      </c>
      <c r="M325" s="73">
        <v>6.6807830252208893</v>
      </c>
      <c r="N325" s="73">
        <v>6.5881348246821458</v>
      </c>
      <c r="O325" s="73">
        <v>6.6572255314502735</v>
      </c>
      <c r="P325" s="73">
        <v>6.7549967548217484</v>
      </c>
      <c r="Q325" s="73">
        <v>7.1123292370605862</v>
      </c>
      <c r="R325" s="73">
        <v>7.2758370381767898</v>
      </c>
      <c r="S325" s="73">
        <v>7.6264379269289062</v>
      </c>
      <c r="T325" s="73">
        <v>7.5880684109247207</v>
      </c>
      <c r="U325" s="73">
        <v>7.471953347506787</v>
      </c>
      <c r="V325" s="73">
        <v>7.4228969065354216</v>
      </c>
      <c r="W325" s="73">
        <v>7.4207319037249535</v>
      </c>
      <c r="X325" s="73">
        <v>7.4318903550041009</v>
      </c>
      <c r="Y325" s="73">
        <v>7.4080012652418707</v>
      </c>
      <c r="Z325" s="73">
        <v>7.3775957089344137</v>
      </c>
      <c r="AA325" s="73">
        <v>7.406727966793003</v>
      </c>
      <c r="AB325" s="73">
        <v>7.212556057124746</v>
      </c>
      <c r="AC325" s="73">
        <v>7.217547567302538</v>
      </c>
      <c r="AD325" s="73">
        <v>7.2155512145955552</v>
      </c>
      <c r="AE325" s="73">
        <v>7.2167730872016236</v>
      </c>
      <c r="AF325" s="73">
        <v>7.2122167933605512</v>
      </c>
      <c r="AG325" s="73">
        <v>7.212678419973976</v>
      </c>
      <c r="AH325" s="73">
        <v>7.2268244748878381</v>
      </c>
      <c r="AI325" s="73">
        <v>7.2404067281200062</v>
      </c>
      <c r="AJ325" s="73">
        <v>7.2327691218075039</v>
      </c>
      <c r="AK325" s="73">
        <v>7.2178992261951445</v>
      </c>
      <c r="AL325" s="73">
        <v>7.4924951771903761</v>
      </c>
      <c r="AM325" s="73">
        <v>7.5174855804255127</v>
      </c>
      <c r="AN325" s="73">
        <v>7.547315942067895</v>
      </c>
      <c r="AO325" s="73">
        <v>7.5864439983542002</v>
      </c>
      <c r="AP325" s="73">
        <v>7.6241658464739164</v>
      </c>
      <c r="AQ325" s="73">
        <v>7.6699471415757356</v>
      </c>
      <c r="AR325" s="73">
        <v>7.7280311657108705</v>
      </c>
      <c r="AS325" s="73">
        <v>7.7715148154918881</v>
      </c>
      <c r="AT325" s="73">
        <v>7.8177093990284279</v>
      </c>
      <c r="AU325" s="73">
        <v>7.8673253362705164</v>
      </c>
      <c r="AV325" s="73">
        <v>7.9382367707638446</v>
      </c>
      <c r="AW325" s="73">
        <v>8.0030228834949426</v>
      </c>
      <c r="AX325" s="73">
        <v>8.0529743382352788</v>
      </c>
      <c r="AY325" s="73">
        <v>8.1192657290388066</v>
      </c>
      <c r="AZ325" s="73">
        <v>8.1718337950129865</v>
      </c>
    </row>
    <row r="326" spans="1:52" ht="12" customHeight="1" x14ac:dyDescent="0.35">
      <c r="A326" s="74" t="s">
        <v>46</v>
      </c>
      <c r="B326" s="75">
        <v>9.7409033944398538E-2</v>
      </c>
      <c r="C326" s="75">
        <v>9.9127278918062375E-2</v>
      </c>
      <c r="D326" s="75">
        <v>9.6092446666791773E-2</v>
      </c>
      <c r="E326" s="75">
        <v>9.2937729335288807E-2</v>
      </c>
      <c r="F326" s="75">
        <v>9.5076065980658861E-2</v>
      </c>
      <c r="G326" s="75">
        <v>0.10696157956411816</v>
      </c>
      <c r="H326" s="75">
        <v>0.11344000381783682</v>
      </c>
      <c r="I326" s="75">
        <v>0.11677373115519486</v>
      </c>
      <c r="J326" s="75">
        <v>0.11142047035306644</v>
      </c>
      <c r="K326" s="75">
        <v>9.8420368481868137E-2</v>
      </c>
      <c r="L326" s="75">
        <v>0.12519917708971731</v>
      </c>
      <c r="M326" s="75">
        <v>0.1262388043915201</v>
      </c>
      <c r="N326" s="75">
        <v>0.12448814162925353</v>
      </c>
      <c r="O326" s="75">
        <v>0.12579366647327966</v>
      </c>
      <c r="P326" s="75">
        <v>0.12764113289985213</v>
      </c>
      <c r="Q326" s="75">
        <v>0.13439321946781757</v>
      </c>
      <c r="R326" s="75">
        <v>0.13782283069589496</v>
      </c>
      <c r="S326" s="75">
        <v>0.14445290867056931</v>
      </c>
      <c r="T326" s="75">
        <v>0.14397080661280984</v>
      </c>
      <c r="U326" s="75">
        <v>0.14211418717485472</v>
      </c>
      <c r="V326" s="75">
        <v>0.14125581625352437</v>
      </c>
      <c r="W326" s="75">
        <v>0.14122446259952962</v>
      </c>
      <c r="X326" s="75">
        <v>0.1414593356362657</v>
      </c>
      <c r="Y326" s="75">
        <v>0.141070805081776</v>
      </c>
      <c r="Z326" s="75">
        <v>0.14051786932888985</v>
      </c>
      <c r="AA326" s="75">
        <v>0.14090338430704644</v>
      </c>
      <c r="AB326" s="75">
        <v>0.13726781145384157</v>
      </c>
      <c r="AC326" s="75">
        <v>0.13737559268899252</v>
      </c>
      <c r="AD326" s="75">
        <v>0.13734462891703775</v>
      </c>
      <c r="AE326" s="75">
        <v>0.13737172709456111</v>
      </c>
      <c r="AF326" s="75">
        <v>0.13729403203487045</v>
      </c>
      <c r="AG326" s="75">
        <v>0.13730250976840946</v>
      </c>
      <c r="AH326" s="75">
        <v>0.13757038556628889</v>
      </c>
      <c r="AI326" s="75">
        <v>0.13783473077040539</v>
      </c>
      <c r="AJ326" s="75">
        <v>0.13771722512824086</v>
      </c>
      <c r="AK326" s="75">
        <v>0.13761579741929836</v>
      </c>
      <c r="AL326" s="75">
        <v>0.14242922270213904</v>
      </c>
      <c r="AM326" s="75">
        <v>0.14296958587511405</v>
      </c>
      <c r="AN326" s="75">
        <v>0.14352570781503482</v>
      </c>
      <c r="AO326" s="75">
        <v>0.1442601115837025</v>
      </c>
      <c r="AP326" s="75">
        <v>0.1449670211093616</v>
      </c>
      <c r="AQ326" s="75">
        <v>0.14583378104960598</v>
      </c>
      <c r="AR326" s="75">
        <v>0.14693554485071911</v>
      </c>
      <c r="AS326" s="75">
        <v>0.14776430860672016</v>
      </c>
      <c r="AT326" s="75">
        <v>0.14866320133367086</v>
      </c>
      <c r="AU326" s="75">
        <v>0.14963834456295083</v>
      </c>
      <c r="AV326" s="75">
        <v>0.15098251725177186</v>
      </c>
      <c r="AW326" s="75">
        <v>0.15218746813696105</v>
      </c>
      <c r="AX326" s="75">
        <v>0.15315205425005804</v>
      </c>
      <c r="AY326" s="75">
        <v>0.15442641740797644</v>
      </c>
      <c r="AZ326" s="75">
        <v>0.15543520940069894</v>
      </c>
    </row>
    <row r="327" spans="1:52" ht="12" customHeight="1" x14ac:dyDescent="0.35">
      <c r="A327" s="91" t="s">
        <v>858</v>
      </c>
      <c r="B327" s="102">
        <v>52.975914803508587</v>
      </c>
      <c r="C327" s="102">
        <v>53.584645016674273</v>
      </c>
      <c r="D327" s="102">
        <v>51.990582123264929</v>
      </c>
      <c r="E327" s="102">
        <v>50.184064019873809</v>
      </c>
      <c r="F327" s="102">
        <v>51.966777899445304</v>
      </c>
      <c r="G327" s="102">
        <v>56.936987203999223</v>
      </c>
      <c r="H327" s="102">
        <v>60.360333612517898</v>
      </c>
      <c r="I327" s="102">
        <v>62.152923096783866</v>
      </c>
      <c r="J327" s="102">
        <v>58.923180091269771</v>
      </c>
      <c r="K327" s="102">
        <v>52.42131688806878</v>
      </c>
      <c r="L327" s="102">
        <v>66.040404635728308</v>
      </c>
      <c r="M327" s="102">
        <v>67.113182969107442</v>
      </c>
      <c r="N327" s="102">
        <v>66.858635805161583</v>
      </c>
      <c r="O327" s="102">
        <v>68.066486179085757</v>
      </c>
      <c r="P327" s="102">
        <v>68.923991782908146</v>
      </c>
      <c r="Q327" s="102">
        <v>71.748840310672207</v>
      </c>
      <c r="R327" s="102">
        <v>73.492211120264741</v>
      </c>
      <c r="S327" s="102">
        <v>77.55247234145385</v>
      </c>
      <c r="T327" s="102">
        <v>76.106219983995132</v>
      </c>
      <c r="U327" s="102">
        <v>74.148557327678034</v>
      </c>
      <c r="V327" s="102">
        <v>73.451369131734822</v>
      </c>
      <c r="W327" s="102">
        <v>73.425990349620051</v>
      </c>
      <c r="X327" s="102">
        <v>73.271777816383647</v>
      </c>
      <c r="Y327" s="102">
        <v>72.955560199491373</v>
      </c>
      <c r="Z327" s="102">
        <v>72.558298904685401</v>
      </c>
      <c r="AA327" s="102">
        <v>72.554770013672126</v>
      </c>
      <c r="AB327" s="102">
        <v>72.649985812694624</v>
      </c>
      <c r="AC327" s="102">
        <v>72.725887250709292</v>
      </c>
      <c r="AD327" s="102">
        <v>72.749968251015218</v>
      </c>
      <c r="AE327" s="102">
        <v>72.72657016859695</v>
      </c>
      <c r="AF327" s="102">
        <v>72.656564259249237</v>
      </c>
      <c r="AG327" s="102">
        <v>72.700196738013119</v>
      </c>
      <c r="AH327" s="102">
        <v>72.793414183606387</v>
      </c>
      <c r="AI327" s="102">
        <v>72.95417530615542</v>
      </c>
      <c r="AJ327" s="102">
        <v>72.886773520143507</v>
      </c>
      <c r="AK327" s="102">
        <v>72.648072938859272</v>
      </c>
      <c r="AL327" s="102">
        <v>73.044488278767219</v>
      </c>
      <c r="AM327" s="102">
        <v>73.287699346045017</v>
      </c>
      <c r="AN327" s="102">
        <v>73.610414302060676</v>
      </c>
      <c r="AO327" s="102">
        <v>74.071990437871747</v>
      </c>
      <c r="AP327" s="102">
        <v>74.545834941508218</v>
      </c>
      <c r="AQ327" s="102">
        <v>75.099442140073123</v>
      </c>
      <c r="AR327" s="102">
        <v>75.714603760036582</v>
      </c>
      <c r="AS327" s="102">
        <v>76.224923238319036</v>
      </c>
      <c r="AT327" s="102">
        <v>76.707484098241181</v>
      </c>
      <c r="AU327" s="102">
        <v>77.501370661695361</v>
      </c>
      <c r="AV327" s="102">
        <v>78.217928786549876</v>
      </c>
      <c r="AW327" s="102">
        <v>78.893807741512404</v>
      </c>
      <c r="AX327" s="102">
        <v>79.500925979560023</v>
      </c>
      <c r="AY327" s="102">
        <v>80.086988718878146</v>
      </c>
      <c r="AZ327" s="102">
        <v>80.629163810395369</v>
      </c>
    </row>
    <row r="328" spans="1:52" ht="12" customHeight="1" x14ac:dyDescent="0.35">
      <c r="A328" s="91" t="s">
        <v>851</v>
      </c>
      <c r="B328" s="102">
        <v>88.495363771756246</v>
      </c>
      <c r="C328" s="102">
        <v>87.612169669889582</v>
      </c>
      <c r="D328" s="102">
        <v>85.00489578315316</v>
      </c>
      <c r="E328" s="102">
        <v>82.508924031303479</v>
      </c>
      <c r="F328" s="102">
        <v>84.87658365973499</v>
      </c>
      <c r="G328" s="102">
        <v>97.055124806501638</v>
      </c>
      <c r="H328" s="102">
        <v>105.23872281202142</v>
      </c>
      <c r="I328" s="102">
        <v>108.77369974051325</v>
      </c>
      <c r="J328" s="102">
        <v>103.02246001577785</v>
      </c>
      <c r="K328" s="102">
        <v>87.085605610482261</v>
      </c>
      <c r="L328" s="102">
        <v>109.45812033700895</v>
      </c>
      <c r="M328" s="102">
        <v>108.89964107006665</v>
      </c>
      <c r="N328" s="102">
        <v>105.57995703936916</v>
      </c>
      <c r="O328" s="102">
        <v>113.19693125772073</v>
      </c>
      <c r="P328" s="102">
        <v>115.80660101298085</v>
      </c>
      <c r="Q328" s="102">
        <v>120.60343514257586</v>
      </c>
      <c r="R328" s="102">
        <v>123.67800577267137</v>
      </c>
      <c r="S328" s="102">
        <v>129.47499838483316</v>
      </c>
      <c r="T328" s="102">
        <v>128.40346912304142</v>
      </c>
      <c r="U328" s="102">
        <v>126.02162455351137</v>
      </c>
      <c r="V328" s="102">
        <v>125.07071914608964</v>
      </c>
      <c r="W328" s="102">
        <v>125.03811675332895</v>
      </c>
      <c r="X328" s="102">
        <v>125.04532137212081</v>
      </c>
      <c r="Y328" s="102">
        <v>124.6675159265031</v>
      </c>
      <c r="Z328" s="102">
        <v>124.13263592330392</v>
      </c>
      <c r="AA328" s="102">
        <v>124.20503789645582</v>
      </c>
      <c r="AB328" s="102">
        <v>124.35825609034191</v>
      </c>
      <c r="AC328" s="102">
        <v>124.4962213754068</v>
      </c>
      <c r="AD328" s="102">
        <v>124.53605509446943</v>
      </c>
      <c r="AE328" s="102">
        <v>124.54294955568618</v>
      </c>
      <c r="AF328" s="102">
        <v>124.48395009339691</v>
      </c>
      <c r="AG328" s="102">
        <v>124.55722172643867</v>
      </c>
      <c r="AH328" s="102">
        <v>124.81789877369359</v>
      </c>
      <c r="AI328" s="102">
        <v>125.0885996287947</v>
      </c>
      <c r="AJ328" s="102">
        <v>125.03546387446075</v>
      </c>
      <c r="AK328" s="102">
        <v>124.98846271209121</v>
      </c>
      <c r="AL328" s="102">
        <v>125.73187042588476</v>
      </c>
      <c r="AM328" s="102">
        <v>126.31269201214054</v>
      </c>
      <c r="AN328" s="102">
        <v>126.89274937901824</v>
      </c>
      <c r="AO328" s="102">
        <v>127.59481930938165</v>
      </c>
      <c r="AP328" s="102">
        <v>128.35555223342408</v>
      </c>
      <c r="AQ328" s="102">
        <v>129.26208256488093</v>
      </c>
      <c r="AR328" s="102">
        <v>130.30608719681004</v>
      </c>
      <c r="AS328" s="102">
        <v>131.13129069527338</v>
      </c>
      <c r="AT328" s="102">
        <v>132.00727727567528</v>
      </c>
      <c r="AU328" s="102">
        <v>133.25524103283141</v>
      </c>
      <c r="AV328" s="102">
        <v>134.49550554726818</v>
      </c>
      <c r="AW328" s="102">
        <v>135.60593803326512</v>
      </c>
      <c r="AX328" s="102">
        <v>136.63602223055187</v>
      </c>
      <c r="AY328" s="102">
        <v>137.76356207332321</v>
      </c>
      <c r="AZ328" s="102">
        <v>138.93374905257627</v>
      </c>
    </row>
    <row r="329" spans="1:52" ht="12" customHeight="1" x14ac:dyDescent="0.35">
      <c r="A329" s="93" t="s">
        <v>854</v>
      </c>
      <c r="B329" s="103">
        <v>44.105164826199953</v>
      </c>
      <c r="C329" s="103">
        <v>44.038833089887248</v>
      </c>
      <c r="D329" s="103">
        <v>42.422767906536784</v>
      </c>
      <c r="E329" s="103">
        <v>41.199944786274074</v>
      </c>
      <c r="F329" s="103">
        <v>42.308541737315238</v>
      </c>
      <c r="G329" s="103">
        <v>47.127193014245556</v>
      </c>
      <c r="H329" s="103">
        <v>50.965934251053582</v>
      </c>
      <c r="I329" s="103">
        <v>52.566548082273087</v>
      </c>
      <c r="J329" s="103">
        <v>49.825470808863905</v>
      </c>
      <c r="K329" s="103">
        <v>43.632055298026998</v>
      </c>
      <c r="L329" s="103">
        <v>56.41344938766786</v>
      </c>
      <c r="M329" s="103">
        <v>57.010825316980622</v>
      </c>
      <c r="N329" s="103">
        <v>63.687298839296112</v>
      </c>
      <c r="O329" s="103">
        <v>57.967284097653874</v>
      </c>
      <c r="P329" s="103">
        <v>58.552805612264436</v>
      </c>
      <c r="Q329" s="103">
        <v>62.031538945077386</v>
      </c>
      <c r="R329" s="103">
        <v>63.508868706855161</v>
      </c>
      <c r="S329" s="103">
        <v>67.59502702278732</v>
      </c>
      <c r="T329" s="103">
        <v>64.166318473432909</v>
      </c>
      <c r="U329" s="103">
        <v>62.0691548410705</v>
      </c>
      <c r="V329" s="103">
        <v>61.372623091783247</v>
      </c>
      <c r="W329" s="103">
        <v>61.320897496831627</v>
      </c>
      <c r="X329" s="103">
        <v>60.758731041491536</v>
      </c>
      <c r="Y329" s="103">
        <v>60.383090952155229</v>
      </c>
      <c r="Z329" s="103">
        <v>59.98745678209302</v>
      </c>
      <c r="AA329" s="103">
        <v>59.950746061696911</v>
      </c>
      <c r="AB329" s="103">
        <v>59.976226387440612</v>
      </c>
      <c r="AC329" s="103">
        <v>59.988920889065859</v>
      </c>
      <c r="AD329" s="103">
        <v>59.960095914147729</v>
      </c>
      <c r="AE329" s="103">
        <v>59.798201483524792</v>
      </c>
      <c r="AF329" s="103">
        <v>59.67434132035023</v>
      </c>
      <c r="AG329" s="103">
        <v>59.70189566290167</v>
      </c>
      <c r="AH329" s="103">
        <v>59.654309078329796</v>
      </c>
      <c r="AI329" s="103">
        <v>59.744536135926772</v>
      </c>
      <c r="AJ329" s="103">
        <v>59.601125614217963</v>
      </c>
      <c r="AK329" s="103">
        <v>58.78982622437178</v>
      </c>
      <c r="AL329" s="103">
        <v>59.043982045074493</v>
      </c>
      <c r="AM329" s="103">
        <v>59.220613414385966</v>
      </c>
      <c r="AN329" s="103">
        <v>59.441106056053663</v>
      </c>
      <c r="AO329" s="103">
        <v>59.905375153056276</v>
      </c>
      <c r="AP329" s="103">
        <v>60.320523845866035</v>
      </c>
      <c r="AQ329" s="103">
        <v>60.861675345029212</v>
      </c>
      <c r="AR329" s="103">
        <v>61.427010414799255</v>
      </c>
      <c r="AS329" s="103">
        <v>61.948641569000984</v>
      </c>
      <c r="AT329" s="103">
        <v>62.420807420106904</v>
      </c>
      <c r="AU329" s="103">
        <v>63.079195985601253</v>
      </c>
      <c r="AV329" s="103">
        <v>63.640529550520888</v>
      </c>
      <c r="AW329" s="103">
        <v>64.141591089219077</v>
      </c>
      <c r="AX329" s="103">
        <v>64.773872215188575</v>
      </c>
      <c r="AY329" s="103">
        <v>65.235030349815247</v>
      </c>
      <c r="AZ329" s="103">
        <v>65.943742085332119</v>
      </c>
    </row>
    <row r="330" spans="1:52" ht="12" customHeight="1" x14ac:dyDescent="0.35">
      <c r="A330" s="62" t="s">
        <v>842</v>
      </c>
      <c r="B330" s="135">
        <v>1925.5763586006053</v>
      </c>
      <c r="C330" s="135">
        <v>1987.4918841424465</v>
      </c>
      <c r="D330" s="135">
        <v>1957.132358354922</v>
      </c>
      <c r="E330" s="135">
        <v>1849.6254032225722</v>
      </c>
      <c r="F330" s="135">
        <v>1872.1615582858062</v>
      </c>
      <c r="G330" s="135">
        <v>1822.5696594451877</v>
      </c>
      <c r="H330" s="135">
        <v>1800.7778069654305</v>
      </c>
      <c r="I330" s="135">
        <v>1822.3550547660298</v>
      </c>
      <c r="J330" s="135">
        <v>1758.6980603333068</v>
      </c>
      <c r="K330" s="135">
        <v>1561.7548713129222</v>
      </c>
      <c r="L330" s="135">
        <v>1707.2703201935649</v>
      </c>
      <c r="M330" s="135">
        <v>1773.9839274594603</v>
      </c>
      <c r="N330" s="135">
        <v>1772.2829024844214</v>
      </c>
      <c r="O330" s="135">
        <v>1764.0011269678091</v>
      </c>
      <c r="P330" s="135">
        <v>1763.7359838642947</v>
      </c>
      <c r="Q330" s="135">
        <v>1865.6580387557442</v>
      </c>
      <c r="R330" s="135">
        <v>1888.5246858524708</v>
      </c>
      <c r="S330" s="135">
        <v>1941.5840858428141</v>
      </c>
      <c r="T330" s="135">
        <v>1927.4367033069618</v>
      </c>
      <c r="U330" s="135">
        <v>1909.3687120547058</v>
      </c>
      <c r="V330" s="135">
        <v>1898.9187106145298</v>
      </c>
      <c r="W330" s="135">
        <v>1907.4335163149287</v>
      </c>
      <c r="X330" s="135">
        <v>1914.8375896245675</v>
      </c>
      <c r="Y330" s="135">
        <v>1914.8253996732167</v>
      </c>
      <c r="Z330" s="135">
        <v>1913.0027226010218</v>
      </c>
      <c r="AA330" s="135">
        <v>1920.9070291365963</v>
      </c>
      <c r="AB330" s="135">
        <v>1929.4976923243287</v>
      </c>
      <c r="AC330" s="135">
        <v>1941.4401776288437</v>
      </c>
      <c r="AD330" s="135">
        <v>1954.2469515686187</v>
      </c>
      <c r="AE330" s="135">
        <v>1964.1411116934919</v>
      </c>
      <c r="AF330" s="135">
        <v>1974.3008227295459</v>
      </c>
      <c r="AG330" s="135">
        <v>1985.2170590853812</v>
      </c>
      <c r="AH330" s="135">
        <v>1994.6590664585738</v>
      </c>
      <c r="AI330" s="135">
        <v>2006.8941951887366</v>
      </c>
      <c r="AJ330" s="135">
        <v>2016.3198150657258</v>
      </c>
      <c r="AK330" s="135">
        <v>2028.3745600276088</v>
      </c>
      <c r="AL330" s="135">
        <v>2045.2943643917281</v>
      </c>
      <c r="AM330" s="135">
        <v>2064.4263639307733</v>
      </c>
      <c r="AN330" s="135">
        <v>2082.7726517133265</v>
      </c>
      <c r="AO330" s="135">
        <v>2098.7826264014475</v>
      </c>
      <c r="AP330" s="135">
        <v>2117.5872026871884</v>
      </c>
      <c r="AQ330" s="135">
        <v>2139.5954124722603</v>
      </c>
      <c r="AR330" s="135">
        <v>2162.7949131781061</v>
      </c>
      <c r="AS330" s="135">
        <v>2183.2617216595349</v>
      </c>
      <c r="AT330" s="135">
        <v>2205.8159529184468</v>
      </c>
      <c r="AU330" s="135">
        <v>2230.4933987849299</v>
      </c>
      <c r="AV330" s="135">
        <v>2254.0299107823785</v>
      </c>
      <c r="AW330" s="135">
        <v>2275.3342480817519</v>
      </c>
      <c r="AX330" s="135">
        <v>2297.3158293868037</v>
      </c>
      <c r="AY330" s="135">
        <v>2319.1008804316866</v>
      </c>
      <c r="AZ330" s="135">
        <v>2342.2200743477229</v>
      </c>
    </row>
    <row r="331" spans="1:52" ht="12" customHeight="1" x14ac:dyDescent="0.35">
      <c r="A331" s="64" t="s">
        <v>40</v>
      </c>
      <c r="B331" s="65">
        <v>6.8910181535693447</v>
      </c>
      <c r="C331" s="65">
        <v>7.6791630156012127</v>
      </c>
      <c r="D331" s="65">
        <v>8.8019856249383697</v>
      </c>
      <c r="E331" s="65">
        <v>8.4787029220792842</v>
      </c>
      <c r="F331" s="65">
        <v>11.010281135906375</v>
      </c>
      <c r="G331" s="65">
        <v>9.5839833722105325</v>
      </c>
      <c r="H331" s="65">
        <v>10.758006717685168</v>
      </c>
      <c r="I331" s="65">
        <v>10.763714163405643</v>
      </c>
      <c r="J331" s="65">
        <v>12.13937918920629</v>
      </c>
      <c r="K331" s="65">
        <v>7.6614567774563334</v>
      </c>
      <c r="L331" s="65">
        <v>9.4754376907731004</v>
      </c>
      <c r="M331" s="65">
        <v>7.5816834209481767</v>
      </c>
      <c r="N331" s="65">
        <v>9.1366862028851781</v>
      </c>
      <c r="O331" s="65">
        <v>6.7778454855986947</v>
      </c>
      <c r="P331" s="65">
        <v>6.75479280444309</v>
      </c>
      <c r="Q331" s="65">
        <v>6.8729878216175759</v>
      </c>
      <c r="R331" s="65">
        <v>5.421140149989558</v>
      </c>
      <c r="S331" s="65">
        <v>4.4524907783767942</v>
      </c>
      <c r="T331" s="65">
        <v>3.5801795730740005</v>
      </c>
      <c r="U331" s="65">
        <v>5.145841560955545</v>
      </c>
      <c r="V331" s="65">
        <v>3.856343131228674</v>
      </c>
      <c r="W331" s="65">
        <v>3.0088608724896369</v>
      </c>
      <c r="X331" s="65">
        <v>5.1149088995074496</v>
      </c>
      <c r="Y331" s="65">
        <v>3.5991372570687745</v>
      </c>
      <c r="Z331" s="65">
        <v>2.5743057361815853</v>
      </c>
      <c r="AA331" s="65">
        <v>3.5490593033183169</v>
      </c>
      <c r="AB331" s="65">
        <v>2.3423226875096792</v>
      </c>
      <c r="AC331" s="65">
        <v>1.8324861846088047</v>
      </c>
      <c r="AD331" s="65">
        <v>3.1549358213973995</v>
      </c>
      <c r="AE331" s="65">
        <v>2.0276456290845415</v>
      </c>
      <c r="AF331" s="65">
        <v>1.9381606414188131</v>
      </c>
      <c r="AG331" s="65">
        <v>2.102071287960869</v>
      </c>
      <c r="AH331" s="65">
        <v>2.0212575159452917</v>
      </c>
      <c r="AI331" s="65">
        <v>2.1433776833110949</v>
      </c>
      <c r="AJ331" s="65">
        <v>4.0501999686545807</v>
      </c>
      <c r="AK331" s="65">
        <v>4.1999453593699627</v>
      </c>
      <c r="AL331" s="65">
        <v>4.3195546644806857</v>
      </c>
      <c r="AM331" s="65">
        <v>7.0904454372049557</v>
      </c>
      <c r="AN331" s="65">
        <v>7.3200414851683577</v>
      </c>
      <c r="AO331" s="65">
        <v>7.4152316638998768</v>
      </c>
      <c r="AP331" s="65">
        <v>7.536362992697125</v>
      </c>
      <c r="AQ331" s="65">
        <v>7.6739424564460963</v>
      </c>
      <c r="AR331" s="65">
        <v>7.8326250144466423</v>
      </c>
      <c r="AS331" s="65">
        <v>7.9155305361077533</v>
      </c>
      <c r="AT331" s="65">
        <v>8.2081621489765126</v>
      </c>
      <c r="AU331" s="65">
        <v>8.2355427189407777</v>
      </c>
      <c r="AV331" s="65">
        <v>8.2658918904995513</v>
      </c>
      <c r="AW331" s="65">
        <v>8.2910061473080017</v>
      </c>
      <c r="AX331" s="65">
        <v>8.3662348183465962</v>
      </c>
      <c r="AY331" s="65">
        <v>8.399119392242671</v>
      </c>
      <c r="AZ331" s="65">
        <v>8.4441275740556403</v>
      </c>
    </row>
    <row r="332" spans="1:52" ht="12" customHeight="1" x14ac:dyDescent="0.35">
      <c r="A332" s="72" t="s">
        <v>41</v>
      </c>
      <c r="B332" s="73">
        <v>3.3569867004703462</v>
      </c>
      <c r="C332" s="73">
        <v>3.474726304599792</v>
      </c>
      <c r="D332" s="73">
        <v>3.4783128289394472</v>
      </c>
      <c r="E332" s="73">
        <v>3.2981615096632861</v>
      </c>
      <c r="F332" s="73">
        <v>3.3735002728983754</v>
      </c>
      <c r="G332" s="73">
        <v>3.2375953596125613</v>
      </c>
      <c r="H332" s="73">
        <v>3.2605407993203372</v>
      </c>
      <c r="I332" s="73">
        <v>3.2791031780617685</v>
      </c>
      <c r="J332" s="73">
        <v>3.1722845090203293</v>
      </c>
      <c r="K332" s="73">
        <v>2.7536765484950716</v>
      </c>
      <c r="L332" s="73">
        <v>3.0276064111428722</v>
      </c>
      <c r="M332" s="73">
        <v>3.107983631662159</v>
      </c>
      <c r="N332" s="73">
        <v>3.106403777015776</v>
      </c>
      <c r="O332" s="73">
        <v>3.0387294769593813</v>
      </c>
      <c r="P332" s="73">
        <v>3.0477602115261186</v>
      </c>
      <c r="Q332" s="73">
        <v>3.2098991091099003</v>
      </c>
      <c r="R332" s="73">
        <v>3.2439292368243628</v>
      </c>
      <c r="S332" s="73">
        <v>3.3469201982024659</v>
      </c>
      <c r="T332" s="73">
        <v>3.3568638894554037</v>
      </c>
      <c r="U332" s="73">
        <v>3.3440386861294535</v>
      </c>
      <c r="V332" s="73">
        <v>3.3348172477298399</v>
      </c>
      <c r="W332" s="73">
        <v>3.3538703159753891</v>
      </c>
      <c r="X332" s="73">
        <v>3.3759693121257945</v>
      </c>
      <c r="Y332" s="73">
        <v>3.3847231689736939</v>
      </c>
      <c r="Z332" s="73">
        <v>3.3889040502249395</v>
      </c>
      <c r="AA332" s="73">
        <v>3.404013760405272</v>
      </c>
      <c r="AB332" s="73">
        <v>3.4219500579133375</v>
      </c>
      <c r="AC332" s="73">
        <v>3.4453934503787926</v>
      </c>
      <c r="AD332" s="73">
        <v>3.4668714856883383</v>
      </c>
      <c r="AE332" s="73">
        <v>3.4902192830019945</v>
      </c>
      <c r="AF332" s="73">
        <v>3.5124336179147964</v>
      </c>
      <c r="AG332" s="73">
        <v>3.5319138559019931</v>
      </c>
      <c r="AH332" s="73">
        <v>3.5558823229070464</v>
      </c>
      <c r="AI332" s="73">
        <v>3.5791322727690988</v>
      </c>
      <c r="AJ332" s="73">
        <v>3.5969949879599201</v>
      </c>
      <c r="AK332" s="73">
        <v>3.619363312179197</v>
      </c>
      <c r="AL332" s="73">
        <v>3.6464481160522793</v>
      </c>
      <c r="AM332" s="73">
        <v>3.6778634290746139</v>
      </c>
      <c r="AN332" s="73">
        <v>3.7093258865559005</v>
      </c>
      <c r="AO332" s="73">
        <v>3.7376527430942246</v>
      </c>
      <c r="AP332" s="73">
        <v>3.7698568832374235</v>
      </c>
      <c r="AQ332" s="73">
        <v>3.8072448955651432</v>
      </c>
      <c r="AR332" s="73">
        <v>3.8458249703625094</v>
      </c>
      <c r="AS332" s="73">
        <v>3.8815597935566322</v>
      </c>
      <c r="AT332" s="73">
        <v>3.919635094247699</v>
      </c>
      <c r="AU332" s="73">
        <v>3.9584532840768816</v>
      </c>
      <c r="AV332" s="73">
        <v>4.0011875009499711</v>
      </c>
      <c r="AW332" s="73">
        <v>4.0407388499681369</v>
      </c>
      <c r="AX332" s="73">
        <v>4.0780624595149293</v>
      </c>
      <c r="AY332" s="73">
        <v>4.1191158939718253</v>
      </c>
      <c r="AZ332" s="73">
        <v>4.1592466164631086</v>
      </c>
    </row>
    <row r="333" spans="1:52" ht="12" customHeight="1" x14ac:dyDescent="0.35">
      <c r="A333" s="72" t="s">
        <v>44</v>
      </c>
      <c r="B333" s="73">
        <v>1.3736778663724485</v>
      </c>
      <c r="C333" s="73">
        <v>1.5680567637307938</v>
      </c>
      <c r="D333" s="73">
        <v>1.8607860501713085</v>
      </c>
      <c r="E333" s="73">
        <v>1.7992713019622275</v>
      </c>
      <c r="F333" s="73">
        <v>2.4486885562012448</v>
      </c>
      <c r="G333" s="73">
        <v>2.095425598639419</v>
      </c>
      <c r="H333" s="73">
        <v>2.3986890684773328</v>
      </c>
      <c r="I333" s="73">
        <v>2.395158600089148</v>
      </c>
      <c r="J333" s="73">
        <v>2.7672522671009339</v>
      </c>
      <c r="K333" s="73">
        <v>1.6546668610806348</v>
      </c>
      <c r="L333" s="73">
        <v>2.0920448339572579</v>
      </c>
      <c r="M333" s="73">
        <v>1.5890318875597083</v>
      </c>
      <c r="N333" s="73">
        <v>1.9944115478026276</v>
      </c>
      <c r="O333" s="73">
        <v>1.3877002615679033</v>
      </c>
      <c r="P333" s="73">
        <v>1.3830742010059636</v>
      </c>
      <c r="Q333" s="73">
        <v>1.3937346058829159</v>
      </c>
      <c r="R333" s="73">
        <v>1.3417193644852119</v>
      </c>
      <c r="S333" s="73">
        <v>1.3744753667548508</v>
      </c>
      <c r="T333" s="73">
        <v>1.4156607587156571</v>
      </c>
      <c r="U333" s="73">
        <v>1.4332024797846235</v>
      </c>
      <c r="V333" s="73">
        <v>1.4292822501540001</v>
      </c>
      <c r="W333" s="73">
        <v>1.4564062073355617</v>
      </c>
      <c r="X333" s="73">
        <v>1.4797156749739449</v>
      </c>
      <c r="Y333" s="73">
        <v>1.4910450008390184</v>
      </c>
      <c r="Z333" s="73">
        <v>1.5081355952597073</v>
      </c>
      <c r="AA333" s="73">
        <v>1.525338737161708</v>
      </c>
      <c r="AB333" s="73">
        <v>1.5263347044892615</v>
      </c>
      <c r="AC333" s="73">
        <v>1.5462617226377653</v>
      </c>
      <c r="AD333" s="73">
        <v>1.5585839033349096</v>
      </c>
      <c r="AE333" s="73">
        <v>1.5657678543607578</v>
      </c>
      <c r="AF333" s="73">
        <v>1.579462959281511</v>
      </c>
      <c r="AG333" s="73">
        <v>1.5848381586020226</v>
      </c>
      <c r="AH333" s="73">
        <v>1.5925025449326573</v>
      </c>
      <c r="AI333" s="73">
        <v>1.5984972044925849</v>
      </c>
      <c r="AJ333" s="73">
        <v>1.6017647386052296</v>
      </c>
      <c r="AK333" s="73">
        <v>1.6059268231924968</v>
      </c>
      <c r="AL333" s="73">
        <v>1.6099701336834198</v>
      </c>
      <c r="AM333" s="73">
        <v>1.6158067110024508</v>
      </c>
      <c r="AN333" s="73">
        <v>1.6169540696996669</v>
      </c>
      <c r="AO333" s="73">
        <v>1.6253803857799771</v>
      </c>
      <c r="AP333" s="73">
        <v>1.6287907631624809</v>
      </c>
      <c r="AQ333" s="73">
        <v>1.6414180976661259</v>
      </c>
      <c r="AR333" s="73">
        <v>1.6459374970050393</v>
      </c>
      <c r="AS333" s="73">
        <v>1.6527533575170166</v>
      </c>
      <c r="AT333" s="73">
        <v>1.6580940046740436</v>
      </c>
      <c r="AU333" s="73">
        <v>1.6601534072048998</v>
      </c>
      <c r="AV333" s="73">
        <v>1.6625941112549292</v>
      </c>
      <c r="AW333" s="73">
        <v>1.66384786270137</v>
      </c>
      <c r="AX333" s="73">
        <v>1.6787651608483065</v>
      </c>
      <c r="AY333" s="73">
        <v>1.6822369582682786</v>
      </c>
      <c r="AZ333" s="73">
        <v>1.6889795962519358</v>
      </c>
    </row>
    <row r="334" spans="1:52" ht="12" customHeight="1" x14ac:dyDescent="0.35">
      <c r="A334" s="72" t="s">
        <v>45</v>
      </c>
      <c r="B334" s="73">
        <v>63.591611631428364</v>
      </c>
      <c r="C334" s="73">
        <v>66.089689037275889</v>
      </c>
      <c r="D334" s="73">
        <v>67.674916215715214</v>
      </c>
      <c r="E334" s="73">
        <v>64.292196681454712</v>
      </c>
      <c r="F334" s="73">
        <v>69.018417433383462</v>
      </c>
      <c r="G334" s="73">
        <v>64.735652038176411</v>
      </c>
      <c r="H334" s="73">
        <v>66.625237906591195</v>
      </c>
      <c r="I334" s="73">
        <v>67.324003035711556</v>
      </c>
      <c r="J334" s="73">
        <v>67.4785488594311</v>
      </c>
      <c r="K334" s="73">
        <v>54.319299795895269</v>
      </c>
      <c r="L334" s="73">
        <v>61.375144881488382</v>
      </c>
      <c r="M334" s="73">
        <v>59.974352842681895</v>
      </c>
      <c r="N334" s="73">
        <v>62.088236195847998</v>
      </c>
      <c r="O334" s="73">
        <v>57.811879369400366</v>
      </c>
      <c r="P334" s="73">
        <v>57.628479323309669</v>
      </c>
      <c r="Q334" s="73">
        <v>60.386871173719207</v>
      </c>
      <c r="R334" s="73">
        <v>60.586762039800938</v>
      </c>
      <c r="S334" s="73">
        <v>62.451507593044887</v>
      </c>
      <c r="T334" s="73">
        <v>62.846688496827198</v>
      </c>
      <c r="U334" s="73">
        <v>62.783525225910203</v>
      </c>
      <c r="V334" s="73">
        <v>62.643285627424724</v>
      </c>
      <c r="W334" s="73">
        <v>63.104576428832097</v>
      </c>
      <c r="X334" s="73">
        <v>63.611446933131823</v>
      </c>
      <c r="Y334" s="73">
        <v>63.772383626603698</v>
      </c>
      <c r="Z334" s="73">
        <v>63.95728959683931</v>
      </c>
      <c r="AA334" s="73">
        <v>64.322413082625189</v>
      </c>
      <c r="AB334" s="73">
        <v>64.060877667340876</v>
      </c>
      <c r="AC334" s="73">
        <v>64.566913022776674</v>
      </c>
      <c r="AD334" s="73">
        <v>64.995360483093961</v>
      </c>
      <c r="AE334" s="73">
        <v>65.423523820938698</v>
      </c>
      <c r="AF334" s="73">
        <v>65.870714968980451</v>
      </c>
      <c r="AG334" s="73">
        <v>66.217875984055723</v>
      </c>
      <c r="AH334" s="73">
        <v>66.656497574347412</v>
      </c>
      <c r="AI334" s="73">
        <v>67.077312562033754</v>
      </c>
      <c r="AJ334" s="73">
        <v>67.362329858887364</v>
      </c>
      <c r="AK334" s="73">
        <v>67.756919633254583</v>
      </c>
      <c r="AL334" s="73">
        <v>68.865808044087643</v>
      </c>
      <c r="AM334" s="73">
        <v>69.463425255996128</v>
      </c>
      <c r="AN334" s="73">
        <v>69.987083303358176</v>
      </c>
      <c r="AO334" s="73">
        <v>70.506076742775235</v>
      </c>
      <c r="AP334" s="73">
        <v>71.066439720842382</v>
      </c>
      <c r="AQ334" s="73">
        <v>71.745688741253318</v>
      </c>
      <c r="AR334" s="73">
        <v>72.401950056051604</v>
      </c>
      <c r="AS334" s="73">
        <v>73.011577084011236</v>
      </c>
      <c r="AT334" s="73">
        <v>73.644059642979428</v>
      </c>
      <c r="AU334" s="73">
        <v>74.277054616742006</v>
      </c>
      <c r="AV334" s="73">
        <v>74.995308262965978</v>
      </c>
      <c r="AW334" s="73">
        <v>75.672174117783086</v>
      </c>
      <c r="AX334" s="73">
        <v>76.376418553686676</v>
      </c>
      <c r="AY334" s="73">
        <v>77.073704154121714</v>
      </c>
      <c r="AZ334" s="73">
        <v>77.770769540275381</v>
      </c>
    </row>
    <row r="335" spans="1:52" ht="12" customHeight="1" x14ac:dyDescent="0.35">
      <c r="A335" s="74" t="s">
        <v>46</v>
      </c>
      <c r="B335" s="75">
        <v>4.7180055298698447</v>
      </c>
      <c r="C335" s="75">
        <v>5.4467734180944127</v>
      </c>
      <c r="D335" s="75">
        <v>6.5652477534755791</v>
      </c>
      <c r="E335" s="75">
        <v>6.3587779039368142</v>
      </c>
      <c r="F335" s="75">
        <v>8.8268192804933996</v>
      </c>
      <c r="G335" s="75">
        <v>7.5003749724016942</v>
      </c>
      <c r="H335" s="75">
        <v>8.6555675091191713</v>
      </c>
      <c r="I335" s="75">
        <v>8.6357810404203459</v>
      </c>
      <c r="J335" s="75">
        <v>10.074366838232121</v>
      </c>
      <c r="K335" s="75">
        <v>5.8921670356986233</v>
      </c>
      <c r="L335" s="75">
        <v>7.5187243735961848</v>
      </c>
      <c r="M335" s="75">
        <v>5.5851243517297489</v>
      </c>
      <c r="N335" s="75">
        <v>7.1339903368762529</v>
      </c>
      <c r="O335" s="75">
        <v>4.8262006753422044</v>
      </c>
      <c r="P335" s="75">
        <v>4.8102617814766297</v>
      </c>
      <c r="Q335" s="75">
        <v>4.8257045616674112</v>
      </c>
      <c r="R335" s="75">
        <v>4.6217655269403926</v>
      </c>
      <c r="S335" s="75">
        <v>4.7309307367041251</v>
      </c>
      <c r="T335" s="75">
        <v>4.8839067509008158</v>
      </c>
      <c r="U335" s="75">
        <v>4.9475737626561385</v>
      </c>
      <c r="V335" s="75">
        <v>4.9300802089160412</v>
      </c>
      <c r="W335" s="75">
        <v>5.0303806092255181</v>
      </c>
      <c r="X335" s="75">
        <v>5.1158729892326491</v>
      </c>
      <c r="Y335" s="75">
        <v>5.1574936897713561</v>
      </c>
      <c r="Z335" s="75">
        <v>5.225525816768009</v>
      </c>
      <c r="AA335" s="75">
        <v>5.2890861707863372</v>
      </c>
      <c r="AB335" s="75">
        <v>5.2799902697849337</v>
      </c>
      <c r="AC335" s="75">
        <v>5.353200839476056</v>
      </c>
      <c r="AD335" s="75">
        <v>5.3967790647575518</v>
      </c>
      <c r="AE335" s="75">
        <v>5.4201645735419204</v>
      </c>
      <c r="AF335" s="75">
        <v>5.4684678008009699</v>
      </c>
      <c r="AG335" s="75">
        <v>5.4853346819322057</v>
      </c>
      <c r="AH335" s="75">
        <v>5.5106485246854069</v>
      </c>
      <c r="AI335" s="75">
        <v>5.529822024870982</v>
      </c>
      <c r="AJ335" s="75">
        <v>5.5347361662699646</v>
      </c>
      <c r="AK335" s="75">
        <v>5.5473811477636463</v>
      </c>
      <c r="AL335" s="75">
        <v>5.569378319293766</v>
      </c>
      <c r="AM335" s="75">
        <v>5.5889572538245815</v>
      </c>
      <c r="AN335" s="75">
        <v>5.5885622141577347</v>
      </c>
      <c r="AO335" s="75">
        <v>5.6163414514721959</v>
      </c>
      <c r="AP335" s="75">
        <v>5.6242984966373415</v>
      </c>
      <c r="AQ335" s="75">
        <v>5.6666184848765271</v>
      </c>
      <c r="AR335" s="75">
        <v>5.6777790087510764</v>
      </c>
      <c r="AS335" s="75">
        <v>5.6981709579691948</v>
      </c>
      <c r="AT335" s="75">
        <v>5.7128839126773121</v>
      </c>
      <c r="AU335" s="75">
        <v>5.7147973568633654</v>
      </c>
      <c r="AV335" s="75">
        <v>5.7176334568842409</v>
      </c>
      <c r="AW335" s="75">
        <v>5.7164636416527603</v>
      </c>
      <c r="AX335" s="75">
        <v>5.767687397135969</v>
      </c>
      <c r="AY335" s="75">
        <v>5.7744910979672879</v>
      </c>
      <c r="AZ335" s="75">
        <v>5.7939635075135207</v>
      </c>
    </row>
    <row r="336" spans="1:52" ht="12" customHeight="1" x14ac:dyDescent="0.35">
      <c r="A336" s="91" t="s">
        <v>861</v>
      </c>
      <c r="B336" s="102">
        <v>908.65926258833179</v>
      </c>
      <c r="C336" s="102">
        <v>931.59618601152533</v>
      </c>
      <c r="D336" s="102">
        <v>918.06280735285725</v>
      </c>
      <c r="E336" s="102">
        <v>867.70059810969417</v>
      </c>
      <c r="F336" s="102">
        <v>890.51311733995317</v>
      </c>
      <c r="G336" s="102">
        <v>859.46978885601061</v>
      </c>
      <c r="H336" s="102">
        <v>836.48105718830038</v>
      </c>
      <c r="I336" s="102">
        <v>836.13488600541086</v>
      </c>
      <c r="J336" s="102">
        <v>801.14324701653538</v>
      </c>
      <c r="K336" s="102">
        <v>727.18541682589114</v>
      </c>
      <c r="L336" s="102">
        <v>792.00424956504264</v>
      </c>
      <c r="M336" s="102">
        <v>831.60893779217974</v>
      </c>
      <c r="N336" s="102">
        <v>824.27200290590815</v>
      </c>
      <c r="O336" s="102">
        <v>826.66171574310067</v>
      </c>
      <c r="P336" s="102">
        <v>824.24634287677895</v>
      </c>
      <c r="Q336" s="102">
        <v>871.82513053781952</v>
      </c>
      <c r="R336" s="102">
        <v>883.71762209911321</v>
      </c>
      <c r="S336" s="102">
        <v>909.82667973956939</v>
      </c>
      <c r="T336" s="102">
        <v>904.41565666283384</v>
      </c>
      <c r="U336" s="102">
        <v>894.15978123444108</v>
      </c>
      <c r="V336" s="102">
        <v>889.12311586317003</v>
      </c>
      <c r="W336" s="102">
        <v>893.6598330783022</v>
      </c>
      <c r="X336" s="102">
        <v>896.42183386504166</v>
      </c>
      <c r="Y336" s="102">
        <v>897.01258583346487</v>
      </c>
      <c r="Z336" s="102">
        <v>896.56272523095038</v>
      </c>
      <c r="AA336" s="102">
        <v>899.70936093367425</v>
      </c>
      <c r="AB336" s="102">
        <v>904.62729527336114</v>
      </c>
      <c r="AC336" s="102">
        <v>910.29634449438572</v>
      </c>
      <c r="AD336" s="102">
        <v>915.62716432294258</v>
      </c>
      <c r="AE336" s="102">
        <v>920.58915171544277</v>
      </c>
      <c r="AF336" s="102">
        <v>925.29586861267308</v>
      </c>
      <c r="AG336" s="102">
        <v>930.25432863199615</v>
      </c>
      <c r="AH336" s="102">
        <v>934.62686837070771</v>
      </c>
      <c r="AI336" s="102">
        <v>940.22486334892528</v>
      </c>
      <c r="AJ336" s="102">
        <v>943.59978520525556</v>
      </c>
      <c r="AK336" s="102">
        <v>948.90846586174212</v>
      </c>
      <c r="AL336" s="102">
        <v>956.34753916589216</v>
      </c>
      <c r="AM336" s="102">
        <v>963.74883550116317</v>
      </c>
      <c r="AN336" s="102">
        <v>972.07689315347761</v>
      </c>
      <c r="AO336" s="102">
        <v>979.2987648609668</v>
      </c>
      <c r="AP336" s="102">
        <v>987.86298276783066</v>
      </c>
      <c r="AQ336" s="102">
        <v>997.79754875259209</v>
      </c>
      <c r="AR336" s="102">
        <v>1008.4235677639812</v>
      </c>
      <c r="AS336" s="102">
        <v>1017.6410698054871</v>
      </c>
      <c r="AT336" s="102">
        <v>1027.6695037563934</v>
      </c>
      <c r="AU336" s="102">
        <v>1039.2449988096917</v>
      </c>
      <c r="AV336" s="102">
        <v>1050.2116780420715</v>
      </c>
      <c r="AW336" s="102">
        <v>1060.3121248441169</v>
      </c>
      <c r="AX336" s="102">
        <v>1070.5545270640364</v>
      </c>
      <c r="AY336" s="102">
        <v>1080.5671917502927</v>
      </c>
      <c r="AZ336" s="102">
        <v>1090.7569962373407</v>
      </c>
    </row>
    <row r="337" spans="1:52" ht="12" customHeight="1" x14ac:dyDescent="0.35">
      <c r="A337" s="91" t="s">
        <v>864</v>
      </c>
      <c r="B337" s="102">
        <v>597.01038939243176</v>
      </c>
      <c r="C337" s="102">
        <v>603.29757139165531</v>
      </c>
      <c r="D337" s="102">
        <v>591.57573233909932</v>
      </c>
      <c r="E337" s="102">
        <v>558.02340946008019</v>
      </c>
      <c r="F337" s="102">
        <v>567.74147553963439</v>
      </c>
      <c r="G337" s="102">
        <v>547.87603027028103</v>
      </c>
      <c r="H337" s="102">
        <v>560.44920145522326</v>
      </c>
      <c r="I337" s="102">
        <v>559.19801756500999</v>
      </c>
      <c r="J337" s="102">
        <v>542.17685816750441</v>
      </c>
      <c r="K337" s="102">
        <v>464.2737955103571</v>
      </c>
      <c r="L337" s="102">
        <v>507.3671910579917</v>
      </c>
      <c r="M337" s="102">
        <v>525.677648913658</v>
      </c>
      <c r="N337" s="102">
        <v>533.67240981501652</v>
      </c>
      <c r="O337" s="102">
        <v>524.97530907462499</v>
      </c>
      <c r="P337" s="102">
        <v>542.28709811541364</v>
      </c>
      <c r="Q337" s="102">
        <v>569.53382445842965</v>
      </c>
      <c r="R337" s="102">
        <v>577.4001863652544</v>
      </c>
      <c r="S337" s="102">
        <v>595.54517695021752</v>
      </c>
      <c r="T337" s="102">
        <v>596.58031244530298</v>
      </c>
      <c r="U337" s="102">
        <v>594.33036814173977</v>
      </c>
      <c r="V337" s="102">
        <v>592.98416886126813</v>
      </c>
      <c r="W337" s="102">
        <v>595.97079371783434</v>
      </c>
      <c r="X337" s="102">
        <v>599.14094082825068</v>
      </c>
      <c r="Y337" s="102">
        <v>600.36079180753131</v>
      </c>
      <c r="Z337" s="102">
        <v>600.68963329392341</v>
      </c>
      <c r="AA337" s="102">
        <v>603.20769465125193</v>
      </c>
      <c r="AB337" s="102">
        <v>606.60561348590647</v>
      </c>
      <c r="AC337" s="102">
        <v>610.64426066763724</v>
      </c>
      <c r="AD337" s="102">
        <v>614.39157264547055</v>
      </c>
      <c r="AE337" s="102">
        <v>618.2483109041118</v>
      </c>
      <c r="AF337" s="102">
        <v>621.86065178674278</v>
      </c>
      <c r="AG337" s="102">
        <v>625.30540730744428</v>
      </c>
      <c r="AH337" s="102">
        <v>629.13043683194644</v>
      </c>
      <c r="AI337" s="102">
        <v>633.28573992565839</v>
      </c>
      <c r="AJ337" s="102">
        <v>636.2831855333726</v>
      </c>
      <c r="AK337" s="102">
        <v>640.22967956040986</v>
      </c>
      <c r="AL337" s="102">
        <v>645.21195499040005</v>
      </c>
      <c r="AM337" s="102">
        <v>650.71229611668332</v>
      </c>
      <c r="AN337" s="102">
        <v>656.4897804020278</v>
      </c>
      <c r="AO337" s="102">
        <v>661.55077747138603</v>
      </c>
      <c r="AP337" s="102">
        <v>667.41251829119483</v>
      </c>
      <c r="AQ337" s="102">
        <v>673.98621786919421</v>
      </c>
      <c r="AR337" s="102">
        <v>680.97058062438646</v>
      </c>
      <c r="AS337" s="102">
        <v>687.36230586382578</v>
      </c>
      <c r="AT337" s="102">
        <v>694.02884884567993</v>
      </c>
      <c r="AU337" s="102">
        <v>701.22528519566902</v>
      </c>
      <c r="AV337" s="102">
        <v>708.80846519946294</v>
      </c>
      <c r="AW337" s="102">
        <v>715.52022366246308</v>
      </c>
      <c r="AX337" s="102">
        <v>722.08715356146558</v>
      </c>
      <c r="AY337" s="102">
        <v>729.09347211183911</v>
      </c>
      <c r="AZ337" s="102">
        <v>736.00713703921519</v>
      </c>
    </row>
    <row r="338" spans="1:52" ht="12" customHeight="1" x14ac:dyDescent="0.35">
      <c r="A338" s="93" t="s">
        <v>867</v>
      </c>
      <c r="B338" s="103">
        <v>339.97540673813137</v>
      </c>
      <c r="C338" s="103">
        <v>368.33971819996373</v>
      </c>
      <c r="D338" s="103">
        <v>359.11257018972543</v>
      </c>
      <c r="E338" s="103">
        <v>339.67428533370162</v>
      </c>
      <c r="F338" s="103">
        <v>319.229258727336</v>
      </c>
      <c r="G338" s="103">
        <v>328.07080897785551</v>
      </c>
      <c r="H338" s="103">
        <v>312.14950632071344</v>
      </c>
      <c r="I338" s="103">
        <v>334.62439117792042</v>
      </c>
      <c r="J338" s="103">
        <v>319.74612348627619</v>
      </c>
      <c r="K338" s="103">
        <v>298.01439195804795</v>
      </c>
      <c r="L338" s="103">
        <v>324.40992137957272</v>
      </c>
      <c r="M338" s="103">
        <v>338.85916461904088</v>
      </c>
      <c r="N338" s="103">
        <v>330.87876170306885</v>
      </c>
      <c r="O338" s="103">
        <v>338.52174688121494</v>
      </c>
      <c r="P338" s="103">
        <v>323.57817455034041</v>
      </c>
      <c r="Q338" s="103">
        <v>347.60988648749793</v>
      </c>
      <c r="R338" s="103">
        <v>352.19156107006273</v>
      </c>
      <c r="S338" s="103">
        <v>359.855904479944</v>
      </c>
      <c r="T338" s="103">
        <v>350.35743472985195</v>
      </c>
      <c r="U338" s="103">
        <v>343.22438096308906</v>
      </c>
      <c r="V338" s="103">
        <v>340.61761742463835</v>
      </c>
      <c r="W338" s="103">
        <v>341.8487950849339</v>
      </c>
      <c r="X338" s="103">
        <v>340.57690112230358</v>
      </c>
      <c r="Y338" s="103">
        <v>340.04723928896391</v>
      </c>
      <c r="Z338" s="103">
        <v>339.09620328087453</v>
      </c>
      <c r="AA338" s="103">
        <v>339.90006249737326</v>
      </c>
      <c r="AB338" s="103">
        <v>341.6333081780229</v>
      </c>
      <c r="AC338" s="103">
        <v>343.75531724694241</v>
      </c>
      <c r="AD338" s="103">
        <v>345.65568384193358</v>
      </c>
      <c r="AE338" s="103">
        <v>347.37632791300945</v>
      </c>
      <c r="AF338" s="103">
        <v>348.77506234173359</v>
      </c>
      <c r="AG338" s="103">
        <v>350.73528917748774</v>
      </c>
      <c r="AH338" s="103">
        <v>351.56497277310177</v>
      </c>
      <c r="AI338" s="103">
        <v>353.45545016667546</v>
      </c>
      <c r="AJ338" s="103">
        <v>354.29081860672056</v>
      </c>
      <c r="AK338" s="103">
        <v>356.50687832969709</v>
      </c>
      <c r="AL338" s="103">
        <v>359.72371095783825</v>
      </c>
      <c r="AM338" s="103">
        <v>362.52873422582394</v>
      </c>
      <c r="AN338" s="103">
        <v>365.98401119888098</v>
      </c>
      <c r="AO338" s="103">
        <v>369.03240108207319</v>
      </c>
      <c r="AP338" s="103">
        <v>372.68595277158647</v>
      </c>
      <c r="AQ338" s="103">
        <v>377.27673317466662</v>
      </c>
      <c r="AR338" s="103">
        <v>381.99664824312185</v>
      </c>
      <c r="AS338" s="103">
        <v>386.09875426106009</v>
      </c>
      <c r="AT338" s="103">
        <v>390.97476551281864</v>
      </c>
      <c r="AU338" s="103">
        <v>396.1771133957414</v>
      </c>
      <c r="AV338" s="103">
        <v>400.36715231828924</v>
      </c>
      <c r="AW338" s="103">
        <v>404.11766895575869</v>
      </c>
      <c r="AX338" s="103">
        <v>408.40698037176935</v>
      </c>
      <c r="AY338" s="103">
        <v>412.3915490729828</v>
      </c>
      <c r="AZ338" s="103">
        <v>417.59885423660722</v>
      </c>
    </row>
    <row r="340" spans="1:52" ht="12" customHeight="1" x14ac:dyDescent="0.35">
      <c r="A340" s="133" t="s">
        <v>69</v>
      </c>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row>
    <row r="341" spans="1:52" ht="12" customHeight="1" x14ac:dyDescent="0.35">
      <c r="A341" s="134" t="s">
        <v>840</v>
      </c>
      <c r="B341" s="96">
        <v>0.38198133519277233</v>
      </c>
      <c r="C341" s="96">
        <v>0.38528623700763565</v>
      </c>
      <c r="D341" s="96">
        <v>0.38588987246958617</v>
      </c>
      <c r="E341" s="96">
        <v>0.38723825194388328</v>
      </c>
      <c r="F341" s="96">
        <v>0.39464581713572849</v>
      </c>
      <c r="G341" s="96">
        <v>0.39776738354667707</v>
      </c>
      <c r="H341" s="96">
        <v>0.40283412406002567</v>
      </c>
      <c r="I341" s="96">
        <v>0.40722633472596792</v>
      </c>
      <c r="J341" s="96">
        <v>0.40989102606777328</v>
      </c>
      <c r="K341" s="96">
        <v>0.41888299741394053</v>
      </c>
      <c r="L341" s="96">
        <v>0.4226997248419625</v>
      </c>
      <c r="M341" s="96">
        <v>0.42507797670685371</v>
      </c>
      <c r="N341" s="96">
        <v>0.42899751874446546</v>
      </c>
      <c r="O341" s="96">
        <v>0.4314377195118998</v>
      </c>
      <c r="P341" s="96">
        <v>0.43535497192959882</v>
      </c>
      <c r="Q341" s="96">
        <v>0.44795882625584765</v>
      </c>
      <c r="R341" s="96">
        <v>0.44827070525737983</v>
      </c>
      <c r="S341" s="96">
        <v>0.44833102500717681</v>
      </c>
      <c r="T341" s="96">
        <v>0.44860525512921429</v>
      </c>
      <c r="U341" s="96">
        <v>0.44934793431144077</v>
      </c>
      <c r="V341" s="96">
        <v>0.44981063656906251</v>
      </c>
      <c r="W341" s="96">
        <v>0.45301939289084081</v>
      </c>
      <c r="X341" s="96">
        <v>0.45389400058710144</v>
      </c>
      <c r="Y341" s="96">
        <v>0.45451794403176909</v>
      </c>
      <c r="Z341" s="96">
        <v>0.45539500874352057</v>
      </c>
      <c r="AA341" s="96">
        <v>0.456741604448899</v>
      </c>
      <c r="AB341" s="96">
        <v>0.45876008768464843</v>
      </c>
      <c r="AC341" s="96">
        <v>0.45969140602638997</v>
      </c>
      <c r="AD341" s="96">
        <v>0.46079614167962668</v>
      </c>
      <c r="AE341" s="96">
        <v>0.46198565055037805</v>
      </c>
      <c r="AF341" s="96">
        <v>0.4626864726665475</v>
      </c>
      <c r="AG341" s="96">
        <v>0.46361169915987915</v>
      </c>
      <c r="AH341" s="96">
        <v>0.46490600430959078</v>
      </c>
      <c r="AI341" s="96">
        <v>0.46614192297224977</v>
      </c>
      <c r="AJ341" s="96">
        <v>0.46719514655734906</v>
      </c>
      <c r="AK341" s="96">
        <v>0.46831081856170431</v>
      </c>
      <c r="AL341" s="96">
        <v>0.47048103084527226</v>
      </c>
      <c r="AM341" s="96">
        <v>0.47191722408439513</v>
      </c>
      <c r="AN341" s="96">
        <v>0.47338630798614778</v>
      </c>
      <c r="AO341" s="96">
        <v>0.47498282337333464</v>
      </c>
      <c r="AP341" s="96">
        <v>0.47688496193584368</v>
      </c>
      <c r="AQ341" s="96">
        <v>0.47894148774026757</v>
      </c>
      <c r="AR341" s="96">
        <v>0.48134574743618896</v>
      </c>
      <c r="AS341" s="96">
        <v>0.48300058287358483</v>
      </c>
      <c r="AT341" s="96">
        <v>0.48399965646689569</v>
      </c>
      <c r="AU341" s="96">
        <v>0.48789430355618507</v>
      </c>
      <c r="AV341" s="96">
        <v>0.49384598882253578</v>
      </c>
      <c r="AW341" s="96">
        <v>0.50529019705514144</v>
      </c>
      <c r="AX341" s="96">
        <v>0.5085443123085237</v>
      </c>
      <c r="AY341" s="96">
        <v>0.51058141516716837</v>
      </c>
      <c r="AZ341" s="96">
        <v>0.51688583368499796</v>
      </c>
    </row>
    <row r="342" spans="1:52" ht="12" customHeight="1" x14ac:dyDescent="0.35">
      <c r="A342" s="64" t="s">
        <v>40</v>
      </c>
      <c r="B342" s="97">
        <v>0.41336204683189176</v>
      </c>
      <c r="C342" s="97">
        <v>0.41407082999152134</v>
      </c>
      <c r="D342" s="97">
        <v>0.41260346738037684</v>
      </c>
      <c r="E342" s="97">
        <v>0.41605871842327186</v>
      </c>
      <c r="F342" s="97">
        <v>0.42267253318483261</v>
      </c>
      <c r="G342" s="97">
        <v>0.42862078065682035</v>
      </c>
      <c r="H342" s="97">
        <v>0.429620211994512</v>
      </c>
      <c r="I342" s="97">
        <v>0.42731469927425941</v>
      </c>
      <c r="J342" s="97">
        <v>0.43530764157003488</v>
      </c>
      <c r="K342" s="97">
        <v>0.44035222523302575</v>
      </c>
      <c r="L342" s="97">
        <v>0.44687200960765305</v>
      </c>
      <c r="M342" s="97">
        <v>0.44831666139139903</v>
      </c>
      <c r="N342" s="97">
        <v>0.45036931591800827</v>
      </c>
      <c r="O342" s="97">
        <v>0.45357461121386078</v>
      </c>
      <c r="P342" s="97">
        <v>0.45498922295877881</v>
      </c>
      <c r="Q342" s="97">
        <v>0.46780304431309055</v>
      </c>
      <c r="R342" s="97">
        <v>0.47190532022037512</v>
      </c>
      <c r="S342" s="97">
        <v>0.4772113609481064</v>
      </c>
      <c r="T342" s="97">
        <v>0.48399871453537541</v>
      </c>
      <c r="U342" s="97">
        <v>0.4803351726646144</v>
      </c>
      <c r="V342" s="97">
        <v>0.4909686280687956</v>
      </c>
      <c r="W342" s="97">
        <v>0.50454934593776157</v>
      </c>
      <c r="X342" s="97">
        <v>0.49246121038842328</v>
      </c>
      <c r="Y342" s="97">
        <v>0.51247078180166861</v>
      </c>
      <c r="Z342" s="97">
        <v>0.54250648652345446</v>
      </c>
      <c r="AA342" s="97">
        <v>0.53464594749529837</v>
      </c>
      <c r="AB342" s="97">
        <v>0.58859220794727363</v>
      </c>
      <c r="AC342" s="97">
        <v>0.65003861335887503</v>
      </c>
      <c r="AD342" s="97">
        <v>0.58909304701815235</v>
      </c>
      <c r="AE342" s="97">
        <v>0.68998118177815193</v>
      </c>
      <c r="AF342" s="97">
        <v>0.73141438483290488</v>
      </c>
      <c r="AG342" s="97">
        <v>0.73050221814109317</v>
      </c>
      <c r="AH342" s="97">
        <v>0.75262031598361068</v>
      </c>
      <c r="AI342" s="97">
        <v>0.75526140428233313</v>
      </c>
      <c r="AJ342" s="97">
        <v>0.75170937487176603</v>
      </c>
      <c r="AK342" s="97">
        <v>0.75537074010530059</v>
      </c>
      <c r="AL342" s="97">
        <v>0.7571627423376649</v>
      </c>
      <c r="AM342" s="97">
        <v>0.76412243066640617</v>
      </c>
      <c r="AN342" s="97">
        <v>0.76458892211716867</v>
      </c>
      <c r="AO342" s="97">
        <v>0.76581138734615839</v>
      </c>
      <c r="AP342" s="97">
        <v>0.76420057690059462</v>
      </c>
      <c r="AQ342" s="97">
        <v>0.76652577023122703</v>
      </c>
      <c r="AR342" s="97">
        <v>0.7681264003706787</v>
      </c>
      <c r="AS342" s="97">
        <v>0.77415418241293321</v>
      </c>
      <c r="AT342" s="97">
        <v>0.77553502890154946</v>
      </c>
      <c r="AU342" s="97">
        <v>0.77667955098466657</v>
      </c>
      <c r="AV342" s="97">
        <v>0.77501754439252879</v>
      </c>
      <c r="AW342" s="97">
        <v>0.77440794349142206</v>
      </c>
      <c r="AX342" s="97">
        <v>0.7779566075982447</v>
      </c>
      <c r="AY342" s="97">
        <v>0.78692064953758056</v>
      </c>
      <c r="AZ342" s="97">
        <v>0.79642548532759772</v>
      </c>
    </row>
    <row r="343" spans="1:52" ht="12" customHeight="1" x14ac:dyDescent="0.35">
      <c r="A343" s="72" t="s">
        <v>41</v>
      </c>
      <c r="B343" s="98">
        <v>0.66819303272633657</v>
      </c>
      <c r="C343" s="98">
        <v>0.67157077303382329</v>
      </c>
      <c r="D343" s="98">
        <v>0.64994918848242422</v>
      </c>
      <c r="E343" s="98">
        <v>0.65452683210241513</v>
      </c>
      <c r="F343" s="98">
        <v>0.67228198157267149</v>
      </c>
      <c r="G343" s="98">
        <v>0.69050073929491729</v>
      </c>
      <c r="H343" s="98">
        <v>0.69272504552274161</v>
      </c>
      <c r="I343" s="98">
        <v>0.68512407656067065</v>
      </c>
      <c r="J343" s="98">
        <v>0.69231475311656565</v>
      </c>
      <c r="K343" s="98">
        <v>0.7027562348933325</v>
      </c>
      <c r="L343" s="98">
        <v>0.7131382354032566</v>
      </c>
      <c r="M343" s="98">
        <v>0.71485981998283943</v>
      </c>
      <c r="N343" s="98">
        <v>0.71899837677616585</v>
      </c>
      <c r="O343" s="98">
        <v>0.72544263346440574</v>
      </c>
      <c r="P343" s="98">
        <v>0.73335747123812833</v>
      </c>
      <c r="Q343" s="98">
        <v>0.75348792997646297</v>
      </c>
      <c r="R343" s="98">
        <v>0.75267701519349484</v>
      </c>
      <c r="S343" s="98">
        <v>0.75464880075795571</v>
      </c>
      <c r="T343" s="98">
        <v>0.756848432483059</v>
      </c>
      <c r="U343" s="98">
        <v>0.76275292716144183</v>
      </c>
      <c r="V343" s="98">
        <v>0.76517575965159013</v>
      </c>
      <c r="W343" s="98">
        <v>0.76704865263416788</v>
      </c>
      <c r="X343" s="98">
        <v>0.77191581962465272</v>
      </c>
      <c r="Y343" s="98">
        <v>0.77324858484244097</v>
      </c>
      <c r="Z343" s="98">
        <v>0.7764937197288293</v>
      </c>
      <c r="AA343" s="98">
        <v>0.77971262634305305</v>
      </c>
      <c r="AB343" s="98">
        <v>0.78261114697810108</v>
      </c>
      <c r="AC343" s="98">
        <v>0.7851419026683214</v>
      </c>
      <c r="AD343" s="98">
        <v>0.81110780609544575</v>
      </c>
      <c r="AE343" s="98">
        <v>0.81957738723742124</v>
      </c>
      <c r="AF343" s="98">
        <v>0.82001580622906922</v>
      </c>
      <c r="AG343" s="98">
        <v>0.82481771230625511</v>
      </c>
      <c r="AH343" s="98">
        <v>0.83412688723069828</v>
      </c>
      <c r="AI343" s="98">
        <v>0.85001228410066887</v>
      </c>
      <c r="AJ343" s="98">
        <v>0.85550572902683086</v>
      </c>
      <c r="AK343" s="98">
        <v>0.85988058827821146</v>
      </c>
      <c r="AL343" s="98">
        <v>0.8690760750650991</v>
      </c>
      <c r="AM343" s="98">
        <v>0.87271509435457062</v>
      </c>
      <c r="AN343" s="98">
        <v>0.8788680897385146</v>
      </c>
      <c r="AO343" s="98">
        <v>0.88573656338299589</v>
      </c>
      <c r="AP343" s="98">
        <v>0.89209302551738578</v>
      </c>
      <c r="AQ343" s="98">
        <v>0.89783915084470689</v>
      </c>
      <c r="AR343" s="98">
        <v>0.90309148151667429</v>
      </c>
      <c r="AS343" s="98">
        <v>0.91452532053116842</v>
      </c>
      <c r="AT343" s="98">
        <v>0.91739340848895612</v>
      </c>
      <c r="AU343" s="98">
        <v>0.92587749288334076</v>
      </c>
      <c r="AV343" s="98">
        <v>0.94028061476153912</v>
      </c>
      <c r="AW343" s="98">
        <v>0.96542594701477236</v>
      </c>
      <c r="AX343" s="98">
        <v>0.9741237913851003</v>
      </c>
      <c r="AY343" s="98">
        <v>0.98152509930544807</v>
      </c>
      <c r="AZ343" s="98">
        <v>0.99452159655200878</v>
      </c>
    </row>
    <row r="344" spans="1:52" ht="12" customHeight="1" x14ac:dyDescent="0.35">
      <c r="A344" s="72" t="s">
        <v>44</v>
      </c>
      <c r="B344" s="98">
        <v>0.1071877012832949</v>
      </c>
      <c r="C344" s="98">
        <v>0.10728774586961921</v>
      </c>
      <c r="D344" s="98">
        <v>0.10702818144741057</v>
      </c>
      <c r="E344" s="98">
        <v>0.10802002939738545</v>
      </c>
      <c r="F344" s="98">
        <v>0.109812789535693</v>
      </c>
      <c r="G344" s="98">
        <v>0.11086957359997003</v>
      </c>
      <c r="H344" s="98">
        <v>0.11108562560043972</v>
      </c>
      <c r="I344" s="98">
        <v>0.1106740370211986</v>
      </c>
      <c r="J344" s="98">
        <v>0.11312302045779724</v>
      </c>
      <c r="K344" s="98">
        <v>0.11443395205286726</v>
      </c>
      <c r="L344" s="98">
        <v>0.11612824278144557</v>
      </c>
      <c r="M344" s="98">
        <v>0.11650366319147472</v>
      </c>
      <c r="N344" s="98">
        <v>0.1170370847486267</v>
      </c>
      <c r="O344" s="98">
        <v>0.11787004206593503</v>
      </c>
      <c r="P344" s="98">
        <v>0.11823765599704597</v>
      </c>
      <c r="Q344" s="98">
        <v>0.1215675726738548</v>
      </c>
      <c r="R344" s="98">
        <v>0.12159070049831233</v>
      </c>
      <c r="S344" s="98">
        <v>0.12186273732128822</v>
      </c>
      <c r="T344" s="98">
        <v>0.12223884346992177</v>
      </c>
      <c r="U344" s="98">
        <v>0.12343236436434896</v>
      </c>
      <c r="V344" s="98">
        <v>0.12383833468646367</v>
      </c>
      <c r="W344" s="98">
        <v>0.12418114173539205</v>
      </c>
      <c r="X344" s="98">
        <v>0.12514353983515591</v>
      </c>
      <c r="Y344" s="98">
        <v>0.1254290735453194</v>
      </c>
      <c r="Z344" s="98">
        <v>0.1261081907453464</v>
      </c>
      <c r="AA344" s="98">
        <v>0.12692211465178771</v>
      </c>
      <c r="AB344" s="98">
        <v>0.12770992972125345</v>
      </c>
      <c r="AC344" s="98">
        <v>0.12830524763414708</v>
      </c>
      <c r="AD344" s="98">
        <v>0.13537355703095003</v>
      </c>
      <c r="AE344" s="98">
        <v>0.13737696886483633</v>
      </c>
      <c r="AF344" s="98">
        <v>0.13746798639580371</v>
      </c>
      <c r="AG344" s="98">
        <v>0.13852170497191321</v>
      </c>
      <c r="AH344" s="98">
        <v>0.14076708993427053</v>
      </c>
      <c r="AI344" s="98">
        <v>0.14585782371435624</v>
      </c>
      <c r="AJ344" s="98">
        <v>0.14725075704139301</v>
      </c>
      <c r="AK344" s="98">
        <v>0.14838999906719891</v>
      </c>
      <c r="AL344" s="98">
        <v>0.15105016064284077</v>
      </c>
      <c r="AM344" s="98">
        <v>0.15192346156127934</v>
      </c>
      <c r="AN344" s="98">
        <v>0.15336306307219158</v>
      </c>
      <c r="AO344" s="98">
        <v>0.15484417617067275</v>
      </c>
      <c r="AP344" s="98">
        <v>0.15609720945042593</v>
      </c>
      <c r="AQ344" s="98">
        <v>0.15706099775227647</v>
      </c>
      <c r="AR344" s="98">
        <v>0.15786668855711505</v>
      </c>
      <c r="AS344" s="98">
        <v>0.15950232334769396</v>
      </c>
      <c r="AT344" s="98">
        <v>0.1598576462235731</v>
      </c>
      <c r="AU344" s="98">
        <v>0.16076050801951156</v>
      </c>
      <c r="AV344" s="98">
        <v>0.16218107701016113</v>
      </c>
      <c r="AW344" s="98">
        <v>0.16451105476863231</v>
      </c>
      <c r="AX344" s="98">
        <v>0.16525112630531993</v>
      </c>
      <c r="AY344" s="98">
        <v>0.16585674984630708</v>
      </c>
      <c r="AZ344" s="98">
        <v>0.16691557827455203</v>
      </c>
    </row>
    <row r="345" spans="1:52" ht="12" customHeight="1" x14ac:dyDescent="0.35">
      <c r="A345" s="72" t="s">
        <v>45</v>
      </c>
      <c r="B345" s="98">
        <v>0.59635124634930148</v>
      </c>
      <c r="C345" s="98">
        <v>0.59870307153944546</v>
      </c>
      <c r="D345" s="98">
        <v>0.59445412279630416</v>
      </c>
      <c r="E345" s="98">
        <v>0.59882043664476214</v>
      </c>
      <c r="F345" s="98">
        <v>0.6079537414097953</v>
      </c>
      <c r="G345" s="98">
        <v>0.62195358132355494</v>
      </c>
      <c r="H345" s="98">
        <v>0.62452521335069822</v>
      </c>
      <c r="I345" s="98">
        <v>0.61760107448768531</v>
      </c>
      <c r="J345" s="98">
        <v>0.62534366012972975</v>
      </c>
      <c r="K345" s="98">
        <v>0.63347467643043054</v>
      </c>
      <c r="L345" s="98">
        <v>0.6443850899273964</v>
      </c>
      <c r="M345" s="98">
        <v>0.64622688711124365</v>
      </c>
      <c r="N345" s="98">
        <v>0.64874583929224516</v>
      </c>
      <c r="O345" s="98">
        <v>0.65397176436111104</v>
      </c>
      <c r="P345" s="98">
        <v>0.65636964599998204</v>
      </c>
      <c r="Q345" s="98">
        <v>0.67770750671531488</v>
      </c>
      <c r="R345" s="98">
        <v>0.67733872106423298</v>
      </c>
      <c r="S345" s="98">
        <v>0.678740232750904</v>
      </c>
      <c r="T345" s="98">
        <v>0.68042804041871685</v>
      </c>
      <c r="U345" s="98">
        <v>0.68471305473251509</v>
      </c>
      <c r="V345" s="98">
        <v>0.68660556440840381</v>
      </c>
      <c r="W345" s="98">
        <v>0.6883091891058376</v>
      </c>
      <c r="X345" s="98">
        <v>0.69283641130254547</v>
      </c>
      <c r="Y345" s="98">
        <v>0.69421265526447162</v>
      </c>
      <c r="Z345" s="98">
        <v>0.69763240800162474</v>
      </c>
      <c r="AA345" s="98">
        <v>0.70091356853189446</v>
      </c>
      <c r="AB345" s="98">
        <v>0.70395228811278665</v>
      </c>
      <c r="AC345" s="98">
        <v>0.70670289652601259</v>
      </c>
      <c r="AD345" s="98">
        <v>0.73628999048374422</v>
      </c>
      <c r="AE345" s="98">
        <v>0.74507874440199395</v>
      </c>
      <c r="AF345" s="98">
        <v>0.74540358656191152</v>
      </c>
      <c r="AG345" s="98">
        <v>0.74936760710586148</v>
      </c>
      <c r="AH345" s="98">
        <v>0.75790910915880316</v>
      </c>
      <c r="AI345" s="98">
        <v>0.77127478009245398</v>
      </c>
      <c r="AJ345" s="98">
        <v>0.77591087791288282</v>
      </c>
      <c r="AK345" s="98">
        <v>0.77965546842759537</v>
      </c>
      <c r="AL345" s="98">
        <v>0.78740889322964014</v>
      </c>
      <c r="AM345" s="98">
        <v>0.78997532518748104</v>
      </c>
      <c r="AN345" s="98">
        <v>0.79418121940895459</v>
      </c>
      <c r="AO345" s="98">
        <v>0.79769796661744763</v>
      </c>
      <c r="AP345" s="98">
        <v>0.80055322266296236</v>
      </c>
      <c r="AQ345" s="98">
        <v>0.80310698288271498</v>
      </c>
      <c r="AR345" s="98">
        <v>0.80524968623282334</v>
      </c>
      <c r="AS345" s="98">
        <v>0.80977621820962276</v>
      </c>
      <c r="AT345" s="98">
        <v>0.81079041530544094</v>
      </c>
      <c r="AU345" s="98">
        <v>0.81347328501129978</v>
      </c>
      <c r="AV345" s="98">
        <v>0.81771318215521249</v>
      </c>
      <c r="AW345" s="98">
        <v>0.82288627984033202</v>
      </c>
      <c r="AX345" s="98">
        <v>0.82523875834321936</v>
      </c>
      <c r="AY345" s="98">
        <v>0.82723473891806831</v>
      </c>
      <c r="AZ345" s="98">
        <v>0.83038348354407199</v>
      </c>
    </row>
    <row r="346" spans="1:52" ht="12" customHeight="1" x14ac:dyDescent="0.35">
      <c r="A346" s="74" t="s">
        <v>46</v>
      </c>
      <c r="B346" s="99">
        <v>0.40862519873675923</v>
      </c>
      <c r="C346" s="99">
        <v>0.40886605485393585</v>
      </c>
      <c r="D346" s="99">
        <v>0.40811748590113756</v>
      </c>
      <c r="E346" s="99">
        <v>0.41212569014246592</v>
      </c>
      <c r="F346" s="99">
        <v>0.41911990224446866</v>
      </c>
      <c r="G346" s="99">
        <v>0.42218409748004665</v>
      </c>
      <c r="H346" s="99">
        <v>0.42287167086814392</v>
      </c>
      <c r="I346" s="99">
        <v>0.42167616630838001</v>
      </c>
      <c r="J346" s="99">
        <v>0.43181274642880241</v>
      </c>
      <c r="K346" s="99">
        <v>0.43681682933037813</v>
      </c>
      <c r="L346" s="99">
        <v>0.44328426920066705</v>
      </c>
      <c r="M346" s="99">
        <v>0.4447173225055035</v>
      </c>
      <c r="N346" s="99">
        <v>0.44675349716443635</v>
      </c>
      <c r="O346" s="99">
        <v>0.4499330585427419</v>
      </c>
      <c r="P346" s="99">
        <v>0.45133631298711668</v>
      </c>
      <c r="Q346" s="99">
        <v>0.4640472577600977</v>
      </c>
      <c r="R346" s="99">
        <v>0.46413554204783497</v>
      </c>
      <c r="S346" s="99">
        <v>0.46501036171657428</v>
      </c>
      <c r="T346" s="99">
        <v>0.46603425022888378</v>
      </c>
      <c r="U346" s="99">
        <v>0.46937827994337272</v>
      </c>
      <c r="V346" s="99">
        <v>0.470646895855443</v>
      </c>
      <c r="W346" s="99">
        <v>0.47177548588806939</v>
      </c>
      <c r="X346" s="99">
        <v>0.47507295309885311</v>
      </c>
      <c r="Y346" s="99">
        <v>0.47609504652752543</v>
      </c>
      <c r="Z346" s="99">
        <v>0.47862951653436836</v>
      </c>
      <c r="AA346" s="99">
        <v>0.48178644787624497</v>
      </c>
      <c r="AB346" s="99">
        <v>0.48489531019767079</v>
      </c>
      <c r="AC346" s="99">
        <v>0.48727419808151223</v>
      </c>
      <c r="AD346" s="99">
        <v>0.51548342277135817</v>
      </c>
      <c r="AE346" s="99">
        <v>0.52349576822774813</v>
      </c>
      <c r="AF346" s="99">
        <v>0.5238162443548805</v>
      </c>
      <c r="AG346" s="99">
        <v>0.52815496662547912</v>
      </c>
      <c r="AH346" s="99">
        <v>0.53742827804542759</v>
      </c>
      <c r="AI346" s="99">
        <v>0.55878187443380278</v>
      </c>
      <c r="AJ346" s="99">
        <v>0.56439063557334512</v>
      </c>
      <c r="AK346" s="99">
        <v>0.56882130271886955</v>
      </c>
      <c r="AL346" s="99">
        <v>0.57913738260748893</v>
      </c>
      <c r="AM346" s="99">
        <v>0.58227500099733043</v>
      </c>
      <c r="AN346" s="99">
        <v>0.58744037242240221</v>
      </c>
      <c r="AO346" s="99">
        <v>0.59251793803132435</v>
      </c>
      <c r="AP346" s="99">
        <v>0.59662109399833707</v>
      </c>
      <c r="AQ346" s="99">
        <v>0.59965830207323245</v>
      </c>
      <c r="AR346" s="99">
        <v>0.60215216638368296</v>
      </c>
      <c r="AS346" s="99">
        <v>0.60712462205230122</v>
      </c>
      <c r="AT346" s="99">
        <v>0.60819873974870264</v>
      </c>
      <c r="AU346" s="99">
        <v>0.61089509377845408</v>
      </c>
      <c r="AV346" s="99">
        <v>0.61512492878638925</v>
      </c>
      <c r="AW346" s="99">
        <v>0.62185863986510903</v>
      </c>
      <c r="AX346" s="99">
        <v>0.62409420132867466</v>
      </c>
      <c r="AY346" s="99">
        <v>0.62601959283442488</v>
      </c>
      <c r="AZ346" s="99">
        <v>0.62939861494567539</v>
      </c>
    </row>
    <row r="347" spans="1:52" ht="12" customHeight="1" x14ac:dyDescent="0.35">
      <c r="A347" s="91" t="s">
        <v>848</v>
      </c>
      <c r="B347" s="100">
        <v>0.40590002095788225</v>
      </c>
      <c r="C347" s="100">
        <v>0.40732307933860384</v>
      </c>
      <c r="D347" s="100">
        <v>0.40600271689690826</v>
      </c>
      <c r="E347" s="100">
        <v>0.41139756069950356</v>
      </c>
      <c r="F347" s="100">
        <v>0.41754900826986652</v>
      </c>
      <c r="G347" s="100">
        <v>0.41962846336395099</v>
      </c>
      <c r="H347" s="100">
        <v>0.43312608812738174</v>
      </c>
      <c r="I347" s="100">
        <v>0.43255615804938763</v>
      </c>
      <c r="J347" s="100">
        <v>0.43382023311323425</v>
      </c>
      <c r="K347" s="100">
        <v>0.43778856547780409</v>
      </c>
      <c r="L347" s="100">
        <v>0.44728807223432787</v>
      </c>
      <c r="M347" s="100">
        <v>0.44775419128304933</v>
      </c>
      <c r="N347" s="100">
        <v>0.45623864458881203</v>
      </c>
      <c r="O347" s="100">
        <v>0.45921176590757756</v>
      </c>
      <c r="P347" s="100">
        <v>0.47012467280709663</v>
      </c>
      <c r="Q347" s="100">
        <v>0.48436169825325837</v>
      </c>
      <c r="R347" s="100">
        <v>0.48492321454794202</v>
      </c>
      <c r="S347" s="100">
        <v>0.48467397636590454</v>
      </c>
      <c r="T347" s="100">
        <v>0.48484775747357534</v>
      </c>
      <c r="U347" s="100">
        <v>0.48539635444065427</v>
      </c>
      <c r="V347" s="100">
        <v>0.48574563233515794</v>
      </c>
      <c r="W347" s="100">
        <v>0.4862456429166222</v>
      </c>
      <c r="X347" s="100">
        <v>0.48695520017903854</v>
      </c>
      <c r="Y347" s="100">
        <v>0.48755674406079397</v>
      </c>
      <c r="Z347" s="100">
        <v>0.4882005902069852</v>
      </c>
      <c r="AA347" s="100">
        <v>0.48897590471322522</v>
      </c>
      <c r="AB347" s="100">
        <v>0.48982268042257182</v>
      </c>
      <c r="AC347" s="100">
        <v>0.49067345077312774</v>
      </c>
      <c r="AD347" s="100">
        <v>0.49153370735436891</v>
      </c>
      <c r="AE347" s="100">
        <v>0.49247085896474652</v>
      </c>
      <c r="AF347" s="100">
        <v>0.49347530550406116</v>
      </c>
      <c r="AG347" s="100">
        <v>0.49447694152461574</v>
      </c>
      <c r="AH347" s="100">
        <v>0.49593043773743761</v>
      </c>
      <c r="AI347" s="100">
        <v>0.49723552283389277</v>
      </c>
      <c r="AJ347" s="100">
        <v>0.49882100081863451</v>
      </c>
      <c r="AK347" s="100">
        <v>0.50062000337327583</v>
      </c>
      <c r="AL347" s="100">
        <v>0.50254457924231721</v>
      </c>
      <c r="AM347" s="100">
        <v>0.50506748619668695</v>
      </c>
      <c r="AN347" s="100">
        <v>0.5075038739299732</v>
      </c>
      <c r="AO347" s="100">
        <v>0.5100742420915273</v>
      </c>
      <c r="AP347" s="100">
        <v>0.51302205081258567</v>
      </c>
      <c r="AQ347" s="100">
        <v>0.51608065790391056</v>
      </c>
      <c r="AR347" s="100">
        <v>0.51954741498594659</v>
      </c>
      <c r="AS347" s="100">
        <v>0.52145770696910854</v>
      </c>
      <c r="AT347" s="100">
        <v>0.52244063097801119</v>
      </c>
      <c r="AU347" s="100">
        <v>0.52932598844926315</v>
      </c>
      <c r="AV347" s="100">
        <v>0.53949279940983585</v>
      </c>
      <c r="AW347" s="100">
        <v>0.56040258546602417</v>
      </c>
      <c r="AX347" s="100">
        <v>0.56630790097184802</v>
      </c>
      <c r="AY347" s="100">
        <v>0.56905893057693269</v>
      </c>
      <c r="AZ347" s="100">
        <v>0.58242831932494188</v>
      </c>
    </row>
    <row r="348" spans="1:52" ht="12" customHeight="1" x14ac:dyDescent="0.35">
      <c r="A348" s="93" t="s">
        <v>849</v>
      </c>
      <c r="B348" s="101">
        <v>0.3598803782667454</v>
      </c>
      <c r="C348" s="101">
        <v>0.36444542639488464</v>
      </c>
      <c r="D348" s="101">
        <v>0.36642545045422042</v>
      </c>
      <c r="E348" s="101">
        <v>0.36460880833676468</v>
      </c>
      <c r="F348" s="101">
        <v>0.372705940785301</v>
      </c>
      <c r="G348" s="101">
        <v>0.37572525998141876</v>
      </c>
      <c r="H348" s="101">
        <v>0.37601356133102776</v>
      </c>
      <c r="I348" s="101">
        <v>0.38376428474662799</v>
      </c>
      <c r="J348" s="101">
        <v>0.38749684981015442</v>
      </c>
      <c r="K348" s="101">
        <v>0.40007280340928003</v>
      </c>
      <c r="L348" s="101">
        <v>0.40005597367177109</v>
      </c>
      <c r="M348" s="101">
        <v>0.40376529312109616</v>
      </c>
      <c r="N348" s="101">
        <v>0.40539973843817051</v>
      </c>
      <c r="O348" s="101">
        <v>0.40760326418059956</v>
      </c>
      <c r="P348" s="101">
        <v>0.40752430037242288</v>
      </c>
      <c r="Q348" s="101">
        <v>0.41899886521692054</v>
      </c>
      <c r="R348" s="101">
        <v>0.41900220787535952</v>
      </c>
      <c r="S348" s="101">
        <v>0.41942333706411633</v>
      </c>
      <c r="T348" s="101">
        <v>0.42001410233997233</v>
      </c>
      <c r="U348" s="101">
        <v>0.42091582558099205</v>
      </c>
      <c r="V348" s="101">
        <v>0.42147035808949646</v>
      </c>
      <c r="W348" s="101">
        <v>0.42610817990866617</v>
      </c>
      <c r="X348" s="101">
        <v>0.42707579327342909</v>
      </c>
      <c r="Y348" s="101">
        <v>0.42767371893014028</v>
      </c>
      <c r="Z348" s="101">
        <v>0.42860111543433033</v>
      </c>
      <c r="AA348" s="101">
        <v>0.43017405401649494</v>
      </c>
      <c r="AB348" s="101">
        <v>0.43275015821608104</v>
      </c>
      <c r="AC348" s="101">
        <v>0.43365174063642281</v>
      </c>
      <c r="AD348" s="101">
        <v>0.43429037736659909</v>
      </c>
      <c r="AE348" s="101">
        <v>0.43547592399000151</v>
      </c>
      <c r="AF348" s="101">
        <v>0.4360164348743481</v>
      </c>
      <c r="AG348" s="101">
        <v>0.4368033962714355</v>
      </c>
      <c r="AH348" s="101">
        <v>0.43790589113313705</v>
      </c>
      <c r="AI348" s="101">
        <v>0.43885862883731891</v>
      </c>
      <c r="AJ348" s="101">
        <v>0.43956176806266634</v>
      </c>
      <c r="AK348" s="101">
        <v>0.44024636943234363</v>
      </c>
      <c r="AL348" s="101">
        <v>0.44237888087158983</v>
      </c>
      <c r="AM348" s="101">
        <v>0.44318830524137048</v>
      </c>
      <c r="AN348" s="101">
        <v>0.44405070168517996</v>
      </c>
      <c r="AO348" s="101">
        <v>0.44504472123544991</v>
      </c>
      <c r="AP348" s="101">
        <v>0.44632511162469135</v>
      </c>
      <c r="AQ348" s="101">
        <v>0.44777497162211771</v>
      </c>
      <c r="AR348" s="101">
        <v>0.44956144317814789</v>
      </c>
      <c r="AS348" s="101">
        <v>0.45095521103790787</v>
      </c>
      <c r="AT348" s="101">
        <v>0.45191319196388907</v>
      </c>
      <c r="AU348" s="101">
        <v>0.45414588155655111</v>
      </c>
      <c r="AV348" s="101">
        <v>0.45774681415013641</v>
      </c>
      <c r="AW348" s="101">
        <v>0.46425347906759473</v>
      </c>
      <c r="AX348" s="101">
        <v>0.46604090939504761</v>
      </c>
      <c r="AY348" s="101">
        <v>0.46756732464763567</v>
      </c>
      <c r="AZ348" s="101">
        <v>0.47033072332462378</v>
      </c>
    </row>
    <row r="349" spans="1:52" ht="12" customHeight="1" x14ac:dyDescent="0.35">
      <c r="A349" s="134" t="s">
        <v>845</v>
      </c>
      <c r="B349" s="96">
        <v>0.50401949031200766</v>
      </c>
      <c r="C349" s="96">
        <v>0.50176665501186135</v>
      </c>
      <c r="D349" s="96">
        <v>0.5031621765222789</v>
      </c>
      <c r="E349" s="96">
        <v>0.50171654547128519</v>
      </c>
      <c r="F349" s="96">
        <v>0.50560961903876056</v>
      </c>
      <c r="G349" s="96">
        <v>0.50705187655294937</v>
      </c>
      <c r="H349" s="96">
        <v>0.50299672636595361</v>
      </c>
      <c r="I349" s="96">
        <v>0.50695587922959162</v>
      </c>
      <c r="J349" s="96">
        <v>0.51443890448394736</v>
      </c>
      <c r="K349" s="96">
        <v>0.50396385502347196</v>
      </c>
      <c r="L349" s="96">
        <v>0.51406048466873211</v>
      </c>
      <c r="M349" s="96">
        <v>0.51433755411665016</v>
      </c>
      <c r="N349" s="96">
        <v>0.51881233821267458</v>
      </c>
      <c r="O349" s="96">
        <v>0.52328563292842967</v>
      </c>
      <c r="P349" s="96">
        <v>0.53516515363932293</v>
      </c>
      <c r="Q349" s="96">
        <v>0.55615548009243465</v>
      </c>
      <c r="R349" s="96">
        <v>0.55664624874461432</v>
      </c>
      <c r="S349" s="96">
        <v>0.55612839263777603</v>
      </c>
      <c r="T349" s="96">
        <v>0.5566627323141502</v>
      </c>
      <c r="U349" s="96">
        <v>0.55707104495878723</v>
      </c>
      <c r="V349" s="96">
        <v>0.55718453096184928</v>
      </c>
      <c r="W349" s="96">
        <v>0.55946282757014665</v>
      </c>
      <c r="X349" s="96">
        <v>0.5598706185950536</v>
      </c>
      <c r="Y349" s="96">
        <v>0.56022697314592529</v>
      </c>
      <c r="Z349" s="96">
        <v>0.56078774286487587</v>
      </c>
      <c r="AA349" s="96">
        <v>0.56157388644486939</v>
      </c>
      <c r="AB349" s="96">
        <v>0.56235140572819797</v>
      </c>
      <c r="AC349" s="96">
        <v>0.56293771227996325</v>
      </c>
      <c r="AD349" s="96">
        <v>0.56447274056604335</v>
      </c>
      <c r="AE349" s="96">
        <v>0.56552042410317482</v>
      </c>
      <c r="AF349" s="96">
        <v>0.56610662053922745</v>
      </c>
      <c r="AG349" s="96">
        <v>0.56694049737691321</v>
      </c>
      <c r="AH349" s="96">
        <v>0.5678813380197858</v>
      </c>
      <c r="AI349" s="96">
        <v>0.5688279490624587</v>
      </c>
      <c r="AJ349" s="96">
        <v>0.56970048264145101</v>
      </c>
      <c r="AK349" s="96">
        <v>0.57094252202367568</v>
      </c>
      <c r="AL349" s="96">
        <v>0.57260706666566485</v>
      </c>
      <c r="AM349" s="96">
        <v>0.57369900577155863</v>
      </c>
      <c r="AN349" s="96">
        <v>0.57493340529699555</v>
      </c>
      <c r="AO349" s="96">
        <v>0.57638760111308784</v>
      </c>
      <c r="AP349" s="96">
        <v>0.57792115911083131</v>
      </c>
      <c r="AQ349" s="96">
        <v>0.58035982463568525</v>
      </c>
      <c r="AR349" s="96">
        <v>0.58300047862254001</v>
      </c>
      <c r="AS349" s="96">
        <v>0.58380962940325931</v>
      </c>
      <c r="AT349" s="96">
        <v>0.58454471742177894</v>
      </c>
      <c r="AU349" s="96">
        <v>0.58673613178475681</v>
      </c>
      <c r="AV349" s="96">
        <v>0.58918125164066848</v>
      </c>
      <c r="AW349" s="96">
        <v>0.59375748429421904</v>
      </c>
      <c r="AX349" s="96">
        <v>0.59449952482490265</v>
      </c>
      <c r="AY349" s="96">
        <v>0.59739285594294322</v>
      </c>
      <c r="AZ349" s="96">
        <v>0.59828359745957671</v>
      </c>
    </row>
    <row r="350" spans="1:52" ht="12" customHeight="1" x14ac:dyDescent="0.35">
      <c r="A350" s="64" t="s">
        <v>40</v>
      </c>
      <c r="B350" s="97">
        <v>0.44325564338410373</v>
      </c>
      <c r="C350" s="97">
        <v>0.44324020556538701</v>
      </c>
      <c r="D350" s="97">
        <v>0.4452906082316852</v>
      </c>
      <c r="E350" s="97">
        <v>0.44968877404899521</v>
      </c>
      <c r="F350" s="97">
        <v>0.45024336015557104</v>
      </c>
      <c r="G350" s="97">
        <v>0.45147917887100031</v>
      </c>
      <c r="H350" s="97">
        <v>0.44984679189282689</v>
      </c>
      <c r="I350" s="97">
        <v>0.45020372062045327</v>
      </c>
      <c r="J350" s="97">
        <v>0.45495135280804472</v>
      </c>
      <c r="K350" s="97">
        <v>0.45499697090162478</v>
      </c>
      <c r="L350" s="97">
        <v>0.46523221150896599</v>
      </c>
      <c r="M350" s="97">
        <v>0.48211830624743607</v>
      </c>
      <c r="N350" s="97">
        <v>0.48381137524693008</v>
      </c>
      <c r="O350" s="97">
        <v>0.48651300255898633</v>
      </c>
      <c r="P350" s="97">
        <v>0.48849851251452991</v>
      </c>
      <c r="Q350" s="97">
        <v>0.52230228279478641</v>
      </c>
      <c r="R350" s="97">
        <v>0.52874741524839164</v>
      </c>
      <c r="S350" s="97">
        <v>0.53663934435871008</v>
      </c>
      <c r="T350" s="97">
        <v>0.5466506493081672</v>
      </c>
      <c r="U350" s="97">
        <v>0.55969318970072068</v>
      </c>
      <c r="V350" s="97">
        <v>0.54363952793673365</v>
      </c>
      <c r="W350" s="97">
        <v>0.55900357247915511</v>
      </c>
      <c r="X350" s="97">
        <v>0.5640051921994601</v>
      </c>
      <c r="Y350" s="97">
        <v>0.58863516893074785</v>
      </c>
      <c r="Z350" s="97">
        <v>0.57515049570448917</v>
      </c>
      <c r="AA350" s="97">
        <v>0.61313126404240492</v>
      </c>
      <c r="AB350" s="97">
        <v>0.65534296384721047</v>
      </c>
      <c r="AC350" s="97">
        <v>0.68955880130912628</v>
      </c>
      <c r="AD350" s="97">
        <v>0.64080477749638021</v>
      </c>
      <c r="AE350" s="97">
        <v>0.70509676477032524</v>
      </c>
      <c r="AF350" s="97">
        <v>0.72715534744917176</v>
      </c>
      <c r="AG350" s="97">
        <v>0.7338630377390204</v>
      </c>
      <c r="AH350" s="97">
        <v>0.7461537115159691</v>
      </c>
      <c r="AI350" s="97">
        <v>0.7521358372026139</v>
      </c>
      <c r="AJ350" s="97">
        <v>0.73928462073913526</v>
      </c>
      <c r="AK350" s="97">
        <v>0.74043704003182342</v>
      </c>
      <c r="AL350" s="97">
        <v>0.75338739808816357</v>
      </c>
      <c r="AM350" s="97">
        <v>0.75482833635862601</v>
      </c>
      <c r="AN350" s="97">
        <v>0.75860244560931034</v>
      </c>
      <c r="AO350" s="97">
        <v>0.76003501008305763</v>
      </c>
      <c r="AP350" s="97">
        <v>0.7547096934259131</v>
      </c>
      <c r="AQ350" s="97">
        <v>0.75581352638280641</v>
      </c>
      <c r="AR350" s="97">
        <v>0.75755058886043647</v>
      </c>
      <c r="AS350" s="97">
        <v>0.75874324744418742</v>
      </c>
      <c r="AT350" s="97">
        <v>0.7682710197638063</v>
      </c>
      <c r="AU350" s="97">
        <v>0.76881429866049789</v>
      </c>
      <c r="AV350" s="97">
        <v>0.76202767349559375</v>
      </c>
      <c r="AW350" s="97">
        <v>0.76233710763444962</v>
      </c>
      <c r="AX350" s="97">
        <v>0.77470451561157216</v>
      </c>
      <c r="AY350" s="97">
        <v>0.7835032516977315</v>
      </c>
      <c r="AZ350" s="97">
        <v>0.78641415561877825</v>
      </c>
    </row>
    <row r="351" spans="1:52" ht="12" customHeight="1" x14ac:dyDescent="0.35">
      <c r="A351" s="72" t="s">
        <v>41</v>
      </c>
      <c r="B351" s="98">
        <v>0.67531716839242228</v>
      </c>
      <c r="C351" s="98">
        <v>0.6801195730699382</v>
      </c>
      <c r="D351" s="98">
        <v>0.68132696380471636</v>
      </c>
      <c r="E351" s="98">
        <v>0.67916036655394241</v>
      </c>
      <c r="F351" s="98">
        <v>0.68446869482838735</v>
      </c>
      <c r="G351" s="98">
        <v>0.68631075257799024</v>
      </c>
      <c r="H351" s="98">
        <v>0.67978448746248143</v>
      </c>
      <c r="I351" s="98">
        <v>0.68737656392040269</v>
      </c>
      <c r="J351" s="98">
        <v>0.69843572625022399</v>
      </c>
      <c r="K351" s="98">
        <v>0.68808322330049043</v>
      </c>
      <c r="L351" s="98">
        <v>0.69976760658945725</v>
      </c>
      <c r="M351" s="98">
        <v>0.70192039970735687</v>
      </c>
      <c r="N351" s="98">
        <v>0.70280827965351067</v>
      </c>
      <c r="O351" s="98">
        <v>0.71044653051229167</v>
      </c>
      <c r="P351" s="98">
        <v>0.73396316512780924</v>
      </c>
      <c r="Q351" s="98">
        <v>0.75810273582668208</v>
      </c>
      <c r="R351" s="98">
        <v>0.75851012965363962</v>
      </c>
      <c r="S351" s="98">
        <v>0.75883312365482114</v>
      </c>
      <c r="T351" s="98">
        <v>0.76011419551521386</v>
      </c>
      <c r="U351" s="98">
        <v>0.76151235461951805</v>
      </c>
      <c r="V351" s="98">
        <v>0.76234923528938281</v>
      </c>
      <c r="W351" s="98">
        <v>0.76549920397335902</v>
      </c>
      <c r="X351" s="98">
        <v>0.76733572458813259</v>
      </c>
      <c r="Y351" s="98">
        <v>0.7689197034471531</v>
      </c>
      <c r="Z351" s="98">
        <v>0.77097993474407756</v>
      </c>
      <c r="AA351" s="98">
        <v>0.77437649746218262</v>
      </c>
      <c r="AB351" s="98">
        <v>0.77782309180476428</v>
      </c>
      <c r="AC351" s="98">
        <v>0.7809588772695919</v>
      </c>
      <c r="AD351" s="98">
        <v>0.82618968329891551</v>
      </c>
      <c r="AE351" s="98">
        <v>0.83388770869083817</v>
      </c>
      <c r="AF351" s="98">
        <v>0.83462676981042494</v>
      </c>
      <c r="AG351" s="98">
        <v>0.83828394270600182</v>
      </c>
      <c r="AH351" s="98">
        <v>0.84351034875677988</v>
      </c>
      <c r="AI351" s="98">
        <v>0.84877806615512985</v>
      </c>
      <c r="AJ351" s="98">
        <v>0.85216595333376</v>
      </c>
      <c r="AK351" s="98">
        <v>0.85963294553932712</v>
      </c>
      <c r="AL351" s="98">
        <v>0.86469671180748042</v>
      </c>
      <c r="AM351" s="98">
        <v>0.86946410582881439</v>
      </c>
      <c r="AN351" s="98">
        <v>0.87504985838127614</v>
      </c>
      <c r="AO351" s="98">
        <v>0.88298753084455717</v>
      </c>
      <c r="AP351" s="98">
        <v>0.89081239373375509</v>
      </c>
      <c r="AQ351" s="98">
        <v>0.89948690546774523</v>
      </c>
      <c r="AR351" s="98">
        <v>0.91188565400322374</v>
      </c>
      <c r="AS351" s="98">
        <v>0.92394749522178454</v>
      </c>
      <c r="AT351" s="98">
        <v>0.92852686228939363</v>
      </c>
      <c r="AU351" s="98">
        <v>0.93680198178786278</v>
      </c>
      <c r="AV351" s="98">
        <v>0.94714136040302599</v>
      </c>
      <c r="AW351" s="98">
        <v>0.96029325515179764</v>
      </c>
      <c r="AX351" s="98">
        <v>0.96734930645181172</v>
      </c>
      <c r="AY351" s="98">
        <v>0.9790056757742267</v>
      </c>
      <c r="AZ351" s="98">
        <v>0.98738880456299971</v>
      </c>
    </row>
    <row r="352" spans="1:52" ht="12" customHeight="1" x14ac:dyDescent="0.35">
      <c r="A352" s="72" t="s">
        <v>44</v>
      </c>
      <c r="B352" s="98">
        <v>0.11654500138963063</v>
      </c>
      <c r="C352" s="98">
        <v>0.11657464617151021</v>
      </c>
      <c r="D352" s="98">
        <v>0.11716770144274942</v>
      </c>
      <c r="E352" s="98">
        <v>0.11853475701547818</v>
      </c>
      <c r="F352" s="98">
        <v>0.11859930691000689</v>
      </c>
      <c r="G352" s="98">
        <v>0.11881926575834165</v>
      </c>
      <c r="H352" s="98">
        <v>0.11856418834035563</v>
      </c>
      <c r="I352" s="98">
        <v>0.11856157059861643</v>
      </c>
      <c r="J352" s="98">
        <v>0.11936858266055499</v>
      </c>
      <c r="K352" s="98">
        <v>0.11942542806034349</v>
      </c>
      <c r="L352" s="98">
        <v>0.12228740689144993</v>
      </c>
      <c r="M352" s="98">
        <v>0.12719917049059201</v>
      </c>
      <c r="N352" s="98">
        <v>0.12744741034115323</v>
      </c>
      <c r="O352" s="98">
        <v>0.12783937370576473</v>
      </c>
      <c r="P352" s="98">
        <v>0.12810799155103769</v>
      </c>
      <c r="Q352" s="98">
        <v>0.13736551506342545</v>
      </c>
      <c r="R352" s="98">
        <v>0.13741568662449463</v>
      </c>
      <c r="S352" s="98">
        <v>0.13779671094945892</v>
      </c>
      <c r="T352" s="98">
        <v>0.13790524595486003</v>
      </c>
      <c r="U352" s="98">
        <v>0.13798868479673448</v>
      </c>
      <c r="V352" s="98">
        <v>0.13801796493752047</v>
      </c>
      <c r="W352" s="98">
        <v>0.13819931418441739</v>
      </c>
      <c r="X352" s="98">
        <v>0.13846038009938227</v>
      </c>
      <c r="Y352" s="98">
        <v>0.13868545905237581</v>
      </c>
      <c r="Z352" s="98">
        <v>0.1394877171867806</v>
      </c>
      <c r="AA352" s="98">
        <v>0.14116249589587049</v>
      </c>
      <c r="AB352" s="98">
        <v>0.14145291704403368</v>
      </c>
      <c r="AC352" s="98">
        <v>0.14177573880533328</v>
      </c>
      <c r="AD352" s="98">
        <v>0.14631283574114304</v>
      </c>
      <c r="AE352" s="98">
        <v>0.14980173230406299</v>
      </c>
      <c r="AF352" s="98">
        <v>0.15026040929487494</v>
      </c>
      <c r="AG352" s="98">
        <v>0.15293718500206871</v>
      </c>
      <c r="AH352" s="98">
        <v>0.15366493913469229</v>
      </c>
      <c r="AI352" s="98">
        <v>0.15416691554944267</v>
      </c>
      <c r="AJ352" s="98">
        <v>0.15443891679663788</v>
      </c>
      <c r="AK352" s="98">
        <v>0.15516819200915091</v>
      </c>
      <c r="AL352" s="98">
        <v>0.15600355284654124</v>
      </c>
      <c r="AM352" s="98">
        <v>0.15666983920790264</v>
      </c>
      <c r="AN352" s="98">
        <v>0.15828564656984215</v>
      </c>
      <c r="AO352" s="98">
        <v>0.161003071897451</v>
      </c>
      <c r="AP352" s="98">
        <v>0.16157456913316287</v>
      </c>
      <c r="AQ352" s="98">
        <v>0.16220557656772455</v>
      </c>
      <c r="AR352" s="98">
        <v>0.16282976075464814</v>
      </c>
      <c r="AS352" s="98">
        <v>0.16550624743916859</v>
      </c>
      <c r="AT352" s="98">
        <v>0.16698280624507983</v>
      </c>
      <c r="AU352" s="98">
        <v>0.16868650958935086</v>
      </c>
      <c r="AV352" s="98">
        <v>0.1692328579830322</v>
      </c>
      <c r="AW352" s="98">
        <v>0.1695976182359408</v>
      </c>
      <c r="AX352" s="98">
        <v>0.16983506961905759</v>
      </c>
      <c r="AY352" s="98">
        <v>0.17023672193603501</v>
      </c>
      <c r="AZ352" s="98">
        <v>0.17065689718699276</v>
      </c>
    </row>
    <row r="353" spans="1:52" ht="12" customHeight="1" x14ac:dyDescent="0.35">
      <c r="A353" s="72" t="s">
        <v>45</v>
      </c>
      <c r="B353" s="98">
        <v>0.62018936295729155</v>
      </c>
      <c r="C353" s="98">
        <v>0.61860967248658327</v>
      </c>
      <c r="D353" s="98">
        <v>0.62001143898217614</v>
      </c>
      <c r="E353" s="98">
        <v>0.61969081114469549</v>
      </c>
      <c r="F353" s="98">
        <v>0.62294545949029956</v>
      </c>
      <c r="G353" s="98">
        <v>0.6247569485651624</v>
      </c>
      <c r="H353" s="98">
        <v>0.61981718110152328</v>
      </c>
      <c r="I353" s="98">
        <v>0.62479695307413663</v>
      </c>
      <c r="J353" s="98">
        <v>0.63438379061366534</v>
      </c>
      <c r="K353" s="98">
        <v>0.62772133030810473</v>
      </c>
      <c r="L353" s="98">
        <v>0.63747008771402502</v>
      </c>
      <c r="M353" s="98">
        <v>0.64500703698218009</v>
      </c>
      <c r="N353" s="98">
        <v>0.65043709732042465</v>
      </c>
      <c r="O353" s="98">
        <v>0.65879072611644274</v>
      </c>
      <c r="P353" s="98">
        <v>0.6697822184228116</v>
      </c>
      <c r="Q353" s="98">
        <v>0.70152169640302786</v>
      </c>
      <c r="R353" s="98">
        <v>0.7022428746856515</v>
      </c>
      <c r="S353" s="98">
        <v>0.70335287428489079</v>
      </c>
      <c r="T353" s="98">
        <v>0.70432996717377883</v>
      </c>
      <c r="U353" s="98">
        <v>0.70525025751599668</v>
      </c>
      <c r="V353" s="98">
        <v>0.70549312005509113</v>
      </c>
      <c r="W353" s="98">
        <v>0.7075866266705616</v>
      </c>
      <c r="X353" s="98">
        <v>0.70913323896046654</v>
      </c>
      <c r="Y353" s="98">
        <v>0.71041845455968744</v>
      </c>
      <c r="Z353" s="98">
        <v>0.71273867861331852</v>
      </c>
      <c r="AA353" s="98">
        <v>0.71703051855658406</v>
      </c>
      <c r="AB353" s="98">
        <v>0.71985256631881178</v>
      </c>
      <c r="AC353" s="98">
        <v>0.72259772461094274</v>
      </c>
      <c r="AD353" s="98">
        <v>0.76132800442224713</v>
      </c>
      <c r="AE353" s="98">
        <v>0.77031921653503155</v>
      </c>
      <c r="AF353" s="98">
        <v>0.77079799478104893</v>
      </c>
      <c r="AG353" s="98">
        <v>0.77645456710419958</v>
      </c>
      <c r="AH353" s="98">
        <v>0.7807258649798563</v>
      </c>
      <c r="AI353" s="98">
        <v>0.78502270027168108</v>
      </c>
      <c r="AJ353" s="98">
        <v>0.78699021785868828</v>
      </c>
      <c r="AK353" s="98">
        <v>0.79207382728051878</v>
      </c>
      <c r="AL353" s="98">
        <v>0.79507040049023814</v>
      </c>
      <c r="AM353" s="98">
        <v>0.79754038917900949</v>
      </c>
      <c r="AN353" s="98">
        <v>0.80092527207067088</v>
      </c>
      <c r="AO353" s="98">
        <v>0.80577268152858106</v>
      </c>
      <c r="AP353" s="98">
        <v>0.80873291044266093</v>
      </c>
      <c r="AQ353" s="98">
        <v>0.81177098196689279</v>
      </c>
      <c r="AR353" s="98">
        <v>0.81537641878958977</v>
      </c>
      <c r="AS353" s="98">
        <v>0.82028530719243131</v>
      </c>
      <c r="AT353" s="98">
        <v>0.82269165809359779</v>
      </c>
      <c r="AU353" s="98">
        <v>0.82565753617647819</v>
      </c>
      <c r="AV353" s="98">
        <v>0.82798574839539829</v>
      </c>
      <c r="AW353" s="98">
        <v>0.83051086333877533</v>
      </c>
      <c r="AX353" s="98">
        <v>0.83198191432504642</v>
      </c>
      <c r="AY353" s="98">
        <v>0.83431933748693599</v>
      </c>
      <c r="AZ353" s="98">
        <v>0.83604631431178278</v>
      </c>
    </row>
    <row r="354" spans="1:52" ht="12" customHeight="1" x14ac:dyDescent="0.35">
      <c r="A354" s="74" t="s">
        <v>46</v>
      </c>
      <c r="B354" s="99">
        <v>0.44660804127880777</v>
      </c>
      <c r="C354" s="99">
        <v>0.44672986527219527</v>
      </c>
      <c r="D354" s="99">
        <v>0.44905333302034323</v>
      </c>
      <c r="E354" s="99">
        <v>0.45448502760597848</v>
      </c>
      <c r="F354" s="99">
        <v>0.45465485932834859</v>
      </c>
      <c r="G354" s="99">
        <v>0.45532900157752632</v>
      </c>
      <c r="H354" s="99">
        <v>0.45457625083522218</v>
      </c>
      <c r="I354" s="99">
        <v>0.45451272257343006</v>
      </c>
      <c r="J354" s="99">
        <v>0.45695508316596911</v>
      </c>
      <c r="K354" s="99">
        <v>0.45716141035522001</v>
      </c>
      <c r="L354" s="99">
        <v>0.46831543408104281</v>
      </c>
      <c r="M354" s="99">
        <v>0.48762844347920298</v>
      </c>
      <c r="N354" s="99">
        <v>0.48834522232460353</v>
      </c>
      <c r="O354" s="99">
        <v>0.48947309262346983</v>
      </c>
      <c r="P354" s="99">
        <v>0.49023160716734138</v>
      </c>
      <c r="Q354" s="99">
        <v>0.52606878355268782</v>
      </c>
      <c r="R354" s="99">
        <v>0.52624116524105957</v>
      </c>
      <c r="S354" s="99">
        <v>0.52720033354839146</v>
      </c>
      <c r="T354" s="99">
        <v>0.5274741155907694</v>
      </c>
      <c r="U354" s="99">
        <v>0.52768680033180937</v>
      </c>
      <c r="V354" s="99">
        <v>0.5277621116624498</v>
      </c>
      <c r="W354" s="99">
        <v>0.52831417399642688</v>
      </c>
      <c r="X354" s="99">
        <v>0.52920171052507126</v>
      </c>
      <c r="Y354" s="99">
        <v>0.53000912258869959</v>
      </c>
      <c r="Z354" s="99">
        <v>0.53307884622218826</v>
      </c>
      <c r="AA354" s="99">
        <v>0.53976857550824808</v>
      </c>
      <c r="AB354" s="99">
        <v>0.54089159349793758</v>
      </c>
      <c r="AC354" s="99">
        <v>0.54216553468673556</v>
      </c>
      <c r="AD354" s="99">
        <v>0.56003404129556689</v>
      </c>
      <c r="AE354" s="99">
        <v>0.57448606639047539</v>
      </c>
      <c r="AF354" s="99">
        <v>0.57645553182448528</v>
      </c>
      <c r="AG354" s="99">
        <v>0.58802706554283724</v>
      </c>
      <c r="AH354" s="99">
        <v>0.59097403990734421</v>
      </c>
      <c r="AI354" s="99">
        <v>0.59291279726154589</v>
      </c>
      <c r="AJ354" s="99">
        <v>0.59389144779454262</v>
      </c>
      <c r="AK354" s="99">
        <v>0.59663764692136556</v>
      </c>
      <c r="AL354" s="99">
        <v>0.5998662732038923</v>
      </c>
      <c r="AM354" s="99">
        <v>0.60233152189010641</v>
      </c>
      <c r="AN354" s="99">
        <v>0.60838582745990666</v>
      </c>
      <c r="AO354" s="99">
        <v>0.61825092492705658</v>
      </c>
      <c r="AP354" s="99">
        <v>0.62008493901212491</v>
      </c>
      <c r="AQ354" s="99">
        <v>0.62204008212494744</v>
      </c>
      <c r="AR354" s="99">
        <v>0.62391266748538488</v>
      </c>
      <c r="AS354" s="99">
        <v>0.63206362681257866</v>
      </c>
      <c r="AT354" s="99">
        <v>0.63710644697848939</v>
      </c>
      <c r="AU354" s="99">
        <v>0.64222280339367432</v>
      </c>
      <c r="AV354" s="99">
        <v>0.64385323319071486</v>
      </c>
      <c r="AW354" s="99">
        <v>0.6448954255938345</v>
      </c>
      <c r="AX354" s="99">
        <v>0.64561160649097749</v>
      </c>
      <c r="AY354" s="99">
        <v>0.64684624925580858</v>
      </c>
      <c r="AZ354" s="99">
        <v>0.64818789032745339</v>
      </c>
    </row>
    <row r="355" spans="1:52" ht="12" customHeight="1" x14ac:dyDescent="0.35">
      <c r="A355" s="91" t="s">
        <v>850</v>
      </c>
      <c r="B355" s="100">
        <v>0.520558587446737</v>
      </c>
      <c r="C355" s="100">
        <v>0.51851181128985502</v>
      </c>
      <c r="D355" s="100">
        <v>0.51980015921203715</v>
      </c>
      <c r="E355" s="100">
        <v>0.51755917626635251</v>
      </c>
      <c r="F355" s="100">
        <v>0.52101329722203105</v>
      </c>
      <c r="G355" s="100">
        <v>0.52199434904978148</v>
      </c>
      <c r="H355" s="100">
        <v>0.51670107898088002</v>
      </c>
      <c r="I355" s="100">
        <v>0.5213050579749966</v>
      </c>
      <c r="J355" s="100">
        <v>0.5294031796935621</v>
      </c>
      <c r="K355" s="100">
        <v>0.52054671572012401</v>
      </c>
      <c r="L355" s="100">
        <v>0.52803368711994136</v>
      </c>
      <c r="M355" s="100">
        <v>0.52906920409715963</v>
      </c>
      <c r="N355" s="100">
        <v>0.53480070913691757</v>
      </c>
      <c r="O355" s="100">
        <v>0.54121040723752434</v>
      </c>
      <c r="P355" s="100">
        <v>0.55383271437485926</v>
      </c>
      <c r="Q355" s="100">
        <v>0.57319216342209045</v>
      </c>
      <c r="R355" s="100">
        <v>0.57368167873704834</v>
      </c>
      <c r="S355" s="100">
        <v>0.57328806351106487</v>
      </c>
      <c r="T355" s="100">
        <v>0.5734752851926902</v>
      </c>
      <c r="U355" s="100">
        <v>0.57362942744080858</v>
      </c>
      <c r="V355" s="100">
        <v>0.57372028807340136</v>
      </c>
      <c r="W355" s="100">
        <v>0.5740271303613721</v>
      </c>
      <c r="X355" s="100">
        <v>0.57431914465862788</v>
      </c>
      <c r="Y355" s="100">
        <v>0.57458579019303635</v>
      </c>
      <c r="Z355" s="100">
        <v>0.57487496232408597</v>
      </c>
      <c r="AA355" s="100">
        <v>0.57528413178243432</v>
      </c>
      <c r="AB355" s="100">
        <v>0.57577827462840314</v>
      </c>
      <c r="AC355" s="100">
        <v>0.57624584714609639</v>
      </c>
      <c r="AD355" s="100">
        <v>0.57674136052150882</v>
      </c>
      <c r="AE355" s="100">
        <v>0.57734513704949109</v>
      </c>
      <c r="AF355" s="100">
        <v>0.57784866432608106</v>
      </c>
      <c r="AG355" s="100">
        <v>0.57843339238508595</v>
      </c>
      <c r="AH355" s="100">
        <v>0.57908244650186169</v>
      </c>
      <c r="AI355" s="100">
        <v>0.57975051072972439</v>
      </c>
      <c r="AJ355" s="100">
        <v>0.58041748854510555</v>
      </c>
      <c r="AK355" s="100">
        <v>0.58121284566391251</v>
      </c>
      <c r="AL355" s="100">
        <v>0.58201761294393362</v>
      </c>
      <c r="AM355" s="100">
        <v>0.58293266391226439</v>
      </c>
      <c r="AN355" s="100">
        <v>0.58385776936200329</v>
      </c>
      <c r="AO355" s="100">
        <v>0.58484779444248614</v>
      </c>
      <c r="AP355" s="100">
        <v>0.58597911392122548</v>
      </c>
      <c r="AQ355" s="100">
        <v>0.58806564308515819</v>
      </c>
      <c r="AR355" s="100">
        <v>0.59025496971023994</v>
      </c>
      <c r="AS355" s="100">
        <v>0.59046523043916799</v>
      </c>
      <c r="AT355" s="100">
        <v>0.59066702630687096</v>
      </c>
      <c r="AU355" s="100">
        <v>0.5919596872196502</v>
      </c>
      <c r="AV355" s="100">
        <v>0.59374316028357388</v>
      </c>
      <c r="AW355" s="100">
        <v>0.59766820098623374</v>
      </c>
      <c r="AX355" s="100">
        <v>0.59785079494380766</v>
      </c>
      <c r="AY355" s="100">
        <v>0.5999901619102288</v>
      </c>
      <c r="AZ355" s="100">
        <v>0.60041211833045871</v>
      </c>
    </row>
    <row r="356" spans="1:52" ht="12" customHeight="1" x14ac:dyDescent="0.35">
      <c r="A356" s="91" t="s">
        <v>851</v>
      </c>
      <c r="B356" s="100">
        <v>0.42314651264355202</v>
      </c>
      <c r="C356" s="100">
        <v>0.42190368432429881</v>
      </c>
      <c r="D356" s="100">
        <v>0.42164110755322115</v>
      </c>
      <c r="E356" s="100">
        <v>0.42278048156999332</v>
      </c>
      <c r="F356" s="100">
        <v>0.42717542796193103</v>
      </c>
      <c r="G356" s="100">
        <v>0.43624515750638998</v>
      </c>
      <c r="H356" s="100">
        <v>0.43779130974086894</v>
      </c>
      <c r="I356" s="100">
        <v>0.44505516422033026</v>
      </c>
      <c r="J356" s="100">
        <v>0.45247275257760122</v>
      </c>
      <c r="K356" s="100">
        <v>0.42597860426344614</v>
      </c>
      <c r="L356" s="100">
        <v>0.44206308812985479</v>
      </c>
      <c r="M356" s="100">
        <v>0.43875843000338016</v>
      </c>
      <c r="N356" s="100">
        <v>0.44409961440300161</v>
      </c>
      <c r="O356" s="100">
        <v>0.44722609242051142</v>
      </c>
      <c r="P356" s="100">
        <v>0.46119193523465835</v>
      </c>
      <c r="Q356" s="100">
        <v>0.48998632123366859</v>
      </c>
      <c r="R356" s="100">
        <v>0.49082031010081478</v>
      </c>
      <c r="S356" s="100">
        <v>0.48950999901021897</v>
      </c>
      <c r="T356" s="100">
        <v>0.48981282827943762</v>
      </c>
      <c r="U356" s="100">
        <v>0.49008493902923883</v>
      </c>
      <c r="V356" s="100">
        <v>0.49024682672902969</v>
      </c>
      <c r="W356" s="100">
        <v>0.49788905984506854</v>
      </c>
      <c r="X356" s="100">
        <v>0.4980533085496831</v>
      </c>
      <c r="Y356" s="100">
        <v>0.49821275498208401</v>
      </c>
      <c r="Z356" s="100">
        <v>0.49909351286282111</v>
      </c>
      <c r="AA356" s="100">
        <v>0.4999783521247651</v>
      </c>
      <c r="AB356" s="100">
        <v>0.50105221555415758</v>
      </c>
      <c r="AC356" s="100">
        <v>0.50149932006122122</v>
      </c>
      <c r="AD356" s="100">
        <v>0.50297121435449799</v>
      </c>
      <c r="AE356" s="100">
        <v>0.50368833066842389</v>
      </c>
      <c r="AF356" s="100">
        <v>0.50406088612537958</v>
      </c>
      <c r="AG356" s="100">
        <v>0.50467234079765644</v>
      </c>
      <c r="AH356" s="100">
        <v>0.5057348035984206</v>
      </c>
      <c r="AI356" s="100">
        <v>0.50686363851470151</v>
      </c>
      <c r="AJ356" s="100">
        <v>0.50794299964320588</v>
      </c>
      <c r="AK356" s="100">
        <v>0.50979167899396949</v>
      </c>
      <c r="AL356" s="100">
        <v>0.51345888731764289</v>
      </c>
      <c r="AM356" s="100">
        <v>0.51454196277777842</v>
      </c>
      <c r="AN356" s="100">
        <v>0.51594429529016994</v>
      </c>
      <c r="AO356" s="100">
        <v>0.51779047638513553</v>
      </c>
      <c r="AP356" s="100">
        <v>0.52004294395924489</v>
      </c>
      <c r="AQ356" s="100">
        <v>0.52272341760725971</v>
      </c>
      <c r="AR356" s="100">
        <v>0.5258351289631652</v>
      </c>
      <c r="AS356" s="100">
        <v>0.52771993085639957</v>
      </c>
      <c r="AT356" s="100">
        <v>0.52936028316521255</v>
      </c>
      <c r="AU356" s="100">
        <v>0.53324997824223208</v>
      </c>
      <c r="AV356" s="100">
        <v>0.53746066116361824</v>
      </c>
      <c r="AW356" s="100">
        <v>0.54279061165193776</v>
      </c>
      <c r="AX356" s="100">
        <v>0.54492550754302727</v>
      </c>
      <c r="AY356" s="100">
        <v>0.54943930805891494</v>
      </c>
      <c r="AZ356" s="100">
        <v>0.55154412627217864</v>
      </c>
    </row>
    <row r="357" spans="1:52" ht="12" customHeight="1" x14ac:dyDescent="0.35">
      <c r="A357" s="93" t="s">
        <v>854</v>
      </c>
      <c r="B357" s="101">
        <v>0.43769623568754673</v>
      </c>
      <c r="C357" s="101">
        <v>0.43588704492860453</v>
      </c>
      <c r="D357" s="101">
        <v>0.43776234545954557</v>
      </c>
      <c r="E357" s="101">
        <v>0.44216519077121813</v>
      </c>
      <c r="F357" s="101">
        <v>0.45041485442202811</v>
      </c>
      <c r="G357" s="101">
        <v>0.44779117645119404</v>
      </c>
      <c r="H357" s="101">
        <v>0.45302016417700919</v>
      </c>
      <c r="I357" s="101">
        <v>0.44845276454240751</v>
      </c>
      <c r="J357" s="101">
        <v>0.45168804569327353</v>
      </c>
      <c r="K357" s="101">
        <v>0.44461880580495233</v>
      </c>
      <c r="L357" s="101">
        <v>0.46879917273365018</v>
      </c>
      <c r="M357" s="101">
        <v>0.46434254475919423</v>
      </c>
      <c r="N357" s="101">
        <v>0.46764639003224262</v>
      </c>
      <c r="O357" s="101">
        <v>0.46016982865871314</v>
      </c>
      <c r="P357" s="101">
        <v>0.46680088767376282</v>
      </c>
      <c r="Q357" s="101">
        <v>0.485864659244373</v>
      </c>
      <c r="R357" s="101">
        <v>0.48657709457930998</v>
      </c>
      <c r="S357" s="101">
        <v>0.48554569421999061</v>
      </c>
      <c r="T357" s="101">
        <v>0.4861292839954291</v>
      </c>
      <c r="U357" s="101">
        <v>0.48635983326076687</v>
      </c>
      <c r="V357" s="101">
        <v>0.48656630317609767</v>
      </c>
      <c r="W357" s="101">
        <v>0.49739636865111903</v>
      </c>
      <c r="X357" s="101">
        <v>0.49784683476887615</v>
      </c>
      <c r="Y357" s="101">
        <v>0.49817929390421617</v>
      </c>
      <c r="Z357" s="101">
        <v>0.49988809869696849</v>
      </c>
      <c r="AA357" s="101">
        <v>0.5012234923626866</v>
      </c>
      <c r="AB357" s="101">
        <v>0.50280228751347888</v>
      </c>
      <c r="AC357" s="101">
        <v>0.50346451985141216</v>
      </c>
      <c r="AD357" s="101">
        <v>0.50546265134490032</v>
      </c>
      <c r="AE357" s="101">
        <v>0.50646061848643209</v>
      </c>
      <c r="AF357" s="101">
        <v>0.50698815564286803</v>
      </c>
      <c r="AG357" s="101">
        <v>0.50781728134176762</v>
      </c>
      <c r="AH357" s="101">
        <v>0.50952124646462504</v>
      </c>
      <c r="AI357" s="101">
        <v>0.51153389684362083</v>
      </c>
      <c r="AJ357" s="101">
        <v>0.51352986654461585</v>
      </c>
      <c r="AK357" s="101">
        <v>0.51695261279412152</v>
      </c>
      <c r="AL357" s="101">
        <v>0.52286490883557957</v>
      </c>
      <c r="AM357" s="101">
        <v>0.52482481930265135</v>
      </c>
      <c r="AN357" s="101">
        <v>0.52739791841737671</v>
      </c>
      <c r="AO357" s="101">
        <v>0.53080851138690177</v>
      </c>
      <c r="AP357" s="101">
        <v>0.53495428138277268</v>
      </c>
      <c r="AQ357" s="101">
        <v>0.54033350219411147</v>
      </c>
      <c r="AR357" s="101">
        <v>0.54655599769386731</v>
      </c>
      <c r="AS357" s="101">
        <v>0.55006739837308205</v>
      </c>
      <c r="AT357" s="101">
        <v>0.55305263284659678</v>
      </c>
      <c r="AU357" s="101">
        <v>0.56035650498391232</v>
      </c>
      <c r="AV357" s="101">
        <v>0.56774397986388203</v>
      </c>
      <c r="AW357" s="101">
        <v>0.57946936934858451</v>
      </c>
      <c r="AX357" s="101">
        <v>0.5835974858797911</v>
      </c>
      <c r="AY357" s="101">
        <v>0.59264566649212536</v>
      </c>
      <c r="AZ357" s="101">
        <v>0.59670021416883223</v>
      </c>
    </row>
    <row r="358" spans="1:52" ht="12" customHeight="1" x14ac:dyDescent="0.35">
      <c r="A358" s="134" t="s">
        <v>846</v>
      </c>
      <c r="B358" s="96">
        <v>0.4682443137821492</v>
      </c>
      <c r="C358" s="96">
        <v>0.47086188451160566</v>
      </c>
      <c r="D358" s="96">
        <v>0.48022958824448736</v>
      </c>
      <c r="E358" s="96">
        <v>0.47751611663096499</v>
      </c>
      <c r="F358" s="96">
        <v>0.48083373684852493</v>
      </c>
      <c r="G358" s="96">
        <v>0.48944927086823792</v>
      </c>
      <c r="H358" s="96">
        <v>0.49754346780076447</v>
      </c>
      <c r="I358" s="96">
        <v>0.50428271657237056</v>
      </c>
      <c r="J358" s="96">
        <v>0.50726283978474118</v>
      </c>
      <c r="K358" s="96">
        <v>0.49034963704453149</v>
      </c>
      <c r="L358" s="96">
        <v>0.49280053992250789</v>
      </c>
      <c r="M358" s="96">
        <v>0.48710171375579964</v>
      </c>
      <c r="N358" s="96">
        <v>0.49538693511994392</v>
      </c>
      <c r="O358" s="96">
        <v>0.48832105510293311</v>
      </c>
      <c r="P358" s="96">
        <v>0.49291703738468462</v>
      </c>
      <c r="Q358" s="96">
        <v>0.51139231439160593</v>
      </c>
      <c r="R358" s="96">
        <v>0.5116582647475697</v>
      </c>
      <c r="S358" s="96">
        <v>0.51068458282420326</v>
      </c>
      <c r="T358" s="96">
        <v>0.51165708538156973</v>
      </c>
      <c r="U358" s="96">
        <v>0.51248002077837218</v>
      </c>
      <c r="V358" s="96">
        <v>0.51599802905133019</v>
      </c>
      <c r="W358" s="96">
        <v>0.51715969494195169</v>
      </c>
      <c r="X358" s="96">
        <v>0.51857758370792373</v>
      </c>
      <c r="Y358" s="96">
        <v>0.51958153188819134</v>
      </c>
      <c r="Z358" s="96">
        <v>0.52206555678459143</v>
      </c>
      <c r="AA358" s="96">
        <v>0.52455755262204018</v>
      </c>
      <c r="AB358" s="96">
        <v>0.52559623970410008</v>
      </c>
      <c r="AC358" s="96">
        <v>0.52670177752427894</v>
      </c>
      <c r="AD358" s="96">
        <v>0.52811267279682628</v>
      </c>
      <c r="AE358" s="96">
        <v>0.52958312884304704</v>
      </c>
      <c r="AF358" s="96">
        <v>0.53239025029076936</v>
      </c>
      <c r="AG358" s="96">
        <v>0.53267463871974241</v>
      </c>
      <c r="AH358" s="96">
        <v>0.53450058388534971</v>
      </c>
      <c r="AI358" s="96">
        <v>0.53588329920551747</v>
      </c>
      <c r="AJ358" s="96">
        <v>0.5364977448874807</v>
      </c>
      <c r="AK358" s="96">
        <v>0.5416145404740329</v>
      </c>
      <c r="AL358" s="96">
        <v>0.54516754145839752</v>
      </c>
      <c r="AM358" s="96">
        <v>0.54824156774542865</v>
      </c>
      <c r="AN358" s="96">
        <v>0.5500241616172622</v>
      </c>
      <c r="AO358" s="96">
        <v>0.55613129470632283</v>
      </c>
      <c r="AP358" s="96">
        <v>0.56114978604091004</v>
      </c>
      <c r="AQ358" s="96">
        <v>0.56293536503565655</v>
      </c>
      <c r="AR358" s="96">
        <v>0.56452119986194926</v>
      </c>
      <c r="AS358" s="96">
        <v>0.56726370498992251</v>
      </c>
      <c r="AT358" s="96">
        <v>0.56929264067535568</v>
      </c>
      <c r="AU358" s="96">
        <v>0.57429069020631651</v>
      </c>
      <c r="AV358" s="96">
        <v>0.57503277748437354</v>
      </c>
      <c r="AW358" s="96">
        <v>0.57868454332562791</v>
      </c>
      <c r="AX358" s="96">
        <v>0.58068444372865646</v>
      </c>
      <c r="AY358" s="96">
        <v>0.58198248881993153</v>
      </c>
      <c r="AZ358" s="96">
        <v>0.58759766890539311</v>
      </c>
    </row>
    <row r="359" spans="1:52" ht="12" customHeight="1" x14ac:dyDescent="0.35">
      <c r="A359" s="64" t="s">
        <v>40</v>
      </c>
      <c r="B359" s="97">
        <v>0.43136036959787666</v>
      </c>
      <c r="C359" s="97">
        <v>0.43492569996088759</v>
      </c>
      <c r="D359" s="97">
        <v>0.44069252379732421</v>
      </c>
      <c r="E359" s="97">
        <v>0.43830010627717853</v>
      </c>
      <c r="F359" s="97">
        <v>0.43924416451111176</v>
      </c>
      <c r="G359" s="97">
        <v>0.4453067467846078</v>
      </c>
      <c r="H359" s="97">
        <v>0.44697320831863596</v>
      </c>
      <c r="I359" s="97">
        <v>0.45209608138571017</v>
      </c>
      <c r="J359" s="97">
        <v>0.45510133021373889</v>
      </c>
      <c r="K359" s="97">
        <v>0.45187047659842566</v>
      </c>
      <c r="L359" s="97">
        <v>0.45290922853091081</v>
      </c>
      <c r="M359" s="97">
        <v>0.45170790346619011</v>
      </c>
      <c r="N359" s="97">
        <v>0.45167509881063239</v>
      </c>
      <c r="O359" s="97">
        <v>0.44633214549279154</v>
      </c>
      <c r="P359" s="97">
        <v>0.44870565421548725</v>
      </c>
      <c r="Q359" s="97">
        <v>0.4628625198241616</v>
      </c>
      <c r="R359" s="97">
        <v>0.4681095930673207</v>
      </c>
      <c r="S359" s="97">
        <v>0.47458533865986258</v>
      </c>
      <c r="T359" s="97">
        <v>0.48455587818450585</v>
      </c>
      <c r="U359" s="97">
        <v>0.4804559725892657</v>
      </c>
      <c r="V359" s="97">
        <v>0.49032810044924208</v>
      </c>
      <c r="W359" s="97">
        <v>0.50579384011044048</v>
      </c>
      <c r="X359" s="97">
        <v>0.49102825450664089</v>
      </c>
      <c r="Y359" s="97">
        <v>0.50751973740744316</v>
      </c>
      <c r="Z359" s="97">
        <v>0.54098923613124661</v>
      </c>
      <c r="AA359" s="97">
        <v>0.53809294197023982</v>
      </c>
      <c r="AB359" s="97">
        <v>0.59248324251189388</v>
      </c>
      <c r="AC359" s="97">
        <v>0.65559049548014026</v>
      </c>
      <c r="AD359" s="97">
        <v>0.60163097410369304</v>
      </c>
      <c r="AE359" s="97">
        <v>0.68806213872839916</v>
      </c>
      <c r="AF359" s="97">
        <v>0.72853554736114612</v>
      </c>
      <c r="AG359" s="97">
        <v>0.73293162653702015</v>
      </c>
      <c r="AH359" s="97">
        <v>0.75583367820914737</v>
      </c>
      <c r="AI359" s="97">
        <v>0.75861238898467309</v>
      </c>
      <c r="AJ359" s="97">
        <v>0.75318245692706443</v>
      </c>
      <c r="AK359" s="97">
        <v>0.74973001983306309</v>
      </c>
      <c r="AL359" s="97">
        <v>0.75133563892708899</v>
      </c>
      <c r="AM359" s="97">
        <v>0.75633373897023248</v>
      </c>
      <c r="AN359" s="97">
        <v>0.76764847282856175</v>
      </c>
      <c r="AO359" s="97">
        <v>0.77019041131970412</v>
      </c>
      <c r="AP359" s="97">
        <v>0.7692256043353477</v>
      </c>
      <c r="AQ359" s="97">
        <v>0.7635507885734697</v>
      </c>
      <c r="AR359" s="97">
        <v>0.76505924684914905</v>
      </c>
      <c r="AS359" s="97">
        <v>0.76981855361653118</v>
      </c>
      <c r="AT359" s="97">
        <v>0.77896350072088771</v>
      </c>
      <c r="AU359" s="97">
        <v>0.77825912314306656</v>
      </c>
      <c r="AV359" s="97">
        <v>0.77977077784545312</v>
      </c>
      <c r="AW359" s="97">
        <v>0.77631284376856913</v>
      </c>
      <c r="AX359" s="97">
        <v>0.78234531815599484</v>
      </c>
      <c r="AY359" s="97">
        <v>0.78507924352098768</v>
      </c>
      <c r="AZ359" s="97">
        <v>0.796218193497921</v>
      </c>
    </row>
    <row r="360" spans="1:52" ht="12" customHeight="1" x14ac:dyDescent="0.35">
      <c r="A360" s="72" t="s">
        <v>41</v>
      </c>
      <c r="B360" s="98">
        <v>0.67667214078244231</v>
      </c>
      <c r="C360" s="98">
        <v>0.68455874674609818</v>
      </c>
      <c r="D360" s="98">
        <v>0.69411548418800595</v>
      </c>
      <c r="E360" s="98">
        <v>0.6895897391376522</v>
      </c>
      <c r="F360" s="98">
        <v>0.69186670391595062</v>
      </c>
      <c r="G360" s="98">
        <v>0.70237868163842476</v>
      </c>
      <c r="H360" s="98">
        <v>0.70330919847705875</v>
      </c>
      <c r="I360" s="98">
        <v>0.71107215907806121</v>
      </c>
      <c r="J360" s="98">
        <v>0.71734848031740217</v>
      </c>
      <c r="K360" s="98">
        <v>0.71686325162556996</v>
      </c>
      <c r="L360" s="98">
        <v>0.72179333048808658</v>
      </c>
      <c r="M360" s="98">
        <v>0.71654370581032079</v>
      </c>
      <c r="N360" s="98">
        <v>0.71812994173652533</v>
      </c>
      <c r="O360" s="98">
        <v>0.70727221168985754</v>
      </c>
      <c r="P360" s="98">
        <v>0.70935879041423422</v>
      </c>
      <c r="Q360" s="98">
        <v>0.73545137633777102</v>
      </c>
      <c r="R360" s="98">
        <v>0.7359092662280976</v>
      </c>
      <c r="S360" s="98">
        <v>0.73612555413631009</v>
      </c>
      <c r="T360" s="98">
        <v>0.73738161180978412</v>
      </c>
      <c r="U360" s="98">
        <v>0.73840066359922363</v>
      </c>
      <c r="V360" s="98">
        <v>0.75845734519684127</v>
      </c>
      <c r="W360" s="98">
        <v>0.7637902490857319</v>
      </c>
      <c r="X360" s="98">
        <v>0.76875714440852949</v>
      </c>
      <c r="Y360" s="98">
        <v>0.77152267538346531</v>
      </c>
      <c r="Z360" s="98">
        <v>0.77960814066146733</v>
      </c>
      <c r="AA360" s="98">
        <v>0.78751994511112033</v>
      </c>
      <c r="AB360" s="98">
        <v>0.79067495335842797</v>
      </c>
      <c r="AC360" s="98">
        <v>0.79349724931167398</v>
      </c>
      <c r="AD360" s="98">
        <v>0.79813695190551759</v>
      </c>
      <c r="AE360" s="98">
        <v>0.80246109451992786</v>
      </c>
      <c r="AF360" s="98">
        <v>0.81491672357514455</v>
      </c>
      <c r="AG360" s="98">
        <v>0.81540128718122939</v>
      </c>
      <c r="AH360" s="98">
        <v>0.82160182319494879</v>
      </c>
      <c r="AI360" s="98">
        <v>0.82546918438014749</v>
      </c>
      <c r="AJ360" s="98">
        <v>0.82647027697270281</v>
      </c>
      <c r="AK360" s="98">
        <v>0.83486215583372492</v>
      </c>
      <c r="AL360" s="98">
        <v>0.84440733193899531</v>
      </c>
      <c r="AM360" s="98">
        <v>0.85306285985441355</v>
      </c>
      <c r="AN360" s="98">
        <v>0.8577222902784909</v>
      </c>
      <c r="AO360" s="98">
        <v>0.8690552651462442</v>
      </c>
      <c r="AP360" s="98">
        <v>0.88020310186441042</v>
      </c>
      <c r="AQ360" s="98">
        <v>0.8846540432559461</v>
      </c>
      <c r="AR360" s="98">
        <v>0.88857788356257272</v>
      </c>
      <c r="AS360" s="98">
        <v>0.89437614543802546</v>
      </c>
      <c r="AT360" s="98">
        <v>0.89989137612730108</v>
      </c>
      <c r="AU360" s="98">
        <v>0.91315980254980278</v>
      </c>
      <c r="AV360" s="98">
        <v>0.91464664411610186</v>
      </c>
      <c r="AW360" s="98">
        <v>0.92270909973966175</v>
      </c>
      <c r="AX360" s="98">
        <v>0.92891056390620452</v>
      </c>
      <c r="AY360" s="98">
        <v>0.93141678688592422</v>
      </c>
      <c r="AZ360" s="98">
        <v>0.95496170079530696</v>
      </c>
    </row>
    <row r="361" spans="1:52" ht="12" customHeight="1" x14ac:dyDescent="0.35">
      <c r="A361" s="72" t="s">
        <v>44</v>
      </c>
      <c r="B361" s="98">
        <v>0.11210567226491351</v>
      </c>
      <c r="C361" s="98">
        <v>0.11303226122709482</v>
      </c>
      <c r="D361" s="98">
        <v>0.11453099339764576</v>
      </c>
      <c r="E361" s="98">
        <v>0.11390923119291581</v>
      </c>
      <c r="F361" s="98">
        <v>0.11415458123068345</v>
      </c>
      <c r="G361" s="98">
        <v>0.11573017766775349</v>
      </c>
      <c r="H361" s="98">
        <v>0.11616327213758164</v>
      </c>
      <c r="I361" s="98">
        <v>0.11749464879985481</v>
      </c>
      <c r="J361" s="98">
        <v>0.11827567891744208</v>
      </c>
      <c r="K361" s="98">
        <v>0.11743601667199319</v>
      </c>
      <c r="L361" s="98">
        <v>0.11770597652902935</v>
      </c>
      <c r="M361" s="98">
        <v>0.11739376575705984</v>
      </c>
      <c r="N361" s="98">
        <v>0.11738524019879376</v>
      </c>
      <c r="O361" s="98">
        <v>0.11599666717310064</v>
      </c>
      <c r="P361" s="98">
        <v>0.11661351519563116</v>
      </c>
      <c r="Q361" s="98">
        <v>0.12029272415426577</v>
      </c>
      <c r="R361" s="98">
        <v>0.12045712200916964</v>
      </c>
      <c r="S361" s="98">
        <v>0.12064849705760426</v>
      </c>
      <c r="T361" s="98">
        <v>0.12078700425224408</v>
      </c>
      <c r="U361" s="98">
        <v>0.12150664624957801</v>
      </c>
      <c r="V361" s="98">
        <v>0.12468631103361856</v>
      </c>
      <c r="W361" s="98">
        <v>0.12475123562188427</v>
      </c>
      <c r="X361" s="98">
        <v>0.1249370657913958</v>
      </c>
      <c r="Y361" s="98">
        <v>0.12563835118310904</v>
      </c>
      <c r="Z361" s="98">
        <v>0.12601806932151222</v>
      </c>
      <c r="AA361" s="98">
        <v>0.13126051805417044</v>
      </c>
      <c r="AB361" s="98">
        <v>0.13197584450743147</v>
      </c>
      <c r="AC361" s="98">
        <v>0.13424926712839369</v>
      </c>
      <c r="AD361" s="98">
        <v>0.13517145238354</v>
      </c>
      <c r="AE361" s="98">
        <v>0.13770990879351958</v>
      </c>
      <c r="AF361" s="98">
        <v>0.13991204880403174</v>
      </c>
      <c r="AG361" s="98">
        <v>0.14057249324093118</v>
      </c>
      <c r="AH361" s="98">
        <v>0.14143838185398977</v>
      </c>
      <c r="AI361" s="98">
        <v>0.1429742314054876</v>
      </c>
      <c r="AJ361" s="98">
        <v>0.14386041283404918</v>
      </c>
      <c r="AK361" s="98">
        <v>0.14984499483758143</v>
      </c>
      <c r="AL361" s="98">
        <v>0.15263380573285487</v>
      </c>
      <c r="AM361" s="98">
        <v>0.1548899268852815</v>
      </c>
      <c r="AN361" s="98">
        <v>0.15573682128579255</v>
      </c>
      <c r="AO361" s="98">
        <v>0.15739682356779958</v>
      </c>
      <c r="AP361" s="98">
        <v>0.15878977686164322</v>
      </c>
      <c r="AQ361" s="98">
        <v>0.15917972715282644</v>
      </c>
      <c r="AR361" s="98">
        <v>0.15967376610756825</v>
      </c>
      <c r="AS361" s="98">
        <v>0.16045695691867648</v>
      </c>
      <c r="AT361" s="98">
        <v>0.16091909296569751</v>
      </c>
      <c r="AU361" s="98">
        <v>0.1634665417273026</v>
      </c>
      <c r="AV361" s="98">
        <v>0.16438260292134191</v>
      </c>
      <c r="AW361" s="98">
        <v>0.16542917627718318</v>
      </c>
      <c r="AX361" s="98">
        <v>0.16586389062695636</v>
      </c>
      <c r="AY361" s="98">
        <v>0.16662777383730426</v>
      </c>
      <c r="AZ361" s="98">
        <v>0.16729343729221566</v>
      </c>
    </row>
    <row r="362" spans="1:52" ht="12" customHeight="1" x14ac:dyDescent="0.35">
      <c r="A362" s="72" t="s">
        <v>45</v>
      </c>
      <c r="B362" s="98">
        <v>0.61749531328981411</v>
      </c>
      <c r="C362" s="98">
        <v>0.62259910803929819</v>
      </c>
      <c r="D362" s="98">
        <v>0.63085435572208182</v>
      </c>
      <c r="E362" s="98">
        <v>0.62742959371276796</v>
      </c>
      <c r="F362" s="98">
        <v>0.62878101951822574</v>
      </c>
      <c r="G362" s="98">
        <v>0.63745964742233208</v>
      </c>
      <c r="H362" s="98">
        <v>0.63984519848257326</v>
      </c>
      <c r="I362" s="98">
        <v>0.64717862624378797</v>
      </c>
      <c r="J362" s="98">
        <v>0.65148066045316</v>
      </c>
      <c r="K362" s="98">
        <v>0.64685567145094525</v>
      </c>
      <c r="L362" s="98">
        <v>0.64834265193220375</v>
      </c>
      <c r="M362" s="98">
        <v>0.6466229469025222</v>
      </c>
      <c r="N362" s="98">
        <v>0.64657598681418649</v>
      </c>
      <c r="O362" s="98">
        <v>0.63892751267186165</v>
      </c>
      <c r="P362" s="98">
        <v>0.64232520660856574</v>
      </c>
      <c r="Q362" s="98">
        <v>0.66259085635376458</v>
      </c>
      <c r="R362" s="98">
        <v>0.66347896515626092</v>
      </c>
      <c r="S362" s="98">
        <v>0.66417404648793843</v>
      </c>
      <c r="T362" s="98">
        <v>0.66481589723371237</v>
      </c>
      <c r="U362" s="98">
        <v>0.66851063141832745</v>
      </c>
      <c r="V362" s="98">
        <v>0.68399587042361532</v>
      </c>
      <c r="W362" s="98">
        <v>0.6843590117824131</v>
      </c>
      <c r="X362" s="98">
        <v>0.68524674706290023</v>
      </c>
      <c r="Y362" s="98">
        <v>0.68864205235751996</v>
      </c>
      <c r="Z362" s="98">
        <v>0.69037506694924033</v>
      </c>
      <c r="AA362" s="98">
        <v>0.71407170141576326</v>
      </c>
      <c r="AB362" s="98">
        <v>0.71716835824362668</v>
      </c>
      <c r="AC362" s="98">
        <v>0.726644163206562</v>
      </c>
      <c r="AD362" s="98">
        <v>0.73029197415587088</v>
      </c>
      <c r="AE362" s="98">
        <v>0.74094978474785755</v>
      </c>
      <c r="AF362" s="98">
        <v>0.74929696525044098</v>
      </c>
      <c r="AG362" s="98">
        <v>0.75171749521381936</v>
      </c>
      <c r="AH362" s="98">
        <v>0.75455463205018558</v>
      </c>
      <c r="AI362" s="98">
        <v>0.75933511921172558</v>
      </c>
      <c r="AJ362" s="98">
        <v>0.76189935723044433</v>
      </c>
      <c r="AK362" s="98">
        <v>0.77783983901515807</v>
      </c>
      <c r="AL362" s="98">
        <v>0.78595508092486455</v>
      </c>
      <c r="AM362" s="98">
        <v>0.79140249851018185</v>
      </c>
      <c r="AN362" s="98">
        <v>0.79346411544916762</v>
      </c>
      <c r="AO362" s="98">
        <v>0.79751560274106914</v>
      </c>
      <c r="AP362" s="98">
        <v>0.80086481352605443</v>
      </c>
      <c r="AQ362" s="98">
        <v>0.80185078201245163</v>
      </c>
      <c r="AR362" s="98">
        <v>0.80318892241127082</v>
      </c>
      <c r="AS362" s="98">
        <v>0.80539450336557694</v>
      </c>
      <c r="AT362" s="98">
        <v>0.80674198816972953</v>
      </c>
      <c r="AU362" s="98">
        <v>0.81373240116269485</v>
      </c>
      <c r="AV362" s="98">
        <v>0.81649274220191914</v>
      </c>
      <c r="AW362" s="98">
        <v>0.81972685638741261</v>
      </c>
      <c r="AX362" s="98">
        <v>0.82114399122823001</v>
      </c>
      <c r="AY362" s="98">
        <v>0.82358643763883654</v>
      </c>
      <c r="AZ362" s="98">
        <v>0.82576097577934249</v>
      </c>
    </row>
    <row r="363" spans="1:52" ht="12" customHeight="1" x14ac:dyDescent="0.35">
      <c r="A363" s="74" t="s">
        <v>46</v>
      </c>
      <c r="B363" s="99">
        <v>0.42791579727917184</v>
      </c>
      <c r="C363" s="99">
        <v>0.43145265715870523</v>
      </c>
      <c r="D363" s="99">
        <v>0.43717343077088905</v>
      </c>
      <c r="E363" s="99">
        <v>0.43480011759074633</v>
      </c>
      <c r="F363" s="99">
        <v>0.43573663717002081</v>
      </c>
      <c r="G363" s="99">
        <v>0.44175080747860079</v>
      </c>
      <c r="H363" s="99">
        <v>0.44340396170005525</v>
      </c>
      <c r="I363" s="99">
        <v>0.44848592672827631</v>
      </c>
      <c r="J363" s="99">
        <v>0.4514671775313277</v>
      </c>
      <c r="K363" s="99">
        <v>0.44826212347877781</v>
      </c>
      <c r="L363" s="99">
        <v>0.44929258059234861</v>
      </c>
      <c r="M363" s="99">
        <v>0.44810084855321713</v>
      </c>
      <c r="N363" s="99">
        <v>0.44806830585498442</v>
      </c>
      <c r="O363" s="99">
        <v>0.442768017998312</v>
      </c>
      <c r="P363" s="99">
        <v>0.44512257337475558</v>
      </c>
      <c r="Q363" s="99">
        <v>0.45916639116811803</v>
      </c>
      <c r="R363" s="99">
        <v>0.45980046370085992</v>
      </c>
      <c r="S363" s="99">
        <v>0.46007272058991516</v>
      </c>
      <c r="T363" s="99">
        <v>0.46046261751277007</v>
      </c>
      <c r="U363" s="99">
        <v>0.46248815244608438</v>
      </c>
      <c r="V363" s="99">
        <v>0.47180564591725466</v>
      </c>
      <c r="W363" s="99">
        <v>0.47208034881425792</v>
      </c>
      <c r="X363" s="99">
        <v>0.47283725806617882</v>
      </c>
      <c r="Y363" s="99">
        <v>0.4755169141711707</v>
      </c>
      <c r="Z363" s="99">
        <v>0.47714145302275662</v>
      </c>
      <c r="AA363" s="99">
        <v>0.49789545201698743</v>
      </c>
      <c r="AB363" s="99">
        <v>0.50096105677805658</v>
      </c>
      <c r="AC363" s="99">
        <v>0.51118674003216891</v>
      </c>
      <c r="AD363" s="99">
        <v>0.51548892883827335</v>
      </c>
      <c r="AE363" s="99">
        <v>0.52706843442084561</v>
      </c>
      <c r="AF363" s="99">
        <v>0.53726503951056637</v>
      </c>
      <c r="AG363" s="99">
        <v>0.54016508349494774</v>
      </c>
      <c r="AH363" s="99">
        <v>0.54387811781669404</v>
      </c>
      <c r="AI363" s="99">
        <v>0.55026261904522145</v>
      </c>
      <c r="AJ363" s="99">
        <v>0.55377429674942613</v>
      </c>
      <c r="AK363" s="99">
        <v>0.57619625415325704</v>
      </c>
      <c r="AL363" s="99">
        <v>0.58644215555673074</v>
      </c>
      <c r="AM363" s="99">
        <v>0.59389348129577291</v>
      </c>
      <c r="AN363" s="99">
        <v>0.59655359330381297</v>
      </c>
      <c r="AO363" s="99">
        <v>0.60145217079881563</v>
      </c>
      <c r="AP363" s="99">
        <v>0.60549437922477822</v>
      </c>
      <c r="AQ363" s="99">
        <v>0.60660484048308816</v>
      </c>
      <c r="AR363" s="99">
        <v>0.60803229230535638</v>
      </c>
      <c r="AS363" s="99">
        <v>0.61030442752807312</v>
      </c>
      <c r="AT363" s="99">
        <v>0.61171030216045719</v>
      </c>
      <c r="AU363" s="99">
        <v>0.61926331412199798</v>
      </c>
      <c r="AV363" s="99">
        <v>0.62208398415681709</v>
      </c>
      <c r="AW363" s="99">
        <v>0.62538796453444578</v>
      </c>
      <c r="AX363" s="99">
        <v>0.62679624819122104</v>
      </c>
      <c r="AY363" s="99">
        <v>0.62933684464772177</v>
      </c>
      <c r="AZ363" s="99">
        <v>0.63159445574481143</v>
      </c>
    </row>
    <row r="364" spans="1:52" ht="12" customHeight="1" x14ac:dyDescent="0.35">
      <c r="A364" s="91" t="s">
        <v>858</v>
      </c>
      <c r="B364" s="100">
        <v>0.46236842954503421</v>
      </c>
      <c r="C364" s="100">
        <v>0.47106810857867298</v>
      </c>
      <c r="D364" s="100">
        <v>0.48133960705573103</v>
      </c>
      <c r="E364" s="100">
        <v>0.4766730980059104</v>
      </c>
      <c r="F364" s="100">
        <v>0.48252492160389077</v>
      </c>
      <c r="G364" s="100">
        <v>0.47941058965861572</v>
      </c>
      <c r="H364" s="100">
        <v>0.47999479467078932</v>
      </c>
      <c r="I364" s="100">
        <v>0.4854484200350182</v>
      </c>
      <c r="J364" s="100">
        <v>0.48853692964470696</v>
      </c>
      <c r="K364" s="100">
        <v>0.48541781056422456</v>
      </c>
      <c r="L364" s="100">
        <v>0.48534943389985463</v>
      </c>
      <c r="M364" s="100">
        <v>0.48508366776654355</v>
      </c>
      <c r="N364" s="100">
        <v>0.48530079789582242</v>
      </c>
      <c r="O364" s="100">
        <v>0.48068047244545431</v>
      </c>
      <c r="P364" s="100">
        <v>0.48319118269584649</v>
      </c>
      <c r="Q364" s="100">
        <v>0.49912480673750492</v>
      </c>
      <c r="R364" s="100">
        <v>0.49905545284703728</v>
      </c>
      <c r="S364" s="100">
        <v>0.49828369255549204</v>
      </c>
      <c r="T364" s="100">
        <v>0.49928796989773133</v>
      </c>
      <c r="U364" s="100">
        <v>0.5001384778789103</v>
      </c>
      <c r="V364" s="100">
        <v>0.50065407599018352</v>
      </c>
      <c r="W364" s="100">
        <v>0.50112523412627519</v>
      </c>
      <c r="X364" s="100">
        <v>0.50193265559059708</v>
      </c>
      <c r="Y364" s="100">
        <v>0.50261781624219781</v>
      </c>
      <c r="Z364" s="100">
        <v>0.50331790681565536</v>
      </c>
      <c r="AA364" s="100">
        <v>0.50404651180826854</v>
      </c>
      <c r="AB364" s="100">
        <v>0.5048628149580463</v>
      </c>
      <c r="AC364" s="100">
        <v>0.5056497690816073</v>
      </c>
      <c r="AD364" s="100">
        <v>0.50648743359004933</v>
      </c>
      <c r="AE364" s="100">
        <v>0.50746515767389222</v>
      </c>
      <c r="AF364" s="100">
        <v>0.50847472092969115</v>
      </c>
      <c r="AG364" s="100">
        <v>0.50868908825900305</v>
      </c>
      <c r="AH364" s="100">
        <v>0.50940433638283855</v>
      </c>
      <c r="AI364" s="100">
        <v>0.5104863259171657</v>
      </c>
      <c r="AJ364" s="100">
        <v>0.51098280168470622</v>
      </c>
      <c r="AK364" s="100">
        <v>0.5180114014409205</v>
      </c>
      <c r="AL364" s="100">
        <v>0.52107575551707275</v>
      </c>
      <c r="AM364" s="100">
        <v>0.52370047813671228</v>
      </c>
      <c r="AN364" s="100">
        <v>0.52481107275848904</v>
      </c>
      <c r="AO364" s="100">
        <v>0.53073311476639218</v>
      </c>
      <c r="AP364" s="100">
        <v>0.5354197257468597</v>
      </c>
      <c r="AQ364" s="100">
        <v>0.536374331258896</v>
      </c>
      <c r="AR364" s="100">
        <v>0.5370599240702062</v>
      </c>
      <c r="AS364" s="100">
        <v>0.53900516977397472</v>
      </c>
      <c r="AT364" s="100">
        <v>0.5402365035157175</v>
      </c>
      <c r="AU364" s="100">
        <v>0.54554128353474363</v>
      </c>
      <c r="AV364" s="100">
        <v>0.54623044870824</v>
      </c>
      <c r="AW364" s="100">
        <v>0.55037773752006935</v>
      </c>
      <c r="AX364" s="100">
        <v>0.55152906028157156</v>
      </c>
      <c r="AY364" s="100">
        <v>0.55266915635442382</v>
      </c>
      <c r="AZ364" s="100">
        <v>0.55382022235664596</v>
      </c>
    </row>
    <row r="365" spans="1:52" ht="12" customHeight="1" x14ac:dyDescent="0.35">
      <c r="A365" s="91" t="s">
        <v>851</v>
      </c>
      <c r="B365" s="100">
        <v>0.46929857222230653</v>
      </c>
      <c r="C365" s="100">
        <v>0.46759459250316793</v>
      </c>
      <c r="D365" s="100">
        <v>0.47791776027548993</v>
      </c>
      <c r="E365" s="100">
        <v>0.47575274327174671</v>
      </c>
      <c r="F365" s="100">
        <v>0.47844158684097321</v>
      </c>
      <c r="G365" s="100">
        <v>0.49590386694412358</v>
      </c>
      <c r="H365" s="100">
        <v>0.50773746376559248</v>
      </c>
      <c r="I365" s="100">
        <v>0.51530599856934034</v>
      </c>
      <c r="J365" s="100">
        <v>0.51804402246383052</v>
      </c>
      <c r="K365" s="100">
        <v>0.48871683522422771</v>
      </c>
      <c r="L365" s="100">
        <v>0.48727894870090271</v>
      </c>
      <c r="M365" s="100">
        <v>0.47842360102961934</v>
      </c>
      <c r="N365" s="100">
        <v>0.48575538116949019</v>
      </c>
      <c r="O365" s="100">
        <v>0.48498600157732025</v>
      </c>
      <c r="P365" s="100">
        <v>0.49197262854396467</v>
      </c>
      <c r="Q365" s="100">
        <v>0.51263424082568509</v>
      </c>
      <c r="R365" s="100">
        <v>0.5128210199050407</v>
      </c>
      <c r="S365" s="100">
        <v>0.51197725021580343</v>
      </c>
      <c r="T365" s="100">
        <v>0.51268598759695716</v>
      </c>
      <c r="U365" s="100">
        <v>0.51351734393531512</v>
      </c>
      <c r="V365" s="100">
        <v>0.51734785298048169</v>
      </c>
      <c r="W365" s="100">
        <v>0.51858622433068335</v>
      </c>
      <c r="X365" s="100">
        <v>0.51999641870821289</v>
      </c>
      <c r="Y365" s="100">
        <v>0.52088125587960121</v>
      </c>
      <c r="Z365" s="100">
        <v>0.52323083447137309</v>
      </c>
      <c r="AA365" s="100">
        <v>0.52539287016131442</v>
      </c>
      <c r="AB365" s="100">
        <v>0.52634956312879699</v>
      </c>
      <c r="AC365" s="100">
        <v>0.52718966786670218</v>
      </c>
      <c r="AD365" s="100">
        <v>0.52856538797598596</v>
      </c>
      <c r="AE365" s="100">
        <v>0.52981959474925933</v>
      </c>
      <c r="AF365" s="100">
        <v>0.53290517705246954</v>
      </c>
      <c r="AG365" s="100">
        <v>0.5332068688744902</v>
      </c>
      <c r="AH365" s="100">
        <v>0.53514489096613516</v>
      </c>
      <c r="AI365" s="100">
        <v>0.53635894049312249</v>
      </c>
      <c r="AJ365" s="100">
        <v>0.53693028006605603</v>
      </c>
      <c r="AK365" s="100">
        <v>0.54131022631454695</v>
      </c>
      <c r="AL365" s="100">
        <v>0.54438755044326348</v>
      </c>
      <c r="AM365" s="100">
        <v>0.54710234755919485</v>
      </c>
      <c r="AN365" s="100">
        <v>0.54883889479785164</v>
      </c>
      <c r="AO365" s="100">
        <v>0.55374361416402573</v>
      </c>
      <c r="AP365" s="100">
        <v>0.55811727592937899</v>
      </c>
      <c r="AQ365" s="100">
        <v>0.55985165325033348</v>
      </c>
      <c r="AR365" s="100">
        <v>0.56142107225876636</v>
      </c>
      <c r="AS365" s="100">
        <v>0.5638344931445336</v>
      </c>
      <c r="AT365" s="100">
        <v>0.56580365032060398</v>
      </c>
      <c r="AU365" s="100">
        <v>0.57056893242463314</v>
      </c>
      <c r="AV365" s="100">
        <v>0.57123408843737089</v>
      </c>
      <c r="AW365" s="100">
        <v>0.57445933702254337</v>
      </c>
      <c r="AX365" s="100">
        <v>0.57644825438390324</v>
      </c>
      <c r="AY365" s="100">
        <v>0.5777033841926752</v>
      </c>
      <c r="AZ365" s="100">
        <v>0.5874706310406469</v>
      </c>
    </row>
    <row r="366" spans="1:52" ht="12" customHeight="1" x14ac:dyDescent="0.35">
      <c r="A366" s="93" t="s">
        <v>854</v>
      </c>
      <c r="B366" s="101">
        <v>0.4608661978916877</v>
      </c>
      <c r="C366" s="101">
        <v>0.46425837828717326</v>
      </c>
      <c r="D366" s="101">
        <v>0.47072621145402599</v>
      </c>
      <c r="E366" s="101">
        <v>0.4693571460119712</v>
      </c>
      <c r="F366" s="101">
        <v>0.47111996519591465</v>
      </c>
      <c r="G366" s="101">
        <v>0.47626904839288259</v>
      </c>
      <c r="H366" s="101">
        <v>0.48663678292599732</v>
      </c>
      <c r="I366" s="101">
        <v>0.49324944465733411</v>
      </c>
      <c r="J366" s="101">
        <v>0.49637513956742868</v>
      </c>
      <c r="K366" s="101">
        <v>0.48617909898485923</v>
      </c>
      <c r="L366" s="101">
        <v>0.49939480852839147</v>
      </c>
      <c r="M366" s="101">
        <v>0.4929808470656073</v>
      </c>
      <c r="N366" s="101">
        <v>0.51170955802602192</v>
      </c>
      <c r="O366" s="101">
        <v>0.49154205243065319</v>
      </c>
      <c r="P366" s="101">
        <v>0.49404520527458629</v>
      </c>
      <c r="Q366" s="101">
        <v>0.51100461958962184</v>
      </c>
      <c r="R366" s="101">
        <v>0.51170129181594104</v>
      </c>
      <c r="S366" s="101">
        <v>0.5101361083098801</v>
      </c>
      <c r="T366" s="101">
        <v>0.51132075019875389</v>
      </c>
      <c r="U366" s="101">
        <v>0.51178451511456735</v>
      </c>
      <c r="V366" s="101">
        <v>0.51739588635045308</v>
      </c>
      <c r="W366" s="101">
        <v>0.51925549818536698</v>
      </c>
      <c r="X366" s="101">
        <v>0.5215709791915053</v>
      </c>
      <c r="Y366" s="101">
        <v>0.52292666181988556</v>
      </c>
      <c r="Z366" s="101">
        <v>0.52794656045132882</v>
      </c>
      <c r="AA366" s="101">
        <v>0.53178730115188189</v>
      </c>
      <c r="AB366" s="101">
        <v>0.53346570184515407</v>
      </c>
      <c r="AC366" s="101">
        <v>0.53486593301094343</v>
      </c>
      <c r="AD366" s="101">
        <v>0.53699492505514979</v>
      </c>
      <c r="AE366" s="101">
        <v>0.53882745367327811</v>
      </c>
      <c r="AF366" s="101">
        <v>0.54299723756811213</v>
      </c>
      <c r="AG366" s="101">
        <v>0.54317874186391946</v>
      </c>
      <c r="AH366" s="101">
        <v>0.54617017105162025</v>
      </c>
      <c r="AI366" s="101">
        <v>0.54804489112009458</v>
      </c>
      <c r="AJ366" s="101">
        <v>0.54879526445482696</v>
      </c>
      <c r="AK366" s="101">
        <v>0.55187154737615607</v>
      </c>
      <c r="AL366" s="101">
        <v>0.55605156340504214</v>
      </c>
      <c r="AM366" s="101">
        <v>0.56024643437953059</v>
      </c>
      <c r="AN366" s="101">
        <v>0.56299606824528114</v>
      </c>
      <c r="AO366" s="101">
        <v>0.57205454708631032</v>
      </c>
      <c r="AP366" s="101">
        <v>0.57900860633651652</v>
      </c>
      <c r="AQ366" s="101">
        <v>0.58215954598050845</v>
      </c>
      <c r="AR366" s="101">
        <v>0.58506909898730242</v>
      </c>
      <c r="AS366" s="101">
        <v>0.58968694471595284</v>
      </c>
      <c r="AT366" s="101">
        <v>0.59296726689810075</v>
      </c>
      <c r="AU366" s="101">
        <v>0.5978985392662709</v>
      </c>
      <c r="AV366" s="101">
        <v>0.59874464179556142</v>
      </c>
      <c r="AW366" s="101">
        <v>0.60266937347436966</v>
      </c>
      <c r="AX366" s="101">
        <v>0.60590760817194012</v>
      </c>
      <c r="AY366" s="101">
        <v>0.60741704077116332</v>
      </c>
      <c r="AZ366" s="101">
        <v>0.6100855818743629</v>
      </c>
    </row>
    <row r="367" spans="1:52" ht="12" customHeight="1" x14ac:dyDescent="0.35">
      <c r="A367" s="134" t="s">
        <v>842</v>
      </c>
      <c r="B367" s="96">
        <v>0.35721845555908871</v>
      </c>
      <c r="C367" s="96">
        <v>0.35855698167934646</v>
      </c>
      <c r="D367" s="96">
        <v>0.36036380335920581</v>
      </c>
      <c r="E367" s="96">
        <v>0.3645932177933508</v>
      </c>
      <c r="F367" s="96">
        <v>0.36798073601398357</v>
      </c>
      <c r="G367" s="96">
        <v>0.37037901712723659</v>
      </c>
      <c r="H367" s="96">
        <v>0.3752692070864253</v>
      </c>
      <c r="I367" s="96">
        <v>0.3776958680553727</v>
      </c>
      <c r="J367" s="96">
        <v>0.38683716099119797</v>
      </c>
      <c r="K367" s="96">
        <v>0.38326933610326891</v>
      </c>
      <c r="L367" s="96">
        <v>0.38776345814640578</v>
      </c>
      <c r="M367" s="96">
        <v>0.38621566173302663</v>
      </c>
      <c r="N367" s="96">
        <v>0.39261702705022467</v>
      </c>
      <c r="O367" s="96">
        <v>0.39103015174622008</v>
      </c>
      <c r="P367" s="96">
        <v>0.40206390241201351</v>
      </c>
      <c r="Q367" s="96">
        <v>0.41045303101427211</v>
      </c>
      <c r="R367" s="96">
        <v>0.41055735726242465</v>
      </c>
      <c r="S367" s="96">
        <v>0.40829309517771339</v>
      </c>
      <c r="T367" s="96">
        <v>0.40918742647559658</v>
      </c>
      <c r="U367" s="96">
        <v>0.41030378394339095</v>
      </c>
      <c r="V367" s="96">
        <v>0.41133165549583423</v>
      </c>
      <c r="W367" s="96">
        <v>0.41192751633696362</v>
      </c>
      <c r="X367" s="96">
        <v>0.41300703117998422</v>
      </c>
      <c r="Y367" s="96">
        <v>0.41398467301099834</v>
      </c>
      <c r="Z367" s="96">
        <v>0.41496910491783756</v>
      </c>
      <c r="AA367" s="96">
        <v>0.41600641378539605</v>
      </c>
      <c r="AB367" s="96">
        <v>0.41687227423267126</v>
      </c>
      <c r="AC367" s="96">
        <v>0.41806701982721972</v>
      </c>
      <c r="AD367" s="96">
        <v>0.41919565970536377</v>
      </c>
      <c r="AE367" s="96">
        <v>0.42081842322866941</v>
      </c>
      <c r="AF367" s="96">
        <v>0.42231149818858599</v>
      </c>
      <c r="AG367" s="96">
        <v>0.42268061148312663</v>
      </c>
      <c r="AH367" s="96">
        <v>0.42334080591225365</v>
      </c>
      <c r="AI367" s="96">
        <v>0.4242404592690569</v>
      </c>
      <c r="AJ367" s="96">
        <v>0.42551515909652587</v>
      </c>
      <c r="AK367" s="96">
        <v>0.42720324161642481</v>
      </c>
      <c r="AL367" s="96">
        <v>0.42836828133711574</v>
      </c>
      <c r="AM367" s="96">
        <v>0.43030541514010101</v>
      </c>
      <c r="AN367" s="96">
        <v>0.43293663775849689</v>
      </c>
      <c r="AO367" s="96">
        <v>0.4340885235889661</v>
      </c>
      <c r="AP367" s="96">
        <v>0.43580173022871826</v>
      </c>
      <c r="AQ367" s="96">
        <v>0.43716554520391188</v>
      </c>
      <c r="AR367" s="96">
        <v>0.43999563535315178</v>
      </c>
      <c r="AS367" s="96">
        <v>0.44099240631851044</v>
      </c>
      <c r="AT367" s="96">
        <v>0.44535670331802413</v>
      </c>
      <c r="AU367" s="96">
        <v>0.44837611551776896</v>
      </c>
      <c r="AV367" s="96">
        <v>0.44912375295702472</v>
      </c>
      <c r="AW367" s="96">
        <v>0.45169921445034272</v>
      </c>
      <c r="AX367" s="96">
        <v>0.45345065192681039</v>
      </c>
      <c r="AY367" s="96">
        <v>0.45588358267168871</v>
      </c>
      <c r="AZ367" s="96">
        <v>0.45878151152788593</v>
      </c>
    </row>
    <row r="368" spans="1:52" ht="12" customHeight="1" x14ac:dyDescent="0.35">
      <c r="A368" s="64" t="s">
        <v>40</v>
      </c>
      <c r="B368" s="97">
        <v>0.42807388101138999</v>
      </c>
      <c r="C368" s="97">
        <v>0.42840920898199092</v>
      </c>
      <c r="D368" s="97">
        <v>0.43565293749345191</v>
      </c>
      <c r="E368" s="97">
        <v>0.43664285450342644</v>
      </c>
      <c r="F368" s="97">
        <v>0.4497011340277331</v>
      </c>
      <c r="G368" s="97">
        <v>0.44881082809776951</v>
      </c>
      <c r="H368" s="97">
        <v>0.45125084077221173</v>
      </c>
      <c r="I368" s="97">
        <v>0.4574887492645438</v>
      </c>
      <c r="J368" s="97">
        <v>0.46199009821699927</v>
      </c>
      <c r="K368" s="97">
        <v>0.45677023037792153</v>
      </c>
      <c r="L368" s="97">
        <v>0.45982768899397136</v>
      </c>
      <c r="M368" s="97">
        <v>0.4556455683420958</v>
      </c>
      <c r="N368" s="97">
        <v>0.45999038827962874</v>
      </c>
      <c r="O368" s="97">
        <v>0.45535949525642316</v>
      </c>
      <c r="P368" s="97">
        <v>0.46013526814970263</v>
      </c>
      <c r="Q368" s="97">
        <v>0.46365832650014654</v>
      </c>
      <c r="R368" s="97">
        <v>0.4657335129934646</v>
      </c>
      <c r="S368" s="97">
        <v>0.46773516067313453</v>
      </c>
      <c r="T368" s="97">
        <v>0.47192910355902656</v>
      </c>
      <c r="U368" s="97">
        <v>0.47296542465245678</v>
      </c>
      <c r="V368" s="97">
        <v>0.47845895075067929</v>
      </c>
      <c r="W368" s="97">
        <v>0.48731138083921621</v>
      </c>
      <c r="X368" s="97">
        <v>0.48364361404951317</v>
      </c>
      <c r="Y368" s="97">
        <v>0.49519555709418872</v>
      </c>
      <c r="Z368" s="97">
        <v>0.51851985172067538</v>
      </c>
      <c r="AA368" s="97">
        <v>0.51608744745835478</v>
      </c>
      <c r="AB368" s="97">
        <v>0.56002057355017998</v>
      </c>
      <c r="AC368" s="97">
        <v>0.62466426802589403</v>
      </c>
      <c r="AD368" s="97">
        <v>0.56996016118230464</v>
      </c>
      <c r="AE368" s="97">
        <v>0.67292733152328432</v>
      </c>
      <c r="AF368" s="97">
        <v>0.72792543926257391</v>
      </c>
      <c r="AG368" s="97">
        <v>0.72017125736621235</v>
      </c>
      <c r="AH368" s="97">
        <v>0.75220791820935085</v>
      </c>
      <c r="AI368" s="97">
        <v>0.75558924808072625</v>
      </c>
      <c r="AJ368" s="97">
        <v>0.74799781002472743</v>
      </c>
      <c r="AK368" s="97">
        <v>0.74909808206260631</v>
      </c>
      <c r="AL368" s="97">
        <v>0.75045574427016581</v>
      </c>
      <c r="AM368" s="97">
        <v>0.76004255970315848</v>
      </c>
      <c r="AN368" s="97">
        <v>0.76128350230426545</v>
      </c>
      <c r="AO368" s="97">
        <v>0.76192893503491099</v>
      </c>
      <c r="AP368" s="97">
        <v>0.76860422486258628</v>
      </c>
      <c r="AQ368" s="97">
        <v>0.769136516662286</v>
      </c>
      <c r="AR368" s="97">
        <v>0.76968160379823902</v>
      </c>
      <c r="AS368" s="97">
        <v>0.77032017204127023</v>
      </c>
      <c r="AT368" s="97">
        <v>0.77114047626134041</v>
      </c>
      <c r="AU368" s="97">
        <v>0.77180589187124893</v>
      </c>
      <c r="AV368" s="97">
        <v>0.77977275123270695</v>
      </c>
      <c r="AW368" s="97">
        <v>0.78132145088783178</v>
      </c>
      <c r="AX368" s="97">
        <v>0.78291946143869295</v>
      </c>
      <c r="AY368" s="97">
        <v>0.7881771617739689</v>
      </c>
      <c r="AZ368" s="97">
        <v>0.79017044075575349</v>
      </c>
    </row>
    <row r="369" spans="1:52" ht="12" customHeight="1" x14ac:dyDescent="0.35">
      <c r="A369" s="72" t="s">
        <v>41</v>
      </c>
      <c r="B369" s="98">
        <v>0.64600142855224951</v>
      </c>
      <c r="C369" s="98">
        <v>0.64927433072797103</v>
      </c>
      <c r="D369" s="98">
        <v>0.65463508753106547</v>
      </c>
      <c r="E369" s="98">
        <v>0.65813847944722503</v>
      </c>
      <c r="F369" s="98">
        <v>0.66290695913500741</v>
      </c>
      <c r="G369" s="98">
        <v>0.66689729460235492</v>
      </c>
      <c r="H369" s="98">
        <v>0.67222509012747411</v>
      </c>
      <c r="I369" s="98">
        <v>0.6695956928414728</v>
      </c>
      <c r="J369" s="98">
        <v>0.68394088191311309</v>
      </c>
      <c r="K369" s="98">
        <v>0.68075634005283991</v>
      </c>
      <c r="L369" s="98">
        <v>0.68523563865896298</v>
      </c>
      <c r="M369" s="98">
        <v>0.68263875841157962</v>
      </c>
      <c r="N369" s="98">
        <v>0.68995339684301482</v>
      </c>
      <c r="O369" s="98">
        <v>0.68575939386019236</v>
      </c>
      <c r="P369" s="98">
        <v>0.70673299346356366</v>
      </c>
      <c r="Q369" s="98">
        <v>0.71995596980578946</v>
      </c>
      <c r="R369" s="98">
        <v>0.7199037592516413</v>
      </c>
      <c r="S369" s="98">
        <v>0.71780297264134674</v>
      </c>
      <c r="T369" s="98">
        <v>0.71924668783051116</v>
      </c>
      <c r="U369" s="98">
        <v>0.72152414349249872</v>
      </c>
      <c r="V369" s="98">
        <v>0.72481283787949324</v>
      </c>
      <c r="W369" s="98">
        <v>0.72796334599963619</v>
      </c>
      <c r="X369" s="98">
        <v>0.73131746672891906</v>
      </c>
      <c r="Y369" s="98">
        <v>0.73713108123695248</v>
      </c>
      <c r="Z369" s="98">
        <v>0.74084683903213955</v>
      </c>
      <c r="AA369" s="98">
        <v>0.7458828754045741</v>
      </c>
      <c r="AB369" s="98">
        <v>0.75057172316305276</v>
      </c>
      <c r="AC369" s="98">
        <v>0.75766983300806856</v>
      </c>
      <c r="AD369" s="98">
        <v>0.76245225104408798</v>
      </c>
      <c r="AE369" s="98">
        <v>0.77414250481476121</v>
      </c>
      <c r="AF369" s="98">
        <v>0.78349961208265229</v>
      </c>
      <c r="AG369" s="98">
        <v>0.78503151060048026</v>
      </c>
      <c r="AH369" s="98">
        <v>0.78987841469463349</v>
      </c>
      <c r="AI369" s="98">
        <v>0.7947892772767724</v>
      </c>
      <c r="AJ369" s="98">
        <v>0.80073551510969587</v>
      </c>
      <c r="AK369" s="98">
        <v>0.80843775865374856</v>
      </c>
      <c r="AL369" s="98">
        <v>0.81583809769168303</v>
      </c>
      <c r="AM369" s="98">
        <v>0.82459740389181457</v>
      </c>
      <c r="AN369" s="98">
        <v>0.83603779159468894</v>
      </c>
      <c r="AO369" s="98">
        <v>0.84243511862131293</v>
      </c>
      <c r="AP369" s="98">
        <v>0.85088789623090066</v>
      </c>
      <c r="AQ369" s="98">
        <v>0.85914370107518057</v>
      </c>
      <c r="AR369" s="98">
        <v>0.86978157062725459</v>
      </c>
      <c r="AS369" s="98">
        <v>0.87722300226750438</v>
      </c>
      <c r="AT369" s="98">
        <v>0.89303058984020045</v>
      </c>
      <c r="AU369" s="98">
        <v>0.90486167383688176</v>
      </c>
      <c r="AV369" s="98">
        <v>0.90789123000823702</v>
      </c>
      <c r="AW369" s="98">
        <v>0.91481973406045125</v>
      </c>
      <c r="AX369" s="98">
        <v>0.92228281261322964</v>
      </c>
      <c r="AY369" s="98">
        <v>0.93109105587361918</v>
      </c>
      <c r="AZ369" s="98">
        <v>0.94213796737712185</v>
      </c>
    </row>
    <row r="370" spans="1:52" ht="12" customHeight="1" x14ac:dyDescent="0.35">
      <c r="A370" s="72" t="s">
        <v>44</v>
      </c>
      <c r="B370" s="98">
        <v>0.11270390342445313</v>
      </c>
      <c r="C370" s="98">
        <v>0.11281986609173668</v>
      </c>
      <c r="D370" s="98">
        <v>0.11481440843037062</v>
      </c>
      <c r="E370" s="98">
        <v>0.11498470176266563</v>
      </c>
      <c r="F370" s="98">
        <v>0.11855095703979673</v>
      </c>
      <c r="G370" s="98">
        <v>0.11837231378206797</v>
      </c>
      <c r="H370" s="98">
        <v>0.11879697142884135</v>
      </c>
      <c r="I370" s="98">
        <v>0.1207010550569821</v>
      </c>
      <c r="J370" s="98">
        <v>0.12144025228008011</v>
      </c>
      <c r="K370" s="98">
        <v>0.12051423465189354</v>
      </c>
      <c r="L370" s="98">
        <v>0.12104922935087728</v>
      </c>
      <c r="M370" s="98">
        <v>0.12025086889468634</v>
      </c>
      <c r="N370" s="98">
        <v>0.1210518070970214</v>
      </c>
      <c r="O370" s="98">
        <v>0.12013640764622859</v>
      </c>
      <c r="P370" s="98">
        <v>0.12094284415808686</v>
      </c>
      <c r="Q370" s="98">
        <v>0.12151867379289041</v>
      </c>
      <c r="R370" s="98">
        <v>0.12145059165830745</v>
      </c>
      <c r="S370" s="98">
        <v>0.12190680399652683</v>
      </c>
      <c r="T370" s="98">
        <v>0.12204729627441085</v>
      </c>
      <c r="U370" s="98">
        <v>0.12380182649512179</v>
      </c>
      <c r="V370" s="98">
        <v>0.12403451718376188</v>
      </c>
      <c r="W370" s="98">
        <v>0.12430635788050579</v>
      </c>
      <c r="X370" s="98">
        <v>0.12587296929279401</v>
      </c>
      <c r="Y370" s="98">
        <v>0.12634305820500424</v>
      </c>
      <c r="Z370" s="98">
        <v>0.12670752763008547</v>
      </c>
      <c r="AA370" s="98">
        <v>0.12717997204392417</v>
      </c>
      <c r="AB370" s="98">
        <v>0.12761958116620281</v>
      </c>
      <c r="AC370" s="98">
        <v>0.12829194931091439</v>
      </c>
      <c r="AD370" s="98">
        <v>0.12875824167644329</v>
      </c>
      <c r="AE370" s="98">
        <v>0.12974434602806187</v>
      </c>
      <c r="AF370" s="98">
        <v>0.1306079369684395</v>
      </c>
      <c r="AG370" s="98">
        <v>0.13072068193292777</v>
      </c>
      <c r="AH370" s="98">
        <v>0.13207017778471919</v>
      </c>
      <c r="AI370" s="98">
        <v>0.13246285322126863</v>
      </c>
      <c r="AJ370" s="98">
        <v>0.14134959748090381</v>
      </c>
      <c r="AK370" s="98">
        <v>0.14194663919184791</v>
      </c>
      <c r="AL370" s="98">
        <v>0.1425305063057728</v>
      </c>
      <c r="AM370" s="98">
        <v>0.15508922214382992</v>
      </c>
      <c r="AN370" s="98">
        <v>0.15591838637300556</v>
      </c>
      <c r="AO370" s="98">
        <v>0.15638946663144276</v>
      </c>
      <c r="AP370" s="98">
        <v>0.15693325367822505</v>
      </c>
      <c r="AQ370" s="98">
        <v>0.15741663003149683</v>
      </c>
      <c r="AR370" s="98">
        <v>0.15797228507291727</v>
      </c>
      <c r="AS370" s="98">
        <v>0.1583053906792623</v>
      </c>
      <c r="AT370" s="98">
        <v>0.15892243392786362</v>
      </c>
      <c r="AU370" s="98">
        <v>0.1593585710958936</v>
      </c>
      <c r="AV370" s="98">
        <v>0.15945263120294606</v>
      </c>
      <c r="AW370" s="98">
        <v>0.15965800898869745</v>
      </c>
      <c r="AX370" s="98">
        <v>0.15987210154402615</v>
      </c>
      <c r="AY370" s="98">
        <v>0.16345691601449047</v>
      </c>
      <c r="AZ370" s="98">
        <v>0.16372754029997785</v>
      </c>
    </row>
    <row r="371" spans="1:52" ht="12" customHeight="1" x14ac:dyDescent="0.35">
      <c r="A371" s="72" t="s">
        <v>45</v>
      </c>
      <c r="B371" s="98">
        <v>0.59350917424264593</v>
      </c>
      <c r="C371" s="98">
        <v>0.59171909312562943</v>
      </c>
      <c r="D371" s="98">
        <v>0.59686119130051063</v>
      </c>
      <c r="E371" s="98">
        <v>0.59937470437951512</v>
      </c>
      <c r="F371" s="98">
        <v>0.60782021229771122</v>
      </c>
      <c r="G371" s="98">
        <v>0.60845504470837664</v>
      </c>
      <c r="H371" s="98">
        <v>0.61301423464942528</v>
      </c>
      <c r="I371" s="98">
        <v>0.61613495286002029</v>
      </c>
      <c r="J371" s="98">
        <v>0.62785535534226367</v>
      </c>
      <c r="K371" s="98">
        <v>0.62041527444223865</v>
      </c>
      <c r="L371" s="98">
        <v>0.62649824805603949</v>
      </c>
      <c r="M371" s="98">
        <v>0.62247682190579912</v>
      </c>
      <c r="N371" s="98">
        <v>0.62929505710905775</v>
      </c>
      <c r="O371" s="98">
        <v>0.62534294766345322</v>
      </c>
      <c r="P371" s="98">
        <v>0.6388970921428625</v>
      </c>
      <c r="Q371" s="98">
        <v>0.64987000277060258</v>
      </c>
      <c r="R371" s="98">
        <v>0.64987868616200017</v>
      </c>
      <c r="S371" s="98">
        <v>0.64882064603871803</v>
      </c>
      <c r="T371" s="98">
        <v>0.65074248013980074</v>
      </c>
      <c r="U371" s="98">
        <v>0.65265118297781832</v>
      </c>
      <c r="V371" s="98">
        <v>0.67373443348440631</v>
      </c>
      <c r="W371" s="98">
        <v>0.67489590688839596</v>
      </c>
      <c r="X371" s="98">
        <v>0.67970890303975628</v>
      </c>
      <c r="Y371" s="98">
        <v>0.68248129070457753</v>
      </c>
      <c r="Z371" s="98">
        <v>0.69293408943683887</v>
      </c>
      <c r="AA371" s="98">
        <v>0.70150422808157398</v>
      </c>
      <c r="AB371" s="98">
        <v>0.70430208055922583</v>
      </c>
      <c r="AC371" s="98">
        <v>0.71365332151291827</v>
      </c>
      <c r="AD371" s="98">
        <v>0.72233779404831555</v>
      </c>
      <c r="AE371" s="98">
        <v>0.72913810150119407</v>
      </c>
      <c r="AF371" s="98">
        <v>0.73728248839559529</v>
      </c>
      <c r="AG371" s="98">
        <v>0.74252916226303656</v>
      </c>
      <c r="AH371" s="98">
        <v>0.75032652976671887</v>
      </c>
      <c r="AI371" s="98">
        <v>0.75517571517863358</v>
      </c>
      <c r="AJ371" s="98">
        <v>0.76575356254237237</v>
      </c>
      <c r="AK371" s="98">
        <v>0.77208895407211175</v>
      </c>
      <c r="AL371" s="98">
        <v>0.77629804282906922</v>
      </c>
      <c r="AM371" s="98">
        <v>0.78303321581642937</v>
      </c>
      <c r="AN371" s="98">
        <v>0.78727516838398381</v>
      </c>
      <c r="AO371" s="98">
        <v>0.7902587204575322</v>
      </c>
      <c r="AP371" s="98">
        <v>0.79349264118534613</v>
      </c>
      <c r="AQ371" s="98">
        <v>0.7956477704664181</v>
      </c>
      <c r="AR371" s="98">
        <v>0.79820154069736982</v>
      </c>
      <c r="AS371" s="98">
        <v>0.80030609621001425</v>
      </c>
      <c r="AT371" s="98">
        <v>0.80436933923320098</v>
      </c>
      <c r="AU371" s="98">
        <v>0.80721256359196292</v>
      </c>
      <c r="AV371" s="98">
        <v>0.80891447772701952</v>
      </c>
      <c r="AW371" s="98">
        <v>0.81241523591642018</v>
      </c>
      <c r="AX371" s="98">
        <v>0.8149768826612438</v>
      </c>
      <c r="AY371" s="98">
        <v>0.81683044439491503</v>
      </c>
      <c r="AZ371" s="98">
        <v>0.8189294951921402</v>
      </c>
    </row>
    <row r="372" spans="1:52" ht="12" customHeight="1" x14ac:dyDescent="0.35">
      <c r="A372" s="74" t="s">
        <v>46</v>
      </c>
      <c r="B372" s="99">
        <v>0.43279814412313117</v>
      </c>
      <c r="C372" s="99">
        <v>0.43320763277236896</v>
      </c>
      <c r="D372" s="99">
        <v>0.44089401564818809</v>
      </c>
      <c r="E372" s="99">
        <v>0.44137989924283894</v>
      </c>
      <c r="F372" s="99">
        <v>0.45511731445288223</v>
      </c>
      <c r="G372" s="99">
        <v>0.45458311636041215</v>
      </c>
      <c r="H372" s="99">
        <v>0.45579504283642813</v>
      </c>
      <c r="I372" s="99">
        <v>0.46352464535118698</v>
      </c>
      <c r="J372" s="99">
        <v>0.4655860965384151</v>
      </c>
      <c r="K372" s="99">
        <v>0.4629264870218327</v>
      </c>
      <c r="L372" s="99">
        <v>0.46445844276383286</v>
      </c>
      <c r="M372" s="99">
        <v>0.46209473291406788</v>
      </c>
      <c r="N372" s="99">
        <v>0.46443925836801414</v>
      </c>
      <c r="O372" s="99">
        <v>0.46168653538318494</v>
      </c>
      <c r="P372" s="99">
        <v>0.46397277084853222</v>
      </c>
      <c r="Q372" s="99">
        <v>0.46558034337500503</v>
      </c>
      <c r="R372" s="99">
        <v>0.46536456043417457</v>
      </c>
      <c r="S372" s="99">
        <v>0.46603647666638287</v>
      </c>
      <c r="T372" s="99">
        <v>0.46644260044501129</v>
      </c>
      <c r="U372" s="99">
        <v>0.46678952271959662</v>
      </c>
      <c r="V372" s="99">
        <v>0.47295341264802054</v>
      </c>
      <c r="W372" s="99">
        <v>0.47294675169050959</v>
      </c>
      <c r="X372" s="99">
        <v>0.48040827877153747</v>
      </c>
      <c r="Y372" s="99">
        <v>0.48084389130652533</v>
      </c>
      <c r="Z372" s="99">
        <v>0.49979358274588898</v>
      </c>
      <c r="AA372" s="99">
        <v>0.50180790732716696</v>
      </c>
      <c r="AB372" s="99">
        <v>0.50272041628701347</v>
      </c>
      <c r="AC372" s="99">
        <v>0.51692093041687426</v>
      </c>
      <c r="AD372" s="99">
        <v>0.51969544556971126</v>
      </c>
      <c r="AE372" s="99">
        <v>0.52202778434193275</v>
      </c>
      <c r="AF372" s="99">
        <v>0.52476076252284942</v>
      </c>
      <c r="AG372" s="99">
        <v>0.52617194082140772</v>
      </c>
      <c r="AH372" s="99">
        <v>0.53570788230934208</v>
      </c>
      <c r="AI372" s="99">
        <v>0.53711115772091023</v>
      </c>
      <c r="AJ372" s="99">
        <v>0.57169463301997014</v>
      </c>
      <c r="AK372" s="99">
        <v>0.57366498017903067</v>
      </c>
      <c r="AL372" s="99">
        <v>0.5749064672403057</v>
      </c>
      <c r="AM372" s="99">
        <v>0.60184921260774249</v>
      </c>
      <c r="AN372" s="99">
        <v>0.60312576469958945</v>
      </c>
      <c r="AO372" s="99">
        <v>0.60400950953435573</v>
      </c>
      <c r="AP372" s="99">
        <v>0.604907244481802</v>
      </c>
      <c r="AQ372" s="99">
        <v>0.60555172568404336</v>
      </c>
      <c r="AR372" s="99">
        <v>0.6062126360341813</v>
      </c>
      <c r="AS372" s="99">
        <v>0.60677809493256207</v>
      </c>
      <c r="AT372" s="99">
        <v>0.61598288421512637</v>
      </c>
      <c r="AU372" s="99">
        <v>0.61670705132738213</v>
      </c>
      <c r="AV372" s="99">
        <v>0.61714254211248054</v>
      </c>
      <c r="AW372" s="99">
        <v>0.6291619242566856</v>
      </c>
      <c r="AX372" s="99">
        <v>0.6298160275350666</v>
      </c>
      <c r="AY372" s="99">
        <v>0.63031079236740906</v>
      </c>
      <c r="AZ372" s="99">
        <v>0.63084513926078822</v>
      </c>
    </row>
    <row r="373" spans="1:52" ht="12" customHeight="1" x14ac:dyDescent="0.35">
      <c r="A373" s="91" t="s">
        <v>861</v>
      </c>
      <c r="B373" s="100">
        <v>0.3026498292507302</v>
      </c>
      <c r="C373" s="100">
        <v>0.30495589117600636</v>
      </c>
      <c r="D373" s="100">
        <v>0.30695877186548676</v>
      </c>
      <c r="E373" s="100">
        <v>0.31121779425735135</v>
      </c>
      <c r="F373" s="100">
        <v>0.31649300878395287</v>
      </c>
      <c r="G373" s="100">
        <v>0.31583516820697055</v>
      </c>
      <c r="H373" s="100">
        <v>0.31721345689325225</v>
      </c>
      <c r="I373" s="100">
        <v>0.31782715381125426</v>
      </c>
      <c r="J373" s="100">
        <v>0.32672630576173983</v>
      </c>
      <c r="K373" s="100">
        <v>0.32864282960354085</v>
      </c>
      <c r="L373" s="100">
        <v>0.33089549270177621</v>
      </c>
      <c r="M373" s="100">
        <v>0.32968946717033054</v>
      </c>
      <c r="N373" s="100">
        <v>0.33372335227978861</v>
      </c>
      <c r="O373" s="100">
        <v>0.33317810316047142</v>
      </c>
      <c r="P373" s="100">
        <v>0.34208797898090199</v>
      </c>
      <c r="Q373" s="100">
        <v>0.34910953057175992</v>
      </c>
      <c r="R373" s="100">
        <v>0.34931564286896111</v>
      </c>
      <c r="S373" s="100">
        <v>0.34729467575211292</v>
      </c>
      <c r="T373" s="100">
        <v>0.34823425488432824</v>
      </c>
      <c r="U373" s="100">
        <v>0.34920259947984661</v>
      </c>
      <c r="V373" s="100">
        <v>0.34973934446461025</v>
      </c>
      <c r="W373" s="100">
        <v>0.35019774589599945</v>
      </c>
      <c r="X373" s="100">
        <v>0.35099894233341811</v>
      </c>
      <c r="Y373" s="100">
        <v>0.35166366686542588</v>
      </c>
      <c r="Z373" s="100">
        <v>0.35233476348853315</v>
      </c>
      <c r="AA373" s="100">
        <v>0.35300256573953481</v>
      </c>
      <c r="AB373" s="100">
        <v>0.35365931027658765</v>
      </c>
      <c r="AC373" s="100">
        <v>0.35437005204696392</v>
      </c>
      <c r="AD373" s="100">
        <v>0.35515370822064951</v>
      </c>
      <c r="AE373" s="100">
        <v>0.35610661821706197</v>
      </c>
      <c r="AF373" s="100">
        <v>0.35708828662302577</v>
      </c>
      <c r="AG373" s="100">
        <v>0.35730262280931541</v>
      </c>
      <c r="AH373" s="100">
        <v>0.35761250203100581</v>
      </c>
      <c r="AI373" s="100">
        <v>0.35820007840296036</v>
      </c>
      <c r="AJ373" s="100">
        <v>0.3588334473464479</v>
      </c>
      <c r="AK373" s="100">
        <v>0.36005129586270057</v>
      </c>
      <c r="AL373" s="100">
        <v>0.36069199344389308</v>
      </c>
      <c r="AM373" s="100">
        <v>0.36178159058775683</v>
      </c>
      <c r="AN373" s="100">
        <v>0.36378480277193936</v>
      </c>
      <c r="AO373" s="100">
        <v>0.36451106357501972</v>
      </c>
      <c r="AP373" s="100">
        <v>0.36570669912360115</v>
      </c>
      <c r="AQ373" s="100">
        <v>0.36654755651339921</v>
      </c>
      <c r="AR373" s="100">
        <v>0.36873188308276156</v>
      </c>
      <c r="AS373" s="100">
        <v>0.36929744412053933</v>
      </c>
      <c r="AT373" s="100">
        <v>0.37271103707762065</v>
      </c>
      <c r="AU373" s="100">
        <v>0.37507495399495361</v>
      </c>
      <c r="AV373" s="100">
        <v>0.37564482355419637</v>
      </c>
      <c r="AW373" s="100">
        <v>0.37789715405628105</v>
      </c>
      <c r="AX373" s="100">
        <v>0.37927815600524256</v>
      </c>
      <c r="AY373" s="100">
        <v>0.38138108910680918</v>
      </c>
      <c r="AZ373" s="100">
        <v>0.38371683621905367</v>
      </c>
    </row>
    <row r="374" spans="1:52" ht="12" customHeight="1" x14ac:dyDescent="0.35">
      <c r="A374" s="91" t="s">
        <v>864</v>
      </c>
      <c r="B374" s="100">
        <v>0.41604321275017214</v>
      </c>
      <c r="C374" s="100">
        <v>0.41270901816523881</v>
      </c>
      <c r="D374" s="100">
        <v>0.41300855902422268</v>
      </c>
      <c r="E374" s="100">
        <v>0.41676705924764762</v>
      </c>
      <c r="F374" s="100">
        <v>0.42149961998200008</v>
      </c>
      <c r="G374" s="100">
        <v>0.43013203133506112</v>
      </c>
      <c r="H374" s="100">
        <v>0.43902106657815548</v>
      </c>
      <c r="I374" s="100">
        <v>0.44007363087761542</v>
      </c>
      <c r="J374" s="100">
        <v>0.4504380289418613</v>
      </c>
      <c r="K374" s="100">
        <v>0.43377312120986367</v>
      </c>
      <c r="L374" s="100">
        <v>0.43980304152102945</v>
      </c>
      <c r="M374" s="100">
        <v>0.4379556979534806</v>
      </c>
      <c r="N374" s="100">
        <v>0.44932432618741652</v>
      </c>
      <c r="O374" s="100">
        <v>0.44497987423675983</v>
      </c>
      <c r="P374" s="100">
        <v>0.46125669780736134</v>
      </c>
      <c r="Q374" s="100">
        <v>0.47292473922927025</v>
      </c>
      <c r="R374" s="100">
        <v>0.47308157325433398</v>
      </c>
      <c r="S374" s="100">
        <v>0.47023820975067099</v>
      </c>
      <c r="T374" s="100">
        <v>0.47068487762236488</v>
      </c>
      <c r="U374" s="100">
        <v>0.47146136031430491</v>
      </c>
      <c r="V374" s="100">
        <v>0.47206899373085154</v>
      </c>
      <c r="W374" s="100">
        <v>0.47256827614400226</v>
      </c>
      <c r="X374" s="100">
        <v>0.47327857913734239</v>
      </c>
      <c r="Y374" s="100">
        <v>0.47394779714235807</v>
      </c>
      <c r="Z374" s="100">
        <v>0.47465356917857693</v>
      </c>
      <c r="AA374" s="100">
        <v>0.47541037766197136</v>
      </c>
      <c r="AB374" s="100">
        <v>0.47620337119497425</v>
      </c>
      <c r="AC374" s="100">
        <v>0.47707427279686665</v>
      </c>
      <c r="AD374" s="100">
        <v>0.47803482121037122</v>
      </c>
      <c r="AE374" s="100">
        <v>0.47915158993346546</v>
      </c>
      <c r="AF374" s="100">
        <v>0.48030064374848641</v>
      </c>
      <c r="AG374" s="100">
        <v>0.48058672467581354</v>
      </c>
      <c r="AH374" s="100">
        <v>0.48087931023372738</v>
      </c>
      <c r="AI374" s="100">
        <v>0.48163065338779043</v>
      </c>
      <c r="AJ374" s="100">
        <v>0.48240271371442567</v>
      </c>
      <c r="AK374" s="100">
        <v>0.48382760644900591</v>
      </c>
      <c r="AL374" s="100">
        <v>0.48471553208624762</v>
      </c>
      <c r="AM374" s="100">
        <v>0.48598200664033264</v>
      </c>
      <c r="AN374" s="100">
        <v>0.48849371598319918</v>
      </c>
      <c r="AO374" s="100">
        <v>0.48940268730278352</v>
      </c>
      <c r="AP374" s="100">
        <v>0.49093333291144348</v>
      </c>
      <c r="AQ374" s="100">
        <v>0.49203387388736369</v>
      </c>
      <c r="AR374" s="100">
        <v>0.49458189445052064</v>
      </c>
      <c r="AS374" s="100">
        <v>0.49527527049556386</v>
      </c>
      <c r="AT374" s="100">
        <v>0.49964991465324776</v>
      </c>
      <c r="AU374" s="100">
        <v>0.50270289105129751</v>
      </c>
      <c r="AV374" s="100">
        <v>0.50341362937594836</v>
      </c>
      <c r="AW374" s="100">
        <v>0.5060971290695897</v>
      </c>
      <c r="AX374" s="100">
        <v>0.50777835601508292</v>
      </c>
      <c r="AY374" s="100">
        <v>0.51020722434303345</v>
      </c>
      <c r="AZ374" s="100">
        <v>0.51295149159347997</v>
      </c>
    </row>
    <row r="375" spans="1:52" ht="12" customHeight="1" x14ac:dyDescent="0.35">
      <c r="A375" s="93" t="s">
        <v>867</v>
      </c>
      <c r="B375" s="101">
        <v>0.42410697333558678</v>
      </c>
      <c r="C375" s="101">
        <v>0.42585797252733859</v>
      </c>
      <c r="D375" s="101">
        <v>0.42863797088237671</v>
      </c>
      <c r="E375" s="101">
        <v>0.43306119726291303</v>
      </c>
      <c r="F375" s="101">
        <v>0.42916207714844812</v>
      </c>
      <c r="G375" s="101">
        <v>0.43222968679827806</v>
      </c>
      <c r="H375" s="101">
        <v>0.44056677107847142</v>
      </c>
      <c r="I375" s="101">
        <v>0.44778825145846513</v>
      </c>
      <c r="J375" s="101">
        <v>0.45172041474780111</v>
      </c>
      <c r="K375" s="101">
        <v>0.4536077130747726</v>
      </c>
      <c r="L375" s="101">
        <v>0.46393120191199871</v>
      </c>
      <c r="M375" s="101">
        <v>0.46565360326666427</v>
      </c>
      <c r="N375" s="101">
        <v>0.47166510812542528</v>
      </c>
      <c r="O375" s="101">
        <v>0.47247787572542604</v>
      </c>
      <c r="P375" s="101">
        <v>0.48253508440305765</v>
      </c>
      <c r="Q375" s="101">
        <v>0.48975491789582776</v>
      </c>
      <c r="R375" s="101">
        <v>0.4897065738198253</v>
      </c>
      <c r="S375" s="101">
        <v>0.48808804389889515</v>
      </c>
      <c r="T375" s="101">
        <v>0.49009247443254983</v>
      </c>
      <c r="U375" s="101">
        <v>0.49139335419424784</v>
      </c>
      <c r="V375" s="101">
        <v>0.49326003582370537</v>
      </c>
      <c r="W375" s="101">
        <v>0.49481115209612098</v>
      </c>
      <c r="X375" s="101">
        <v>0.49697818819845013</v>
      </c>
      <c r="Y375" s="101">
        <v>0.50004581863579667</v>
      </c>
      <c r="Z375" s="101">
        <v>0.50189912241187606</v>
      </c>
      <c r="AA375" s="101">
        <v>0.50409371265962422</v>
      </c>
      <c r="AB375" s="101">
        <v>0.50641899771029786</v>
      </c>
      <c r="AC375" s="101">
        <v>0.50946702732474614</v>
      </c>
      <c r="AD375" s="101">
        <v>0.5113351334012558</v>
      </c>
      <c r="AE375" s="101">
        <v>0.51671130684123834</v>
      </c>
      <c r="AF375" s="101">
        <v>0.52053765779492034</v>
      </c>
      <c r="AG375" s="101">
        <v>0.52122274800051027</v>
      </c>
      <c r="AH375" s="101">
        <v>0.52352873039148329</v>
      </c>
      <c r="AI375" s="101">
        <v>0.52574537357924478</v>
      </c>
      <c r="AJ375" s="101">
        <v>0.52798043211296031</v>
      </c>
      <c r="AK375" s="101">
        <v>0.53173055955072746</v>
      </c>
      <c r="AL375" s="101">
        <v>0.53517681385836247</v>
      </c>
      <c r="AM375" s="101">
        <v>0.53906127657298841</v>
      </c>
      <c r="AN375" s="101">
        <v>0.54446597972680344</v>
      </c>
      <c r="AO375" s="101">
        <v>0.54794985272294772</v>
      </c>
      <c r="AP375" s="101">
        <v>0.55223673601572132</v>
      </c>
      <c r="AQ375" s="101">
        <v>0.55651106619533963</v>
      </c>
      <c r="AR375" s="101">
        <v>0.56283682958795445</v>
      </c>
      <c r="AS375" s="101">
        <v>0.56647742869440187</v>
      </c>
      <c r="AT375" s="101">
        <v>0.57470001118143366</v>
      </c>
      <c r="AU375" s="101">
        <v>0.58075062298004831</v>
      </c>
      <c r="AV375" s="101">
        <v>0.5823043114721328</v>
      </c>
      <c r="AW375" s="101">
        <v>0.58569907944162469</v>
      </c>
      <c r="AX375" s="101">
        <v>0.58920194273613968</v>
      </c>
      <c r="AY375" s="101">
        <v>0.59265188481631181</v>
      </c>
      <c r="AZ375" s="101">
        <v>0.59803774480146121</v>
      </c>
    </row>
    <row r="377" spans="1:52" ht="12" customHeight="1" x14ac:dyDescent="0.35">
      <c r="A377" s="130" t="s">
        <v>70</v>
      </c>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row>
    <row r="378" spans="1:52" ht="12" customHeight="1" x14ac:dyDescent="0.35">
      <c r="A378" s="62" t="s">
        <v>840</v>
      </c>
      <c r="B378" s="135">
        <v>4125.4126673866722</v>
      </c>
      <c r="C378" s="135">
        <v>3658.4810567312461</v>
      </c>
      <c r="D378" s="135">
        <v>4075.4035130923494</v>
      </c>
      <c r="E378" s="135">
        <v>4255.6893585742746</v>
      </c>
      <c r="F378" s="135">
        <v>4528.833245661468</v>
      </c>
      <c r="G378" s="135">
        <v>4602.5312624967301</v>
      </c>
      <c r="H378" s="135">
        <v>4780.9609002459338</v>
      </c>
      <c r="I378" s="135">
        <v>4006.1298877634081</v>
      </c>
      <c r="J378" s="135">
        <v>4077.4412963613308</v>
      </c>
      <c r="K378" s="135">
        <v>2957.1868008838619</v>
      </c>
      <c r="L378" s="135">
        <v>3502.6337815918669</v>
      </c>
      <c r="M378" s="135">
        <v>3568.8974820932226</v>
      </c>
      <c r="N378" s="135">
        <v>3559.8620045559587</v>
      </c>
      <c r="O378" s="135">
        <v>3527.9889394543311</v>
      </c>
      <c r="P378" s="135">
        <v>3410.1360026320963</v>
      </c>
      <c r="Q378" s="135">
        <v>3713.2394203665012</v>
      </c>
      <c r="R378" s="135">
        <v>3692.8554444811202</v>
      </c>
      <c r="S378" s="135">
        <v>3762.3281782307367</v>
      </c>
      <c r="T378" s="135">
        <v>3704.6910176544689</v>
      </c>
      <c r="U378" s="135">
        <v>3623.660531657918</v>
      </c>
      <c r="V378" s="135">
        <v>3586.0220408967884</v>
      </c>
      <c r="W378" s="135">
        <v>3585.1775542966216</v>
      </c>
      <c r="X378" s="135">
        <v>3588.7035770293105</v>
      </c>
      <c r="Y378" s="135">
        <v>3571.8198494461494</v>
      </c>
      <c r="Z378" s="135">
        <v>3557.8214179686101</v>
      </c>
      <c r="AA378" s="135">
        <v>3552.3956942015707</v>
      </c>
      <c r="AB378" s="135">
        <v>3546.9070981338182</v>
      </c>
      <c r="AC378" s="135">
        <v>3552.6893288180618</v>
      </c>
      <c r="AD378" s="135">
        <v>3550.8582126904939</v>
      </c>
      <c r="AE378" s="135">
        <v>3542.2903117894048</v>
      </c>
      <c r="AF378" s="135">
        <v>3526.8581856902883</v>
      </c>
      <c r="AG378" s="135">
        <v>3509.2545340367715</v>
      </c>
      <c r="AH378" s="135">
        <v>3486.0097670354189</v>
      </c>
      <c r="AI378" s="135">
        <v>3450.5494615736943</v>
      </c>
      <c r="AJ378" s="135">
        <v>3409.08657541913</v>
      </c>
      <c r="AK378" s="135">
        <v>3370.9738211414024</v>
      </c>
      <c r="AL378" s="135">
        <v>3339.2013329071951</v>
      </c>
      <c r="AM378" s="135">
        <v>3306.5092230624587</v>
      </c>
      <c r="AN378" s="135">
        <v>3265.4271326651074</v>
      </c>
      <c r="AO378" s="135">
        <v>3226.2043736952583</v>
      </c>
      <c r="AP378" s="135">
        <v>3188.3044455265717</v>
      </c>
      <c r="AQ378" s="135">
        <v>3153.6524707351405</v>
      </c>
      <c r="AR378" s="135">
        <v>3118.0947562365313</v>
      </c>
      <c r="AS378" s="135">
        <v>3086.8527966951033</v>
      </c>
      <c r="AT378" s="135">
        <v>3069.7443687374721</v>
      </c>
      <c r="AU378" s="135">
        <v>2979.8254302201153</v>
      </c>
      <c r="AV378" s="135">
        <v>2819.100735581304</v>
      </c>
      <c r="AW378" s="135">
        <v>2619.2984314553805</v>
      </c>
      <c r="AX378" s="135">
        <v>2539.8168950334698</v>
      </c>
      <c r="AY378" s="135">
        <v>2494.6215742723552</v>
      </c>
      <c r="AZ378" s="135">
        <v>2370.3252037610787</v>
      </c>
    </row>
    <row r="379" spans="1:52" ht="12" customHeight="1" x14ac:dyDescent="0.35">
      <c r="A379" s="64" t="s">
        <v>40</v>
      </c>
      <c r="B379" s="65">
        <v>0</v>
      </c>
      <c r="C379" s="65">
        <v>0</v>
      </c>
      <c r="D379" s="65">
        <v>0</v>
      </c>
      <c r="E379" s="65">
        <v>0</v>
      </c>
      <c r="F379" s="65">
        <v>0</v>
      </c>
      <c r="G379" s="65">
        <v>0</v>
      </c>
      <c r="H379" s="65">
        <v>0</v>
      </c>
      <c r="I379" s="65">
        <v>0</v>
      </c>
      <c r="J379" s="65">
        <v>0</v>
      </c>
      <c r="K379" s="65">
        <v>0</v>
      </c>
      <c r="L379" s="65">
        <v>0</v>
      </c>
      <c r="M379" s="65">
        <v>0</v>
      </c>
      <c r="N379" s="65">
        <v>0</v>
      </c>
      <c r="O379" s="65">
        <v>0</v>
      </c>
      <c r="P379" s="65">
        <v>0</v>
      </c>
      <c r="Q379" s="65">
        <v>0</v>
      </c>
      <c r="R379" s="65">
        <v>0</v>
      </c>
      <c r="S379" s="65">
        <v>0</v>
      </c>
      <c r="T379" s="65">
        <v>0</v>
      </c>
      <c r="U379" s="65">
        <v>0</v>
      </c>
      <c r="V379" s="65">
        <v>0</v>
      </c>
      <c r="W379" s="65">
        <v>0</v>
      </c>
      <c r="X379" s="65">
        <v>0</v>
      </c>
      <c r="Y379" s="65">
        <v>0</v>
      </c>
      <c r="Z379" s="65">
        <v>0</v>
      </c>
      <c r="AA379" s="65">
        <v>0</v>
      </c>
      <c r="AB379" s="65">
        <v>0</v>
      </c>
      <c r="AC379" s="65">
        <v>0</v>
      </c>
      <c r="AD379" s="65">
        <v>0</v>
      </c>
      <c r="AE379" s="65">
        <v>0</v>
      </c>
      <c r="AF379" s="65">
        <v>0</v>
      </c>
      <c r="AG379" s="65">
        <v>0</v>
      </c>
      <c r="AH379" s="65">
        <v>0</v>
      </c>
      <c r="AI379" s="65">
        <v>0</v>
      </c>
      <c r="AJ379" s="65">
        <v>0</v>
      </c>
      <c r="AK379" s="65">
        <v>0</v>
      </c>
      <c r="AL379" s="65">
        <v>0</v>
      </c>
      <c r="AM379" s="65">
        <v>0</v>
      </c>
      <c r="AN379" s="65">
        <v>0</v>
      </c>
      <c r="AO379" s="65">
        <v>0</v>
      </c>
      <c r="AP379" s="65">
        <v>0</v>
      </c>
      <c r="AQ379" s="65">
        <v>0</v>
      </c>
      <c r="AR379" s="65">
        <v>0</v>
      </c>
      <c r="AS379" s="65">
        <v>0</v>
      </c>
      <c r="AT379" s="65">
        <v>0</v>
      </c>
      <c r="AU379" s="65">
        <v>0</v>
      </c>
      <c r="AV379" s="65">
        <v>0</v>
      </c>
      <c r="AW379" s="65">
        <v>0</v>
      </c>
      <c r="AX379" s="65">
        <v>0</v>
      </c>
      <c r="AY379" s="65">
        <v>0</v>
      </c>
      <c r="AZ379" s="65">
        <v>0</v>
      </c>
    </row>
    <row r="380" spans="1:52" ht="12" customHeight="1" x14ac:dyDescent="0.35">
      <c r="A380" s="72" t="s">
        <v>41</v>
      </c>
      <c r="B380" s="73">
        <v>1.997618130725126</v>
      </c>
      <c r="C380" s="73">
        <v>1.7947253262808667</v>
      </c>
      <c r="D380" s="73">
        <v>2.6258440358054318</v>
      </c>
      <c r="E380" s="73">
        <v>2.6792705009308726</v>
      </c>
      <c r="F380" s="73">
        <v>2.6073699400440802</v>
      </c>
      <c r="G380" s="73">
        <v>2.4874129585052001</v>
      </c>
      <c r="H380" s="73">
        <v>2.6325862255922172</v>
      </c>
      <c r="I380" s="73">
        <v>2.3226476109849328</v>
      </c>
      <c r="J380" s="73">
        <v>2.3021246740529775</v>
      </c>
      <c r="K380" s="73">
        <v>1.66136270141294</v>
      </c>
      <c r="L380" s="73">
        <v>1.9919757540114076</v>
      </c>
      <c r="M380" s="73">
        <v>2.0471703864879269</v>
      </c>
      <c r="N380" s="73">
        <v>2.0546078230012874</v>
      </c>
      <c r="O380" s="73">
        <v>1.9549142453193662</v>
      </c>
      <c r="P380" s="73">
        <v>1.8029615255164484</v>
      </c>
      <c r="Q380" s="73">
        <v>1.9691749542473789</v>
      </c>
      <c r="R380" s="73">
        <v>1.9867429717908984</v>
      </c>
      <c r="S380" s="73">
        <v>2.0084616161080064</v>
      </c>
      <c r="T380" s="73">
        <v>1.9839531943923749</v>
      </c>
      <c r="U380" s="73">
        <v>1.8883496532262374</v>
      </c>
      <c r="V380" s="73">
        <v>1.8491235809831532</v>
      </c>
      <c r="W380" s="73">
        <v>1.8396390116365728</v>
      </c>
      <c r="X380" s="73">
        <v>1.7859918698821875</v>
      </c>
      <c r="Y380" s="73">
        <v>1.7701363782759687</v>
      </c>
      <c r="Z380" s="73">
        <v>1.7229830309807894</v>
      </c>
      <c r="AA380" s="73">
        <v>1.694515850990733</v>
      </c>
      <c r="AB380" s="73">
        <v>1.6709457660663238</v>
      </c>
      <c r="AC380" s="73">
        <v>1.6515238352761157</v>
      </c>
      <c r="AD380" s="73">
        <v>1.346287431852115</v>
      </c>
      <c r="AE380" s="73">
        <v>1.2458158941503585</v>
      </c>
      <c r="AF380" s="73">
        <v>1.2449439951054957</v>
      </c>
      <c r="AG380" s="73">
        <v>1.1978970138324112</v>
      </c>
      <c r="AH380" s="73">
        <v>1.11496291531839</v>
      </c>
      <c r="AI380" s="73">
        <v>1.0048155950032924</v>
      </c>
      <c r="AJ380" s="73">
        <v>0.9679470801930834</v>
      </c>
      <c r="AK380" s="73">
        <v>0.93970538639959778</v>
      </c>
      <c r="AL380" s="73">
        <v>0.89363338338731646</v>
      </c>
      <c r="AM380" s="73">
        <v>0.88092582117192308</v>
      </c>
      <c r="AN380" s="73">
        <v>0.85481788853160878</v>
      </c>
      <c r="AO380" s="73">
        <v>0.82981143712423611</v>
      </c>
      <c r="AP380" s="73">
        <v>0.81015388379902087</v>
      </c>
      <c r="AQ380" s="73">
        <v>0.79400606566953191</v>
      </c>
      <c r="AR380" s="73">
        <v>0.78159967057510271</v>
      </c>
      <c r="AS380" s="73">
        <v>0.75042235101204147</v>
      </c>
      <c r="AT380" s="73">
        <v>0.74420463998513764</v>
      </c>
      <c r="AU380" s="73">
        <v>0.72242684139439339</v>
      </c>
      <c r="AV380" s="73">
        <v>0.68548257897715448</v>
      </c>
      <c r="AW380" s="73">
        <v>0.63727066378238428</v>
      </c>
      <c r="AX380" s="73">
        <v>0.61785252061466289</v>
      </c>
      <c r="AY380" s="73">
        <v>0.60377627932024336</v>
      </c>
      <c r="AZ380" s="73">
        <v>0.58247636392688651</v>
      </c>
    </row>
    <row r="381" spans="1:52" ht="12" customHeight="1" x14ac:dyDescent="0.35">
      <c r="A381" s="72" t="s">
        <v>44</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35">
      <c r="A382" s="72" t="s">
        <v>45</v>
      </c>
      <c r="B382" s="73">
        <v>0</v>
      </c>
      <c r="C382" s="73">
        <v>0</v>
      </c>
      <c r="D382" s="73">
        <v>0</v>
      </c>
      <c r="E382" s="73">
        <v>0</v>
      </c>
      <c r="F382" s="73">
        <v>0</v>
      </c>
      <c r="G382" s="73">
        <v>0</v>
      </c>
      <c r="H382" s="73">
        <v>0</v>
      </c>
      <c r="I382" s="73">
        <v>0</v>
      </c>
      <c r="J382" s="73">
        <v>0</v>
      </c>
      <c r="K382" s="73">
        <v>0</v>
      </c>
      <c r="L382" s="73">
        <v>0</v>
      </c>
      <c r="M382" s="73">
        <v>0</v>
      </c>
      <c r="N382" s="73">
        <v>0</v>
      </c>
      <c r="O382" s="73">
        <v>0</v>
      </c>
      <c r="P382" s="73">
        <v>0</v>
      </c>
      <c r="Q382" s="73">
        <v>0</v>
      </c>
      <c r="R382" s="73">
        <v>0</v>
      </c>
      <c r="S382" s="73">
        <v>0</v>
      </c>
      <c r="T382" s="73">
        <v>0</v>
      </c>
      <c r="U382" s="73">
        <v>0</v>
      </c>
      <c r="V382" s="73">
        <v>0</v>
      </c>
      <c r="W382" s="73">
        <v>0</v>
      </c>
      <c r="X382" s="73">
        <v>0</v>
      </c>
      <c r="Y382" s="73">
        <v>0</v>
      </c>
      <c r="Z382" s="73">
        <v>0</v>
      </c>
      <c r="AA382" s="73">
        <v>0</v>
      </c>
      <c r="AB382" s="73">
        <v>0</v>
      </c>
      <c r="AC382" s="73">
        <v>0</v>
      </c>
      <c r="AD382" s="73">
        <v>0</v>
      </c>
      <c r="AE382" s="73">
        <v>0</v>
      </c>
      <c r="AF382" s="73">
        <v>0</v>
      </c>
      <c r="AG382" s="73">
        <v>0</v>
      </c>
      <c r="AH382" s="73">
        <v>0</v>
      </c>
      <c r="AI382" s="73">
        <v>0</v>
      </c>
      <c r="AJ382" s="73">
        <v>0</v>
      </c>
      <c r="AK382" s="73">
        <v>0</v>
      </c>
      <c r="AL382" s="73">
        <v>0</v>
      </c>
      <c r="AM382" s="73">
        <v>0</v>
      </c>
      <c r="AN382" s="73">
        <v>0</v>
      </c>
      <c r="AO382" s="73">
        <v>0</v>
      </c>
      <c r="AP382" s="73">
        <v>0</v>
      </c>
      <c r="AQ382" s="73">
        <v>0</v>
      </c>
      <c r="AR382" s="73">
        <v>0</v>
      </c>
      <c r="AS382" s="73">
        <v>0</v>
      </c>
      <c r="AT382" s="73">
        <v>0</v>
      </c>
      <c r="AU382" s="73">
        <v>0</v>
      </c>
      <c r="AV382" s="73">
        <v>0</v>
      </c>
      <c r="AW382" s="73">
        <v>0</v>
      </c>
      <c r="AX382" s="73">
        <v>0</v>
      </c>
      <c r="AY382" s="73">
        <v>0</v>
      </c>
      <c r="AZ382" s="73">
        <v>0</v>
      </c>
    </row>
    <row r="383" spans="1:52" ht="12" customHeight="1" x14ac:dyDescent="0.35">
      <c r="A383" s="74" t="s">
        <v>46</v>
      </c>
      <c r="B383" s="75">
        <v>0</v>
      </c>
      <c r="C383" s="75">
        <v>0</v>
      </c>
      <c r="D383" s="75">
        <v>0</v>
      </c>
      <c r="E383" s="75">
        <v>0</v>
      </c>
      <c r="F383" s="75">
        <v>0</v>
      </c>
      <c r="G383" s="75">
        <v>0</v>
      </c>
      <c r="H383" s="75">
        <v>0</v>
      </c>
      <c r="I383" s="75">
        <v>0</v>
      </c>
      <c r="J383" s="75">
        <v>0</v>
      </c>
      <c r="K383" s="75">
        <v>0</v>
      </c>
      <c r="L383" s="75">
        <v>0</v>
      </c>
      <c r="M383" s="75">
        <v>0</v>
      </c>
      <c r="N383" s="75">
        <v>0</v>
      </c>
      <c r="O383" s="75">
        <v>0</v>
      </c>
      <c r="P383" s="75">
        <v>0</v>
      </c>
      <c r="Q383" s="75">
        <v>0</v>
      </c>
      <c r="R383" s="75">
        <v>0</v>
      </c>
      <c r="S383" s="75">
        <v>0</v>
      </c>
      <c r="T383" s="75">
        <v>0</v>
      </c>
      <c r="U383" s="75">
        <v>0</v>
      </c>
      <c r="V383" s="75">
        <v>0</v>
      </c>
      <c r="W383" s="75">
        <v>0</v>
      </c>
      <c r="X383" s="75">
        <v>0</v>
      </c>
      <c r="Y383" s="75">
        <v>0</v>
      </c>
      <c r="Z383" s="75">
        <v>0</v>
      </c>
      <c r="AA383" s="75">
        <v>0</v>
      </c>
      <c r="AB383" s="75">
        <v>0</v>
      </c>
      <c r="AC383" s="75">
        <v>0</v>
      </c>
      <c r="AD383" s="75">
        <v>0</v>
      </c>
      <c r="AE383" s="75">
        <v>0</v>
      </c>
      <c r="AF383" s="75">
        <v>0</v>
      </c>
      <c r="AG383" s="75">
        <v>0</v>
      </c>
      <c r="AH383" s="75">
        <v>0</v>
      </c>
      <c r="AI383" s="75">
        <v>0</v>
      </c>
      <c r="AJ383" s="75">
        <v>0</v>
      </c>
      <c r="AK383" s="75">
        <v>0</v>
      </c>
      <c r="AL383" s="75">
        <v>0</v>
      </c>
      <c r="AM383" s="75">
        <v>0</v>
      </c>
      <c r="AN383" s="75">
        <v>0</v>
      </c>
      <c r="AO383" s="75">
        <v>0</v>
      </c>
      <c r="AP383" s="75">
        <v>0</v>
      </c>
      <c r="AQ383" s="75">
        <v>0</v>
      </c>
      <c r="AR383" s="75">
        <v>0</v>
      </c>
      <c r="AS383" s="75">
        <v>0</v>
      </c>
      <c r="AT383" s="75">
        <v>0</v>
      </c>
      <c r="AU383" s="75">
        <v>0</v>
      </c>
      <c r="AV383" s="75">
        <v>0</v>
      </c>
      <c r="AW383" s="75">
        <v>0</v>
      </c>
      <c r="AX383" s="75">
        <v>0</v>
      </c>
      <c r="AY383" s="75">
        <v>0</v>
      </c>
      <c r="AZ383" s="75">
        <v>0</v>
      </c>
    </row>
    <row r="384" spans="1:52" ht="12" customHeight="1" x14ac:dyDescent="0.35">
      <c r="A384" s="91" t="s">
        <v>848</v>
      </c>
      <c r="B384" s="102">
        <v>2230.2634473041799</v>
      </c>
      <c r="C384" s="102">
        <v>2002.3971321540107</v>
      </c>
      <c r="D384" s="102">
        <v>2317.7340943523973</v>
      </c>
      <c r="E384" s="102">
        <v>2361.2487326030077</v>
      </c>
      <c r="F384" s="102">
        <v>2554.6789443258372</v>
      </c>
      <c r="G384" s="102">
        <v>2545.5605200044242</v>
      </c>
      <c r="H384" s="102">
        <v>2517.5491838689245</v>
      </c>
      <c r="I384" s="102">
        <v>2288.7197937708497</v>
      </c>
      <c r="J384" s="102">
        <v>2333.9373177906141</v>
      </c>
      <c r="K384" s="102">
        <v>1788.0349055260353</v>
      </c>
      <c r="L384" s="102">
        <v>1992.1296103847542</v>
      </c>
      <c r="M384" s="102">
        <v>2093.2685571545867</v>
      </c>
      <c r="N384" s="102">
        <v>2052.9896738087518</v>
      </c>
      <c r="O384" s="102">
        <v>2030.152278988578</v>
      </c>
      <c r="P384" s="102">
        <v>1923.7665770712706</v>
      </c>
      <c r="Q384" s="102">
        <v>2090.9167785714008</v>
      </c>
      <c r="R384" s="102">
        <v>2085.0506916625231</v>
      </c>
      <c r="S384" s="102">
        <v>2123.9415073012779</v>
      </c>
      <c r="T384" s="102">
        <v>2084.315811435014</v>
      </c>
      <c r="U384" s="102">
        <v>2037.7904979324981</v>
      </c>
      <c r="V384" s="102">
        <v>2017.8032155091528</v>
      </c>
      <c r="W384" s="102">
        <v>2031.0313418899882</v>
      </c>
      <c r="X384" s="102">
        <v>2034.6566896427323</v>
      </c>
      <c r="Y384" s="102">
        <v>2030.5099059144584</v>
      </c>
      <c r="Z384" s="102">
        <v>2027.2827363214278</v>
      </c>
      <c r="AA384" s="102">
        <v>2031.0182039559795</v>
      </c>
      <c r="AB384" s="102">
        <v>2036.2971187714952</v>
      </c>
      <c r="AC384" s="102">
        <v>2041.7671447212763</v>
      </c>
      <c r="AD384" s="102">
        <v>2042.2190250900176</v>
      </c>
      <c r="AE384" s="102">
        <v>2035.3990205955267</v>
      </c>
      <c r="AF384" s="102">
        <v>2025.4722829655734</v>
      </c>
      <c r="AG384" s="102">
        <v>2014.6414141209798</v>
      </c>
      <c r="AH384" s="102">
        <v>1996.0942436244518</v>
      </c>
      <c r="AI384" s="102">
        <v>1973.6905390693826</v>
      </c>
      <c r="AJ384" s="102">
        <v>1943.382987379108</v>
      </c>
      <c r="AK384" s="102">
        <v>1915.553403458993</v>
      </c>
      <c r="AL384" s="102">
        <v>1893.8198698566075</v>
      </c>
      <c r="AM384" s="102">
        <v>1864.7555025231723</v>
      </c>
      <c r="AN384" s="102">
        <v>1832.5113250776087</v>
      </c>
      <c r="AO384" s="102">
        <v>1800.3593851495255</v>
      </c>
      <c r="AP384" s="102">
        <v>1768.0423620270662</v>
      </c>
      <c r="AQ384" s="102">
        <v>1738.3450949948437</v>
      </c>
      <c r="AR384" s="102">
        <v>1706.552599769476</v>
      </c>
      <c r="AS384" s="102">
        <v>1681.6033517845065</v>
      </c>
      <c r="AT384" s="102">
        <v>1670.2466869744005</v>
      </c>
      <c r="AU384" s="102">
        <v>1590.4321424595694</v>
      </c>
      <c r="AV384" s="102">
        <v>1443.3587243716365</v>
      </c>
      <c r="AW384" s="102">
        <v>1272.5928712765478</v>
      </c>
      <c r="AX384" s="102">
        <v>1202.2542943678363</v>
      </c>
      <c r="AY384" s="102">
        <v>1170.6043829435328</v>
      </c>
      <c r="AZ384" s="102">
        <v>1063.1713913792778</v>
      </c>
    </row>
    <row r="385" spans="1:52" ht="12" customHeight="1" x14ac:dyDescent="0.35">
      <c r="A385" s="93" t="s">
        <v>849</v>
      </c>
      <c r="B385" s="103">
        <v>1893.1516019517676</v>
      </c>
      <c r="C385" s="103">
        <v>1654.2891992509547</v>
      </c>
      <c r="D385" s="103">
        <v>1755.0435747041465</v>
      </c>
      <c r="E385" s="103">
        <v>1891.761355470336</v>
      </c>
      <c r="F385" s="103">
        <v>1971.5469313955869</v>
      </c>
      <c r="G385" s="103">
        <v>2054.4833295338012</v>
      </c>
      <c r="H385" s="103">
        <v>2260.7791301514171</v>
      </c>
      <c r="I385" s="103">
        <v>1715.0874463815735</v>
      </c>
      <c r="J385" s="103">
        <v>1741.2018538966636</v>
      </c>
      <c r="K385" s="103">
        <v>1167.4905326564137</v>
      </c>
      <c r="L385" s="103">
        <v>1508.5121954531014</v>
      </c>
      <c r="M385" s="103">
        <v>1473.5817545521479</v>
      </c>
      <c r="N385" s="103">
        <v>1504.8177229242056</v>
      </c>
      <c r="O385" s="103">
        <v>1495.8817462204338</v>
      </c>
      <c r="P385" s="103">
        <v>1484.5664640353093</v>
      </c>
      <c r="Q385" s="103">
        <v>1620.3534668408529</v>
      </c>
      <c r="R385" s="103">
        <v>1605.818009846806</v>
      </c>
      <c r="S385" s="103">
        <v>1636.3782093133511</v>
      </c>
      <c r="T385" s="103">
        <v>1618.3912530250625</v>
      </c>
      <c r="U385" s="103">
        <v>1583.9816840721937</v>
      </c>
      <c r="V385" s="103">
        <v>1566.3697018066525</v>
      </c>
      <c r="W385" s="103">
        <v>1552.3065733949966</v>
      </c>
      <c r="X385" s="103">
        <v>1552.2608955166963</v>
      </c>
      <c r="Y385" s="103">
        <v>1539.5398071534153</v>
      </c>
      <c r="Z385" s="103">
        <v>1528.8156986162016</v>
      </c>
      <c r="AA385" s="103">
        <v>1519.6829743946005</v>
      </c>
      <c r="AB385" s="103">
        <v>1508.9390335962566</v>
      </c>
      <c r="AC385" s="103">
        <v>1509.2706602615094</v>
      </c>
      <c r="AD385" s="103">
        <v>1507.2929001686243</v>
      </c>
      <c r="AE385" s="103">
        <v>1505.6454752997277</v>
      </c>
      <c r="AF385" s="103">
        <v>1500.1409587296091</v>
      </c>
      <c r="AG385" s="103">
        <v>1493.4152229019589</v>
      </c>
      <c r="AH385" s="103">
        <v>1488.8005604956491</v>
      </c>
      <c r="AI385" s="103">
        <v>1475.8541069093085</v>
      </c>
      <c r="AJ385" s="103">
        <v>1464.7356409598292</v>
      </c>
      <c r="AK385" s="103">
        <v>1454.4807122960101</v>
      </c>
      <c r="AL385" s="103">
        <v>1444.4878296672</v>
      </c>
      <c r="AM385" s="103">
        <v>1440.8727947181142</v>
      </c>
      <c r="AN385" s="103">
        <v>1432.060989698967</v>
      </c>
      <c r="AO385" s="103">
        <v>1425.0151771086087</v>
      </c>
      <c r="AP385" s="103">
        <v>1419.4519296157066</v>
      </c>
      <c r="AQ385" s="103">
        <v>1414.5133696746273</v>
      </c>
      <c r="AR385" s="103">
        <v>1410.7605567964802</v>
      </c>
      <c r="AS385" s="103">
        <v>1404.4990225595848</v>
      </c>
      <c r="AT385" s="103">
        <v>1398.7534771230864</v>
      </c>
      <c r="AU385" s="103">
        <v>1388.6708609191517</v>
      </c>
      <c r="AV385" s="103">
        <v>1375.0565286306903</v>
      </c>
      <c r="AW385" s="103">
        <v>1346.0682895150505</v>
      </c>
      <c r="AX385" s="103">
        <v>1336.9447481450188</v>
      </c>
      <c r="AY385" s="103">
        <v>1323.4134150495024</v>
      </c>
      <c r="AZ385" s="103">
        <v>1306.571336017874</v>
      </c>
    </row>
    <row r="386" spans="1:52" ht="12" customHeight="1" x14ac:dyDescent="0.35">
      <c r="A386" s="62" t="s">
        <v>845</v>
      </c>
      <c r="B386" s="135">
        <v>6147.388665053234</v>
      </c>
      <c r="C386" s="135">
        <v>6341.7106405459444</v>
      </c>
      <c r="D386" s="135">
        <v>6413.5899532454459</v>
      </c>
      <c r="E386" s="135">
        <v>6401.5712438393812</v>
      </c>
      <c r="F386" s="135">
        <v>6514.4614135024549</v>
      </c>
      <c r="G386" s="135">
        <v>6385.7369757110719</v>
      </c>
      <c r="H386" s="135">
        <v>5961.5742880324633</v>
      </c>
      <c r="I386" s="135">
        <v>6194.5103752234791</v>
      </c>
      <c r="J386" s="135">
        <v>6051.9074036399152</v>
      </c>
      <c r="K386" s="135">
        <v>4551.2777779371936</v>
      </c>
      <c r="L386" s="135">
        <v>4567.971909597577</v>
      </c>
      <c r="M386" s="135">
        <v>5039.4243990045688</v>
      </c>
      <c r="N386" s="135">
        <v>4228.5609033997716</v>
      </c>
      <c r="O386" s="135">
        <v>4114.5097908985063</v>
      </c>
      <c r="P386" s="135">
        <v>3987.9725153153286</v>
      </c>
      <c r="Q386" s="135">
        <v>4092.4975189916372</v>
      </c>
      <c r="R386" s="135">
        <v>4205.5872722058912</v>
      </c>
      <c r="S386" s="135">
        <v>4297.5230233800667</v>
      </c>
      <c r="T386" s="135">
        <v>4327.8376911566193</v>
      </c>
      <c r="U386" s="135">
        <v>4344.5736195576255</v>
      </c>
      <c r="V386" s="135">
        <v>4358.54934597593</v>
      </c>
      <c r="W386" s="135">
        <v>4374.013446959174</v>
      </c>
      <c r="X386" s="135">
        <v>4421.3342888360639</v>
      </c>
      <c r="Y386" s="135">
        <v>4455.8854845619126</v>
      </c>
      <c r="Z386" s="135">
        <v>4463.6787051152478</v>
      </c>
      <c r="AA386" s="135">
        <v>4495.7588254264201</v>
      </c>
      <c r="AB386" s="135">
        <v>4521.0259811056758</v>
      </c>
      <c r="AC386" s="135">
        <v>4543.7206441836488</v>
      </c>
      <c r="AD386" s="135">
        <v>4560.2642272050443</v>
      </c>
      <c r="AE386" s="135">
        <v>4569.5717438213796</v>
      </c>
      <c r="AF386" s="135">
        <v>4577.6617556898073</v>
      </c>
      <c r="AG386" s="135">
        <v>4586.6980131012615</v>
      </c>
      <c r="AH386" s="135">
        <v>4559.2495129647086</v>
      </c>
      <c r="AI386" s="135">
        <v>4513.2967260833839</v>
      </c>
      <c r="AJ386" s="135">
        <v>4388.2986798437933</v>
      </c>
      <c r="AK386" s="135">
        <v>4247.1225441809238</v>
      </c>
      <c r="AL386" s="135">
        <v>4159.5987402062492</v>
      </c>
      <c r="AM386" s="135">
        <v>3922.058815806422</v>
      </c>
      <c r="AN386" s="135">
        <v>3674.7392386955389</v>
      </c>
      <c r="AO386" s="135">
        <v>3462.1047169324806</v>
      </c>
      <c r="AP386" s="135">
        <v>3234.7250727153432</v>
      </c>
      <c r="AQ386" s="135">
        <v>3133.3971820803154</v>
      </c>
      <c r="AR386" s="135">
        <v>2958.6491000414799</v>
      </c>
      <c r="AS386" s="135">
        <v>2818.1444944575005</v>
      </c>
      <c r="AT386" s="135">
        <v>2594.1127601452044</v>
      </c>
      <c r="AU386" s="135">
        <v>2540.2923054719804</v>
      </c>
      <c r="AV386" s="135">
        <v>2390.0258755275577</v>
      </c>
      <c r="AW386" s="135">
        <v>2058.9030119086183</v>
      </c>
      <c r="AX386" s="135">
        <v>2041.6455507389505</v>
      </c>
      <c r="AY386" s="135">
        <v>1795.6023020322621</v>
      </c>
      <c r="AZ386" s="135">
        <v>1653.5722825034959</v>
      </c>
    </row>
    <row r="387" spans="1:52" ht="12" customHeight="1" x14ac:dyDescent="0.35">
      <c r="A387" s="64" t="s">
        <v>40</v>
      </c>
      <c r="B387" s="65">
        <v>0</v>
      </c>
      <c r="C387" s="65">
        <v>0</v>
      </c>
      <c r="D387" s="65">
        <v>0</v>
      </c>
      <c r="E387" s="65">
        <v>0</v>
      </c>
      <c r="F387" s="65">
        <v>0</v>
      </c>
      <c r="G387" s="65">
        <v>0</v>
      </c>
      <c r="H387" s="65">
        <v>0</v>
      </c>
      <c r="I387" s="65">
        <v>0</v>
      </c>
      <c r="J387" s="65">
        <v>0</v>
      </c>
      <c r="K387" s="65">
        <v>0</v>
      </c>
      <c r="L387" s="65">
        <v>0</v>
      </c>
      <c r="M387" s="65">
        <v>0</v>
      </c>
      <c r="N387" s="65">
        <v>0</v>
      </c>
      <c r="O387" s="65">
        <v>0</v>
      </c>
      <c r="P387" s="65">
        <v>0</v>
      </c>
      <c r="Q387" s="65">
        <v>0</v>
      </c>
      <c r="R387" s="65">
        <v>0</v>
      </c>
      <c r="S387" s="65">
        <v>0</v>
      </c>
      <c r="T387" s="65">
        <v>0</v>
      </c>
      <c r="U387" s="65">
        <v>0</v>
      </c>
      <c r="V387" s="65">
        <v>0</v>
      </c>
      <c r="W387" s="65">
        <v>0</v>
      </c>
      <c r="X387" s="65">
        <v>0</v>
      </c>
      <c r="Y387" s="65">
        <v>0</v>
      </c>
      <c r="Z387" s="65">
        <v>0</v>
      </c>
      <c r="AA387" s="65">
        <v>0</v>
      </c>
      <c r="AB387" s="65">
        <v>0</v>
      </c>
      <c r="AC387" s="65">
        <v>0</v>
      </c>
      <c r="AD387" s="65">
        <v>0</v>
      </c>
      <c r="AE387" s="65">
        <v>0</v>
      </c>
      <c r="AF387" s="65">
        <v>0</v>
      </c>
      <c r="AG387" s="65">
        <v>0</v>
      </c>
      <c r="AH387" s="65">
        <v>0</v>
      </c>
      <c r="AI387" s="65">
        <v>0</v>
      </c>
      <c r="AJ387" s="65">
        <v>0</v>
      </c>
      <c r="AK387" s="65">
        <v>0</v>
      </c>
      <c r="AL387" s="65">
        <v>0</v>
      </c>
      <c r="AM387" s="65">
        <v>0</v>
      </c>
      <c r="AN387" s="65">
        <v>0</v>
      </c>
      <c r="AO387" s="65">
        <v>0</v>
      </c>
      <c r="AP387" s="65">
        <v>0</v>
      </c>
      <c r="AQ387" s="65">
        <v>0</v>
      </c>
      <c r="AR387" s="65">
        <v>0</v>
      </c>
      <c r="AS387" s="65">
        <v>0</v>
      </c>
      <c r="AT387" s="65">
        <v>0</v>
      </c>
      <c r="AU387" s="65">
        <v>0</v>
      </c>
      <c r="AV387" s="65">
        <v>0</v>
      </c>
      <c r="AW387" s="65">
        <v>0</v>
      </c>
      <c r="AX387" s="65">
        <v>0</v>
      </c>
      <c r="AY387" s="65">
        <v>0</v>
      </c>
      <c r="AZ387" s="65">
        <v>0</v>
      </c>
    </row>
    <row r="388" spans="1:52" ht="12" customHeight="1" x14ac:dyDescent="0.35">
      <c r="A388" s="72" t="s">
        <v>41</v>
      </c>
      <c r="B388" s="73">
        <v>4.1124388271092878</v>
      </c>
      <c r="C388" s="73">
        <v>3.9852144748098519</v>
      </c>
      <c r="D388" s="73">
        <v>3.8881406952903053</v>
      </c>
      <c r="E388" s="73">
        <v>3.9582760487930773</v>
      </c>
      <c r="F388" s="73">
        <v>4.0066923815760305</v>
      </c>
      <c r="G388" s="73">
        <v>3.945505170133468</v>
      </c>
      <c r="H388" s="73">
        <v>3.6489367459804569</v>
      </c>
      <c r="I388" s="73">
        <v>3.663151784627956</v>
      </c>
      <c r="J388" s="73">
        <v>3.4717125070666923</v>
      </c>
      <c r="K388" s="73">
        <v>2.5963750773495482</v>
      </c>
      <c r="L388" s="73">
        <v>2.6111947263745732</v>
      </c>
      <c r="M388" s="73">
        <v>2.827644060558931</v>
      </c>
      <c r="N388" s="73">
        <v>2.4309959005495529</v>
      </c>
      <c r="O388" s="73">
        <v>2.2697588647090075</v>
      </c>
      <c r="P388" s="73">
        <v>2.0054220623021184</v>
      </c>
      <c r="Q388" s="73">
        <v>2.1736463526261223</v>
      </c>
      <c r="R388" s="73">
        <v>2.2305148143784028</v>
      </c>
      <c r="S388" s="73">
        <v>2.2632839600338923</v>
      </c>
      <c r="T388" s="73">
        <v>2.2644287983564317</v>
      </c>
      <c r="U388" s="73">
        <v>2.2398952517956436</v>
      </c>
      <c r="V388" s="73">
        <v>2.2160772958086663</v>
      </c>
      <c r="W388" s="73">
        <v>2.1741746068068437</v>
      </c>
      <c r="X388" s="73">
        <v>2.1709745988166387</v>
      </c>
      <c r="Y388" s="73">
        <v>2.1601918663161026</v>
      </c>
      <c r="Z388" s="73">
        <v>2.1283535283946309</v>
      </c>
      <c r="AA388" s="73">
        <v>2.0943630961583959</v>
      </c>
      <c r="AB388" s="73">
        <v>2.0561868553946616</v>
      </c>
      <c r="AC388" s="73">
        <v>2.023616240710314</v>
      </c>
      <c r="AD388" s="73">
        <v>1.4761272271058352</v>
      </c>
      <c r="AE388" s="73">
        <v>1.3911342230951451</v>
      </c>
      <c r="AF388" s="73">
        <v>1.3867656099944228</v>
      </c>
      <c r="AG388" s="73">
        <v>1.35987228797731</v>
      </c>
      <c r="AH388" s="73">
        <v>1.3152332777966413</v>
      </c>
      <c r="AI388" s="73">
        <v>1.2852080363837912</v>
      </c>
      <c r="AJ388" s="73">
        <v>1.2655503346427808</v>
      </c>
      <c r="AK388" s="73">
        <v>1.217410407724528</v>
      </c>
      <c r="AL388" s="73">
        <v>1.1898325241656222</v>
      </c>
      <c r="AM388" s="73">
        <v>1.1665572251699785</v>
      </c>
      <c r="AN388" s="73">
        <v>1.1448995123723098</v>
      </c>
      <c r="AO388" s="73">
        <v>1.1140126579411449</v>
      </c>
      <c r="AP388" s="73">
        <v>1.0835154821303041</v>
      </c>
      <c r="AQ388" s="73">
        <v>1.0567113941997006</v>
      </c>
      <c r="AR388" s="73">
        <v>1.0131049701909023</v>
      </c>
      <c r="AS388" s="73">
        <v>0.97363563559948674</v>
      </c>
      <c r="AT388" s="73">
        <v>0.96200962397584255</v>
      </c>
      <c r="AU388" s="73">
        <v>0.94407569409949621</v>
      </c>
      <c r="AV388" s="73">
        <v>0.91949453585041041</v>
      </c>
      <c r="AW388" s="73">
        <v>0.88907125063477088</v>
      </c>
      <c r="AX388" s="73">
        <v>0.87393855348793925</v>
      </c>
      <c r="AY388" s="73">
        <v>0.8493359966578522</v>
      </c>
      <c r="AZ388" s="73">
        <v>0.82881349271014293</v>
      </c>
    </row>
    <row r="389" spans="1:52" ht="12" customHeight="1" x14ac:dyDescent="0.35">
      <c r="A389" s="72" t="s">
        <v>44</v>
      </c>
      <c r="B389" s="73">
        <v>0</v>
      </c>
      <c r="C389" s="73">
        <v>0</v>
      </c>
      <c r="D389" s="73">
        <v>0</v>
      </c>
      <c r="E389" s="73">
        <v>0</v>
      </c>
      <c r="F389" s="73">
        <v>0</v>
      </c>
      <c r="G389" s="73">
        <v>0</v>
      </c>
      <c r="H389" s="73">
        <v>0</v>
      </c>
      <c r="I389" s="73">
        <v>0</v>
      </c>
      <c r="J389" s="73">
        <v>0</v>
      </c>
      <c r="K389" s="73">
        <v>0</v>
      </c>
      <c r="L389" s="73">
        <v>0</v>
      </c>
      <c r="M389" s="73">
        <v>0</v>
      </c>
      <c r="N389" s="73">
        <v>0</v>
      </c>
      <c r="O389" s="73">
        <v>0</v>
      </c>
      <c r="P389" s="73">
        <v>0</v>
      </c>
      <c r="Q389" s="73">
        <v>0</v>
      </c>
      <c r="R389" s="73">
        <v>0</v>
      </c>
      <c r="S389" s="73">
        <v>0</v>
      </c>
      <c r="T389" s="73">
        <v>0</v>
      </c>
      <c r="U389" s="73">
        <v>0</v>
      </c>
      <c r="V389" s="73">
        <v>0</v>
      </c>
      <c r="W389" s="73">
        <v>0</v>
      </c>
      <c r="X389" s="73">
        <v>0</v>
      </c>
      <c r="Y389" s="73">
        <v>0</v>
      </c>
      <c r="Z389" s="73">
        <v>0</v>
      </c>
      <c r="AA389" s="73">
        <v>0</v>
      </c>
      <c r="AB389" s="73">
        <v>0</v>
      </c>
      <c r="AC389" s="73">
        <v>0</v>
      </c>
      <c r="AD389" s="73">
        <v>0</v>
      </c>
      <c r="AE389" s="73">
        <v>0</v>
      </c>
      <c r="AF389" s="73">
        <v>0</v>
      </c>
      <c r="AG389" s="73">
        <v>0</v>
      </c>
      <c r="AH389" s="73">
        <v>0</v>
      </c>
      <c r="AI389" s="73">
        <v>0</v>
      </c>
      <c r="AJ389" s="73">
        <v>0</v>
      </c>
      <c r="AK389" s="73">
        <v>0</v>
      </c>
      <c r="AL389" s="73">
        <v>0</v>
      </c>
      <c r="AM389" s="73">
        <v>0</v>
      </c>
      <c r="AN389" s="73">
        <v>0</v>
      </c>
      <c r="AO389" s="73">
        <v>0</v>
      </c>
      <c r="AP389" s="73">
        <v>0</v>
      </c>
      <c r="AQ389" s="73">
        <v>0</v>
      </c>
      <c r="AR389" s="73">
        <v>0</v>
      </c>
      <c r="AS389" s="73">
        <v>0</v>
      </c>
      <c r="AT389" s="73">
        <v>0</v>
      </c>
      <c r="AU389" s="73">
        <v>0</v>
      </c>
      <c r="AV389" s="73">
        <v>0</v>
      </c>
      <c r="AW389" s="73">
        <v>0</v>
      </c>
      <c r="AX389" s="73">
        <v>0</v>
      </c>
      <c r="AY389" s="73">
        <v>0</v>
      </c>
      <c r="AZ389" s="73">
        <v>0</v>
      </c>
    </row>
    <row r="390" spans="1:52" ht="12" customHeight="1" x14ac:dyDescent="0.35">
      <c r="A390" s="72" t="s">
        <v>45</v>
      </c>
      <c r="B390" s="73">
        <v>0</v>
      </c>
      <c r="C390" s="73">
        <v>0</v>
      </c>
      <c r="D390" s="73">
        <v>0</v>
      </c>
      <c r="E390" s="73">
        <v>0</v>
      </c>
      <c r="F390" s="73">
        <v>0</v>
      </c>
      <c r="G390" s="73">
        <v>0</v>
      </c>
      <c r="H390" s="73">
        <v>0</v>
      </c>
      <c r="I390" s="73">
        <v>0</v>
      </c>
      <c r="J390" s="73">
        <v>0</v>
      </c>
      <c r="K390" s="73">
        <v>0</v>
      </c>
      <c r="L390" s="73">
        <v>0</v>
      </c>
      <c r="M390" s="73">
        <v>0</v>
      </c>
      <c r="N390" s="73">
        <v>0</v>
      </c>
      <c r="O390" s="73">
        <v>0</v>
      </c>
      <c r="P390" s="73">
        <v>0</v>
      </c>
      <c r="Q390" s="73">
        <v>0</v>
      </c>
      <c r="R390" s="73">
        <v>0</v>
      </c>
      <c r="S390" s="73">
        <v>0</v>
      </c>
      <c r="T390" s="73">
        <v>0</v>
      </c>
      <c r="U390" s="73">
        <v>0</v>
      </c>
      <c r="V390" s="73">
        <v>0</v>
      </c>
      <c r="W390" s="73">
        <v>0</v>
      </c>
      <c r="X390" s="73">
        <v>0</v>
      </c>
      <c r="Y390" s="73">
        <v>0</v>
      </c>
      <c r="Z390" s="73">
        <v>0</v>
      </c>
      <c r="AA390" s="73">
        <v>0</v>
      </c>
      <c r="AB390" s="73">
        <v>0</v>
      </c>
      <c r="AC390" s="73">
        <v>0</v>
      </c>
      <c r="AD390" s="73">
        <v>0</v>
      </c>
      <c r="AE390" s="73">
        <v>0</v>
      </c>
      <c r="AF390" s="73">
        <v>0</v>
      </c>
      <c r="AG390" s="73">
        <v>0</v>
      </c>
      <c r="AH390" s="73">
        <v>0</v>
      </c>
      <c r="AI390" s="73">
        <v>0</v>
      </c>
      <c r="AJ390" s="73">
        <v>0</v>
      </c>
      <c r="AK390" s="73">
        <v>0</v>
      </c>
      <c r="AL390" s="73">
        <v>0</v>
      </c>
      <c r="AM390" s="73">
        <v>0</v>
      </c>
      <c r="AN390" s="73">
        <v>0</v>
      </c>
      <c r="AO390" s="73">
        <v>0</v>
      </c>
      <c r="AP390" s="73">
        <v>0</v>
      </c>
      <c r="AQ390" s="73">
        <v>0</v>
      </c>
      <c r="AR390" s="73">
        <v>0</v>
      </c>
      <c r="AS390" s="73">
        <v>0</v>
      </c>
      <c r="AT390" s="73">
        <v>0</v>
      </c>
      <c r="AU390" s="73">
        <v>0</v>
      </c>
      <c r="AV390" s="73">
        <v>0</v>
      </c>
      <c r="AW390" s="73">
        <v>0</v>
      </c>
      <c r="AX390" s="73">
        <v>0</v>
      </c>
      <c r="AY390" s="73">
        <v>0</v>
      </c>
      <c r="AZ390" s="73">
        <v>0</v>
      </c>
    </row>
    <row r="391" spans="1:52" ht="12" customHeight="1" x14ac:dyDescent="0.35">
      <c r="A391" s="74" t="s">
        <v>46</v>
      </c>
      <c r="B391" s="75">
        <v>0</v>
      </c>
      <c r="C391" s="75">
        <v>0</v>
      </c>
      <c r="D391" s="75">
        <v>0</v>
      </c>
      <c r="E391" s="75">
        <v>0</v>
      </c>
      <c r="F391" s="75">
        <v>0</v>
      </c>
      <c r="G391" s="75">
        <v>0</v>
      </c>
      <c r="H391" s="75">
        <v>0</v>
      </c>
      <c r="I391" s="75">
        <v>0</v>
      </c>
      <c r="J391" s="75">
        <v>0</v>
      </c>
      <c r="K391" s="75">
        <v>0</v>
      </c>
      <c r="L391" s="75">
        <v>0</v>
      </c>
      <c r="M391" s="75">
        <v>0</v>
      </c>
      <c r="N391" s="75">
        <v>0</v>
      </c>
      <c r="O391" s="75">
        <v>0</v>
      </c>
      <c r="P391" s="75">
        <v>0</v>
      </c>
      <c r="Q391" s="75">
        <v>0</v>
      </c>
      <c r="R391" s="75">
        <v>0</v>
      </c>
      <c r="S391" s="75">
        <v>0</v>
      </c>
      <c r="T391" s="75">
        <v>0</v>
      </c>
      <c r="U391" s="75">
        <v>0</v>
      </c>
      <c r="V391" s="75">
        <v>0</v>
      </c>
      <c r="W391" s="75">
        <v>0</v>
      </c>
      <c r="X391" s="75">
        <v>0</v>
      </c>
      <c r="Y391" s="75">
        <v>0</v>
      </c>
      <c r="Z391" s="75">
        <v>0</v>
      </c>
      <c r="AA391" s="75">
        <v>0</v>
      </c>
      <c r="AB391" s="75">
        <v>0</v>
      </c>
      <c r="AC391" s="75">
        <v>0</v>
      </c>
      <c r="AD391" s="75">
        <v>0</v>
      </c>
      <c r="AE391" s="75">
        <v>0</v>
      </c>
      <c r="AF391" s="75">
        <v>0</v>
      </c>
      <c r="AG391" s="75">
        <v>0</v>
      </c>
      <c r="AH391" s="75">
        <v>0</v>
      </c>
      <c r="AI391" s="75">
        <v>0</v>
      </c>
      <c r="AJ391" s="75">
        <v>0</v>
      </c>
      <c r="AK391" s="75">
        <v>0</v>
      </c>
      <c r="AL391" s="75">
        <v>0</v>
      </c>
      <c r="AM391" s="75">
        <v>0</v>
      </c>
      <c r="AN391" s="75">
        <v>0</v>
      </c>
      <c r="AO391" s="75">
        <v>0</v>
      </c>
      <c r="AP391" s="75">
        <v>0</v>
      </c>
      <c r="AQ391" s="75">
        <v>0</v>
      </c>
      <c r="AR391" s="75">
        <v>0</v>
      </c>
      <c r="AS391" s="75">
        <v>0</v>
      </c>
      <c r="AT391" s="75">
        <v>0</v>
      </c>
      <c r="AU391" s="75">
        <v>0</v>
      </c>
      <c r="AV391" s="75">
        <v>0</v>
      </c>
      <c r="AW391" s="75">
        <v>0</v>
      </c>
      <c r="AX391" s="75">
        <v>0</v>
      </c>
      <c r="AY391" s="75">
        <v>0</v>
      </c>
      <c r="AZ391" s="75">
        <v>0</v>
      </c>
    </row>
    <row r="392" spans="1:52" ht="12" customHeight="1" x14ac:dyDescent="0.35">
      <c r="A392" s="91" t="s">
        <v>850</v>
      </c>
      <c r="B392" s="102">
        <v>0</v>
      </c>
      <c r="C392" s="102">
        <v>0</v>
      </c>
      <c r="D392" s="102">
        <v>0</v>
      </c>
      <c r="E392" s="102">
        <v>0</v>
      </c>
      <c r="F392" s="102">
        <v>0</v>
      </c>
      <c r="G392" s="102">
        <v>0</v>
      </c>
      <c r="H392" s="102">
        <v>0</v>
      </c>
      <c r="I392" s="102">
        <v>0</v>
      </c>
      <c r="J392" s="102">
        <v>0</v>
      </c>
      <c r="K392" s="102">
        <v>0</v>
      </c>
      <c r="L392" s="102">
        <v>0</v>
      </c>
      <c r="M392" s="102">
        <v>0</v>
      </c>
      <c r="N392" s="102">
        <v>0</v>
      </c>
      <c r="O392" s="102">
        <v>0</v>
      </c>
      <c r="P392" s="102">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102">
        <v>0</v>
      </c>
      <c r="AF392" s="102">
        <v>0</v>
      </c>
      <c r="AG392" s="102">
        <v>0</v>
      </c>
      <c r="AH392" s="102">
        <v>0</v>
      </c>
      <c r="AI392" s="102">
        <v>0</v>
      </c>
      <c r="AJ392" s="102">
        <v>0</v>
      </c>
      <c r="AK392" s="102">
        <v>0</v>
      </c>
      <c r="AL392" s="102">
        <v>0</v>
      </c>
      <c r="AM392" s="102">
        <v>0</v>
      </c>
      <c r="AN392" s="102">
        <v>0</v>
      </c>
      <c r="AO392" s="102">
        <v>0</v>
      </c>
      <c r="AP392" s="102">
        <v>0</v>
      </c>
      <c r="AQ392" s="102">
        <v>0</v>
      </c>
      <c r="AR392" s="102">
        <v>0</v>
      </c>
      <c r="AS392" s="102">
        <v>0</v>
      </c>
      <c r="AT392" s="102">
        <v>0</v>
      </c>
      <c r="AU392" s="102">
        <v>0</v>
      </c>
      <c r="AV392" s="102">
        <v>0</v>
      </c>
      <c r="AW392" s="102">
        <v>0</v>
      </c>
      <c r="AX392" s="102">
        <v>0</v>
      </c>
      <c r="AY392" s="102">
        <v>0</v>
      </c>
      <c r="AZ392" s="102">
        <v>0</v>
      </c>
    </row>
    <row r="393" spans="1:52" ht="12" customHeight="1" x14ac:dyDescent="0.35">
      <c r="A393" s="91" t="s">
        <v>851</v>
      </c>
      <c r="B393" s="102">
        <v>687.56720620798637</v>
      </c>
      <c r="C393" s="102">
        <v>732.35897688138073</v>
      </c>
      <c r="D393" s="102">
        <v>701.24743471752367</v>
      </c>
      <c r="E393" s="102">
        <v>682.16708105454427</v>
      </c>
      <c r="F393" s="102">
        <v>677.64796725825954</v>
      </c>
      <c r="G393" s="102">
        <v>579.93025416576666</v>
      </c>
      <c r="H393" s="102">
        <v>492.08006716146019</v>
      </c>
      <c r="I393" s="102">
        <v>490.52573855553078</v>
      </c>
      <c r="J393" s="102">
        <v>441.37803069744956</v>
      </c>
      <c r="K393" s="102">
        <v>483.06601464484885</v>
      </c>
      <c r="L393" s="102">
        <v>402.288109698803</v>
      </c>
      <c r="M393" s="102">
        <v>460.34058117914697</v>
      </c>
      <c r="N393" s="102">
        <v>392.21596487837422</v>
      </c>
      <c r="O393" s="102">
        <v>375.19935051196074</v>
      </c>
      <c r="P393" s="102">
        <v>332.98483863167172</v>
      </c>
      <c r="Q393" s="102">
        <v>265.15537607835853</v>
      </c>
      <c r="R393" s="102">
        <v>270.16847169642813</v>
      </c>
      <c r="S393" s="102">
        <v>282.16530034902263</v>
      </c>
      <c r="T393" s="102">
        <v>282.3021261348473</v>
      </c>
      <c r="U393" s="102">
        <v>279.92027083905094</v>
      </c>
      <c r="V393" s="102">
        <v>278.979398623235</v>
      </c>
      <c r="W393" s="102">
        <v>283.234196245281</v>
      </c>
      <c r="X393" s="102">
        <v>285.10599337568112</v>
      </c>
      <c r="Y393" s="102">
        <v>286.5575330727965</v>
      </c>
      <c r="Z393" s="102">
        <v>285.60589545844596</v>
      </c>
      <c r="AA393" s="102">
        <v>286.82896655332581</v>
      </c>
      <c r="AB393" s="102">
        <v>288.50485493070744</v>
      </c>
      <c r="AC393" s="102">
        <v>289.248324850882</v>
      </c>
      <c r="AD393" s="102">
        <v>288.8211202150211</v>
      </c>
      <c r="AE393" s="102">
        <v>288.51374138810434</v>
      </c>
      <c r="AF393" s="102">
        <v>288.16063897880179</v>
      </c>
      <c r="AG393" s="102">
        <v>287.73618484777523</v>
      </c>
      <c r="AH393" s="102">
        <v>286.61756693855858</v>
      </c>
      <c r="AI393" s="102">
        <v>285.63704958310637</v>
      </c>
      <c r="AJ393" s="102">
        <v>283.36750820964164</v>
      </c>
      <c r="AK393" s="102">
        <v>281.50563647248845</v>
      </c>
      <c r="AL393" s="102">
        <v>277.55179229741611</v>
      </c>
      <c r="AM393" s="102">
        <v>276.3965976611812</v>
      </c>
      <c r="AN393" s="102">
        <v>274.63368414500394</v>
      </c>
      <c r="AO393" s="102">
        <v>272.28920315217056</v>
      </c>
      <c r="AP393" s="102">
        <v>270.28455931873822</v>
      </c>
      <c r="AQ393" s="102">
        <v>268.26134204488142</v>
      </c>
      <c r="AR393" s="102">
        <v>265.4479041326934</v>
      </c>
      <c r="AS393" s="102">
        <v>263.31075224896915</v>
      </c>
      <c r="AT393" s="102">
        <v>260.80161606498075</v>
      </c>
      <c r="AU393" s="102">
        <v>257.92258742190643</v>
      </c>
      <c r="AV393" s="102">
        <v>253.34201861858645</v>
      </c>
      <c r="AW393" s="102">
        <v>244.66686218952819</v>
      </c>
      <c r="AX393" s="102">
        <v>242.22554139243169</v>
      </c>
      <c r="AY393" s="102">
        <v>235.37427309322786</v>
      </c>
      <c r="AZ393" s="102">
        <v>232.42998069776007</v>
      </c>
    </row>
    <row r="394" spans="1:52" ht="12" customHeight="1" x14ac:dyDescent="0.35">
      <c r="A394" s="105" t="s">
        <v>854</v>
      </c>
      <c r="B394" s="106">
        <v>910.6606100181383</v>
      </c>
      <c r="C394" s="106">
        <v>947.61672918975387</v>
      </c>
      <c r="D394" s="106">
        <v>933.52742783263204</v>
      </c>
      <c r="E394" s="106">
        <v>877.16428673604435</v>
      </c>
      <c r="F394" s="106">
        <v>850.85397386261877</v>
      </c>
      <c r="G394" s="106">
        <v>833.42374387655684</v>
      </c>
      <c r="H394" s="106">
        <v>777.02875242548464</v>
      </c>
      <c r="I394" s="106">
        <v>900.95032449571261</v>
      </c>
      <c r="J394" s="106">
        <v>877.13765324447513</v>
      </c>
      <c r="K394" s="106">
        <v>651.27766021499565</v>
      </c>
      <c r="L394" s="106">
        <v>557.65605125239904</v>
      </c>
      <c r="M394" s="106">
        <v>630.18792275618694</v>
      </c>
      <c r="N394" s="106">
        <v>520.98264474169798</v>
      </c>
      <c r="O394" s="106">
        <v>548.02301863183698</v>
      </c>
      <c r="P394" s="106">
        <v>523.73701110135517</v>
      </c>
      <c r="Q394" s="106">
        <v>527.6934072506516</v>
      </c>
      <c r="R394" s="106">
        <v>541.32075735014257</v>
      </c>
      <c r="S394" s="106">
        <v>551.25366654134757</v>
      </c>
      <c r="T394" s="106">
        <v>532.52403601567698</v>
      </c>
      <c r="U394" s="106">
        <v>521.3343110461816</v>
      </c>
      <c r="V394" s="106">
        <v>517.33326114059128</v>
      </c>
      <c r="W394" s="106">
        <v>494.11682754611337</v>
      </c>
      <c r="X394" s="106">
        <v>490.58976522944306</v>
      </c>
      <c r="Y394" s="106">
        <v>490.81011506958947</v>
      </c>
      <c r="Z394" s="106">
        <v>485.36511023512998</v>
      </c>
      <c r="AA394" s="106">
        <v>485.32123745757633</v>
      </c>
      <c r="AB394" s="106">
        <v>484.86244498950805</v>
      </c>
      <c r="AC394" s="106">
        <v>485.48425890728504</v>
      </c>
      <c r="AD394" s="106">
        <v>483.57332398491508</v>
      </c>
      <c r="AE394" s="106">
        <v>480.60236001121768</v>
      </c>
      <c r="AF394" s="106">
        <v>478.69517755636974</v>
      </c>
      <c r="AG394" s="106">
        <v>477.63645004231012</v>
      </c>
      <c r="AH394" s="106">
        <v>471.37033804682642</v>
      </c>
      <c r="AI394" s="106">
        <v>465.09221669676924</v>
      </c>
      <c r="AJ394" s="106">
        <v>457.00362629791118</v>
      </c>
      <c r="AK394" s="106">
        <v>445.31763330255285</v>
      </c>
      <c r="AL394" s="106">
        <v>430.26277515575055</v>
      </c>
      <c r="AM394" s="106">
        <v>424.03994029989485</v>
      </c>
      <c r="AN394" s="106">
        <v>416.98683005414921</v>
      </c>
      <c r="AO394" s="106">
        <v>407.20370338240315</v>
      </c>
      <c r="AP394" s="106">
        <v>396.74079225418194</v>
      </c>
      <c r="AQ394" s="106">
        <v>384.73027168203487</v>
      </c>
      <c r="AR394" s="106">
        <v>370.06199028881468</v>
      </c>
      <c r="AS394" s="106">
        <v>361.93563344298872</v>
      </c>
      <c r="AT394" s="106">
        <v>353.71380539502991</v>
      </c>
      <c r="AU394" s="106">
        <v>340.49982083662474</v>
      </c>
      <c r="AV394" s="106">
        <v>325.05363305638377</v>
      </c>
      <c r="AW394" s="106">
        <v>298.06773653208757</v>
      </c>
      <c r="AX394" s="106">
        <v>289.27340011628922</v>
      </c>
      <c r="AY394" s="106">
        <v>268.30960412246213</v>
      </c>
      <c r="AZ394" s="106">
        <v>258.37769476648191</v>
      </c>
    </row>
    <row r="395" spans="1:52" ht="12" customHeight="1" x14ac:dyDescent="0.35">
      <c r="A395" s="107" t="s">
        <v>35</v>
      </c>
      <c r="B395" s="108">
        <v>4545.0484100000003</v>
      </c>
      <c r="C395" s="108">
        <v>4657.7497199999998</v>
      </c>
      <c r="D395" s="108">
        <v>4774.92695</v>
      </c>
      <c r="E395" s="108">
        <v>4838.2815999999993</v>
      </c>
      <c r="F395" s="108">
        <v>4981.9527800000005</v>
      </c>
      <c r="G395" s="108">
        <v>4968.4374724986146</v>
      </c>
      <c r="H395" s="108">
        <v>4688.8165316995382</v>
      </c>
      <c r="I395" s="108">
        <v>4799.3711603876081</v>
      </c>
      <c r="J395" s="108">
        <v>4729.9200071909236</v>
      </c>
      <c r="K395" s="108">
        <v>3414.337728</v>
      </c>
      <c r="L395" s="108">
        <v>3605.4165539200003</v>
      </c>
      <c r="M395" s="108">
        <v>3946.0682510086758</v>
      </c>
      <c r="N395" s="108">
        <v>3312.93129787915</v>
      </c>
      <c r="O395" s="108">
        <v>3189.0176628899999</v>
      </c>
      <c r="P395" s="108">
        <v>3129.2452435199993</v>
      </c>
      <c r="Q395" s="108">
        <v>3297.4750893100008</v>
      </c>
      <c r="R395" s="108">
        <v>3391.867528344942</v>
      </c>
      <c r="S395" s="108">
        <v>3461.8407725296629</v>
      </c>
      <c r="T395" s="108">
        <v>3510.7471002077382</v>
      </c>
      <c r="U395" s="108">
        <v>3541.0791424205977</v>
      </c>
      <c r="V395" s="108">
        <v>3560.0206089162948</v>
      </c>
      <c r="W395" s="108">
        <v>3594.4882485609728</v>
      </c>
      <c r="X395" s="108">
        <v>3643.4675556321226</v>
      </c>
      <c r="Y395" s="108">
        <v>3676.3576445532108</v>
      </c>
      <c r="Z395" s="108">
        <v>3690.5793458932776</v>
      </c>
      <c r="AA395" s="108">
        <v>3721.5142583193597</v>
      </c>
      <c r="AB395" s="108">
        <v>3745.6024943300658</v>
      </c>
      <c r="AC395" s="108">
        <v>3766.9644441847713</v>
      </c>
      <c r="AD395" s="108">
        <v>3786.3936557780021</v>
      </c>
      <c r="AE395" s="108">
        <v>3799.0645081989624</v>
      </c>
      <c r="AF395" s="108">
        <v>3809.4191735446416</v>
      </c>
      <c r="AG395" s="108">
        <v>3819.9655059231986</v>
      </c>
      <c r="AH395" s="108">
        <v>3799.946374701527</v>
      </c>
      <c r="AI395" s="108">
        <v>3761.2822517671248</v>
      </c>
      <c r="AJ395" s="108">
        <v>3646.6619950015975</v>
      </c>
      <c r="AK395" s="108">
        <v>3519.081863998158</v>
      </c>
      <c r="AL395" s="108">
        <v>3450.5943402289167</v>
      </c>
      <c r="AM395" s="108">
        <v>3220.4557206201762</v>
      </c>
      <c r="AN395" s="108">
        <v>2981.9738249840134</v>
      </c>
      <c r="AO395" s="108">
        <v>2781.4977977399658</v>
      </c>
      <c r="AP395" s="108">
        <v>2566.6162056602925</v>
      </c>
      <c r="AQ395" s="108">
        <v>2479.3488569591991</v>
      </c>
      <c r="AR395" s="108">
        <v>2322.1261006497812</v>
      </c>
      <c r="AS395" s="108">
        <v>2191.9244731299432</v>
      </c>
      <c r="AT395" s="108">
        <v>1978.635329061218</v>
      </c>
      <c r="AU395" s="108">
        <v>1940.9258215193497</v>
      </c>
      <c r="AV395" s="108">
        <v>1810.7107293167369</v>
      </c>
      <c r="AW395" s="108">
        <v>1515.2793419363679</v>
      </c>
      <c r="AX395" s="108">
        <v>1509.2726706767417</v>
      </c>
      <c r="AY395" s="108">
        <v>1291.0690888199142</v>
      </c>
      <c r="AZ395" s="108">
        <v>1161.9357935465439</v>
      </c>
    </row>
    <row r="396" spans="1:52" ht="12" customHeight="1" x14ac:dyDescent="0.35">
      <c r="A396" s="62" t="s">
        <v>846</v>
      </c>
      <c r="B396" s="135">
        <v>621.05840646898355</v>
      </c>
      <c r="C396" s="135">
        <v>632.61263860864403</v>
      </c>
      <c r="D396" s="135">
        <v>578.5927871398444</v>
      </c>
      <c r="E396" s="135">
        <v>558.63826792814223</v>
      </c>
      <c r="F396" s="135">
        <v>546.24895311729028</v>
      </c>
      <c r="G396" s="135">
        <v>574.42224524153949</v>
      </c>
      <c r="H396" s="135">
        <v>554.91893550939733</v>
      </c>
      <c r="I396" s="135">
        <v>552.74684576144489</v>
      </c>
      <c r="J396" s="135">
        <v>518.84818246429643</v>
      </c>
      <c r="K396" s="135">
        <v>576.80483434311304</v>
      </c>
      <c r="L396" s="135">
        <v>722.88287224115675</v>
      </c>
      <c r="M396" s="135">
        <v>785.83299883766654</v>
      </c>
      <c r="N396" s="135">
        <v>694.70383541947604</v>
      </c>
      <c r="O396" s="135">
        <v>727.94123320264566</v>
      </c>
      <c r="P396" s="135">
        <v>716.7239560644183</v>
      </c>
      <c r="Q396" s="135">
        <v>690.48555170642726</v>
      </c>
      <c r="R396" s="135">
        <v>710.00370024092842</v>
      </c>
      <c r="S396" s="135">
        <v>752.7575778510552</v>
      </c>
      <c r="T396" s="135">
        <v>721.70012394090941</v>
      </c>
      <c r="U396" s="135">
        <v>696.06649006988482</v>
      </c>
      <c r="V396" s="135">
        <v>668.07832323505772</v>
      </c>
      <c r="W396" s="135">
        <v>663.53671505451564</v>
      </c>
      <c r="X396" s="135">
        <v>652.67399008679388</v>
      </c>
      <c r="Y396" s="135">
        <v>645.18162888281029</v>
      </c>
      <c r="Z396" s="135">
        <v>635.81106559520595</v>
      </c>
      <c r="AA396" s="135">
        <v>627.83947913885402</v>
      </c>
      <c r="AB396" s="135">
        <v>624.76779670719452</v>
      </c>
      <c r="AC396" s="135">
        <v>622.03770626041216</v>
      </c>
      <c r="AD396" s="135">
        <v>619.72622141784814</v>
      </c>
      <c r="AE396" s="135">
        <v>614.47463604600148</v>
      </c>
      <c r="AF396" s="135">
        <v>603.29429400164281</v>
      </c>
      <c r="AG396" s="135">
        <v>601.66787817764543</v>
      </c>
      <c r="AH396" s="135">
        <v>592.23463073007815</v>
      </c>
      <c r="AI396" s="135">
        <v>586.48239062335392</v>
      </c>
      <c r="AJ396" s="135">
        <v>581.40722081500576</v>
      </c>
      <c r="AK396" s="135">
        <v>560.55935605846526</v>
      </c>
      <c r="AL396" s="135">
        <v>549.17571110099357</v>
      </c>
      <c r="AM396" s="135">
        <v>537.55220465590116</v>
      </c>
      <c r="AN396" s="135">
        <v>530.37963283121314</v>
      </c>
      <c r="AO396" s="135">
        <v>512.05536553297077</v>
      </c>
      <c r="AP396" s="135">
        <v>494.33666335764838</v>
      </c>
      <c r="AQ396" s="135">
        <v>489.42136068531659</v>
      </c>
      <c r="AR396" s="135">
        <v>485.12591613477423</v>
      </c>
      <c r="AS396" s="135">
        <v>476.3433219246416</v>
      </c>
      <c r="AT396" s="135">
        <v>469.69877268835842</v>
      </c>
      <c r="AU396" s="135">
        <v>452.89159537398746</v>
      </c>
      <c r="AV396" s="135">
        <v>452.47766219435948</v>
      </c>
      <c r="AW396" s="135">
        <v>434.99670491813731</v>
      </c>
      <c r="AX396" s="135">
        <v>428.60800582434535</v>
      </c>
      <c r="AY396" s="135">
        <v>423.73515764743775</v>
      </c>
      <c r="AZ396" s="135">
        <v>380.496579859799</v>
      </c>
    </row>
    <row r="397" spans="1:52" ht="12" customHeight="1" x14ac:dyDescent="0.35">
      <c r="A397" s="64" t="s">
        <v>40</v>
      </c>
      <c r="B397" s="65">
        <v>0</v>
      </c>
      <c r="C397" s="65">
        <v>0</v>
      </c>
      <c r="D397" s="65">
        <v>0</v>
      </c>
      <c r="E397" s="65">
        <v>0</v>
      </c>
      <c r="F397" s="65">
        <v>0</v>
      </c>
      <c r="G397" s="65">
        <v>0</v>
      </c>
      <c r="H397" s="65">
        <v>0</v>
      </c>
      <c r="I397" s="65">
        <v>0</v>
      </c>
      <c r="J397" s="65">
        <v>0</v>
      </c>
      <c r="K397" s="65">
        <v>0</v>
      </c>
      <c r="L397" s="65">
        <v>0</v>
      </c>
      <c r="M397" s="65">
        <v>0</v>
      </c>
      <c r="N397" s="65">
        <v>0</v>
      </c>
      <c r="O397" s="65">
        <v>0</v>
      </c>
      <c r="P397" s="65">
        <v>0</v>
      </c>
      <c r="Q397" s="65">
        <v>0</v>
      </c>
      <c r="R397" s="65">
        <v>0</v>
      </c>
      <c r="S397" s="65">
        <v>0</v>
      </c>
      <c r="T397" s="65">
        <v>0</v>
      </c>
      <c r="U397" s="65">
        <v>0</v>
      </c>
      <c r="V397" s="65">
        <v>0</v>
      </c>
      <c r="W397" s="65">
        <v>0</v>
      </c>
      <c r="X397" s="65">
        <v>0</v>
      </c>
      <c r="Y397" s="65">
        <v>0</v>
      </c>
      <c r="Z397" s="65">
        <v>0</v>
      </c>
      <c r="AA397" s="65">
        <v>0</v>
      </c>
      <c r="AB397" s="65">
        <v>0</v>
      </c>
      <c r="AC397" s="65">
        <v>0</v>
      </c>
      <c r="AD397" s="65">
        <v>0</v>
      </c>
      <c r="AE397" s="65">
        <v>0</v>
      </c>
      <c r="AF397" s="65">
        <v>0</v>
      </c>
      <c r="AG397" s="65">
        <v>0</v>
      </c>
      <c r="AH397" s="65">
        <v>0</v>
      </c>
      <c r="AI397" s="65">
        <v>0</v>
      </c>
      <c r="AJ397" s="65">
        <v>0</v>
      </c>
      <c r="AK397" s="65">
        <v>0</v>
      </c>
      <c r="AL397" s="65">
        <v>0</v>
      </c>
      <c r="AM397" s="65">
        <v>0</v>
      </c>
      <c r="AN397" s="65">
        <v>0</v>
      </c>
      <c r="AO397" s="65">
        <v>0</v>
      </c>
      <c r="AP397" s="65">
        <v>0</v>
      </c>
      <c r="AQ397" s="65">
        <v>0</v>
      </c>
      <c r="AR397" s="65">
        <v>0</v>
      </c>
      <c r="AS397" s="65">
        <v>0</v>
      </c>
      <c r="AT397" s="65">
        <v>0</v>
      </c>
      <c r="AU397" s="65">
        <v>0</v>
      </c>
      <c r="AV397" s="65">
        <v>0</v>
      </c>
      <c r="AW397" s="65">
        <v>0</v>
      </c>
      <c r="AX397" s="65">
        <v>0</v>
      </c>
      <c r="AY397" s="65">
        <v>0</v>
      </c>
      <c r="AZ397" s="65">
        <v>0</v>
      </c>
    </row>
    <row r="398" spans="1:52" ht="12" customHeight="1" x14ac:dyDescent="0.35">
      <c r="A398" s="72" t="s">
        <v>41</v>
      </c>
      <c r="B398" s="73">
        <v>0.60060443739101155</v>
      </c>
      <c r="C398" s="73">
        <v>0.59284142536169349</v>
      </c>
      <c r="D398" s="73">
        <v>0.56417176313674</v>
      </c>
      <c r="E398" s="73">
        <v>0.55185839504192258</v>
      </c>
      <c r="F398" s="73">
        <v>0.5574632778152746</v>
      </c>
      <c r="G398" s="73">
        <v>0.61053616575500735</v>
      </c>
      <c r="H398" s="73">
        <v>0.65855325592959713</v>
      </c>
      <c r="I398" s="73">
        <v>0.66455653287928429</v>
      </c>
      <c r="J398" s="73">
        <v>0.61788725960853286</v>
      </c>
      <c r="K398" s="73">
        <v>0.5292434635761698</v>
      </c>
      <c r="L398" s="73">
        <v>0.63894700251709591</v>
      </c>
      <c r="M398" s="73">
        <v>0.67043891989105009</v>
      </c>
      <c r="N398" s="73">
        <v>0.64593777829925914</v>
      </c>
      <c r="O398" s="73">
        <v>0.68251513102775674</v>
      </c>
      <c r="P398" s="73">
        <v>0.70172118009043605</v>
      </c>
      <c r="Q398" s="73">
        <v>0.68440909350346724</v>
      </c>
      <c r="R398" s="73">
        <v>0.70579763549844465</v>
      </c>
      <c r="S398" s="73">
        <v>0.73049516895257194</v>
      </c>
      <c r="T398" s="73">
        <v>0.71552213439141721</v>
      </c>
      <c r="U398" s="73">
        <v>0.69660777770498805</v>
      </c>
      <c r="V398" s="73">
        <v>0.52424125074363437</v>
      </c>
      <c r="W398" s="73">
        <v>0.48597232798135559</v>
      </c>
      <c r="X398" s="73">
        <v>0.45023590000724578</v>
      </c>
      <c r="Y398" s="73">
        <v>0.43140117938357841</v>
      </c>
      <c r="Z398" s="73">
        <v>0.3995024348116844</v>
      </c>
      <c r="AA398" s="73">
        <v>0.36232096717303847</v>
      </c>
      <c r="AB398" s="73">
        <v>0.34711634530618724</v>
      </c>
      <c r="AC398" s="73">
        <v>0.33302454756313143</v>
      </c>
      <c r="AD398" s="73">
        <v>0.31468529124164851</v>
      </c>
      <c r="AE398" s="73">
        <v>0.29197853696736586</v>
      </c>
      <c r="AF398" s="73">
        <v>0.23197623149985369</v>
      </c>
      <c r="AG398" s="73">
        <v>0.23014598681861753</v>
      </c>
      <c r="AH398" s="73">
        <v>0.20684442506950301</v>
      </c>
      <c r="AI398" s="73">
        <v>0.19249000965415239</v>
      </c>
      <c r="AJ398" s="73">
        <v>0.19043246591705162</v>
      </c>
      <c r="AK398" s="73">
        <v>0.21676461584407675</v>
      </c>
      <c r="AL398" s="73">
        <v>0.19873870211092129</v>
      </c>
      <c r="AM398" s="73">
        <v>0.18495142224269678</v>
      </c>
      <c r="AN398" s="73">
        <v>0.17941945318875369</v>
      </c>
      <c r="AO398" s="73">
        <v>0.17147431466893392</v>
      </c>
      <c r="AP398" s="73">
        <v>0.16285404127028047</v>
      </c>
      <c r="AQ398" s="73">
        <v>0.16014987518320231</v>
      </c>
      <c r="AR398" s="73">
        <v>0.15828725256507317</v>
      </c>
      <c r="AS398" s="73">
        <v>0.15572960631379615</v>
      </c>
      <c r="AT398" s="73">
        <v>0.15295732702344828</v>
      </c>
      <c r="AU398" s="73">
        <v>0.14592026244480905</v>
      </c>
      <c r="AV398" s="73">
        <v>0.14610800425335221</v>
      </c>
      <c r="AW398" s="73">
        <v>0.14206851925537325</v>
      </c>
      <c r="AX398" s="73">
        <v>0.13924885130918355</v>
      </c>
      <c r="AY398" s="73">
        <v>0.13863209280814523</v>
      </c>
      <c r="AZ398" s="73">
        <v>0.12426571544373734</v>
      </c>
    </row>
    <row r="399" spans="1:52" ht="12" customHeight="1" x14ac:dyDescent="0.35">
      <c r="A399" s="72" t="s">
        <v>44</v>
      </c>
      <c r="B399" s="73">
        <v>0</v>
      </c>
      <c r="C399" s="73">
        <v>0</v>
      </c>
      <c r="D399" s="73">
        <v>0</v>
      </c>
      <c r="E399" s="73">
        <v>0</v>
      </c>
      <c r="F399" s="73">
        <v>0</v>
      </c>
      <c r="G399" s="73">
        <v>0</v>
      </c>
      <c r="H399" s="73">
        <v>0</v>
      </c>
      <c r="I399" s="73">
        <v>0</v>
      </c>
      <c r="J399" s="73">
        <v>0</v>
      </c>
      <c r="K399" s="73">
        <v>0</v>
      </c>
      <c r="L399" s="73">
        <v>0</v>
      </c>
      <c r="M399" s="73">
        <v>0</v>
      </c>
      <c r="N399" s="73">
        <v>0</v>
      </c>
      <c r="O399" s="73">
        <v>0</v>
      </c>
      <c r="P399" s="73">
        <v>0</v>
      </c>
      <c r="Q399" s="73">
        <v>0</v>
      </c>
      <c r="R399" s="73">
        <v>0</v>
      </c>
      <c r="S399" s="73">
        <v>0</v>
      </c>
      <c r="T399" s="73">
        <v>0</v>
      </c>
      <c r="U399" s="73">
        <v>0</v>
      </c>
      <c r="V399" s="73">
        <v>0</v>
      </c>
      <c r="W399" s="73">
        <v>0</v>
      </c>
      <c r="X399" s="73">
        <v>0</v>
      </c>
      <c r="Y399" s="73">
        <v>0</v>
      </c>
      <c r="Z399" s="73">
        <v>0</v>
      </c>
      <c r="AA399" s="73">
        <v>0</v>
      </c>
      <c r="AB399" s="73">
        <v>0</v>
      </c>
      <c r="AC399" s="73">
        <v>0</v>
      </c>
      <c r="AD399" s="73">
        <v>0</v>
      </c>
      <c r="AE399" s="73">
        <v>0</v>
      </c>
      <c r="AF399" s="73">
        <v>0</v>
      </c>
      <c r="AG399" s="73">
        <v>0</v>
      </c>
      <c r="AH399" s="73">
        <v>0</v>
      </c>
      <c r="AI399" s="73">
        <v>0</v>
      </c>
      <c r="AJ399" s="73">
        <v>0</v>
      </c>
      <c r="AK399" s="73">
        <v>0</v>
      </c>
      <c r="AL399" s="73">
        <v>0</v>
      </c>
      <c r="AM399" s="73">
        <v>0</v>
      </c>
      <c r="AN399" s="73">
        <v>0</v>
      </c>
      <c r="AO399" s="73">
        <v>0</v>
      </c>
      <c r="AP399" s="73">
        <v>0</v>
      </c>
      <c r="AQ399" s="73">
        <v>0</v>
      </c>
      <c r="AR399" s="73">
        <v>0</v>
      </c>
      <c r="AS399" s="73">
        <v>0</v>
      </c>
      <c r="AT399" s="73">
        <v>0</v>
      </c>
      <c r="AU399" s="73">
        <v>0</v>
      </c>
      <c r="AV399" s="73">
        <v>0</v>
      </c>
      <c r="AW399" s="73">
        <v>0</v>
      </c>
      <c r="AX399" s="73">
        <v>0</v>
      </c>
      <c r="AY399" s="73">
        <v>0</v>
      </c>
      <c r="AZ399" s="73">
        <v>0</v>
      </c>
    </row>
    <row r="400" spans="1:52" ht="12" customHeight="1" x14ac:dyDescent="0.35">
      <c r="A400" s="72" t="s">
        <v>45</v>
      </c>
      <c r="B400" s="73">
        <v>0</v>
      </c>
      <c r="C400" s="73">
        <v>0</v>
      </c>
      <c r="D400" s="73">
        <v>0</v>
      </c>
      <c r="E400" s="73">
        <v>0</v>
      </c>
      <c r="F400" s="73">
        <v>0</v>
      </c>
      <c r="G400" s="73">
        <v>0</v>
      </c>
      <c r="H400" s="73">
        <v>0</v>
      </c>
      <c r="I400" s="73">
        <v>0</v>
      </c>
      <c r="J400" s="73">
        <v>0</v>
      </c>
      <c r="K400" s="73">
        <v>0</v>
      </c>
      <c r="L400" s="73">
        <v>0</v>
      </c>
      <c r="M400" s="73">
        <v>0</v>
      </c>
      <c r="N400" s="73">
        <v>0</v>
      </c>
      <c r="O400" s="73">
        <v>0</v>
      </c>
      <c r="P400" s="73">
        <v>0</v>
      </c>
      <c r="Q400" s="73">
        <v>0</v>
      </c>
      <c r="R400" s="73">
        <v>0</v>
      </c>
      <c r="S400" s="73">
        <v>0</v>
      </c>
      <c r="T400" s="73">
        <v>0</v>
      </c>
      <c r="U400" s="73">
        <v>0</v>
      </c>
      <c r="V400" s="73">
        <v>0</v>
      </c>
      <c r="W400" s="73">
        <v>0</v>
      </c>
      <c r="X400" s="73">
        <v>0</v>
      </c>
      <c r="Y400" s="73">
        <v>0</v>
      </c>
      <c r="Z400" s="73">
        <v>0</v>
      </c>
      <c r="AA400" s="73">
        <v>0</v>
      </c>
      <c r="AB400" s="73">
        <v>0</v>
      </c>
      <c r="AC400" s="73">
        <v>0</v>
      </c>
      <c r="AD400" s="73">
        <v>0</v>
      </c>
      <c r="AE400" s="73">
        <v>0</v>
      </c>
      <c r="AF400" s="73">
        <v>0</v>
      </c>
      <c r="AG400" s="73">
        <v>0</v>
      </c>
      <c r="AH400" s="73">
        <v>0</v>
      </c>
      <c r="AI400" s="73">
        <v>0</v>
      </c>
      <c r="AJ400" s="73">
        <v>0</v>
      </c>
      <c r="AK400" s="73">
        <v>0</v>
      </c>
      <c r="AL400" s="73">
        <v>0</v>
      </c>
      <c r="AM400" s="73">
        <v>0</v>
      </c>
      <c r="AN400" s="73">
        <v>0</v>
      </c>
      <c r="AO400" s="73">
        <v>0</v>
      </c>
      <c r="AP400" s="73">
        <v>0</v>
      </c>
      <c r="AQ400" s="73">
        <v>0</v>
      </c>
      <c r="AR400" s="73">
        <v>0</v>
      </c>
      <c r="AS400" s="73">
        <v>0</v>
      </c>
      <c r="AT400" s="73">
        <v>0</v>
      </c>
      <c r="AU400" s="73">
        <v>0</v>
      </c>
      <c r="AV400" s="73">
        <v>0</v>
      </c>
      <c r="AW400" s="73">
        <v>0</v>
      </c>
      <c r="AX400" s="73">
        <v>0</v>
      </c>
      <c r="AY400" s="73">
        <v>0</v>
      </c>
      <c r="AZ400" s="73">
        <v>0</v>
      </c>
    </row>
    <row r="401" spans="1:52" ht="12" customHeight="1" x14ac:dyDescent="0.35">
      <c r="A401" s="74" t="s">
        <v>46</v>
      </c>
      <c r="B401" s="75">
        <v>0</v>
      </c>
      <c r="C401" s="75">
        <v>0</v>
      </c>
      <c r="D401" s="75">
        <v>0</v>
      </c>
      <c r="E401" s="75">
        <v>0</v>
      </c>
      <c r="F401" s="75">
        <v>0</v>
      </c>
      <c r="G401" s="75">
        <v>0</v>
      </c>
      <c r="H401" s="75">
        <v>0</v>
      </c>
      <c r="I401" s="75">
        <v>0</v>
      </c>
      <c r="J401" s="75">
        <v>0</v>
      </c>
      <c r="K401" s="75">
        <v>0</v>
      </c>
      <c r="L401" s="75">
        <v>0</v>
      </c>
      <c r="M401" s="75">
        <v>0</v>
      </c>
      <c r="N401" s="75">
        <v>0</v>
      </c>
      <c r="O401" s="75">
        <v>0</v>
      </c>
      <c r="P401" s="75">
        <v>0</v>
      </c>
      <c r="Q401" s="75">
        <v>0</v>
      </c>
      <c r="R401" s="75">
        <v>0</v>
      </c>
      <c r="S401" s="75">
        <v>0</v>
      </c>
      <c r="T401" s="75">
        <v>0</v>
      </c>
      <c r="U401" s="75">
        <v>0</v>
      </c>
      <c r="V401" s="75">
        <v>0</v>
      </c>
      <c r="W401" s="75">
        <v>0</v>
      </c>
      <c r="X401" s="75">
        <v>0</v>
      </c>
      <c r="Y401" s="75">
        <v>0</v>
      </c>
      <c r="Z401" s="75">
        <v>0</v>
      </c>
      <c r="AA401" s="75">
        <v>0</v>
      </c>
      <c r="AB401" s="75">
        <v>0</v>
      </c>
      <c r="AC401" s="75">
        <v>0</v>
      </c>
      <c r="AD401" s="75">
        <v>0</v>
      </c>
      <c r="AE401" s="75">
        <v>0</v>
      </c>
      <c r="AF401" s="75">
        <v>0</v>
      </c>
      <c r="AG401" s="75">
        <v>0</v>
      </c>
      <c r="AH401" s="75">
        <v>0</v>
      </c>
      <c r="AI401" s="75">
        <v>0</v>
      </c>
      <c r="AJ401" s="75">
        <v>0</v>
      </c>
      <c r="AK401" s="75">
        <v>0</v>
      </c>
      <c r="AL401" s="75">
        <v>0</v>
      </c>
      <c r="AM401" s="75">
        <v>0</v>
      </c>
      <c r="AN401" s="75">
        <v>0</v>
      </c>
      <c r="AO401" s="75">
        <v>0</v>
      </c>
      <c r="AP401" s="75">
        <v>0</v>
      </c>
      <c r="AQ401" s="75">
        <v>0</v>
      </c>
      <c r="AR401" s="75">
        <v>0</v>
      </c>
      <c r="AS401" s="75">
        <v>0</v>
      </c>
      <c r="AT401" s="75">
        <v>0</v>
      </c>
      <c r="AU401" s="75">
        <v>0</v>
      </c>
      <c r="AV401" s="75">
        <v>0</v>
      </c>
      <c r="AW401" s="75">
        <v>0</v>
      </c>
      <c r="AX401" s="75">
        <v>0</v>
      </c>
      <c r="AY401" s="75">
        <v>0</v>
      </c>
      <c r="AZ401" s="75">
        <v>0</v>
      </c>
    </row>
    <row r="402" spans="1:52" ht="12" customHeight="1" x14ac:dyDescent="0.35">
      <c r="A402" s="91" t="s">
        <v>858</v>
      </c>
      <c r="B402" s="102">
        <v>123.50542175191191</v>
      </c>
      <c r="C402" s="102">
        <v>112.29890777751638</v>
      </c>
      <c r="D402" s="102">
        <v>97.758776824610479</v>
      </c>
      <c r="E402" s="102">
        <v>99.386456800563153</v>
      </c>
      <c r="F402" s="102">
        <v>90.199899909939177</v>
      </c>
      <c r="G402" s="102">
        <v>124.13773514542585</v>
      </c>
      <c r="H402" s="102">
        <v>133.91751395584134</v>
      </c>
      <c r="I402" s="102">
        <v>135.84933417882175</v>
      </c>
      <c r="J402" s="102">
        <v>128.30756920011677</v>
      </c>
      <c r="K402" s="102">
        <v>116.48117239654619</v>
      </c>
      <c r="L402" s="102">
        <v>151.20832460106988</v>
      </c>
      <c r="M402" s="102">
        <v>151.87771999502516</v>
      </c>
      <c r="N402" s="102">
        <v>148.66705087376195</v>
      </c>
      <c r="O402" s="102">
        <v>151.03325973513094</v>
      </c>
      <c r="P402" s="102">
        <v>154.75410318400176</v>
      </c>
      <c r="Q402" s="102">
        <v>152.85958423271543</v>
      </c>
      <c r="R402" s="102">
        <v>158.49668925812199</v>
      </c>
      <c r="S402" s="102">
        <v>167.66126669404304</v>
      </c>
      <c r="T402" s="102">
        <v>161.23073063003724</v>
      </c>
      <c r="U402" s="102">
        <v>154.99473468101689</v>
      </c>
      <c r="V402" s="102">
        <v>152.54429461516693</v>
      </c>
      <c r="W402" s="102">
        <v>151.92579026893222</v>
      </c>
      <c r="X402" s="102">
        <v>150.11034605322058</v>
      </c>
      <c r="Y402" s="102">
        <v>148.54215035832732</v>
      </c>
      <c r="Z402" s="102">
        <v>146.8587439076104</v>
      </c>
      <c r="AA402" s="102">
        <v>145.99266545653555</v>
      </c>
      <c r="AB402" s="102">
        <v>145.41742061608787</v>
      </c>
      <c r="AC402" s="102">
        <v>144.75076391032158</v>
      </c>
      <c r="AD402" s="102">
        <v>143.86172707684977</v>
      </c>
      <c r="AE402" s="102">
        <v>142.66037469937888</v>
      </c>
      <c r="AF402" s="102">
        <v>141.35968027351794</v>
      </c>
      <c r="AG402" s="102">
        <v>140.86956233185595</v>
      </c>
      <c r="AH402" s="102">
        <v>139.86671653137529</v>
      </c>
      <c r="AI402" s="102">
        <v>138.94863454703562</v>
      </c>
      <c r="AJ402" s="102">
        <v>137.7968714027717</v>
      </c>
      <c r="AK402" s="102">
        <v>129.53349084267163</v>
      </c>
      <c r="AL402" s="102">
        <v>127.47078500008152</v>
      </c>
      <c r="AM402" s="102">
        <v>125.4275236325676</v>
      </c>
      <c r="AN402" s="102">
        <v>124.33084491019653</v>
      </c>
      <c r="AO402" s="102">
        <v>121.65647784302411</v>
      </c>
      <c r="AP402" s="102">
        <v>118.82310940269667</v>
      </c>
      <c r="AQ402" s="102">
        <v>118.73889835551763</v>
      </c>
      <c r="AR402" s="102">
        <v>118.75707049297976</v>
      </c>
      <c r="AS402" s="102">
        <v>118.01998905484899</v>
      </c>
      <c r="AT402" s="102">
        <v>117.5351035656879</v>
      </c>
      <c r="AU402" s="102">
        <v>114.32606564856775</v>
      </c>
      <c r="AV402" s="102">
        <v>114.24751969021912</v>
      </c>
      <c r="AW402" s="102">
        <v>110.51116689329571</v>
      </c>
      <c r="AX402" s="102">
        <v>110.13834144488483</v>
      </c>
      <c r="AY402" s="102">
        <v>109.0569107869096</v>
      </c>
      <c r="AZ402" s="102">
        <v>108.04284228685466</v>
      </c>
    </row>
    <row r="403" spans="1:52" ht="12" customHeight="1" x14ac:dyDescent="0.35">
      <c r="A403" s="91" t="s">
        <v>851</v>
      </c>
      <c r="B403" s="102">
        <v>240.38684968268302</v>
      </c>
      <c r="C403" s="102">
        <v>266.82485660665594</v>
      </c>
      <c r="D403" s="102">
        <v>237.13801908183552</v>
      </c>
      <c r="E403" s="102">
        <v>225.68273896423565</v>
      </c>
      <c r="F403" s="102">
        <v>222.53837146995949</v>
      </c>
      <c r="G403" s="102">
        <v>198.14180624305015</v>
      </c>
      <c r="H403" s="102">
        <v>165.03920462757083</v>
      </c>
      <c r="I403" s="102">
        <v>158.87653945253373</v>
      </c>
      <c r="J403" s="102">
        <v>146.29758200246295</v>
      </c>
      <c r="K403" s="102">
        <v>232.66268896250224</v>
      </c>
      <c r="L403" s="102">
        <v>306.28456118094078</v>
      </c>
      <c r="M403" s="102">
        <v>349.62612415032743</v>
      </c>
      <c r="N403" s="102">
        <v>289.24096834253584</v>
      </c>
      <c r="O403" s="102">
        <v>292.17694993265997</v>
      </c>
      <c r="P403" s="102">
        <v>273.14096522775469</v>
      </c>
      <c r="Q403" s="102">
        <v>250.92624626004664</v>
      </c>
      <c r="R403" s="102">
        <v>258.76804180486346</v>
      </c>
      <c r="S403" s="102">
        <v>273.03843996942237</v>
      </c>
      <c r="T403" s="102">
        <v>267.63738645060488</v>
      </c>
      <c r="U403" s="102">
        <v>258.91897000690778</v>
      </c>
      <c r="V403" s="102">
        <v>244.22401820185212</v>
      </c>
      <c r="W403" s="102">
        <v>243.45879696693012</v>
      </c>
      <c r="X403" s="102">
        <v>241.85707585463078</v>
      </c>
      <c r="Y403" s="102">
        <v>240.39934935220776</v>
      </c>
      <c r="Z403" s="102">
        <v>244.47237582891563</v>
      </c>
      <c r="AA403" s="102">
        <v>245.00333962865699</v>
      </c>
      <c r="AB403" s="102">
        <v>245.04279717576489</v>
      </c>
      <c r="AC403" s="102">
        <v>244.92177008310873</v>
      </c>
      <c r="AD403" s="102">
        <v>246.43288679656834</v>
      </c>
      <c r="AE403" s="102">
        <v>245.59674874789476</v>
      </c>
      <c r="AF403" s="102">
        <v>242.02534801707478</v>
      </c>
      <c r="AG403" s="102">
        <v>241.07848251414401</v>
      </c>
      <c r="AH403" s="102">
        <v>237.75302850121813</v>
      </c>
      <c r="AI403" s="102">
        <v>236.148393127595</v>
      </c>
      <c r="AJ403" s="102">
        <v>234.50299201593481</v>
      </c>
      <c r="AK403" s="102">
        <v>232.26123332430336</v>
      </c>
      <c r="AL403" s="102">
        <v>229.03268150225594</v>
      </c>
      <c r="AM403" s="102">
        <v>226.17643193329477</v>
      </c>
      <c r="AN403" s="102">
        <v>224.05057292755001</v>
      </c>
      <c r="AO403" s="102">
        <v>219.15774130571106</v>
      </c>
      <c r="AP403" s="102">
        <v>213.82288926760097</v>
      </c>
      <c r="AQ403" s="102">
        <v>212.69039451332415</v>
      </c>
      <c r="AR403" s="102">
        <v>211.8336060546018</v>
      </c>
      <c r="AS403" s="102">
        <v>209.60671486918906</v>
      </c>
      <c r="AT403" s="102">
        <v>207.95499349334344</v>
      </c>
      <c r="AU403" s="102">
        <v>202.71709942357913</v>
      </c>
      <c r="AV403" s="102">
        <v>202.85608186557195</v>
      </c>
      <c r="AW403" s="102">
        <v>198.32550832563203</v>
      </c>
      <c r="AX403" s="102">
        <v>196.70774225759268</v>
      </c>
      <c r="AY403" s="102">
        <v>194.91452374046148</v>
      </c>
      <c r="AZ403" s="102">
        <v>176.16376887643725</v>
      </c>
    </row>
    <row r="404" spans="1:52" ht="12" customHeight="1" x14ac:dyDescent="0.35">
      <c r="A404" s="93" t="s">
        <v>854</v>
      </c>
      <c r="B404" s="103">
        <v>256.56553059699763</v>
      </c>
      <c r="C404" s="103">
        <v>252.89603279910997</v>
      </c>
      <c r="D404" s="103">
        <v>243.13181947026172</v>
      </c>
      <c r="E404" s="103">
        <v>233.0172137683015</v>
      </c>
      <c r="F404" s="103">
        <v>232.95321845957642</v>
      </c>
      <c r="G404" s="103">
        <v>251.5321676873084</v>
      </c>
      <c r="H404" s="103">
        <v>255.30366367005558</v>
      </c>
      <c r="I404" s="103">
        <v>257.35641559721012</v>
      </c>
      <c r="J404" s="103">
        <v>243.62514400210819</v>
      </c>
      <c r="K404" s="103">
        <v>227.13172952048839</v>
      </c>
      <c r="L404" s="103">
        <v>264.75103945662892</v>
      </c>
      <c r="M404" s="103">
        <v>283.65871577242291</v>
      </c>
      <c r="N404" s="103">
        <v>256.14987842487898</v>
      </c>
      <c r="O404" s="103">
        <v>284.04850840382693</v>
      </c>
      <c r="P404" s="103">
        <v>288.12716647257139</v>
      </c>
      <c r="Q404" s="103">
        <v>286.0153121201617</v>
      </c>
      <c r="R404" s="103">
        <v>292.03317154244451</v>
      </c>
      <c r="S404" s="103">
        <v>311.32737601863721</v>
      </c>
      <c r="T404" s="103">
        <v>292.11648472587592</v>
      </c>
      <c r="U404" s="103">
        <v>281.45617760425512</v>
      </c>
      <c r="V404" s="103">
        <v>270.78576916729509</v>
      </c>
      <c r="W404" s="103">
        <v>267.66615549067194</v>
      </c>
      <c r="X404" s="103">
        <v>260.25633227893525</v>
      </c>
      <c r="Y404" s="103">
        <v>255.80872799289162</v>
      </c>
      <c r="Z404" s="103">
        <v>244.08044342386822</v>
      </c>
      <c r="AA404" s="103">
        <v>236.48115308648849</v>
      </c>
      <c r="AB404" s="103">
        <v>233.96046257003553</v>
      </c>
      <c r="AC404" s="103">
        <v>232.0321477194187</v>
      </c>
      <c r="AD404" s="103">
        <v>229.11692225318839</v>
      </c>
      <c r="AE404" s="103">
        <v>225.9255340617604</v>
      </c>
      <c r="AF404" s="103">
        <v>219.67728947955032</v>
      </c>
      <c r="AG404" s="103">
        <v>219.48968734482682</v>
      </c>
      <c r="AH404" s="103">
        <v>214.40804127241526</v>
      </c>
      <c r="AI404" s="103">
        <v>211.19287293906922</v>
      </c>
      <c r="AJ404" s="103">
        <v>208.91692493038221</v>
      </c>
      <c r="AK404" s="103">
        <v>198.54786727564618</v>
      </c>
      <c r="AL404" s="103">
        <v>192.47350589654519</v>
      </c>
      <c r="AM404" s="103">
        <v>185.76329766779608</v>
      </c>
      <c r="AN404" s="103">
        <v>181.81879554027782</v>
      </c>
      <c r="AO404" s="103">
        <v>171.06967206956662</v>
      </c>
      <c r="AP404" s="103">
        <v>161.52781064608044</v>
      </c>
      <c r="AQ404" s="103">
        <v>157.83191794129155</v>
      </c>
      <c r="AR404" s="103">
        <v>154.37695233462762</v>
      </c>
      <c r="AS404" s="103">
        <v>148.56088839428972</v>
      </c>
      <c r="AT404" s="103">
        <v>144.0557183023036</v>
      </c>
      <c r="AU404" s="103">
        <v>135.70251003939572</v>
      </c>
      <c r="AV404" s="103">
        <v>135.22795263431505</v>
      </c>
      <c r="AW404" s="103">
        <v>126.01796117995421</v>
      </c>
      <c r="AX404" s="103">
        <v>121.62267327055864</v>
      </c>
      <c r="AY404" s="103">
        <v>119.62509102725855</v>
      </c>
      <c r="AZ404" s="103">
        <v>96.16570298106339</v>
      </c>
    </row>
    <row r="405" spans="1:52" ht="12" customHeight="1" x14ac:dyDescent="0.35">
      <c r="A405" s="62" t="s">
        <v>842</v>
      </c>
      <c r="B405" s="135">
        <v>12521.699155150316</v>
      </c>
      <c r="C405" s="135">
        <v>12202.155878211841</v>
      </c>
      <c r="D405" s="135">
        <v>11889.698632300002</v>
      </c>
      <c r="E405" s="135">
        <v>10676.293703052859</v>
      </c>
      <c r="F405" s="135">
        <v>9974.1680917000267</v>
      </c>
      <c r="G405" s="135">
        <v>9632.8503962919858</v>
      </c>
      <c r="H405" s="135">
        <v>9087.9087317400517</v>
      </c>
      <c r="I405" s="135">
        <v>9080.3003543600771</v>
      </c>
      <c r="J405" s="135">
        <v>8555.3322790963975</v>
      </c>
      <c r="K405" s="135">
        <v>7150.4141685581235</v>
      </c>
      <c r="L405" s="135">
        <v>7676.7553634943852</v>
      </c>
      <c r="M405" s="135">
        <v>8251.1850750677404</v>
      </c>
      <c r="N405" s="135">
        <v>7669.0560354733589</v>
      </c>
      <c r="O405" s="135">
        <v>7688.7853373203161</v>
      </c>
      <c r="P405" s="135">
        <v>7462.9879972303388</v>
      </c>
      <c r="Q405" s="135">
        <v>7462.232352890851</v>
      </c>
      <c r="R405" s="135">
        <v>7543.9327044696292</v>
      </c>
      <c r="S405" s="135">
        <v>7888.3938150321937</v>
      </c>
      <c r="T405" s="135">
        <v>7737.5106827692589</v>
      </c>
      <c r="U405" s="135">
        <v>7598.8208933944716</v>
      </c>
      <c r="V405" s="135">
        <v>7521.8354610786273</v>
      </c>
      <c r="W405" s="135">
        <v>7530.5229307360332</v>
      </c>
      <c r="X405" s="135">
        <v>7489.6836352614791</v>
      </c>
      <c r="Y405" s="135">
        <v>7439.4054804069938</v>
      </c>
      <c r="Z405" s="135">
        <v>7399.6733571542127</v>
      </c>
      <c r="AA405" s="135">
        <v>7390.4375615749232</v>
      </c>
      <c r="AB405" s="135">
        <v>7395.1812955704972</v>
      </c>
      <c r="AC405" s="135">
        <v>7406.595617808016</v>
      </c>
      <c r="AD405" s="135">
        <v>7420.7224391927848</v>
      </c>
      <c r="AE405" s="135">
        <v>7386.4922659057011</v>
      </c>
      <c r="AF405" s="135">
        <v>7368.246027377907</v>
      </c>
      <c r="AG405" s="135">
        <v>7389.1417849341469</v>
      </c>
      <c r="AH405" s="135">
        <v>7354.5005440922778</v>
      </c>
      <c r="AI405" s="135">
        <v>7322.2338808434088</v>
      </c>
      <c r="AJ405" s="135">
        <v>7209.3496887777819</v>
      </c>
      <c r="AK405" s="135">
        <v>7069.2445901596602</v>
      </c>
      <c r="AL405" s="135">
        <v>7017.3680204252651</v>
      </c>
      <c r="AM405" s="135">
        <v>6825.4879061463525</v>
      </c>
      <c r="AN405" s="135">
        <v>6575.7120061882333</v>
      </c>
      <c r="AO405" s="135">
        <v>6427.957072457938</v>
      </c>
      <c r="AP405" s="135">
        <v>6251.9377155640659</v>
      </c>
      <c r="AQ405" s="135">
        <v>6172.2335482596372</v>
      </c>
      <c r="AR405" s="135">
        <v>6014.2183659104021</v>
      </c>
      <c r="AS405" s="135">
        <v>5899.9600949640226</v>
      </c>
      <c r="AT405" s="135">
        <v>5578.4932496797555</v>
      </c>
      <c r="AU405" s="135">
        <v>5502.8884070963586</v>
      </c>
      <c r="AV405" s="135">
        <v>5417.6615661207688</v>
      </c>
      <c r="AW405" s="135">
        <v>5093.9979207104734</v>
      </c>
      <c r="AX405" s="135">
        <v>5053.6048019660138</v>
      </c>
      <c r="AY405" s="135">
        <v>4807.5368088622163</v>
      </c>
      <c r="AZ405" s="135">
        <v>4598.6569379086905</v>
      </c>
    </row>
    <row r="406" spans="1:52" ht="12" customHeight="1" x14ac:dyDescent="0.35">
      <c r="A406" s="64" t="s">
        <v>40</v>
      </c>
      <c r="B406" s="65">
        <v>0</v>
      </c>
      <c r="C406" s="65">
        <v>0</v>
      </c>
      <c r="D406" s="65">
        <v>0</v>
      </c>
      <c r="E406" s="65">
        <v>0</v>
      </c>
      <c r="F406" s="65">
        <v>0</v>
      </c>
      <c r="G406" s="65">
        <v>0</v>
      </c>
      <c r="H406" s="65">
        <v>0</v>
      </c>
      <c r="I406" s="65">
        <v>0</v>
      </c>
      <c r="J406" s="65">
        <v>0</v>
      </c>
      <c r="K406" s="65">
        <v>0</v>
      </c>
      <c r="L406" s="65">
        <v>0</v>
      </c>
      <c r="M406" s="65">
        <v>0</v>
      </c>
      <c r="N406" s="65">
        <v>0</v>
      </c>
      <c r="O406" s="65">
        <v>0</v>
      </c>
      <c r="P406" s="65">
        <v>0</v>
      </c>
      <c r="Q406" s="65">
        <v>0</v>
      </c>
      <c r="R406" s="65">
        <v>0</v>
      </c>
      <c r="S406" s="65">
        <v>0</v>
      </c>
      <c r="T406" s="65">
        <v>0</v>
      </c>
      <c r="U406" s="65">
        <v>0</v>
      </c>
      <c r="V406" s="65">
        <v>0</v>
      </c>
      <c r="W406" s="65">
        <v>0</v>
      </c>
      <c r="X406" s="65">
        <v>0</v>
      </c>
      <c r="Y406" s="65">
        <v>0</v>
      </c>
      <c r="Z406" s="65">
        <v>0</v>
      </c>
      <c r="AA406" s="65">
        <v>0</v>
      </c>
      <c r="AB406" s="65">
        <v>0</v>
      </c>
      <c r="AC406" s="65">
        <v>0</v>
      </c>
      <c r="AD406" s="65">
        <v>0</v>
      </c>
      <c r="AE406" s="65">
        <v>0</v>
      </c>
      <c r="AF406" s="65">
        <v>0</v>
      </c>
      <c r="AG406" s="65">
        <v>0</v>
      </c>
      <c r="AH406" s="65">
        <v>0</v>
      </c>
      <c r="AI406" s="65">
        <v>0</v>
      </c>
      <c r="AJ406" s="65">
        <v>0</v>
      </c>
      <c r="AK406" s="65">
        <v>0</v>
      </c>
      <c r="AL406" s="65">
        <v>0</v>
      </c>
      <c r="AM406" s="65">
        <v>0</v>
      </c>
      <c r="AN406" s="65">
        <v>0</v>
      </c>
      <c r="AO406" s="65">
        <v>0</v>
      </c>
      <c r="AP406" s="65">
        <v>0</v>
      </c>
      <c r="AQ406" s="65">
        <v>0</v>
      </c>
      <c r="AR406" s="65">
        <v>0</v>
      </c>
      <c r="AS406" s="65">
        <v>0</v>
      </c>
      <c r="AT406" s="65">
        <v>0</v>
      </c>
      <c r="AU406" s="65">
        <v>0</v>
      </c>
      <c r="AV406" s="65">
        <v>0</v>
      </c>
      <c r="AW406" s="65">
        <v>0</v>
      </c>
      <c r="AX406" s="65">
        <v>0</v>
      </c>
      <c r="AY406" s="65">
        <v>0</v>
      </c>
      <c r="AZ406" s="65">
        <v>0</v>
      </c>
    </row>
    <row r="407" spans="1:52" ht="12" customHeight="1" x14ac:dyDescent="0.35">
      <c r="A407" s="72" t="s">
        <v>41</v>
      </c>
      <c r="B407" s="73">
        <v>6.9058117431454784</v>
      </c>
      <c r="C407" s="73">
        <v>6.6318690204676036</v>
      </c>
      <c r="D407" s="73">
        <v>6.4733069366579334</v>
      </c>
      <c r="E407" s="73">
        <v>6.0590849288364232</v>
      </c>
      <c r="F407" s="73">
        <v>6.1383840090149002</v>
      </c>
      <c r="G407" s="73">
        <v>5.7209808460783416</v>
      </c>
      <c r="H407" s="73">
        <v>5.6645150936461963</v>
      </c>
      <c r="I407" s="73">
        <v>5.954379301516961</v>
      </c>
      <c r="J407" s="73">
        <v>5.5146245678822376</v>
      </c>
      <c r="K407" s="73">
        <v>4.6596256415235269</v>
      </c>
      <c r="L407" s="73">
        <v>5.1986258267499723</v>
      </c>
      <c r="M407" s="73">
        <v>5.4011946153652399</v>
      </c>
      <c r="N407" s="73">
        <v>5.2631869404725062</v>
      </c>
      <c r="O407" s="73">
        <v>5.3290662736308736</v>
      </c>
      <c r="P407" s="73">
        <v>4.8762329411356884</v>
      </c>
      <c r="Q407" s="73">
        <v>5.0379591730265822</v>
      </c>
      <c r="R407" s="73">
        <v>5.1040846412078755</v>
      </c>
      <c r="S407" s="73">
        <v>5.2573487367129053</v>
      </c>
      <c r="T407" s="73">
        <v>5.2170827721200776</v>
      </c>
      <c r="U407" s="73">
        <v>5.1321201386442219</v>
      </c>
      <c r="V407" s="73">
        <v>5.0116496587619315</v>
      </c>
      <c r="W407" s="73">
        <v>4.9366461953838501</v>
      </c>
      <c r="X407" s="73">
        <v>4.8709878000302398</v>
      </c>
      <c r="Y407" s="73">
        <v>4.7065237496019039</v>
      </c>
      <c r="Z407" s="73">
        <v>4.5901840589964467</v>
      </c>
      <c r="AA407" s="73">
        <v>4.4529618229506438</v>
      </c>
      <c r="AB407" s="73">
        <v>4.3391797084632886</v>
      </c>
      <c r="AC407" s="73">
        <v>4.1637150575460105</v>
      </c>
      <c r="AD407" s="73">
        <v>4.0594593343469887</v>
      </c>
      <c r="AE407" s="73">
        <v>3.7794280205948376</v>
      </c>
      <c r="AF407" s="73">
        <v>3.547351376664829</v>
      </c>
      <c r="AG407" s="73">
        <v>3.5272442810339286</v>
      </c>
      <c r="AH407" s="73">
        <v>3.4394853937009722</v>
      </c>
      <c r="AI407" s="73">
        <v>3.3505915599749514</v>
      </c>
      <c r="AJ407" s="73">
        <v>3.2725524735729179</v>
      </c>
      <c r="AK407" s="73">
        <v>3.1650625701136623</v>
      </c>
      <c r="AL407" s="73">
        <v>3.0656179345426744</v>
      </c>
      <c r="AM407" s="73">
        <v>2.9803366466044312</v>
      </c>
      <c r="AN407" s="73">
        <v>2.8411489956780387</v>
      </c>
      <c r="AO407" s="73">
        <v>2.7887002379115313</v>
      </c>
      <c r="AP407" s="73">
        <v>2.7230157047857864</v>
      </c>
      <c r="AQ407" s="73">
        <v>2.6589344736098321</v>
      </c>
      <c r="AR407" s="73">
        <v>2.5975899408255589</v>
      </c>
      <c r="AS407" s="73">
        <v>2.5517272696900704</v>
      </c>
      <c r="AT407" s="73">
        <v>2.4304543332703301</v>
      </c>
      <c r="AU407" s="73">
        <v>2.3705134743284741</v>
      </c>
      <c r="AV407" s="73">
        <v>2.3687650750686675</v>
      </c>
      <c r="AW407" s="73">
        <v>2.335416521379408</v>
      </c>
      <c r="AX407" s="73">
        <v>2.3065463469444571</v>
      </c>
      <c r="AY407" s="73">
        <v>2.2717261501870314</v>
      </c>
      <c r="AZ407" s="73">
        <v>2.2137912158171424</v>
      </c>
    </row>
    <row r="408" spans="1:52" ht="12" customHeight="1" x14ac:dyDescent="0.35">
      <c r="A408" s="72" t="s">
        <v>44</v>
      </c>
      <c r="B408" s="73">
        <v>0</v>
      </c>
      <c r="C408" s="73">
        <v>0</v>
      </c>
      <c r="D408" s="73">
        <v>0</v>
      </c>
      <c r="E408" s="73">
        <v>0</v>
      </c>
      <c r="F408" s="73">
        <v>0</v>
      </c>
      <c r="G408" s="73">
        <v>0</v>
      </c>
      <c r="H408" s="73">
        <v>0</v>
      </c>
      <c r="I408" s="73">
        <v>0</v>
      </c>
      <c r="J408" s="73">
        <v>0</v>
      </c>
      <c r="K408" s="73">
        <v>0</v>
      </c>
      <c r="L408" s="73">
        <v>0</v>
      </c>
      <c r="M408" s="73">
        <v>0</v>
      </c>
      <c r="N408" s="73">
        <v>0</v>
      </c>
      <c r="O408" s="73">
        <v>0</v>
      </c>
      <c r="P408" s="73">
        <v>0</v>
      </c>
      <c r="Q408" s="73">
        <v>0</v>
      </c>
      <c r="R408" s="73">
        <v>0</v>
      </c>
      <c r="S408" s="73">
        <v>0</v>
      </c>
      <c r="T408" s="73">
        <v>0</v>
      </c>
      <c r="U408" s="73">
        <v>0</v>
      </c>
      <c r="V408" s="73">
        <v>0</v>
      </c>
      <c r="W408" s="73">
        <v>0</v>
      </c>
      <c r="X408" s="73">
        <v>0</v>
      </c>
      <c r="Y408" s="73">
        <v>0</v>
      </c>
      <c r="Z408" s="73">
        <v>0</v>
      </c>
      <c r="AA408" s="73">
        <v>0</v>
      </c>
      <c r="AB408" s="73">
        <v>0</v>
      </c>
      <c r="AC408" s="73">
        <v>0</v>
      </c>
      <c r="AD408" s="73">
        <v>0</v>
      </c>
      <c r="AE408" s="73">
        <v>0</v>
      </c>
      <c r="AF408" s="73">
        <v>0</v>
      </c>
      <c r="AG408" s="73">
        <v>0</v>
      </c>
      <c r="AH408" s="73">
        <v>0</v>
      </c>
      <c r="AI408" s="73">
        <v>0</v>
      </c>
      <c r="AJ408" s="73">
        <v>0</v>
      </c>
      <c r="AK408" s="73">
        <v>0</v>
      </c>
      <c r="AL408" s="73">
        <v>0</v>
      </c>
      <c r="AM408" s="73">
        <v>0</v>
      </c>
      <c r="AN408" s="73">
        <v>0</v>
      </c>
      <c r="AO408" s="73">
        <v>0</v>
      </c>
      <c r="AP408" s="73">
        <v>0</v>
      </c>
      <c r="AQ408" s="73">
        <v>0</v>
      </c>
      <c r="AR408" s="73">
        <v>0</v>
      </c>
      <c r="AS408" s="73">
        <v>0</v>
      </c>
      <c r="AT408" s="73">
        <v>0</v>
      </c>
      <c r="AU408" s="73">
        <v>0</v>
      </c>
      <c r="AV408" s="73">
        <v>0</v>
      </c>
      <c r="AW408" s="73">
        <v>0</v>
      </c>
      <c r="AX408" s="73">
        <v>0</v>
      </c>
      <c r="AY408" s="73">
        <v>0</v>
      </c>
      <c r="AZ408" s="73">
        <v>0</v>
      </c>
    </row>
    <row r="409" spans="1:52" ht="12" customHeight="1" x14ac:dyDescent="0.35">
      <c r="A409" s="72" t="s">
        <v>45</v>
      </c>
      <c r="B409" s="73">
        <v>0</v>
      </c>
      <c r="C409" s="73">
        <v>0</v>
      </c>
      <c r="D409" s="73">
        <v>0</v>
      </c>
      <c r="E409" s="73">
        <v>0</v>
      </c>
      <c r="F409" s="73">
        <v>0</v>
      </c>
      <c r="G409" s="73">
        <v>0</v>
      </c>
      <c r="H409" s="73">
        <v>0</v>
      </c>
      <c r="I409" s="73">
        <v>0</v>
      </c>
      <c r="J409" s="73">
        <v>0</v>
      </c>
      <c r="K409" s="73">
        <v>0</v>
      </c>
      <c r="L409" s="73">
        <v>0</v>
      </c>
      <c r="M409" s="73">
        <v>0</v>
      </c>
      <c r="N409" s="73">
        <v>0</v>
      </c>
      <c r="O409" s="73">
        <v>0</v>
      </c>
      <c r="P409" s="73">
        <v>0</v>
      </c>
      <c r="Q409" s="73">
        <v>0</v>
      </c>
      <c r="R409" s="73">
        <v>0</v>
      </c>
      <c r="S409" s="73">
        <v>0</v>
      </c>
      <c r="T409" s="73">
        <v>0</v>
      </c>
      <c r="U409" s="73">
        <v>0</v>
      </c>
      <c r="V409" s="73">
        <v>0</v>
      </c>
      <c r="W409" s="73">
        <v>0</v>
      </c>
      <c r="X409" s="73">
        <v>0</v>
      </c>
      <c r="Y409" s="73">
        <v>0</v>
      </c>
      <c r="Z409" s="73">
        <v>0</v>
      </c>
      <c r="AA409" s="73">
        <v>0</v>
      </c>
      <c r="AB409" s="73">
        <v>0</v>
      </c>
      <c r="AC409" s="73">
        <v>0</v>
      </c>
      <c r="AD409" s="73">
        <v>0</v>
      </c>
      <c r="AE409" s="73">
        <v>0</v>
      </c>
      <c r="AF409" s="73">
        <v>0</v>
      </c>
      <c r="AG409" s="73">
        <v>0</v>
      </c>
      <c r="AH409" s="73">
        <v>0</v>
      </c>
      <c r="AI409" s="73">
        <v>0</v>
      </c>
      <c r="AJ409" s="73">
        <v>0</v>
      </c>
      <c r="AK409" s="73">
        <v>0</v>
      </c>
      <c r="AL409" s="73">
        <v>0</v>
      </c>
      <c r="AM409" s="73">
        <v>0</v>
      </c>
      <c r="AN409" s="73">
        <v>0</v>
      </c>
      <c r="AO409" s="73">
        <v>0</v>
      </c>
      <c r="AP409" s="73">
        <v>0</v>
      </c>
      <c r="AQ409" s="73">
        <v>0</v>
      </c>
      <c r="AR409" s="73">
        <v>0</v>
      </c>
      <c r="AS409" s="73">
        <v>0</v>
      </c>
      <c r="AT409" s="73">
        <v>0</v>
      </c>
      <c r="AU409" s="73">
        <v>0</v>
      </c>
      <c r="AV409" s="73">
        <v>0</v>
      </c>
      <c r="AW409" s="73">
        <v>0</v>
      </c>
      <c r="AX409" s="73">
        <v>0</v>
      </c>
      <c r="AY409" s="73">
        <v>0</v>
      </c>
      <c r="AZ409" s="73">
        <v>0</v>
      </c>
    </row>
    <row r="410" spans="1:52" ht="12" customHeight="1" x14ac:dyDescent="0.35">
      <c r="A410" s="74" t="s">
        <v>46</v>
      </c>
      <c r="B410" s="75">
        <v>0</v>
      </c>
      <c r="C410" s="75">
        <v>0</v>
      </c>
      <c r="D410" s="75">
        <v>0</v>
      </c>
      <c r="E410" s="75">
        <v>0</v>
      </c>
      <c r="F410" s="75">
        <v>0</v>
      </c>
      <c r="G410" s="75">
        <v>0</v>
      </c>
      <c r="H410" s="75">
        <v>0</v>
      </c>
      <c r="I410" s="75">
        <v>0</v>
      </c>
      <c r="J410" s="75">
        <v>0</v>
      </c>
      <c r="K410" s="75">
        <v>0</v>
      </c>
      <c r="L410" s="75">
        <v>0</v>
      </c>
      <c r="M410" s="75">
        <v>0</v>
      </c>
      <c r="N410" s="75">
        <v>0</v>
      </c>
      <c r="O410" s="75">
        <v>0</v>
      </c>
      <c r="P410" s="75">
        <v>0</v>
      </c>
      <c r="Q410" s="75">
        <v>0</v>
      </c>
      <c r="R410" s="75">
        <v>0</v>
      </c>
      <c r="S410" s="75">
        <v>0</v>
      </c>
      <c r="T410" s="75">
        <v>0</v>
      </c>
      <c r="U410" s="75">
        <v>0</v>
      </c>
      <c r="V410" s="75">
        <v>0</v>
      </c>
      <c r="W410" s="75">
        <v>0</v>
      </c>
      <c r="X410" s="75">
        <v>0</v>
      </c>
      <c r="Y410" s="75">
        <v>0</v>
      </c>
      <c r="Z410" s="75">
        <v>0</v>
      </c>
      <c r="AA410" s="75">
        <v>0</v>
      </c>
      <c r="AB410" s="75">
        <v>0</v>
      </c>
      <c r="AC410" s="75">
        <v>0</v>
      </c>
      <c r="AD410" s="75">
        <v>0</v>
      </c>
      <c r="AE410" s="75">
        <v>0</v>
      </c>
      <c r="AF410" s="75">
        <v>0</v>
      </c>
      <c r="AG410" s="75">
        <v>0</v>
      </c>
      <c r="AH410" s="75">
        <v>0</v>
      </c>
      <c r="AI410" s="75">
        <v>0</v>
      </c>
      <c r="AJ410" s="75">
        <v>0</v>
      </c>
      <c r="AK410" s="75">
        <v>0</v>
      </c>
      <c r="AL410" s="75">
        <v>0</v>
      </c>
      <c r="AM410" s="75">
        <v>0</v>
      </c>
      <c r="AN410" s="75">
        <v>0</v>
      </c>
      <c r="AO410" s="75">
        <v>0</v>
      </c>
      <c r="AP410" s="75">
        <v>0</v>
      </c>
      <c r="AQ410" s="75">
        <v>0</v>
      </c>
      <c r="AR410" s="75">
        <v>0</v>
      </c>
      <c r="AS410" s="75">
        <v>0</v>
      </c>
      <c r="AT410" s="75">
        <v>0</v>
      </c>
      <c r="AU410" s="75">
        <v>0</v>
      </c>
      <c r="AV410" s="75">
        <v>0</v>
      </c>
      <c r="AW410" s="75">
        <v>0</v>
      </c>
      <c r="AX410" s="75">
        <v>0</v>
      </c>
      <c r="AY410" s="75">
        <v>0</v>
      </c>
      <c r="AZ410" s="75">
        <v>0</v>
      </c>
    </row>
    <row r="411" spans="1:52" ht="12" customHeight="1" x14ac:dyDescent="0.35">
      <c r="A411" s="91" t="s">
        <v>861</v>
      </c>
      <c r="B411" s="102">
        <v>4807.6313477997728</v>
      </c>
      <c r="C411" s="102">
        <v>4424.0585748156545</v>
      </c>
      <c r="D411" s="102">
        <v>4273.9522980840711</v>
      </c>
      <c r="E411" s="102">
        <v>3638.3175375795631</v>
      </c>
      <c r="F411" s="102">
        <v>3317.7279357429793</v>
      </c>
      <c r="G411" s="102">
        <v>3407.322159207079</v>
      </c>
      <c r="H411" s="102">
        <v>3305.3624686844755</v>
      </c>
      <c r="I411" s="102">
        <v>3280.9986126650633</v>
      </c>
      <c r="J411" s="102">
        <v>2795.6462935736754</v>
      </c>
      <c r="K411" s="102">
        <v>2230.2216408914669</v>
      </c>
      <c r="L411" s="102">
        <v>2415.2343662849385</v>
      </c>
      <c r="M411" s="102">
        <v>2633.8654871308731</v>
      </c>
      <c r="N411" s="102">
        <v>2471.8082064673185</v>
      </c>
      <c r="O411" s="102">
        <v>2463.2275018681003</v>
      </c>
      <c r="P411" s="102">
        <v>2320.3169253511833</v>
      </c>
      <c r="Q411" s="102">
        <v>2376.3405705897562</v>
      </c>
      <c r="R411" s="102">
        <v>2394.8285114419677</v>
      </c>
      <c r="S411" s="102">
        <v>2527.8923523212911</v>
      </c>
      <c r="T411" s="102">
        <v>2465.7416208173445</v>
      </c>
      <c r="U411" s="102">
        <v>2394.4431937545437</v>
      </c>
      <c r="V411" s="102">
        <v>2361.8319144175744</v>
      </c>
      <c r="W411" s="102">
        <v>2366.6274826534914</v>
      </c>
      <c r="X411" s="102">
        <v>2345.296767872846</v>
      </c>
      <c r="Y411" s="102">
        <v>2329.16043005444</v>
      </c>
      <c r="Z411" s="102">
        <v>2310.8423946630146</v>
      </c>
      <c r="AA411" s="102">
        <v>2305.4452783898232</v>
      </c>
      <c r="AB411" s="102">
        <v>2308.0354849462456</v>
      </c>
      <c r="AC411" s="102">
        <v>2312.1702754727662</v>
      </c>
      <c r="AD411" s="102">
        <v>2313.2765279054302</v>
      </c>
      <c r="AE411" s="102">
        <v>2306.021884578603</v>
      </c>
      <c r="AF411" s="102">
        <v>2297.2313817154795</v>
      </c>
      <c r="AG411" s="102">
        <v>2303.6179477592773</v>
      </c>
      <c r="AH411" s="102">
        <v>2297.8196693306186</v>
      </c>
      <c r="AI411" s="102">
        <v>2298.8250804026193</v>
      </c>
      <c r="AJ411" s="102">
        <v>2281.967754078948</v>
      </c>
      <c r="AK411" s="102">
        <v>2261.8616855756695</v>
      </c>
      <c r="AL411" s="102">
        <v>2265.2090877479422</v>
      </c>
      <c r="AM411" s="102">
        <v>2250.6311479638171</v>
      </c>
      <c r="AN411" s="102">
        <v>2225.839100327275</v>
      </c>
      <c r="AO411" s="102">
        <v>2227.3844320386174</v>
      </c>
      <c r="AP411" s="102">
        <v>2224.4987454077359</v>
      </c>
      <c r="AQ411" s="102">
        <v>2227.8794421050502</v>
      </c>
      <c r="AR411" s="102">
        <v>2208.9951460547882</v>
      </c>
      <c r="AS411" s="102">
        <v>2213.0364908207885</v>
      </c>
      <c r="AT411" s="102">
        <v>2160.7284608547957</v>
      </c>
      <c r="AU411" s="102">
        <v>2148.3558363894076</v>
      </c>
      <c r="AV411" s="102">
        <v>2152.0626276435164</v>
      </c>
      <c r="AW411" s="102">
        <v>2100.2597972217181</v>
      </c>
      <c r="AX411" s="102">
        <v>2087.0939621836178</v>
      </c>
      <c r="AY411" s="102">
        <v>2046.1812177636725</v>
      </c>
      <c r="AZ411" s="102">
        <v>2006.2303388137245</v>
      </c>
    </row>
    <row r="412" spans="1:52" ht="12" customHeight="1" x14ac:dyDescent="0.35">
      <c r="A412" s="91" t="s">
        <v>864</v>
      </c>
      <c r="B412" s="102">
        <v>1772.2203748846143</v>
      </c>
      <c r="C412" s="102">
        <v>1869.1835225230066</v>
      </c>
      <c r="D412" s="102">
        <v>1896.1500808515721</v>
      </c>
      <c r="E412" s="102">
        <v>1665.042428855515</v>
      </c>
      <c r="F412" s="102">
        <v>1601.3178506266888</v>
      </c>
      <c r="G412" s="102">
        <v>1307.9212318955522</v>
      </c>
      <c r="H412" s="102">
        <v>1059.9383591477067</v>
      </c>
      <c r="I412" s="102">
        <v>1044.0714882272271</v>
      </c>
      <c r="J412" s="102">
        <v>933.53511989825483</v>
      </c>
      <c r="K412" s="102">
        <v>1232.4382118136261</v>
      </c>
      <c r="L412" s="102">
        <v>1248.2802509706723</v>
      </c>
      <c r="M412" s="102">
        <v>1332.4083869955959</v>
      </c>
      <c r="N412" s="102">
        <v>1108.7108435477833</v>
      </c>
      <c r="O412" s="102">
        <v>1138.4924451875663</v>
      </c>
      <c r="P412" s="102">
        <v>1009.6644480516333</v>
      </c>
      <c r="Q412" s="102">
        <v>947.72557157234439</v>
      </c>
      <c r="R412" s="102">
        <v>955.72984180428284</v>
      </c>
      <c r="S412" s="102">
        <v>1018.2914485083854</v>
      </c>
      <c r="T412" s="102">
        <v>1014.7910115465517</v>
      </c>
      <c r="U412" s="102">
        <v>1005.1898485352833</v>
      </c>
      <c r="V412" s="102">
        <v>1000.0150175335598</v>
      </c>
      <c r="W412" s="102">
        <v>1007.7207270558017</v>
      </c>
      <c r="X412" s="102">
        <v>1011.9544625961255</v>
      </c>
      <c r="Y412" s="102">
        <v>1013.4623242060713</v>
      </c>
      <c r="Z412" s="102">
        <v>1013.6392508675985</v>
      </c>
      <c r="AA412" s="102">
        <v>1018.0486178096824</v>
      </c>
      <c r="AB412" s="102">
        <v>1024.4561995561924</v>
      </c>
      <c r="AC412" s="102">
        <v>1031.4699991881851</v>
      </c>
      <c r="AD412" s="102">
        <v>1037.0681265937292</v>
      </c>
      <c r="AE412" s="102">
        <v>1040.9395975901218</v>
      </c>
      <c r="AF412" s="102">
        <v>1044.0150492476596</v>
      </c>
      <c r="AG412" s="102">
        <v>1047.1165366703328</v>
      </c>
      <c r="AH412" s="102">
        <v>1049.0136305351666</v>
      </c>
      <c r="AI412" s="102">
        <v>1050.1884267829109</v>
      </c>
      <c r="AJ412" s="102">
        <v>1044.6162086108693</v>
      </c>
      <c r="AK412" s="102">
        <v>1040.1615366820354</v>
      </c>
      <c r="AL412" s="102">
        <v>1041.1900564408709</v>
      </c>
      <c r="AM412" s="102">
        <v>1039.953761699426</v>
      </c>
      <c r="AN412" s="102">
        <v>1031.6750454448554</v>
      </c>
      <c r="AO412" s="102">
        <v>1032.9372905285372</v>
      </c>
      <c r="AP412" s="102">
        <v>1031.5395481538876</v>
      </c>
      <c r="AQ412" s="102">
        <v>1034.2909909136902</v>
      </c>
      <c r="AR412" s="102">
        <v>1041.7264587389047</v>
      </c>
      <c r="AS412" s="102">
        <v>1044.8237760073823</v>
      </c>
      <c r="AT412" s="102">
        <v>1026.0693054420324</v>
      </c>
      <c r="AU412" s="102">
        <v>1020.512839330135</v>
      </c>
      <c r="AV412" s="102">
        <v>1024.5629447255501</v>
      </c>
      <c r="AW412" s="102">
        <v>1010.4877056608723</v>
      </c>
      <c r="AX412" s="102">
        <v>1008.6027210136829</v>
      </c>
      <c r="AY412" s="102">
        <v>999.12377611336797</v>
      </c>
      <c r="AZ412" s="102">
        <v>988.3614989228912</v>
      </c>
    </row>
    <row r="413" spans="1:52" ht="12" customHeight="1" x14ac:dyDescent="0.35">
      <c r="A413" s="105" t="s">
        <v>867</v>
      </c>
      <c r="B413" s="106">
        <v>2314.1234744437688</v>
      </c>
      <c r="C413" s="106">
        <v>2450.8730285085871</v>
      </c>
      <c r="D413" s="106">
        <v>2417.7307482023839</v>
      </c>
      <c r="E413" s="106">
        <v>2213.6078339401679</v>
      </c>
      <c r="F413" s="106">
        <v>2055.1368789813187</v>
      </c>
      <c r="G413" s="106">
        <v>1886.4207745468559</v>
      </c>
      <c r="H413" s="106">
        <v>1769.8112488800098</v>
      </c>
      <c r="I413" s="106">
        <v>1743.0699170672713</v>
      </c>
      <c r="J413" s="106">
        <v>1788.6904053820838</v>
      </c>
      <c r="K413" s="106">
        <v>1567.9082620144766</v>
      </c>
      <c r="L413" s="106">
        <v>1534.3610059246967</v>
      </c>
      <c r="M413" s="106">
        <v>1615.3630688416267</v>
      </c>
      <c r="N413" s="106">
        <v>1464.4023649035576</v>
      </c>
      <c r="O413" s="106">
        <v>1540.4978217579765</v>
      </c>
      <c r="P413" s="106">
        <v>1499.3590345483838</v>
      </c>
      <c r="Q413" s="106">
        <v>1596.3232401499167</v>
      </c>
      <c r="R413" s="106">
        <v>1616.896217682998</v>
      </c>
      <c r="S413" s="106">
        <v>1654.4943360571538</v>
      </c>
      <c r="T413" s="106">
        <v>1570.6043050835933</v>
      </c>
      <c r="U413" s="106">
        <v>1520.0697447239056</v>
      </c>
      <c r="V413" s="106">
        <v>1486.4860218992851</v>
      </c>
      <c r="W413" s="106">
        <v>1472.1308584195392</v>
      </c>
      <c r="X413" s="106">
        <v>1434.2702395326626</v>
      </c>
      <c r="Y413" s="106">
        <v>1392.3361053011836</v>
      </c>
      <c r="Z413" s="106">
        <v>1368.3597595354299</v>
      </c>
      <c r="AA413" s="106">
        <v>1348.366927582005</v>
      </c>
      <c r="AB413" s="106">
        <v>1329.0985444455068</v>
      </c>
      <c r="AC413" s="106">
        <v>1312.3832108566371</v>
      </c>
      <c r="AD413" s="106">
        <v>1302.577705702387</v>
      </c>
      <c r="AE413" s="106">
        <v>1256.4071458808726</v>
      </c>
      <c r="AF413" s="106">
        <v>1230.1908903909641</v>
      </c>
      <c r="AG413" s="106">
        <v>1228.3737713110106</v>
      </c>
      <c r="AH413" s="106">
        <v>1204.1653363928949</v>
      </c>
      <c r="AI413" s="106">
        <v>1189.2755675962026</v>
      </c>
      <c r="AJ413" s="106">
        <v>1168.1693269144421</v>
      </c>
      <c r="AK413" s="106">
        <v>1136.7945226949575</v>
      </c>
      <c r="AL413" s="106">
        <v>1112.2864076588867</v>
      </c>
      <c r="AM413" s="106">
        <v>1085.5119041750193</v>
      </c>
      <c r="AN413" s="106">
        <v>1039.9803499643162</v>
      </c>
      <c r="AO413" s="106">
        <v>1018.3389593439879</v>
      </c>
      <c r="AP413" s="106">
        <v>988.71461692763194</v>
      </c>
      <c r="AQ413" s="106">
        <v>958.24053770262162</v>
      </c>
      <c r="AR413" s="106">
        <v>915.71339932697617</v>
      </c>
      <c r="AS413" s="106">
        <v>889.88831776566565</v>
      </c>
      <c r="AT413" s="106">
        <v>815.49387522334064</v>
      </c>
      <c r="AU413" s="106">
        <v>776.62015865322132</v>
      </c>
      <c r="AV413" s="106">
        <v>765.59371027216093</v>
      </c>
      <c r="AW413" s="106">
        <v>738.98477812292322</v>
      </c>
      <c r="AX413" s="106">
        <v>716.77263684322327</v>
      </c>
      <c r="AY413" s="106">
        <v>689.61145730025532</v>
      </c>
      <c r="AZ413" s="106">
        <v>643.41124521284462</v>
      </c>
    </row>
    <row r="414" spans="1:52" ht="12" customHeight="1" x14ac:dyDescent="0.35">
      <c r="A414" s="107" t="s">
        <v>35</v>
      </c>
      <c r="B414" s="108">
        <v>3620.8181462790149</v>
      </c>
      <c r="C414" s="108">
        <v>3451.4088833441242</v>
      </c>
      <c r="D414" s="108">
        <v>3295.3921982253178</v>
      </c>
      <c r="E414" s="108">
        <v>3153.2668177487749</v>
      </c>
      <c r="F414" s="108">
        <v>2993.8470423400245</v>
      </c>
      <c r="G414" s="108">
        <v>3025.4652497964207</v>
      </c>
      <c r="H414" s="108">
        <v>2947.1321399342141</v>
      </c>
      <c r="I414" s="108">
        <v>3006.2059570989986</v>
      </c>
      <c r="J414" s="108">
        <v>3031.9458356745026</v>
      </c>
      <c r="K414" s="108">
        <v>2115.1864281970306</v>
      </c>
      <c r="L414" s="108">
        <v>2473.6811144873277</v>
      </c>
      <c r="M414" s="108">
        <v>2664.1469374842791</v>
      </c>
      <c r="N414" s="108">
        <v>2618.8714336142275</v>
      </c>
      <c r="O414" s="108">
        <v>2541.2385022330423</v>
      </c>
      <c r="P414" s="108">
        <v>2628.7713563380034</v>
      </c>
      <c r="Q414" s="108">
        <v>2536.8050114058069</v>
      </c>
      <c r="R414" s="108">
        <v>2571.3740488991725</v>
      </c>
      <c r="S414" s="108">
        <v>2682.4583294086497</v>
      </c>
      <c r="T414" s="108">
        <v>2681.1566625496498</v>
      </c>
      <c r="U414" s="108">
        <v>2673.9859862420949</v>
      </c>
      <c r="V414" s="108">
        <v>2668.4908575694462</v>
      </c>
      <c r="W414" s="108">
        <v>2679.1072164118168</v>
      </c>
      <c r="X414" s="108">
        <v>2693.2911774598147</v>
      </c>
      <c r="Y414" s="108">
        <v>2699.7400970956978</v>
      </c>
      <c r="Z414" s="108">
        <v>2702.2417680291737</v>
      </c>
      <c r="AA414" s="108">
        <v>2714.1237759704622</v>
      </c>
      <c r="AB414" s="108">
        <v>2729.251886914089</v>
      </c>
      <c r="AC414" s="108">
        <v>2746.4084172328826</v>
      </c>
      <c r="AD414" s="108">
        <v>2763.7406196568913</v>
      </c>
      <c r="AE414" s="108">
        <v>2779.3442098355085</v>
      </c>
      <c r="AF414" s="108">
        <v>2793.2613546471393</v>
      </c>
      <c r="AG414" s="108">
        <v>2806.5062849124924</v>
      </c>
      <c r="AH414" s="108">
        <v>2800.0624224398962</v>
      </c>
      <c r="AI414" s="108">
        <v>2780.5942145017011</v>
      </c>
      <c r="AJ414" s="108">
        <v>2711.3238466999505</v>
      </c>
      <c r="AK414" s="108">
        <v>2627.2617826368837</v>
      </c>
      <c r="AL414" s="108">
        <v>2595.6168506430226</v>
      </c>
      <c r="AM414" s="108">
        <v>2446.4107556614858</v>
      </c>
      <c r="AN414" s="108">
        <v>2275.3763614561094</v>
      </c>
      <c r="AO414" s="108">
        <v>2146.5076903088839</v>
      </c>
      <c r="AP414" s="108">
        <v>2004.4617893700254</v>
      </c>
      <c r="AQ414" s="108">
        <v>1949.1636430646654</v>
      </c>
      <c r="AR414" s="108">
        <v>1845.1857718489075</v>
      </c>
      <c r="AS414" s="108">
        <v>1749.6597831004963</v>
      </c>
      <c r="AT414" s="108">
        <v>1573.7711538263156</v>
      </c>
      <c r="AU414" s="108">
        <v>1555.0290592492654</v>
      </c>
      <c r="AV414" s="108">
        <v>1473.0735184044727</v>
      </c>
      <c r="AW414" s="108">
        <v>1241.9302231835807</v>
      </c>
      <c r="AX414" s="108">
        <v>1238.828935578546</v>
      </c>
      <c r="AY414" s="108">
        <v>1070.3486315347338</v>
      </c>
      <c r="AZ414" s="108">
        <v>958.44006374341234</v>
      </c>
    </row>
    <row r="415" spans="1:52" ht="12" customHeight="1" x14ac:dyDescent="0.35">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87"/>
      <c r="AY415" s="187"/>
      <c r="AZ415" s="187"/>
    </row>
    <row r="416" spans="1:52" ht="12" customHeight="1" x14ac:dyDescent="0.35">
      <c r="A416" s="133" t="s">
        <v>71</v>
      </c>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row>
    <row r="417" spans="1:52" ht="12" customHeight="1" x14ac:dyDescent="0.35">
      <c r="A417" s="134" t="s">
        <v>840</v>
      </c>
      <c r="B417" s="87">
        <v>1</v>
      </c>
      <c r="C417" s="87">
        <v>1</v>
      </c>
      <c r="D417" s="87">
        <v>1</v>
      </c>
      <c r="E417" s="87">
        <v>1</v>
      </c>
      <c r="F417" s="87">
        <v>1</v>
      </c>
      <c r="G417" s="87">
        <v>1</v>
      </c>
      <c r="H417" s="87">
        <v>1</v>
      </c>
      <c r="I417" s="87">
        <v>1</v>
      </c>
      <c r="J417" s="87">
        <v>1</v>
      </c>
      <c r="K417" s="87">
        <v>1</v>
      </c>
      <c r="L417" s="87">
        <v>1</v>
      </c>
      <c r="M417" s="87">
        <v>1</v>
      </c>
      <c r="N417" s="87">
        <v>1</v>
      </c>
      <c r="O417" s="87">
        <v>1</v>
      </c>
      <c r="P417" s="87">
        <v>1</v>
      </c>
      <c r="Q417" s="87">
        <v>1</v>
      </c>
      <c r="R417" s="87">
        <v>1</v>
      </c>
      <c r="S417" s="87">
        <v>1</v>
      </c>
      <c r="T417" s="87">
        <v>1</v>
      </c>
      <c r="U417" s="87">
        <v>1</v>
      </c>
      <c r="V417" s="87">
        <v>1</v>
      </c>
      <c r="W417" s="87">
        <v>1</v>
      </c>
      <c r="X417" s="87">
        <v>1</v>
      </c>
      <c r="Y417" s="87">
        <v>1</v>
      </c>
      <c r="Z417" s="87">
        <v>1</v>
      </c>
      <c r="AA417" s="87">
        <v>1</v>
      </c>
      <c r="AB417" s="87">
        <v>1</v>
      </c>
      <c r="AC417" s="87">
        <v>1</v>
      </c>
      <c r="AD417" s="87">
        <v>1</v>
      </c>
      <c r="AE417" s="87">
        <v>1</v>
      </c>
      <c r="AF417" s="87">
        <v>1</v>
      </c>
      <c r="AG417" s="87">
        <v>1</v>
      </c>
      <c r="AH417" s="87">
        <v>1</v>
      </c>
      <c r="AI417" s="87">
        <v>1</v>
      </c>
      <c r="AJ417" s="87">
        <v>1</v>
      </c>
      <c r="AK417" s="87">
        <v>1</v>
      </c>
      <c r="AL417" s="87">
        <v>1</v>
      </c>
      <c r="AM417" s="87">
        <v>1</v>
      </c>
      <c r="AN417" s="87">
        <v>1</v>
      </c>
      <c r="AO417" s="87">
        <v>1</v>
      </c>
      <c r="AP417" s="87">
        <v>1</v>
      </c>
      <c r="AQ417" s="87">
        <v>1</v>
      </c>
      <c r="AR417" s="87">
        <v>1</v>
      </c>
      <c r="AS417" s="87">
        <v>1</v>
      </c>
      <c r="AT417" s="87">
        <v>1</v>
      </c>
      <c r="AU417" s="87">
        <v>1</v>
      </c>
      <c r="AV417" s="87">
        <v>1</v>
      </c>
      <c r="AW417" s="87">
        <v>1</v>
      </c>
      <c r="AX417" s="87">
        <v>1</v>
      </c>
      <c r="AY417" s="87">
        <v>1</v>
      </c>
      <c r="AZ417" s="87">
        <v>1</v>
      </c>
    </row>
    <row r="418" spans="1:52" ht="12" customHeight="1" x14ac:dyDescent="0.35">
      <c r="A418" s="64" t="s">
        <v>40</v>
      </c>
      <c r="B418" s="88">
        <v>0</v>
      </c>
      <c r="C418" s="88">
        <v>0</v>
      </c>
      <c r="D418" s="88">
        <v>0</v>
      </c>
      <c r="E418" s="88">
        <v>0</v>
      </c>
      <c r="F418" s="88">
        <v>0</v>
      </c>
      <c r="G418" s="88">
        <v>0</v>
      </c>
      <c r="H418" s="88">
        <v>0</v>
      </c>
      <c r="I418" s="88">
        <v>0</v>
      </c>
      <c r="J418" s="88">
        <v>0</v>
      </c>
      <c r="K418" s="88">
        <v>0</v>
      </c>
      <c r="L418" s="88">
        <v>0</v>
      </c>
      <c r="M418" s="88">
        <v>0</v>
      </c>
      <c r="N418" s="88">
        <v>0</v>
      </c>
      <c r="O418" s="88">
        <v>0</v>
      </c>
      <c r="P418" s="88">
        <v>0</v>
      </c>
      <c r="Q418" s="88">
        <v>0</v>
      </c>
      <c r="R418" s="88">
        <v>0</v>
      </c>
      <c r="S418" s="88">
        <v>0</v>
      </c>
      <c r="T418" s="88">
        <v>0</v>
      </c>
      <c r="U418" s="88">
        <v>0</v>
      </c>
      <c r="V418" s="88">
        <v>0</v>
      </c>
      <c r="W418" s="88">
        <v>0</v>
      </c>
      <c r="X418" s="88">
        <v>0</v>
      </c>
      <c r="Y418" s="88">
        <v>0</v>
      </c>
      <c r="Z418" s="88">
        <v>0</v>
      </c>
      <c r="AA418" s="88">
        <v>0</v>
      </c>
      <c r="AB418" s="88">
        <v>0</v>
      </c>
      <c r="AC418" s="88">
        <v>0</v>
      </c>
      <c r="AD418" s="88">
        <v>0</v>
      </c>
      <c r="AE418" s="88">
        <v>0</v>
      </c>
      <c r="AF418" s="88">
        <v>0</v>
      </c>
      <c r="AG418" s="88">
        <v>0</v>
      </c>
      <c r="AH418" s="88">
        <v>0</v>
      </c>
      <c r="AI418" s="88">
        <v>0</v>
      </c>
      <c r="AJ418" s="88">
        <v>0</v>
      </c>
      <c r="AK418" s="88">
        <v>0</v>
      </c>
      <c r="AL418" s="88">
        <v>0</v>
      </c>
      <c r="AM418" s="88">
        <v>0</v>
      </c>
      <c r="AN418" s="88">
        <v>0</v>
      </c>
      <c r="AO418" s="88">
        <v>0</v>
      </c>
      <c r="AP418" s="88">
        <v>0</v>
      </c>
      <c r="AQ418" s="88">
        <v>0</v>
      </c>
      <c r="AR418" s="88">
        <v>0</v>
      </c>
      <c r="AS418" s="88">
        <v>0</v>
      </c>
      <c r="AT418" s="88">
        <v>0</v>
      </c>
      <c r="AU418" s="88">
        <v>0</v>
      </c>
      <c r="AV418" s="88">
        <v>0</v>
      </c>
      <c r="AW418" s="88">
        <v>0</v>
      </c>
      <c r="AX418" s="88">
        <v>0</v>
      </c>
      <c r="AY418" s="88">
        <v>0</v>
      </c>
      <c r="AZ418" s="88">
        <v>0</v>
      </c>
    </row>
    <row r="419" spans="1:52" ht="12" customHeight="1" x14ac:dyDescent="0.35">
      <c r="A419" s="72" t="s">
        <v>41</v>
      </c>
      <c r="B419" s="89">
        <v>4.8422262008289185E-4</v>
      </c>
      <c r="C419" s="89">
        <v>4.9056570157135243E-4</v>
      </c>
      <c r="D419" s="89">
        <v>6.4431510336825136E-4</v>
      </c>
      <c r="E419" s="89">
        <v>6.2957379526133272E-4</v>
      </c>
      <c r="F419" s="89">
        <v>5.7572663832166672E-4</v>
      </c>
      <c r="G419" s="89">
        <v>5.4044455466791463E-4</v>
      </c>
      <c r="H419" s="89">
        <v>5.5063956399576416E-4</v>
      </c>
      <c r="I419" s="89">
        <v>5.7977341625377234E-4</v>
      </c>
      <c r="J419" s="89">
        <v>5.6460032327316915E-4</v>
      </c>
      <c r="K419" s="89">
        <v>5.61805125369957E-4</v>
      </c>
      <c r="L419" s="89">
        <v>5.6870797183543982E-4</v>
      </c>
      <c r="M419" s="89">
        <v>5.736142314985256E-4</v>
      </c>
      <c r="N419" s="89">
        <v>5.7715940122728723E-4</v>
      </c>
      <c r="O419" s="89">
        <v>5.5411575230780914E-4</v>
      </c>
      <c r="P419" s="89">
        <v>5.2870663343774018E-4</v>
      </c>
      <c r="Q419" s="89">
        <v>5.3031187362893471E-4</v>
      </c>
      <c r="R419" s="89">
        <v>5.3799641000300616E-4</v>
      </c>
      <c r="S419" s="89">
        <v>5.3383477489528852E-4</v>
      </c>
      <c r="T419" s="89">
        <v>5.3552460513926065E-4</v>
      </c>
      <c r="U419" s="89">
        <v>5.2111659928648693E-4</v>
      </c>
      <c r="V419" s="89">
        <v>5.156475782621588E-4</v>
      </c>
      <c r="W419" s="89">
        <v>5.131235437508179E-4</v>
      </c>
      <c r="X419" s="89">
        <v>4.9767049062341675E-4</v>
      </c>
      <c r="Y419" s="89">
        <v>4.9558389081421565E-4</v>
      </c>
      <c r="Z419" s="89">
        <v>4.8428035827738412E-4</v>
      </c>
      <c r="AA419" s="89">
        <v>4.7700650402110933E-4</v>
      </c>
      <c r="AB419" s="89">
        <v>4.7109938880143798E-4</v>
      </c>
      <c r="AC419" s="89">
        <v>4.6486581922026895E-4</v>
      </c>
      <c r="AD419" s="89">
        <v>3.7914423815645109E-4</v>
      </c>
      <c r="AE419" s="89">
        <v>3.5169785209418047E-4</v>
      </c>
      <c r="AF419" s="89">
        <v>3.5298952482883323E-4</v>
      </c>
      <c r="AG419" s="89">
        <v>3.4135369840341683E-4</v>
      </c>
      <c r="AH419" s="89">
        <v>3.1983929760087264E-4</v>
      </c>
      <c r="AI419" s="89">
        <v>2.9120451864064154E-4</v>
      </c>
      <c r="AJ419" s="89">
        <v>2.8393150445998259E-4</v>
      </c>
      <c r="AK419" s="89">
        <v>2.7876377458233009E-4</v>
      </c>
      <c r="AL419" s="89">
        <v>2.6761889874106395E-4</v>
      </c>
      <c r="AM419" s="89">
        <v>2.6642170390077353E-4</v>
      </c>
      <c r="AN419" s="89">
        <v>2.6177827702250444E-4</v>
      </c>
      <c r="AO419" s="89">
        <v>2.5720981717403704E-4</v>
      </c>
      <c r="AP419" s="89">
        <v>2.541017953714323E-4</v>
      </c>
      <c r="AQ419" s="89">
        <v>2.5177348266419572E-4</v>
      </c>
      <c r="AR419" s="89">
        <v>2.5066578525614647E-4</v>
      </c>
      <c r="AS419" s="89">
        <v>2.4310273292444358E-4</v>
      </c>
      <c r="AT419" s="89">
        <v>2.4243212156822524E-4</v>
      </c>
      <c r="AU419" s="89">
        <v>2.424393167693145E-4</v>
      </c>
      <c r="AV419" s="89">
        <v>2.4315646841750998E-4</v>
      </c>
      <c r="AW419" s="89">
        <v>2.4329822678063179E-4</v>
      </c>
      <c r="AX419" s="89">
        <v>2.4326656060240153E-4</v>
      </c>
      <c r="AY419" s="89">
        <v>2.4203121048384105E-4</v>
      </c>
      <c r="AZ419" s="89">
        <v>2.4573689846551464E-4</v>
      </c>
    </row>
    <row r="420" spans="1:52" ht="12" customHeight="1" x14ac:dyDescent="0.35">
      <c r="A420" s="72" t="s">
        <v>44</v>
      </c>
      <c r="B420" s="89">
        <v>0</v>
      </c>
      <c r="C420" s="89">
        <v>0</v>
      </c>
      <c r="D420" s="89">
        <v>0</v>
      </c>
      <c r="E420" s="89">
        <v>0</v>
      </c>
      <c r="F420" s="89">
        <v>0</v>
      </c>
      <c r="G420" s="89">
        <v>0</v>
      </c>
      <c r="H420" s="89">
        <v>0</v>
      </c>
      <c r="I420" s="89">
        <v>0</v>
      </c>
      <c r="J420" s="89">
        <v>0</v>
      </c>
      <c r="K420" s="89">
        <v>0</v>
      </c>
      <c r="L420" s="89">
        <v>0</v>
      </c>
      <c r="M420" s="89">
        <v>0</v>
      </c>
      <c r="N420" s="89">
        <v>0</v>
      </c>
      <c r="O420" s="89">
        <v>0</v>
      </c>
      <c r="P420" s="89">
        <v>0</v>
      </c>
      <c r="Q420" s="89">
        <v>0</v>
      </c>
      <c r="R420" s="89">
        <v>0</v>
      </c>
      <c r="S420" s="89">
        <v>0</v>
      </c>
      <c r="T420" s="89">
        <v>0</v>
      </c>
      <c r="U420" s="89">
        <v>0</v>
      </c>
      <c r="V420" s="89">
        <v>0</v>
      </c>
      <c r="W420" s="89">
        <v>0</v>
      </c>
      <c r="X420" s="89">
        <v>0</v>
      </c>
      <c r="Y420" s="89">
        <v>0</v>
      </c>
      <c r="Z420" s="89">
        <v>0</v>
      </c>
      <c r="AA420" s="89">
        <v>0</v>
      </c>
      <c r="AB420" s="89">
        <v>0</v>
      </c>
      <c r="AC420" s="89">
        <v>0</v>
      </c>
      <c r="AD420" s="89">
        <v>0</v>
      </c>
      <c r="AE420" s="89">
        <v>0</v>
      </c>
      <c r="AF420" s="89">
        <v>0</v>
      </c>
      <c r="AG420" s="89">
        <v>0</v>
      </c>
      <c r="AH420" s="89">
        <v>0</v>
      </c>
      <c r="AI420" s="89">
        <v>0</v>
      </c>
      <c r="AJ420" s="89">
        <v>0</v>
      </c>
      <c r="AK420" s="89">
        <v>0</v>
      </c>
      <c r="AL420" s="89">
        <v>0</v>
      </c>
      <c r="AM420" s="89">
        <v>0</v>
      </c>
      <c r="AN420" s="89">
        <v>0</v>
      </c>
      <c r="AO420" s="89">
        <v>0</v>
      </c>
      <c r="AP420" s="89">
        <v>0</v>
      </c>
      <c r="AQ420" s="89">
        <v>0</v>
      </c>
      <c r="AR420" s="89">
        <v>0</v>
      </c>
      <c r="AS420" s="89">
        <v>0</v>
      </c>
      <c r="AT420" s="89">
        <v>0</v>
      </c>
      <c r="AU420" s="89">
        <v>0</v>
      </c>
      <c r="AV420" s="89">
        <v>0</v>
      </c>
      <c r="AW420" s="89">
        <v>0</v>
      </c>
      <c r="AX420" s="89">
        <v>0</v>
      </c>
      <c r="AY420" s="89">
        <v>0</v>
      </c>
      <c r="AZ420" s="89">
        <v>0</v>
      </c>
    </row>
    <row r="421" spans="1:52" ht="12" customHeight="1" x14ac:dyDescent="0.35">
      <c r="A421" s="72" t="s">
        <v>45</v>
      </c>
      <c r="B421" s="89">
        <v>0</v>
      </c>
      <c r="C421" s="89">
        <v>0</v>
      </c>
      <c r="D421" s="89">
        <v>0</v>
      </c>
      <c r="E421" s="89">
        <v>0</v>
      </c>
      <c r="F421" s="89">
        <v>0</v>
      </c>
      <c r="G421" s="89">
        <v>0</v>
      </c>
      <c r="H421" s="89">
        <v>0</v>
      </c>
      <c r="I421" s="89">
        <v>0</v>
      </c>
      <c r="J421" s="89">
        <v>0</v>
      </c>
      <c r="K421" s="89">
        <v>0</v>
      </c>
      <c r="L421" s="89">
        <v>0</v>
      </c>
      <c r="M421" s="89">
        <v>0</v>
      </c>
      <c r="N421" s="89">
        <v>0</v>
      </c>
      <c r="O421" s="89">
        <v>0</v>
      </c>
      <c r="P421" s="89">
        <v>0</v>
      </c>
      <c r="Q421" s="89">
        <v>0</v>
      </c>
      <c r="R421" s="89">
        <v>0</v>
      </c>
      <c r="S421" s="89">
        <v>0</v>
      </c>
      <c r="T421" s="89">
        <v>0</v>
      </c>
      <c r="U421" s="89">
        <v>0</v>
      </c>
      <c r="V421" s="89">
        <v>0</v>
      </c>
      <c r="W421" s="89">
        <v>0</v>
      </c>
      <c r="X421" s="89">
        <v>0</v>
      </c>
      <c r="Y421" s="89">
        <v>0</v>
      </c>
      <c r="Z421" s="89">
        <v>0</v>
      </c>
      <c r="AA421" s="89">
        <v>0</v>
      </c>
      <c r="AB421" s="89">
        <v>0</v>
      </c>
      <c r="AC421" s="89">
        <v>0</v>
      </c>
      <c r="AD421" s="89">
        <v>0</v>
      </c>
      <c r="AE421" s="89">
        <v>0</v>
      </c>
      <c r="AF421" s="89">
        <v>0</v>
      </c>
      <c r="AG421" s="89">
        <v>0</v>
      </c>
      <c r="AH421" s="89">
        <v>0</v>
      </c>
      <c r="AI421" s="89">
        <v>0</v>
      </c>
      <c r="AJ421" s="89">
        <v>0</v>
      </c>
      <c r="AK421" s="89">
        <v>0</v>
      </c>
      <c r="AL421" s="89">
        <v>0</v>
      </c>
      <c r="AM421" s="89">
        <v>0</v>
      </c>
      <c r="AN421" s="89">
        <v>0</v>
      </c>
      <c r="AO421" s="89">
        <v>0</v>
      </c>
      <c r="AP421" s="89">
        <v>0</v>
      </c>
      <c r="AQ421" s="89">
        <v>0</v>
      </c>
      <c r="AR421" s="89">
        <v>0</v>
      </c>
      <c r="AS421" s="89">
        <v>0</v>
      </c>
      <c r="AT421" s="89">
        <v>0</v>
      </c>
      <c r="AU421" s="89">
        <v>0</v>
      </c>
      <c r="AV421" s="89">
        <v>0</v>
      </c>
      <c r="AW421" s="89">
        <v>0</v>
      </c>
      <c r="AX421" s="89">
        <v>0</v>
      </c>
      <c r="AY421" s="89">
        <v>0</v>
      </c>
      <c r="AZ421" s="89">
        <v>0</v>
      </c>
    </row>
    <row r="422" spans="1:52" ht="12" customHeight="1" x14ac:dyDescent="0.35">
      <c r="A422" s="74" t="s">
        <v>46</v>
      </c>
      <c r="B422" s="90">
        <v>0</v>
      </c>
      <c r="C422" s="90">
        <v>0</v>
      </c>
      <c r="D422" s="90">
        <v>0</v>
      </c>
      <c r="E422" s="90">
        <v>0</v>
      </c>
      <c r="F422" s="90">
        <v>0</v>
      </c>
      <c r="G422" s="90">
        <v>0</v>
      </c>
      <c r="H422" s="90">
        <v>0</v>
      </c>
      <c r="I422" s="90">
        <v>0</v>
      </c>
      <c r="J422" s="90">
        <v>0</v>
      </c>
      <c r="K422" s="90">
        <v>0</v>
      </c>
      <c r="L422" s="90">
        <v>0</v>
      </c>
      <c r="M422" s="90">
        <v>0</v>
      </c>
      <c r="N422" s="90">
        <v>0</v>
      </c>
      <c r="O422" s="90">
        <v>0</v>
      </c>
      <c r="P422" s="90">
        <v>0</v>
      </c>
      <c r="Q422" s="90">
        <v>0</v>
      </c>
      <c r="R422" s="90">
        <v>0</v>
      </c>
      <c r="S422" s="90">
        <v>0</v>
      </c>
      <c r="T422" s="90">
        <v>0</v>
      </c>
      <c r="U422" s="90">
        <v>0</v>
      </c>
      <c r="V422" s="90">
        <v>0</v>
      </c>
      <c r="W422" s="90">
        <v>0</v>
      </c>
      <c r="X422" s="90">
        <v>0</v>
      </c>
      <c r="Y422" s="90">
        <v>0</v>
      </c>
      <c r="Z422" s="90">
        <v>0</v>
      </c>
      <c r="AA422" s="90">
        <v>0</v>
      </c>
      <c r="AB422" s="90">
        <v>0</v>
      </c>
      <c r="AC422" s="90">
        <v>0</v>
      </c>
      <c r="AD422" s="90">
        <v>0</v>
      </c>
      <c r="AE422" s="90">
        <v>0</v>
      </c>
      <c r="AF422" s="90">
        <v>0</v>
      </c>
      <c r="AG422" s="90">
        <v>0</v>
      </c>
      <c r="AH422" s="90">
        <v>0</v>
      </c>
      <c r="AI422" s="90">
        <v>0</v>
      </c>
      <c r="AJ422" s="90">
        <v>0</v>
      </c>
      <c r="AK422" s="90">
        <v>0</v>
      </c>
      <c r="AL422" s="90">
        <v>0</v>
      </c>
      <c r="AM422" s="90">
        <v>0</v>
      </c>
      <c r="AN422" s="90">
        <v>0</v>
      </c>
      <c r="AO422" s="90">
        <v>0</v>
      </c>
      <c r="AP422" s="90">
        <v>0</v>
      </c>
      <c r="AQ422" s="90">
        <v>0</v>
      </c>
      <c r="AR422" s="90">
        <v>0</v>
      </c>
      <c r="AS422" s="90">
        <v>0</v>
      </c>
      <c r="AT422" s="90">
        <v>0</v>
      </c>
      <c r="AU422" s="90">
        <v>0</v>
      </c>
      <c r="AV422" s="90">
        <v>0</v>
      </c>
      <c r="AW422" s="90">
        <v>0</v>
      </c>
      <c r="AX422" s="90">
        <v>0</v>
      </c>
      <c r="AY422" s="90">
        <v>0</v>
      </c>
      <c r="AZ422" s="90">
        <v>0</v>
      </c>
    </row>
    <row r="423" spans="1:52" ht="12" customHeight="1" x14ac:dyDescent="0.35">
      <c r="A423" s="91" t="s">
        <v>848</v>
      </c>
      <c r="B423" s="92">
        <v>0.54061584309745825</v>
      </c>
      <c r="C423" s="92">
        <v>0.54733019007158623</v>
      </c>
      <c r="D423" s="92">
        <v>0.56871278804825354</v>
      </c>
      <c r="E423" s="92">
        <v>0.55484518103879288</v>
      </c>
      <c r="F423" s="92">
        <v>0.56409207532054062</v>
      </c>
      <c r="G423" s="92">
        <v>0.55307837683725736</v>
      </c>
      <c r="H423" s="92">
        <v>0.52657807424014302</v>
      </c>
      <c r="I423" s="92">
        <v>0.57130444041808759</v>
      </c>
      <c r="J423" s="92">
        <v>0.57240243283781844</v>
      </c>
      <c r="K423" s="92">
        <v>0.60464049988036495</v>
      </c>
      <c r="L423" s="92">
        <v>0.56875189774460999</v>
      </c>
      <c r="M423" s="92">
        <v>0.58653087337405019</v>
      </c>
      <c r="N423" s="92">
        <v>0.57670484731748262</v>
      </c>
      <c r="O423" s="92">
        <v>0.575441792428799</v>
      </c>
      <c r="P423" s="92">
        <v>0.56413192189004224</v>
      </c>
      <c r="Q423" s="92">
        <v>0.56309775424204256</v>
      </c>
      <c r="R423" s="92">
        <v>0.56461746824630765</v>
      </c>
      <c r="S423" s="92">
        <v>0.5645285064685871</v>
      </c>
      <c r="T423" s="92">
        <v>0.56261529004776378</v>
      </c>
      <c r="U423" s="92">
        <v>0.56235689853656257</v>
      </c>
      <c r="V423" s="92">
        <v>0.56268567022096239</v>
      </c>
      <c r="W423" s="92">
        <v>0.5665078817242728</v>
      </c>
      <c r="X423" s="92">
        <v>0.5669614795343445</v>
      </c>
      <c r="Y423" s="92">
        <v>0.56848049215844731</v>
      </c>
      <c r="Z423" s="92">
        <v>0.56981014451223755</v>
      </c>
      <c r="AA423" s="92">
        <v>0.57173197436060597</v>
      </c>
      <c r="AB423" s="92">
        <v>0.57410500541242804</v>
      </c>
      <c r="AC423" s="92">
        <v>0.57471029852209121</v>
      </c>
      <c r="AD423" s="92">
        <v>0.57513392615657921</v>
      </c>
      <c r="AE423" s="92">
        <v>0.57459971979748192</v>
      </c>
      <c r="AF423" s="92">
        <v>0.5742993271415423</v>
      </c>
      <c r="AG423" s="92">
        <v>0.57409384089432069</v>
      </c>
      <c r="AH423" s="92">
        <v>0.57260144894028087</v>
      </c>
      <c r="AI423" s="92">
        <v>0.57199311618307891</v>
      </c>
      <c r="AJ423" s="92">
        <v>0.57005973429706136</v>
      </c>
      <c r="AK423" s="92">
        <v>0.56824926715402135</v>
      </c>
      <c r="AL423" s="92">
        <v>0.5671475544745902</v>
      </c>
      <c r="AM423" s="92">
        <v>0.56396500863108212</v>
      </c>
      <c r="AN423" s="92">
        <v>0.56118579610808472</v>
      </c>
      <c r="AO423" s="92">
        <v>0.55804257158309345</v>
      </c>
      <c r="AP423" s="92">
        <v>0.55454000464345909</v>
      </c>
      <c r="AQ423" s="92">
        <v>0.55121644224470367</v>
      </c>
      <c r="AR423" s="92">
        <v>0.5473062024033053</v>
      </c>
      <c r="AS423" s="92">
        <v>0.54476305238296174</v>
      </c>
      <c r="AT423" s="92">
        <v>0.54409960125159917</v>
      </c>
      <c r="AU423" s="92">
        <v>0.5337333275735171</v>
      </c>
      <c r="AV423" s="92">
        <v>0.51199260322778539</v>
      </c>
      <c r="AW423" s="92">
        <v>0.48585256876187549</v>
      </c>
      <c r="AX423" s="92">
        <v>0.47336258638124895</v>
      </c>
      <c r="AY423" s="92">
        <v>0.46925128645413122</v>
      </c>
      <c r="AZ423" s="92">
        <v>0.44853397740204853</v>
      </c>
    </row>
    <row r="424" spans="1:52" ht="12" customHeight="1" x14ac:dyDescent="0.35">
      <c r="A424" s="93" t="s">
        <v>849</v>
      </c>
      <c r="B424" s="94">
        <v>0.45889993428245895</v>
      </c>
      <c r="C424" s="94">
        <v>0.45217924422684241</v>
      </c>
      <c r="D424" s="94">
        <v>0.43064289684837814</v>
      </c>
      <c r="E424" s="94">
        <v>0.44452524516594577</v>
      </c>
      <c r="F424" s="94">
        <v>0.43533219804113776</v>
      </c>
      <c r="G424" s="94">
        <v>0.44638117860807486</v>
      </c>
      <c r="H424" s="94">
        <v>0.47287128619586122</v>
      </c>
      <c r="I424" s="94">
        <v>0.42811578616565871</v>
      </c>
      <c r="J424" s="94">
        <v>0.42703296683890835</v>
      </c>
      <c r="K424" s="94">
        <v>0.3947976949942652</v>
      </c>
      <c r="L424" s="94">
        <v>0.43067939428355456</v>
      </c>
      <c r="M424" s="94">
        <v>0.41289551239445121</v>
      </c>
      <c r="N424" s="94">
        <v>0.42271799328129006</v>
      </c>
      <c r="O424" s="94">
        <v>0.4240040918188932</v>
      </c>
      <c r="P424" s="94">
        <v>0.43533937147652002</v>
      </c>
      <c r="Q424" s="94">
        <v>0.43637193388432843</v>
      </c>
      <c r="R424" s="94">
        <v>0.43484453534368933</v>
      </c>
      <c r="S424" s="94">
        <v>0.43493765875651774</v>
      </c>
      <c r="T424" s="94">
        <v>0.43684918534709699</v>
      </c>
      <c r="U424" s="94">
        <v>0.43712198486415099</v>
      </c>
      <c r="V424" s="94">
        <v>0.43679868220077545</v>
      </c>
      <c r="W424" s="94">
        <v>0.43297899473197632</v>
      </c>
      <c r="X424" s="94">
        <v>0.43254084997503217</v>
      </c>
      <c r="Y424" s="94">
        <v>0.43102392395073846</v>
      </c>
      <c r="Z424" s="94">
        <v>0.42970557512948504</v>
      </c>
      <c r="AA424" s="94">
        <v>0.42779101913537293</v>
      </c>
      <c r="AB424" s="94">
        <v>0.4254238951987705</v>
      </c>
      <c r="AC424" s="94">
        <v>0.4248248356586885</v>
      </c>
      <c r="AD424" s="94">
        <v>0.4244869296052643</v>
      </c>
      <c r="AE424" s="94">
        <v>0.42504858235042392</v>
      </c>
      <c r="AF424" s="94">
        <v>0.42534768333362871</v>
      </c>
      <c r="AG424" s="94">
        <v>0.42556480540727581</v>
      </c>
      <c r="AH424" s="94">
        <v>0.42707871176211837</v>
      </c>
      <c r="AI424" s="94">
        <v>0.42771567929828042</v>
      </c>
      <c r="AJ424" s="94">
        <v>0.42965633419847876</v>
      </c>
      <c r="AK424" s="94">
        <v>0.4314719690713964</v>
      </c>
      <c r="AL424" s="94">
        <v>0.43258482662666869</v>
      </c>
      <c r="AM424" s="94">
        <v>0.43576856966501698</v>
      </c>
      <c r="AN424" s="94">
        <v>0.43855242561489272</v>
      </c>
      <c r="AO424" s="94">
        <v>0.44170021859973252</v>
      </c>
      <c r="AP424" s="94">
        <v>0.44520589356116957</v>
      </c>
      <c r="AQ424" s="94">
        <v>0.44853178427263213</v>
      </c>
      <c r="AR424" s="94">
        <v>0.45244313181143853</v>
      </c>
      <c r="AS424" s="94">
        <v>0.45499384488411382</v>
      </c>
      <c r="AT424" s="94">
        <v>0.45565796662683261</v>
      </c>
      <c r="AU424" s="94">
        <v>0.46602423310971358</v>
      </c>
      <c r="AV424" s="94">
        <v>0.48776424030379711</v>
      </c>
      <c r="AW424" s="94">
        <v>0.51390413301134397</v>
      </c>
      <c r="AX424" s="94">
        <v>0.52639414705814869</v>
      </c>
      <c r="AY424" s="94">
        <v>0.530506682335385</v>
      </c>
      <c r="AZ424" s="94">
        <v>0.551220285699486</v>
      </c>
    </row>
    <row r="425" spans="1:52" ht="12" customHeight="1" x14ac:dyDescent="0.35">
      <c r="A425" s="134" t="s">
        <v>845</v>
      </c>
      <c r="B425" s="87">
        <v>1</v>
      </c>
      <c r="C425" s="87">
        <v>1</v>
      </c>
      <c r="D425" s="87">
        <v>1</v>
      </c>
      <c r="E425" s="87">
        <v>1</v>
      </c>
      <c r="F425" s="87">
        <v>1</v>
      </c>
      <c r="G425" s="87">
        <v>1</v>
      </c>
      <c r="H425" s="87">
        <v>1</v>
      </c>
      <c r="I425" s="87">
        <v>1</v>
      </c>
      <c r="J425" s="87">
        <v>1</v>
      </c>
      <c r="K425" s="87">
        <v>1</v>
      </c>
      <c r="L425" s="87">
        <v>1</v>
      </c>
      <c r="M425" s="87">
        <v>1</v>
      </c>
      <c r="N425" s="87">
        <v>1</v>
      </c>
      <c r="O425" s="87">
        <v>1</v>
      </c>
      <c r="P425" s="87">
        <v>1</v>
      </c>
      <c r="Q425" s="87">
        <v>1</v>
      </c>
      <c r="R425" s="87">
        <v>1</v>
      </c>
      <c r="S425" s="87">
        <v>1</v>
      </c>
      <c r="T425" s="87">
        <v>1</v>
      </c>
      <c r="U425" s="87">
        <v>1</v>
      </c>
      <c r="V425" s="87">
        <v>1</v>
      </c>
      <c r="W425" s="87">
        <v>1</v>
      </c>
      <c r="X425" s="87">
        <v>1</v>
      </c>
      <c r="Y425" s="87">
        <v>1</v>
      </c>
      <c r="Z425" s="87">
        <v>1</v>
      </c>
      <c r="AA425" s="87">
        <v>1</v>
      </c>
      <c r="AB425" s="87">
        <v>1</v>
      </c>
      <c r="AC425" s="87">
        <v>1</v>
      </c>
      <c r="AD425" s="87">
        <v>1</v>
      </c>
      <c r="AE425" s="87">
        <v>1</v>
      </c>
      <c r="AF425" s="87">
        <v>1</v>
      </c>
      <c r="AG425" s="87">
        <v>1</v>
      </c>
      <c r="AH425" s="87">
        <v>1</v>
      </c>
      <c r="AI425" s="87">
        <v>1</v>
      </c>
      <c r="AJ425" s="87">
        <v>1</v>
      </c>
      <c r="AK425" s="87">
        <v>1</v>
      </c>
      <c r="AL425" s="87">
        <v>1</v>
      </c>
      <c r="AM425" s="87">
        <v>1</v>
      </c>
      <c r="AN425" s="87">
        <v>1</v>
      </c>
      <c r="AO425" s="87">
        <v>1</v>
      </c>
      <c r="AP425" s="87">
        <v>1</v>
      </c>
      <c r="AQ425" s="87">
        <v>1</v>
      </c>
      <c r="AR425" s="87">
        <v>1</v>
      </c>
      <c r="AS425" s="87">
        <v>1</v>
      </c>
      <c r="AT425" s="87">
        <v>1</v>
      </c>
      <c r="AU425" s="87">
        <v>1</v>
      </c>
      <c r="AV425" s="87">
        <v>1</v>
      </c>
      <c r="AW425" s="87">
        <v>1</v>
      </c>
      <c r="AX425" s="87">
        <v>1</v>
      </c>
      <c r="AY425" s="87">
        <v>1</v>
      </c>
      <c r="AZ425" s="87">
        <v>1</v>
      </c>
    </row>
    <row r="426" spans="1:52" ht="12" customHeight="1" x14ac:dyDescent="0.3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35">
      <c r="A427" s="72" t="s">
        <v>41</v>
      </c>
      <c r="B427" s="89">
        <v>6.6897329112892122E-4</v>
      </c>
      <c r="C427" s="89">
        <v>6.2841316810171796E-4</v>
      </c>
      <c r="D427" s="89">
        <v>6.0623468660056816E-4</v>
      </c>
      <c r="E427" s="89">
        <v>6.1832882866098935E-4</v>
      </c>
      <c r="F427" s="89">
        <v>6.1504583836683748E-4</v>
      </c>
      <c r="G427" s="89">
        <v>6.1786214890163457E-4</v>
      </c>
      <c r="H427" s="89">
        <v>6.1207603389351356E-4</v>
      </c>
      <c r="I427" s="89">
        <v>5.9135453211599481E-4</v>
      </c>
      <c r="J427" s="89">
        <v>5.7365591961612518E-4</v>
      </c>
      <c r="K427" s="89">
        <v>5.7047167938985277E-4</v>
      </c>
      <c r="L427" s="89">
        <v>5.7163108225081246E-4</v>
      </c>
      <c r="M427" s="89">
        <v>5.6110457002142393E-4</v>
      </c>
      <c r="N427" s="89">
        <v>5.7489911014289212E-4</v>
      </c>
      <c r="O427" s="89">
        <v>5.5164745742732784E-4</v>
      </c>
      <c r="P427" s="89">
        <v>5.028675735854588E-4</v>
      </c>
      <c r="Q427" s="89">
        <v>5.3112954682051799E-4</v>
      </c>
      <c r="R427" s="89">
        <v>5.3036940384510573E-4</v>
      </c>
      <c r="S427" s="89">
        <v>5.2664847813980651E-4</v>
      </c>
      <c r="T427" s="89">
        <v>5.2322405782072214E-4</v>
      </c>
      <c r="U427" s="89">
        <v>5.1556158277822324E-4</v>
      </c>
      <c r="V427" s="89">
        <v>5.0844377794063056E-4</v>
      </c>
      <c r="W427" s="89">
        <v>4.9706628321372352E-4</v>
      </c>
      <c r="X427" s="89">
        <v>4.9102249614972171E-4</v>
      </c>
      <c r="Y427" s="89">
        <v>4.8479519363781075E-4</v>
      </c>
      <c r="Z427" s="89">
        <v>4.7681602306088894E-4</v>
      </c>
      <c r="AA427" s="89">
        <v>4.6585308008815325E-4</v>
      </c>
      <c r="AB427" s="89">
        <v>4.5480536143519229E-4</v>
      </c>
      <c r="AC427" s="89">
        <v>4.4536546129892823E-4</v>
      </c>
      <c r="AD427" s="89">
        <v>3.2369335493758085E-4</v>
      </c>
      <c r="AE427" s="89">
        <v>3.044342667288524E-4</v>
      </c>
      <c r="AF427" s="89">
        <v>3.029419131439193E-4</v>
      </c>
      <c r="AG427" s="89">
        <v>2.9648175748501972E-4</v>
      </c>
      <c r="AH427" s="89">
        <v>2.8847582788716351E-4</v>
      </c>
      <c r="AI427" s="89">
        <v>2.8476036794928135E-4</v>
      </c>
      <c r="AJ427" s="89">
        <v>2.8839202319014203E-4</v>
      </c>
      <c r="AK427" s="89">
        <v>2.8664357928464505E-4</v>
      </c>
      <c r="AL427" s="89">
        <v>2.8604502464740761E-4</v>
      </c>
      <c r="AM427" s="89">
        <v>2.9743491363989666E-4</v>
      </c>
      <c r="AN427" s="89">
        <v>3.1155938911701578E-4</v>
      </c>
      <c r="AO427" s="89">
        <v>3.2177324171990686E-4</v>
      </c>
      <c r="AP427" s="89">
        <v>3.3496370101733644E-4</v>
      </c>
      <c r="AQ427" s="89">
        <v>3.3724144524127392E-4</v>
      </c>
      <c r="AR427" s="89">
        <v>3.4242146869552687E-4</v>
      </c>
      <c r="AS427" s="89">
        <v>3.4548818824384442E-4</v>
      </c>
      <c r="AT427" s="89">
        <v>3.7084341080146201E-4</v>
      </c>
      <c r="AU427" s="89">
        <v>3.7164057540381722E-4</v>
      </c>
      <c r="AV427" s="89">
        <v>3.8472158199854114E-4</v>
      </c>
      <c r="AW427" s="89">
        <v>4.3181793678109939E-4</v>
      </c>
      <c r="AX427" s="89">
        <v>4.2805596356900789E-4</v>
      </c>
      <c r="AY427" s="89">
        <v>4.7300897069277201E-4</v>
      </c>
      <c r="AZ427" s="89">
        <v>5.0122604344536158E-4</v>
      </c>
    </row>
    <row r="428" spans="1:52" ht="12" customHeight="1" x14ac:dyDescent="0.3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3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3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35">
      <c r="A431" s="91" t="s">
        <v>850</v>
      </c>
      <c r="B431" s="92">
        <v>0</v>
      </c>
      <c r="C431" s="92">
        <v>0</v>
      </c>
      <c r="D431" s="92">
        <v>0</v>
      </c>
      <c r="E431" s="92">
        <v>0</v>
      </c>
      <c r="F431" s="92">
        <v>0</v>
      </c>
      <c r="G431" s="92">
        <v>0</v>
      </c>
      <c r="H431" s="92">
        <v>0</v>
      </c>
      <c r="I431" s="92">
        <v>0</v>
      </c>
      <c r="J431" s="92">
        <v>0</v>
      </c>
      <c r="K431" s="92">
        <v>0</v>
      </c>
      <c r="L431" s="92">
        <v>0</v>
      </c>
      <c r="M431" s="92">
        <v>0</v>
      </c>
      <c r="N431" s="92">
        <v>0</v>
      </c>
      <c r="O431" s="92">
        <v>0</v>
      </c>
      <c r="P431" s="92">
        <v>0</v>
      </c>
      <c r="Q431" s="92">
        <v>0</v>
      </c>
      <c r="R431" s="92">
        <v>0</v>
      </c>
      <c r="S431" s="92">
        <v>0</v>
      </c>
      <c r="T431" s="92">
        <v>0</v>
      </c>
      <c r="U431" s="92">
        <v>0</v>
      </c>
      <c r="V431" s="92">
        <v>0</v>
      </c>
      <c r="W431" s="92">
        <v>0</v>
      </c>
      <c r="X431" s="92">
        <v>0</v>
      </c>
      <c r="Y431" s="92">
        <v>0</v>
      </c>
      <c r="Z431" s="92">
        <v>0</v>
      </c>
      <c r="AA431" s="92">
        <v>0</v>
      </c>
      <c r="AB431" s="92">
        <v>0</v>
      </c>
      <c r="AC431" s="92">
        <v>0</v>
      </c>
      <c r="AD431" s="92">
        <v>0</v>
      </c>
      <c r="AE431" s="92">
        <v>0</v>
      </c>
      <c r="AF431" s="92">
        <v>0</v>
      </c>
      <c r="AG431" s="92">
        <v>0</v>
      </c>
      <c r="AH431" s="92">
        <v>0</v>
      </c>
      <c r="AI431" s="92">
        <v>0</v>
      </c>
      <c r="AJ431" s="92">
        <v>0</v>
      </c>
      <c r="AK431" s="92">
        <v>0</v>
      </c>
      <c r="AL431" s="92">
        <v>0</v>
      </c>
      <c r="AM431" s="92">
        <v>0</v>
      </c>
      <c r="AN431" s="92">
        <v>0</v>
      </c>
      <c r="AO431" s="92">
        <v>0</v>
      </c>
      <c r="AP431" s="92">
        <v>0</v>
      </c>
      <c r="AQ431" s="92">
        <v>0</v>
      </c>
      <c r="AR431" s="92">
        <v>0</v>
      </c>
      <c r="AS431" s="92">
        <v>0</v>
      </c>
      <c r="AT431" s="92">
        <v>0</v>
      </c>
      <c r="AU431" s="92">
        <v>0</v>
      </c>
      <c r="AV431" s="92">
        <v>0</v>
      </c>
      <c r="AW431" s="92">
        <v>0</v>
      </c>
      <c r="AX431" s="92">
        <v>0</v>
      </c>
      <c r="AY431" s="92">
        <v>0</v>
      </c>
      <c r="AZ431" s="92">
        <v>0</v>
      </c>
    </row>
    <row r="432" spans="1:52" ht="12" customHeight="1" x14ac:dyDescent="0.35">
      <c r="A432" s="91" t="s">
        <v>851</v>
      </c>
      <c r="B432" s="92">
        <v>0.11184703679412343</v>
      </c>
      <c r="C432" s="92">
        <v>0.1154828749515972</v>
      </c>
      <c r="D432" s="92">
        <v>0.1093377406147822</v>
      </c>
      <c r="E432" s="92">
        <v>0.10656244460467965</v>
      </c>
      <c r="F432" s="92">
        <v>0.10402210163586291</v>
      </c>
      <c r="G432" s="92">
        <v>9.0816495632626587E-2</v>
      </c>
      <c r="H432" s="92">
        <v>8.254196683404319E-2</v>
      </c>
      <c r="I432" s="92">
        <v>7.9187168774067007E-2</v>
      </c>
      <c r="J432" s="92">
        <v>7.2932052865181493E-2</v>
      </c>
      <c r="K432" s="92">
        <v>0.1061385479450547</v>
      </c>
      <c r="L432" s="92">
        <v>8.8067115485883807E-2</v>
      </c>
      <c r="M432" s="92">
        <v>9.1347849423056626E-2</v>
      </c>
      <c r="N432" s="92">
        <v>9.2754006348361159E-2</v>
      </c>
      <c r="O432" s="92">
        <v>9.1189320132842991E-2</v>
      </c>
      <c r="P432" s="92">
        <v>8.3497275207610758E-2</v>
      </c>
      <c r="Q432" s="92">
        <v>6.4790601545359261E-2</v>
      </c>
      <c r="R432" s="92">
        <v>6.4240367446879984E-2</v>
      </c>
      <c r="S432" s="92">
        <v>6.5657658798787627E-2</v>
      </c>
      <c r="T432" s="92">
        <v>6.5229370018126009E-2</v>
      </c>
      <c r="U432" s="92">
        <v>6.4429860177522572E-2</v>
      </c>
      <c r="V432" s="92">
        <v>6.4007397066825747E-2</v>
      </c>
      <c r="W432" s="92">
        <v>6.4753846708492907E-2</v>
      </c>
      <c r="X432" s="92">
        <v>6.448415223783871E-2</v>
      </c>
      <c r="Y432" s="92">
        <v>6.4309896218297871E-2</v>
      </c>
      <c r="Z432" s="92">
        <v>6.3984420547820747E-2</v>
      </c>
      <c r="AA432" s="92">
        <v>6.3799900682199123E-2</v>
      </c>
      <c r="AB432" s="92">
        <v>6.3814022776341101E-2</v>
      </c>
      <c r="AC432" s="92">
        <v>6.3658914687271681E-2</v>
      </c>
      <c r="AD432" s="92">
        <v>6.3334295081414096E-2</v>
      </c>
      <c r="AE432" s="92">
        <v>6.3138026397815114E-2</v>
      </c>
      <c r="AF432" s="92">
        <v>6.2949307825252127E-2</v>
      </c>
      <c r="AG432" s="92">
        <v>6.273275110458483E-2</v>
      </c>
      <c r="AH432" s="92">
        <v>6.2865075956806307E-2</v>
      </c>
      <c r="AI432" s="92">
        <v>6.3287895061794608E-2</v>
      </c>
      <c r="AJ432" s="92">
        <v>6.4573432412701789E-2</v>
      </c>
      <c r="AK432" s="92">
        <v>6.6281496129228845E-2</v>
      </c>
      <c r="AL432" s="92">
        <v>6.6725616972288529E-2</v>
      </c>
      <c r="AM432" s="92">
        <v>7.0472323501949014E-2</v>
      </c>
      <c r="AN432" s="92">
        <v>7.4735557084723528E-2</v>
      </c>
      <c r="AO432" s="92">
        <v>7.8648459655323841E-2</v>
      </c>
      <c r="AP432" s="92">
        <v>8.3557196745580528E-2</v>
      </c>
      <c r="AQ432" s="92">
        <v>8.5613577359119911E-2</v>
      </c>
      <c r="AR432" s="92">
        <v>8.9719292540968054E-2</v>
      </c>
      <c r="AS432" s="92">
        <v>9.3434085004096668E-2</v>
      </c>
      <c r="AT432" s="92">
        <v>0.10053595975927526</v>
      </c>
      <c r="AU432" s="92">
        <v>0.10153264128947752</v>
      </c>
      <c r="AV432" s="92">
        <v>0.1059996969960275</v>
      </c>
      <c r="AW432" s="92">
        <v>0.11883360254192848</v>
      </c>
      <c r="AX432" s="92">
        <v>0.11864230855584158</v>
      </c>
      <c r="AY432" s="92">
        <v>0.13108374433850487</v>
      </c>
      <c r="AZ432" s="92">
        <v>0.14056233474466737</v>
      </c>
    </row>
    <row r="433" spans="1:52" ht="12" customHeight="1" x14ac:dyDescent="0.35">
      <c r="A433" s="105" t="s">
        <v>854</v>
      </c>
      <c r="B433" s="109">
        <v>0.14813779632888274</v>
      </c>
      <c r="C433" s="109">
        <v>0.14942604336614379</v>
      </c>
      <c r="D433" s="109">
        <v>0.14555458559682982</v>
      </c>
      <c r="E433" s="109">
        <v>0.13702327964875693</v>
      </c>
      <c r="F433" s="109">
        <v>0.1306100258877983</v>
      </c>
      <c r="G433" s="109">
        <v>0.13051332164894758</v>
      </c>
      <c r="H433" s="109">
        <v>0.1303395235693578</v>
      </c>
      <c r="I433" s="109">
        <v>0.14544334740309625</v>
      </c>
      <c r="J433" s="109">
        <v>0.14493573591640238</v>
      </c>
      <c r="K433" s="109">
        <v>0.14309776111054653</v>
      </c>
      <c r="L433" s="109">
        <v>0.12207957104130412</v>
      </c>
      <c r="M433" s="109">
        <v>0.12505156796888692</v>
      </c>
      <c r="N433" s="109">
        <v>0.12320566184179277</v>
      </c>
      <c r="O433" s="109">
        <v>0.13319278516339669</v>
      </c>
      <c r="P433" s="109">
        <v>0.1313291425881212</v>
      </c>
      <c r="Q433" s="109">
        <v>0.12894165599413035</v>
      </c>
      <c r="R433" s="109">
        <v>0.12871466511410951</v>
      </c>
      <c r="S433" s="109">
        <v>0.12827241728370736</v>
      </c>
      <c r="T433" s="109">
        <v>0.12304621245473726</v>
      </c>
      <c r="U433" s="109">
        <v>0.11999665714014648</v>
      </c>
      <c r="V433" s="109">
        <v>0.11869390938942194</v>
      </c>
      <c r="W433" s="109">
        <v>0.1129664628465248</v>
      </c>
      <c r="X433" s="109">
        <v>0.11095966357219124</v>
      </c>
      <c r="Y433" s="109">
        <v>0.11014872728890254</v>
      </c>
      <c r="Z433" s="109">
        <v>0.10873656960993082</v>
      </c>
      <c r="AA433" s="109">
        <v>0.10795090579876555</v>
      </c>
      <c r="AB433" s="109">
        <v>0.10724610896195926</v>
      </c>
      <c r="AC433" s="109">
        <v>0.10684729474483569</v>
      </c>
      <c r="AD433" s="109">
        <v>0.10604063709731441</v>
      </c>
      <c r="AE433" s="109">
        <v>0.10517448613451598</v>
      </c>
      <c r="AF433" s="109">
        <v>0.10457198524145549</v>
      </c>
      <c r="AG433" s="109">
        <v>0.10413514224786728</v>
      </c>
      <c r="AH433" s="109">
        <v>0.10338770376712987</v>
      </c>
      <c r="AI433" s="109">
        <v>0.10304933287654099</v>
      </c>
      <c r="AJ433" s="109">
        <v>0.10414141325361627</v>
      </c>
      <c r="AK433" s="109">
        <v>0.10485160921779672</v>
      </c>
      <c r="AL433" s="109">
        <v>0.1034385290573524</v>
      </c>
      <c r="AM433" s="109">
        <v>0.10811667040559339</v>
      </c>
      <c r="AN433" s="109">
        <v>0.11347385568565443</v>
      </c>
      <c r="AO433" s="109">
        <v>0.11761738499440789</v>
      </c>
      <c r="AP433" s="109">
        <v>0.12265054474046649</v>
      </c>
      <c r="AQ433" s="109">
        <v>0.1227837549233404</v>
      </c>
      <c r="AR433" s="109">
        <v>0.12507802641537533</v>
      </c>
      <c r="AS433" s="109">
        <v>0.12843047407782482</v>
      </c>
      <c r="AT433" s="109">
        <v>0.13635251745002439</v>
      </c>
      <c r="AU433" s="109">
        <v>0.1340396221738587</v>
      </c>
      <c r="AV433" s="109">
        <v>0.13600423174691936</v>
      </c>
      <c r="AW433" s="109">
        <v>0.1447701687782644</v>
      </c>
      <c r="AX433" s="109">
        <v>0.14168639606007516</v>
      </c>
      <c r="AY433" s="109">
        <v>0.14942596354370308</v>
      </c>
      <c r="AZ433" s="109">
        <v>0.15625424875609312</v>
      </c>
    </row>
    <row r="434" spans="1:52" ht="12" customHeight="1" x14ac:dyDescent="0.35">
      <c r="A434" s="107" t="s">
        <v>35</v>
      </c>
      <c r="B434" s="110">
        <v>0.73934619358586495</v>
      </c>
      <c r="C434" s="110">
        <v>0.7344626685141572</v>
      </c>
      <c r="D434" s="110">
        <v>0.74450143910178745</v>
      </c>
      <c r="E434" s="110">
        <v>0.75579594691790242</v>
      </c>
      <c r="F434" s="110">
        <v>0.76475282663797195</v>
      </c>
      <c r="G434" s="110">
        <v>0.77805232056952411</v>
      </c>
      <c r="H434" s="110">
        <v>0.78650643356270555</v>
      </c>
      <c r="I434" s="110">
        <v>0.77477812929072076</v>
      </c>
      <c r="J434" s="110">
        <v>0.78155855529879992</v>
      </c>
      <c r="K434" s="110">
        <v>0.75019321926500904</v>
      </c>
      <c r="L434" s="110">
        <v>0.78928168239056129</v>
      </c>
      <c r="M434" s="110">
        <v>0.78303947803803498</v>
      </c>
      <c r="N434" s="110">
        <v>0.78346543269970315</v>
      </c>
      <c r="O434" s="110">
        <v>0.77506624724633311</v>
      </c>
      <c r="P434" s="110">
        <v>0.7846707146306825</v>
      </c>
      <c r="Q434" s="110">
        <v>0.80573661291368981</v>
      </c>
      <c r="R434" s="110">
        <v>0.80651459803516534</v>
      </c>
      <c r="S434" s="110">
        <v>0.80554327543936532</v>
      </c>
      <c r="T434" s="110">
        <v>0.81120119346931596</v>
      </c>
      <c r="U434" s="110">
        <v>0.81505792109955277</v>
      </c>
      <c r="V434" s="110">
        <v>0.8167902497658116</v>
      </c>
      <c r="W434" s="110">
        <v>0.82178262416176862</v>
      </c>
      <c r="X434" s="110">
        <v>0.82406516169382027</v>
      </c>
      <c r="Y434" s="110">
        <v>0.82505658129916182</v>
      </c>
      <c r="Z434" s="110">
        <v>0.82680219381918763</v>
      </c>
      <c r="AA434" s="110">
        <v>0.82778334043894719</v>
      </c>
      <c r="AB434" s="110">
        <v>0.82848506290026447</v>
      </c>
      <c r="AC434" s="110">
        <v>0.82904842510659371</v>
      </c>
      <c r="AD434" s="110">
        <v>0.8303013744663339</v>
      </c>
      <c r="AE434" s="110">
        <v>0.83138305320094008</v>
      </c>
      <c r="AF434" s="110">
        <v>0.83217576502014856</v>
      </c>
      <c r="AG434" s="110">
        <v>0.8328356248900628</v>
      </c>
      <c r="AH434" s="110">
        <v>0.83345874444817669</v>
      </c>
      <c r="AI434" s="110">
        <v>0.83337801169371517</v>
      </c>
      <c r="AJ434" s="110">
        <v>0.8309967623104918</v>
      </c>
      <c r="AK434" s="110">
        <v>0.82858025107368982</v>
      </c>
      <c r="AL434" s="110">
        <v>0.82954980894571162</v>
      </c>
      <c r="AM434" s="110">
        <v>0.82111357117881778</v>
      </c>
      <c r="AN434" s="110">
        <v>0.81147902784050496</v>
      </c>
      <c r="AO434" s="110">
        <v>0.80341238210854837</v>
      </c>
      <c r="AP434" s="110">
        <v>0.79345729481293559</v>
      </c>
      <c r="AQ434" s="110">
        <v>0.79126542627229834</v>
      </c>
      <c r="AR434" s="110">
        <v>0.78486025957496119</v>
      </c>
      <c r="AS434" s="110">
        <v>0.77778995272983464</v>
      </c>
      <c r="AT434" s="110">
        <v>0.76274067937989898</v>
      </c>
      <c r="AU434" s="110">
        <v>0.7640560959612599</v>
      </c>
      <c r="AV434" s="110">
        <v>0.7576113496750545</v>
      </c>
      <c r="AW434" s="110">
        <v>0.7359644107430261</v>
      </c>
      <c r="AX434" s="110">
        <v>0.73924323942051429</v>
      </c>
      <c r="AY434" s="110">
        <v>0.71901728314709923</v>
      </c>
      <c r="AZ434" s="110">
        <v>0.70268219045579428</v>
      </c>
    </row>
    <row r="435" spans="1:52" ht="12" customHeight="1" x14ac:dyDescent="0.35">
      <c r="A435" s="134" t="s">
        <v>846</v>
      </c>
      <c r="B435" s="87">
        <v>1</v>
      </c>
      <c r="C435" s="87">
        <v>1</v>
      </c>
      <c r="D435" s="87">
        <v>1</v>
      </c>
      <c r="E435" s="87">
        <v>1</v>
      </c>
      <c r="F435" s="87">
        <v>1</v>
      </c>
      <c r="G435" s="87">
        <v>1</v>
      </c>
      <c r="H435" s="87">
        <v>1</v>
      </c>
      <c r="I435" s="87">
        <v>1</v>
      </c>
      <c r="J435" s="87">
        <v>1</v>
      </c>
      <c r="K435" s="87">
        <v>1</v>
      </c>
      <c r="L435" s="87">
        <v>1</v>
      </c>
      <c r="M435" s="87">
        <v>1</v>
      </c>
      <c r="N435" s="87">
        <v>1</v>
      </c>
      <c r="O435" s="87">
        <v>1</v>
      </c>
      <c r="P435" s="87">
        <v>1</v>
      </c>
      <c r="Q435" s="87">
        <v>1</v>
      </c>
      <c r="R435" s="87">
        <v>1</v>
      </c>
      <c r="S435" s="87">
        <v>1</v>
      </c>
      <c r="T435" s="87">
        <v>1</v>
      </c>
      <c r="U435" s="87">
        <v>1</v>
      </c>
      <c r="V435" s="87">
        <v>1</v>
      </c>
      <c r="W435" s="87">
        <v>1</v>
      </c>
      <c r="X435" s="87">
        <v>1</v>
      </c>
      <c r="Y435" s="87">
        <v>1</v>
      </c>
      <c r="Z435" s="87">
        <v>1</v>
      </c>
      <c r="AA435" s="87">
        <v>1</v>
      </c>
      <c r="AB435" s="87">
        <v>1</v>
      </c>
      <c r="AC435" s="87">
        <v>1</v>
      </c>
      <c r="AD435" s="87">
        <v>1</v>
      </c>
      <c r="AE435" s="87">
        <v>1</v>
      </c>
      <c r="AF435" s="87">
        <v>1</v>
      </c>
      <c r="AG435" s="87">
        <v>1</v>
      </c>
      <c r="AH435" s="87">
        <v>1</v>
      </c>
      <c r="AI435" s="87">
        <v>1</v>
      </c>
      <c r="AJ435" s="87">
        <v>1</v>
      </c>
      <c r="AK435" s="87">
        <v>1</v>
      </c>
      <c r="AL435" s="87">
        <v>1</v>
      </c>
      <c r="AM435" s="87">
        <v>1</v>
      </c>
      <c r="AN435" s="87">
        <v>1</v>
      </c>
      <c r="AO435" s="87">
        <v>1</v>
      </c>
      <c r="AP435" s="87">
        <v>1</v>
      </c>
      <c r="AQ435" s="87">
        <v>1</v>
      </c>
      <c r="AR435" s="87">
        <v>1</v>
      </c>
      <c r="AS435" s="87">
        <v>1</v>
      </c>
      <c r="AT435" s="87">
        <v>1</v>
      </c>
      <c r="AU435" s="87">
        <v>1</v>
      </c>
      <c r="AV435" s="87">
        <v>1</v>
      </c>
      <c r="AW435" s="87">
        <v>1</v>
      </c>
      <c r="AX435" s="87">
        <v>1</v>
      </c>
      <c r="AY435" s="87">
        <v>1</v>
      </c>
      <c r="AZ435" s="87">
        <v>1</v>
      </c>
    </row>
    <row r="436" spans="1:52" ht="12" customHeight="1" x14ac:dyDescent="0.35">
      <c r="A436" s="64" t="s">
        <v>40</v>
      </c>
      <c r="B436" s="88">
        <v>0</v>
      </c>
      <c r="C436" s="88">
        <v>0</v>
      </c>
      <c r="D436" s="88">
        <v>0</v>
      </c>
      <c r="E436" s="88">
        <v>0</v>
      </c>
      <c r="F436" s="88">
        <v>0</v>
      </c>
      <c r="G436" s="88">
        <v>0</v>
      </c>
      <c r="H436" s="88">
        <v>0</v>
      </c>
      <c r="I436" s="88">
        <v>0</v>
      </c>
      <c r="J436" s="88">
        <v>0</v>
      </c>
      <c r="K436" s="88">
        <v>0</v>
      </c>
      <c r="L436" s="88">
        <v>0</v>
      </c>
      <c r="M436" s="88">
        <v>0</v>
      </c>
      <c r="N436" s="88">
        <v>0</v>
      </c>
      <c r="O436" s="88">
        <v>0</v>
      </c>
      <c r="P436" s="88">
        <v>0</v>
      </c>
      <c r="Q436" s="88">
        <v>0</v>
      </c>
      <c r="R436" s="88">
        <v>0</v>
      </c>
      <c r="S436" s="88">
        <v>0</v>
      </c>
      <c r="T436" s="88">
        <v>0</v>
      </c>
      <c r="U436" s="88">
        <v>0</v>
      </c>
      <c r="V436" s="88">
        <v>0</v>
      </c>
      <c r="W436" s="88">
        <v>0</v>
      </c>
      <c r="X436" s="88">
        <v>0</v>
      </c>
      <c r="Y436" s="88">
        <v>0</v>
      </c>
      <c r="Z436" s="88">
        <v>0</v>
      </c>
      <c r="AA436" s="88">
        <v>0</v>
      </c>
      <c r="AB436" s="88">
        <v>0</v>
      </c>
      <c r="AC436" s="88">
        <v>0</v>
      </c>
      <c r="AD436" s="88">
        <v>0</v>
      </c>
      <c r="AE436" s="88">
        <v>0</v>
      </c>
      <c r="AF436" s="88">
        <v>0</v>
      </c>
      <c r="AG436" s="88">
        <v>0</v>
      </c>
      <c r="AH436" s="88">
        <v>0</v>
      </c>
      <c r="AI436" s="88">
        <v>0</v>
      </c>
      <c r="AJ436" s="88">
        <v>0</v>
      </c>
      <c r="AK436" s="88">
        <v>0</v>
      </c>
      <c r="AL436" s="88">
        <v>0</v>
      </c>
      <c r="AM436" s="88">
        <v>0</v>
      </c>
      <c r="AN436" s="88">
        <v>0</v>
      </c>
      <c r="AO436" s="88">
        <v>0</v>
      </c>
      <c r="AP436" s="88">
        <v>0</v>
      </c>
      <c r="AQ436" s="88">
        <v>0</v>
      </c>
      <c r="AR436" s="88">
        <v>0</v>
      </c>
      <c r="AS436" s="88">
        <v>0</v>
      </c>
      <c r="AT436" s="88">
        <v>0</v>
      </c>
      <c r="AU436" s="88">
        <v>0</v>
      </c>
      <c r="AV436" s="88">
        <v>0</v>
      </c>
      <c r="AW436" s="88">
        <v>0</v>
      </c>
      <c r="AX436" s="88">
        <v>0</v>
      </c>
      <c r="AY436" s="88">
        <v>0</v>
      </c>
      <c r="AZ436" s="88">
        <v>0</v>
      </c>
    </row>
    <row r="437" spans="1:52" ht="12" customHeight="1" x14ac:dyDescent="0.35">
      <c r="A437" s="72" t="s">
        <v>41</v>
      </c>
      <c r="B437" s="89">
        <v>9.6706594924902045E-4</v>
      </c>
      <c r="C437" s="89">
        <v>9.3713180733407005E-4</v>
      </c>
      <c r="D437" s="89">
        <v>9.7507569343476994E-4</v>
      </c>
      <c r="E437" s="89">
        <v>9.878635724126731E-4</v>
      </c>
      <c r="F437" s="89">
        <v>1.0205296955426409E-3</v>
      </c>
      <c r="G437" s="89">
        <v>1.0628699894766128E-3</v>
      </c>
      <c r="H437" s="89">
        <v>1.1867557832119513E-3</v>
      </c>
      <c r="I437" s="89">
        <v>1.2022800997874791E-3</v>
      </c>
      <c r="J437" s="89">
        <v>1.1908825750797569E-3</v>
      </c>
      <c r="K437" s="89">
        <v>9.1754339087482182E-4</v>
      </c>
      <c r="L437" s="89">
        <v>8.8388731709213952E-4</v>
      </c>
      <c r="M437" s="89">
        <v>8.5315699503928067E-4</v>
      </c>
      <c r="N437" s="89">
        <v>9.2980309790463306E-4</v>
      </c>
      <c r="O437" s="89">
        <v>9.3759647056255828E-4</v>
      </c>
      <c r="P437" s="89">
        <v>9.7906756730113567E-4</v>
      </c>
      <c r="Q437" s="89">
        <v>9.9119973156868661E-4</v>
      </c>
      <c r="R437" s="89">
        <v>9.9407599602501146E-4</v>
      </c>
      <c r="S437" s="89">
        <v>9.7042552668544745E-4</v>
      </c>
      <c r="T437" s="89">
        <v>9.9143967231742091E-4</v>
      </c>
      <c r="U437" s="89">
        <v>1.0007776378303298E-3</v>
      </c>
      <c r="V437" s="89">
        <v>7.8470028514783063E-4</v>
      </c>
      <c r="W437" s="89">
        <v>7.3239704292991307E-4</v>
      </c>
      <c r="X437" s="89">
        <v>6.8983276006965211E-4</v>
      </c>
      <c r="Y437" s="89">
        <v>6.6865074898457381E-4</v>
      </c>
      <c r="Z437" s="89">
        <v>6.283351398385865E-4</v>
      </c>
      <c r="AA437" s="89">
        <v>5.7709172362018185E-4</v>
      </c>
      <c r="AB437" s="89">
        <v>5.5559256916833024E-4</v>
      </c>
      <c r="AC437" s="89">
        <v>5.3537678538045539E-4</v>
      </c>
      <c r="AD437" s="89">
        <v>5.077811465225595E-4</v>
      </c>
      <c r="AE437" s="89">
        <v>4.7516776094482676E-4</v>
      </c>
      <c r="AF437" s="89">
        <v>3.8451587194892646E-4</v>
      </c>
      <c r="AG437" s="89">
        <v>3.8251333529004813E-4</v>
      </c>
      <c r="AH437" s="89">
        <v>3.4926094209404004E-4</v>
      </c>
      <c r="AI437" s="89">
        <v>3.2821106435874524E-4</v>
      </c>
      <c r="AJ437" s="89">
        <v>3.2753715313357644E-4</v>
      </c>
      <c r="AK437" s="89">
        <v>3.8669342238481632E-4</v>
      </c>
      <c r="AL437" s="89">
        <v>3.6188545504404725E-4</v>
      </c>
      <c r="AM437" s="89">
        <v>3.440622522627141E-4</v>
      </c>
      <c r="AN437" s="89">
        <v>3.3828496058756414E-4</v>
      </c>
      <c r="AO437" s="89">
        <v>3.3487455890722983E-4</v>
      </c>
      <c r="AP437" s="89">
        <v>3.294395365379908E-4</v>
      </c>
      <c r="AQ437" s="89">
        <v>3.2722289635857136E-4</v>
      </c>
      <c r="AR437" s="89">
        <v>3.2628075990295873E-4</v>
      </c>
      <c r="AS437" s="89">
        <v>3.2692723744835636E-4</v>
      </c>
      <c r="AT437" s="89">
        <v>3.2564983329205825E-4</v>
      </c>
      <c r="AU437" s="89">
        <v>3.2219688758920652E-4</v>
      </c>
      <c r="AV437" s="89">
        <v>3.2290655751883782E-4</v>
      </c>
      <c r="AW437" s="89">
        <v>3.2659677107694265E-4</v>
      </c>
      <c r="AX437" s="89">
        <v>3.2488625834546669E-4</v>
      </c>
      <c r="AY437" s="89">
        <v>3.2716684066959556E-4</v>
      </c>
      <c r="AZ437" s="89">
        <v>3.2658825866325878E-4</v>
      </c>
    </row>
    <row r="438" spans="1:52" ht="12" customHeight="1" x14ac:dyDescent="0.35">
      <c r="A438" s="72" t="s">
        <v>44</v>
      </c>
      <c r="B438" s="89">
        <v>0</v>
      </c>
      <c r="C438" s="89">
        <v>0</v>
      </c>
      <c r="D438" s="89">
        <v>0</v>
      </c>
      <c r="E438" s="89">
        <v>0</v>
      </c>
      <c r="F438" s="89">
        <v>0</v>
      </c>
      <c r="G438" s="89">
        <v>0</v>
      </c>
      <c r="H438" s="89">
        <v>0</v>
      </c>
      <c r="I438" s="89">
        <v>0</v>
      </c>
      <c r="J438" s="89">
        <v>0</v>
      </c>
      <c r="K438" s="89">
        <v>0</v>
      </c>
      <c r="L438" s="89">
        <v>0</v>
      </c>
      <c r="M438" s="89">
        <v>0</v>
      </c>
      <c r="N438" s="89">
        <v>0</v>
      </c>
      <c r="O438" s="89">
        <v>0</v>
      </c>
      <c r="P438" s="89">
        <v>0</v>
      </c>
      <c r="Q438" s="89">
        <v>0</v>
      </c>
      <c r="R438" s="89">
        <v>0</v>
      </c>
      <c r="S438" s="89">
        <v>0</v>
      </c>
      <c r="T438" s="89">
        <v>0</v>
      </c>
      <c r="U438" s="89">
        <v>0</v>
      </c>
      <c r="V438" s="89">
        <v>0</v>
      </c>
      <c r="W438" s="89">
        <v>0</v>
      </c>
      <c r="X438" s="89">
        <v>0</v>
      </c>
      <c r="Y438" s="89">
        <v>0</v>
      </c>
      <c r="Z438" s="89">
        <v>0</v>
      </c>
      <c r="AA438" s="89">
        <v>0</v>
      </c>
      <c r="AB438" s="89">
        <v>0</v>
      </c>
      <c r="AC438" s="89">
        <v>0</v>
      </c>
      <c r="AD438" s="89">
        <v>0</v>
      </c>
      <c r="AE438" s="89">
        <v>0</v>
      </c>
      <c r="AF438" s="89">
        <v>0</v>
      </c>
      <c r="AG438" s="89">
        <v>0</v>
      </c>
      <c r="AH438" s="89">
        <v>0</v>
      </c>
      <c r="AI438" s="89">
        <v>0</v>
      </c>
      <c r="AJ438" s="89">
        <v>0</v>
      </c>
      <c r="AK438" s="89">
        <v>0</v>
      </c>
      <c r="AL438" s="89">
        <v>0</v>
      </c>
      <c r="AM438" s="89">
        <v>0</v>
      </c>
      <c r="AN438" s="89">
        <v>0</v>
      </c>
      <c r="AO438" s="89">
        <v>0</v>
      </c>
      <c r="AP438" s="89">
        <v>0</v>
      </c>
      <c r="AQ438" s="89">
        <v>0</v>
      </c>
      <c r="AR438" s="89">
        <v>0</v>
      </c>
      <c r="AS438" s="89">
        <v>0</v>
      </c>
      <c r="AT438" s="89">
        <v>0</v>
      </c>
      <c r="AU438" s="89">
        <v>0</v>
      </c>
      <c r="AV438" s="89">
        <v>0</v>
      </c>
      <c r="AW438" s="89">
        <v>0</v>
      </c>
      <c r="AX438" s="89">
        <v>0</v>
      </c>
      <c r="AY438" s="89">
        <v>0</v>
      </c>
      <c r="AZ438" s="89">
        <v>0</v>
      </c>
    </row>
    <row r="439" spans="1:52" ht="12" customHeight="1" x14ac:dyDescent="0.35">
      <c r="A439" s="72" t="s">
        <v>45</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35">
      <c r="A440" s="74"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35">
      <c r="A441" s="91" t="s">
        <v>858</v>
      </c>
      <c r="B441" s="92">
        <v>0.19886281300675049</v>
      </c>
      <c r="C441" s="92">
        <v>0.17751606737498071</v>
      </c>
      <c r="D441" s="92">
        <v>0.16895954978606126</v>
      </c>
      <c r="E441" s="92">
        <v>0.17790842931180514</v>
      </c>
      <c r="F441" s="92">
        <v>0.1651259913546626</v>
      </c>
      <c r="G441" s="92">
        <v>0.21610885750642722</v>
      </c>
      <c r="H441" s="92">
        <v>0.24132806683359881</v>
      </c>
      <c r="I441" s="92">
        <v>0.24577134219857993</v>
      </c>
      <c r="J441" s="92">
        <v>0.24729308791391211</v>
      </c>
      <c r="K441" s="92">
        <v>0.20194208761998209</v>
      </c>
      <c r="L441" s="92">
        <v>0.2091740313783865</v>
      </c>
      <c r="M441" s="92">
        <v>0.1932697153462237</v>
      </c>
      <c r="N441" s="92">
        <v>0.21400061910410184</v>
      </c>
      <c r="O441" s="92">
        <v>0.20748001740558913</v>
      </c>
      <c r="P441" s="92">
        <v>0.21591869767234717</v>
      </c>
      <c r="Q441" s="92">
        <v>0.22137984474106204</v>
      </c>
      <c r="R441" s="92">
        <v>0.22323361019715626</v>
      </c>
      <c r="S441" s="92">
        <v>0.22272943059925918</v>
      </c>
      <c r="T441" s="92">
        <v>0.22340405007778316</v>
      </c>
      <c r="U441" s="92">
        <v>0.22267231204515459</v>
      </c>
      <c r="V441" s="92">
        <v>0.22833295035901877</v>
      </c>
      <c r="W441" s="92">
        <v>0.22896365313628519</v>
      </c>
      <c r="X441" s="92">
        <v>0.22999284226610381</v>
      </c>
      <c r="Y441" s="92">
        <v>0.23023307501104975</v>
      </c>
      <c r="Z441" s="92">
        <v>0.23097859073926399</v>
      </c>
      <c r="AA441" s="92">
        <v>0.23253183386425366</v>
      </c>
      <c r="AB441" s="92">
        <v>0.23275434710704146</v>
      </c>
      <c r="AC441" s="92">
        <v>0.23270416319380258</v>
      </c>
      <c r="AD441" s="92">
        <v>0.23213755059083022</v>
      </c>
      <c r="AE441" s="92">
        <v>0.23216641718096706</v>
      </c>
      <c r="AF441" s="92">
        <v>0.2343129740808273</v>
      </c>
      <c r="AG441" s="92">
        <v>0.23413176511687317</v>
      </c>
      <c r="AH441" s="92">
        <v>0.23616774378586133</v>
      </c>
      <c r="AI441" s="92">
        <v>0.23691868122306525</v>
      </c>
      <c r="AJ441" s="92">
        <v>0.23700577920172822</v>
      </c>
      <c r="AK441" s="92">
        <v>0.23107899180111363</v>
      </c>
      <c r="AL441" s="92">
        <v>0.2321129329345733</v>
      </c>
      <c r="AM441" s="92">
        <v>0.23333087009262007</v>
      </c>
      <c r="AN441" s="92">
        <v>0.23441858852404934</v>
      </c>
      <c r="AO441" s="92">
        <v>0.23758461688297797</v>
      </c>
      <c r="AP441" s="92">
        <v>0.24036879764414554</v>
      </c>
      <c r="AQ441" s="92">
        <v>0.24261078059456262</v>
      </c>
      <c r="AR441" s="92">
        <v>0.24479638490388858</v>
      </c>
      <c r="AS441" s="92">
        <v>0.24776245120430171</v>
      </c>
      <c r="AT441" s="92">
        <v>0.25023506638726423</v>
      </c>
      <c r="AU441" s="92">
        <v>0.25243582971364242</v>
      </c>
      <c r="AV441" s="92">
        <v>0.25249317090297529</v>
      </c>
      <c r="AW441" s="92">
        <v>0.25405058393279778</v>
      </c>
      <c r="AX441" s="92">
        <v>0.25696753198311084</v>
      </c>
      <c r="AY441" s="92">
        <v>0.25737045609429632</v>
      </c>
      <c r="AZ441" s="92">
        <v>0.28395220353009493</v>
      </c>
    </row>
    <row r="442" spans="1:52" ht="12" customHeight="1" x14ac:dyDescent="0.35">
      <c r="A442" s="91" t="s">
        <v>851</v>
      </c>
      <c r="B442" s="92">
        <v>0.387059972425779</v>
      </c>
      <c r="C442" s="92">
        <v>0.42178236779066786</v>
      </c>
      <c r="D442" s="92">
        <v>0.40985305097576313</v>
      </c>
      <c r="E442" s="92">
        <v>0.40398725243302752</v>
      </c>
      <c r="F442" s="92">
        <v>0.40739368048212288</v>
      </c>
      <c r="G442" s="92">
        <v>0.34494103925194136</v>
      </c>
      <c r="H442" s="92">
        <v>0.297411376809606</v>
      </c>
      <c r="I442" s="92">
        <v>0.28743092913297574</v>
      </c>
      <c r="J442" s="92">
        <v>0.2819660682005572</v>
      </c>
      <c r="K442" s="92">
        <v>0.40336466532474063</v>
      </c>
      <c r="L442" s="92">
        <v>0.42369873867859881</v>
      </c>
      <c r="M442" s="92">
        <v>0.44491148204193887</v>
      </c>
      <c r="N442" s="92">
        <v>0.41635147755861512</v>
      </c>
      <c r="O442" s="92">
        <v>0.4013743645859984</v>
      </c>
      <c r="P442" s="92">
        <v>0.38109646387095941</v>
      </c>
      <c r="Q442" s="92">
        <v>0.36340549869569549</v>
      </c>
      <c r="R442" s="92">
        <v>0.36446013128812521</v>
      </c>
      <c r="S442" s="92">
        <v>0.3627176238449602</v>
      </c>
      <c r="T442" s="92">
        <v>0.37084292709989641</v>
      </c>
      <c r="U442" s="92">
        <v>0.37197447901983099</v>
      </c>
      <c r="V442" s="92">
        <v>0.36556195539953773</v>
      </c>
      <c r="W442" s="92">
        <v>0.36691081509623436</v>
      </c>
      <c r="X442" s="92">
        <v>0.37056337394794625</v>
      </c>
      <c r="Y442" s="92">
        <v>0.37260724513883131</v>
      </c>
      <c r="Z442" s="92">
        <v>0.38450475158065411</v>
      </c>
      <c r="AA442" s="92">
        <v>0.3902324523534329</v>
      </c>
      <c r="AB442" s="92">
        <v>0.39221419296457011</v>
      </c>
      <c r="AC442" s="92">
        <v>0.39374103469633359</v>
      </c>
      <c r="AD442" s="92">
        <v>0.39764799080594632</v>
      </c>
      <c r="AE442" s="92">
        <v>0.39968573858190726</v>
      </c>
      <c r="AF442" s="92">
        <v>0.40117294399011127</v>
      </c>
      <c r="AG442" s="92">
        <v>0.40068365165900444</v>
      </c>
      <c r="AH442" s="92">
        <v>0.40145073618563593</v>
      </c>
      <c r="AI442" s="92">
        <v>0.40265214591797072</v>
      </c>
      <c r="AJ442" s="92">
        <v>0.40333691020763879</v>
      </c>
      <c r="AK442" s="92">
        <v>0.41433834047019091</v>
      </c>
      <c r="AL442" s="92">
        <v>0.41704809020611761</v>
      </c>
      <c r="AM442" s="92">
        <v>0.42075249617490679</v>
      </c>
      <c r="AN442" s="92">
        <v>0.42243434524728701</v>
      </c>
      <c r="AO442" s="92">
        <v>0.42799618177538595</v>
      </c>
      <c r="AP442" s="92">
        <v>0.4325450752838495</v>
      </c>
      <c r="AQ442" s="92">
        <v>0.43457521799927684</v>
      </c>
      <c r="AR442" s="92">
        <v>0.4366569564915837</v>
      </c>
      <c r="AS442" s="92">
        <v>0.4400328612192641</v>
      </c>
      <c r="AT442" s="92">
        <v>0.44274118985471567</v>
      </c>
      <c r="AU442" s="92">
        <v>0.44760622960154517</v>
      </c>
      <c r="AV442" s="92">
        <v>0.44832286500462898</v>
      </c>
      <c r="AW442" s="92">
        <v>0.4559241623748741</v>
      </c>
      <c r="AX442" s="92">
        <v>0.45894556234259565</v>
      </c>
      <c r="AY442" s="92">
        <v>0.45999138901435477</v>
      </c>
      <c r="AZ442" s="92">
        <v>0.46298384322231767</v>
      </c>
    </row>
    <row r="443" spans="1:52" ht="12" customHeight="1" x14ac:dyDescent="0.35">
      <c r="A443" s="93" t="s">
        <v>854</v>
      </c>
      <c r="B443" s="94">
        <v>0.41311014861822154</v>
      </c>
      <c r="C443" s="94">
        <v>0.39976443302701731</v>
      </c>
      <c r="D443" s="94">
        <v>0.42021232354474092</v>
      </c>
      <c r="E443" s="94">
        <v>0.41711645468275466</v>
      </c>
      <c r="F443" s="94">
        <v>0.42645979846767201</v>
      </c>
      <c r="G443" s="94">
        <v>0.43788723325215467</v>
      </c>
      <c r="H443" s="94">
        <v>0.46007380057358327</v>
      </c>
      <c r="I443" s="94">
        <v>0.46559544856865687</v>
      </c>
      <c r="J443" s="94">
        <v>0.46954996131045096</v>
      </c>
      <c r="K443" s="94">
        <v>0.3937757036644024</v>
      </c>
      <c r="L443" s="94">
        <v>0.36624334262592245</v>
      </c>
      <c r="M443" s="94">
        <v>0.36096564561679817</v>
      </c>
      <c r="N443" s="94">
        <v>0.36871810023937834</v>
      </c>
      <c r="O443" s="94">
        <v>0.39020802153784984</v>
      </c>
      <c r="P443" s="94">
        <v>0.40200577088939227</v>
      </c>
      <c r="Q443" s="94">
        <v>0.41422345683167372</v>
      </c>
      <c r="R443" s="94">
        <v>0.4113121825186935</v>
      </c>
      <c r="S443" s="94">
        <v>0.41358252002909518</v>
      </c>
      <c r="T443" s="94">
        <v>0.40476158315000305</v>
      </c>
      <c r="U443" s="94">
        <v>0.40435243129718401</v>
      </c>
      <c r="V443" s="94">
        <v>0.40532039395629577</v>
      </c>
      <c r="W443" s="94">
        <v>0.40339313472455057</v>
      </c>
      <c r="X443" s="94">
        <v>0.39875395102588024</v>
      </c>
      <c r="Y443" s="94">
        <v>0.39649102910113437</v>
      </c>
      <c r="Z443" s="94">
        <v>0.3838883225402433</v>
      </c>
      <c r="AA443" s="94">
        <v>0.37665862205869333</v>
      </c>
      <c r="AB443" s="94">
        <v>0.37447586735922006</v>
      </c>
      <c r="AC443" s="94">
        <v>0.37301942532448329</v>
      </c>
      <c r="AD443" s="94">
        <v>0.36970667745670088</v>
      </c>
      <c r="AE443" s="94">
        <v>0.36767267647618074</v>
      </c>
      <c r="AF443" s="94">
        <v>0.36412956605711261</v>
      </c>
      <c r="AG443" s="94">
        <v>0.36480206988883224</v>
      </c>
      <c r="AH443" s="94">
        <v>0.36203225908640874</v>
      </c>
      <c r="AI443" s="94">
        <v>0.36010096179460543</v>
      </c>
      <c r="AJ443" s="94">
        <v>0.35932977343749939</v>
      </c>
      <c r="AK443" s="94">
        <v>0.35419597430631061</v>
      </c>
      <c r="AL443" s="94">
        <v>0.35047709140426508</v>
      </c>
      <c r="AM443" s="94">
        <v>0.34557257148021037</v>
      </c>
      <c r="AN443" s="94">
        <v>0.34280878126807601</v>
      </c>
      <c r="AO443" s="94">
        <v>0.33408432678272876</v>
      </c>
      <c r="AP443" s="94">
        <v>0.32675668753546699</v>
      </c>
      <c r="AQ443" s="94">
        <v>0.3224867785098019</v>
      </c>
      <c r="AR443" s="94">
        <v>0.31822037784462481</v>
      </c>
      <c r="AS443" s="94">
        <v>0.31187776033898579</v>
      </c>
      <c r="AT443" s="94">
        <v>0.30669809392472797</v>
      </c>
      <c r="AU443" s="94">
        <v>0.29963574379722308</v>
      </c>
      <c r="AV443" s="94">
        <v>0.29886105753487685</v>
      </c>
      <c r="AW443" s="94">
        <v>0.28969865692125124</v>
      </c>
      <c r="AX443" s="94">
        <v>0.28376201941594797</v>
      </c>
      <c r="AY443" s="94">
        <v>0.28231098805067939</v>
      </c>
      <c r="AZ443" s="94">
        <v>0.25273736498892424</v>
      </c>
    </row>
    <row r="444" spans="1:52" ht="12" customHeight="1" x14ac:dyDescent="0.35">
      <c r="A444" s="134" t="s">
        <v>842</v>
      </c>
      <c r="B444" s="87">
        <v>1</v>
      </c>
      <c r="C444" s="87">
        <v>1</v>
      </c>
      <c r="D444" s="87">
        <v>1</v>
      </c>
      <c r="E444" s="87">
        <v>1</v>
      </c>
      <c r="F444" s="87">
        <v>1</v>
      </c>
      <c r="G444" s="87">
        <v>1</v>
      </c>
      <c r="H444" s="87">
        <v>1</v>
      </c>
      <c r="I444" s="87">
        <v>1</v>
      </c>
      <c r="J444" s="87">
        <v>1</v>
      </c>
      <c r="K444" s="87">
        <v>1</v>
      </c>
      <c r="L444" s="87">
        <v>1</v>
      </c>
      <c r="M444" s="87">
        <v>1</v>
      </c>
      <c r="N444" s="87">
        <v>1</v>
      </c>
      <c r="O444" s="87">
        <v>1</v>
      </c>
      <c r="P444" s="87">
        <v>1</v>
      </c>
      <c r="Q444" s="87">
        <v>1</v>
      </c>
      <c r="R444" s="87">
        <v>1</v>
      </c>
      <c r="S444" s="87">
        <v>1</v>
      </c>
      <c r="T444" s="87">
        <v>1</v>
      </c>
      <c r="U444" s="87">
        <v>1</v>
      </c>
      <c r="V444" s="87">
        <v>1</v>
      </c>
      <c r="W444" s="87">
        <v>1</v>
      </c>
      <c r="X444" s="87">
        <v>1</v>
      </c>
      <c r="Y444" s="87">
        <v>1</v>
      </c>
      <c r="Z444" s="87">
        <v>1</v>
      </c>
      <c r="AA444" s="87">
        <v>1</v>
      </c>
      <c r="AB444" s="87">
        <v>1</v>
      </c>
      <c r="AC444" s="87">
        <v>1</v>
      </c>
      <c r="AD444" s="87">
        <v>1</v>
      </c>
      <c r="AE444" s="87">
        <v>1</v>
      </c>
      <c r="AF444" s="87">
        <v>1</v>
      </c>
      <c r="AG444" s="87">
        <v>1</v>
      </c>
      <c r="AH444" s="87">
        <v>1</v>
      </c>
      <c r="AI444" s="87">
        <v>1</v>
      </c>
      <c r="AJ444" s="87">
        <v>1</v>
      </c>
      <c r="AK444" s="87">
        <v>1</v>
      </c>
      <c r="AL444" s="87">
        <v>1</v>
      </c>
      <c r="AM444" s="87">
        <v>1</v>
      </c>
      <c r="AN444" s="87">
        <v>1</v>
      </c>
      <c r="AO444" s="87">
        <v>1</v>
      </c>
      <c r="AP444" s="87">
        <v>1</v>
      </c>
      <c r="AQ444" s="87">
        <v>1</v>
      </c>
      <c r="AR444" s="87">
        <v>1</v>
      </c>
      <c r="AS444" s="87">
        <v>1</v>
      </c>
      <c r="AT444" s="87">
        <v>1</v>
      </c>
      <c r="AU444" s="87">
        <v>1</v>
      </c>
      <c r="AV444" s="87">
        <v>1</v>
      </c>
      <c r="AW444" s="87">
        <v>1</v>
      </c>
      <c r="AX444" s="87">
        <v>1</v>
      </c>
      <c r="AY444" s="87">
        <v>1</v>
      </c>
      <c r="AZ444" s="87">
        <v>1</v>
      </c>
    </row>
    <row r="445" spans="1:52" ht="12" customHeight="1" x14ac:dyDescent="0.35">
      <c r="A445" s="64" t="s">
        <v>40</v>
      </c>
      <c r="B445" s="88">
        <v>0</v>
      </c>
      <c r="C445" s="88">
        <v>0</v>
      </c>
      <c r="D445" s="88">
        <v>0</v>
      </c>
      <c r="E445" s="88">
        <v>0</v>
      </c>
      <c r="F445" s="88">
        <v>0</v>
      </c>
      <c r="G445" s="88">
        <v>0</v>
      </c>
      <c r="H445" s="88">
        <v>0</v>
      </c>
      <c r="I445" s="88">
        <v>0</v>
      </c>
      <c r="J445" s="88">
        <v>0</v>
      </c>
      <c r="K445" s="88">
        <v>0</v>
      </c>
      <c r="L445" s="88">
        <v>0</v>
      </c>
      <c r="M445" s="88">
        <v>0</v>
      </c>
      <c r="N445" s="88">
        <v>0</v>
      </c>
      <c r="O445" s="88">
        <v>0</v>
      </c>
      <c r="P445" s="88">
        <v>0</v>
      </c>
      <c r="Q445" s="88">
        <v>0</v>
      </c>
      <c r="R445" s="88">
        <v>0</v>
      </c>
      <c r="S445" s="88">
        <v>0</v>
      </c>
      <c r="T445" s="88">
        <v>0</v>
      </c>
      <c r="U445" s="88">
        <v>0</v>
      </c>
      <c r="V445" s="88">
        <v>0</v>
      </c>
      <c r="W445" s="88">
        <v>0</v>
      </c>
      <c r="X445" s="88">
        <v>0</v>
      </c>
      <c r="Y445" s="88">
        <v>0</v>
      </c>
      <c r="Z445" s="88">
        <v>0</v>
      </c>
      <c r="AA445" s="88">
        <v>0</v>
      </c>
      <c r="AB445" s="88">
        <v>0</v>
      </c>
      <c r="AC445" s="88">
        <v>0</v>
      </c>
      <c r="AD445" s="88">
        <v>0</v>
      </c>
      <c r="AE445" s="88">
        <v>0</v>
      </c>
      <c r="AF445" s="88">
        <v>0</v>
      </c>
      <c r="AG445" s="88">
        <v>0</v>
      </c>
      <c r="AH445" s="88">
        <v>0</v>
      </c>
      <c r="AI445" s="88">
        <v>0</v>
      </c>
      <c r="AJ445" s="88">
        <v>0</v>
      </c>
      <c r="AK445" s="88">
        <v>0</v>
      </c>
      <c r="AL445" s="88">
        <v>0</v>
      </c>
      <c r="AM445" s="88">
        <v>0</v>
      </c>
      <c r="AN445" s="88">
        <v>0</v>
      </c>
      <c r="AO445" s="88">
        <v>0</v>
      </c>
      <c r="AP445" s="88">
        <v>0</v>
      </c>
      <c r="AQ445" s="88">
        <v>0</v>
      </c>
      <c r="AR445" s="88">
        <v>0</v>
      </c>
      <c r="AS445" s="88">
        <v>0</v>
      </c>
      <c r="AT445" s="88">
        <v>0</v>
      </c>
      <c r="AU445" s="88">
        <v>0</v>
      </c>
      <c r="AV445" s="88">
        <v>0</v>
      </c>
      <c r="AW445" s="88">
        <v>0</v>
      </c>
      <c r="AX445" s="88">
        <v>0</v>
      </c>
      <c r="AY445" s="88">
        <v>0</v>
      </c>
      <c r="AZ445" s="88">
        <v>0</v>
      </c>
    </row>
    <row r="446" spans="1:52" ht="12" customHeight="1" x14ac:dyDescent="0.35">
      <c r="A446" s="72" t="s">
        <v>41</v>
      </c>
      <c r="B446" s="89">
        <v>5.5150755960344563E-4</v>
      </c>
      <c r="C446" s="89">
        <v>5.4349977878167112E-4</v>
      </c>
      <c r="D446" s="89">
        <v>5.4444667916748579E-4</v>
      </c>
      <c r="E446" s="89">
        <v>5.6752699929038509E-4</v>
      </c>
      <c r="F446" s="89">
        <v>6.1542816930496068E-4</v>
      </c>
      <c r="G446" s="89">
        <v>5.9390321771015395E-4</v>
      </c>
      <c r="H446" s="89">
        <v>6.2330237471053675E-4</v>
      </c>
      <c r="I446" s="89">
        <v>6.5574695430177629E-4</v>
      </c>
      <c r="J446" s="89">
        <v>6.4458332978560649E-4</v>
      </c>
      <c r="K446" s="89">
        <v>6.5165814618303958E-4</v>
      </c>
      <c r="L446" s="89">
        <v>6.7719050309603818E-4</v>
      </c>
      <c r="M446" s="89">
        <v>6.5459622663001501E-4</v>
      </c>
      <c r="N446" s="89">
        <v>6.8628875785071053E-4</v>
      </c>
      <c r="O446" s="89">
        <v>6.9309598848654448E-4</v>
      </c>
      <c r="P446" s="89">
        <v>6.5338882267335205E-4</v>
      </c>
      <c r="Q446" s="89">
        <v>6.7512762063417781E-4</v>
      </c>
      <c r="R446" s="89">
        <v>6.7658141199798975E-4</v>
      </c>
      <c r="S446" s="89">
        <v>6.6646631240626633E-4</v>
      </c>
      <c r="T446" s="89">
        <v>6.7425855498177891E-4</v>
      </c>
      <c r="U446" s="89">
        <v>6.7538374843200853E-4</v>
      </c>
      <c r="V446" s="89">
        <v>6.6628014993075422E-4</v>
      </c>
      <c r="W446" s="89">
        <v>6.5555157866059935E-4</v>
      </c>
      <c r="X446" s="89">
        <v>6.503596196103127E-4</v>
      </c>
      <c r="Y446" s="89">
        <v>6.326478321416109E-4</v>
      </c>
      <c r="Z446" s="89">
        <v>6.2032252471773332E-4</v>
      </c>
      <c r="AA446" s="89">
        <v>6.0253020012007317E-4</v>
      </c>
      <c r="AB446" s="89">
        <v>5.867577189841625E-4</v>
      </c>
      <c r="AC446" s="89">
        <v>5.6216314112451341E-4</v>
      </c>
      <c r="AD446" s="89">
        <v>5.4704368309301302E-4</v>
      </c>
      <c r="AE446" s="89">
        <v>5.1166749852833151E-4</v>
      </c>
      <c r="AF446" s="89">
        <v>4.8143769405691294E-4</v>
      </c>
      <c r="AG446" s="89">
        <v>4.7735506824699047E-4</v>
      </c>
      <c r="AH446" s="89">
        <v>4.6767083272076734E-4</v>
      </c>
      <c r="AI446" s="89">
        <v>4.5759144196975786E-4</v>
      </c>
      <c r="AJ446" s="89">
        <v>4.5393171573672431E-4</v>
      </c>
      <c r="AK446" s="89">
        <v>4.4772288322282805E-4</v>
      </c>
      <c r="AL446" s="89">
        <v>4.3686150215004575E-4</v>
      </c>
      <c r="AM446" s="89">
        <v>4.3664814700215609E-4</v>
      </c>
      <c r="AN446" s="89">
        <v>4.3206712718019076E-4</v>
      </c>
      <c r="AO446" s="89">
        <v>4.3383927529017883E-4</v>
      </c>
      <c r="AP446" s="89">
        <v>4.3554747802539628E-4</v>
      </c>
      <c r="AQ446" s="89">
        <v>4.3078967327144684E-4</v>
      </c>
      <c r="AR446" s="89">
        <v>4.3190815211318798E-4</v>
      </c>
      <c r="AS446" s="89">
        <v>4.3249907264086851E-4</v>
      </c>
      <c r="AT446" s="89">
        <v>4.3568293883117188E-4</v>
      </c>
      <c r="AU446" s="89">
        <v>4.3077622131525173E-4</v>
      </c>
      <c r="AV446" s="89">
        <v>4.3723016769480204E-4</v>
      </c>
      <c r="AW446" s="89">
        <v>4.5846436487231255E-4</v>
      </c>
      <c r="AX446" s="89">
        <v>4.564160509834756E-4</v>
      </c>
      <c r="AY446" s="89">
        <v>4.7253432277405134E-4</v>
      </c>
      <c r="AZ446" s="89">
        <v>4.8139951418596098E-4</v>
      </c>
    </row>
    <row r="447" spans="1:52" ht="12" customHeight="1" x14ac:dyDescent="0.35">
      <c r="A447" s="72" t="s">
        <v>44</v>
      </c>
      <c r="B447" s="89">
        <v>0</v>
      </c>
      <c r="C447" s="89">
        <v>0</v>
      </c>
      <c r="D447" s="89">
        <v>0</v>
      </c>
      <c r="E447" s="89">
        <v>0</v>
      </c>
      <c r="F447" s="89">
        <v>0</v>
      </c>
      <c r="G447" s="89">
        <v>0</v>
      </c>
      <c r="H447" s="89">
        <v>0</v>
      </c>
      <c r="I447" s="89">
        <v>0</v>
      </c>
      <c r="J447" s="89">
        <v>0</v>
      </c>
      <c r="K447" s="89">
        <v>0</v>
      </c>
      <c r="L447" s="89">
        <v>0</v>
      </c>
      <c r="M447" s="89">
        <v>0</v>
      </c>
      <c r="N447" s="89">
        <v>0</v>
      </c>
      <c r="O447" s="89">
        <v>0</v>
      </c>
      <c r="P447" s="89">
        <v>0</v>
      </c>
      <c r="Q447" s="89">
        <v>0</v>
      </c>
      <c r="R447" s="89">
        <v>0</v>
      </c>
      <c r="S447" s="89">
        <v>0</v>
      </c>
      <c r="T447" s="89">
        <v>0</v>
      </c>
      <c r="U447" s="89">
        <v>0</v>
      </c>
      <c r="V447" s="89">
        <v>0</v>
      </c>
      <c r="W447" s="89">
        <v>0</v>
      </c>
      <c r="X447" s="89">
        <v>0</v>
      </c>
      <c r="Y447" s="89">
        <v>0</v>
      </c>
      <c r="Z447" s="89">
        <v>0</v>
      </c>
      <c r="AA447" s="89">
        <v>0</v>
      </c>
      <c r="AB447" s="89">
        <v>0</v>
      </c>
      <c r="AC447" s="89">
        <v>0</v>
      </c>
      <c r="AD447" s="89">
        <v>0</v>
      </c>
      <c r="AE447" s="89">
        <v>0</v>
      </c>
      <c r="AF447" s="89">
        <v>0</v>
      </c>
      <c r="AG447" s="89">
        <v>0</v>
      </c>
      <c r="AH447" s="89">
        <v>0</v>
      </c>
      <c r="AI447" s="89">
        <v>0</v>
      </c>
      <c r="AJ447" s="89">
        <v>0</v>
      </c>
      <c r="AK447" s="89">
        <v>0</v>
      </c>
      <c r="AL447" s="89">
        <v>0</v>
      </c>
      <c r="AM447" s="89">
        <v>0</v>
      </c>
      <c r="AN447" s="89">
        <v>0</v>
      </c>
      <c r="AO447" s="89">
        <v>0</v>
      </c>
      <c r="AP447" s="89">
        <v>0</v>
      </c>
      <c r="AQ447" s="89">
        <v>0</v>
      </c>
      <c r="AR447" s="89">
        <v>0</v>
      </c>
      <c r="AS447" s="89">
        <v>0</v>
      </c>
      <c r="AT447" s="89">
        <v>0</v>
      </c>
      <c r="AU447" s="89">
        <v>0</v>
      </c>
      <c r="AV447" s="89">
        <v>0</v>
      </c>
      <c r="AW447" s="89">
        <v>0</v>
      </c>
      <c r="AX447" s="89">
        <v>0</v>
      </c>
      <c r="AY447" s="89">
        <v>0</v>
      </c>
      <c r="AZ447" s="89">
        <v>0</v>
      </c>
    </row>
    <row r="448" spans="1:52" ht="12" customHeight="1" x14ac:dyDescent="0.35">
      <c r="A448" s="72" t="s">
        <v>45</v>
      </c>
      <c r="B448" s="89">
        <v>0</v>
      </c>
      <c r="C448" s="89">
        <v>0</v>
      </c>
      <c r="D448" s="89">
        <v>0</v>
      </c>
      <c r="E448" s="89">
        <v>0</v>
      </c>
      <c r="F448" s="89">
        <v>0</v>
      </c>
      <c r="G448" s="89">
        <v>0</v>
      </c>
      <c r="H448" s="89">
        <v>0</v>
      </c>
      <c r="I448" s="89">
        <v>0</v>
      </c>
      <c r="J448" s="89">
        <v>0</v>
      </c>
      <c r="K448" s="89">
        <v>0</v>
      </c>
      <c r="L448" s="89">
        <v>0</v>
      </c>
      <c r="M448" s="89">
        <v>0</v>
      </c>
      <c r="N448" s="89">
        <v>0</v>
      </c>
      <c r="O448" s="89">
        <v>0</v>
      </c>
      <c r="P448" s="89">
        <v>0</v>
      </c>
      <c r="Q448" s="89">
        <v>0</v>
      </c>
      <c r="R448" s="89">
        <v>0</v>
      </c>
      <c r="S448" s="89">
        <v>0</v>
      </c>
      <c r="T448" s="89">
        <v>0</v>
      </c>
      <c r="U448" s="89">
        <v>0</v>
      </c>
      <c r="V448" s="89">
        <v>0</v>
      </c>
      <c r="W448" s="89">
        <v>0</v>
      </c>
      <c r="X448" s="89">
        <v>0</v>
      </c>
      <c r="Y448" s="89">
        <v>0</v>
      </c>
      <c r="Z448" s="89">
        <v>0</v>
      </c>
      <c r="AA448" s="89">
        <v>0</v>
      </c>
      <c r="AB448" s="89">
        <v>0</v>
      </c>
      <c r="AC448" s="89">
        <v>0</v>
      </c>
      <c r="AD448" s="89">
        <v>0</v>
      </c>
      <c r="AE448" s="89">
        <v>0</v>
      </c>
      <c r="AF448" s="89">
        <v>0</v>
      </c>
      <c r="AG448" s="89">
        <v>0</v>
      </c>
      <c r="AH448" s="89">
        <v>0</v>
      </c>
      <c r="AI448" s="89">
        <v>0</v>
      </c>
      <c r="AJ448" s="89">
        <v>0</v>
      </c>
      <c r="AK448" s="89">
        <v>0</v>
      </c>
      <c r="AL448" s="89">
        <v>0</v>
      </c>
      <c r="AM448" s="89">
        <v>0</v>
      </c>
      <c r="AN448" s="89">
        <v>0</v>
      </c>
      <c r="AO448" s="89">
        <v>0</v>
      </c>
      <c r="AP448" s="89">
        <v>0</v>
      </c>
      <c r="AQ448" s="89">
        <v>0</v>
      </c>
      <c r="AR448" s="89">
        <v>0</v>
      </c>
      <c r="AS448" s="89">
        <v>0</v>
      </c>
      <c r="AT448" s="89">
        <v>0</v>
      </c>
      <c r="AU448" s="89">
        <v>0</v>
      </c>
      <c r="AV448" s="89">
        <v>0</v>
      </c>
      <c r="AW448" s="89">
        <v>0</v>
      </c>
      <c r="AX448" s="89">
        <v>0</v>
      </c>
      <c r="AY448" s="89">
        <v>0</v>
      </c>
      <c r="AZ448" s="89">
        <v>0</v>
      </c>
    </row>
    <row r="449" spans="1:52" ht="12" customHeight="1" x14ac:dyDescent="0.35">
      <c r="A449" s="74" t="s">
        <v>46</v>
      </c>
      <c r="B449" s="90">
        <v>0</v>
      </c>
      <c r="C449" s="90">
        <v>0</v>
      </c>
      <c r="D449" s="90">
        <v>0</v>
      </c>
      <c r="E449" s="90">
        <v>0</v>
      </c>
      <c r="F449" s="90">
        <v>0</v>
      </c>
      <c r="G449" s="90">
        <v>0</v>
      </c>
      <c r="H449" s="90">
        <v>0</v>
      </c>
      <c r="I449" s="90">
        <v>0</v>
      </c>
      <c r="J449" s="90">
        <v>0</v>
      </c>
      <c r="K449" s="90">
        <v>0</v>
      </c>
      <c r="L449" s="90">
        <v>0</v>
      </c>
      <c r="M449" s="90">
        <v>0</v>
      </c>
      <c r="N449" s="90">
        <v>0</v>
      </c>
      <c r="O449" s="90">
        <v>0</v>
      </c>
      <c r="P449" s="90">
        <v>0</v>
      </c>
      <c r="Q449" s="90">
        <v>0</v>
      </c>
      <c r="R449" s="90">
        <v>0</v>
      </c>
      <c r="S449" s="90">
        <v>0</v>
      </c>
      <c r="T449" s="90">
        <v>0</v>
      </c>
      <c r="U449" s="90">
        <v>0</v>
      </c>
      <c r="V449" s="90">
        <v>0</v>
      </c>
      <c r="W449" s="90">
        <v>0</v>
      </c>
      <c r="X449" s="90">
        <v>0</v>
      </c>
      <c r="Y449" s="90">
        <v>0</v>
      </c>
      <c r="Z449" s="90">
        <v>0</v>
      </c>
      <c r="AA449" s="90">
        <v>0</v>
      </c>
      <c r="AB449" s="90">
        <v>0</v>
      </c>
      <c r="AC449" s="90">
        <v>0</v>
      </c>
      <c r="AD449" s="90">
        <v>0</v>
      </c>
      <c r="AE449" s="90">
        <v>0</v>
      </c>
      <c r="AF449" s="90">
        <v>0</v>
      </c>
      <c r="AG449" s="90">
        <v>0</v>
      </c>
      <c r="AH449" s="90">
        <v>0</v>
      </c>
      <c r="AI449" s="90">
        <v>0</v>
      </c>
      <c r="AJ449" s="90">
        <v>0</v>
      </c>
      <c r="AK449" s="90">
        <v>0</v>
      </c>
      <c r="AL449" s="90">
        <v>0</v>
      </c>
      <c r="AM449" s="90">
        <v>0</v>
      </c>
      <c r="AN449" s="90">
        <v>0</v>
      </c>
      <c r="AO449" s="90">
        <v>0</v>
      </c>
      <c r="AP449" s="90">
        <v>0</v>
      </c>
      <c r="AQ449" s="90">
        <v>0</v>
      </c>
      <c r="AR449" s="90">
        <v>0</v>
      </c>
      <c r="AS449" s="90">
        <v>0</v>
      </c>
      <c r="AT449" s="90">
        <v>0</v>
      </c>
      <c r="AU449" s="90">
        <v>0</v>
      </c>
      <c r="AV449" s="90">
        <v>0</v>
      </c>
      <c r="AW449" s="90">
        <v>0</v>
      </c>
      <c r="AX449" s="90">
        <v>0</v>
      </c>
      <c r="AY449" s="90">
        <v>0</v>
      </c>
      <c r="AZ449" s="90">
        <v>0</v>
      </c>
    </row>
    <row r="450" spans="1:52" ht="12" customHeight="1" x14ac:dyDescent="0.35">
      <c r="A450" s="91" t="s">
        <v>861</v>
      </c>
      <c r="B450" s="92">
        <v>0.38394400697786607</v>
      </c>
      <c r="C450" s="92">
        <v>0.36256368292387164</v>
      </c>
      <c r="D450" s="92">
        <v>0.35946683177261463</v>
      </c>
      <c r="E450" s="92">
        <v>0.34078469914509707</v>
      </c>
      <c r="F450" s="92">
        <v>0.33263204562431792</v>
      </c>
      <c r="G450" s="92">
        <v>0.35371899479708252</v>
      </c>
      <c r="H450" s="92">
        <v>0.36370991019532406</v>
      </c>
      <c r="I450" s="92">
        <v>0.36133150717747237</v>
      </c>
      <c r="J450" s="92">
        <v>0.32677238035562867</v>
      </c>
      <c r="K450" s="92">
        <v>0.31190104353650183</v>
      </c>
      <c r="L450" s="92">
        <v>0.31461656024239215</v>
      </c>
      <c r="M450" s="92">
        <v>0.31921056953255283</v>
      </c>
      <c r="N450" s="92">
        <v>0.32230931617058534</v>
      </c>
      <c r="O450" s="92">
        <v>0.32036627292895403</v>
      </c>
      <c r="P450" s="92">
        <v>0.31090990983936972</v>
      </c>
      <c r="Q450" s="92">
        <v>0.31844901876704063</v>
      </c>
      <c r="R450" s="92">
        <v>0.31745093776129257</v>
      </c>
      <c r="S450" s="92">
        <v>0.32045716930411322</v>
      </c>
      <c r="T450" s="92">
        <v>0.31867375980602258</v>
      </c>
      <c r="U450" s="92">
        <v>0.31510720246558166</v>
      </c>
      <c r="V450" s="92">
        <v>0.3139967534039742</v>
      </c>
      <c r="W450" s="92">
        <v>0.31427133340156727</v>
      </c>
      <c r="X450" s="92">
        <v>0.31313696039592026</v>
      </c>
      <c r="Y450" s="92">
        <v>0.31308421569286699</v>
      </c>
      <c r="Z450" s="92">
        <v>0.31228978403875451</v>
      </c>
      <c r="AA450" s="92">
        <v>0.31194976740978331</v>
      </c>
      <c r="AB450" s="92">
        <v>0.31209991921749003</v>
      </c>
      <c r="AC450" s="92">
        <v>0.31217719918629144</v>
      </c>
      <c r="AD450" s="92">
        <v>0.31173198389523177</v>
      </c>
      <c r="AE450" s="92">
        <v>0.312194449214095</v>
      </c>
      <c r="AF450" s="92">
        <v>0.3117745218033906</v>
      </c>
      <c r="AG450" s="92">
        <v>0.31175717218691962</v>
      </c>
      <c r="AH450" s="92">
        <v>0.31243721522006151</v>
      </c>
      <c r="AI450" s="92">
        <v>0.31395133204046605</v>
      </c>
      <c r="AJ450" s="92">
        <v>0.3165289315388744</v>
      </c>
      <c r="AK450" s="92">
        <v>0.31995804597342203</v>
      </c>
      <c r="AL450" s="92">
        <v>0.32280038344214795</v>
      </c>
      <c r="AM450" s="92">
        <v>0.32973923313776932</v>
      </c>
      <c r="AN450" s="92">
        <v>0.33849400615972769</v>
      </c>
      <c r="AO450" s="92">
        <v>0.3465151380027659</v>
      </c>
      <c r="AP450" s="92">
        <v>0.3558094860526031</v>
      </c>
      <c r="AQ450" s="92">
        <v>0.36095190253020115</v>
      </c>
      <c r="AR450" s="92">
        <v>0.36729546745022479</v>
      </c>
      <c r="AS450" s="92">
        <v>0.37509346761679807</v>
      </c>
      <c r="AT450" s="92">
        <v>0.38733191278466395</v>
      </c>
      <c r="AU450" s="92">
        <v>0.39040512499198654</v>
      </c>
      <c r="AV450" s="92">
        <v>0.3972309088300004</v>
      </c>
      <c r="AW450" s="92">
        <v>0.41230087446301694</v>
      </c>
      <c r="AX450" s="92">
        <v>0.41299113087981704</v>
      </c>
      <c r="AY450" s="92">
        <v>0.42561945942706891</v>
      </c>
      <c r="AZ450" s="92">
        <v>0.43626440630426511</v>
      </c>
    </row>
    <row r="451" spans="1:52" ht="12" customHeight="1" x14ac:dyDescent="0.35">
      <c r="A451" s="91" t="s">
        <v>864</v>
      </c>
      <c r="B451" s="92">
        <v>0.14153194010859782</v>
      </c>
      <c r="C451" s="92">
        <v>0.15318469467027701</v>
      </c>
      <c r="D451" s="92">
        <v>0.15947839718160892</v>
      </c>
      <c r="E451" s="92">
        <v>0.15595697113310028</v>
      </c>
      <c r="F451" s="92">
        <v>0.16054650732818715</v>
      </c>
      <c r="G451" s="92">
        <v>0.13577717685712382</v>
      </c>
      <c r="H451" s="92">
        <v>0.11663171257935394</v>
      </c>
      <c r="I451" s="92">
        <v>0.11498204326753315</v>
      </c>
      <c r="J451" s="92">
        <v>0.10911734219595426</v>
      </c>
      <c r="K451" s="92">
        <v>0.17235899666244739</v>
      </c>
      <c r="L451" s="92">
        <v>0.16260518824224551</v>
      </c>
      <c r="M451" s="92">
        <v>0.16148085091700082</v>
      </c>
      <c r="N451" s="92">
        <v>0.14456940181678435</v>
      </c>
      <c r="O451" s="92">
        <v>0.1480718208715594</v>
      </c>
      <c r="P451" s="92">
        <v>0.13528957147275858</v>
      </c>
      <c r="Q451" s="92">
        <v>0.12700295658914959</v>
      </c>
      <c r="R451" s="92">
        <v>0.12668854286545159</v>
      </c>
      <c r="S451" s="92">
        <v>0.12908729868023577</v>
      </c>
      <c r="T451" s="92">
        <v>0.13115213059497288</v>
      </c>
      <c r="U451" s="92">
        <v>0.13228234520030313</v>
      </c>
      <c r="V451" s="92">
        <v>0.13294827076557164</v>
      </c>
      <c r="W451" s="92">
        <v>0.13381816061441926</v>
      </c>
      <c r="X451" s="92">
        <v>0.13511311183183189</v>
      </c>
      <c r="Y451" s="92">
        <v>0.13622894018550349</v>
      </c>
      <c r="Z451" s="92">
        <v>0.13698432375904587</v>
      </c>
      <c r="AA451" s="92">
        <v>0.13775214381118908</v>
      </c>
      <c r="AB451" s="92">
        <v>0.13853023456907168</v>
      </c>
      <c r="AC451" s="92">
        <v>0.139263712022859</v>
      </c>
      <c r="AD451" s="92">
        <v>0.13975298700250807</v>
      </c>
      <c r="AE451" s="92">
        <v>0.14092475292972992</v>
      </c>
      <c r="AF451" s="92">
        <v>0.14169112233338207</v>
      </c>
      <c r="AG451" s="92">
        <v>0.14171016975277392</v>
      </c>
      <c r="AH451" s="92">
        <v>0.14263560445009663</v>
      </c>
      <c r="AI451" s="92">
        <v>0.14342459471698074</v>
      </c>
      <c r="AJ451" s="92">
        <v>0.14489742538594566</v>
      </c>
      <c r="AK451" s="92">
        <v>0.14713899390748666</v>
      </c>
      <c r="AL451" s="92">
        <v>0.14837330084588793</v>
      </c>
      <c r="AM451" s="92">
        <v>0.15236328537963528</v>
      </c>
      <c r="AN451" s="92">
        <v>0.15689176236337185</v>
      </c>
      <c r="AO451" s="92">
        <v>0.1606944910933514</v>
      </c>
      <c r="AP451" s="92">
        <v>0.16499517351010901</v>
      </c>
      <c r="AQ451" s="92">
        <v>0.16757159022365989</v>
      </c>
      <c r="AR451" s="92">
        <v>0.1732106144737918</v>
      </c>
      <c r="AS451" s="92">
        <v>0.17708997335409157</v>
      </c>
      <c r="AT451" s="92">
        <v>0.18393305495187898</v>
      </c>
      <c r="AU451" s="92">
        <v>0.18545039692502441</v>
      </c>
      <c r="AV451" s="92">
        <v>0.18911534657916482</v>
      </c>
      <c r="AW451" s="92">
        <v>0.19836829959285435</v>
      </c>
      <c r="AX451" s="92">
        <v>0.1995808458590399</v>
      </c>
      <c r="AY451" s="92">
        <v>0.20782446725557724</v>
      </c>
      <c r="AZ451" s="92">
        <v>0.21492394676702362</v>
      </c>
    </row>
    <row r="452" spans="1:52" ht="12" customHeight="1" x14ac:dyDescent="0.35">
      <c r="A452" s="105" t="s">
        <v>867</v>
      </c>
      <c r="B452" s="109">
        <v>0.18480906191488747</v>
      </c>
      <c r="C452" s="109">
        <v>0.20085573836053544</v>
      </c>
      <c r="D452" s="109">
        <v>0.20334668043093082</v>
      </c>
      <c r="E452" s="109">
        <v>0.20733860415503486</v>
      </c>
      <c r="F452" s="109">
        <v>0.2060459438909491</v>
      </c>
      <c r="G452" s="109">
        <v>0.19583204315858616</v>
      </c>
      <c r="H452" s="109">
        <v>0.19474351042928509</v>
      </c>
      <c r="I452" s="109">
        <v>0.19196170270186089</v>
      </c>
      <c r="J452" s="109">
        <v>0.20907316595434478</v>
      </c>
      <c r="K452" s="109">
        <v>0.21927516715170139</v>
      </c>
      <c r="L452" s="109">
        <v>0.19987103056860606</v>
      </c>
      <c r="M452" s="109">
        <v>0.19577346213245192</v>
      </c>
      <c r="N452" s="109">
        <v>0.19094949340961098</v>
      </c>
      <c r="O452" s="109">
        <v>0.20035646128402232</v>
      </c>
      <c r="P452" s="109">
        <v>0.20090599570906792</v>
      </c>
      <c r="Q452" s="109">
        <v>0.21392033437976571</v>
      </c>
      <c r="R452" s="109">
        <v>0.21433067884142434</v>
      </c>
      <c r="S452" s="109">
        <v>0.20973779641989154</v>
      </c>
      <c r="T452" s="109">
        <v>0.20298573656010427</v>
      </c>
      <c r="U452" s="109">
        <v>0.20004021229731536</v>
      </c>
      <c r="V452" s="109">
        <v>0.19762277832199798</v>
      </c>
      <c r="W452" s="109">
        <v>0.19548853007418612</v>
      </c>
      <c r="X452" s="109">
        <v>0.19149944235028954</v>
      </c>
      <c r="Y452" s="109">
        <v>0.18715690507368499</v>
      </c>
      <c r="Z452" s="109">
        <v>0.18492164363072339</v>
      </c>
      <c r="AA452" s="109">
        <v>0.18244750954836078</v>
      </c>
      <c r="AB452" s="109">
        <v>0.17972494403100014</v>
      </c>
      <c r="AC452" s="109">
        <v>0.1771911521267901</v>
      </c>
      <c r="AD452" s="109">
        <v>0.1755324655215213</v>
      </c>
      <c r="AE452" s="109">
        <v>0.17009523609469551</v>
      </c>
      <c r="AF452" s="109">
        <v>0.16695844381688552</v>
      </c>
      <c r="AG452" s="109">
        <v>0.16624038448085593</v>
      </c>
      <c r="AH452" s="109">
        <v>0.16373176250019816</v>
      </c>
      <c r="AI452" s="109">
        <v>0.16241977338467864</v>
      </c>
      <c r="AJ452" s="109">
        <v>0.1620353259785467</v>
      </c>
      <c r="AK452" s="109">
        <v>0.16080848642263243</v>
      </c>
      <c r="AL452" s="109">
        <v>0.15850478475995336</v>
      </c>
      <c r="AM452" s="109">
        <v>0.15903799392824589</v>
      </c>
      <c r="AN452" s="109">
        <v>0.1581547897757106</v>
      </c>
      <c r="AO452" s="109">
        <v>0.15842342253766684</v>
      </c>
      <c r="AP452" s="109">
        <v>0.15814530820840519</v>
      </c>
      <c r="AQ452" s="109">
        <v>0.15525020727266767</v>
      </c>
      <c r="AR452" s="109">
        <v>0.15225808968250856</v>
      </c>
      <c r="AS452" s="109">
        <v>0.15082954858037767</v>
      </c>
      <c r="AT452" s="109">
        <v>0.14618532975192822</v>
      </c>
      <c r="AU452" s="109">
        <v>0.14112954892047519</v>
      </c>
      <c r="AV452" s="109">
        <v>0.14131442153193638</v>
      </c>
      <c r="AW452" s="109">
        <v>0.14506970548976098</v>
      </c>
      <c r="AX452" s="109">
        <v>0.14183393140761141</v>
      </c>
      <c r="AY452" s="109">
        <v>0.1434438226305465</v>
      </c>
      <c r="AZ452" s="109">
        <v>0.13991286018944604</v>
      </c>
    </row>
    <row r="453" spans="1:52" ht="12" customHeight="1" x14ac:dyDescent="0.35">
      <c r="A453" s="107" t="s">
        <v>35</v>
      </c>
      <c r="B453" s="110">
        <v>0.28916348343904519</v>
      </c>
      <c r="C453" s="110">
        <v>0.28285238426653414</v>
      </c>
      <c r="D453" s="110">
        <v>0.27716364393567822</v>
      </c>
      <c r="E453" s="110">
        <v>0.29535219856747724</v>
      </c>
      <c r="F453" s="110">
        <v>0.30016007498724079</v>
      </c>
      <c r="G453" s="110">
        <v>0.31407788196949743</v>
      </c>
      <c r="H453" s="110">
        <v>0.32429156442132645</v>
      </c>
      <c r="I453" s="110">
        <v>0.33106899989883176</v>
      </c>
      <c r="J453" s="110">
        <v>0.35439252816428685</v>
      </c>
      <c r="K453" s="110">
        <v>0.29581313450316638</v>
      </c>
      <c r="L453" s="110">
        <v>0.32223003044366022</v>
      </c>
      <c r="M453" s="110">
        <v>0.3228805211913644</v>
      </c>
      <c r="N453" s="110">
        <v>0.34148549984516868</v>
      </c>
      <c r="O453" s="110">
        <v>0.33051234892697773</v>
      </c>
      <c r="P453" s="110">
        <v>0.35224113415613051</v>
      </c>
      <c r="Q453" s="110">
        <v>0.33995256264340989</v>
      </c>
      <c r="R453" s="110">
        <v>0.34085325911983344</v>
      </c>
      <c r="S453" s="110">
        <v>0.34005126928335311</v>
      </c>
      <c r="T453" s="110">
        <v>0.34651411448391856</v>
      </c>
      <c r="U453" s="110">
        <v>0.35189485628836792</v>
      </c>
      <c r="V453" s="110">
        <v>0.35476591735852542</v>
      </c>
      <c r="W453" s="110">
        <v>0.35576642433116673</v>
      </c>
      <c r="X453" s="110">
        <v>0.35960012580234796</v>
      </c>
      <c r="Y453" s="110">
        <v>0.362897291215803</v>
      </c>
      <c r="Z453" s="110">
        <v>0.36518392604675859</v>
      </c>
      <c r="AA453" s="110">
        <v>0.36724804903054681</v>
      </c>
      <c r="AB453" s="110">
        <v>0.36905814446345392</v>
      </c>
      <c r="AC453" s="110">
        <v>0.37080577352293509</v>
      </c>
      <c r="AD453" s="110">
        <v>0.37243551989764584</v>
      </c>
      <c r="AE453" s="110">
        <v>0.37627389426295121</v>
      </c>
      <c r="AF453" s="110">
        <v>0.37909447435228494</v>
      </c>
      <c r="AG453" s="110">
        <v>0.37981491851120358</v>
      </c>
      <c r="AH453" s="110">
        <v>0.38072774699692286</v>
      </c>
      <c r="AI453" s="110">
        <v>0.3797467084159048</v>
      </c>
      <c r="AJ453" s="110">
        <v>0.37608438538089661</v>
      </c>
      <c r="AK453" s="110">
        <v>0.37164675081323595</v>
      </c>
      <c r="AL453" s="110">
        <v>0.3698846694498607</v>
      </c>
      <c r="AM453" s="110">
        <v>0.35842283940734737</v>
      </c>
      <c r="AN453" s="110">
        <v>0.34602737457400984</v>
      </c>
      <c r="AO453" s="110">
        <v>0.33393310909092566</v>
      </c>
      <c r="AP453" s="110">
        <v>0.32061448475085741</v>
      </c>
      <c r="AQ453" s="110">
        <v>0.31579551030019987</v>
      </c>
      <c r="AR453" s="110">
        <v>0.30680392024136166</v>
      </c>
      <c r="AS453" s="110">
        <v>0.29655451137609184</v>
      </c>
      <c r="AT453" s="110">
        <v>0.28211401957269755</v>
      </c>
      <c r="AU453" s="110">
        <v>0.28258415294119849</v>
      </c>
      <c r="AV453" s="110">
        <v>0.27190209289120354</v>
      </c>
      <c r="AW453" s="110">
        <v>0.2438026560894955</v>
      </c>
      <c r="AX453" s="110">
        <v>0.24513767580254828</v>
      </c>
      <c r="AY453" s="110">
        <v>0.22263971636403335</v>
      </c>
      <c r="AZ453" s="110">
        <v>0.20841738722507916</v>
      </c>
    </row>
    <row r="454" spans="1:52" ht="12" customHeight="1" x14ac:dyDescent="0.35">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c r="AA454" s="187"/>
      <c r="AB454" s="187"/>
      <c r="AC454" s="187"/>
      <c r="AD454" s="187"/>
      <c r="AE454" s="187"/>
      <c r="AF454" s="187"/>
      <c r="AG454" s="187"/>
      <c r="AH454" s="187"/>
      <c r="AI454" s="187"/>
      <c r="AJ454" s="187"/>
      <c r="AK454" s="187"/>
      <c r="AL454" s="187"/>
      <c r="AM454" s="187"/>
      <c r="AN454" s="187"/>
      <c r="AO454" s="187"/>
      <c r="AP454" s="187"/>
      <c r="AQ454" s="187"/>
      <c r="AR454" s="187"/>
      <c r="AS454" s="187"/>
      <c r="AT454" s="187"/>
      <c r="AU454" s="187"/>
      <c r="AV454" s="187"/>
      <c r="AW454" s="187"/>
      <c r="AX454" s="187"/>
      <c r="AY454" s="187"/>
      <c r="AZ454" s="187"/>
    </row>
    <row r="455" spans="1:52" ht="12" customHeight="1" x14ac:dyDescent="0.35">
      <c r="A455" s="133" t="s">
        <v>72</v>
      </c>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row>
    <row r="456" spans="1:52" ht="12" customHeight="1" x14ac:dyDescent="0.35">
      <c r="A456" s="134" t="s">
        <v>840</v>
      </c>
      <c r="B456" s="96">
        <v>707.27668920410645</v>
      </c>
      <c r="C456" s="96">
        <v>723.43773553250423</v>
      </c>
      <c r="D456" s="96">
        <v>688.34089838127522</v>
      </c>
      <c r="E456" s="96">
        <v>686.72393741227131</v>
      </c>
      <c r="F456" s="96">
        <v>659.90147969106738</v>
      </c>
      <c r="G456" s="96">
        <v>601.28571224166683</v>
      </c>
      <c r="H456" s="96">
        <v>617.25602988234778</v>
      </c>
      <c r="I456" s="96">
        <v>549.20163227459955</v>
      </c>
      <c r="J456" s="96">
        <v>539.02323965382129</v>
      </c>
      <c r="K456" s="96">
        <v>559.33171947869528</v>
      </c>
      <c r="L456" s="96">
        <v>522.39131716508086</v>
      </c>
      <c r="M456" s="96">
        <v>514.54692648402863</v>
      </c>
      <c r="N456" s="96">
        <v>531.48133839294701</v>
      </c>
      <c r="O456" s="96">
        <v>531.48372091809745</v>
      </c>
      <c r="P456" s="96">
        <v>507.91420950731253</v>
      </c>
      <c r="Q456" s="96">
        <v>515.11935729627453</v>
      </c>
      <c r="R456" s="96">
        <v>511.47477368651715</v>
      </c>
      <c r="S456" s="96">
        <v>512.8690792486484</v>
      </c>
      <c r="T456" s="96">
        <v>502.03494907011378</v>
      </c>
      <c r="U456" s="96">
        <v>491.45540955337412</v>
      </c>
      <c r="V456" s="96">
        <v>486.0023162879699</v>
      </c>
      <c r="W456" s="96">
        <v>481.77310070626999</v>
      </c>
      <c r="X456" s="96">
        <v>475.90129744931608</v>
      </c>
      <c r="Y456" s="96">
        <v>471.884952050523</v>
      </c>
      <c r="Z456" s="96">
        <v>468.60434260443134</v>
      </c>
      <c r="AA456" s="96">
        <v>465.15829872561073</v>
      </c>
      <c r="AB456" s="96">
        <v>461.71581649744974</v>
      </c>
      <c r="AC456" s="96">
        <v>459.55762215015676</v>
      </c>
      <c r="AD456" s="96">
        <v>457.66850502192244</v>
      </c>
      <c r="AE456" s="96">
        <v>454.52684386435317</v>
      </c>
      <c r="AF456" s="96">
        <v>451.69769324118033</v>
      </c>
      <c r="AG456" s="96">
        <v>449.62967450185937</v>
      </c>
      <c r="AH456" s="96">
        <v>444.9263163059228</v>
      </c>
      <c r="AI456" s="96">
        <v>441.06922402990534</v>
      </c>
      <c r="AJ456" s="96">
        <v>436.39464525864821</v>
      </c>
      <c r="AK456" s="96">
        <v>432.08536193206464</v>
      </c>
      <c r="AL456" s="96">
        <v>427.99133740767854</v>
      </c>
      <c r="AM456" s="96">
        <v>422.24303495955917</v>
      </c>
      <c r="AN456" s="96">
        <v>416.92031591670184</v>
      </c>
      <c r="AO456" s="96">
        <v>411.80467804591143</v>
      </c>
      <c r="AP456" s="96">
        <v>406.01710254039631</v>
      </c>
      <c r="AQ456" s="96">
        <v>400.7037024739077</v>
      </c>
      <c r="AR456" s="96">
        <v>394.45997989820336</v>
      </c>
      <c r="AS456" s="96">
        <v>389.605914476983</v>
      </c>
      <c r="AT456" s="96">
        <v>386.70538621901454</v>
      </c>
      <c r="AU456" s="96">
        <v>374.85364865472087</v>
      </c>
      <c r="AV456" s="96">
        <v>352.55444524443493</v>
      </c>
      <c r="AW456" s="96">
        <v>325.79641017959625</v>
      </c>
      <c r="AX456" s="96">
        <v>315.81781133808965</v>
      </c>
      <c r="AY456" s="96">
        <v>309.09279996893952</v>
      </c>
      <c r="AZ456" s="96">
        <v>293.28534519832795</v>
      </c>
    </row>
    <row r="457" spans="1:52" ht="12" customHeight="1" x14ac:dyDescent="0.35">
      <c r="A457" s="64" t="s">
        <v>40</v>
      </c>
      <c r="B457" s="97">
        <v>0</v>
      </c>
      <c r="C457" s="97">
        <v>0</v>
      </c>
      <c r="D457" s="97">
        <v>0</v>
      </c>
      <c r="E457" s="97">
        <v>0</v>
      </c>
      <c r="F457" s="97">
        <v>0</v>
      </c>
      <c r="G457" s="97">
        <v>0</v>
      </c>
      <c r="H457" s="97">
        <v>0</v>
      </c>
      <c r="I457" s="97">
        <v>0</v>
      </c>
      <c r="J457" s="97">
        <v>0</v>
      </c>
      <c r="K457" s="97">
        <v>0</v>
      </c>
      <c r="L457" s="97">
        <v>0</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0</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row>
    <row r="458" spans="1:52" ht="12" customHeight="1" x14ac:dyDescent="0.35">
      <c r="A458" s="72" t="s">
        <v>41</v>
      </c>
      <c r="B458" s="98">
        <v>0.34247937156996561</v>
      </c>
      <c r="C458" s="98">
        <v>0.3548937402746935</v>
      </c>
      <c r="D458" s="98">
        <v>0.44350843709312637</v>
      </c>
      <c r="E458" s="98">
        <v>0.43234339557344947</v>
      </c>
      <c r="F458" s="98">
        <v>0.3799228605260318</v>
      </c>
      <c r="G458" s="98">
        <v>0.32496158898062744</v>
      </c>
      <c r="H458" s="98">
        <v>0.33988559116817235</v>
      </c>
      <c r="I458" s="98">
        <v>0.31841250655599262</v>
      </c>
      <c r="J458" s="98">
        <v>0.30433269536029839</v>
      </c>
      <c r="K458" s="98">
        <v>0.31423542678512201</v>
      </c>
      <c r="L458" s="98">
        <v>0.2970881064893971</v>
      </c>
      <c r="M458" s="98">
        <v>0.29515143980506442</v>
      </c>
      <c r="N458" s="98">
        <v>0.30674945103035045</v>
      </c>
      <c r="O458" s="98">
        <v>0.29450350185588525</v>
      </c>
      <c r="P458" s="98">
        <v>0.26853761178380225</v>
      </c>
      <c r="Q458" s="98">
        <v>0.27317391151031994</v>
      </c>
      <c r="R458" s="98">
        <v>0.27517159205044628</v>
      </c>
      <c r="S458" s="98">
        <v>0.27378734947145611</v>
      </c>
      <c r="T458" s="98">
        <v>0.26885206786688148</v>
      </c>
      <c r="U458" s="98">
        <v>0.256105571727402</v>
      </c>
      <c r="V458" s="98">
        <v>0.25060591742369143</v>
      </c>
      <c r="W458" s="98">
        <v>0.24720912071822093</v>
      </c>
      <c r="X458" s="98">
        <v>0.23684203218992173</v>
      </c>
      <c r="Y458" s="98">
        <v>0.23385858055387779</v>
      </c>
      <c r="Z458" s="98">
        <v>0.22693587892681208</v>
      </c>
      <c r="AA458" s="98">
        <v>0.22188353389151044</v>
      </c>
      <c r="AB458" s="98">
        <v>0.21751403895190546</v>
      </c>
      <c r="AC458" s="98">
        <v>0.21363263049975145</v>
      </c>
      <c r="AD458" s="98">
        <v>0.17352237666473869</v>
      </c>
      <c r="AE458" s="98">
        <v>0.15985611470623998</v>
      </c>
      <c r="AF458" s="98">
        <v>0.15944455410348432</v>
      </c>
      <c r="AG458" s="98">
        <v>0.15348275230313418</v>
      </c>
      <c r="AH458" s="98">
        <v>0.14230492049143001</v>
      </c>
      <c r="AI458" s="98">
        <v>0.12844135107082985</v>
      </c>
      <c r="AJ458" s="98">
        <v>0.12390618816656838</v>
      </c>
      <c r="AK458" s="98">
        <v>0.12044974643395458</v>
      </c>
      <c r="AL458" s="98">
        <v>0.11453857038775807</v>
      </c>
      <c r="AM458" s="98">
        <v>0.11249470883415964</v>
      </c>
      <c r="AN458" s="98">
        <v>0.10914068195635243</v>
      </c>
      <c r="AO458" s="98">
        <v>0.10592020595160208</v>
      </c>
      <c r="AP458" s="98">
        <v>0.10316967470702162</v>
      </c>
      <c r="AQ458" s="98">
        <v>0.10088656668829343</v>
      </c>
      <c r="AR458" s="98">
        <v>9.8877620613306891E-2</v>
      </c>
      <c r="AS458" s="98">
        <v>9.4714262572881597E-2</v>
      </c>
      <c r="AT458" s="98">
        <v>9.3749807202935617E-2</v>
      </c>
      <c r="AU458" s="98">
        <v>9.0879262468335192E-2</v>
      </c>
      <c r="AV458" s="98">
        <v>8.5725893830531197E-2</v>
      </c>
      <c r="AW458" s="98">
        <v>7.9265688888191146E-2</v>
      </c>
      <c r="AX458" s="98">
        <v>7.6827912741195201E-2</v>
      </c>
      <c r="AY458" s="98">
        <v>7.4810104528322194E-2</v>
      </c>
      <c r="AZ458" s="98">
        <v>7.2071031094424934E-2</v>
      </c>
    </row>
    <row r="459" spans="1:52" ht="12" customHeight="1" x14ac:dyDescent="0.35">
      <c r="A459" s="72" t="s">
        <v>44</v>
      </c>
      <c r="B459" s="98">
        <v>0</v>
      </c>
      <c r="C459" s="98">
        <v>0</v>
      </c>
      <c r="D459" s="98">
        <v>0</v>
      </c>
      <c r="E459" s="98">
        <v>0</v>
      </c>
      <c r="F459" s="98">
        <v>0</v>
      </c>
      <c r="G459" s="98">
        <v>0</v>
      </c>
      <c r="H459" s="98">
        <v>0</v>
      </c>
      <c r="I459" s="98">
        <v>0</v>
      </c>
      <c r="J459" s="98">
        <v>0</v>
      </c>
      <c r="K459" s="98">
        <v>0</v>
      </c>
      <c r="L459" s="98">
        <v>0</v>
      </c>
      <c r="M459" s="98">
        <v>0</v>
      </c>
      <c r="N459" s="98">
        <v>0</v>
      </c>
      <c r="O459" s="98">
        <v>0</v>
      </c>
      <c r="P459" s="98">
        <v>0</v>
      </c>
      <c r="Q459" s="98">
        <v>0</v>
      </c>
      <c r="R459" s="98">
        <v>0</v>
      </c>
      <c r="S459" s="98">
        <v>0</v>
      </c>
      <c r="T459" s="98">
        <v>0</v>
      </c>
      <c r="U459" s="98">
        <v>0</v>
      </c>
      <c r="V459" s="98">
        <v>0</v>
      </c>
      <c r="W459" s="98">
        <v>0</v>
      </c>
      <c r="X459" s="98">
        <v>0</v>
      </c>
      <c r="Y459" s="98">
        <v>0</v>
      </c>
      <c r="Z459" s="98">
        <v>0</v>
      </c>
      <c r="AA459" s="98">
        <v>0</v>
      </c>
      <c r="AB459" s="98">
        <v>0</v>
      </c>
      <c r="AC459" s="98">
        <v>0</v>
      </c>
      <c r="AD459" s="98">
        <v>0</v>
      </c>
      <c r="AE459" s="98">
        <v>0</v>
      </c>
      <c r="AF459" s="98">
        <v>0</v>
      </c>
      <c r="AG459" s="98">
        <v>0</v>
      </c>
      <c r="AH459" s="98">
        <v>0</v>
      </c>
      <c r="AI459" s="98">
        <v>0</v>
      </c>
      <c r="AJ459" s="98">
        <v>0</v>
      </c>
      <c r="AK459" s="98">
        <v>0</v>
      </c>
      <c r="AL459" s="98">
        <v>0</v>
      </c>
      <c r="AM459" s="98">
        <v>0</v>
      </c>
      <c r="AN459" s="98">
        <v>0</v>
      </c>
      <c r="AO459" s="98">
        <v>0</v>
      </c>
      <c r="AP459" s="98">
        <v>0</v>
      </c>
      <c r="AQ459" s="98">
        <v>0</v>
      </c>
      <c r="AR459" s="98">
        <v>0</v>
      </c>
      <c r="AS459" s="98">
        <v>0</v>
      </c>
      <c r="AT459" s="98">
        <v>0</v>
      </c>
      <c r="AU459" s="98">
        <v>0</v>
      </c>
      <c r="AV459" s="98">
        <v>0</v>
      </c>
      <c r="AW459" s="98">
        <v>0</v>
      </c>
      <c r="AX459" s="98">
        <v>0</v>
      </c>
      <c r="AY459" s="98">
        <v>0</v>
      </c>
      <c r="AZ459" s="98">
        <v>0</v>
      </c>
    </row>
    <row r="460" spans="1:52" ht="12" customHeight="1" x14ac:dyDescent="0.35">
      <c r="A460" s="72" t="s">
        <v>45</v>
      </c>
      <c r="B460" s="98">
        <v>0</v>
      </c>
      <c r="C460" s="98">
        <v>0</v>
      </c>
      <c r="D460" s="98">
        <v>0</v>
      </c>
      <c r="E460" s="98">
        <v>0</v>
      </c>
      <c r="F460" s="98">
        <v>0</v>
      </c>
      <c r="G460" s="98">
        <v>0</v>
      </c>
      <c r="H460" s="98">
        <v>0</v>
      </c>
      <c r="I460" s="98">
        <v>0</v>
      </c>
      <c r="J460" s="98">
        <v>0</v>
      </c>
      <c r="K460" s="98">
        <v>0</v>
      </c>
      <c r="L460" s="98">
        <v>0</v>
      </c>
      <c r="M460" s="98">
        <v>0</v>
      </c>
      <c r="N460" s="98">
        <v>0</v>
      </c>
      <c r="O460" s="98">
        <v>0</v>
      </c>
      <c r="P460" s="98">
        <v>0</v>
      </c>
      <c r="Q460" s="98">
        <v>0</v>
      </c>
      <c r="R460" s="98">
        <v>0</v>
      </c>
      <c r="S460" s="98">
        <v>0</v>
      </c>
      <c r="T460" s="98">
        <v>0</v>
      </c>
      <c r="U460" s="98">
        <v>0</v>
      </c>
      <c r="V460" s="98">
        <v>0</v>
      </c>
      <c r="W460" s="98">
        <v>0</v>
      </c>
      <c r="X460" s="98">
        <v>0</v>
      </c>
      <c r="Y460" s="98">
        <v>0</v>
      </c>
      <c r="Z460" s="98">
        <v>0</v>
      </c>
      <c r="AA460" s="98">
        <v>0</v>
      </c>
      <c r="AB460" s="98">
        <v>0</v>
      </c>
      <c r="AC460" s="98">
        <v>0</v>
      </c>
      <c r="AD460" s="98">
        <v>0</v>
      </c>
      <c r="AE460" s="98">
        <v>0</v>
      </c>
      <c r="AF460" s="98">
        <v>0</v>
      </c>
      <c r="AG460" s="98">
        <v>0</v>
      </c>
      <c r="AH460" s="98">
        <v>0</v>
      </c>
      <c r="AI460" s="98">
        <v>0</v>
      </c>
      <c r="AJ460" s="98">
        <v>0</v>
      </c>
      <c r="AK460" s="98">
        <v>0</v>
      </c>
      <c r="AL460" s="98">
        <v>0</v>
      </c>
      <c r="AM460" s="98">
        <v>0</v>
      </c>
      <c r="AN460" s="98">
        <v>0</v>
      </c>
      <c r="AO460" s="98">
        <v>0</v>
      </c>
      <c r="AP460" s="98">
        <v>0</v>
      </c>
      <c r="AQ460" s="98">
        <v>0</v>
      </c>
      <c r="AR460" s="98">
        <v>0</v>
      </c>
      <c r="AS460" s="98">
        <v>0</v>
      </c>
      <c r="AT460" s="98">
        <v>0</v>
      </c>
      <c r="AU460" s="98">
        <v>0</v>
      </c>
      <c r="AV460" s="98">
        <v>0</v>
      </c>
      <c r="AW460" s="98">
        <v>0</v>
      </c>
      <c r="AX460" s="98">
        <v>0</v>
      </c>
      <c r="AY460" s="98">
        <v>0</v>
      </c>
      <c r="AZ460" s="98">
        <v>0</v>
      </c>
    </row>
    <row r="461" spans="1:52" ht="12" customHeight="1" x14ac:dyDescent="0.35">
      <c r="A461" s="74" t="s">
        <v>46</v>
      </c>
      <c r="B461" s="99">
        <v>0</v>
      </c>
      <c r="C461" s="99">
        <v>0</v>
      </c>
      <c r="D461" s="99">
        <v>0</v>
      </c>
      <c r="E461" s="99">
        <v>0</v>
      </c>
      <c r="F461" s="99">
        <v>0</v>
      </c>
      <c r="G461" s="99">
        <v>0</v>
      </c>
      <c r="H461" s="99">
        <v>0</v>
      </c>
      <c r="I461" s="99">
        <v>0</v>
      </c>
      <c r="J461" s="99">
        <v>0</v>
      </c>
      <c r="K461" s="99">
        <v>0</v>
      </c>
      <c r="L461" s="99">
        <v>0</v>
      </c>
      <c r="M461" s="99">
        <v>0</v>
      </c>
      <c r="N461" s="99">
        <v>0</v>
      </c>
      <c r="O461" s="99">
        <v>0</v>
      </c>
      <c r="P461" s="99">
        <v>0</v>
      </c>
      <c r="Q461" s="99">
        <v>0</v>
      </c>
      <c r="R461" s="99">
        <v>0</v>
      </c>
      <c r="S461" s="99">
        <v>0</v>
      </c>
      <c r="T461" s="99">
        <v>0</v>
      </c>
      <c r="U461" s="99">
        <v>0</v>
      </c>
      <c r="V461" s="99">
        <v>0</v>
      </c>
      <c r="W461" s="99">
        <v>0</v>
      </c>
      <c r="X461" s="99">
        <v>0</v>
      </c>
      <c r="Y461" s="99">
        <v>0</v>
      </c>
      <c r="Z461" s="99">
        <v>0</v>
      </c>
      <c r="AA461" s="99">
        <v>0</v>
      </c>
      <c r="AB461" s="99">
        <v>0</v>
      </c>
      <c r="AC461" s="99">
        <v>0</v>
      </c>
      <c r="AD461" s="99">
        <v>0</v>
      </c>
      <c r="AE461" s="99">
        <v>0</v>
      </c>
      <c r="AF461" s="99">
        <v>0</v>
      </c>
      <c r="AG461" s="99">
        <v>0</v>
      </c>
      <c r="AH461" s="99">
        <v>0</v>
      </c>
      <c r="AI461" s="99">
        <v>0</v>
      </c>
      <c r="AJ461" s="99">
        <v>0</v>
      </c>
      <c r="AK461" s="99">
        <v>0</v>
      </c>
      <c r="AL461" s="99">
        <v>0</v>
      </c>
      <c r="AM461" s="99">
        <v>0</v>
      </c>
      <c r="AN461" s="99">
        <v>0</v>
      </c>
      <c r="AO461" s="99">
        <v>0</v>
      </c>
      <c r="AP461" s="99">
        <v>0</v>
      </c>
      <c r="AQ461" s="99">
        <v>0</v>
      </c>
      <c r="AR461" s="99">
        <v>0</v>
      </c>
      <c r="AS461" s="99">
        <v>0</v>
      </c>
      <c r="AT461" s="99">
        <v>0</v>
      </c>
      <c r="AU461" s="99">
        <v>0</v>
      </c>
      <c r="AV461" s="99">
        <v>0</v>
      </c>
      <c r="AW461" s="99">
        <v>0</v>
      </c>
      <c r="AX461" s="99">
        <v>0</v>
      </c>
      <c r="AY461" s="99">
        <v>0</v>
      </c>
      <c r="AZ461" s="99">
        <v>0</v>
      </c>
    </row>
    <row r="462" spans="1:52" ht="12" customHeight="1" x14ac:dyDescent="0.35">
      <c r="A462" s="91" t="s">
        <v>848</v>
      </c>
      <c r="B462" s="100">
        <v>382.36498363725701</v>
      </c>
      <c r="C462" s="100">
        <v>395.95931329396353</v>
      </c>
      <c r="D462" s="100">
        <v>391.46827144605459</v>
      </c>
      <c r="E462" s="100">
        <v>381.02546737718433</v>
      </c>
      <c r="F462" s="100">
        <v>372.24519518602978</v>
      </c>
      <c r="G462" s="100">
        <v>332.55812574205521</v>
      </c>
      <c r="H462" s="100">
        <v>325.03349152856293</v>
      </c>
      <c r="I462" s="100">
        <v>313.76133120334038</v>
      </c>
      <c r="J462" s="100">
        <v>308.53821373396971</v>
      </c>
      <c r="K462" s="100">
        <v>338.19461046454234</v>
      </c>
      <c r="L462" s="100">
        <v>297.11105300294616</v>
      </c>
      <c r="M462" s="100">
        <v>301.79765818261058</v>
      </c>
      <c r="N462" s="100">
        <v>306.50786410999581</v>
      </c>
      <c r="O462" s="100">
        <v>305.83794501183763</v>
      </c>
      <c r="P462" s="100">
        <v>286.53061916462178</v>
      </c>
      <c r="Q462" s="100">
        <v>290.0625532601365</v>
      </c>
      <c r="R462" s="100">
        <v>288.7875917907345</v>
      </c>
      <c r="S462" s="100">
        <v>289.5292153221589</v>
      </c>
      <c r="T462" s="100">
        <v>282.45253848519638</v>
      </c>
      <c r="U462" s="100">
        <v>276.37333988545163</v>
      </c>
      <c r="V462" s="100">
        <v>273.46653906943646</v>
      </c>
      <c r="W462" s="100">
        <v>272.92825875284376</v>
      </c>
      <c r="X462" s="100">
        <v>269.81770371417844</v>
      </c>
      <c r="Y462" s="100">
        <v>268.25738978384663</v>
      </c>
      <c r="Z462" s="100">
        <v>267.01550817849312</v>
      </c>
      <c r="AA462" s="100">
        <v>265.94587252061399</v>
      </c>
      <c r="AB462" s="100">
        <v>265.07336132927202</v>
      </c>
      <c r="AC462" s="100">
        <v>264.11249821401901</v>
      </c>
      <c r="AD462" s="100">
        <v>263.22068417147034</v>
      </c>
      <c r="AE462" s="100">
        <v>261.17099712489113</v>
      </c>
      <c r="AF462" s="100">
        <v>259.40968129979666</v>
      </c>
      <c r="AG462" s="100">
        <v>258.12962681483566</v>
      </c>
      <c r="AH462" s="100">
        <v>254.76545338843309</v>
      </c>
      <c r="AI462" s="100">
        <v>252.28855990531812</v>
      </c>
      <c r="AJ462" s="100">
        <v>248.77101552480536</v>
      </c>
      <c r="AK462" s="100">
        <v>245.53219026587581</v>
      </c>
      <c r="AL462" s="100">
        <v>242.73424034707404</v>
      </c>
      <c r="AM462" s="100">
        <v>238.13029685538214</v>
      </c>
      <c r="AN462" s="100">
        <v>233.96975940134851</v>
      </c>
      <c r="AO462" s="100">
        <v>229.80454152668833</v>
      </c>
      <c r="AP462" s="100">
        <v>225.15272592807517</v>
      </c>
      <c r="AQ462" s="100">
        <v>220.87446927194765</v>
      </c>
      <c r="AR462" s="100">
        <v>215.89039359816985</v>
      </c>
      <c r="AS462" s="100">
        <v>212.24290719693639</v>
      </c>
      <c r="AT462" s="100">
        <v>210.40624644361142</v>
      </c>
      <c r="AU462" s="100">
        <v>200.07188524955819</v>
      </c>
      <c r="AV462" s="100">
        <v>180.50526820022597</v>
      </c>
      <c r="AW462" s="100">
        <v>158.28902277915446</v>
      </c>
      <c r="AX462" s="100">
        <v>149.49633600026343</v>
      </c>
      <c r="AY462" s="100">
        <v>145.04219401913431</v>
      </c>
      <c r="AZ462" s="100">
        <v>131.54844239553881</v>
      </c>
    </row>
    <row r="463" spans="1:52" ht="12" customHeight="1" x14ac:dyDescent="0.35">
      <c r="A463" s="93" t="s">
        <v>849</v>
      </c>
      <c r="B463" s="101">
        <v>324.56922619527967</v>
      </c>
      <c r="C463" s="101">
        <v>327.12352849826613</v>
      </c>
      <c r="D463" s="101">
        <v>296.42911849812748</v>
      </c>
      <c r="E463" s="101">
        <v>305.26612663951352</v>
      </c>
      <c r="F463" s="101">
        <v>287.27636164451155</v>
      </c>
      <c r="G463" s="101">
        <v>268.40262491063095</v>
      </c>
      <c r="H463" s="101">
        <v>291.88265276261671</v>
      </c>
      <c r="I463" s="101">
        <v>235.1218885647032</v>
      </c>
      <c r="J463" s="101">
        <v>230.18069322449116</v>
      </c>
      <c r="K463" s="101">
        <v>220.82287358736784</v>
      </c>
      <c r="L463" s="101">
        <v>224.98317605564523</v>
      </c>
      <c r="M463" s="101">
        <v>212.45411686161302</v>
      </c>
      <c r="N463" s="101">
        <v>224.66672483192079</v>
      </c>
      <c r="O463" s="101">
        <v>225.35127240440403</v>
      </c>
      <c r="P463" s="101">
        <v>221.11505273090697</v>
      </c>
      <c r="Q463" s="101">
        <v>224.78363012462765</v>
      </c>
      <c r="R463" s="101">
        <v>222.41201030373219</v>
      </c>
      <c r="S463" s="101">
        <v>223.06607657701809</v>
      </c>
      <c r="T463" s="101">
        <v>219.31355851705052</v>
      </c>
      <c r="U463" s="101">
        <v>214.82596409619512</v>
      </c>
      <c r="V463" s="101">
        <v>212.28517130110973</v>
      </c>
      <c r="W463" s="101">
        <v>208.59763283270797</v>
      </c>
      <c r="X463" s="101">
        <v>205.84675170294781</v>
      </c>
      <c r="Y463" s="101">
        <v>203.39370368612248</v>
      </c>
      <c r="Z463" s="101">
        <v>201.36189854701144</v>
      </c>
      <c r="AA463" s="101">
        <v>198.99054267110526</v>
      </c>
      <c r="AB463" s="101">
        <v>196.42494112922583</v>
      </c>
      <c r="AC463" s="101">
        <v>195.23149130563803</v>
      </c>
      <c r="AD463" s="101">
        <v>194.27429847378733</v>
      </c>
      <c r="AE463" s="101">
        <v>193.19599062475581</v>
      </c>
      <c r="AF463" s="101">
        <v>192.12856738728013</v>
      </c>
      <c r="AG463" s="101">
        <v>191.34656493472056</v>
      </c>
      <c r="AH463" s="101">
        <v>190.01855799699828</v>
      </c>
      <c r="AI463" s="101">
        <v>188.65222277351643</v>
      </c>
      <c r="AJ463" s="101">
        <v>187.49972354567635</v>
      </c>
      <c r="AK463" s="101">
        <v>186.4327219197549</v>
      </c>
      <c r="AL463" s="101">
        <v>185.14255849021669</v>
      </c>
      <c r="AM463" s="101">
        <v>184.00024339534289</v>
      </c>
      <c r="AN463" s="101">
        <v>182.84141583339695</v>
      </c>
      <c r="AO463" s="101">
        <v>181.89421631327156</v>
      </c>
      <c r="AP463" s="101">
        <v>180.76120693761416</v>
      </c>
      <c r="AQ463" s="101">
        <v>179.72834663527169</v>
      </c>
      <c r="AR463" s="101">
        <v>178.47070867942023</v>
      </c>
      <c r="AS463" s="101">
        <v>177.26829301747372</v>
      </c>
      <c r="AT463" s="101">
        <v>176.20538996820014</v>
      </c>
      <c r="AU463" s="101">
        <v>174.69088414269433</v>
      </c>
      <c r="AV463" s="101">
        <v>171.96345115037843</v>
      </c>
      <c r="AW463" s="101">
        <v>167.42812171155362</v>
      </c>
      <c r="AX463" s="101">
        <v>166.24464742508499</v>
      </c>
      <c r="AY463" s="101">
        <v>163.97579584527691</v>
      </c>
      <c r="AZ463" s="101">
        <v>161.66483177169471</v>
      </c>
    </row>
    <row r="464" spans="1:52" ht="12" customHeight="1" x14ac:dyDescent="0.35">
      <c r="A464" s="134" t="s">
        <v>845</v>
      </c>
      <c r="B464" s="96">
        <v>2052.4613839977678</v>
      </c>
      <c r="C464" s="96">
        <v>2079.1600887128925</v>
      </c>
      <c r="D464" s="96">
        <v>2077.7188962847617</v>
      </c>
      <c r="E464" s="96">
        <v>2045.0729652571099</v>
      </c>
      <c r="F464" s="96">
        <v>1995.3637003388126</v>
      </c>
      <c r="G464" s="96">
        <v>1957.6674457736804</v>
      </c>
      <c r="H464" s="96">
        <v>1945.9115111830865</v>
      </c>
      <c r="I464" s="96">
        <v>1993.0966080649346</v>
      </c>
      <c r="J464" s="96">
        <v>1988.9055375828764</v>
      </c>
      <c r="K464" s="96">
        <v>1973.1834154917717</v>
      </c>
      <c r="L464" s="96">
        <v>1887.864736469149</v>
      </c>
      <c r="M464" s="96">
        <v>1943.6517284102042</v>
      </c>
      <c r="N464" s="96">
        <v>2036.7515056377836</v>
      </c>
      <c r="O464" s="96">
        <v>2093.0193638286755</v>
      </c>
      <c r="P464" s="96">
        <v>1970.7574244943939</v>
      </c>
      <c r="Q464" s="96">
        <v>1850.9098805512706</v>
      </c>
      <c r="R464" s="96">
        <v>1849.5448511264901</v>
      </c>
      <c r="S464" s="96">
        <v>1851.0107758890992</v>
      </c>
      <c r="T464" s="96">
        <v>1842.5120204944933</v>
      </c>
      <c r="U464" s="96">
        <v>1838.2354024275776</v>
      </c>
      <c r="V464" s="96">
        <v>1838.2541786067857</v>
      </c>
      <c r="W464" s="96">
        <v>1830.064853044249</v>
      </c>
      <c r="X464" s="96">
        <v>1828.1842384560719</v>
      </c>
      <c r="Y464" s="96">
        <v>1828.5875351057857</v>
      </c>
      <c r="Z464" s="96">
        <v>1828.5935252008783</v>
      </c>
      <c r="AA464" s="96">
        <v>1828.6567406136055</v>
      </c>
      <c r="AB464" s="96">
        <v>1828.9659729167288</v>
      </c>
      <c r="AC464" s="96">
        <v>1829.3174943298745</v>
      </c>
      <c r="AD464" s="96">
        <v>1827.8495057946773</v>
      </c>
      <c r="AE464" s="96">
        <v>1824.8870500270007</v>
      </c>
      <c r="AF464" s="96">
        <v>1821.7029679588384</v>
      </c>
      <c r="AG464" s="96">
        <v>1819.6566625449987</v>
      </c>
      <c r="AH464" s="96">
        <v>1800.6961687144487</v>
      </c>
      <c r="AI464" s="96">
        <v>1776.1739448412307</v>
      </c>
      <c r="AJ464" s="96">
        <v>1723.3467579177955</v>
      </c>
      <c r="AK464" s="96">
        <v>1663.7136409746986</v>
      </c>
      <c r="AL464" s="96">
        <v>1623.5999430901888</v>
      </c>
      <c r="AM464" s="96">
        <v>1524.5235204373532</v>
      </c>
      <c r="AN464" s="96">
        <v>1420.6756500982951</v>
      </c>
      <c r="AO464" s="96">
        <v>1333.7218270440726</v>
      </c>
      <c r="AP464" s="96">
        <v>1240.0476424877891</v>
      </c>
      <c r="AQ464" s="96">
        <v>1195.1072040829479</v>
      </c>
      <c r="AR464" s="96">
        <v>1121.8609014260412</v>
      </c>
      <c r="AS464" s="96">
        <v>1064.4794886127686</v>
      </c>
      <c r="AT464" s="96">
        <v>976.4750316068347</v>
      </c>
      <c r="AU464" s="96">
        <v>952.0352760310958</v>
      </c>
      <c r="AV464" s="96">
        <v>890.46964143726109</v>
      </c>
      <c r="AW464" s="96">
        <v>764.03687948442894</v>
      </c>
      <c r="AX464" s="96">
        <v>753.84848736995548</v>
      </c>
      <c r="AY464" s="96">
        <v>660.06681479395354</v>
      </c>
      <c r="AZ464" s="96">
        <v>604.62427398921864</v>
      </c>
    </row>
    <row r="465" spans="1:52" ht="12" customHeight="1" x14ac:dyDescent="0.35">
      <c r="A465" s="64" t="s">
        <v>40</v>
      </c>
      <c r="B465" s="97">
        <v>0</v>
      </c>
      <c r="C465" s="97">
        <v>0</v>
      </c>
      <c r="D465" s="97">
        <v>0</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row>
    <row r="466" spans="1:52" ht="12" customHeight="1" x14ac:dyDescent="0.35">
      <c r="A466" s="72" t="s">
        <v>41</v>
      </c>
      <c r="B466" s="98">
        <v>1.3730418469680072</v>
      </c>
      <c r="C466" s="98">
        <v>1.3065715783387177</v>
      </c>
      <c r="D466" s="98">
        <v>1.2595852639332707</v>
      </c>
      <c r="E466" s="98">
        <v>1.264527571133685</v>
      </c>
      <c r="F466" s="98">
        <v>1.2272401399216402</v>
      </c>
      <c r="G466" s="98">
        <v>1.2095686148805003</v>
      </c>
      <c r="H466" s="98">
        <v>1.1910458000726771</v>
      </c>
      <c r="I466" s="98">
        <v>1.1786267121242158</v>
      </c>
      <c r="J466" s="98">
        <v>1.1409474351917088</v>
      </c>
      <c r="K466" s="98">
        <v>1.1256452567797965</v>
      </c>
      <c r="L466" s="98">
        <v>1.0791621624510046</v>
      </c>
      <c r="M466" s="98">
        <v>1.0905918673410049</v>
      </c>
      <c r="N466" s="98">
        <v>1.1709266281733575</v>
      </c>
      <c r="O466" s="98">
        <v>1.1546088104022523</v>
      </c>
      <c r="P466" s="98">
        <v>0.99103000418102394</v>
      </c>
      <c r="Q466" s="98">
        <v>0.98307292606281538</v>
      </c>
      <c r="R466" s="98">
        <v>0.98094200007674126</v>
      </c>
      <c r="S466" s="98">
        <v>0.9748320081423768</v>
      </c>
      <c r="T466" s="98">
        <v>0.96404661594658647</v>
      </c>
      <c r="U466" s="98">
        <v>0.94772355359452598</v>
      </c>
      <c r="V466" s="98">
        <v>0.93464889938598483</v>
      </c>
      <c r="W466" s="98">
        <v>0.90966353454277393</v>
      </c>
      <c r="X466" s="98">
        <v>0.89767958818827842</v>
      </c>
      <c r="Y466" s="98">
        <v>0.88649044816529643</v>
      </c>
      <c r="Z466" s="98">
        <v>0.87190269248117425</v>
      </c>
      <c r="AA466" s="98">
        <v>0.85188537503881112</v>
      </c>
      <c r="AB466" s="98">
        <v>0.83182353036506085</v>
      </c>
      <c r="AC466" s="98">
        <v>0.81471482972442411</v>
      </c>
      <c r="AD466" s="98">
        <v>0.59166273885167808</v>
      </c>
      <c r="AE466" s="98">
        <v>0.55555815093794858</v>
      </c>
      <c r="AF466" s="98">
        <v>0.55187018229340634</v>
      </c>
      <c r="AG466" s="98">
        <v>0.53949500533066674</v>
      </c>
      <c r="AH466" s="98">
        <v>0.51945731804314399</v>
      </c>
      <c r="AI466" s="98">
        <v>0.50578394607491539</v>
      </c>
      <c r="AJ466" s="98">
        <v>0.49699945817408486</v>
      </c>
      <c r="AK466" s="98">
        <v>0.47689283295367652</v>
      </c>
      <c r="AL466" s="98">
        <v>0.46442268573876272</v>
      </c>
      <c r="AM466" s="98">
        <v>0.45344652164327537</v>
      </c>
      <c r="AN466" s="98">
        <v>0.44262483767804411</v>
      </c>
      <c r="AO466" s="98">
        <v>0.42915599584056818</v>
      </c>
      <c r="AP466" s="98">
        <v>0.41537094776553268</v>
      </c>
      <c r="AQ466" s="98">
        <v>0.40303968072319146</v>
      </c>
      <c r="AR466" s="98">
        <v>0.38414925753839274</v>
      </c>
      <c r="AS466" s="98">
        <v>0.36776508994355944</v>
      </c>
      <c r="AT466" s="98">
        <v>0.36211933128354401</v>
      </c>
      <c r="AU466" s="98">
        <v>0.35381493778892836</v>
      </c>
      <c r="AV466" s="98">
        <v>0.34258288917541685</v>
      </c>
      <c r="AW466" s="98">
        <v>0.32992482892363562</v>
      </c>
      <c r="AX466" s="98">
        <v>0.32268934064618537</v>
      </c>
      <c r="AY466" s="98">
        <v>0.31221752465414454</v>
      </c>
      <c r="AZ466" s="98">
        <v>0.30305343262264028</v>
      </c>
    </row>
    <row r="467" spans="1:52" ht="12" customHeight="1" x14ac:dyDescent="0.35">
      <c r="A467" s="72" t="s">
        <v>44</v>
      </c>
      <c r="B467" s="98">
        <v>0</v>
      </c>
      <c r="C467" s="98">
        <v>0</v>
      </c>
      <c r="D467" s="98">
        <v>0</v>
      </c>
      <c r="E467" s="98">
        <v>0</v>
      </c>
      <c r="F467" s="98">
        <v>0</v>
      </c>
      <c r="G467" s="98">
        <v>0</v>
      </c>
      <c r="H467" s="98">
        <v>0</v>
      </c>
      <c r="I467" s="98">
        <v>0</v>
      </c>
      <c r="J467" s="98">
        <v>0</v>
      </c>
      <c r="K467" s="98">
        <v>0</v>
      </c>
      <c r="L467" s="98">
        <v>0</v>
      </c>
      <c r="M467" s="98">
        <v>0</v>
      </c>
      <c r="N467" s="98">
        <v>0</v>
      </c>
      <c r="O467" s="98">
        <v>0</v>
      </c>
      <c r="P467" s="98">
        <v>0</v>
      </c>
      <c r="Q467" s="98">
        <v>0</v>
      </c>
      <c r="R467" s="98">
        <v>0</v>
      </c>
      <c r="S467" s="98">
        <v>0</v>
      </c>
      <c r="T467" s="98">
        <v>0</v>
      </c>
      <c r="U467" s="98">
        <v>0</v>
      </c>
      <c r="V467" s="98">
        <v>0</v>
      </c>
      <c r="W467" s="98">
        <v>0</v>
      </c>
      <c r="X467" s="98">
        <v>0</v>
      </c>
      <c r="Y467" s="98">
        <v>0</v>
      </c>
      <c r="Z467" s="98">
        <v>0</v>
      </c>
      <c r="AA467" s="98">
        <v>0</v>
      </c>
      <c r="AB467" s="98">
        <v>0</v>
      </c>
      <c r="AC467" s="98">
        <v>0</v>
      </c>
      <c r="AD467" s="98">
        <v>0</v>
      </c>
      <c r="AE467" s="98">
        <v>0</v>
      </c>
      <c r="AF467" s="98">
        <v>0</v>
      </c>
      <c r="AG467" s="98">
        <v>0</v>
      </c>
      <c r="AH467" s="98">
        <v>0</v>
      </c>
      <c r="AI467" s="98">
        <v>0</v>
      </c>
      <c r="AJ467" s="98">
        <v>0</v>
      </c>
      <c r="AK467" s="98">
        <v>0</v>
      </c>
      <c r="AL467" s="98">
        <v>0</v>
      </c>
      <c r="AM467" s="98">
        <v>0</v>
      </c>
      <c r="AN467" s="98">
        <v>0</v>
      </c>
      <c r="AO467" s="98">
        <v>0</v>
      </c>
      <c r="AP467" s="98">
        <v>0</v>
      </c>
      <c r="AQ467" s="98">
        <v>0</v>
      </c>
      <c r="AR467" s="98">
        <v>0</v>
      </c>
      <c r="AS467" s="98">
        <v>0</v>
      </c>
      <c r="AT467" s="98">
        <v>0</v>
      </c>
      <c r="AU467" s="98">
        <v>0</v>
      </c>
      <c r="AV467" s="98">
        <v>0</v>
      </c>
      <c r="AW467" s="98">
        <v>0</v>
      </c>
      <c r="AX467" s="98">
        <v>0</v>
      </c>
      <c r="AY467" s="98">
        <v>0</v>
      </c>
      <c r="AZ467" s="98">
        <v>0</v>
      </c>
    </row>
    <row r="468" spans="1:52" ht="12" customHeight="1" x14ac:dyDescent="0.35">
      <c r="A468" s="72" t="s">
        <v>45</v>
      </c>
      <c r="B468" s="98">
        <v>0</v>
      </c>
      <c r="C468" s="98">
        <v>0</v>
      </c>
      <c r="D468" s="98">
        <v>0</v>
      </c>
      <c r="E468" s="98">
        <v>0</v>
      </c>
      <c r="F468" s="98">
        <v>0</v>
      </c>
      <c r="G468" s="98">
        <v>0</v>
      </c>
      <c r="H468" s="98">
        <v>0</v>
      </c>
      <c r="I468" s="98">
        <v>0</v>
      </c>
      <c r="J468" s="98">
        <v>0</v>
      </c>
      <c r="K468" s="98">
        <v>0</v>
      </c>
      <c r="L468" s="98">
        <v>0</v>
      </c>
      <c r="M468" s="98">
        <v>0</v>
      </c>
      <c r="N468" s="98">
        <v>0</v>
      </c>
      <c r="O468" s="98">
        <v>0</v>
      </c>
      <c r="P468" s="98">
        <v>0</v>
      </c>
      <c r="Q468" s="98">
        <v>0</v>
      </c>
      <c r="R468" s="98">
        <v>0</v>
      </c>
      <c r="S468" s="98">
        <v>0</v>
      </c>
      <c r="T468" s="98">
        <v>0</v>
      </c>
      <c r="U468" s="98">
        <v>0</v>
      </c>
      <c r="V468" s="98">
        <v>0</v>
      </c>
      <c r="W468" s="98">
        <v>0</v>
      </c>
      <c r="X468" s="98">
        <v>0</v>
      </c>
      <c r="Y468" s="98">
        <v>0</v>
      </c>
      <c r="Z468" s="98">
        <v>0</v>
      </c>
      <c r="AA468" s="98">
        <v>0</v>
      </c>
      <c r="AB468" s="98">
        <v>0</v>
      </c>
      <c r="AC468" s="98">
        <v>0</v>
      </c>
      <c r="AD468" s="98">
        <v>0</v>
      </c>
      <c r="AE468" s="98">
        <v>0</v>
      </c>
      <c r="AF468" s="98">
        <v>0</v>
      </c>
      <c r="AG468" s="98">
        <v>0</v>
      </c>
      <c r="AH468" s="98">
        <v>0</v>
      </c>
      <c r="AI468" s="98">
        <v>0</v>
      </c>
      <c r="AJ468" s="98">
        <v>0</v>
      </c>
      <c r="AK468" s="98">
        <v>0</v>
      </c>
      <c r="AL468" s="98">
        <v>0</v>
      </c>
      <c r="AM468" s="98">
        <v>0</v>
      </c>
      <c r="AN468" s="98">
        <v>0</v>
      </c>
      <c r="AO468" s="98">
        <v>0</v>
      </c>
      <c r="AP468" s="98">
        <v>0</v>
      </c>
      <c r="AQ468" s="98">
        <v>0</v>
      </c>
      <c r="AR468" s="98">
        <v>0</v>
      </c>
      <c r="AS468" s="98">
        <v>0</v>
      </c>
      <c r="AT468" s="98">
        <v>0</v>
      </c>
      <c r="AU468" s="98">
        <v>0</v>
      </c>
      <c r="AV468" s="98">
        <v>0</v>
      </c>
      <c r="AW468" s="98">
        <v>0</v>
      </c>
      <c r="AX468" s="98">
        <v>0</v>
      </c>
      <c r="AY468" s="98">
        <v>0</v>
      </c>
      <c r="AZ468" s="98">
        <v>0</v>
      </c>
    </row>
    <row r="469" spans="1:52" ht="12" customHeight="1" x14ac:dyDescent="0.35">
      <c r="A469" s="74" t="s">
        <v>46</v>
      </c>
      <c r="B469" s="99">
        <v>0</v>
      </c>
      <c r="C469" s="99">
        <v>0</v>
      </c>
      <c r="D469" s="99">
        <v>0</v>
      </c>
      <c r="E469" s="99">
        <v>0</v>
      </c>
      <c r="F469" s="99">
        <v>0</v>
      </c>
      <c r="G469" s="99">
        <v>0</v>
      </c>
      <c r="H469" s="99">
        <v>0</v>
      </c>
      <c r="I469" s="99">
        <v>0</v>
      </c>
      <c r="J469" s="99">
        <v>0</v>
      </c>
      <c r="K469" s="99">
        <v>0</v>
      </c>
      <c r="L469" s="99">
        <v>0</v>
      </c>
      <c r="M469" s="99">
        <v>0</v>
      </c>
      <c r="N469" s="99">
        <v>0</v>
      </c>
      <c r="O469" s="99">
        <v>0</v>
      </c>
      <c r="P469" s="99">
        <v>0</v>
      </c>
      <c r="Q469" s="99">
        <v>0</v>
      </c>
      <c r="R469" s="99">
        <v>0</v>
      </c>
      <c r="S469" s="99">
        <v>0</v>
      </c>
      <c r="T469" s="99">
        <v>0</v>
      </c>
      <c r="U469" s="99">
        <v>0</v>
      </c>
      <c r="V469" s="99">
        <v>0</v>
      </c>
      <c r="W469" s="99">
        <v>0</v>
      </c>
      <c r="X469" s="99">
        <v>0</v>
      </c>
      <c r="Y469" s="99">
        <v>0</v>
      </c>
      <c r="Z469" s="99">
        <v>0</v>
      </c>
      <c r="AA469" s="99">
        <v>0</v>
      </c>
      <c r="AB469" s="99">
        <v>0</v>
      </c>
      <c r="AC469" s="99">
        <v>0</v>
      </c>
      <c r="AD469" s="99">
        <v>0</v>
      </c>
      <c r="AE469" s="99">
        <v>0</v>
      </c>
      <c r="AF469" s="99">
        <v>0</v>
      </c>
      <c r="AG469" s="99">
        <v>0</v>
      </c>
      <c r="AH469" s="99">
        <v>0</v>
      </c>
      <c r="AI469" s="99">
        <v>0</v>
      </c>
      <c r="AJ469" s="99">
        <v>0</v>
      </c>
      <c r="AK469" s="99">
        <v>0</v>
      </c>
      <c r="AL469" s="99">
        <v>0</v>
      </c>
      <c r="AM469" s="99">
        <v>0</v>
      </c>
      <c r="AN469" s="99">
        <v>0</v>
      </c>
      <c r="AO469" s="99">
        <v>0</v>
      </c>
      <c r="AP469" s="99">
        <v>0</v>
      </c>
      <c r="AQ469" s="99">
        <v>0</v>
      </c>
      <c r="AR469" s="99">
        <v>0</v>
      </c>
      <c r="AS469" s="99">
        <v>0</v>
      </c>
      <c r="AT469" s="99">
        <v>0</v>
      </c>
      <c r="AU469" s="99">
        <v>0</v>
      </c>
      <c r="AV469" s="99">
        <v>0</v>
      </c>
      <c r="AW469" s="99">
        <v>0</v>
      </c>
      <c r="AX469" s="99">
        <v>0</v>
      </c>
      <c r="AY469" s="99">
        <v>0</v>
      </c>
      <c r="AZ469" s="99">
        <v>0</v>
      </c>
    </row>
    <row r="470" spans="1:52" ht="12" customHeight="1" x14ac:dyDescent="0.35">
      <c r="A470" s="91" t="s">
        <v>850</v>
      </c>
      <c r="B470" s="100">
        <v>0</v>
      </c>
      <c r="C470" s="100">
        <v>0</v>
      </c>
      <c r="D470" s="100">
        <v>0</v>
      </c>
      <c r="E470" s="100">
        <v>0</v>
      </c>
      <c r="F470" s="100">
        <v>0</v>
      </c>
      <c r="G470" s="100">
        <v>0</v>
      </c>
      <c r="H470" s="100">
        <v>0</v>
      </c>
      <c r="I470" s="100">
        <v>0</v>
      </c>
      <c r="J470" s="100">
        <v>0</v>
      </c>
      <c r="K470" s="100">
        <v>0</v>
      </c>
      <c r="L470" s="100">
        <v>0</v>
      </c>
      <c r="M470" s="100">
        <v>0</v>
      </c>
      <c r="N470" s="100">
        <v>0</v>
      </c>
      <c r="O470" s="100">
        <v>0</v>
      </c>
      <c r="P470" s="100">
        <v>0</v>
      </c>
      <c r="Q470" s="100">
        <v>0</v>
      </c>
      <c r="R470" s="100">
        <v>0</v>
      </c>
      <c r="S470" s="100">
        <v>0</v>
      </c>
      <c r="T470" s="100">
        <v>0</v>
      </c>
      <c r="U470" s="100">
        <v>0</v>
      </c>
      <c r="V470" s="100">
        <v>0</v>
      </c>
      <c r="W470" s="100">
        <v>0</v>
      </c>
      <c r="X470" s="100">
        <v>0</v>
      </c>
      <c r="Y470" s="100">
        <v>0</v>
      </c>
      <c r="Z470" s="100">
        <v>0</v>
      </c>
      <c r="AA470" s="100">
        <v>0</v>
      </c>
      <c r="AB470" s="100">
        <v>0</v>
      </c>
      <c r="AC470" s="100">
        <v>0</v>
      </c>
      <c r="AD470" s="100">
        <v>0</v>
      </c>
      <c r="AE470" s="100">
        <v>0</v>
      </c>
      <c r="AF470" s="100">
        <v>0</v>
      </c>
      <c r="AG470" s="100">
        <v>0</v>
      </c>
      <c r="AH470" s="100">
        <v>0</v>
      </c>
      <c r="AI470" s="100">
        <v>0</v>
      </c>
      <c r="AJ470" s="100">
        <v>0</v>
      </c>
      <c r="AK470" s="100">
        <v>0</v>
      </c>
      <c r="AL470" s="100">
        <v>0</v>
      </c>
      <c r="AM470" s="100">
        <v>0</v>
      </c>
      <c r="AN470" s="100">
        <v>0</v>
      </c>
      <c r="AO470" s="100">
        <v>0</v>
      </c>
      <c r="AP470" s="100">
        <v>0</v>
      </c>
      <c r="AQ470" s="100">
        <v>0</v>
      </c>
      <c r="AR470" s="100">
        <v>0</v>
      </c>
      <c r="AS470" s="100">
        <v>0</v>
      </c>
      <c r="AT470" s="100">
        <v>0</v>
      </c>
      <c r="AU470" s="100">
        <v>0</v>
      </c>
      <c r="AV470" s="100">
        <v>0</v>
      </c>
      <c r="AW470" s="100">
        <v>0</v>
      </c>
      <c r="AX470" s="100">
        <v>0</v>
      </c>
      <c r="AY470" s="100">
        <v>0</v>
      </c>
      <c r="AZ470" s="100">
        <v>0</v>
      </c>
    </row>
    <row r="471" spans="1:52" ht="12" customHeight="1" x14ac:dyDescent="0.35">
      <c r="A471" s="91" t="s">
        <v>851</v>
      </c>
      <c r="B471" s="100">
        <v>229.56172393451581</v>
      </c>
      <c r="C471" s="100">
        <v>240.10738452918275</v>
      </c>
      <c r="D471" s="100">
        <v>227.1730897524148</v>
      </c>
      <c r="E471" s="100">
        <v>217.92797457273875</v>
      </c>
      <c r="F471" s="100">
        <v>207.56192563715547</v>
      </c>
      <c r="G471" s="100">
        <v>177.7884970392407</v>
      </c>
      <c r="H471" s="100">
        <v>160.61936341805716</v>
      </c>
      <c r="I471" s="100">
        <v>157.82767748585846</v>
      </c>
      <c r="J471" s="100">
        <v>145.05496381084654</v>
      </c>
      <c r="K471" s="100">
        <v>209.43082254956019</v>
      </c>
      <c r="L471" s="100">
        <v>166.25880176835616</v>
      </c>
      <c r="M471" s="100">
        <v>177.54840541767905</v>
      </c>
      <c r="N471" s="100">
        <v>188.91686208396112</v>
      </c>
      <c r="O471" s="100">
        <v>190.86101281241247</v>
      </c>
      <c r="P471" s="100">
        <v>164.5528750404506</v>
      </c>
      <c r="Q471" s="100">
        <v>119.92156456716589</v>
      </c>
      <c r="R471" s="100">
        <v>118.81544084585067</v>
      </c>
      <c r="S471" s="100">
        <v>121.53303395620563</v>
      </c>
      <c r="T471" s="100">
        <v>120.18589834768029</v>
      </c>
      <c r="U471" s="100">
        <v>118.43724995178074</v>
      </c>
      <c r="V471" s="100">
        <v>117.66186511983614</v>
      </c>
      <c r="W471" s="100">
        <v>118.5037389606279</v>
      </c>
      <c r="X471" s="100">
        <v>117.88891075141856</v>
      </c>
      <c r="Y471" s="100">
        <v>117.59627460872618</v>
      </c>
      <c r="Z471" s="100">
        <v>117.00149712747505</v>
      </c>
      <c r="AA471" s="100">
        <v>116.668118432982</v>
      </c>
      <c r="AB471" s="100">
        <v>116.71367625286096</v>
      </c>
      <c r="AC471" s="100">
        <v>116.45236630747907</v>
      </c>
      <c r="AD471" s="100">
        <v>115.76555996441699</v>
      </c>
      <c r="AE471" s="100">
        <v>115.21976673763572</v>
      </c>
      <c r="AF471" s="100">
        <v>114.67494089621633</v>
      </c>
      <c r="AG471" s="100">
        <v>114.15206850723493</v>
      </c>
      <c r="AH471" s="100">
        <v>113.20090142136394</v>
      </c>
      <c r="AI471" s="100">
        <v>112.41031023260557</v>
      </c>
      <c r="AJ471" s="100">
        <v>111.28241539605348</v>
      </c>
      <c r="AK471" s="100">
        <v>110.27342925440971</v>
      </c>
      <c r="AL471" s="100">
        <v>108.33570791886542</v>
      </c>
      <c r="AM471" s="100">
        <v>107.43671471859132</v>
      </c>
      <c r="AN471" s="100">
        <v>106.17498614679786</v>
      </c>
      <c r="AO471" s="100">
        <v>104.89516730570055</v>
      </c>
      <c r="AP471" s="100">
        <v>103.61490483724549</v>
      </c>
      <c r="AQ471" s="100">
        <v>102.31740306919697</v>
      </c>
      <c r="AR471" s="100">
        <v>100.65256640531715</v>
      </c>
      <c r="AS471" s="100">
        <v>99.458667024162779</v>
      </c>
      <c r="AT471" s="100">
        <v>98.170854483561769</v>
      </c>
      <c r="AU471" s="100">
        <v>96.662656176193948</v>
      </c>
      <c r="AV471" s="100">
        <v>94.389512176510934</v>
      </c>
      <c r="AW471" s="100">
        <v>90.793254864027944</v>
      </c>
      <c r="AX471" s="100">
        <v>89.438324842900712</v>
      </c>
      <c r="AY471" s="100">
        <v>86.524029596781844</v>
      </c>
      <c r="AZ471" s="100">
        <v>84.987399595224034</v>
      </c>
    </row>
    <row r="472" spans="1:52" ht="12" customHeight="1" x14ac:dyDescent="0.35">
      <c r="A472" s="105" t="s">
        <v>854</v>
      </c>
      <c r="B472" s="111">
        <v>304.04710647555805</v>
      </c>
      <c r="C472" s="111">
        <v>310.68066558116806</v>
      </c>
      <c r="D472" s="111">
        <v>302.42151293543111</v>
      </c>
      <c r="E472" s="111">
        <v>280.22260482053758</v>
      </c>
      <c r="F472" s="111">
        <v>260.61450455682535</v>
      </c>
      <c r="G472" s="111">
        <v>255.501681031934</v>
      </c>
      <c r="H472" s="111">
        <v>253.62917927573253</v>
      </c>
      <c r="I472" s="111">
        <v>289.88264237472106</v>
      </c>
      <c r="J472" s="111">
        <v>288.26348775778206</v>
      </c>
      <c r="K472" s="111">
        <v>282.35812901733385</v>
      </c>
      <c r="L472" s="111">
        <v>230.46971721215834</v>
      </c>
      <c r="M472" s="111">
        <v>243.05669622313314</v>
      </c>
      <c r="N472" s="111">
        <v>250.93931725937102</v>
      </c>
      <c r="O472" s="111">
        <v>278.77507846926198</v>
      </c>
      <c r="P472" s="111">
        <v>258.81788280802277</v>
      </c>
      <c r="Q472" s="111">
        <v>238.65938509417884</v>
      </c>
      <c r="R472" s="111">
        <v>238.06354612627169</v>
      </c>
      <c r="S472" s="111">
        <v>237.43362664148546</v>
      </c>
      <c r="T472" s="111">
        <v>226.71412552417269</v>
      </c>
      <c r="U472" s="111">
        <v>220.5821033279812</v>
      </c>
      <c r="V472" s="111">
        <v>218.18957491028007</v>
      </c>
      <c r="W472" s="111">
        <v>206.73595322815399</v>
      </c>
      <c r="X472" s="111">
        <v>202.85470804706839</v>
      </c>
      <c r="Y472" s="111">
        <v>201.41658972825368</v>
      </c>
      <c r="Z472" s="111">
        <v>198.8349871412741</v>
      </c>
      <c r="AA472" s="111">
        <v>197.40515154425697</v>
      </c>
      <c r="AB472" s="111">
        <v>196.1494840191433</v>
      </c>
      <c r="AC472" s="111">
        <v>195.45762549854842</v>
      </c>
      <c r="AD472" s="111">
        <v>193.82632611247885</v>
      </c>
      <c r="AE472" s="111">
        <v>191.93155774012254</v>
      </c>
      <c r="AF472" s="111">
        <v>190.49909587970731</v>
      </c>
      <c r="AG472" s="111">
        <v>189.4902053964029</v>
      </c>
      <c r="AH472" s="111">
        <v>186.16984206565513</v>
      </c>
      <c r="AI472" s="111">
        <v>183.03354008858292</v>
      </c>
      <c r="AJ472" s="111">
        <v>179.47176689559689</v>
      </c>
      <c r="AK472" s="111">
        <v>174.44305253379684</v>
      </c>
      <c r="AL472" s="111">
        <v>167.94278989085021</v>
      </c>
      <c r="AM472" s="111">
        <v>164.82640698470024</v>
      </c>
      <c r="AN472" s="111">
        <v>161.20954369537722</v>
      </c>
      <c r="AO472" s="111">
        <v>156.86887360688777</v>
      </c>
      <c r="AP472" s="111">
        <v>152.09251885525856</v>
      </c>
      <c r="AQ472" s="111">
        <v>146.73975005323925</v>
      </c>
      <c r="AR472" s="111">
        <v>140.3201474629432</v>
      </c>
      <c r="AS472" s="111">
        <v>136.71160536865838</v>
      </c>
      <c r="AT472" s="111">
        <v>133.14482878668403</v>
      </c>
      <c r="AU472" s="111">
        <v>127.61044869539336</v>
      </c>
      <c r="AV472" s="111">
        <v>121.10763947762943</v>
      </c>
      <c r="AW472" s="111">
        <v>110.60974799577923</v>
      </c>
      <c r="AX472" s="111">
        <v>106.81007535078808</v>
      </c>
      <c r="AY472" s="111">
        <v>98.631119803809526</v>
      </c>
      <c r="AZ472" s="111">
        <v>94.475111711883571</v>
      </c>
    </row>
    <row r="473" spans="1:52" ht="12" customHeight="1" x14ac:dyDescent="0.35">
      <c r="A473" s="107" t="s">
        <v>35</v>
      </c>
      <c r="B473" s="112">
        <v>1517.4795117407257</v>
      </c>
      <c r="C473" s="112">
        <v>1527.0654670242029</v>
      </c>
      <c r="D473" s="112">
        <v>1546.8647083329824</v>
      </c>
      <c r="E473" s="112">
        <v>1545.6578582927</v>
      </c>
      <c r="F473" s="112">
        <v>1525.9600300049101</v>
      </c>
      <c r="G473" s="112">
        <v>1523.1676990876251</v>
      </c>
      <c r="H473" s="112">
        <v>1530.4719226892241</v>
      </c>
      <c r="I473" s="112">
        <v>1544.207661492231</v>
      </c>
      <c r="J473" s="112">
        <v>1554.4461385790557</v>
      </c>
      <c r="K473" s="112">
        <v>1480.2688186680982</v>
      </c>
      <c r="L473" s="112">
        <v>1490.0570553261837</v>
      </c>
      <c r="M473" s="112">
        <v>1521.9560349020508</v>
      </c>
      <c r="N473" s="112">
        <v>1595.724399666278</v>
      </c>
      <c r="O473" s="112">
        <v>1622.2286637365989</v>
      </c>
      <c r="P473" s="112">
        <v>1546.3956366417394</v>
      </c>
      <c r="Q473" s="112">
        <v>1491.345857963863</v>
      </c>
      <c r="R473" s="112">
        <v>1491.6849221542909</v>
      </c>
      <c r="S473" s="112">
        <v>1491.069283283266</v>
      </c>
      <c r="T473" s="112">
        <v>1494.6479500066937</v>
      </c>
      <c r="U473" s="112">
        <v>1498.2683255942213</v>
      </c>
      <c r="V473" s="112">
        <v>1501.4680896772834</v>
      </c>
      <c r="W473" s="112">
        <v>1503.9154973209245</v>
      </c>
      <c r="X473" s="112">
        <v>1506.5429400693965</v>
      </c>
      <c r="Y473" s="112">
        <v>1508.6881803206404</v>
      </c>
      <c r="Z473" s="112">
        <v>1511.8851382396483</v>
      </c>
      <c r="AA473" s="112">
        <v>1513.7315852613276</v>
      </c>
      <c r="AB473" s="112">
        <v>1515.2709891143595</v>
      </c>
      <c r="AC473" s="112">
        <v>1516.5927876941225</v>
      </c>
      <c r="AD473" s="112">
        <v>1517.6659569789294</v>
      </c>
      <c r="AE473" s="112">
        <v>1517.1801673983045</v>
      </c>
      <c r="AF473" s="112">
        <v>1515.9770610006215</v>
      </c>
      <c r="AG473" s="112">
        <v>1515.4748936360302</v>
      </c>
      <c r="AH473" s="112">
        <v>1500.8059679093865</v>
      </c>
      <c r="AI473" s="112">
        <v>1480.2243105739674</v>
      </c>
      <c r="AJ473" s="112">
        <v>1432.0955761679706</v>
      </c>
      <c r="AK473" s="112">
        <v>1378.5202663535381</v>
      </c>
      <c r="AL473" s="112">
        <v>1346.8570225947344</v>
      </c>
      <c r="AM473" s="112">
        <v>1251.8069522124185</v>
      </c>
      <c r="AN473" s="112">
        <v>1152.8484954184421</v>
      </c>
      <c r="AO473" s="112">
        <v>1071.5286301356437</v>
      </c>
      <c r="AP473" s="112">
        <v>983.92484784751923</v>
      </c>
      <c r="AQ473" s="112">
        <v>945.64701127978844</v>
      </c>
      <c r="AR473" s="112">
        <v>880.50403830024266</v>
      </c>
      <c r="AS473" s="112">
        <v>827.94145113000377</v>
      </c>
      <c r="AT473" s="112">
        <v>744.79722900530533</v>
      </c>
      <c r="AU473" s="112">
        <v>727.40835622171949</v>
      </c>
      <c r="AV473" s="112">
        <v>674.6299068939453</v>
      </c>
      <c r="AW473" s="112">
        <v>562.30395179569825</v>
      </c>
      <c r="AX473" s="112">
        <v>557.2773978356206</v>
      </c>
      <c r="AY473" s="112">
        <v>474.59944786870801</v>
      </c>
      <c r="AZ473" s="112">
        <v>424.85870924948847</v>
      </c>
    </row>
    <row r="474" spans="1:52" ht="12" customHeight="1" x14ac:dyDescent="0.35">
      <c r="A474" s="134" t="s">
        <v>846</v>
      </c>
      <c r="B474" s="96">
        <v>245.88611296512877</v>
      </c>
      <c r="C474" s="96">
        <v>262.03788107654742</v>
      </c>
      <c r="D474" s="96">
        <v>235.30496372770838</v>
      </c>
      <c r="E474" s="96">
        <v>234.35467436670359</v>
      </c>
      <c r="F474" s="96">
        <v>225.27680876170319</v>
      </c>
      <c r="G474" s="96">
        <v>196.09680240138934</v>
      </c>
      <c r="H474" s="96">
        <v>173.47385898778919</v>
      </c>
      <c r="I474" s="96">
        <v>168.32367716672707</v>
      </c>
      <c r="J474" s="96">
        <v>160.31427778892404</v>
      </c>
      <c r="K474" s="96">
        <v>236.04319223972891</v>
      </c>
      <c r="L474" s="96">
        <v>228.95762058595363</v>
      </c>
      <c r="M474" s="96">
        <v>264.30350158182029</v>
      </c>
      <c r="N474" s="96">
        <v>234.78986377310014</v>
      </c>
      <c r="O474" s="96">
        <v>259.29492937837978</v>
      </c>
      <c r="P474" s="96">
        <v>250.18036415286821</v>
      </c>
      <c r="Q474" s="96">
        <v>216.21542287682144</v>
      </c>
      <c r="R474" s="96">
        <v>216.73297473514305</v>
      </c>
      <c r="S474" s="96">
        <v>218.61301050854112</v>
      </c>
      <c r="T474" s="96">
        <v>209.35886436167362</v>
      </c>
      <c r="U474" s="96">
        <v>203.18881968010911</v>
      </c>
      <c r="V474" s="96">
        <v>195.72235022220781</v>
      </c>
      <c r="W474" s="96">
        <v>194.38119073023773</v>
      </c>
      <c r="X474" s="96">
        <v>190.79194250164866</v>
      </c>
      <c r="Y474" s="96">
        <v>188.80133115086585</v>
      </c>
      <c r="Z474" s="96">
        <v>186.64685539589382</v>
      </c>
      <c r="AA474" s="96">
        <v>184.10451633812229</v>
      </c>
      <c r="AB474" s="96">
        <v>182.91263986157233</v>
      </c>
      <c r="AC474" s="96">
        <v>181.89702255398967</v>
      </c>
      <c r="AD474" s="96">
        <v>181.15765267328132</v>
      </c>
      <c r="AE474" s="96">
        <v>179.5256480890944</v>
      </c>
      <c r="AF474" s="96">
        <v>176.28898219599088</v>
      </c>
      <c r="AG474" s="96">
        <v>175.73720741000056</v>
      </c>
      <c r="AH474" s="96">
        <v>172.57292349562243</v>
      </c>
      <c r="AI474" s="96">
        <v>170.51073489746011</v>
      </c>
      <c r="AJ474" s="96">
        <v>168.98923262823976</v>
      </c>
      <c r="AK474" s="96">
        <v>162.78740644609843</v>
      </c>
      <c r="AL474" s="96">
        <v>158.59819871843882</v>
      </c>
      <c r="AM474" s="96">
        <v>154.39272453865428</v>
      </c>
      <c r="AN474" s="96">
        <v>151.65971026879541</v>
      </c>
      <c r="AO474" s="96">
        <v>145.60397222012193</v>
      </c>
      <c r="AP474" s="96">
        <v>139.81260602722512</v>
      </c>
      <c r="AQ474" s="96">
        <v>137.51436595989276</v>
      </c>
      <c r="AR474" s="96">
        <v>135.21260013127275</v>
      </c>
      <c r="AS474" s="96">
        <v>131.94546269325835</v>
      </c>
      <c r="AT474" s="96">
        <v>129.19660356311536</v>
      </c>
      <c r="AU474" s="96">
        <v>123.64667468356313</v>
      </c>
      <c r="AV474" s="96">
        <v>122.38520863747415</v>
      </c>
      <c r="AW474" s="96">
        <v>116.72569932968921</v>
      </c>
      <c r="AX474" s="96">
        <v>114.19477086976566</v>
      </c>
      <c r="AY474" s="96">
        <v>111.90272566526355</v>
      </c>
      <c r="AZ474" s="96">
        <v>99.750431270509708</v>
      </c>
    </row>
    <row r="475" spans="1:52" ht="12" customHeight="1" x14ac:dyDescent="0.35">
      <c r="A475" s="64" t="s">
        <v>40</v>
      </c>
      <c r="B475" s="97">
        <v>0</v>
      </c>
      <c r="C475" s="97">
        <v>0</v>
      </c>
      <c r="D475" s="97">
        <v>0</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0</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row>
    <row r="476" spans="1:52" ht="12" customHeight="1" x14ac:dyDescent="0.35">
      <c r="A476" s="72" t="s">
        <v>41</v>
      </c>
      <c r="B476" s="98">
        <v>0.23778808724177414</v>
      </c>
      <c r="C476" s="98">
        <v>0.245564033083255</v>
      </c>
      <c r="D476" s="98">
        <v>0.22944015067543863</v>
      </c>
      <c r="E476" s="98">
        <v>0.23151044583150049</v>
      </c>
      <c r="F476" s="98">
        <v>0.22990167305839873</v>
      </c>
      <c r="G476" s="98">
        <v>0.20842540630476211</v>
      </c>
      <c r="H476" s="98">
        <v>0.20587110538985334</v>
      </c>
      <c r="I476" s="98">
        <v>0.20237220738060804</v>
      </c>
      <c r="J476" s="98">
        <v>0.19091547995532535</v>
      </c>
      <c r="K476" s="98">
        <v>0.21657987100055831</v>
      </c>
      <c r="L476" s="98">
        <v>0.20237273698751859</v>
      </c>
      <c r="M476" s="98">
        <v>0.22549238118790557</v>
      </c>
      <c r="N476" s="98">
        <v>0.21830834269283528</v>
      </c>
      <c r="O476" s="98">
        <v>0.2431140106199367</v>
      </c>
      <c r="P476" s="98">
        <v>0.24494348051766093</v>
      </c>
      <c r="Q476" s="98">
        <v>0.21431266911651548</v>
      </c>
      <c r="R476" s="98">
        <v>0.21544904773130097</v>
      </c>
      <c r="S476" s="98">
        <v>0.21214764586304227</v>
      </c>
      <c r="T476" s="98">
        <v>0.20756668387948507</v>
      </c>
      <c r="U476" s="98">
        <v>0.20334682699299242</v>
      </c>
      <c r="V476" s="98">
        <v>0.15358338402917004</v>
      </c>
      <c r="W476" s="98">
        <v>0.14236420929202157</v>
      </c>
      <c r="X476" s="98">
        <v>0.13161453229496267</v>
      </c>
      <c r="Y476" s="98">
        <v>0.126242151483311</v>
      </c>
      <c r="Z476" s="98">
        <v>0.11727677798561136</v>
      </c>
      <c r="AA476" s="98">
        <v>0.10624519265982695</v>
      </c>
      <c r="AB476" s="98">
        <v>0.1016249035140525</v>
      </c>
      <c r="AC476" s="98">
        <v>9.7383443205231179E-2</v>
      </c>
      <c r="AD476" s="98">
        <v>9.1988440575774405E-2</v>
      </c>
      <c r="AE476" s="98">
        <v>8.5304800234663913E-2</v>
      </c>
      <c r="AF476" s="98">
        <v>6.7785911704080201E-2</v>
      </c>
      <c r="AG476" s="98">
        <v>6.7221825340958274E-2</v>
      </c>
      <c r="AH476" s="98">
        <v>6.0272981840003792E-2</v>
      </c>
      <c r="AI476" s="98">
        <v>5.596350978528724E-2</v>
      </c>
      <c r="AJ476" s="98">
        <v>5.535025216528134E-2</v>
      </c>
      <c r="AK476" s="98">
        <v>6.294881931978992E-2</v>
      </c>
      <c r="AL476" s="98">
        <v>5.7394381312388471E-2</v>
      </c>
      <c r="AM476" s="98">
        <v>5.3120708537746197E-2</v>
      </c>
      <c r="AN476" s="98">
        <v>5.1304199111000856E-2</v>
      </c>
      <c r="AO476" s="98">
        <v>4.8759065972353882E-2</v>
      </c>
      <c r="AP476" s="98">
        <v>4.6059800131777746E-2</v>
      </c>
      <c r="AQ476" s="98">
        <v>4.4997849120308631E-2</v>
      </c>
      <c r="AR476" s="98">
        <v>4.4117269919286578E-2</v>
      </c>
      <c r="AS476" s="98">
        <v>4.3136565612152115E-2</v>
      </c>
      <c r="AT476" s="98">
        <v>4.2072852412228655E-2</v>
      </c>
      <c r="AU476" s="98">
        <v>3.9838573743799184E-2</v>
      </c>
      <c r="AV476" s="98">
        <v>3.951898641235152E-2</v>
      </c>
      <c r="AW476" s="98">
        <v>3.8122236502774541E-2</v>
      </c>
      <c r="AX476" s="98">
        <v>3.7100311830496058E-2</v>
      </c>
      <c r="AY476" s="98">
        <v>3.6610861218220735E-2</v>
      </c>
      <c r="AZ476" s="98">
        <v>3.2577319649544842E-2</v>
      </c>
    </row>
    <row r="477" spans="1:52" ht="12" customHeight="1" x14ac:dyDescent="0.35">
      <c r="A477" s="72" t="s">
        <v>44</v>
      </c>
      <c r="B477" s="98">
        <v>0</v>
      </c>
      <c r="C477" s="98">
        <v>0</v>
      </c>
      <c r="D477" s="98">
        <v>0</v>
      </c>
      <c r="E477" s="98">
        <v>0</v>
      </c>
      <c r="F477" s="98">
        <v>0</v>
      </c>
      <c r="G477" s="98">
        <v>0</v>
      </c>
      <c r="H477" s="98">
        <v>0</v>
      </c>
      <c r="I477" s="98">
        <v>0</v>
      </c>
      <c r="J477" s="98">
        <v>0</v>
      </c>
      <c r="K477" s="98">
        <v>0</v>
      </c>
      <c r="L477" s="98">
        <v>0</v>
      </c>
      <c r="M477" s="98">
        <v>0</v>
      </c>
      <c r="N477" s="98">
        <v>0</v>
      </c>
      <c r="O477" s="98">
        <v>0</v>
      </c>
      <c r="P477" s="98">
        <v>0</v>
      </c>
      <c r="Q477" s="98">
        <v>0</v>
      </c>
      <c r="R477" s="98">
        <v>0</v>
      </c>
      <c r="S477" s="98">
        <v>0</v>
      </c>
      <c r="T477" s="98">
        <v>0</v>
      </c>
      <c r="U477" s="98">
        <v>0</v>
      </c>
      <c r="V477" s="98">
        <v>0</v>
      </c>
      <c r="W477" s="98">
        <v>0</v>
      </c>
      <c r="X477" s="98">
        <v>0</v>
      </c>
      <c r="Y477" s="98">
        <v>0</v>
      </c>
      <c r="Z477" s="98">
        <v>0</v>
      </c>
      <c r="AA477" s="98">
        <v>0</v>
      </c>
      <c r="AB477" s="98">
        <v>0</v>
      </c>
      <c r="AC477" s="98">
        <v>0</v>
      </c>
      <c r="AD477" s="98">
        <v>0</v>
      </c>
      <c r="AE477" s="98">
        <v>0</v>
      </c>
      <c r="AF477" s="98">
        <v>0</v>
      </c>
      <c r="AG477" s="98">
        <v>0</v>
      </c>
      <c r="AH477" s="98">
        <v>0</v>
      </c>
      <c r="AI477" s="98">
        <v>0</v>
      </c>
      <c r="AJ477" s="98">
        <v>0</v>
      </c>
      <c r="AK477" s="98">
        <v>0</v>
      </c>
      <c r="AL477" s="98">
        <v>0</v>
      </c>
      <c r="AM477" s="98">
        <v>0</v>
      </c>
      <c r="AN477" s="98">
        <v>0</v>
      </c>
      <c r="AO477" s="98">
        <v>0</v>
      </c>
      <c r="AP477" s="98">
        <v>0</v>
      </c>
      <c r="AQ477" s="98">
        <v>0</v>
      </c>
      <c r="AR477" s="98">
        <v>0</v>
      </c>
      <c r="AS477" s="98">
        <v>0</v>
      </c>
      <c r="AT477" s="98">
        <v>0</v>
      </c>
      <c r="AU477" s="98">
        <v>0</v>
      </c>
      <c r="AV477" s="98">
        <v>0</v>
      </c>
      <c r="AW477" s="98">
        <v>0</v>
      </c>
      <c r="AX477" s="98">
        <v>0</v>
      </c>
      <c r="AY477" s="98">
        <v>0</v>
      </c>
      <c r="AZ477" s="98">
        <v>0</v>
      </c>
    </row>
    <row r="478" spans="1:52" ht="12" customHeight="1" x14ac:dyDescent="0.35">
      <c r="A478" s="72" t="s">
        <v>45</v>
      </c>
      <c r="B478" s="98">
        <v>0</v>
      </c>
      <c r="C478" s="98">
        <v>0</v>
      </c>
      <c r="D478" s="98">
        <v>0</v>
      </c>
      <c r="E478" s="98">
        <v>0</v>
      </c>
      <c r="F478" s="98">
        <v>0</v>
      </c>
      <c r="G478" s="98">
        <v>0</v>
      </c>
      <c r="H478" s="98">
        <v>0</v>
      </c>
      <c r="I478" s="98">
        <v>0</v>
      </c>
      <c r="J478" s="98">
        <v>0</v>
      </c>
      <c r="K478" s="98">
        <v>0</v>
      </c>
      <c r="L478" s="98">
        <v>0</v>
      </c>
      <c r="M478" s="98">
        <v>0</v>
      </c>
      <c r="N478" s="98">
        <v>0</v>
      </c>
      <c r="O478" s="98">
        <v>0</v>
      </c>
      <c r="P478" s="98">
        <v>0</v>
      </c>
      <c r="Q478" s="98">
        <v>0</v>
      </c>
      <c r="R478" s="98">
        <v>0</v>
      </c>
      <c r="S478" s="98">
        <v>0</v>
      </c>
      <c r="T478" s="98">
        <v>0</v>
      </c>
      <c r="U478" s="98">
        <v>0</v>
      </c>
      <c r="V478" s="98">
        <v>0</v>
      </c>
      <c r="W478" s="98">
        <v>0</v>
      </c>
      <c r="X478" s="98">
        <v>0</v>
      </c>
      <c r="Y478" s="98">
        <v>0</v>
      </c>
      <c r="Z478" s="98">
        <v>0</v>
      </c>
      <c r="AA478" s="98">
        <v>0</v>
      </c>
      <c r="AB478" s="98">
        <v>0</v>
      </c>
      <c r="AC478" s="98">
        <v>0</v>
      </c>
      <c r="AD478" s="98">
        <v>0</v>
      </c>
      <c r="AE478" s="98">
        <v>0</v>
      </c>
      <c r="AF478" s="98">
        <v>0</v>
      </c>
      <c r="AG478" s="98">
        <v>0</v>
      </c>
      <c r="AH478" s="98">
        <v>0</v>
      </c>
      <c r="AI478" s="98">
        <v>0</v>
      </c>
      <c r="AJ478" s="98">
        <v>0</v>
      </c>
      <c r="AK478" s="98">
        <v>0</v>
      </c>
      <c r="AL478" s="98">
        <v>0</v>
      </c>
      <c r="AM478" s="98">
        <v>0</v>
      </c>
      <c r="AN478" s="98">
        <v>0</v>
      </c>
      <c r="AO478" s="98">
        <v>0</v>
      </c>
      <c r="AP478" s="98">
        <v>0</v>
      </c>
      <c r="AQ478" s="98">
        <v>0</v>
      </c>
      <c r="AR478" s="98">
        <v>0</v>
      </c>
      <c r="AS478" s="98">
        <v>0</v>
      </c>
      <c r="AT478" s="98">
        <v>0</v>
      </c>
      <c r="AU478" s="98">
        <v>0</v>
      </c>
      <c r="AV478" s="98">
        <v>0</v>
      </c>
      <c r="AW478" s="98">
        <v>0</v>
      </c>
      <c r="AX478" s="98">
        <v>0</v>
      </c>
      <c r="AY478" s="98">
        <v>0</v>
      </c>
      <c r="AZ478" s="98">
        <v>0</v>
      </c>
    </row>
    <row r="479" spans="1:52" ht="12" customHeight="1" x14ac:dyDescent="0.35">
      <c r="A479" s="74" t="s">
        <v>46</v>
      </c>
      <c r="B479" s="99">
        <v>0</v>
      </c>
      <c r="C479" s="99">
        <v>0</v>
      </c>
      <c r="D479" s="99">
        <v>0</v>
      </c>
      <c r="E479" s="99">
        <v>0</v>
      </c>
      <c r="F479" s="99">
        <v>0</v>
      </c>
      <c r="G479" s="99">
        <v>0</v>
      </c>
      <c r="H479" s="99">
        <v>0</v>
      </c>
      <c r="I479" s="99">
        <v>0</v>
      </c>
      <c r="J479" s="99">
        <v>0</v>
      </c>
      <c r="K479" s="99">
        <v>0</v>
      </c>
      <c r="L479" s="99">
        <v>0</v>
      </c>
      <c r="M479" s="99">
        <v>0</v>
      </c>
      <c r="N479" s="99">
        <v>0</v>
      </c>
      <c r="O479" s="99">
        <v>0</v>
      </c>
      <c r="P479" s="99">
        <v>0</v>
      </c>
      <c r="Q479" s="99">
        <v>0</v>
      </c>
      <c r="R479" s="99">
        <v>0</v>
      </c>
      <c r="S479" s="99">
        <v>0</v>
      </c>
      <c r="T479" s="99">
        <v>0</v>
      </c>
      <c r="U479" s="99">
        <v>0</v>
      </c>
      <c r="V479" s="99">
        <v>0</v>
      </c>
      <c r="W479" s="99">
        <v>0</v>
      </c>
      <c r="X479" s="99">
        <v>0</v>
      </c>
      <c r="Y479" s="99">
        <v>0</v>
      </c>
      <c r="Z479" s="99">
        <v>0</v>
      </c>
      <c r="AA479" s="99">
        <v>0</v>
      </c>
      <c r="AB479" s="99">
        <v>0</v>
      </c>
      <c r="AC479" s="99">
        <v>0</v>
      </c>
      <c r="AD479" s="99">
        <v>0</v>
      </c>
      <c r="AE479" s="99">
        <v>0</v>
      </c>
      <c r="AF479" s="99">
        <v>0</v>
      </c>
      <c r="AG479" s="99">
        <v>0</v>
      </c>
      <c r="AH479" s="99">
        <v>0</v>
      </c>
      <c r="AI479" s="99">
        <v>0</v>
      </c>
      <c r="AJ479" s="99">
        <v>0</v>
      </c>
      <c r="AK479" s="99">
        <v>0</v>
      </c>
      <c r="AL479" s="99">
        <v>0</v>
      </c>
      <c r="AM479" s="99">
        <v>0</v>
      </c>
      <c r="AN479" s="99">
        <v>0</v>
      </c>
      <c r="AO479" s="99">
        <v>0</v>
      </c>
      <c r="AP479" s="99">
        <v>0</v>
      </c>
      <c r="AQ479" s="99">
        <v>0</v>
      </c>
      <c r="AR479" s="99">
        <v>0</v>
      </c>
      <c r="AS479" s="99">
        <v>0</v>
      </c>
      <c r="AT479" s="99">
        <v>0</v>
      </c>
      <c r="AU479" s="99">
        <v>0</v>
      </c>
      <c r="AV479" s="99">
        <v>0</v>
      </c>
      <c r="AW479" s="99">
        <v>0</v>
      </c>
      <c r="AX479" s="99">
        <v>0</v>
      </c>
      <c r="AY479" s="99">
        <v>0</v>
      </c>
      <c r="AZ479" s="99">
        <v>0</v>
      </c>
    </row>
    <row r="480" spans="1:52" ht="12" customHeight="1" x14ac:dyDescent="0.35">
      <c r="A480" s="91" t="s">
        <v>858</v>
      </c>
      <c r="B480" s="100">
        <v>48.897604103541134</v>
      </c>
      <c r="C480" s="100">
        <v>46.515934151981575</v>
      </c>
      <c r="D480" s="100">
        <v>39.757020733859086</v>
      </c>
      <c r="E480" s="100">
        <v>41.6936720184598</v>
      </c>
      <c r="F480" s="100">
        <v>37.199056375990985</v>
      </c>
      <c r="G480" s="100">
        <v>42.378255927627869</v>
      </c>
      <c r="H480" s="100">
        <v>41.864111035687486</v>
      </c>
      <c r="I480" s="100">
        <v>41.369136061066968</v>
      </c>
      <c r="J480" s="100">
        <v>39.644612791111726</v>
      </c>
      <c r="K480" s="100">
        <v>47.667055009375616</v>
      </c>
      <c r="L480" s="100">
        <v>47.891988512766979</v>
      </c>
      <c r="M480" s="100">
        <v>51.081862515728602</v>
      </c>
      <c r="N480" s="100">
        <v>50.245176206811159</v>
      </c>
      <c r="O480" s="100">
        <v>53.798516460607239</v>
      </c>
      <c r="P480" s="100">
        <v>54.018618411080865</v>
      </c>
      <c r="Q480" s="100">
        <v>47.865736747093798</v>
      </c>
      <c r="R480" s="100">
        <v>48.382084398895039</v>
      </c>
      <c r="S480" s="100">
        <v>48.691551352157227</v>
      </c>
      <c r="T480" s="100">
        <v>46.771618218083148</v>
      </c>
      <c r="U480" s="100">
        <v>45.244524259895904</v>
      </c>
      <c r="V480" s="100">
        <v>44.689861677437854</v>
      </c>
      <c r="W480" s="100">
        <v>44.506227530576247</v>
      </c>
      <c r="X480" s="100">
        <v>43.880781137425231</v>
      </c>
      <c r="Y480" s="100">
        <v>43.468311037043343</v>
      </c>
      <c r="Z480" s="100">
        <v>43.111427625258735</v>
      </c>
      <c r="AA480" s="100">
        <v>42.810160806795032</v>
      </c>
      <c r="AB480" s="100">
        <v>42.573712068605673</v>
      </c>
      <c r="AC480" s="100">
        <v>42.328194420870403</v>
      </c>
      <c r="AD480" s="100">
        <v>42.053493762359892</v>
      </c>
      <c r="AE480" s="100">
        <v>41.679826508936173</v>
      </c>
      <c r="AF480" s="100">
        <v>41.306795716024631</v>
      </c>
      <c r="AG480" s="100">
        <v>41.145662567613478</v>
      </c>
      <c r="AH480" s="100">
        <v>40.756157980491203</v>
      </c>
      <c r="AI480" s="100">
        <v>40.397178446281941</v>
      </c>
      <c r="AJ480" s="100">
        <v>40.051424755758084</v>
      </c>
      <c r="AK480" s="100">
        <v>37.616749759482531</v>
      </c>
      <c r="AL480" s="100">
        <v>36.81269306267712</v>
      </c>
      <c r="AM480" s="100">
        <v>36.024588752574417</v>
      </c>
      <c r="AN480" s="100">
        <v>35.551855217177291</v>
      </c>
      <c r="AO480" s="100">
        <v>34.593263956557443</v>
      </c>
      <c r="AP480" s="100">
        <v>33.606588006258711</v>
      </c>
      <c r="AQ480" s="100">
        <v>33.362467668495931</v>
      </c>
      <c r="AR480" s="100">
        <v>33.099555705590618</v>
      </c>
      <c r="AS480" s="100">
        <v>32.691131262167431</v>
      </c>
      <c r="AT480" s="100">
        <v>32.329520669625232</v>
      </c>
      <c r="AU480" s="100">
        <v>31.212850915078086</v>
      </c>
      <c r="AV480" s="100">
        <v>30.901429400498049</v>
      </c>
      <c r="AW480" s="100">
        <v>29.654232074671729</v>
      </c>
      <c r="AX480" s="100">
        <v>29.344348435780525</v>
      </c>
      <c r="AY480" s="100">
        <v>28.800455542663794</v>
      </c>
      <c r="AZ480" s="100">
        <v>28.324354762338515</v>
      </c>
    </row>
    <row r="481" spans="1:52" ht="12" customHeight="1" x14ac:dyDescent="0.35">
      <c r="A481" s="91" t="s">
        <v>851</v>
      </c>
      <c r="B481" s="100">
        <v>95.172672104164732</v>
      </c>
      <c r="C481" s="100">
        <v>110.5229579313156</v>
      </c>
      <c r="D481" s="100">
        <v>96.440457293542565</v>
      </c>
      <c r="E481" s="100">
        <v>94.676300992241437</v>
      </c>
      <c r="F481" s="100">
        <v>91.776348248697616</v>
      </c>
      <c r="G481" s="100">
        <v>67.641834814317832</v>
      </c>
      <c r="H481" s="100">
        <v>51.593099242033823</v>
      </c>
      <c r="I481" s="100">
        <v>48.381430923111417</v>
      </c>
      <c r="J481" s="100">
        <v>45.203186584554828</v>
      </c>
      <c r="K481" s="100">
        <v>95.211483239961666</v>
      </c>
      <c r="L481" s="100">
        <v>97.009055053121742</v>
      </c>
      <c r="M481" s="100">
        <v>117.59166259764159</v>
      </c>
      <c r="N481" s="100">
        <v>97.755106697716215</v>
      </c>
      <c r="O481" s="100">
        <v>104.07433751961851</v>
      </c>
      <c r="P481" s="100">
        <v>95.342852108607005</v>
      </c>
      <c r="Q481" s="100">
        <v>78.573873576251984</v>
      </c>
      <c r="R481" s="100">
        <v>78.990528426436157</v>
      </c>
      <c r="S481" s="100">
        <v>79.294791713251342</v>
      </c>
      <c r="T481" s="100">
        <v>77.639254074193246</v>
      </c>
      <c r="U481" s="100">
        <v>75.581055343162973</v>
      </c>
      <c r="V481" s="100">
        <v>71.548645062623422</v>
      </c>
      <c r="W481" s="100">
        <v>71.320561130208119</v>
      </c>
      <c r="X481" s="100">
        <v>70.700505935493496</v>
      </c>
      <c r="Y481" s="100">
        <v>70.348743878668344</v>
      </c>
      <c r="Z481" s="100">
        <v>71.766602767308413</v>
      </c>
      <c r="AA481" s="100">
        <v>71.843556899968135</v>
      </c>
      <c r="AB481" s="100">
        <v>71.74093342632564</v>
      </c>
      <c r="AC481" s="100">
        <v>71.620321868590224</v>
      </c>
      <c r="AD481" s="100">
        <v>72.036976604651798</v>
      </c>
      <c r="AE481" s="100">
        <v>71.753841250885273</v>
      </c>
      <c r="AF481" s="100">
        <v>70.722369980585967</v>
      </c>
      <c r="AG481" s="100">
        <v>70.415025997394878</v>
      </c>
      <c r="AH481" s="100">
        <v>69.279527183025053</v>
      </c>
      <c r="AI481" s="100">
        <v>68.65651330851253</v>
      </c>
      <c r="AJ481" s="100">
        <v>68.15959494663413</v>
      </c>
      <c r="AK481" s="100">
        <v>67.449063836322878</v>
      </c>
      <c r="AL481" s="100">
        <v>66.143075885655236</v>
      </c>
      <c r="AM481" s="100">
        <v>64.961124240883578</v>
      </c>
      <c r="AN481" s="100">
        <v>64.066270407791833</v>
      </c>
      <c r="AO481" s="100">
        <v>62.317944161541561</v>
      </c>
      <c r="AP481" s="100">
        <v>60.475254199677266</v>
      </c>
      <c r="AQ481" s="100">
        <v>59.760335565052721</v>
      </c>
      <c r="AR481" s="100">
        <v>59.041522452635078</v>
      </c>
      <c r="AS481" s="100">
        <v>58.060339473814139</v>
      </c>
      <c r="AT481" s="100">
        <v>57.200657986721694</v>
      </c>
      <c r="AU481" s="100">
        <v>55.345021857878521</v>
      </c>
      <c r="AV481" s="100">
        <v>54.868087370541687</v>
      </c>
      <c r="AW481" s="100">
        <v>53.218066694509957</v>
      </c>
      <c r="AX481" s="100">
        <v>52.409183333408457</v>
      </c>
      <c r="AY481" s="100">
        <v>51.474290213256857</v>
      </c>
      <c r="AZ481" s="100">
        <v>46.182838032704232</v>
      </c>
    </row>
    <row r="482" spans="1:52" ht="12" customHeight="1" x14ac:dyDescent="0.35">
      <c r="A482" s="93" t="s">
        <v>854</v>
      </c>
      <c r="B482" s="101">
        <v>101.57804867018118</v>
      </c>
      <c r="C482" s="101">
        <v>104.75342496016697</v>
      </c>
      <c r="D482" s="101">
        <v>98.878045549631324</v>
      </c>
      <c r="E482" s="101">
        <v>97.753190910170844</v>
      </c>
      <c r="F482" s="101">
        <v>96.071502463956236</v>
      </c>
      <c r="G482" s="101">
        <v>85.868286253138862</v>
      </c>
      <c r="H482" s="101">
        <v>79.810777604678037</v>
      </c>
      <c r="I482" s="101">
        <v>78.370737975168069</v>
      </c>
      <c r="J482" s="101">
        <v>75.275562933302183</v>
      </c>
      <c r="K482" s="101">
        <v>92.948074119391066</v>
      </c>
      <c r="L482" s="101">
        <v>83.85420428307738</v>
      </c>
      <c r="M482" s="101">
        <v>95.404484087262205</v>
      </c>
      <c r="N482" s="101">
        <v>86.571272525879934</v>
      </c>
      <c r="O482" s="101">
        <v>101.17896138753406</v>
      </c>
      <c r="P482" s="101">
        <v>100.57395015266266</v>
      </c>
      <c r="Q482" s="101">
        <v>89.561499884359137</v>
      </c>
      <c r="R482" s="101">
        <v>89.144912862080545</v>
      </c>
      <c r="S482" s="101">
        <v>90.414519797269506</v>
      </c>
      <c r="T482" s="101">
        <v>84.740425385517767</v>
      </c>
      <c r="U482" s="101">
        <v>82.159893250057223</v>
      </c>
      <c r="V482" s="101">
        <v>79.33026009811735</v>
      </c>
      <c r="W482" s="101">
        <v>78.412037860161348</v>
      </c>
      <c r="X482" s="101">
        <v>76.079040896434961</v>
      </c>
      <c r="Y482" s="101">
        <v>74.858034083670873</v>
      </c>
      <c r="Z482" s="101">
        <v>71.651548225341031</v>
      </c>
      <c r="AA482" s="101">
        <v>69.34455343869935</v>
      </c>
      <c r="AB482" s="101">
        <v>68.496369463126953</v>
      </c>
      <c r="AC482" s="101">
        <v>67.851122821323813</v>
      </c>
      <c r="AD482" s="101">
        <v>66.975193865693868</v>
      </c>
      <c r="AE482" s="101">
        <v>66.00667552903829</v>
      </c>
      <c r="AF482" s="101">
        <v>64.1920305876762</v>
      </c>
      <c r="AG482" s="101">
        <v>64.109297019651237</v>
      </c>
      <c r="AH482" s="101">
        <v>62.47696535026617</v>
      </c>
      <c r="AI482" s="101">
        <v>61.401079632880389</v>
      </c>
      <c r="AJ482" s="101">
        <v>60.722862673682279</v>
      </c>
      <c r="AK482" s="101">
        <v>57.658644030973228</v>
      </c>
      <c r="AL482" s="101">
        <v>55.585035388794083</v>
      </c>
      <c r="AM482" s="101">
        <v>53.353890836658536</v>
      </c>
      <c r="AN482" s="101">
        <v>51.990280444715268</v>
      </c>
      <c r="AO482" s="101">
        <v>48.644005036050579</v>
      </c>
      <c r="AP482" s="101">
        <v>45.684704021157344</v>
      </c>
      <c r="AQ482" s="101">
        <v>44.34656487722377</v>
      </c>
      <c r="AR482" s="101">
        <v>43.027404703127786</v>
      </c>
      <c r="AS482" s="101">
        <v>41.150855391664606</v>
      </c>
      <c r="AT482" s="101">
        <v>39.624352054356201</v>
      </c>
      <c r="AU482" s="101">
        <v>37.048963336862712</v>
      </c>
      <c r="AV482" s="101">
        <v>36.576172880022071</v>
      </c>
      <c r="AW482" s="101">
        <v>33.815278324004758</v>
      </c>
      <c r="AX482" s="101">
        <v>32.404138788746174</v>
      </c>
      <c r="AY482" s="101">
        <v>31.591369048124669</v>
      </c>
      <c r="AZ482" s="101">
        <v>25.210661155817412</v>
      </c>
    </row>
    <row r="483" spans="1:52" ht="12" customHeight="1" x14ac:dyDescent="0.35">
      <c r="A483" s="134" t="s">
        <v>842</v>
      </c>
      <c r="B483" s="96">
        <v>816.49345914353319</v>
      </c>
      <c r="C483" s="96">
        <v>784.52298230021813</v>
      </c>
      <c r="D483" s="96">
        <v>740.18898074535662</v>
      </c>
      <c r="E483" s="96">
        <v>719.74096843148288</v>
      </c>
      <c r="F483" s="96">
        <v>651.62463595268423</v>
      </c>
      <c r="G483" s="96">
        <v>639.56291416085537</v>
      </c>
      <c r="H483" s="96">
        <v>608.70989836636556</v>
      </c>
      <c r="I483" s="96">
        <v>605.4696898853208</v>
      </c>
      <c r="J483" s="96">
        <v>573.66671184311258</v>
      </c>
      <c r="K483" s="96">
        <v>557.24365940853431</v>
      </c>
      <c r="L483" s="96">
        <v>532.83081167432408</v>
      </c>
      <c r="M483" s="96">
        <v>549.14327279973463</v>
      </c>
      <c r="N483" s="96">
        <v>529.44128920071705</v>
      </c>
      <c r="O483" s="96">
        <v>547.05529694696099</v>
      </c>
      <c r="P483" s="96">
        <v>516.10003234063834</v>
      </c>
      <c r="Q483" s="96">
        <v>499.97170367258946</v>
      </c>
      <c r="R483" s="96">
        <v>498.56398488586257</v>
      </c>
      <c r="S483" s="96">
        <v>501.63601184991973</v>
      </c>
      <c r="T483" s="96">
        <v>489.61561508887405</v>
      </c>
      <c r="U483" s="96">
        <v>480.37041573893816</v>
      </c>
      <c r="V483" s="96">
        <v>475.14515393989086</v>
      </c>
      <c r="W483" s="96">
        <v>473.29735138274123</v>
      </c>
      <c r="X483" s="96">
        <v>467.77223707235089</v>
      </c>
      <c r="Y483" s="96">
        <v>463.32364567055629</v>
      </c>
      <c r="Z483" s="96">
        <v>460.35917188765796</v>
      </c>
      <c r="AA483" s="96">
        <v>457.81646071955703</v>
      </c>
      <c r="AB483" s="96">
        <v>455.69523401925937</v>
      </c>
      <c r="AC483" s="96">
        <v>453.44439020233995</v>
      </c>
      <c r="AD483" s="96">
        <v>451.63665301335777</v>
      </c>
      <c r="AE483" s="96">
        <v>446.62196540275045</v>
      </c>
      <c r="AF483" s="96">
        <v>442.82489364878319</v>
      </c>
      <c r="AG483" s="96">
        <v>441.78596016337229</v>
      </c>
      <c r="AH483" s="96">
        <v>436.86803320210629</v>
      </c>
      <c r="AI483" s="96">
        <v>432.1906842673913</v>
      </c>
      <c r="AJ483" s="96">
        <v>423.41454287153101</v>
      </c>
      <c r="AK483" s="96">
        <v>412.7516970079331</v>
      </c>
      <c r="AL483" s="96">
        <v>406.80013297220961</v>
      </c>
      <c r="AM483" s="96">
        <v>392.36860089183534</v>
      </c>
      <c r="AN483" s="96">
        <v>374.92051014112587</v>
      </c>
      <c r="AO483" s="96">
        <v>363.81360984767468</v>
      </c>
      <c r="AP483" s="96">
        <v>350.85438264474669</v>
      </c>
      <c r="AQ483" s="96">
        <v>343.15260400523408</v>
      </c>
      <c r="AR483" s="96">
        <v>331.07352481419952</v>
      </c>
      <c r="AS483" s="96">
        <v>321.87900439075406</v>
      </c>
      <c r="AT483" s="96">
        <v>301.53552915366407</v>
      </c>
      <c r="AU483" s="96">
        <v>294.68115826484848</v>
      </c>
      <c r="AV483" s="96">
        <v>286.98880321425582</v>
      </c>
      <c r="AW483" s="96">
        <v>267.28157160312236</v>
      </c>
      <c r="AX483" s="96">
        <v>262.90992935884117</v>
      </c>
      <c r="AY483" s="96">
        <v>247.66627517919471</v>
      </c>
      <c r="AZ483" s="96">
        <v>234.60710608916929</v>
      </c>
    </row>
    <row r="484" spans="1:52" ht="12" customHeight="1" x14ac:dyDescent="0.35">
      <c r="A484" s="64" t="s">
        <v>40</v>
      </c>
      <c r="B484" s="97">
        <v>0</v>
      </c>
      <c r="C484" s="97">
        <v>0</v>
      </c>
      <c r="D484" s="97">
        <v>0</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row>
    <row r="485" spans="1:52" ht="12" customHeight="1" x14ac:dyDescent="0.35">
      <c r="A485" s="72" t="s">
        <v>41</v>
      </c>
      <c r="B485" s="98">
        <v>0.45030231508442564</v>
      </c>
      <c r="C485" s="98">
        <v>0.42638806732930545</v>
      </c>
      <c r="D485" s="98">
        <v>0.40299343252317543</v>
      </c>
      <c r="E485" s="98">
        <v>0.40847243208027528</v>
      </c>
      <c r="F485" s="98">
        <v>0.40102815677837195</v>
      </c>
      <c r="G485" s="98">
        <v>0.37983847264821491</v>
      </c>
      <c r="H485" s="98">
        <v>0.37941032516156509</v>
      </c>
      <c r="I485" s="98">
        <v>0.39703490506434014</v>
      </c>
      <c r="J485" s="98">
        <v>0.36977599930699356</v>
      </c>
      <c r="K485" s="98">
        <v>0.36313237006241855</v>
      </c>
      <c r="L485" s="98">
        <v>0.36082796542280593</v>
      </c>
      <c r="M485" s="98">
        <v>0.35946711425396327</v>
      </c>
      <c r="N485" s="98">
        <v>0.36334960472043892</v>
      </c>
      <c r="O485" s="98">
        <v>0.379161831794254</v>
      </c>
      <c r="P485" s="98">
        <v>0.3372139925127286</v>
      </c>
      <c r="Q485" s="98">
        <v>0.3375447066848915</v>
      </c>
      <c r="R485" s="98">
        <v>0.33731912486542132</v>
      </c>
      <c r="S485" s="98">
        <v>0.33432350298780217</v>
      </c>
      <c r="T485" s="98">
        <v>0.33012751712633909</v>
      </c>
      <c r="U485" s="98">
        <v>0.32443437201760633</v>
      </c>
      <c r="V485" s="98">
        <v>0.31657978440594176</v>
      </c>
      <c r="W485" s="98">
        <v>0.3102708258748364</v>
      </c>
      <c r="X485" s="98">
        <v>0.30422017416663916</v>
      </c>
      <c r="Y485" s="98">
        <v>0.29312070001342527</v>
      </c>
      <c r="Z485" s="98">
        <v>0.28557116378231695</v>
      </c>
      <c r="AA485" s="98">
        <v>0.27584824369561833</v>
      </c>
      <c r="AB485" s="98">
        <v>0.26738269606509479</v>
      </c>
      <c r="AC485" s="98">
        <v>0.25490972272143697</v>
      </c>
      <c r="AD485" s="98">
        <v>0.24706497808422839</v>
      </c>
      <c r="AE485" s="98">
        <v>0.22852194382543237</v>
      </c>
      <c r="AF485" s="98">
        <v>0.21319259566926788</v>
      </c>
      <c r="AG485" s="98">
        <v>0.21088876716434876</v>
      </c>
      <c r="AH485" s="98">
        <v>0.20431043687671288</v>
      </c>
      <c r="AI485" s="98">
        <v>0.19776675841981192</v>
      </c>
      <c r="AJ485" s="98">
        <v>0.19220128991355484</v>
      </c>
      <c r="AK485" s="98">
        <v>0.18479837983950692</v>
      </c>
      <c r="AL485" s="98">
        <v>0.17771531716507785</v>
      </c>
      <c r="AM485" s="98">
        <v>0.17132702252124846</v>
      </c>
      <c r="AN485" s="98">
        <v>0.16199082773760784</v>
      </c>
      <c r="AO485" s="98">
        <v>0.15783663283701904</v>
      </c>
      <c r="AP485" s="98">
        <v>0.15281374151507682</v>
      </c>
      <c r="AQ485" s="98">
        <v>0.14782659816166097</v>
      </c>
      <c r="AR485" s="98">
        <v>0.14299335431610061</v>
      </c>
      <c r="AS485" s="98">
        <v>0.13921237090156718</v>
      </c>
      <c r="AT485" s="98">
        <v>0.13137388550368087</v>
      </c>
      <c r="AU485" s="98">
        <v>0.1269416358501331</v>
      </c>
      <c r="AV485" s="98">
        <v>0.12548016255589961</v>
      </c>
      <c r="AW485" s="98">
        <v>0.12253907596709902</v>
      </c>
      <c r="AX485" s="98">
        <v>0.11999631172230682</v>
      </c>
      <c r="AY485" s="98">
        <v>0.11703081561577262</v>
      </c>
      <c r="AZ485" s="98">
        <v>0.11293974689590031</v>
      </c>
    </row>
    <row r="486" spans="1:52" ht="12" customHeight="1" x14ac:dyDescent="0.35">
      <c r="A486" s="72" t="s">
        <v>44</v>
      </c>
      <c r="B486" s="98">
        <v>0</v>
      </c>
      <c r="C486" s="98">
        <v>0</v>
      </c>
      <c r="D486" s="98">
        <v>0</v>
      </c>
      <c r="E486" s="98">
        <v>0</v>
      </c>
      <c r="F486" s="98">
        <v>0</v>
      </c>
      <c r="G486" s="98">
        <v>0</v>
      </c>
      <c r="H486" s="98">
        <v>0</v>
      </c>
      <c r="I486" s="98">
        <v>0</v>
      </c>
      <c r="J486" s="98">
        <v>0</v>
      </c>
      <c r="K486" s="98">
        <v>0</v>
      </c>
      <c r="L486" s="98">
        <v>0</v>
      </c>
      <c r="M486" s="98">
        <v>0</v>
      </c>
      <c r="N486" s="98">
        <v>0</v>
      </c>
      <c r="O486" s="98">
        <v>0</v>
      </c>
      <c r="P486" s="98">
        <v>0</v>
      </c>
      <c r="Q486" s="98">
        <v>0</v>
      </c>
      <c r="R486" s="98">
        <v>0</v>
      </c>
      <c r="S486" s="98">
        <v>0</v>
      </c>
      <c r="T486" s="98">
        <v>0</v>
      </c>
      <c r="U486" s="98">
        <v>0</v>
      </c>
      <c r="V486" s="98">
        <v>0</v>
      </c>
      <c r="W486" s="98">
        <v>0</v>
      </c>
      <c r="X486" s="98">
        <v>0</v>
      </c>
      <c r="Y486" s="98">
        <v>0</v>
      </c>
      <c r="Z486" s="98">
        <v>0</v>
      </c>
      <c r="AA486" s="98">
        <v>0</v>
      </c>
      <c r="AB486" s="98">
        <v>0</v>
      </c>
      <c r="AC486" s="98">
        <v>0</v>
      </c>
      <c r="AD486" s="98">
        <v>0</v>
      </c>
      <c r="AE486" s="98">
        <v>0</v>
      </c>
      <c r="AF486" s="98">
        <v>0</v>
      </c>
      <c r="AG486" s="98">
        <v>0</v>
      </c>
      <c r="AH486" s="98">
        <v>0</v>
      </c>
      <c r="AI486" s="98">
        <v>0</v>
      </c>
      <c r="AJ486" s="98">
        <v>0</v>
      </c>
      <c r="AK486" s="98">
        <v>0</v>
      </c>
      <c r="AL486" s="98">
        <v>0</v>
      </c>
      <c r="AM486" s="98">
        <v>0</v>
      </c>
      <c r="AN486" s="98">
        <v>0</v>
      </c>
      <c r="AO486" s="98">
        <v>0</v>
      </c>
      <c r="AP486" s="98">
        <v>0</v>
      </c>
      <c r="AQ486" s="98">
        <v>0</v>
      </c>
      <c r="AR486" s="98">
        <v>0</v>
      </c>
      <c r="AS486" s="98">
        <v>0</v>
      </c>
      <c r="AT486" s="98">
        <v>0</v>
      </c>
      <c r="AU486" s="98">
        <v>0</v>
      </c>
      <c r="AV486" s="98">
        <v>0</v>
      </c>
      <c r="AW486" s="98">
        <v>0</v>
      </c>
      <c r="AX486" s="98">
        <v>0</v>
      </c>
      <c r="AY486" s="98">
        <v>0</v>
      </c>
      <c r="AZ486" s="98">
        <v>0</v>
      </c>
    </row>
    <row r="487" spans="1:52" ht="12" customHeight="1" x14ac:dyDescent="0.35">
      <c r="A487" s="72" t="s">
        <v>45</v>
      </c>
      <c r="B487" s="98">
        <v>0</v>
      </c>
      <c r="C487" s="98">
        <v>0</v>
      </c>
      <c r="D487" s="98">
        <v>0</v>
      </c>
      <c r="E487" s="98">
        <v>0</v>
      </c>
      <c r="F487" s="98">
        <v>0</v>
      </c>
      <c r="G487" s="98">
        <v>0</v>
      </c>
      <c r="H487" s="98">
        <v>0</v>
      </c>
      <c r="I487" s="98">
        <v>0</v>
      </c>
      <c r="J487" s="98">
        <v>0</v>
      </c>
      <c r="K487" s="98">
        <v>0</v>
      </c>
      <c r="L487" s="98">
        <v>0</v>
      </c>
      <c r="M487" s="98">
        <v>0</v>
      </c>
      <c r="N487" s="98">
        <v>0</v>
      </c>
      <c r="O487" s="98">
        <v>0</v>
      </c>
      <c r="P487" s="98">
        <v>0</v>
      </c>
      <c r="Q487" s="98">
        <v>0</v>
      </c>
      <c r="R487" s="98">
        <v>0</v>
      </c>
      <c r="S487" s="98">
        <v>0</v>
      </c>
      <c r="T487" s="98">
        <v>0</v>
      </c>
      <c r="U487" s="98">
        <v>0</v>
      </c>
      <c r="V487" s="98">
        <v>0</v>
      </c>
      <c r="W487" s="98">
        <v>0</v>
      </c>
      <c r="X487" s="98">
        <v>0</v>
      </c>
      <c r="Y487" s="98">
        <v>0</v>
      </c>
      <c r="Z487" s="98">
        <v>0</v>
      </c>
      <c r="AA487" s="98">
        <v>0</v>
      </c>
      <c r="AB487" s="98">
        <v>0</v>
      </c>
      <c r="AC487" s="98">
        <v>0</v>
      </c>
      <c r="AD487" s="98">
        <v>0</v>
      </c>
      <c r="AE487" s="98">
        <v>0</v>
      </c>
      <c r="AF487" s="98">
        <v>0</v>
      </c>
      <c r="AG487" s="98">
        <v>0</v>
      </c>
      <c r="AH487" s="98">
        <v>0</v>
      </c>
      <c r="AI487" s="98">
        <v>0</v>
      </c>
      <c r="AJ487" s="98">
        <v>0</v>
      </c>
      <c r="AK487" s="98">
        <v>0</v>
      </c>
      <c r="AL487" s="98">
        <v>0</v>
      </c>
      <c r="AM487" s="98">
        <v>0</v>
      </c>
      <c r="AN487" s="98">
        <v>0</v>
      </c>
      <c r="AO487" s="98">
        <v>0</v>
      </c>
      <c r="AP487" s="98">
        <v>0</v>
      </c>
      <c r="AQ487" s="98">
        <v>0</v>
      </c>
      <c r="AR487" s="98">
        <v>0</v>
      </c>
      <c r="AS487" s="98">
        <v>0</v>
      </c>
      <c r="AT487" s="98">
        <v>0</v>
      </c>
      <c r="AU487" s="98">
        <v>0</v>
      </c>
      <c r="AV487" s="98">
        <v>0</v>
      </c>
      <c r="AW487" s="98">
        <v>0</v>
      </c>
      <c r="AX487" s="98">
        <v>0</v>
      </c>
      <c r="AY487" s="98">
        <v>0</v>
      </c>
      <c r="AZ487" s="98">
        <v>0</v>
      </c>
    </row>
    <row r="488" spans="1:52" ht="12" customHeight="1" x14ac:dyDescent="0.35">
      <c r="A488" s="74" t="s">
        <v>46</v>
      </c>
      <c r="B488" s="99">
        <v>0</v>
      </c>
      <c r="C488" s="99">
        <v>0</v>
      </c>
      <c r="D488" s="99">
        <v>0</v>
      </c>
      <c r="E488" s="99">
        <v>0</v>
      </c>
      <c r="F488" s="99">
        <v>0</v>
      </c>
      <c r="G488" s="99">
        <v>0</v>
      </c>
      <c r="H488" s="99">
        <v>0</v>
      </c>
      <c r="I488" s="99">
        <v>0</v>
      </c>
      <c r="J488" s="99">
        <v>0</v>
      </c>
      <c r="K488" s="99">
        <v>0</v>
      </c>
      <c r="L488" s="99">
        <v>0</v>
      </c>
      <c r="M488" s="99">
        <v>0</v>
      </c>
      <c r="N488" s="99">
        <v>0</v>
      </c>
      <c r="O488" s="99">
        <v>0</v>
      </c>
      <c r="P488" s="99">
        <v>0</v>
      </c>
      <c r="Q488" s="99">
        <v>0</v>
      </c>
      <c r="R488" s="99">
        <v>0</v>
      </c>
      <c r="S488" s="99">
        <v>0</v>
      </c>
      <c r="T488" s="99">
        <v>0</v>
      </c>
      <c r="U488" s="99">
        <v>0</v>
      </c>
      <c r="V488" s="99">
        <v>0</v>
      </c>
      <c r="W488" s="99">
        <v>0</v>
      </c>
      <c r="X488" s="99">
        <v>0</v>
      </c>
      <c r="Y488" s="99">
        <v>0</v>
      </c>
      <c r="Z488" s="99">
        <v>0</v>
      </c>
      <c r="AA488" s="99">
        <v>0</v>
      </c>
      <c r="AB488" s="99">
        <v>0</v>
      </c>
      <c r="AC488" s="99">
        <v>0</v>
      </c>
      <c r="AD488" s="99">
        <v>0</v>
      </c>
      <c r="AE488" s="99">
        <v>0</v>
      </c>
      <c r="AF488" s="99">
        <v>0</v>
      </c>
      <c r="AG488" s="99">
        <v>0</v>
      </c>
      <c r="AH488" s="99">
        <v>0</v>
      </c>
      <c r="AI488" s="99">
        <v>0</v>
      </c>
      <c r="AJ488" s="99">
        <v>0</v>
      </c>
      <c r="AK488" s="99">
        <v>0</v>
      </c>
      <c r="AL488" s="99">
        <v>0</v>
      </c>
      <c r="AM488" s="99">
        <v>0</v>
      </c>
      <c r="AN488" s="99">
        <v>0</v>
      </c>
      <c r="AO488" s="99">
        <v>0</v>
      </c>
      <c r="AP488" s="99">
        <v>0</v>
      </c>
      <c r="AQ488" s="99">
        <v>0</v>
      </c>
      <c r="AR488" s="99">
        <v>0</v>
      </c>
      <c r="AS488" s="99">
        <v>0</v>
      </c>
      <c r="AT488" s="99">
        <v>0</v>
      </c>
      <c r="AU488" s="99">
        <v>0</v>
      </c>
      <c r="AV488" s="99">
        <v>0</v>
      </c>
      <c r="AW488" s="99">
        <v>0</v>
      </c>
      <c r="AX488" s="99">
        <v>0</v>
      </c>
      <c r="AY488" s="99">
        <v>0</v>
      </c>
      <c r="AZ488" s="99">
        <v>0</v>
      </c>
    </row>
    <row r="489" spans="1:52" ht="12" customHeight="1" x14ac:dyDescent="0.35">
      <c r="A489" s="91" t="s">
        <v>861</v>
      </c>
      <c r="B489" s="100">
        <v>313.48777037478669</v>
      </c>
      <c r="C489" s="100">
        <v>284.43954180118641</v>
      </c>
      <c r="D489" s="100">
        <v>266.07338782153414</v>
      </c>
      <c r="E489" s="100">
        <v>245.27670938932368</v>
      </c>
      <c r="F489" s="100">
        <v>216.75123563614284</v>
      </c>
      <c r="G489" s="100">
        <v>226.2255511064705</v>
      </c>
      <c r="H489" s="100">
        <v>221.39382246983564</v>
      </c>
      <c r="I489" s="100">
        <v>218.77527559653976</v>
      </c>
      <c r="J489" s="100">
        <v>187.45843695976041</v>
      </c>
      <c r="K489" s="100">
        <v>173.80487887362085</v>
      </c>
      <c r="L489" s="100">
        <v>167.63739716013771</v>
      </c>
      <c r="M489" s="100">
        <v>175.29233686537333</v>
      </c>
      <c r="N489" s="100">
        <v>170.6438598747562</v>
      </c>
      <c r="O489" s="100">
        <v>175.25806656894011</v>
      </c>
      <c r="P489" s="100">
        <v>160.4606145231237</v>
      </c>
      <c r="Q489" s="100">
        <v>159.21549844582171</v>
      </c>
      <c r="R489" s="100">
        <v>158.26960453602396</v>
      </c>
      <c r="S489" s="100">
        <v>160.7528563784299</v>
      </c>
      <c r="T489" s="100">
        <v>156.02764892010987</v>
      </c>
      <c r="U489" s="100">
        <v>151.3681778507252</v>
      </c>
      <c r="V489" s="100">
        <v>149.19403573275727</v>
      </c>
      <c r="W489" s="100">
        <v>148.74378971448419</v>
      </c>
      <c r="X489" s="100">
        <v>146.47677647443575</v>
      </c>
      <c r="Y489" s="100">
        <v>145.05932021672592</v>
      </c>
      <c r="Z489" s="100">
        <v>143.76546636905655</v>
      </c>
      <c r="AA489" s="100">
        <v>142.81573843783599</v>
      </c>
      <c r="AB489" s="100">
        <v>142.22244572520606</v>
      </c>
      <c r="AC489" s="100">
        <v>141.55499972010233</v>
      </c>
      <c r="AD489" s="100">
        <v>140.78958984365642</v>
      </c>
      <c r="AE489" s="100">
        <v>139.43289849582828</v>
      </c>
      <c r="AF489" s="100">
        <v>138.06151945998667</v>
      </c>
      <c r="AG489" s="100">
        <v>137.72994165241604</v>
      </c>
      <c r="AH489" s="100">
        <v>136.49383171233148</v>
      </c>
      <c r="AI489" s="100">
        <v>135.68684102122799</v>
      </c>
      <c r="AJ489" s="100">
        <v>134.02295285314662</v>
      </c>
      <c r="AK489" s="100">
        <v>132.06322644687222</v>
      </c>
      <c r="AL489" s="100">
        <v>131.31523890774602</v>
      </c>
      <c r="AM489" s="100">
        <v>129.37932156541328</v>
      </c>
      <c r="AN489" s="100">
        <v>126.90834546911849</v>
      </c>
      <c r="AO489" s="100">
        <v>126.0669232236514</v>
      </c>
      <c r="AP489" s="100">
        <v>124.83731756813069</v>
      </c>
      <c r="AQ489" s="100">
        <v>123.86158527388196</v>
      </c>
      <c r="AR489" s="100">
        <v>121.60180505702499</v>
      </c>
      <c r="AS489" s="100">
        <v>120.7347119099705</v>
      </c>
      <c r="AT489" s="100">
        <v>116.79433327962451</v>
      </c>
      <c r="AU489" s="100">
        <v>115.04503442517154</v>
      </c>
      <c r="AV489" s="100">
        <v>114.00082312483298</v>
      </c>
      <c r="AW489" s="100">
        <v>110.20042569981682</v>
      </c>
      <c r="AX489" s="100">
        <v>108.57946904544062</v>
      </c>
      <c r="AY489" s="100">
        <v>105.41158616008457</v>
      </c>
      <c r="AZ489" s="100">
        <v>102.35072985275318</v>
      </c>
    </row>
    <row r="490" spans="1:52" ht="12" customHeight="1" x14ac:dyDescent="0.35">
      <c r="A490" s="91" t="s">
        <v>864</v>
      </c>
      <c r="B490" s="100">
        <v>115.55990335856438</v>
      </c>
      <c r="C490" s="100">
        <v>120.17691350547405</v>
      </c>
      <c r="D490" s="100">
        <v>118.04415226075825</v>
      </c>
      <c r="E490" s="100">
        <v>112.24862143697841</v>
      </c>
      <c r="F490" s="100">
        <v>104.61605939120491</v>
      </c>
      <c r="G490" s="100">
        <v>86.838046907275952</v>
      </c>
      <c r="H490" s="100">
        <v>70.994877910473704</v>
      </c>
      <c r="I490" s="100">
        <v>69.618142079573843</v>
      </c>
      <c r="J490" s="100">
        <v>62.596986902612805</v>
      </c>
      <c r="K490" s="100">
        <v>96.04595803216553</v>
      </c>
      <c r="L490" s="100">
        <v>86.641054433571938</v>
      </c>
      <c r="M490" s="100">
        <v>88.67612296704786</v>
      </c>
      <c r="N490" s="100">
        <v>76.541010476854794</v>
      </c>
      <c r="O490" s="100">
        <v>81.003473936368152</v>
      </c>
      <c r="P490" s="100">
        <v>69.822952212441805</v>
      </c>
      <c r="Q490" s="100">
        <v>63.497884577333046</v>
      </c>
      <c r="R490" s="100">
        <v>63.162344770382958</v>
      </c>
      <c r="S490" s="100">
        <v>64.754837690432893</v>
      </c>
      <c r="T490" s="100">
        <v>64.214131091474002</v>
      </c>
      <c r="U490" s="100">
        <v>63.544525158791352</v>
      </c>
      <c r="V490" s="100">
        <v>63.169726578949835</v>
      </c>
      <c r="W490" s="100">
        <v>63.335780985714891</v>
      </c>
      <c r="X490" s="100">
        <v>63.202162579382737</v>
      </c>
      <c r="Y490" s="100">
        <v>63.118089212583634</v>
      </c>
      <c r="Z490" s="100">
        <v>63.061989847305192</v>
      </c>
      <c r="AA490" s="100">
        <v>63.06519893617002</v>
      </c>
      <c r="AB490" s="100">
        <v>63.127567660696009</v>
      </c>
      <c r="AC490" s="100">
        <v>63.148348975519589</v>
      </c>
      <c r="AD490" s="100">
        <v>63.117571298432026</v>
      </c>
      <c r="AE490" s="100">
        <v>62.94009012737299</v>
      </c>
      <c r="AF490" s="100">
        <v>62.744356178256652</v>
      </c>
      <c r="AG490" s="100">
        <v>62.605563409143706</v>
      </c>
      <c r="AH490" s="100">
        <v>62.312935980707316</v>
      </c>
      <c r="AI490" s="100">
        <v>61.986773731505188</v>
      </c>
      <c r="AJ490" s="100">
        <v>61.351677133051957</v>
      </c>
      <c r="AK490" s="100">
        <v>60.731869431355058</v>
      </c>
      <c r="AL490" s="100">
        <v>60.358278513632868</v>
      </c>
      <c r="AM490" s="100">
        <v>59.782569111690925</v>
      </c>
      <c r="AN490" s="100">
        <v>58.82193958221567</v>
      </c>
      <c r="AO490" s="100">
        <v>58.462842887307168</v>
      </c>
      <c r="AP490" s="100">
        <v>57.889279741252167</v>
      </c>
      <c r="AQ490" s="100">
        <v>57.502627542546911</v>
      </c>
      <c r="AR490" s="100">
        <v>57.345448669071651</v>
      </c>
      <c r="AS490" s="100">
        <v>57.001544310800156</v>
      </c>
      <c r="AT490" s="100">
        <v>55.462351053764799</v>
      </c>
      <c r="AU490" s="100">
        <v>54.648737766542084</v>
      </c>
      <c r="AV490" s="100">
        <v>54.273986984203717</v>
      </c>
      <c r="AW490" s="100">
        <v>53.020190871417121</v>
      </c>
      <c r="AX490" s="100">
        <v>52.47178608617795</v>
      </c>
      <c r="AY490" s="100">
        <v>51.471111696289341</v>
      </c>
      <c r="AZ490" s="100">
        <v>50.422685180274087</v>
      </c>
    </row>
    <row r="491" spans="1:52" ht="12" customHeight="1" x14ac:dyDescent="0.35">
      <c r="A491" s="105" t="s">
        <v>867</v>
      </c>
      <c r="B491" s="111">
        <v>150.89539024395785</v>
      </c>
      <c r="C491" s="111">
        <v>157.57594287071959</v>
      </c>
      <c r="D491" s="111">
        <v>150.51497212612244</v>
      </c>
      <c r="E491" s="111">
        <v>149.23008774777665</v>
      </c>
      <c r="F491" s="111">
        <v>134.26461317746691</v>
      </c>
      <c r="G491" s="111">
        <v>125.24691220857974</v>
      </c>
      <c r="H491" s="111">
        <v>118.54230244091939</v>
      </c>
      <c r="I491" s="111">
        <v>116.22699260475385</v>
      </c>
      <c r="J491" s="111">
        <v>119.93831564765836</v>
      </c>
      <c r="K491" s="111">
        <v>122.18969656103214</v>
      </c>
      <c r="L491" s="111">
        <v>106.497443448054</v>
      </c>
      <c r="M491" s="111">
        <v>107.50767972274957</v>
      </c>
      <c r="N491" s="111">
        <v>101.09654596300827</v>
      </c>
      <c r="O491" s="111">
        <v>109.60606342297312</v>
      </c>
      <c r="P491" s="111">
        <v>103.68759088287808</v>
      </c>
      <c r="Q491" s="111">
        <v>106.95411403006148</v>
      </c>
      <c r="R491" s="111">
        <v>106.85755732647254</v>
      </c>
      <c r="S491" s="111">
        <v>105.21203173026477</v>
      </c>
      <c r="T491" s="111">
        <v>99.38498626014362</v>
      </c>
      <c r="U491" s="111">
        <v>96.093399945766834</v>
      </c>
      <c r="V491" s="111">
        <v>93.899505427834654</v>
      </c>
      <c r="W491" s="111">
        <v>92.524203509817639</v>
      </c>
      <c r="X491" s="111">
        <v>89.578122546302637</v>
      </c>
      <c r="Y491" s="111">
        <v>86.714219571157969</v>
      </c>
      <c r="Z491" s="111">
        <v>85.130374725944435</v>
      </c>
      <c r="AA491" s="111">
        <v>83.527473088528126</v>
      </c>
      <c r="AB491" s="111">
        <v>81.899800429304904</v>
      </c>
      <c r="AC491" s="111">
        <v>80.346333925382396</v>
      </c>
      <c r="AD491" s="111">
        <v>79.276895223322498</v>
      </c>
      <c r="AE491" s="111">
        <v>75.96826865025777</v>
      </c>
      <c r="AF491" s="111">
        <v>73.933355126978668</v>
      </c>
      <c r="AG491" s="111">
        <v>73.44266787580311</v>
      </c>
      <c r="AH491" s="111">
        <v>71.529173056175935</v>
      </c>
      <c r="AI491" s="111">
        <v>70.196312997678902</v>
      </c>
      <c r="AJ491" s="111">
        <v>68.608113478245855</v>
      </c>
      <c r="AK491" s="111">
        <v>66.373975664218705</v>
      </c>
      <c r="AL491" s="111">
        <v>64.479767517080489</v>
      </c>
      <c r="AM491" s="111">
        <v>62.401515166270045</v>
      </c>
      <c r="AN491" s="111">
        <v>59.295474463971935</v>
      </c>
      <c r="AO491" s="111">
        <v>57.63659723785203</v>
      </c>
      <c r="AP491" s="111">
        <v>55.485974479623202</v>
      </c>
      <c r="AQ491" s="111">
        <v>53.274512897968236</v>
      </c>
      <c r="AR491" s="111">
        <v>50.408622432664615</v>
      </c>
      <c r="AS491" s="111">
        <v>48.548864929758828</v>
      </c>
      <c r="AT491" s="111">
        <v>44.080070761250539</v>
      </c>
      <c r="AU491" s="111">
        <v>41.588218941281227</v>
      </c>
      <c r="AV491" s="111">
        <v>40.555656712365284</v>
      </c>
      <c r="AW491" s="111">
        <v>38.77445887530542</v>
      </c>
      <c r="AX491" s="111">
        <v>37.289548887061841</v>
      </c>
      <c r="AY491" s="111">
        <v>35.526197248372533</v>
      </c>
      <c r="AZ491" s="111">
        <v>32.824551233704476</v>
      </c>
    </row>
    <row r="492" spans="1:52" ht="12" customHeight="1" x14ac:dyDescent="0.35">
      <c r="A492" s="107" t="s">
        <v>35</v>
      </c>
      <c r="B492" s="112">
        <v>236.10009285113978</v>
      </c>
      <c r="C492" s="112">
        <v>221.90419605550866</v>
      </c>
      <c r="D492" s="112">
        <v>205.15347510441859</v>
      </c>
      <c r="E492" s="112">
        <v>212.57707742532367</v>
      </c>
      <c r="F492" s="112">
        <v>195.59169959109119</v>
      </c>
      <c r="G492" s="112">
        <v>200.87256546588094</v>
      </c>
      <c r="H492" s="112">
        <v>197.3994852199753</v>
      </c>
      <c r="I492" s="112">
        <v>200.45224469938896</v>
      </c>
      <c r="J492" s="112">
        <v>203.30319633377411</v>
      </c>
      <c r="K492" s="112">
        <v>164.83999357165337</v>
      </c>
      <c r="L492" s="112">
        <v>171.69408866713763</v>
      </c>
      <c r="M492" s="112">
        <v>177.30766613030994</v>
      </c>
      <c r="N492" s="112">
        <v>180.79652328137735</v>
      </c>
      <c r="O492" s="112">
        <v>180.80853118688538</v>
      </c>
      <c r="P492" s="112">
        <v>181.79166072968209</v>
      </c>
      <c r="Q492" s="112">
        <v>169.96666191268835</v>
      </c>
      <c r="R492" s="112">
        <v>169.93715912811763</v>
      </c>
      <c r="S492" s="112">
        <v>170.58196254780438</v>
      </c>
      <c r="T492" s="112">
        <v>169.65872130002032</v>
      </c>
      <c r="U492" s="112">
        <v>169.0398784116372</v>
      </c>
      <c r="V492" s="112">
        <v>168.56530641594316</v>
      </c>
      <c r="W492" s="112">
        <v>168.38330634684965</v>
      </c>
      <c r="X492" s="112">
        <v>168.21095529806311</v>
      </c>
      <c r="Y492" s="112">
        <v>168.1388959700754</v>
      </c>
      <c r="Z492" s="112">
        <v>168.11576978156953</v>
      </c>
      <c r="AA492" s="112">
        <v>168.13220201332729</v>
      </c>
      <c r="AB492" s="112">
        <v>168.17803750798726</v>
      </c>
      <c r="AC492" s="112">
        <v>168.13979785861429</v>
      </c>
      <c r="AD492" s="112">
        <v>168.20553166986258</v>
      </c>
      <c r="AE492" s="112">
        <v>168.05218618546596</v>
      </c>
      <c r="AF492" s="112">
        <v>167.87247028789196</v>
      </c>
      <c r="AG492" s="112">
        <v>167.79689845884508</v>
      </c>
      <c r="AH492" s="112">
        <v>166.32778201601479</v>
      </c>
      <c r="AI492" s="112">
        <v>164.12298975855944</v>
      </c>
      <c r="AJ492" s="112">
        <v>159.23959811717305</v>
      </c>
      <c r="AK492" s="112">
        <v>153.39782708564758</v>
      </c>
      <c r="AL492" s="112">
        <v>150.46913271658514</v>
      </c>
      <c r="AM492" s="112">
        <v>140.63386802593988</v>
      </c>
      <c r="AN492" s="112">
        <v>129.73275979808221</v>
      </c>
      <c r="AO492" s="112">
        <v>121.489409866027</v>
      </c>
      <c r="AP492" s="112">
        <v>112.48899711422563</v>
      </c>
      <c r="AQ492" s="112">
        <v>108.3660516926753</v>
      </c>
      <c r="AR492" s="112">
        <v>101.57465530112212</v>
      </c>
      <c r="AS492" s="112">
        <v>95.454670869322996</v>
      </c>
      <c r="AT492" s="112">
        <v>85.067400173520497</v>
      </c>
      <c r="AU492" s="112">
        <v>83.272225496003443</v>
      </c>
      <c r="AV492" s="112">
        <v>78.032856230297924</v>
      </c>
      <c r="AW492" s="112">
        <v>65.163957080615901</v>
      </c>
      <c r="AX492" s="112">
        <v>64.449129028438477</v>
      </c>
      <c r="AY492" s="112">
        <v>55.140349258832551</v>
      </c>
      <c r="AZ492" s="112">
        <v>48.896200075541628</v>
      </c>
    </row>
    <row r="493" spans="1:52" ht="12" customHeight="1" x14ac:dyDescent="0.35">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c r="AA493" s="187"/>
      <c r="AB493" s="187"/>
      <c r="AC493" s="187"/>
      <c r="AD493" s="187"/>
      <c r="AE493" s="187"/>
      <c r="AF493" s="187"/>
      <c r="AG493" s="187"/>
      <c r="AH493" s="187"/>
      <c r="AI493" s="187"/>
      <c r="AJ493" s="187"/>
      <c r="AK493" s="187"/>
      <c r="AL493" s="187"/>
      <c r="AM493" s="187"/>
      <c r="AN493" s="187"/>
      <c r="AO493" s="187"/>
      <c r="AP493" s="187"/>
      <c r="AQ493" s="187"/>
      <c r="AR493" s="187"/>
      <c r="AS493" s="187"/>
      <c r="AT493" s="187"/>
      <c r="AU493" s="187"/>
      <c r="AV493" s="187"/>
      <c r="AW493" s="187"/>
      <c r="AX493" s="187"/>
      <c r="AY493" s="187"/>
      <c r="AZ493" s="187"/>
    </row>
    <row r="494" spans="1:52" ht="12" customHeight="1" x14ac:dyDescent="0.35">
      <c r="A494" s="130" t="s">
        <v>73</v>
      </c>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row>
    <row r="495" spans="1:52" ht="12" customHeight="1" x14ac:dyDescent="0.3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row>
    <row r="496" spans="1:52" ht="12" customHeight="1" x14ac:dyDescent="0.35">
      <c r="A496" s="62" t="s">
        <v>871</v>
      </c>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row>
    <row r="497" spans="1:52" ht="12" customHeight="1" x14ac:dyDescent="0.35">
      <c r="A497" s="113" t="s">
        <v>75</v>
      </c>
      <c r="B497" s="114">
        <v>164.54088794825657</v>
      </c>
      <c r="C497" s="114">
        <v>175.17590389502905</v>
      </c>
      <c r="D497" s="114">
        <v>170.14168476228787</v>
      </c>
      <c r="E497" s="114">
        <v>166.29121127362532</v>
      </c>
      <c r="F497" s="114">
        <v>169.91300976833139</v>
      </c>
      <c r="G497" s="114">
        <v>157.66851690246153</v>
      </c>
      <c r="H497" s="114">
        <v>179.94399814703519</v>
      </c>
      <c r="I497" s="114">
        <v>183.0782714646993</v>
      </c>
      <c r="J497" s="114">
        <v>200.13250972028962</v>
      </c>
      <c r="K497" s="114">
        <v>203.31495308638333</v>
      </c>
      <c r="L497" s="114">
        <v>189.85250482383816</v>
      </c>
      <c r="M497" s="114">
        <v>199.31042827051633</v>
      </c>
      <c r="N497" s="114">
        <v>216.70890045359147</v>
      </c>
      <c r="O497" s="114">
        <v>213.6581090510806</v>
      </c>
      <c r="P497" s="114">
        <v>197.44535129048285</v>
      </c>
      <c r="Q497" s="114">
        <v>189.64479456950343</v>
      </c>
      <c r="R497" s="114">
        <v>170.34755205184399</v>
      </c>
      <c r="S497" s="114">
        <v>171.87499982555931</v>
      </c>
      <c r="T497" s="114">
        <v>176.78660012693049</v>
      </c>
      <c r="U497" s="114">
        <v>182.79812891649354</v>
      </c>
      <c r="V497" s="114">
        <v>190.22722816386027</v>
      </c>
      <c r="W497" s="114">
        <v>193.28074528918964</v>
      </c>
      <c r="X497" s="114">
        <v>193.382875628172</v>
      </c>
      <c r="Y497" s="114">
        <v>197.02393740770236</v>
      </c>
      <c r="Z497" s="114">
        <v>198.79063236176643</v>
      </c>
      <c r="AA497" s="114">
        <v>199.03364771295981</v>
      </c>
      <c r="AB497" s="114">
        <v>197.28596068217834</v>
      </c>
      <c r="AC497" s="114">
        <v>197.12737909995474</v>
      </c>
      <c r="AD497" s="114">
        <v>195.10288724409492</v>
      </c>
      <c r="AE497" s="114">
        <v>192.49088580194496</v>
      </c>
      <c r="AF497" s="114">
        <v>193.15525895205951</v>
      </c>
      <c r="AG497" s="114">
        <v>192.74208329851015</v>
      </c>
      <c r="AH497" s="114">
        <v>191.29588909526711</v>
      </c>
      <c r="AI497" s="114">
        <v>192.55064278582347</v>
      </c>
      <c r="AJ497" s="114">
        <v>193.25718775794121</v>
      </c>
      <c r="AK497" s="114">
        <v>193.90788719360256</v>
      </c>
      <c r="AL497" s="114">
        <v>194.88734795958521</v>
      </c>
      <c r="AM497" s="114">
        <v>195.50037092748479</v>
      </c>
      <c r="AN497" s="114">
        <v>196.96244990315427</v>
      </c>
      <c r="AO497" s="114">
        <v>197.6333212472023</v>
      </c>
      <c r="AP497" s="114">
        <v>197.08853890147248</v>
      </c>
      <c r="AQ497" s="114">
        <v>194.07275987458348</v>
      </c>
      <c r="AR497" s="114">
        <v>192.48401252743301</v>
      </c>
      <c r="AS497" s="114">
        <v>192.63532529872751</v>
      </c>
      <c r="AT497" s="114">
        <v>192.60475402732374</v>
      </c>
      <c r="AU497" s="114">
        <v>190.71383110261849</v>
      </c>
      <c r="AV497" s="114">
        <v>185.86466058720637</v>
      </c>
      <c r="AW497" s="114">
        <v>184.48214029526176</v>
      </c>
      <c r="AX497" s="114">
        <v>186.27366128445695</v>
      </c>
      <c r="AY497" s="114">
        <v>187.98735880904496</v>
      </c>
      <c r="AZ497" s="114">
        <v>189.08298371216057</v>
      </c>
    </row>
    <row r="498" spans="1:52" ht="12" customHeight="1" x14ac:dyDescent="0.35">
      <c r="A498" s="115" t="s">
        <v>76</v>
      </c>
      <c r="B498" s="116">
        <v>8.4486010586728586</v>
      </c>
      <c r="C498" s="116">
        <v>8.4143967772887045</v>
      </c>
      <c r="D498" s="116">
        <v>7.8128084357820624</v>
      </c>
      <c r="E498" s="116">
        <v>8.3408457758589414</v>
      </c>
      <c r="F498" s="116">
        <v>8.3392845579857777</v>
      </c>
      <c r="G498" s="116">
        <v>8.7512959755957969</v>
      </c>
      <c r="H498" s="116">
        <v>8.6449895122536233</v>
      </c>
      <c r="I498" s="116">
        <v>8.4060331291657615</v>
      </c>
      <c r="J498" s="116">
        <v>8.3322159897653787</v>
      </c>
      <c r="K498" s="116">
        <v>7.8250782011883038</v>
      </c>
      <c r="L498" s="116">
        <v>8.0439182105060461</v>
      </c>
      <c r="M498" s="116">
        <v>7.8980962803000381</v>
      </c>
      <c r="N498" s="116">
        <v>6.694924843055297</v>
      </c>
      <c r="O498" s="116">
        <v>7.1707180835094757</v>
      </c>
      <c r="P498" s="116">
        <v>7.3682776394332166</v>
      </c>
      <c r="Q498" s="116">
        <v>6.9940562918554745</v>
      </c>
      <c r="R498" s="116">
        <v>6.9077990814976387</v>
      </c>
      <c r="S498" s="116">
        <v>7.6994725660306411</v>
      </c>
      <c r="T498" s="116">
        <v>7.6021058185419808</v>
      </c>
      <c r="U498" s="116">
        <v>7.599284900687179</v>
      </c>
      <c r="V498" s="116">
        <v>7.5362310189405823</v>
      </c>
      <c r="W498" s="116">
        <v>9.0468788260267665</v>
      </c>
      <c r="X498" s="116">
        <v>9.4077536262473256</v>
      </c>
      <c r="Y498" s="116">
        <v>8.8778344096924471</v>
      </c>
      <c r="Z498" s="116">
        <v>8.3968724516787852</v>
      </c>
      <c r="AA498" s="116">
        <v>7.1425101463702472</v>
      </c>
      <c r="AB498" s="116">
        <v>7.3702081325464617</v>
      </c>
      <c r="AC498" s="116">
        <v>7.5893003699563595</v>
      </c>
      <c r="AD498" s="116">
        <v>7.2319842919683914</v>
      </c>
      <c r="AE498" s="116">
        <v>7.6395392026481854</v>
      </c>
      <c r="AF498" s="116">
        <v>7.5421663901658302</v>
      </c>
      <c r="AG498" s="116">
        <v>7.5942915696927029</v>
      </c>
      <c r="AH498" s="116">
        <v>7.801750947109551</v>
      </c>
      <c r="AI498" s="116">
        <v>7.9052827769930722</v>
      </c>
      <c r="AJ498" s="116">
        <v>8.16215411397007</v>
      </c>
      <c r="AK498" s="116">
        <v>7.3854528762046785</v>
      </c>
      <c r="AL498" s="116">
        <v>7.8752609840447443</v>
      </c>
      <c r="AM498" s="116">
        <v>8.126223199786331</v>
      </c>
      <c r="AN498" s="116">
        <v>8.2885030764700627</v>
      </c>
      <c r="AO498" s="116">
        <v>8.4175125480413477</v>
      </c>
      <c r="AP498" s="116">
        <v>8.5508577212280432</v>
      </c>
      <c r="AQ498" s="116">
        <v>7.4592355748368249</v>
      </c>
      <c r="AR498" s="116">
        <v>7.4736662172652837</v>
      </c>
      <c r="AS498" s="116">
        <v>7.520232426104271</v>
      </c>
      <c r="AT498" s="116">
        <v>7.3075790837770773</v>
      </c>
      <c r="AU498" s="116">
        <v>7.6477153332127648</v>
      </c>
      <c r="AV498" s="116">
        <v>8.0433091863154296</v>
      </c>
      <c r="AW498" s="116">
        <v>9.6842797455042344</v>
      </c>
      <c r="AX498" s="116">
        <v>9.9475920134123559</v>
      </c>
      <c r="AY498" s="116">
        <v>9.783083899141829</v>
      </c>
      <c r="AZ498" s="116">
        <v>10.457709093245887</v>
      </c>
    </row>
    <row r="499" spans="1:52" ht="12" customHeight="1" x14ac:dyDescent="0.35">
      <c r="A499" s="115" t="s">
        <v>77</v>
      </c>
      <c r="B499" s="116">
        <v>7.8923286234810046</v>
      </c>
      <c r="C499" s="116">
        <v>8.2857856393282407</v>
      </c>
      <c r="D499" s="116">
        <v>8.12218797422533</v>
      </c>
      <c r="E499" s="116">
        <v>8.0472505921644384</v>
      </c>
      <c r="F499" s="116">
        <v>8.0356619009513466</v>
      </c>
      <c r="G499" s="116">
        <v>7.068471054702421</v>
      </c>
      <c r="H499" s="116">
        <v>7.3718192418002895</v>
      </c>
      <c r="I499" s="116">
        <v>7.226017314158093</v>
      </c>
      <c r="J499" s="116">
        <v>6.9326995427471312</v>
      </c>
      <c r="K499" s="116">
        <v>7.7226692515076492</v>
      </c>
      <c r="L499" s="116">
        <v>7.2027696009523368</v>
      </c>
      <c r="M499" s="116">
        <v>7.0541950781121487</v>
      </c>
      <c r="N499" s="116">
        <v>7.4476387760913516</v>
      </c>
      <c r="O499" s="116">
        <v>7.4617324515201808</v>
      </c>
      <c r="P499" s="116">
        <v>7.2154788818849172</v>
      </c>
      <c r="Q499" s="116">
        <v>7.454265772695698</v>
      </c>
      <c r="R499" s="116">
        <v>7.4477514501070976</v>
      </c>
      <c r="S499" s="116">
        <v>7.4569501118494355</v>
      </c>
      <c r="T499" s="116">
        <v>7.3297091138281143</v>
      </c>
      <c r="U499" s="116">
        <v>7.2049419351082449</v>
      </c>
      <c r="V499" s="116">
        <v>7.1421407147490905</v>
      </c>
      <c r="W499" s="116">
        <v>7.0489132130700813</v>
      </c>
      <c r="X499" s="116">
        <v>7.0065732033213468</v>
      </c>
      <c r="Y499" s="116">
        <v>6.9857286752443573</v>
      </c>
      <c r="Z499" s="116">
        <v>6.9650491300699082</v>
      </c>
      <c r="AA499" s="116">
        <v>6.9431182515959211</v>
      </c>
      <c r="AB499" s="116">
        <v>6.9162296511301156</v>
      </c>
      <c r="AC499" s="116">
        <v>6.9079230830016085</v>
      </c>
      <c r="AD499" s="116">
        <v>6.908646136717759</v>
      </c>
      <c r="AE499" s="116">
        <v>6.8757327959191503</v>
      </c>
      <c r="AF499" s="116">
        <v>6.8638427376408551</v>
      </c>
      <c r="AG499" s="116">
        <v>6.8513144293130468</v>
      </c>
      <c r="AH499" s="116">
        <v>6.8190051546317303</v>
      </c>
      <c r="AI499" s="116">
        <v>6.8018635524699098</v>
      </c>
      <c r="AJ499" s="116">
        <v>6.780947795820822</v>
      </c>
      <c r="AK499" s="116">
        <v>6.7670838025970488</v>
      </c>
      <c r="AL499" s="116">
        <v>6.7477405345815935</v>
      </c>
      <c r="AM499" s="116">
        <v>6.7249191760854803</v>
      </c>
      <c r="AN499" s="116">
        <v>6.7100331796923705</v>
      </c>
      <c r="AO499" s="116">
        <v>6.6992196676931073</v>
      </c>
      <c r="AP499" s="116">
        <v>6.6916279401170149</v>
      </c>
      <c r="AQ499" s="116">
        <v>6.6865631866131032</v>
      </c>
      <c r="AR499" s="116">
        <v>6.6766486271360534</v>
      </c>
      <c r="AS499" s="116">
        <v>6.6714403607454242</v>
      </c>
      <c r="AT499" s="116">
        <v>6.6646145392899436</v>
      </c>
      <c r="AU499" s="116">
        <v>6.648679902775199</v>
      </c>
      <c r="AV499" s="116">
        <v>6.6439846667941147</v>
      </c>
      <c r="AW499" s="116">
        <v>6.5666985067269064</v>
      </c>
      <c r="AX499" s="116">
        <v>6.548983293306347</v>
      </c>
      <c r="AY499" s="116">
        <v>6.5352286011656489</v>
      </c>
      <c r="AZ499" s="116">
        <v>6.4748987511681229</v>
      </c>
    </row>
    <row r="500" spans="1:52" ht="12" customHeight="1" x14ac:dyDescent="0.35">
      <c r="A500" s="115" t="s">
        <v>78</v>
      </c>
      <c r="B500" s="116">
        <v>5.7647792012918098</v>
      </c>
      <c r="C500" s="116">
        <v>6.0483436231373835</v>
      </c>
      <c r="D500" s="116">
        <v>5.9342082910862564</v>
      </c>
      <c r="E500" s="116">
        <v>5.8722915993048925</v>
      </c>
      <c r="F500" s="116">
        <v>5.8640456949855908</v>
      </c>
      <c r="G500" s="116">
        <v>5.1602183009148552</v>
      </c>
      <c r="H500" s="116">
        <v>5.3729941132744488</v>
      </c>
      <c r="I500" s="116">
        <v>5.2647220127013421</v>
      </c>
      <c r="J500" s="116">
        <v>5.0431310216791605</v>
      </c>
      <c r="K500" s="116">
        <v>5.6161706144243153</v>
      </c>
      <c r="L500" s="116">
        <v>5.2270239032062822</v>
      </c>
      <c r="M500" s="116">
        <v>5.1210264010344719</v>
      </c>
      <c r="N500" s="116">
        <v>5.3858913758751088</v>
      </c>
      <c r="O500" s="116">
        <v>5.3878905750664075</v>
      </c>
      <c r="P500" s="116">
        <v>5.2079766481018792</v>
      </c>
      <c r="Q500" s="116">
        <v>5.3807929772939058</v>
      </c>
      <c r="R500" s="116">
        <v>5.3761710926673603</v>
      </c>
      <c r="S500" s="116">
        <v>5.378834726336053</v>
      </c>
      <c r="T500" s="116">
        <v>5.2892820146266821</v>
      </c>
      <c r="U500" s="116">
        <v>5.2030514509212393</v>
      </c>
      <c r="V500" s="116">
        <v>5.1618965904207226</v>
      </c>
      <c r="W500" s="116">
        <v>5.1622178523420574</v>
      </c>
      <c r="X500" s="116">
        <v>5.1334274675755598</v>
      </c>
      <c r="Y500" s="116">
        <v>5.1197813066528521</v>
      </c>
      <c r="Z500" s="116">
        <v>5.1124376115738688</v>
      </c>
      <c r="AA500" s="116">
        <v>5.1099149312676309</v>
      </c>
      <c r="AB500" s="116">
        <v>5.1109639891869243</v>
      </c>
      <c r="AC500" s="116">
        <v>5.1103323020186275</v>
      </c>
      <c r="AD500" s="116">
        <v>5.1122761625057089</v>
      </c>
      <c r="AE500" s="116">
        <v>5.1007215850791328</v>
      </c>
      <c r="AF500" s="116">
        <v>5.0922384223646739</v>
      </c>
      <c r="AG500" s="116">
        <v>5.0905608440447629</v>
      </c>
      <c r="AH500" s="116">
        <v>5.0704613268749084</v>
      </c>
      <c r="AI500" s="116">
        <v>5.059886260505623</v>
      </c>
      <c r="AJ500" s="116">
        <v>5.0420872554833203</v>
      </c>
      <c r="AK500" s="116">
        <v>5.0320707043099686</v>
      </c>
      <c r="AL500" s="116">
        <v>5.0290731497569183</v>
      </c>
      <c r="AM500" s="116">
        <v>5.0143971657436328</v>
      </c>
      <c r="AN500" s="116">
        <v>5.003240431024583</v>
      </c>
      <c r="AO500" s="116">
        <v>4.9947693558559667</v>
      </c>
      <c r="AP500" s="116">
        <v>4.9857627334156893</v>
      </c>
      <c r="AQ500" s="116">
        <v>4.9815614234179071</v>
      </c>
      <c r="AR500" s="116">
        <v>4.9732358779223853</v>
      </c>
      <c r="AS500" s="116">
        <v>4.9700157098718272</v>
      </c>
      <c r="AT500" s="116">
        <v>4.9646462125082227</v>
      </c>
      <c r="AU500" s="116">
        <v>4.9556966345489641</v>
      </c>
      <c r="AV500" s="116">
        <v>4.9534833211708937</v>
      </c>
      <c r="AW500" s="116">
        <v>4.9050422448087589</v>
      </c>
      <c r="AX500" s="116">
        <v>4.8942153390036358</v>
      </c>
      <c r="AY500" s="116">
        <v>4.8859064026026768</v>
      </c>
      <c r="AZ500" s="116">
        <v>4.8454100418109496</v>
      </c>
    </row>
    <row r="501" spans="1:52" ht="12" customHeight="1" x14ac:dyDescent="0.35">
      <c r="A501" s="115" t="s">
        <v>79</v>
      </c>
      <c r="B501" s="116">
        <v>142.43517906481091</v>
      </c>
      <c r="C501" s="116">
        <v>152.42737785527473</v>
      </c>
      <c r="D501" s="116">
        <v>148.27248006119422</v>
      </c>
      <c r="E501" s="116">
        <v>144.03082330629707</v>
      </c>
      <c r="F501" s="116">
        <v>147.67401761440868</v>
      </c>
      <c r="G501" s="116">
        <v>136.68853157124846</v>
      </c>
      <c r="H501" s="116">
        <v>158.55419527970682</v>
      </c>
      <c r="I501" s="116">
        <v>162.18149900867411</v>
      </c>
      <c r="J501" s="116">
        <v>179.82446316609796</v>
      </c>
      <c r="K501" s="116">
        <v>182.15103501926305</v>
      </c>
      <c r="L501" s="116">
        <v>169.3787931091735</v>
      </c>
      <c r="M501" s="116">
        <v>179.23711051106966</v>
      </c>
      <c r="N501" s="116">
        <v>197.18044545856972</v>
      </c>
      <c r="O501" s="116">
        <v>193.63776794098453</v>
      </c>
      <c r="P501" s="116">
        <v>177.65361812106283</v>
      </c>
      <c r="Q501" s="116">
        <v>169.81567952765835</v>
      </c>
      <c r="R501" s="116">
        <v>150.61583042757189</v>
      </c>
      <c r="S501" s="116">
        <v>151.33974242134317</v>
      </c>
      <c r="T501" s="116">
        <v>156.56550317993373</v>
      </c>
      <c r="U501" s="116">
        <v>162.79085062977688</v>
      </c>
      <c r="V501" s="116">
        <v>170.38695983974986</v>
      </c>
      <c r="W501" s="116">
        <v>172.02273539775072</v>
      </c>
      <c r="X501" s="116">
        <v>171.83512133102778</v>
      </c>
      <c r="Y501" s="116">
        <v>176.04059301611269</v>
      </c>
      <c r="Z501" s="116">
        <v>178.31627316844387</v>
      </c>
      <c r="AA501" s="116">
        <v>179.83810438372601</v>
      </c>
      <c r="AB501" s="116">
        <v>177.88855890931484</v>
      </c>
      <c r="AC501" s="116">
        <v>177.51982334497814</v>
      </c>
      <c r="AD501" s="116">
        <v>175.84998065290307</v>
      </c>
      <c r="AE501" s="116">
        <v>172.8748922182985</v>
      </c>
      <c r="AF501" s="116">
        <v>173.65701140188816</v>
      </c>
      <c r="AG501" s="116">
        <v>173.20591645545963</v>
      </c>
      <c r="AH501" s="116">
        <v>171.60467166665092</v>
      </c>
      <c r="AI501" s="116">
        <v>172.78361019585486</v>
      </c>
      <c r="AJ501" s="116">
        <v>173.27199859266699</v>
      </c>
      <c r="AK501" s="116">
        <v>174.72327981049085</v>
      </c>
      <c r="AL501" s="116">
        <v>175.23527329120196</v>
      </c>
      <c r="AM501" s="116">
        <v>175.63483138586935</v>
      </c>
      <c r="AN501" s="116">
        <v>176.96067321596723</v>
      </c>
      <c r="AO501" s="116">
        <v>177.52181967561188</v>
      </c>
      <c r="AP501" s="116">
        <v>176.86029050671172</v>
      </c>
      <c r="AQ501" s="116">
        <v>174.94539968971566</v>
      </c>
      <c r="AR501" s="116">
        <v>173.36046180510928</v>
      </c>
      <c r="AS501" s="116">
        <v>173.47363680200598</v>
      </c>
      <c r="AT501" s="116">
        <v>173.66791419174851</v>
      </c>
      <c r="AU501" s="116">
        <v>171.46173923208156</v>
      </c>
      <c r="AV501" s="116">
        <v>166.22388341292594</v>
      </c>
      <c r="AW501" s="116">
        <v>163.32611979822187</v>
      </c>
      <c r="AX501" s="116">
        <v>164.8828706387346</v>
      </c>
      <c r="AY501" s="116">
        <v>166.78313990613481</v>
      </c>
      <c r="AZ501" s="116">
        <v>167.30496582593562</v>
      </c>
    </row>
    <row r="502" spans="1:52" ht="12" customHeight="1" x14ac:dyDescent="0.35">
      <c r="A502" s="364" t="s">
        <v>80</v>
      </c>
      <c r="B502" s="387">
        <v>0</v>
      </c>
      <c r="C502" s="387">
        <v>0</v>
      </c>
      <c r="D502" s="387">
        <v>0</v>
      </c>
      <c r="E502" s="387">
        <v>0</v>
      </c>
      <c r="F502" s="387">
        <v>0</v>
      </c>
      <c r="G502" s="387">
        <v>0</v>
      </c>
      <c r="H502" s="387">
        <v>0</v>
      </c>
      <c r="I502" s="387">
        <v>0</v>
      </c>
      <c r="J502" s="387">
        <v>0</v>
      </c>
      <c r="K502" s="387">
        <v>0</v>
      </c>
      <c r="L502" s="387">
        <v>0</v>
      </c>
      <c r="M502" s="387">
        <v>0</v>
      </c>
      <c r="N502" s="387">
        <v>0</v>
      </c>
      <c r="O502" s="387">
        <v>0.44703371739299924</v>
      </c>
      <c r="P502" s="387">
        <v>0.76673632407972747</v>
      </c>
      <c r="Q502" s="387">
        <v>1.1481967210890984</v>
      </c>
      <c r="R502" s="387">
        <v>0.96073543955490914</v>
      </c>
      <c r="S502" s="387">
        <v>1.2387653083558061</v>
      </c>
      <c r="T502" s="387">
        <v>3.6765617600421332</v>
      </c>
      <c r="U502" s="387">
        <v>5.86677127232368</v>
      </c>
      <c r="V502" s="387">
        <v>7.1782859156032188</v>
      </c>
      <c r="W502" s="387">
        <v>6.4090790154230772</v>
      </c>
      <c r="X502" s="387">
        <v>8.7665656146281847</v>
      </c>
      <c r="Y502" s="387">
        <v>9.3528989607658879</v>
      </c>
      <c r="Z502" s="387">
        <v>9.2316250665578394</v>
      </c>
      <c r="AA502" s="387">
        <v>8.2505659480679352</v>
      </c>
      <c r="AB502" s="387">
        <v>7.3721007682800881</v>
      </c>
      <c r="AC502" s="387">
        <v>7.3157010074177888</v>
      </c>
      <c r="AD502" s="387">
        <v>7.196385205886946</v>
      </c>
      <c r="AE502" s="387">
        <v>8.8580571788285347</v>
      </c>
      <c r="AF502" s="387">
        <v>10.5414780062977</v>
      </c>
      <c r="AG502" s="387">
        <v>10.159490696569229</v>
      </c>
      <c r="AH502" s="387">
        <v>13.656381003215817</v>
      </c>
      <c r="AI502" s="387">
        <v>15.739641711961063</v>
      </c>
      <c r="AJ502" s="387">
        <v>19.06904181032375</v>
      </c>
      <c r="AK502" s="387">
        <v>20.943755401221683</v>
      </c>
      <c r="AL502" s="387">
        <v>20.747578383411344</v>
      </c>
      <c r="AM502" s="387">
        <v>23.221634424658621</v>
      </c>
      <c r="AN502" s="387">
        <v>25.190396374089126</v>
      </c>
      <c r="AO502" s="387">
        <v>26.246960750380268</v>
      </c>
      <c r="AP502" s="387">
        <v>27.448787096953115</v>
      </c>
      <c r="AQ502" s="387">
        <v>26.944080949572804</v>
      </c>
      <c r="AR502" s="387">
        <v>27.574563627002547</v>
      </c>
      <c r="AS502" s="387">
        <v>28.319678615193048</v>
      </c>
      <c r="AT502" s="387">
        <v>30.457736508894147</v>
      </c>
      <c r="AU502" s="387">
        <v>29.285981189433315</v>
      </c>
      <c r="AV502" s="387">
        <v>28.88266920651688</v>
      </c>
      <c r="AW502" s="387">
        <v>30.565529945997817</v>
      </c>
      <c r="AX502" s="387">
        <v>29.435128689357605</v>
      </c>
      <c r="AY502" s="387">
        <v>32.287375941976691</v>
      </c>
      <c r="AZ502" s="387">
        <v>33.232212122841624</v>
      </c>
    </row>
    <row r="503" spans="1:52" ht="12" customHeight="1" x14ac:dyDescent="0.35">
      <c r="A503" s="115" t="s">
        <v>81</v>
      </c>
      <c r="B503" s="116">
        <v>0</v>
      </c>
      <c r="C503" s="116">
        <v>0</v>
      </c>
      <c r="D503" s="116">
        <v>0</v>
      </c>
      <c r="E503" s="116">
        <v>0</v>
      </c>
      <c r="F503" s="116">
        <v>0</v>
      </c>
      <c r="G503" s="116">
        <v>0</v>
      </c>
      <c r="H503" s="116">
        <v>0</v>
      </c>
      <c r="I503" s="116">
        <v>0</v>
      </c>
      <c r="J503" s="116">
        <v>0</v>
      </c>
      <c r="K503" s="116">
        <v>0</v>
      </c>
      <c r="L503" s="116">
        <v>0</v>
      </c>
      <c r="M503" s="116">
        <v>0</v>
      </c>
      <c r="N503" s="116">
        <v>0</v>
      </c>
      <c r="O503" s="116">
        <v>0.44703371739299924</v>
      </c>
      <c r="P503" s="116">
        <v>0.76673632407972747</v>
      </c>
      <c r="Q503" s="116">
        <v>1.1481967210890984</v>
      </c>
      <c r="R503" s="116">
        <v>0.96073543955490914</v>
      </c>
      <c r="S503" s="116">
        <v>1.2387653083558061</v>
      </c>
      <c r="T503" s="116">
        <v>3.6765617600421332</v>
      </c>
      <c r="U503" s="116">
        <v>5.86677127232368</v>
      </c>
      <c r="V503" s="116">
        <v>7.1782859156032188</v>
      </c>
      <c r="W503" s="116">
        <v>6.4090790154230772</v>
      </c>
      <c r="X503" s="116">
        <v>8.7665656146281847</v>
      </c>
      <c r="Y503" s="116">
        <v>9.3528989607658879</v>
      </c>
      <c r="Z503" s="116">
        <v>9.2316250665578394</v>
      </c>
      <c r="AA503" s="116">
        <v>8.2505659480679352</v>
      </c>
      <c r="AB503" s="116">
        <v>7.3721007682800881</v>
      </c>
      <c r="AC503" s="116">
        <v>7.3157010074177888</v>
      </c>
      <c r="AD503" s="116">
        <v>7.196385205886946</v>
      </c>
      <c r="AE503" s="116">
        <v>8.8580571788285347</v>
      </c>
      <c r="AF503" s="116">
        <v>10.5414780062977</v>
      </c>
      <c r="AG503" s="116">
        <v>10.159490696569229</v>
      </c>
      <c r="AH503" s="116">
        <v>13.656381003215817</v>
      </c>
      <c r="AI503" s="116">
        <v>15.739641711961063</v>
      </c>
      <c r="AJ503" s="116">
        <v>19.06904181032375</v>
      </c>
      <c r="AK503" s="116">
        <v>20.943755401221683</v>
      </c>
      <c r="AL503" s="116">
        <v>20.747578383411344</v>
      </c>
      <c r="AM503" s="116">
        <v>23.221634424658621</v>
      </c>
      <c r="AN503" s="116">
        <v>25.190396374089126</v>
      </c>
      <c r="AO503" s="116">
        <v>26.246960750380268</v>
      </c>
      <c r="AP503" s="116">
        <v>27.448787096953115</v>
      </c>
      <c r="AQ503" s="116">
        <v>26.944080949572804</v>
      </c>
      <c r="AR503" s="116">
        <v>27.574563627002547</v>
      </c>
      <c r="AS503" s="116">
        <v>28.319678615193048</v>
      </c>
      <c r="AT503" s="116">
        <v>30.457736508894147</v>
      </c>
      <c r="AU503" s="116">
        <v>29.285981189433315</v>
      </c>
      <c r="AV503" s="116">
        <v>28.88266920651688</v>
      </c>
      <c r="AW503" s="116">
        <v>30.565529945997817</v>
      </c>
      <c r="AX503" s="116">
        <v>29.435128689357605</v>
      </c>
      <c r="AY503" s="116">
        <v>32.287375941976691</v>
      </c>
      <c r="AZ503" s="116">
        <v>33.232212122841624</v>
      </c>
    </row>
    <row r="504" spans="1:52" ht="12" customHeight="1" x14ac:dyDescent="0.35">
      <c r="A504" s="115" t="s">
        <v>82</v>
      </c>
      <c r="B504" s="116">
        <v>0</v>
      </c>
      <c r="C504" s="116">
        <v>0</v>
      </c>
      <c r="D504" s="116">
        <v>0</v>
      </c>
      <c r="E504" s="116">
        <v>0</v>
      </c>
      <c r="F504" s="116">
        <v>0</v>
      </c>
      <c r="G504" s="116">
        <v>0</v>
      </c>
      <c r="H504" s="116">
        <v>0</v>
      </c>
      <c r="I504" s="116">
        <v>0</v>
      </c>
      <c r="J504" s="116">
        <v>0</v>
      </c>
      <c r="K504" s="116">
        <v>0</v>
      </c>
      <c r="L504" s="116">
        <v>0</v>
      </c>
      <c r="M504" s="116">
        <v>0</v>
      </c>
      <c r="N504" s="116">
        <v>0</v>
      </c>
      <c r="O504" s="116">
        <v>0</v>
      </c>
      <c r="P504" s="116">
        <v>0</v>
      </c>
      <c r="Q504" s="116">
        <v>0</v>
      </c>
      <c r="R504" s="116">
        <v>0</v>
      </c>
      <c r="S504" s="116">
        <v>0</v>
      </c>
      <c r="T504" s="116">
        <v>0</v>
      </c>
      <c r="U504" s="116">
        <v>0</v>
      </c>
      <c r="V504" s="116">
        <v>0</v>
      </c>
      <c r="W504" s="116">
        <v>0</v>
      </c>
      <c r="X504" s="116">
        <v>0</v>
      </c>
      <c r="Y504" s="116">
        <v>0</v>
      </c>
      <c r="Z504" s="116">
        <v>0</v>
      </c>
      <c r="AA504" s="116">
        <v>0</v>
      </c>
      <c r="AB504" s="116">
        <v>0</v>
      </c>
      <c r="AC504" s="116">
        <v>0</v>
      </c>
      <c r="AD504" s="116">
        <v>0</v>
      </c>
      <c r="AE504" s="116">
        <v>0</v>
      </c>
      <c r="AF504" s="116">
        <v>0</v>
      </c>
      <c r="AG504" s="116">
        <v>0</v>
      </c>
      <c r="AH504" s="116">
        <v>0</v>
      </c>
      <c r="AI504" s="116">
        <v>0</v>
      </c>
      <c r="AJ504" s="116">
        <v>0</v>
      </c>
      <c r="AK504" s="116">
        <v>0</v>
      </c>
      <c r="AL504" s="116">
        <v>0</v>
      </c>
      <c r="AM504" s="116">
        <v>0</v>
      </c>
      <c r="AN504" s="116">
        <v>0</v>
      </c>
      <c r="AO504" s="116">
        <v>0</v>
      </c>
      <c r="AP504" s="116">
        <v>0</v>
      </c>
      <c r="AQ504" s="116">
        <v>0</v>
      </c>
      <c r="AR504" s="116">
        <v>0</v>
      </c>
      <c r="AS504" s="116">
        <v>0</v>
      </c>
      <c r="AT504" s="116">
        <v>0</v>
      </c>
      <c r="AU504" s="116">
        <v>0</v>
      </c>
      <c r="AV504" s="116">
        <v>0</v>
      </c>
      <c r="AW504" s="116">
        <v>0</v>
      </c>
      <c r="AX504" s="116">
        <v>0</v>
      </c>
      <c r="AY504" s="116">
        <v>0</v>
      </c>
      <c r="AZ504" s="116">
        <v>0</v>
      </c>
    </row>
    <row r="505" spans="1:52" ht="12" customHeight="1" x14ac:dyDescent="0.35">
      <c r="A505" s="119" t="s">
        <v>83</v>
      </c>
      <c r="B505" s="120">
        <v>0</v>
      </c>
      <c r="C505" s="120">
        <v>0</v>
      </c>
      <c r="D505" s="120">
        <v>0</v>
      </c>
      <c r="E505" s="120">
        <v>0</v>
      </c>
      <c r="F505" s="120">
        <v>0</v>
      </c>
      <c r="G505" s="120">
        <v>0</v>
      </c>
      <c r="H505" s="120">
        <v>0</v>
      </c>
      <c r="I505" s="120">
        <v>0</v>
      </c>
      <c r="J505" s="120">
        <v>0</v>
      </c>
      <c r="K505" s="120">
        <v>0</v>
      </c>
      <c r="L505" s="120">
        <v>0</v>
      </c>
      <c r="M505" s="120">
        <v>0</v>
      </c>
      <c r="N505" s="120">
        <v>0</v>
      </c>
      <c r="O505" s="120">
        <v>0</v>
      </c>
      <c r="P505" s="120">
        <v>0</v>
      </c>
      <c r="Q505" s="120">
        <v>0</v>
      </c>
      <c r="R505" s="120">
        <v>0</v>
      </c>
      <c r="S505" s="120">
        <v>0</v>
      </c>
      <c r="T505" s="120">
        <v>0</v>
      </c>
      <c r="U505" s="120">
        <v>0</v>
      </c>
      <c r="V505" s="120">
        <v>0</v>
      </c>
      <c r="W505" s="120">
        <v>0</v>
      </c>
      <c r="X505" s="120">
        <v>0</v>
      </c>
      <c r="Y505" s="120">
        <v>0</v>
      </c>
      <c r="Z505" s="120">
        <v>0</v>
      </c>
      <c r="AA505" s="120">
        <v>0</v>
      </c>
      <c r="AB505" s="120">
        <v>0</v>
      </c>
      <c r="AC505" s="120">
        <v>0</v>
      </c>
      <c r="AD505" s="120">
        <v>0</v>
      </c>
      <c r="AE505" s="120">
        <v>0</v>
      </c>
      <c r="AF505" s="120">
        <v>0</v>
      </c>
      <c r="AG505" s="120">
        <v>0</v>
      </c>
      <c r="AH505" s="120">
        <v>0</v>
      </c>
      <c r="AI505" s="120">
        <v>0</v>
      </c>
      <c r="AJ505" s="120">
        <v>0</v>
      </c>
      <c r="AK505" s="120">
        <v>0</v>
      </c>
      <c r="AL505" s="120">
        <v>0</v>
      </c>
      <c r="AM505" s="120">
        <v>0</v>
      </c>
      <c r="AN505" s="120">
        <v>0</v>
      </c>
      <c r="AO505" s="120">
        <v>0</v>
      </c>
      <c r="AP505" s="120">
        <v>0</v>
      </c>
      <c r="AQ505" s="120">
        <v>0</v>
      </c>
      <c r="AR505" s="120">
        <v>0</v>
      </c>
      <c r="AS505" s="120">
        <v>0</v>
      </c>
      <c r="AT505" s="120">
        <v>0</v>
      </c>
      <c r="AU505" s="120">
        <v>0</v>
      </c>
      <c r="AV505" s="120">
        <v>0</v>
      </c>
      <c r="AW505" s="120">
        <v>0</v>
      </c>
      <c r="AX505" s="120">
        <v>0</v>
      </c>
      <c r="AY505" s="120">
        <v>0</v>
      </c>
      <c r="AZ505" s="120">
        <v>0</v>
      </c>
    </row>
    <row r="506" spans="1:52" ht="12" customHeight="1" x14ac:dyDescent="0.35">
      <c r="A506" s="134" t="s">
        <v>84</v>
      </c>
      <c r="B506" s="132">
        <v>490.72604554142242</v>
      </c>
      <c r="C506" s="132">
        <v>500.73769866142464</v>
      </c>
      <c r="D506" s="132">
        <v>495.43538745541031</v>
      </c>
      <c r="E506" s="132">
        <v>496.85025854913522</v>
      </c>
      <c r="F506" s="132">
        <v>517.08709876736407</v>
      </c>
      <c r="G506" s="132">
        <v>556.68975639450616</v>
      </c>
      <c r="H506" s="132">
        <v>613.53029548842517</v>
      </c>
      <c r="I506" s="132">
        <v>643.44222315085847</v>
      </c>
      <c r="J506" s="132">
        <v>733.26681247100657</v>
      </c>
      <c r="K506" s="132">
        <v>675.96751489895303</v>
      </c>
      <c r="L506" s="132">
        <v>686.79822158347258</v>
      </c>
      <c r="M506" s="132">
        <v>739.29459398335325</v>
      </c>
      <c r="N506" s="132">
        <v>766.73235496144321</v>
      </c>
      <c r="O506" s="132">
        <v>759.07276651857853</v>
      </c>
      <c r="P506" s="132">
        <v>732.35993830945563</v>
      </c>
      <c r="Q506" s="132">
        <v>700.06866128738523</v>
      </c>
      <c r="R506" s="132">
        <v>631.03348564273665</v>
      </c>
      <c r="S506" s="132">
        <v>634.69996702836636</v>
      </c>
      <c r="T506" s="132">
        <v>660.62778006944779</v>
      </c>
      <c r="U506" s="132">
        <v>692.88216297937697</v>
      </c>
      <c r="V506" s="132">
        <v>726.59453535012221</v>
      </c>
      <c r="W506" s="132">
        <v>743.16283043625845</v>
      </c>
      <c r="X506" s="132">
        <v>746.97645321847995</v>
      </c>
      <c r="Y506" s="132">
        <v>764.11348807892739</v>
      </c>
      <c r="Z506" s="132">
        <v>773.44830491589551</v>
      </c>
      <c r="AA506" s="132">
        <v>776.64877063263089</v>
      </c>
      <c r="AB506" s="132">
        <v>773.06783080090725</v>
      </c>
      <c r="AC506" s="132">
        <v>774.09125367386537</v>
      </c>
      <c r="AD506" s="132">
        <v>767.61993806412681</v>
      </c>
      <c r="AE506" s="132">
        <v>760.33983751503706</v>
      </c>
      <c r="AF506" s="132">
        <v>764.68390980449658</v>
      </c>
      <c r="AG506" s="132">
        <v>764.63133566512624</v>
      </c>
      <c r="AH506" s="132">
        <v>762.51896488699265</v>
      </c>
      <c r="AI506" s="132">
        <v>770.437188679011</v>
      </c>
      <c r="AJ506" s="132">
        <v>776.44765902505173</v>
      </c>
      <c r="AK506" s="132">
        <v>781.3779866744926</v>
      </c>
      <c r="AL506" s="132">
        <v>788.7167232127531</v>
      </c>
      <c r="AM506" s="132">
        <v>794.34964441657621</v>
      </c>
      <c r="AN506" s="132">
        <v>803.31543054898702</v>
      </c>
      <c r="AO506" s="132">
        <v>808.86336285267885</v>
      </c>
      <c r="AP506" s="132">
        <v>809.76235170490963</v>
      </c>
      <c r="AQ506" s="132">
        <v>800.08776410358678</v>
      </c>
      <c r="AR506" s="132">
        <v>796.99882678842482</v>
      </c>
      <c r="AS506" s="132">
        <v>800.53539325487293</v>
      </c>
      <c r="AT506" s="132">
        <v>802.53361676865916</v>
      </c>
      <c r="AU506" s="132">
        <v>799.39085237018878</v>
      </c>
      <c r="AV506" s="132">
        <v>786.81016996275093</v>
      </c>
      <c r="AW506" s="132">
        <v>798.1789581303882</v>
      </c>
      <c r="AX506" s="132">
        <v>810.83685270020533</v>
      </c>
      <c r="AY506" s="132">
        <v>822.45419439055377</v>
      </c>
      <c r="AZ506" s="132">
        <v>836.76856372087389</v>
      </c>
    </row>
    <row r="508" spans="1:52" ht="12" customHeight="1" x14ac:dyDescent="0.35">
      <c r="A508" s="62" t="s">
        <v>872</v>
      </c>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row>
    <row r="509" spans="1:52" ht="12" customHeight="1" x14ac:dyDescent="0.35">
      <c r="A509" s="113" t="s">
        <v>75</v>
      </c>
      <c r="B509" s="114">
        <v>1306.8723944519568</v>
      </c>
      <c r="C509" s="114">
        <v>1345.4817404057908</v>
      </c>
      <c r="D509" s="114">
        <v>1297.8594212149901</v>
      </c>
      <c r="E509" s="114">
        <v>1326.4732136210616</v>
      </c>
      <c r="F509" s="114">
        <v>1315.3101270244299</v>
      </c>
      <c r="G509" s="114">
        <v>1333.8292059688083</v>
      </c>
      <c r="H509" s="114">
        <v>1327.1136310243564</v>
      </c>
      <c r="I509" s="114">
        <v>1357.4310862704265</v>
      </c>
      <c r="J509" s="114">
        <v>1384.8083878144985</v>
      </c>
      <c r="K509" s="114">
        <v>1390.6571401857791</v>
      </c>
      <c r="L509" s="114">
        <v>1438.1046215058791</v>
      </c>
      <c r="M509" s="114">
        <v>1470.5832028272412</v>
      </c>
      <c r="N509" s="114">
        <v>1438.7324252625253</v>
      </c>
      <c r="O509" s="114">
        <v>1391.8109051426618</v>
      </c>
      <c r="P509" s="114">
        <v>1325.0317838432595</v>
      </c>
      <c r="Q509" s="114">
        <v>1266.6348435599755</v>
      </c>
      <c r="R509" s="114">
        <v>1229.4444610065293</v>
      </c>
      <c r="S509" s="114">
        <v>1186.141845765168</v>
      </c>
      <c r="T509" s="114">
        <v>1210.8677416007683</v>
      </c>
      <c r="U509" s="114">
        <v>1255.2385224547402</v>
      </c>
      <c r="V509" s="114">
        <v>1302.4536144353663</v>
      </c>
      <c r="W509" s="114">
        <v>1297.9431346559202</v>
      </c>
      <c r="X509" s="114">
        <v>1281.7406038919212</v>
      </c>
      <c r="Y509" s="114">
        <v>1324.3003578734269</v>
      </c>
      <c r="Z509" s="114">
        <v>1340.5597889536525</v>
      </c>
      <c r="AA509" s="114">
        <v>1346.044436969335</v>
      </c>
      <c r="AB509" s="114">
        <v>1338.9366733628408</v>
      </c>
      <c r="AC509" s="114">
        <v>1320.4278326831954</v>
      </c>
      <c r="AD509" s="114">
        <v>1310.3047159426487</v>
      </c>
      <c r="AE509" s="114">
        <v>1284.1897563220218</v>
      </c>
      <c r="AF509" s="114">
        <v>1280.7739229632746</v>
      </c>
      <c r="AG509" s="114">
        <v>1267.3920134990024</v>
      </c>
      <c r="AH509" s="114">
        <v>1244.2873942815845</v>
      </c>
      <c r="AI509" s="114">
        <v>1254.4936764427089</v>
      </c>
      <c r="AJ509" s="114">
        <v>1268.3743981054326</v>
      </c>
      <c r="AK509" s="114">
        <v>1279.6485940290584</v>
      </c>
      <c r="AL509" s="114">
        <v>1298.6077804646134</v>
      </c>
      <c r="AM509" s="114">
        <v>1293.3713428866145</v>
      </c>
      <c r="AN509" s="114">
        <v>1302.5638136575003</v>
      </c>
      <c r="AO509" s="114">
        <v>1310.3619933788473</v>
      </c>
      <c r="AP509" s="114">
        <v>1310.1002829385047</v>
      </c>
      <c r="AQ509" s="114">
        <v>1271.2953393586999</v>
      </c>
      <c r="AR509" s="114">
        <v>1265.2047858471381</v>
      </c>
      <c r="AS509" s="114">
        <v>1269.9930398564386</v>
      </c>
      <c r="AT509" s="114">
        <v>1280.2144893576374</v>
      </c>
      <c r="AU509" s="114">
        <v>1264.5414400518694</v>
      </c>
      <c r="AV509" s="114">
        <v>1261.5278023313583</v>
      </c>
      <c r="AW509" s="114">
        <v>1248.8692263043988</v>
      </c>
      <c r="AX509" s="114">
        <v>1242.9941775866882</v>
      </c>
      <c r="AY509" s="114">
        <v>1241.2150636368283</v>
      </c>
      <c r="AZ509" s="114">
        <v>1242.651435761856</v>
      </c>
    </row>
    <row r="510" spans="1:52" ht="12" customHeight="1" x14ac:dyDescent="0.35">
      <c r="A510" s="115" t="s">
        <v>76</v>
      </c>
      <c r="B510" s="116">
        <v>70.887063629431196</v>
      </c>
      <c r="C510" s="116">
        <v>69.448709744828662</v>
      </c>
      <c r="D510" s="116">
        <v>66.805771192052831</v>
      </c>
      <c r="E510" s="116">
        <v>66.015643015779418</v>
      </c>
      <c r="F510" s="116">
        <v>65.935826393232716</v>
      </c>
      <c r="G510" s="116">
        <v>64.934937535522593</v>
      </c>
      <c r="H510" s="116">
        <v>62.249947812609214</v>
      </c>
      <c r="I510" s="116">
        <v>62.783538538032474</v>
      </c>
      <c r="J510" s="116">
        <v>60.038207449855527</v>
      </c>
      <c r="K510" s="116">
        <v>57.458203718939679</v>
      </c>
      <c r="L510" s="116">
        <v>56.332677848429448</v>
      </c>
      <c r="M510" s="116">
        <v>54.714160656163784</v>
      </c>
      <c r="N510" s="116">
        <v>52.612491836912987</v>
      </c>
      <c r="O510" s="116">
        <v>52.651599471039439</v>
      </c>
      <c r="P510" s="116">
        <v>53.854738798864012</v>
      </c>
      <c r="Q510" s="116">
        <v>53.816938994402776</v>
      </c>
      <c r="R510" s="116">
        <v>51.248678087719313</v>
      </c>
      <c r="S510" s="116">
        <v>48.525279255083788</v>
      </c>
      <c r="T510" s="116">
        <v>46.916446489135218</v>
      </c>
      <c r="U510" s="116">
        <v>45.356263346295492</v>
      </c>
      <c r="V510" s="116">
        <v>45.191549163186508</v>
      </c>
      <c r="W510" s="116">
        <v>61.313376553775207</v>
      </c>
      <c r="X510" s="116">
        <v>64.493185809546162</v>
      </c>
      <c r="Y510" s="116">
        <v>64.790581044795786</v>
      </c>
      <c r="Z510" s="116">
        <v>65.568293798535279</v>
      </c>
      <c r="AA510" s="116">
        <v>67.034724458052992</v>
      </c>
      <c r="AB510" s="116">
        <v>70.092134183598318</v>
      </c>
      <c r="AC510" s="116">
        <v>68.855210875618539</v>
      </c>
      <c r="AD510" s="116">
        <v>73.661728344465217</v>
      </c>
      <c r="AE510" s="116">
        <v>76.486993702664634</v>
      </c>
      <c r="AF510" s="116">
        <v>78.976386507324563</v>
      </c>
      <c r="AG510" s="116">
        <v>80.364718250173254</v>
      </c>
      <c r="AH510" s="116">
        <v>82.715595147719171</v>
      </c>
      <c r="AI510" s="116">
        <v>85.073658689751227</v>
      </c>
      <c r="AJ510" s="116">
        <v>84.639152489366339</v>
      </c>
      <c r="AK510" s="116">
        <v>81.459040823370401</v>
      </c>
      <c r="AL510" s="116">
        <v>86.905565758451644</v>
      </c>
      <c r="AM510" s="116">
        <v>89.787971808440361</v>
      </c>
      <c r="AN510" s="116">
        <v>91.176569158831398</v>
      </c>
      <c r="AO510" s="116">
        <v>92.607093480928498</v>
      </c>
      <c r="AP510" s="116">
        <v>94.574149710244285</v>
      </c>
      <c r="AQ510" s="116">
        <v>79.701401329590098</v>
      </c>
      <c r="AR510" s="116">
        <v>80.124190878132552</v>
      </c>
      <c r="AS510" s="116">
        <v>78.496746858663201</v>
      </c>
      <c r="AT510" s="116">
        <v>76.250963683640975</v>
      </c>
      <c r="AU510" s="116">
        <v>75.04680557877758</v>
      </c>
      <c r="AV510" s="116">
        <v>75.557583050560041</v>
      </c>
      <c r="AW510" s="116">
        <v>77.058352275984333</v>
      </c>
      <c r="AX510" s="116">
        <v>74.401788080210849</v>
      </c>
      <c r="AY510" s="116">
        <v>75.822580789887638</v>
      </c>
      <c r="AZ510" s="116">
        <v>73.836785529084679</v>
      </c>
    </row>
    <row r="511" spans="1:52" ht="12" customHeight="1" x14ac:dyDescent="0.35">
      <c r="A511" s="115" t="s">
        <v>77</v>
      </c>
      <c r="B511" s="116">
        <v>50.321415580272607</v>
      </c>
      <c r="C511" s="116">
        <v>51.176536194427861</v>
      </c>
      <c r="D511" s="116">
        <v>49.546732654922778</v>
      </c>
      <c r="E511" s="116">
        <v>49.916221649730851</v>
      </c>
      <c r="F511" s="116">
        <v>49.496765173834802</v>
      </c>
      <c r="G511" s="116">
        <v>49.559384766339861</v>
      </c>
      <c r="H511" s="116">
        <v>48.39159641133638</v>
      </c>
      <c r="I511" s="116">
        <v>48.99870130851459</v>
      </c>
      <c r="J511" s="116">
        <v>48.383557710401313</v>
      </c>
      <c r="K511" s="116">
        <v>47.109003172070182</v>
      </c>
      <c r="L511" s="116">
        <v>48.461602381767449</v>
      </c>
      <c r="M511" s="116">
        <v>49.150984395159149</v>
      </c>
      <c r="N511" s="116">
        <v>50.261307639242602</v>
      </c>
      <c r="O511" s="116">
        <v>49.861705023179347</v>
      </c>
      <c r="P511" s="116">
        <v>48.437740800117034</v>
      </c>
      <c r="Q511" s="116">
        <v>48.144920612786244</v>
      </c>
      <c r="R511" s="116">
        <v>47.913885175189883</v>
      </c>
      <c r="S511" s="116">
        <v>47.787113267112638</v>
      </c>
      <c r="T511" s="116">
        <v>47.382842931452508</v>
      </c>
      <c r="U511" s="116">
        <v>47.033051111420605</v>
      </c>
      <c r="V511" s="116">
        <v>46.807202068790573</v>
      </c>
      <c r="W511" s="116">
        <v>46.483457363801683</v>
      </c>
      <c r="X511" s="116">
        <v>46.385829873718883</v>
      </c>
      <c r="Y511" s="116">
        <v>46.21812832663629</v>
      </c>
      <c r="Z511" s="116">
        <v>46.01837374174675</v>
      </c>
      <c r="AA511" s="116">
        <v>45.875433291389605</v>
      </c>
      <c r="AB511" s="116">
        <v>45.773132405743738</v>
      </c>
      <c r="AC511" s="116">
        <v>45.720858890741809</v>
      </c>
      <c r="AD511" s="116">
        <v>45.671183991666958</v>
      </c>
      <c r="AE511" s="116">
        <v>45.560797602550238</v>
      </c>
      <c r="AF511" s="116">
        <v>45.507351177164608</v>
      </c>
      <c r="AG511" s="116">
        <v>45.485399166832487</v>
      </c>
      <c r="AH511" s="116">
        <v>45.302541961025767</v>
      </c>
      <c r="AI511" s="116">
        <v>45.267751170324964</v>
      </c>
      <c r="AJ511" s="116">
        <v>45.358402538177671</v>
      </c>
      <c r="AK511" s="116">
        <v>45.329543045076583</v>
      </c>
      <c r="AL511" s="116">
        <v>45.16048723953368</v>
      </c>
      <c r="AM511" s="116">
        <v>45.139157193171634</v>
      </c>
      <c r="AN511" s="116">
        <v>45.119230376525366</v>
      </c>
      <c r="AO511" s="116">
        <v>45.110162141289379</v>
      </c>
      <c r="AP511" s="116">
        <v>45.15530792365724</v>
      </c>
      <c r="AQ511" s="116">
        <v>45.156014047036123</v>
      </c>
      <c r="AR511" s="116">
        <v>45.170584575714358</v>
      </c>
      <c r="AS511" s="116">
        <v>45.160296456955912</v>
      </c>
      <c r="AT511" s="116">
        <v>45.094243253890454</v>
      </c>
      <c r="AU511" s="116">
        <v>45.123755896278034</v>
      </c>
      <c r="AV511" s="116">
        <v>45.17797199446499</v>
      </c>
      <c r="AW511" s="116">
        <v>45.170039878341477</v>
      </c>
      <c r="AX511" s="116">
        <v>45.125151458191532</v>
      </c>
      <c r="AY511" s="116">
        <v>45.071245790012007</v>
      </c>
      <c r="AZ511" s="116">
        <v>45.053230912152216</v>
      </c>
    </row>
    <row r="512" spans="1:52" ht="12" customHeight="1" x14ac:dyDescent="0.35">
      <c r="A512" s="115" t="s">
        <v>78</v>
      </c>
      <c r="B512" s="116">
        <v>59.677770298457148</v>
      </c>
      <c r="C512" s="116">
        <v>60.75545749521023</v>
      </c>
      <c r="D512" s="116">
        <v>58.571762408787322</v>
      </c>
      <c r="E512" s="116">
        <v>58.974647057861176</v>
      </c>
      <c r="F512" s="116">
        <v>58.285894677415506</v>
      </c>
      <c r="G512" s="116">
        <v>58.281796185191652</v>
      </c>
      <c r="H512" s="116">
        <v>56.795787500112084</v>
      </c>
      <c r="I512" s="116">
        <v>57.729521376537484</v>
      </c>
      <c r="J512" s="116">
        <v>56.967243704879969</v>
      </c>
      <c r="K512" s="116">
        <v>55.741218885521768</v>
      </c>
      <c r="L512" s="116">
        <v>56.73756472065422</v>
      </c>
      <c r="M512" s="116">
        <v>57.671500617734445</v>
      </c>
      <c r="N512" s="116">
        <v>58.630372483775957</v>
      </c>
      <c r="O512" s="116">
        <v>58.567744866726812</v>
      </c>
      <c r="P512" s="116">
        <v>56.966896095768369</v>
      </c>
      <c r="Q512" s="116">
        <v>56.613028530852155</v>
      </c>
      <c r="R512" s="116">
        <v>56.294063476809477</v>
      </c>
      <c r="S512" s="116">
        <v>56.190461668523312</v>
      </c>
      <c r="T512" s="116">
        <v>55.921484434645194</v>
      </c>
      <c r="U512" s="116">
        <v>55.658846867521106</v>
      </c>
      <c r="V512" s="116">
        <v>55.517733883805299</v>
      </c>
      <c r="W512" s="116">
        <v>55.488070882776668</v>
      </c>
      <c r="X512" s="116">
        <v>55.402117828054699</v>
      </c>
      <c r="Y512" s="116">
        <v>55.281392237343653</v>
      </c>
      <c r="Z512" s="116">
        <v>55.224453841206056</v>
      </c>
      <c r="AA512" s="116">
        <v>55.175835863040255</v>
      </c>
      <c r="AB512" s="116">
        <v>55.148500860418132</v>
      </c>
      <c r="AC512" s="116">
        <v>55.13843656368411</v>
      </c>
      <c r="AD512" s="116">
        <v>55.150153914734908</v>
      </c>
      <c r="AE512" s="116">
        <v>55.136980388602737</v>
      </c>
      <c r="AF512" s="116">
        <v>55.107785865038352</v>
      </c>
      <c r="AG512" s="116">
        <v>55.12726471285044</v>
      </c>
      <c r="AH512" s="116">
        <v>55.089175382804257</v>
      </c>
      <c r="AI512" s="116">
        <v>55.088873740330328</v>
      </c>
      <c r="AJ512" s="116">
        <v>55.069683652752794</v>
      </c>
      <c r="AK512" s="116">
        <v>55.077230064975716</v>
      </c>
      <c r="AL512" s="116">
        <v>55.103229519166668</v>
      </c>
      <c r="AM512" s="116">
        <v>55.102443253107673</v>
      </c>
      <c r="AN512" s="116">
        <v>55.113632944890107</v>
      </c>
      <c r="AO512" s="116">
        <v>55.133764668716452</v>
      </c>
      <c r="AP512" s="116">
        <v>55.138694093432463</v>
      </c>
      <c r="AQ512" s="116">
        <v>55.155224033158881</v>
      </c>
      <c r="AR512" s="116">
        <v>55.18017813491808</v>
      </c>
      <c r="AS512" s="116">
        <v>55.188857108414375</v>
      </c>
      <c r="AT512" s="116">
        <v>55.238471188525516</v>
      </c>
      <c r="AU512" s="116">
        <v>55.287036475153911</v>
      </c>
      <c r="AV512" s="116">
        <v>55.30133186939014</v>
      </c>
      <c r="AW512" s="116">
        <v>55.316142989027519</v>
      </c>
      <c r="AX512" s="116">
        <v>55.350362617308349</v>
      </c>
      <c r="AY512" s="116">
        <v>55.367672824729226</v>
      </c>
      <c r="AZ512" s="116">
        <v>55.365509721035487</v>
      </c>
    </row>
    <row r="513" spans="1:52" ht="12" customHeight="1" x14ac:dyDescent="0.35">
      <c r="A513" s="115" t="s">
        <v>79</v>
      </c>
      <c r="B513" s="116">
        <v>1125.9861449437958</v>
      </c>
      <c r="C513" s="116">
        <v>1164.101036971324</v>
      </c>
      <c r="D513" s="116">
        <v>1122.9351549592272</v>
      </c>
      <c r="E513" s="116">
        <v>1151.5667018976901</v>
      </c>
      <c r="F513" s="116">
        <v>1141.5916407799468</v>
      </c>
      <c r="G513" s="116">
        <v>1161.0530874817541</v>
      </c>
      <c r="H513" s="116">
        <v>1159.6762993002988</v>
      </c>
      <c r="I513" s="116">
        <v>1187.919325047342</v>
      </c>
      <c r="J513" s="116">
        <v>1219.4193789493615</v>
      </c>
      <c r="K513" s="116">
        <v>1230.3487144092473</v>
      </c>
      <c r="L513" s="116">
        <v>1276.572776555028</v>
      </c>
      <c r="M513" s="116">
        <v>1309.0465571581838</v>
      </c>
      <c r="N513" s="116">
        <v>1277.2282533025939</v>
      </c>
      <c r="O513" s="116">
        <v>1230.7298557817162</v>
      </c>
      <c r="P513" s="116">
        <v>1165.7724081485101</v>
      </c>
      <c r="Q513" s="116">
        <v>1108.0599554219343</v>
      </c>
      <c r="R513" s="116">
        <v>1073.9878342668105</v>
      </c>
      <c r="S513" s="116">
        <v>1033.6389915744483</v>
      </c>
      <c r="T513" s="116">
        <v>1060.6469677455354</v>
      </c>
      <c r="U513" s="116">
        <v>1107.1903611295029</v>
      </c>
      <c r="V513" s="116">
        <v>1154.9371293195838</v>
      </c>
      <c r="W513" s="116">
        <v>1134.6582298555666</v>
      </c>
      <c r="X513" s="116">
        <v>1115.4594703806015</v>
      </c>
      <c r="Y513" s="116">
        <v>1158.0102562646512</v>
      </c>
      <c r="Z513" s="116">
        <v>1173.7486675721645</v>
      </c>
      <c r="AA513" s="116">
        <v>1177.9584433568523</v>
      </c>
      <c r="AB513" s="116">
        <v>1167.9229059130805</v>
      </c>
      <c r="AC513" s="116">
        <v>1150.7133263531509</v>
      </c>
      <c r="AD513" s="116">
        <v>1135.8216496917817</v>
      </c>
      <c r="AE513" s="116">
        <v>1107.0049846282043</v>
      </c>
      <c r="AF513" s="116">
        <v>1101.1823994137471</v>
      </c>
      <c r="AG513" s="116">
        <v>1086.4146313691463</v>
      </c>
      <c r="AH513" s="116">
        <v>1061.1800817900353</v>
      </c>
      <c r="AI513" s="116">
        <v>1069.0633928423024</v>
      </c>
      <c r="AJ513" s="116">
        <v>1083.3071594251358</v>
      </c>
      <c r="AK513" s="116">
        <v>1097.7827800956356</v>
      </c>
      <c r="AL513" s="116">
        <v>1111.4384979474614</v>
      </c>
      <c r="AM513" s="116">
        <v>1103.3417706318949</v>
      </c>
      <c r="AN513" s="116">
        <v>1111.1543811772535</v>
      </c>
      <c r="AO513" s="116">
        <v>1117.510973087913</v>
      </c>
      <c r="AP513" s="116">
        <v>1115.2321312111708</v>
      </c>
      <c r="AQ513" s="116">
        <v>1091.2826999489148</v>
      </c>
      <c r="AR513" s="116">
        <v>1084.7298322583731</v>
      </c>
      <c r="AS513" s="116">
        <v>1091.1471394324051</v>
      </c>
      <c r="AT513" s="116">
        <v>1103.6308112315805</v>
      </c>
      <c r="AU513" s="116">
        <v>1089.0838421016599</v>
      </c>
      <c r="AV513" s="116">
        <v>1085.4909154169432</v>
      </c>
      <c r="AW513" s="116">
        <v>1071.3246911610454</v>
      </c>
      <c r="AX513" s="116">
        <v>1068.1168754309774</v>
      </c>
      <c r="AY513" s="116">
        <v>1064.9535642321994</v>
      </c>
      <c r="AZ513" s="116">
        <v>1068.3959095995835</v>
      </c>
    </row>
    <row r="514" spans="1:52" ht="12" customHeight="1" x14ac:dyDescent="0.35">
      <c r="A514" s="364" t="s">
        <v>80</v>
      </c>
      <c r="B514" s="387">
        <v>0</v>
      </c>
      <c r="C514" s="387">
        <v>0</v>
      </c>
      <c r="D514" s="387">
        <v>0</v>
      </c>
      <c r="E514" s="387">
        <v>0</v>
      </c>
      <c r="F514" s="387">
        <v>0</v>
      </c>
      <c r="G514" s="387">
        <v>0</v>
      </c>
      <c r="H514" s="387">
        <v>0</v>
      </c>
      <c r="I514" s="387">
        <v>0</v>
      </c>
      <c r="J514" s="387">
        <v>0</v>
      </c>
      <c r="K514" s="387">
        <v>0</v>
      </c>
      <c r="L514" s="387">
        <v>0</v>
      </c>
      <c r="M514" s="387">
        <v>0</v>
      </c>
      <c r="N514" s="387">
        <v>0</v>
      </c>
      <c r="O514" s="387">
        <v>1.7604538026351546</v>
      </c>
      <c r="P514" s="387">
        <v>2.975089768751177</v>
      </c>
      <c r="Q514" s="387">
        <v>4.0654299116986357</v>
      </c>
      <c r="R514" s="387">
        <v>3.4290964685578689</v>
      </c>
      <c r="S514" s="387">
        <v>4.4135359582051485</v>
      </c>
      <c r="T514" s="387">
        <v>13.336980120371869</v>
      </c>
      <c r="U514" s="387">
        <v>21.714791828769069</v>
      </c>
      <c r="V514" s="387">
        <v>26.891929972375902</v>
      </c>
      <c r="W514" s="387">
        <v>24.115646674146742</v>
      </c>
      <c r="X514" s="387">
        <v>33.376197913504662</v>
      </c>
      <c r="Y514" s="387">
        <v>35.923648809012931</v>
      </c>
      <c r="Z514" s="387">
        <v>35.723866362643143</v>
      </c>
      <c r="AA514" s="387">
        <v>32.170440404067158</v>
      </c>
      <c r="AB514" s="387">
        <v>28.976756444778147</v>
      </c>
      <c r="AC514" s="387">
        <v>28.898448587297818</v>
      </c>
      <c r="AD514" s="387">
        <v>28.528582634168945</v>
      </c>
      <c r="AE514" s="387">
        <v>35.310906116869546</v>
      </c>
      <c r="AF514" s="387">
        <v>42.216630591690134</v>
      </c>
      <c r="AG514" s="387">
        <v>40.836703213116735</v>
      </c>
      <c r="AH514" s="387">
        <v>54.898477041582666</v>
      </c>
      <c r="AI514" s="387">
        <v>62.949234245544758</v>
      </c>
      <c r="AJ514" s="387">
        <v>74.756451952974373</v>
      </c>
      <c r="AK514" s="387">
        <v>80.002673870190264</v>
      </c>
      <c r="AL514" s="387">
        <v>78.100030941197829</v>
      </c>
      <c r="AM514" s="387">
        <v>83.096404577245679</v>
      </c>
      <c r="AN514" s="387">
        <v>84.963343930768872</v>
      </c>
      <c r="AO514" s="387">
        <v>84.050268228556462</v>
      </c>
      <c r="AP514" s="387">
        <v>82.766463133908061</v>
      </c>
      <c r="AQ514" s="387">
        <v>79.271726072200366</v>
      </c>
      <c r="AR514" s="387">
        <v>77.269661169223269</v>
      </c>
      <c r="AS514" s="387">
        <v>76.149879662717552</v>
      </c>
      <c r="AT514" s="387">
        <v>75.540326585021646</v>
      </c>
      <c r="AU514" s="387">
        <v>73.128890432408809</v>
      </c>
      <c r="AV514" s="387">
        <v>71.274863576795255</v>
      </c>
      <c r="AW514" s="387">
        <v>69.861147882318789</v>
      </c>
      <c r="AX514" s="387">
        <v>68.499661495426082</v>
      </c>
      <c r="AY514" s="387">
        <v>67.070700405130708</v>
      </c>
      <c r="AZ514" s="387">
        <v>66.583563620084021</v>
      </c>
    </row>
    <row r="515" spans="1:52" ht="12" customHeight="1" x14ac:dyDescent="0.35">
      <c r="A515" s="115" t="s">
        <v>81</v>
      </c>
      <c r="B515" s="116">
        <v>0</v>
      </c>
      <c r="C515" s="116">
        <v>0</v>
      </c>
      <c r="D515" s="116">
        <v>0</v>
      </c>
      <c r="E515" s="116">
        <v>0</v>
      </c>
      <c r="F515" s="116">
        <v>0</v>
      </c>
      <c r="G515" s="116">
        <v>0</v>
      </c>
      <c r="H515" s="116">
        <v>0</v>
      </c>
      <c r="I515" s="116">
        <v>0</v>
      </c>
      <c r="J515" s="116">
        <v>0</v>
      </c>
      <c r="K515" s="116">
        <v>0</v>
      </c>
      <c r="L515" s="116">
        <v>0</v>
      </c>
      <c r="M515" s="116">
        <v>0</v>
      </c>
      <c r="N515" s="116">
        <v>0</v>
      </c>
      <c r="O515" s="116">
        <v>1.7604538026351546</v>
      </c>
      <c r="P515" s="116">
        <v>2.975089768751177</v>
      </c>
      <c r="Q515" s="116">
        <v>4.0654299116986357</v>
      </c>
      <c r="R515" s="116">
        <v>3.4290964685578689</v>
      </c>
      <c r="S515" s="116">
        <v>4.4135359582051485</v>
      </c>
      <c r="T515" s="116">
        <v>13.336980120371869</v>
      </c>
      <c r="U515" s="116">
        <v>21.714791828769069</v>
      </c>
      <c r="V515" s="116">
        <v>26.891929972375902</v>
      </c>
      <c r="W515" s="116">
        <v>24.115646674146742</v>
      </c>
      <c r="X515" s="116">
        <v>33.376197913504662</v>
      </c>
      <c r="Y515" s="116">
        <v>35.923648809012931</v>
      </c>
      <c r="Z515" s="116">
        <v>35.723866362643143</v>
      </c>
      <c r="AA515" s="116">
        <v>32.170440404067158</v>
      </c>
      <c r="AB515" s="116">
        <v>28.976756444778147</v>
      </c>
      <c r="AC515" s="116">
        <v>28.898448587297818</v>
      </c>
      <c r="AD515" s="116">
        <v>28.528582634168945</v>
      </c>
      <c r="AE515" s="116">
        <v>35.310906116869546</v>
      </c>
      <c r="AF515" s="116">
        <v>42.216630591690134</v>
      </c>
      <c r="AG515" s="116">
        <v>40.836703213116735</v>
      </c>
      <c r="AH515" s="116">
        <v>54.898477041582666</v>
      </c>
      <c r="AI515" s="116">
        <v>62.949234245544758</v>
      </c>
      <c r="AJ515" s="116">
        <v>74.756451952974373</v>
      </c>
      <c r="AK515" s="116">
        <v>80.002673870190264</v>
      </c>
      <c r="AL515" s="116">
        <v>78.100030941197829</v>
      </c>
      <c r="AM515" s="116">
        <v>83.096404577245679</v>
      </c>
      <c r="AN515" s="116">
        <v>84.963343930768872</v>
      </c>
      <c r="AO515" s="116">
        <v>84.050268228556462</v>
      </c>
      <c r="AP515" s="116">
        <v>82.766463133908061</v>
      </c>
      <c r="AQ515" s="116">
        <v>79.271726072200366</v>
      </c>
      <c r="AR515" s="116">
        <v>77.269661169223269</v>
      </c>
      <c r="AS515" s="116">
        <v>76.149879662717552</v>
      </c>
      <c r="AT515" s="116">
        <v>75.540326585021646</v>
      </c>
      <c r="AU515" s="116">
        <v>73.128890432408809</v>
      </c>
      <c r="AV515" s="116">
        <v>71.274863576795255</v>
      </c>
      <c r="AW515" s="116">
        <v>69.861147882318789</v>
      </c>
      <c r="AX515" s="116">
        <v>68.499661495426082</v>
      </c>
      <c r="AY515" s="116">
        <v>67.070700405130708</v>
      </c>
      <c r="AZ515" s="116">
        <v>66.583563620084021</v>
      </c>
    </row>
    <row r="516" spans="1:52" ht="12" customHeight="1" x14ac:dyDescent="0.35">
      <c r="A516" s="115" t="s">
        <v>82</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35">
      <c r="A517" s="119" t="s">
        <v>83</v>
      </c>
      <c r="B517" s="120">
        <v>0</v>
      </c>
      <c r="C517" s="120">
        <v>0</v>
      </c>
      <c r="D517" s="120">
        <v>0</v>
      </c>
      <c r="E517" s="120">
        <v>0</v>
      </c>
      <c r="F517" s="120">
        <v>0</v>
      </c>
      <c r="G517" s="120">
        <v>0</v>
      </c>
      <c r="H517" s="120">
        <v>0</v>
      </c>
      <c r="I517" s="120">
        <v>0</v>
      </c>
      <c r="J517" s="120">
        <v>0</v>
      </c>
      <c r="K517" s="120">
        <v>0</v>
      </c>
      <c r="L517" s="120">
        <v>0</v>
      </c>
      <c r="M517" s="120">
        <v>0</v>
      </c>
      <c r="N517" s="120">
        <v>0</v>
      </c>
      <c r="O517" s="120">
        <v>0</v>
      </c>
      <c r="P517" s="120">
        <v>0</v>
      </c>
      <c r="Q517" s="120">
        <v>0</v>
      </c>
      <c r="R517" s="120">
        <v>0</v>
      </c>
      <c r="S517" s="120">
        <v>0</v>
      </c>
      <c r="T517" s="120">
        <v>0</v>
      </c>
      <c r="U517" s="120">
        <v>0</v>
      </c>
      <c r="V517" s="120">
        <v>0</v>
      </c>
      <c r="W517" s="120">
        <v>0</v>
      </c>
      <c r="X517" s="120">
        <v>0</v>
      </c>
      <c r="Y517" s="120">
        <v>0</v>
      </c>
      <c r="Z517" s="120">
        <v>0</v>
      </c>
      <c r="AA517" s="120">
        <v>0</v>
      </c>
      <c r="AB517" s="120">
        <v>0</v>
      </c>
      <c r="AC517" s="120">
        <v>0</v>
      </c>
      <c r="AD517" s="120">
        <v>0</v>
      </c>
      <c r="AE517" s="120">
        <v>0</v>
      </c>
      <c r="AF517" s="120">
        <v>0</v>
      </c>
      <c r="AG517" s="120">
        <v>0</v>
      </c>
      <c r="AH517" s="120">
        <v>0</v>
      </c>
      <c r="AI517" s="120">
        <v>0</v>
      </c>
      <c r="AJ517" s="120">
        <v>0</v>
      </c>
      <c r="AK517" s="120">
        <v>0</v>
      </c>
      <c r="AL517" s="120">
        <v>0</v>
      </c>
      <c r="AM517" s="120">
        <v>0</v>
      </c>
      <c r="AN517" s="120">
        <v>0</v>
      </c>
      <c r="AO517" s="120">
        <v>0</v>
      </c>
      <c r="AP517" s="120">
        <v>0</v>
      </c>
      <c r="AQ517" s="120">
        <v>0</v>
      </c>
      <c r="AR517" s="120">
        <v>0</v>
      </c>
      <c r="AS517" s="120">
        <v>0</v>
      </c>
      <c r="AT517" s="120">
        <v>0</v>
      </c>
      <c r="AU517" s="120">
        <v>0</v>
      </c>
      <c r="AV517" s="120">
        <v>0</v>
      </c>
      <c r="AW517" s="120">
        <v>0</v>
      </c>
      <c r="AX517" s="120">
        <v>0</v>
      </c>
      <c r="AY517" s="120">
        <v>0</v>
      </c>
      <c r="AZ517" s="120">
        <v>0</v>
      </c>
    </row>
    <row r="518" spans="1:52" ht="12" customHeight="1" x14ac:dyDescent="0.35">
      <c r="A518" s="134" t="s">
        <v>84</v>
      </c>
      <c r="B518" s="132">
        <v>925.50344103549844</v>
      </c>
      <c r="C518" s="132">
        <v>934.18784655340539</v>
      </c>
      <c r="D518" s="132">
        <v>934.96578374938929</v>
      </c>
      <c r="E518" s="132">
        <v>948.66466388479091</v>
      </c>
      <c r="F518" s="132">
        <v>960.94006545712261</v>
      </c>
      <c r="G518" s="132">
        <v>982.32604670893556</v>
      </c>
      <c r="H518" s="132">
        <v>1000.6690277724748</v>
      </c>
      <c r="I518" s="132">
        <v>1015.5810633129258</v>
      </c>
      <c r="J518" s="132">
        <v>1063.6826724727111</v>
      </c>
      <c r="K518" s="132">
        <v>1051.9139907286849</v>
      </c>
      <c r="L518" s="132">
        <v>1098.3246243461351</v>
      </c>
      <c r="M518" s="132">
        <v>1103.240719041286</v>
      </c>
      <c r="N518" s="132">
        <v>1076.2019706956223</v>
      </c>
      <c r="O518" s="132">
        <v>1047.6027537129269</v>
      </c>
      <c r="P518" s="132">
        <v>1053.4956709033652</v>
      </c>
      <c r="Q518" s="132">
        <v>1060.3876845632572</v>
      </c>
      <c r="R518" s="132">
        <v>1037.6759577732032</v>
      </c>
      <c r="S518" s="132">
        <v>1002.8389856051639</v>
      </c>
      <c r="T518" s="132">
        <v>1030.7629733880535</v>
      </c>
      <c r="U518" s="132">
        <v>1074.9090178035635</v>
      </c>
      <c r="V518" s="132">
        <v>1116.6384585498554</v>
      </c>
      <c r="W518" s="132">
        <v>1118.2769524327514</v>
      </c>
      <c r="X518" s="132">
        <v>1106.8426869040652</v>
      </c>
      <c r="Y518" s="132">
        <v>1147.6220476416397</v>
      </c>
      <c r="Z518" s="132">
        <v>1162.6864515826348</v>
      </c>
      <c r="AA518" s="132">
        <v>1171.3405624196275</v>
      </c>
      <c r="AB518" s="132">
        <v>1167.8215057167804</v>
      </c>
      <c r="AC518" s="132">
        <v>1153.1850452523211</v>
      </c>
      <c r="AD518" s="132">
        <v>1146.5762128924582</v>
      </c>
      <c r="AE518" s="132">
        <v>1127.0604348116062</v>
      </c>
      <c r="AF518" s="132">
        <v>1125.6855350199448</v>
      </c>
      <c r="AG518" s="132">
        <v>1115.1449090455492</v>
      </c>
      <c r="AH518" s="132">
        <v>1097.1806108457474</v>
      </c>
      <c r="AI518" s="132">
        <v>1107.7819074028164</v>
      </c>
      <c r="AJ518" s="132">
        <v>1121.8388467006639</v>
      </c>
      <c r="AK518" s="132">
        <v>1133.8244626380845</v>
      </c>
      <c r="AL518" s="132">
        <v>1153.0559372608625</v>
      </c>
      <c r="AM518" s="132">
        <v>1150.3668642034052</v>
      </c>
      <c r="AN518" s="132">
        <v>1160.6021633126466</v>
      </c>
      <c r="AO518" s="132">
        <v>1169.8451585930741</v>
      </c>
      <c r="AP518" s="132">
        <v>1172.2802168766761</v>
      </c>
      <c r="AQ518" s="132">
        <v>1141.4828233853082</v>
      </c>
      <c r="AR518" s="132">
        <v>1140.1442701435553</v>
      </c>
      <c r="AS518" s="132">
        <v>1145.8574012730198</v>
      </c>
      <c r="AT518" s="132">
        <v>1155.0215581706461</v>
      </c>
      <c r="AU518" s="132">
        <v>1143.0292347846823</v>
      </c>
      <c r="AV518" s="132">
        <v>1144.4396898184223</v>
      </c>
      <c r="AW518" s="132">
        <v>1141.073002815627</v>
      </c>
      <c r="AX518" s="132">
        <v>1136.2061475504024</v>
      </c>
      <c r="AY518" s="132">
        <v>1139.3289655096039</v>
      </c>
      <c r="AZ518" s="132">
        <v>1142.2235137317164</v>
      </c>
    </row>
    <row r="520" spans="1:52" ht="12" customHeight="1" x14ac:dyDescent="0.35">
      <c r="A520" s="62" t="s">
        <v>873</v>
      </c>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row>
    <row r="521" spans="1:52" ht="12" customHeight="1" x14ac:dyDescent="0.35">
      <c r="A521" s="113" t="s">
        <v>75</v>
      </c>
      <c r="B521" s="114">
        <v>133.31563614680485</v>
      </c>
      <c r="C521" s="114">
        <v>134.55392221141634</v>
      </c>
      <c r="D521" s="114">
        <v>126.43455286539663</v>
      </c>
      <c r="E521" s="114">
        <v>129.09200520125091</v>
      </c>
      <c r="F521" s="114">
        <v>132.40983606981797</v>
      </c>
      <c r="G521" s="114">
        <v>132.38474547066599</v>
      </c>
      <c r="H521" s="114">
        <v>139.16031822470825</v>
      </c>
      <c r="I521" s="114">
        <v>140.26425021797348</v>
      </c>
      <c r="J521" s="114">
        <v>145.27544489854773</v>
      </c>
      <c r="K521" s="114">
        <v>144.97255538777188</v>
      </c>
      <c r="L521" s="114">
        <v>141.87634981137199</v>
      </c>
      <c r="M521" s="114">
        <v>153.19849334179543</v>
      </c>
      <c r="N521" s="114">
        <v>164.91809281764236</v>
      </c>
      <c r="O521" s="114">
        <v>178.18054644458732</v>
      </c>
      <c r="P521" s="114">
        <v>171.5740888280082</v>
      </c>
      <c r="Q521" s="114">
        <v>157.19021669284359</v>
      </c>
      <c r="R521" s="114">
        <v>148.07486490946582</v>
      </c>
      <c r="S521" s="114">
        <v>145.13280043609257</v>
      </c>
      <c r="T521" s="114">
        <v>148.8310054977967</v>
      </c>
      <c r="U521" s="114">
        <v>153.5322270551992</v>
      </c>
      <c r="V521" s="114">
        <v>158.60343444109293</v>
      </c>
      <c r="W521" s="114">
        <v>161.17469872806498</v>
      </c>
      <c r="X521" s="114">
        <v>161.29615059857079</v>
      </c>
      <c r="Y521" s="114">
        <v>165.35848344501485</v>
      </c>
      <c r="Z521" s="114">
        <v>167.33730505483223</v>
      </c>
      <c r="AA521" s="114">
        <v>168.2624786687399</v>
      </c>
      <c r="AB521" s="114">
        <v>167.56133485156965</v>
      </c>
      <c r="AC521" s="114">
        <v>166.48205720378644</v>
      </c>
      <c r="AD521" s="114">
        <v>165.49347971009638</v>
      </c>
      <c r="AE521" s="114">
        <v>164.49793025491002</v>
      </c>
      <c r="AF521" s="114">
        <v>159.08436261468145</v>
      </c>
      <c r="AG521" s="114">
        <v>159.18717776474904</v>
      </c>
      <c r="AH521" s="114">
        <v>156.61230806104965</v>
      </c>
      <c r="AI521" s="114">
        <v>157.29583837425994</v>
      </c>
      <c r="AJ521" s="114">
        <v>159.32592183199142</v>
      </c>
      <c r="AK521" s="114">
        <v>159.35530674400252</v>
      </c>
      <c r="AL521" s="114">
        <v>159.58104160936949</v>
      </c>
      <c r="AM521" s="114">
        <v>159.5738853329951</v>
      </c>
      <c r="AN521" s="114">
        <v>159.0537888413204</v>
      </c>
      <c r="AO521" s="114">
        <v>159.13268686606588</v>
      </c>
      <c r="AP521" s="114">
        <v>158.8621996651637</v>
      </c>
      <c r="AQ521" s="114">
        <v>157.00136630997429</v>
      </c>
      <c r="AR521" s="114">
        <v>156.31548169616525</v>
      </c>
      <c r="AS521" s="114">
        <v>156.42804135266692</v>
      </c>
      <c r="AT521" s="114">
        <v>156.31338796496553</v>
      </c>
      <c r="AU521" s="114">
        <v>155.89187813587324</v>
      </c>
      <c r="AV521" s="114">
        <v>155.46045184272944</v>
      </c>
      <c r="AW521" s="114">
        <v>154.67148969841935</v>
      </c>
      <c r="AX521" s="114">
        <v>154.08524867593755</v>
      </c>
      <c r="AY521" s="114">
        <v>152.8684287305297</v>
      </c>
      <c r="AZ521" s="114">
        <v>152.51843965554667</v>
      </c>
    </row>
    <row r="522" spans="1:52" ht="12" customHeight="1" x14ac:dyDescent="0.35">
      <c r="A522" s="115" t="s">
        <v>76</v>
      </c>
      <c r="B522" s="116">
        <v>13.50734039050046</v>
      </c>
      <c r="C522" s="116">
        <v>12.75789404043155</v>
      </c>
      <c r="D522" s="116">
        <v>12.387854272461729</v>
      </c>
      <c r="E522" s="116">
        <v>12.269603314328549</v>
      </c>
      <c r="F522" s="116">
        <v>11.502930324795571</v>
      </c>
      <c r="G522" s="116">
        <v>11.285370567648572</v>
      </c>
      <c r="H522" s="116">
        <v>10.898060296199649</v>
      </c>
      <c r="I522" s="116">
        <v>10.826882260500092</v>
      </c>
      <c r="J522" s="116">
        <v>10.42221006272084</v>
      </c>
      <c r="K522" s="116">
        <v>10.138059152535066</v>
      </c>
      <c r="L522" s="116">
        <v>9.764061193250404</v>
      </c>
      <c r="M522" s="116">
        <v>9.546704711104546</v>
      </c>
      <c r="N522" s="116">
        <v>9.306393185843671</v>
      </c>
      <c r="O522" s="116">
        <v>8.8932292573514946</v>
      </c>
      <c r="P522" s="116">
        <v>8.6700507218355263</v>
      </c>
      <c r="Q522" s="116">
        <v>13.250172458946709</v>
      </c>
      <c r="R522" s="116">
        <v>13.517220101731036</v>
      </c>
      <c r="S522" s="116">
        <v>14.061266753174488</v>
      </c>
      <c r="T522" s="116">
        <v>14.381248441937649</v>
      </c>
      <c r="U522" s="116">
        <v>14.720715752125249</v>
      </c>
      <c r="V522" s="116">
        <v>15.408980304861291</v>
      </c>
      <c r="W522" s="116">
        <v>15.921452573770633</v>
      </c>
      <c r="X522" s="116">
        <v>16.357917707689914</v>
      </c>
      <c r="Y522" s="116">
        <v>16.605765896953525</v>
      </c>
      <c r="Z522" s="116">
        <v>17.151656854622242</v>
      </c>
      <c r="AA522" s="116">
        <v>17.213134701789091</v>
      </c>
      <c r="AB522" s="116">
        <v>17.402105070162484</v>
      </c>
      <c r="AC522" s="116">
        <v>17.593693723672345</v>
      </c>
      <c r="AD522" s="116">
        <v>17.98272706564169</v>
      </c>
      <c r="AE522" s="116">
        <v>18.232837399659115</v>
      </c>
      <c r="AF522" s="116">
        <v>13.143300715369705</v>
      </c>
      <c r="AG522" s="116">
        <v>13.119320103897699</v>
      </c>
      <c r="AH522" s="116">
        <v>13.099914837027058</v>
      </c>
      <c r="AI522" s="116">
        <v>13.171932674247468</v>
      </c>
      <c r="AJ522" s="116">
        <v>13.112693037395795</v>
      </c>
      <c r="AK522" s="116">
        <v>13.327503765558145</v>
      </c>
      <c r="AL522" s="116">
        <v>13.557606228413791</v>
      </c>
      <c r="AM522" s="116">
        <v>13.616298768637229</v>
      </c>
      <c r="AN522" s="116">
        <v>13.647641715643044</v>
      </c>
      <c r="AO522" s="116">
        <v>13.871666964821909</v>
      </c>
      <c r="AP522" s="116">
        <v>14.063241113453033</v>
      </c>
      <c r="AQ522" s="116">
        <v>14.061741393277963</v>
      </c>
      <c r="AR522" s="116">
        <v>14.026050383507128</v>
      </c>
      <c r="AS522" s="116">
        <v>14.001968887398034</v>
      </c>
      <c r="AT522" s="116">
        <v>14.011162750471762</v>
      </c>
      <c r="AU522" s="116">
        <v>14.183588153735897</v>
      </c>
      <c r="AV522" s="116">
        <v>14.111021661793883</v>
      </c>
      <c r="AW522" s="116">
        <v>14.182511657095501</v>
      </c>
      <c r="AX522" s="116">
        <v>14.143303239078582</v>
      </c>
      <c r="AY522" s="116">
        <v>14.098214438522321</v>
      </c>
      <c r="AZ522" s="116">
        <v>14.047389311399053</v>
      </c>
    </row>
    <row r="523" spans="1:52" ht="12" customHeight="1" x14ac:dyDescent="0.35">
      <c r="A523" s="115" t="s">
        <v>77</v>
      </c>
      <c r="B523" s="116">
        <v>8.3382980172650516</v>
      </c>
      <c r="C523" s="116">
        <v>8.6313240526525394</v>
      </c>
      <c r="D523" s="116">
        <v>8.2875926175470873</v>
      </c>
      <c r="E523" s="116">
        <v>8.3036067712470896</v>
      </c>
      <c r="F523" s="116">
        <v>8.4357621720988032</v>
      </c>
      <c r="G523" s="116">
        <v>7.9360427729347123</v>
      </c>
      <c r="H523" s="116">
        <v>7.9536092123286863</v>
      </c>
      <c r="I523" s="116">
        <v>8.030600906064965</v>
      </c>
      <c r="J523" s="116">
        <v>7.7079571918517855</v>
      </c>
      <c r="K523" s="116">
        <v>8.4011161292389378</v>
      </c>
      <c r="L523" s="116">
        <v>8.2061613690970159</v>
      </c>
      <c r="M523" s="116">
        <v>8.6299725955642952</v>
      </c>
      <c r="N523" s="116">
        <v>9.090679531045943</v>
      </c>
      <c r="O523" s="116">
        <v>9.5605294042095661</v>
      </c>
      <c r="P523" s="116">
        <v>9.5899455531565625</v>
      </c>
      <c r="Q523" s="116">
        <v>9.1225785654148837</v>
      </c>
      <c r="R523" s="116">
        <v>9.1093267118668138</v>
      </c>
      <c r="S523" s="116">
        <v>9.1115924901897536</v>
      </c>
      <c r="T523" s="116">
        <v>8.8941111599209197</v>
      </c>
      <c r="U523" s="116">
        <v>8.7406274955833521</v>
      </c>
      <c r="V523" s="116">
        <v>8.6505452664137721</v>
      </c>
      <c r="W523" s="116">
        <v>8.6080641764145316</v>
      </c>
      <c r="X523" s="116">
        <v>8.5328851795448397</v>
      </c>
      <c r="Y523" s="116">
        <v>8.4893269606490769</v>
      </c>
      <c r="Z523" s="116">
        <v>8.4208610754019961</v>
      </c>
      <c r="AA523" s="116">
        <v>8.3703868036178832</v>
      </c>
      <c r="AB523" s="116">
        <v>8.3452880475764513</v>
      </c>
      <c r="AC523" s="116">
        <v>8.3273405678656598</v>
      </c>
      <c r="AD523" s="116">
        <v>8.3067742831534872</v>
      </c>
      <c r="AE523" s="116">
        <v>8.277392919137764</v>
      </c>
      <c r="AF523" s="116">
        <v>8.2107465135680933</v>
      </c>
      <c r="AG523" s="116">
        <v>8.2097274716083639</v>
      </c>
      <c r="AH523" s="116">
        <v>8.1832875405372416</v>
      </c>
      <c r="AI523" s="116">
        <v>8.1652735606739135</v>
      </c>
      <c r="AJ523" s="116">
        <v>8.1560567469110126</v>
      </c>
      <c r="AK523" s="116">
        <v>8.0435192901674775</v>
      </c>
      <c r="AL523" s="116">
        <v>8.0163663577836033</v>
      </c>
      <c r="AM523" s="116">
        <v>7.9770339192936834</v>
      </c>
      <c r="AN523" s="116">
        <v>7.9656904466138272</v>
      </c>
      <c r="AO523" s="116">
        <v>7.9523711132849515</v>
      </c>
      <c r="AP523" s="116">
        <v>7.9414469749678771</v>
      </c>
      <c r="AQ523" s="116">
        <v>7.9444694682857415</v>
      </c>
      <c r="AR523" s="116">
        <v>7.9434499799956964</v>
      </c>
      <c r="AS523" s="116">
        <v>7.9444167269969679</v>
      </c>
      <c r="AT523" s="116">
        <v>7.9332127557509118</v>
      </c>
      <c r="AU523" s="116">
        <v>7.9364634904753046</v>
      </c>
      <c r="AV523" s="116">
        <v>7.9357361943571556</v>
      </c>
      <c r="AW523" s="116">
        <v>7.9341699980452418</v>
      </c>
      <c r="AX523" s="116">
        <v>7.9362700175672352</v>
      </c>
      <c r="AY523" s="116">
        <v>7.9290301038872109</v>
      </c>
      <c r="AZ523" s="116">
        <v>7.9586577611727467</v>
      </c>
    </row>
    <row r="524" spans="1:52" ht="12" customHeight="1" x14ac:dyDescent="0.35">
      <c r="A524" s="115" t="s">
        <v>78</v>
      </c>
      <c r="B524" s="116">
        <v>15.55152309456188</v>
      </c>
      <c r="C524" s="116">
        <v>16.292245408335202</v>
      </c>
      <c r="D524" s="116">
        <v>15.604712120111241</v>
      </c>
      <c r="E524" s="116">
        <v>15.565308754081283</v>
      </c>
      <c r="F524" s="116">
        <v>15.861725684947242</v>
      </c>
      <c r="G524" s="116">
        <v>14.62829207067117</v>
      </c>
      <c r="H524" s="116">
        <v>14.417111175695458</v>
      </c>
      <c r="I524" s="116">
        <v>14.505308000655253</v>
      </c>
      <c r="J524" s="116">
        <v>13.922567154139799</v>
      </c>
      <c r="K524" s="116">
        <v>15.75026594500361</v>
      </c>
      <c r="L524" s="116">
        <v>15.318205805642414</v>
      </c>
      <c r="M524" s="116">
        <v>16.319340954787506</v>
      </c>
      <c r="N524" s="116">
        <v>16.442746101411007</v>
      </c>
      <c r="O524" s="116">
        <v>17.880483590308838</v>
      </c>
      <c r="P524" s="116">
        <v>17.84949707102578</v>
      </c>
      <c r="Q524" s="116">
        <v>16.756704155063368</v>
      </c>
      <c r="R524" s="116">
        <v>16.726279998548758</v>
      </c>
      <c r="S524" s="116">
        <v>16.742173136965338</v>
      </c>
      <c r="T524" s="116">
        <v>16.468301539056586</v>
      </c>
      <c r="U524" s="116">
        <v>16.204344093914393</v>
      </c>
      <c r="V524" s="116">
        <v>16.142562621058662</v>
      </c>
      <c r="W524" s="116">
        <v>16.137524927311294</v>
      </c>
      <c r="X524" s="116">
        <v>16.083911891974921</v>
      </c>
      <c r="Y524" s="116">
        <v>16.041781115980275</v>
      </c>
      <c r="Z524" s="116">
        <v>16.003903559074644</v>
      </c>
      <c r="AA524" s="116">
        <v>15.98884569251922</v>
      </c>
      <c r="AB524" s="116">
        <v>15.982771688602799</v>
      </c>
      <c r="AC524" s="116">
        <v>15.981865164376433</v>
      </c>
      <c r="AD524" s="116">
        <v>15.979316015442256</v>
      </c>
      <c r="AE524" s="116">
        <v>15.968382222629863</v>
      </c>
      <c r="AF524" s="116">
        <v>15.96092076072294</v>
      </c>
      <c r="AG524" s="116">
        <v>15.967540450336156</v>
      </c>
      <c r="AH524" s="116">
        <v>15.960362112136346</v>
      </c>
      <c r="AI524" s="116">
        <v>15.962212956411314</v>
      </c>
      <c r="AJ524" s="116">
        <v>15.950521787158094</v>
      </c>
      <c r="AK524" s="116">
        <v>15.904410708139302</v>
      </c>
      <c r="AL524" s="116">
        <v>15.913124640388389</v>
      </c>
      <c r="AM524" s="116">
        <v>15.893328619340132</v>
      </c>
      <c r="AN524" s="116">
        <v>15.900784120624269</v>
      </c>
      <c r="AO524" s="116">
        <v>15.915521417995777</v>
      </c>
      <c r="AP524" s="116">
        <v>15.940008896392429</v>
      </c>
      <c r="AQ524" s="116">
        <v>15.956330235662941</v>
      </c>
      <c r="AR524" s="116">
        <v>15.962948754471196</v>
      </c>
      <c r="AS524" s="116">
        <v>15.976121385186481</v>
      </c>
      <c r="AT524" s="116">
        <v>15.972438078082606</v>
      </c>
      <c r="AU524" s="116">
        <v>16.024971478618159</v>
      </c>
      <c r="AV524" s="116">
        <v>16.027910641243821</v>
      </c>
      <c r="AW524" s="116">
        <v>16.05257213537438</v>
      </c>
      <c r="AX524" s="116">
        <v>16.067655074975111</v>
      </c>
      <c r="AY524" s="116">
        <v>16.056733255241287</v>
      </c>
      <c r="AZ524" s="116">
        <v>16.087664217503839</v>
      </c>
    </row>
    <row r="525" spans="1:52" ht="12" customHeight="1" x14ac:dyDescent="0.35">
      <c r="A525" s="115" t="s">
        <v>79</v>
      </c>
      <c r="B525" s="116">
        <v>95.918474644477456</v>
      </c>
      <c r="C525" s="116">
        <v>96.872458709997048</v>
      </c>
      <c r="D525" s="116">
        <v>90.154393855276567</v>
      </c>
      <c r="E525" s="116">
        <v>92.953486361593988</v>
      </c>
      <c r="F525" s="116">
        <v>96.609417887976335</v>
      </c>
      <c r="G525" s="116">
        <v>98.535040059411529</v>
      </c>
      <c r="H525" s="116">
        <v>105.89153754048446</v>
      </c>
      <c r="I525" s="116">
        <v>106.90145905075316</v>
      </c>
      <c r="J525" s="116">
        <v>113.22271048983529</v>
      </c>
      <c r="K525" s="116">
        <v>110.68311416099428</v>
      </c>
      <c r="L525" s="116">
        <v>108.58792144338217</v>
      </c>
      <c r="M525" s="116">
        <v>118.70247508033907</v>
      </c>
      <c r="N525" s="116">
        <v>130.07827399934175</v>
      </c>
      <c r="O525" s="116">
        <v>141.84630419271741</v>
      </c>
      <c r="P525" s="116">
        <v>135.46459548199033</v>
      </c>
      <c r="Q525" s="116">
        <v>118.06076151341864</v>
      </c>
      <c r="R525" s="116">
        <v>108.72203809731921</v>
      </c>
      <c r="S525" s="116">
        <v>105.217768055763</v>
      </c>
      <c r="T525" s="116">
        <v>109.08734435688154</v>
      </c>
      <c r="U525" s="116">
        <v>113.8665397135762</v>
      </c>
      <c r="V525" s="116">
        <v>118.4013462487592</v>
      </c>
      <c r="W525" s="116">
        <v>120.50765705056853</v>
      </c>
      <c r="X525" s="116">
        <v>120.32143581936111</v>
      </c>
      <c r="Y525" s="116">
        <v>124.22160947143198</v>
      </c>
      <c r="Z525" s="116">
        <v>125.76088356573335</v>
      </c>
      <c r="AA525" s="116">
        <v>126.69011147081369</v>
      </c>
      <c r="AB525" s="116">
        <v>125.83117004522791</v>
      </c>
      <c r="AC525" s="116">
        <v>124.579157747872</v>
      </c>
      <c r="AD525" s="116">
        <v>123.22466234585895</v>
      </c>
      <c r="AE525" s="116">
        <v>122.01931771348328</v>
      </c>
      <c r="AF525" s="116">
        <v>121.76939462502072</v>
      </c>
      <c r="AG525" s="116">
        <v>121.89058973890683</v>
      </c>
      <c r="AH525" s="116">
        <v>119.36874357134899</v>
      </c>
      <c r="AI525" s="116">
        <v>119.99641918292724</v>
      </c>
      <c r="AJ525" s="116">
        <v>122.10665026052652</v>
      </c>
      <c r="AK525" s="116">
        <v>122.07987298013758</v>
      </c>
      <c r="AL525" s="116">
        <v>122.0939443827837</v>
      </c>
      <c r="AM525" s="116">
        <v>122.08722402572405</v>
      </c>
      <c r="AN525" s="116">
        <v>121.53967255843926</v>
      </c>
      <c r="AO525" s="116">
        <v>121.39312736996325</v>
      </c>
      <c r="AP525" s="116">
        <v>120.91750268035035</v>
      </c>
      <c r="AQ525" s="116">
        <v>119.03882521274765</v>
      </c>
      <c r="AR525" s="116">
        <v>118.38303257819123</v>
      </c>
      <c r="AS525" s="116">
        <v>118.50553435308542</v>
      </c>
      <c r="AT525" s="116">
        <v>118.39657438066024</v>
      </c>
      <c r="AU525" s="116">
        <v>117.7468550130439</v>
      </c>
      <c r="AV525" s="116">
        <v>117.38578334533457</v>
      </c>
      <c r="AW525" s="116">
        <v>116.50223590790421</v>
      </c>
      <c r="AX525" s="116">
        <v>115.93802034431663</v>
      </c>
      <c r="AY525" s="116">
        <v>114.78445093287888</v>
      </c>
      <c r="AZ525" s="116">
        <v>114.42472836547104</v>
      </c>
    </row>
    <row r="526" spans="1:52" ht="12" customHeight="1" x14ac:dyDescent="0.35">
      <c r="A526" s="364" t="s">
        <v>80</v>
      </c>
      <c r="B526" s="387">
        <v>0</v>
      </c>
      <c r="C526" s="387">
        <v>0</v>
      </c>
      <c r="D526" s="387">
        <v>0</v>
      </c>
      <c r="E526" s="387">
        <v>0</v>
      </c>
      <c r="F526" s="387">
        <v>0</v>
      </c>
      <c r="G526" s="387">
        <v>0</v>
      </c>
      <c r="H526" s="387">
        <v>0</v>
      </c>
      <c r="I526" s="387">
        <v>0</v>
      </c>
      <c r="J526" s="387">
        <v>0</v>
      </c>
      <c r="K526" s="387">
        <v>0</v>
      </c>
      <c r="L526" s="387">
        <v>0</v>
      </c>
      <c r="M526" s="387">
        <v>0</v>
      </c>
      <c r="N526" s="387">
        <v>0</v>
      </c>
      <c r="O526" s="387">
        <v>0.2180106301565031</v>
      </c>
      <c r="P526" s="387">
        <v>0.37749669959379839</v>
      </c>
      <c r="Q526" s="387">
        <v>0.45205614452547865</v>
      </c>
      <c r="R526" s="387">
        <v>0.38295288077039336</v>
      </c>
      <c r="S526" s="387">
        <v>0.49724208956396293</v>
      </c>
      <c r="T526" s="387">
        <v>1.4430845340860221</v>
      </c>
      <c r="U526" s="387">
        <v>2.2837641814847731</v>
      </c>
      <c r="V526" s="387">
        <v>2.7195871115361538</v>
      </c>
      <c r="W526" s="387">
        <v>2.4329517832200898</v>
      </c>
      <c r="X526" s="387">
        <v>3.309604336296363</v>
      </c>
      <c r="Y526" s="387">
        <v>3.527147761594426</v>
      </c>
      <c r="Z526" s="387">
        <v>3.4787829824379743</v>
      </c>
      <c r="AA526" s="387">
        <v>3.0971982991016982</v>
      </c>
      <c r="AB526" s="387">
        <v>2.7725261833435684</v>
      </c>
      <c r="AC526" s="387">
        <v>2.7495858541300753</v>
      </c>
      <c r="AD526" s="387">
        <v>2.7067994536951878</v>
      </c>
      <c r="AE526" s="387">
        <v>3.3262590756227186</v>
      </c>
      <c r="AF526" s="387">
        <v>3.9130668859086035</v>
      </c>
      <c r="AG526" s="387">
        <v>3.7768958683918394</v>
      </c>
      <c r="AH526" s="387">
        <v>5.0390978214726507</v>
      </c>
      <c r="AI526" s="387">
        <v>5.7897080020771874</v>
      </c>
      <c r="AJ526" s="387">
        <v>7.0288329474443731</v>
      </c>
      <c r="AK526" s="387">
        <v>7.498422128422491</v>
      </c>
      <c r="AL526" s="387">
        <v>7.3015758463901417</v>
      </c>
      <c r="AM526" s="387">
        <v>8.0615388961740848</v>
      </c>
      <c r="AN526" s="387">
        <v>8.7015227487613416</v>
      </c>
      <c r="AO526" s="387">
        <v>8.8171640556430813</v>
      </c>
      <c r="AP526" s="387">
        <v>8.9923335020156454</v>
      </c>
      <c r="AQ526" s="387">
        <v>8.7960928390810569</v>
      </c>
      <c r="AR526" s="387">
        <v>8.9874452685263364</v>
      </c>
      <c r="AS526" s="387">
        <v>9.1114279000305576</v>
      </c>
      <c r="AT526" s="387">
        <v>9.6648749560649456</v>
      </c>
      <c r="AU526" s="387">
        <v>9.1705295184683351</v>
      </c>
      <c r="AV526" s="387">
        <v>9.465829401560379</v>
      </c>
      <c r="AW526" s="387">
        <v>10.336235504199374</v>
      </c>
      <c r="AX526" s="387">
        <v>10.043741626664886</v>
      </c>
      <c r="AY526" s="387">
        <v>11.032432062771928</v>
      </c>
      <c r="AZ526" s="387">
        <v>10.630235443926297</v>
      </c>
    </row>
    <row r="527" spans="1:52" ht="12" customHeight="1" x14ac:dyDescent="0.35">
      <c r="A527" s="115" t="s">
        <v>81</v>
      </c>
      <c r="B527" s="116">
        <v>0</v>
      </c>
      <c r="C527" s="116">
        <v>0</v>
      </c>
      <c r="D527" s="116">
        <v>0</v>
      </c>
      <c r="E527" s="116">
        <v>0</v>
      </c>
      <c r="F527" s="116">
        <v>0</v>
      </c>
      <c r="G527" s="116">
        <v>0</v>
      </c>
      <c r="H527" s="116">
        <v>0</v>
      </c>
      <c r="I527" s="116">
        <v>0</v>
      </c>
      <c r="J527" s="116">
        <v>0</v>
      </c>
      <c r="K527" s="116">
        <v>0</v>
      </c>
      <c r="L527" s="116">
        <v>0</v>
      </c>
      <c r="M527" s="116">
        <v>0</v>
      </c>
      <c r="N527" s="116">
        <v>0</v>
      </c>
      <c r="O527" s="116">
        <v>0.2180106301565031</v>
      </c>
      <c r="P527" s="116">
        <v>0.37749669959379839</v>
      </c>
      <c r="Q527" s="116">
        <v>0.45205614452547865</v>
      </c>
      <c r="R527" s="116">
        <v>0.38295288077039336</v>
      </c>
      <c r="S527" s="116">
        <v>0.49724208956396293</v>
      </c>
      <c r="T527" s="116">
        <v>1.4430845340860221</v>
      </c>
      <c r="U527" s="116">
        <v>2.2837641814847731</v>
      </c>
      <c r="V527" s="116">
        <v>2.7195871115361538</v>
      </c>
      <c r="W527" s="116">
        <v>2.4329517832200898</v>
      </c>
      <c r="X527" s="116">
        <v>3.309604336296363</v>
      </c>
      <c r="Y527" s="116">
        <v>3.527147761594426</v>
      </c>
      <c r="Z527" s="116">
        <v>3.4787829824379743</v>
      </c>
      <c r="AA527" s="116">
        <v>3.0971982991016982</v>
      </c>
      <c r="AB527" s="116">
        <v>2.7725261833435684</v>
      </c>
      <c r="AC527" s="116">
        <v>2.7495858541300753</v>
      </c>
      <c r="AD527" s="116">
        <v>2.7067994536951878</v>
      </c>
      <c r="AE527" s="116">
        <v>3.3262590756227186</v>
      </c>
      <c r="AF527" s="116">
        <v>3.9130668859086035</v>
      </c>
      <c r="AG527" s="116">
        <v>3.7768958683918394</v>
      </c>
      <c r="AH527" s="116">
        <v>5.0390978214726507</v>
      </c>
      <c r="AI527" s="116">
        <v>5.7897080020771874</v>
      </c>
      <c r="AJ527" s="116">
        <v>7.0288329474443731</v>
      </c>
      <c r="AK527" s="116">
        <v>7.498422128422491</v>
      </c>
      <c r="AL527" s="116">
        <v>7.3015758463901417</v>
      </c>
      <c r="AM527" s="116">
        <v>8.0615388961740848</v>
      </c>
      <c r="AN527" s="116">
        <v>8.7015227487613416</v>
      </c>
      <c r="AO527" s="116">
        <v>8.8171640556430813</v>
      </c>
      <c r="AP527" s="116">
        <v>8.9923335020156454</v>
      </c>
      <c r="AQ527" s="116">
        <v>8.7960928390810569</v>
      </c>
      <c r="AR527" s="116">
        <v>8.9874452685263364</v>
      </c>
      <c r="AS527" s="116">
        <v>9.1114279000305576</v>
      </c>
      <c r="AT527" s="116">
        <v>9.6648749560649456</v>
      </c>
      <c r="AU527" s="116">
        <v>9.1705295184683351</v>
      </c>
      <c r="AV527" s="116">
        <v>9.465829401560379</v>
      </c>
      <c r="AW527" s="116">
        <v>10.336235504199374</v>
      </c>
      <c r="AX527" s="116">
        <v>10.043741626664886</v>
      </c>
      <c r="AY527" s="116">
        <v>11.032432062771928</v>
      </c>
      <c r="AZ527" s="116">
        <v>10.630235443926297</v>
      </c>
    </row>
    <row r="528" spans="1:52" ht="12" customHeight="1" x14ac:dyDescent="0.35">
      <c r="A528" s="115" t="s">
        <v>82</v>
      </c>
      <c r="B528" s="116">
        <v>0</v>
      </c>
      <c r="C528" s="116">
        <v>0</v>
      </c>
      <c r="D528" s="116">
        <v>0</v>
      </c>
      <c r="E528" s="116">
        <v>0</v>
      </c>
      <c r="F528" s="116">
        <v>0</v>
      </c>
      <c r="G528" s="116">
        <v>0</v>
      </c>
      <c r="H528" s="116">
        <v>0</v>
      </c>
      <c r="I528" s="116">
        <v>0</v>
      </c>
      <c r="J528" s="116">
        <v>0</v>
      </c>
      <c r="K528" s="116">
        <v>0</v>
      </c>
      <c r="L528" s="116">
        <v>0</v>
      </c>
      <c r="M528" s="116">
        <v>0</v>
      </c>
      <c r="N528" s="116">
        <v>0</v>
      </c>
      <c r="O528" s="116">
        <v>0</v>
      </c>
      <c r="P528" s="116">
        <v>0</v>
      </c>
      <c r="Q528" s="116">
        <v>0</v>
      </c>
      <c r="R528" s="116">
        <v>0</v>
      </c>
      <c r="S528" s="116">
        <v>0</v>
      </c>
      <c r="T528" s="116">
        <v>0</v>
      </c>
      <c r="U528" s="116">
        <v>0</v>
      </c>
      <c r="V528" s="116">
        <v>0</v>
      </c>
      <c r="W528" s="116">
        <v>0</v>
      </c>
      <c r="X528" s="116">
        <v>0</v>
      </c>
      <c r="Y528" s="116">
        <v>0</v>
      </c>
      <c r="Z528" s="116">
        <v>0</v>
      </c>
      <c r="AA528" s="116">
        <v>0</v>
      </c>
      <c r="AB528" s="116">
        <v>0</v>
      </c>
      <c r="AC528" s="116">
        <v>0</v>
      </c>
      <c r="AD528" s="116">
        <v>0</v>
      </c>
      <c r="AE528" s="116">
        <v>0</v>
      </c>
      <c r="AF528" s="116">
        <v>0</v>
      </c>
      <c r="AG528" s="116">
        <v>0</v>
      </c>
      <c r="AH528" s="116">
        <v>0</v>
      </c>
      <c r="AI528" s="116">
        <v>0</v>
      </c>
      <c r="AJ528" s="116">
        <v>0</v>
      </c>
      <c r="AK528" s="116">
        <v>0</v>
      </c>
      <c r="AL528" s="116">
        <v>0</v>
      </c>
      <c r="AM528" s="116">
        <v>0</v>
      </c>
      <c r="AN528" s="116">
        <v>0</v>
      </c>
      <c r="AO528" s="116">
        <v>0</v>
      </c>
      <c r="AP528" s="116">
        <v>0</v>
      </c>
      <c r="AQ528" s="116">
        <v>0</v>
      </c>
      <c r="AR528" s="116">
        <v>0</v>
      </c>
      <c r="AS528" s="116">
        <v>0</v>
      </c>
      <c r="AT528" s="116">
        <v>0</v>
      </c>
      <c r="AU528" s="116">
        <v>0</v>
      </c>
      <c r="AV528" s="116">
        <v>0</v>
      </c>
      <c r="AW528" s="116">
        <v>0</v>
      </c>
      <c r="AX528" s="116">
        <v>0</v>
      </c>
      <c r="AY528" s="116">
        <v>0</v>
      </c>
      <c r="AZ528" s="116">
        <v>0</v>
      </c>
    </row>
    <row r="529" spans="1:52" ht="12" customHeight="1" x14ac:dyDescent="0.35">
      <c r="A529" s="119" t="s">
        <v>83</v>
      </c>
      <c r="B529" s="120">
        <v>0</v>
      </c>
      <c r="C529" s="120">
        <v>0</v>
      </c>
      <c r="D529" s="120">
        <v>0</v>
      </c>
      <c r="E529" s="120">
        <v>0</v>
      </c>
      <c r="F529" s="120">
        <v>0</v>
      </c>
      <c r="G529" s="120">
        <v>0</v>
      </c>
      <c r="H529" s="120">
        <v>0</v>
      </c>
      <c r="I529" s="120">
        <v>0</v>
      </c>
      <c r="J529" s="120">
        <v>0</v>
      </c>
      <c r="K529" s="120">
        <v>0</v>
      </c>
      <c r="L529" s="120">
        <v>0</v>
      </c>
      <c r="M529" s="120">
        <v>0</v>
      </c>
      <c r="N529" s="120">
        <v>0</v>
      </c>
      <c r="O529" s="120">
        <v>0</v>
      </c>
      <c r="P529" s="120">
        <v>0</v>
      </c>
      <c r="Q529" s="120">
        <v>0</v>
      </c>
      <c r="R529" s="120">
        <v>0</v>
      </c>
      <c r="S529" s="120">
        <v>0</v>
      </c>
      <c r="T529" s="120">
        <v>0</v>
      </c>
      <c r="U529" s="120">
        <v>0</v>
      </c>
      <c r="V529" s="120">
        <v>0</v>
      </c>
      <c r="W529" s="120">
        <v>0</v>
      </c>
      <c r="X529" s="120">
        <v>0</v>
      </c>
      <c r="Y529" s="120">
        <v>0</v>
      </c>
      <c r="Z529" s="120">
        <v>0</v>
      </c>
      <c r="AA529" s="120">
        <v>0</v>
      </c>
      <c r="AB529" s="120">
        <v>0</v>
      </c>
      <c r="AC529" s="120">
        <v>0</v>
      </c>
      <c r="AD529" s="120">
        <v>0</v>
      </c>
      <c r="AE529" s="120">
        <v>0</v>
      </c>
      <c r="AF529" s="120">
        <v>0</v>
      </c>
      <c r="AG529" s="120">
        <v>0</v>
      </c>
      <c r="AH529" s="120">
        <v>0</v>
      </c>
      <c r="AI529" s="120">
        <v>0</v>
      </c>
      <c r="AJ529" s="120">
        <v>0</v>
      </c>
      <c r="AK529" s="120">
        <v>0</v>
      </c>
      <c r="AL529" s="120">
        <v>0</v>
      </c>
      <c r="AM529" s="120">
        <v>0</v>
      </c>
      <c r="AN529" s="120">
        <v>0</v>
      </c>
      <c r="AO529" s="120">
        <v>0</v>
      </c>
      <c r="AP529" s="120">
        <v>0</v>
      </c>
      <c r="AQ529" s="120">
        <v>0</v>
      </c>
      <c r="AR529" s="120">
        <v>0</v>
      </c>
      <c r="AS529" s="120">
        <v>0</v>
      </c>
      <c r="AT529" s="120">
        <v>0</v>
      </c>
      <c r="AU529" s="120">
        <v>0</v>
      </c>
      <c r="AV529" s="120">
        <v>0</v>
      </c>
      <c r="AW529" s="120">
        <v>0</v>
      </c>
      <c r="AX529" s="120">
        <v>0</v>
      </c>
      <c r="AY529" s="120">
        <v>0</v>
      </c>
      <c r="AZ529" s="120">
        <v>0</v>
      </c>
    </row>
    <row r="530" spans="1:52" ht="12" customHeight="1" x14ac:dyDescent="0.35">
      <c r="A530" s="134" t="s">
        <v>84</v>
      </c>
      <c r="B530" s="132">
        <v>823.47141744569569</v>
      </c>
      <c r="C530" s="132">
        <v>799.82550678331688</v>
      </c>
      <c r="D530" s="132">
        <v>805.99906954008202</v>
      </c>
      <c r="E530" s="132">
        <v>818.53347758076438</v>
      </c>
      <c r="F530" s="132">
        <v>834.90406741252377</v>
      </c>
      <c r="G530" s="132">
        <v>914.30591579230986</v>
      </c>
      <c r="H530" s="132">
        <v>991.28497951944121</v>
      </c>
      <c r="I530" s="132">
        <v>1007.4341712546687</v>
      </c>
      <c r="J530" s="132">
        <v>1091.4682617356093</v>
      </c>
      <c r="K530" s="132">
        <v>918.63084550586586</v>
      </c>
      <c r="L530" s="132">
        <v>921.71767663476066</v>
      </c>
      <c r="M530" s="132">
        <v>921.90024339720571</v>
      </c>
      <c r="N530" s="132">
        <v>992.06599207718409</v>
      </c>
      <c r="O530" s="132">
        <v>989.55457872197769</v>
      </c>
      <c r="P530" s="132">
        <v>965.23209763440502</v>
      </c>
      <c r="Q530" s="132">
        <v>977.87106860369624</v>
      </c>
      <c r="R530" s="132">
        <v>922.88984850741406</v>
      </c>
      <c r="S530" s="132">
        <v>901.11716204678351</v>
      </c>
      <c r="T530" s="132">
        <v>947.09142023762195</v>
      </c>
      <c r="U530" s="132">
        <v>995.7928216811132</v>
      </c>
      <c r="V530" s="132">
        <v>1041.5501625325776</v>
      </c>
      <c r="W530" s="132">
        <v>1061.5036228336148</v>
      </c>
      <c r="X530" s="132">
        <v>1069.8055157526353</v>
      </c>
      <c r="Y530" s="132">
        <v>1102.5554189586348</v>
      </c>
      <c r="Z530" s="132">
        <v>1123.5163446249962</v>
      </c>
      <c r="AA530" s="132">
        <v>1135.8870181145546</v>
      </c>
      <c r="AB530" s="132">
        <v>1135.1140216634178</v>
      </c>
      <c r="AC530" s="132">
        <v>1130.6198372467411</v>
      </c>
      <c r="AD530" s="132">
        <v>1126.893877590582</v>
      </c>
      <c r="AE530" s="132">
        <v>1124.7965510171339</v>
      </c>
      <c r="AF530" s="132">
        <v>1094.4236928072414</v>
      </c>
      <c r="AG530" s="132">
        <v>1095.569593660055</v>
      </c>
      <c r="AH530" s="132">
        <v>1082.782556376301</v>
      </c>
      <c r="AI530" s="132">
        <v>1090.5198385571766</v>
      </c>
      <c r="AJ530" s="132">
        <v>1107.2851598332231</v>
      </c>
      <c r="AK530" s="132">
        <v>1123.3701502799281</v>
      </c>
      <c r="AL530" s="132">
        <v>1131.3228894142276</v>
      </c>
      <c r="AM530" s="132">
        <v>1139.3803450561222</v>
      </c>
      <c r="AN530" s="132">
        <v>1139.4530828434472</v>
      </c>
      <c r="AO530" s="132">
        <v>1151.8523265946183</v>
      </c>
      <c r="AP530" s="132">
        <v>1159.1396713255713</v>
      </c>
      <c r="AQ530" s="132">
        <v>1148.112311588967</v>
      </c>
      <c r="AR530" s="132">
        <v>1146.0127100186544</v>
      </c>
      <c r="AS530" s="132">
        <v>1151.5929511364998</v>
      </c>
      <c r="AT530" s="132">
        <v>1155.1290356834579</v>
      </c>
      <c r="AU530" s="132">
        <v>1159.4264046381206</v>
      </c>
      <c r="AV530" s="132">
        <v>1157.9339568465978</v>
      </c>
      <c r="AW530" s="132">
        <v>1159.0351496134267</v>
      </c>
      <c r="AX530" s="132">
        <v>1157.5589461164088</v>
      </c>
      <c r="AY530" s="132">
        <v>1152.2667559736178</v>
      </c>
      <c r="AZ530" s="132">
        <v>1159.4149076962874</v>
      </c>
    </row>
    <row r="532" spans="1:52" ht="12" customHeight="1" x14ac:dyDescent="0.35">
      <c r="A532" s="62" t="s">
        <v>874</v>
      </c>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row>
    <row r="533" spans="1:52" ht="12" customHeight="1" x14ac:dyDescent="0.35">
      <c r="A533" s="113" t="s">
        <v>75</v>
      </c>
      <c r="B533" s="114">
        <v>377.75542489976476</v>
      </c>
      <c r="C533" s="114">
        <v>380.89412866278684</v>
      </c>
      <c r="D533" s="114">
        <v>356.20552345039039</v>
      </c>
      <c r="E533" s="114">
        <v>371.79666020439322</v>
      </c>
      <c r="F533" s="114">
        <v>370.34315421927499</v>
      </c>
      <c r="G533" s="114">
        <v>383.66070386777562</v>
      </c>
      <c r="H533" s="114">
        <v>400.12301490404434</v>
      </c>
      <c r="I533" s="114">
        <v>398.44470943514466</v>
      </c>
      <c r="J533" s="114">
        <v>414.66194638800619</v>
      </c>
      <c r="K533" s="114">
        <v>407.140331820104</v>
      </c>
      <c r="L533" s="114">
        <v>398.06427245231009</v>
      </c>
      <c r="M533" s="114">
        <v>404.97968722604276</v>
      </c>
      <c r="N533" s="114">
        <v>424.80064324878282</v>
      </c>
      <c r="O533" s="114">
        <v>428.37573681999277</v>
      </c>
      <c r="P533" s="114">
        <v>411.92460307870488</v>
      </c>
      <c r="Q533" s="114">
        <v>413.92362685402327</v>
      </c>
      <c r="R533" s="114">
        <v>398.16745638675991</v>
      </c>
      <c r="S533" s="114">
        <v>386.27616512316456</v>
      </c>
      <c r="T533" s="114">
        <v>392.13893138178082</v>
      </c>
      <c r="U533" s="114">
        <v>403.58780723654797</v>
      </c>
      <c r="V533" s="114">
        <v>413.46963203380182</v>
      </c>
      <c r="W533" s="114">
        <v>419.03492594057809</v>
      </c>
      <c r="X533" s="114">
        <v>422.52399220403277</v>
      </c>
      <c r="Y533" s="114">
        <v>432.59032771593434</v>
      </c>
      <c r="Z533" s="114">
        <v>440.95170580369393</v>
      </c>
      <c r="AA533" s="114">
        <v>443.34423248451776</v>
      </c>
      <c r="AB533" s="114">
        <v>443.31856795246415</v>
      </c>
      <c r="AC533" s="114">
        <v>445.38173226081449</v>
      </c>
      <c r="AD533" s="114">
        <v>440.6734516487644</v>
      </c>
      <c r="AE533" s="114">
        <v>440.14205684582225</v>
      </c>
      <c r="AF533" s="114">
        <v>436.78043446269112</v>
      </c>
      <c r="AG533" s="114">
        <v>437.19171118678094</v>
      </c>
      <c r="AH533" s="114">
        <v>430.18723086559288</v>
      </c>
      <c r="AI533" s="114">
        <v>434.76780080286801</v>
      </c>
      <c r="AJ533" s="114">
        <v>431.42067602093118</v>
      </c>
      <c r="AK533" s="114">
        <v>435.37071829822401</v>
      </c>
      <c r="AL533" s="114">
        <v>439.83527079626504</v>
      </c>
      <c r="AM533" s="114">
        <v>436.30462654077974</v>
      </c>
      <c r="AN533" s="114">
        <v>443.03984879975474</v>
      </c>
      <c r="AO533" s="114">
        <v>442.59077556400439</v>
      </c>
      <c r="AP533" s="114">
        <v>439.42234388530306</v>
      </c>
      <c r="AQ533" s="114">
        <v>433.43890870964293</v>
      </c>
      <c r="AR533" s="114">
        <v>430.7448148927258</v>
      </c>
      <c r="AS533" s="114">
        <v>427.44087336403845</v>
      </c>
      <c r="AT533" s="114">
        <v>430.65224551102506</v>
      </c>
      <c r="AU533" s="114">
        <v>427.40264914885302</v>
      </c>
      <c r="AV533" s="114">
        <v>421.51361522330797</v>
      </c>
      <c r="AW533" s="114">
        <v>418.15313343869843</v>
      </c>
      <c r="AX533" s="114">
        <v>415.81732742561172</v>
      </c>
      <c r="AY533" s="114">
        <v>412.74722654138822</v>
      </c>
      <c r="AZ533" s="114">
        <v>412.31076643489092</v>
      </c>
    </row>
    <row r="534" spans="1:52" ht="12" customHeight="1" x14ac:dyDescent="0.35">
      <c r="A534" s="115" t="s">
        <v>76</v>
      </c>
      <c r="B534" s="116">
        <v>83.220472471586575</v>
      </c>
      <c r="C534" s="116">
        <v>80.771536056263031</v>
      </c>
      <c r="D534" s="116">
        <v>79.033140936352353</v>
      </c>
      <c r="E534" s="116">
        <v>79.152654504510082</v>
      </c>
      <c r="F534" s="116">
        <v>74.014348233526121</v>
      </c>
      <c r="G534" s="116">
        <v>77.570593760376937</v>
      </c>
      <c r="H534" s="116">
        <v>76.088557256138103</v>
      </c>
      <c r="I534" s="116">
        <v>72.718148892179315</v>
      </c>
      <c r="J534" s="116">
        <v>76.907256806863458</v>
      </c>
      <c r="K534" s="116">
        <v>76.622840006486385</v>
      </c>
      <c r="L534" s="116">
        <v>71.050324129635214</v>
      </c>
      <c r="M534" s="116">
        <v>71.417061402060213</v>
      </c>
      <c r="N534" s="116">
        <v>68.412653808463133</v>
      </c>
      <c r="O534" s="116">
        <v>66.061684842471436</v>
      </c>
      <c r="P534" s="116">
        <v>69.685630365147659</v>
      </c>
      <c r="Q534" s="116">
        <v>74.222865968406182</v>
      </c>
      <c r="R534" s="116">
        <v>73.574023188080318</v>
      </c>
      <c r="S534" s="116">
        <v>74.14493488978863</v>
      </c>
      <c r="T534" s="116">
        <v>74.222681677992426</v>
      </c>
      <c r="U534" s="116">
        <v>75.570735589539851</v>
      </c>
      <c r="V534" s="116">
        <v>76.547505914776565</v>
      </c>
      <c r="W534" s="116">
        <v>80.780282769681321</v>
      </c>
      <c r="X534" s="116">
        <v>85.654578104465642</v>
      </c>
      <c r="Y534" s="116">
        <v>87.741008419019991</v>
      </c>
      <c r="Z534" s="116">
        <v>91.569488844956453</v>
      </c>
      <c r="AA534" s="116">
        <v>91.663315531617215</v>
      </c>
      <c r="AB534" s="116">
        <v>93.865670664747924</v>
      </c>
      <c r="AC534" s="116">
        <v>97.823317924263435</v>
      </c>
      <c r="AD534" s="116">
        <v>95.400180376559035</v>
      </c>
      <c r="AE534" s="116">
        <v>98.554838092393794</v>
      </c>
      <c r="AF534" s="116">
        <v>95.421539791565564</v>
      </c>
      <c r="AG534" s="116">
        <v>95.078035417578477</v>
      </c>
      <c r="AH534" s="116">
        <v>91.898177540147358</v>
      </c>
      <c r="AI534" s="116">
        <v>93.929739282835357</v>
      </c>
      <c r="AJ534" s="116">
        <v>87.183716039758465</v>
      </c>
      <c r="AK534" s="116">
        <v>88.387485545020624</v>
      </c>
      <c r="AL534" s="116">
        <v>90.867999948046489</v>
      </c>
      <c r="AM534" s="116">
        <v>89.24248343116426</v>
      </c>
      <c r="AN534" s="116">
        <v>95.345465281725183</v>
      </c>
      <c r="AO534" s="116">
        <v>93.564514830672351</v>
      </c>
      <c r="AP534" s="116">
        <v>92.304241940059583</v>
      </c>
      <c r="AQ534" s="116">
        <v>89.772686638085645</v>
      </c>
      <c r="AR534" s="116">
        <v>89.191203516603949</v>
      </c>
      <c r="AS534" s="116">
        <v>86.045231473099037</v>
      </c>
      <c r="AT534" s="116">
        <v>90.145003090521385</v>
      </c>
      <c r="AU534" s="116">
        <v>89.935968511201054</v>
      </c>
      <c r="AV534" s="116">
        <v>85.952767665096829</v>
      </c>
      <c r="AW534" s="116">
        <v>84.473825213214667</v>
      </c>
      <c r="AX534" s="116">
        <v>81.989616894537193</v>
      </c>
      <c r="AY534" s="116">
        <v>81.287363572421455</v>
      </c>
      <c r="AZ534" s="116">
        <v>81.135482067485668</v>
      </c>
    </row>
    <row r="535" spans="1:52" ht="12" customHeight="1" x14ac:dyDescent="0.35">
      <c r="A535" s="115" t="s">
        <v>77</v>
      </c>
      <c r="B535" s="116">
        <v>58.898037634482598</v>
      </c>
      <c r="C535" s="116">
        <v>59.649644682609903</v>
      </c>
      <c r="D535" s="116">
        <v>56.564418984884398</v>
      </c>
      <c r="E535" s="116">
        <v>58.414933101924873</v>
      </c>
      <c r="F535" s="116">
        <v>57.977884378507703</v>
      </c>
      <c r="G535" s="116">
        <v>57.599787988100566</v>
      </c>
      <c r="H535" s="116">
        <v>58.877794763912441</v>
      </c>
      <c r="I535" s="116">
        <v>58.836518272755768</v>
      </c>
      <c r="J535" s="116">
        <v>57.287471819983693</v>
      </c>
      <c r="K535" s="116">
        <v>57.163721392966458</v>
      </c>
      <c r="L535" s="116">
        <v>55.90939778837749</v>
      </c>
      <c r="M535" s="116">
        <v>55.875353810534392</v>
      </c>
      <c r="N535" s="116">
        <v>58.844131978837034</v>
      </c>
      <c r="O535" s="116">
        <v>60.057228564239821</v>
      </c>
      <c r="P535" s="116">
        <v>59.395732393434137</v>
      </c>
      <c r="Q535" s="116">
        <v>61.132252622190627</v>
      </c>
      <c r="R535" s="116">
        <v>61.158171797848077</v>
      </c>
      <c r="S535" s="116">
        <v>60.456140762335991</v>
      </c>
      <c r="T535" s="116">
        <v>59.976838591672227</v>
      </c>
      <c r="U535" s="116">
        <v>59.462937004868436</v>
      </c>
      <c r="V535" s="116">
        <v>59.150195924213683</v>
      </c>
      <c r="W535" s="116">
        <v>59.091803955482803</v>
      </c>
      <c r="X535" s="116">
        <v>58.928182186560001</v>
      </c>
      <c r="Y535" s="116">
        <v>58.825479829725154</v>
      </c>
      <c r="Z535" s="116">
        <v>58.751901579044791</v>
      </c>
      <c r="AA535" s="116">
        <v>58.716247838384305</v>
      </c>
      <c r="AB535" s="116">
        <v>58.733203251762951</v>
      </c>
      <c r="AC535" s="116">
        <v>58.746638580338384</v>
      </c>
      <c r="AD535" s="116">
        <v>58.79102592438484</v>
      </c>
      <c r="AE535" s="116">
        <v>58.787309908439056</v>
      </c>
      <c r="AF535" s="116">
        <v>58.80127554288832</v>
      </c>
      <c r="AG535" s="116">
        <v>58.824207723982397</v>
      </c>
      <c r="AH535" s="116">
        <v>58.758239713402624</v>
      </c>
      <c r="AI535" s="116">
        <v>58.757113888405897</v>
      </c>
      <c r="AJ535" s="116">
        <v>58.746268266234175</v>
      </c>
      <c r="AK535" s="116">
        <v>58.770474390300663</v>
      </c>
      <c r="AL535" s="116">
        <v>58.775100370401866</v>
      </c>
      <c r="AM535" s="116">
        <v>58.746267110322506</v>
      </c>
      <c r="AN535" s="116">
        <v>58.753285393020121</v>
      </c>
      <c r="AO535" s="116">
        <v>58.710058508725012</v>
      </c>
      <c r="AP535" s="116">
        <v>58.652508205887074</v>
      </c>
      <c r="AQ535" s="116">
        <v>58.631227974599632</v>
      </c>
      <c r="AR535" s="116">
        <v>58.543737289548851</v>
      </c>
      <c r="AS535" s="116">
        <v>58.537321003302026</v>
      </c>
      <c r="AT535" s="116">
        <v>58.364850894255333</v>
      </c>
      <c r="AU535" s="116">
        <v>58.345347737563344</v>
      </c>
      <c r="AV535" s="116">
        <v>58.320293475178687</v>
      </c>
      <c r="AW535" s="116">
        <v>58.273901830820769</v>
      </c>
      <c r="AX535" s="116">
        <v>58.323343317744246</v>
      </c>
      <c r="AY535" s="116">
        <v>58.307017343826217</v>
      </c>
      <c r="AZ535" s="116">
        <v>58.302798821533564</v>
      </c>
    </row>
    <row r="536" spans="1:52" ht="12" customHeight="1" x14ac:dyDescent="0.35">
      <c r="A536" s="115" t="s">
        <v>78</v>
      </c>
      <c r="B536" s="116">
        <v>39.874961196160029</v>
      </c>
      <c r="C536" s="116">
        <v>40.054186757154852</v>
      </c>
      <c r="D536" s="116">
        <v>38.003949365759951</v>
      </c>
      <c r="E536" s="116">
        <v>39.024634058618865</v>
      </c>
      <c r="F536" s="116">
        <v>38.617349433495789</v>
      </c>
      <c r="G536" s="116">
        <v>38.28567444911738</v>
      </c>
      <c r="H536" s="116">
        <v>39.181713384931051</v>
      </c>
      <c r="I536" s="116">
        <v>39.083164386593388</v>
      </c>
      <c r="J536" s="116">
        <v>38.005643401029154</v>
      </c>
      <c r="K536" s="116">
        <v>37.928080566317995</v>
      </c>
      <c r="L536" s="116">
        <v>37.063838557108809</v>
      </c>
      <c r="M536" s="116">
        <v>37.007974986576627</v>
      </c>
      <c r="N536" s="116">
        <v>38.98056381315692</v>
      </c>
      <c r="O536" s="116">
        <v>39.761224727996606</v>
      </c>
      <c r="P536" s="116">
        <v>39.432632952627621</v>
      </c>
      <c r="Q536" s="116">
        <v>40.425992319425468</v>
      </c>
      <c r="R536" s="116">
        <v>40.426294307226904</v>
      </c>
      <c r="S536" s="116">
        <v>40.025248944088176</v>
      </c>
      <c r="T536" s="116">
        <v>39.735619991733536</v>
      </c>
      <c r="U536" s="116">
        <v>39.406523341903934</v>
      </c>
      <c r="V536" s="116">
        <v>39.223932650275948</v>
      </c>
      <c r="W536" s="116">
        <v>39.204137612478213</v>
      </c>
      <c r="X536" s="116">
        <v>39.105535564584891</v>
      </c>
      <c r="Y536" s="116">
        <v>39.034400314416203</v>
      </c>
      <c r="Z536" s="116">
        <v>38.981198455448592</v>
      </c>
      <c r="AA536" s="116">
        <v>38.94734194898448</v>
      </c>
      <c r="AB536" s="116">
        <v>38.935666411215323</v>
      </c>
      <c r="AC536" s="116">
        <v>38.915929130274257</v>
      </c>
      <c r="AD536" s="116">
        <v>38.900242298765761</v>
      </c>
      <c r="AE536" s="116">
        <v>38.855012018456037</v>
      </c>
      <c r="AF536" s="116">
        <v>38.814745180394674</v>
      </c>
      <c r="AG536" s="116">
        <v>38.82332617770863</v>
      </c>
      <c r="AH536" s="116">
        <v>38.782849166490493</v>
      </c>
      <c r="AI536" s="116">
        <v>38.773004591585703</v>
      </c>
      <c r="AJ536" s="116">
        <v>38.751099878157412</v>
      </c>
      <c r="AK536" s="116">
        <v>38.742073717669221</v>
      </c>
      <c r="AL536" s="116">
        <v>38.762391245682309</v>
      </c>
      <c r="AM536" s="116">
        <v>38.751501096779698</v>
      </c>
      <c r="AN536" s="116">
        <v>38.754096383763141</v>
      </c>
      <c r="AO536" s="116">
        <v>38.758795228788863</v>
      </c>
      <c r="AP536" s="116">
        <v>38.763374149615402</v>
      </c>
      <c r="AQ536" s="116">
        <v>38.781113780372472</v>
      </c>
      <c r="AR536" s="116">
        <v>38.774070020409532</v>
      </c>
      <c r="AS536" s="116">
        <v>38.785815201049765</v>
      </c>
      <c r="AT536" s="116">
        <v>38.788992025648646</v>
      </c>
      <c r="AU536" s="116">
        <v>38.828694122764105</v>
      </c>
      <c r="AV536" s="116">
        <v>38.822494859606195</v>
      </c>
      <c r="AW536" s="116">
        <v>38.822300070827865</v>
      </c>
      <c r="AX536" s="116">
        <v>38.85251974197616</v>
      </c>
      <c r="AY536" s="116">
        <v>38.840716875267219</v>
      </c>
      <c r="AZ536" s="116">
        <v>38.83214070654661</v>
      </c>
    </row>
    <row r="537" spans="1:52" ht="12" customHeight="1" x14ac:dyDescent="0.35">
      <c r="A537" s="115" t="s">
        <v>79</v>
      </c>
      <c r="B537" s="116">
        <v>195.76195359753555</v>
      </c>
      <c r="C537" s="116">
        <v>200.41876116675905</v>
      </c>
      <c r="D537" s="116">
        <v>182.60401416339371</v>
      </c>
      <c r="E537" s="116">
        <v>195.20443853933938</v>
      </c>
      <c r="F537" s="116">
        <v>199.73357217374536</v>
      </c>
      <c r="G537" s="116">
        <v>210.20464767018075</v>
      </c>
      <c r="H537" s="116">
        <v>225.97494949906277</v>
      </c>
      <c r="I537" s="116">
        <v>227.80687788361615</v>
      </c>
      <c r="J537" s="116">
        <v>242.46157436012984</v>
      </c>
      <c r="K537" s="116">
        <v>235.42568985433317</v>
      </c>
      <c r="L537" s="116">
        <v>234.04071197718855</v>
      </c>
      <c r="M537" s="116">
        <v>240.67929702687152</v>
      </c>
      <c r="N537" s="116">
        <v>258.56329364832573</v>
      </c>
      <c r="O537" s="116">
        <v>262.4955986852849</v>
      </c>
      <c r="P537" s="116">
        <v>243.41060736749543</v>
      </c>
      <c r="Q537" s="116">
        <v>238.14251594400096</v>
      </c>
      <c r="R537" s="116">
        <v>223.00896709360461</v>
      </c>
      <c r="S537" s="116">
        <v>211.64984052695175</v>
      </c>
      <c r="T537" s="116">
        <v>218.20379112038262</v>
      </c>
      <c r="U537" s="116">
        <v>229.14761130023572</v>
      </c>
      <c r="V537" s="116">
        <v>238.54799754453563</v>
      </c>
      <c r="W537" s="116">
        <v>239.95870160293572</v>
      </c>
      <c r="X537" s="116">
        <v>238.8356963484222</v>
      </c>
      <c r="Y537" s="116">
        <v>246.98943915277297</v>
      </c>
      <c r="Z537" s="116">
        <v>251.64911692424405</v>
      </c>
      <c r="AA537" s="116">
        <v>254.01732716553178</v>
      </c>
      <c r="AB537" s="116">
        <v>251.78402762473794</v>
      </c>
      <c r="AC537" s="116">
        <v>249.89584662593842</v>
      </c>
      <c r="AD537" s="116">
        <v>247.58200304905475</v>
      </c>
      <c r="AE537" s="116">
        <v>243.94489682653332</v>
      </c>
      <c r="AF537" s="116">
        <v>243.74287394784253</v>
      </c>
      <c r="AG537" s="116">
        <v>244.46614186751148</v>
      </c>
      <c r="AH537" s="116">
        <v>240.74796444555238</v>
      </c>
      <c r="AI537" s="116">
        <v>243.30794304004104</v>
      </c>
      <c r="AJ537" s="116">
        <v>246.73959183678113</v>
      </c>
      <c r="AK537" s="116">
        <v>249.47068464523346</v>
      </c>
      <c r="AL537" s="116">
        <v>251.42977923213439</v>
      </c>
      <c r="AM537" s="116">
        <v>249.56437490251326</v>
      </c>
      <c r="AN537" s="116">
        <v>250.18700174124632</v>
      </c>
      <c r="AO537" s="116">
        <v>251.55740699581813</v>
      </c>
      <c r="AP537" s="116">
        <v>249.70221958974099</v>
      </c>
      <c r="AQ537" s="116">
        <v>246.2538803165852</v>
      </c>
      <c r="AR537" s="116">
        <v>244.23580406616347</v>
      </c>
      <c r="AS537" s="116">
        <v>244.07250568658762</v>
      </c>
      <c r="AT537" s="116">
        <v>243.35339950059972</v>
      </c>
      <c r="AU537" s="116">
        <v>240.2926387773245</v>
      </c>
      <c r="AV537" s="116">
        <v>238.41805922342627</v>
      </c>
      <c r="AW537" s="116">
        <v>236.58310632383515</v>
      </c>
      <c r="AX537" s="116">
        <v>236.65184747135413</v>
      </c>
      <c r="AY537" s="116">
        <v>234.31212874987332</v>
      </c>
      <c r="AZ537" s="116">
        <v>234.04034483932509</v>
      </c>
    </row>
    <row r="538" spans="1:52" ht="12" customHeight="1" x14ac:dyDescent="0.35">
      <c r="A538" s="364" t="s">
        <v>80</v>
      </c>
      <c r="B538" s="387">
        <v>0</v>
      </c>
      <c r="C538" s="387">
        <v>0</v>
      </c>
      <c r="D538" s="387">
        <v>0</v>
      </c>
      <c r="E538" s="387">
        <v>0</v>
      </c>
      <c r="F538" s="387">
        <v>0</v>
      </c>
      <c r="G538" s="387">
        <v>0</v>
      </c>
      <c r="H538" s="387">
        <v>0</v>
      </c>
      <c r="I538" s="387">
        <v>0</v>
      </c>
      <c r="J538" s="387">
        <v>0</v>
      </c>
      <c r="K538" s="387">
        <v>0</v>
      </c>
      <c r="L538" s="387">
        <v>0</v>
      </c>
      <c r="M538" s="387">
        <v>0</v>
      </c>
      <c r="N538" s="387">
        <v>0</v>
      </c>
      <c r="O538" s="387">
        <v>0.46006706626929023</v>
      </c>
      <c r="P538" s="387">
        <v>0.77899627502118185</v>
      </c>
      <c r="Q538" s="387">
        <v>1.103712632881106</v>
      </c>
      <c r="R538" s="387">
        <v>0.928746717561444</v>
      </c>
      <c r="S538" s="387">
        <v>1.2015876129915237</v>
      </c>
      <c r="T538" s="387">
        <v>3.5572877845280129</v>
      </c>
      <c r="U538" s="387">
        <v>5.6930255469696061</v>
      </c>
      <c r="V538" s="387">
        <v>6.9709730818839972</v>
      </c>
      <c r="W538" s="387">
        <v>6.2539146430848191</v>
      </c>
      <c r="X538" s="387">
        <v>8.5636014643069434</v>
      </c>
      <c r="Y538" s="387">
        <v>9.131732441954</v>
      </c>
      <c r="Z538" s="387">
        <v>9.021274868244733</v>
      </c>
      <c r="AA538" s="387">
        <v>8.0801795072048304</v>
      </c>
      <c r="AB538" s="387">
        <v>7.2439831252731812</v>
      </c>
      <c r="AC538" s="387">
        <v>7.1870594474059271</v>
      </c>
      <c r="AD538" s="387">
        <v>7.0711252588673101</v>
      </c>
      <c r="AE538" s="387">
        <v>8.6720958124022633</v>
      </c>
      <c r="AF538" s="387">
        <v>10.298024100724088</v>
      </c>
      <c r="AG538" s="387">
        <v>9.9478420858669772</v>
      </c>
      <c r="AH538" s="387">
        <v>13.366326258085493</v>
      </c>
      <c r="AI538" s="387">
        <v>15.37547869978845</v>
      </c>
      <c r="AJ538" s="387">
        <v>18.441165099485858</v>
      </c>
      <c r="AK538" s="387">
        <v>19.930954390137895</v>
      </c>
      <c r="AL538" s="387">
        <v>19.639872215422983</v>
      </c>
      <c r="AM538" s="387">
        <v>21.484704297689419</v>
      </c>
      <c r="AN538" s="387">
        <v>22.548674453488498</v>
      </c>
      <c r="AO538" s="387">
        <v>23.068804548949977</v>
      </c>
      <c r="AP538" s="387">
        <v>23.589027976463498</v>
      </c>
      <c r="AQ538" s="387">
        <v>22.937937470178301</v>
      </c>
      <c r="AR538" s="387">
        <v>22.980524651009187</v>
      </c>
      <c r="AS538" s="387">
        <v>23.211802962000245</v>
      </c>
      <c r="AT538" s="387">
        <v>23.546278828714314</v>
      </c>
      <c r="AU538" s="387">
        <v>22.837608638942616</v>
      </c>
      <c r="AV538" s="387">
        <v>23.186799057776792</v>
      </c>
      <c r="AW538" s="387">
        <v>24.708019521001614</v>
      </c>
      <c r="AX538" s="387">
        <v>24.141096059111248</v>
      </c>
      <c r="AY538" s="387">
        <v>25.445090354714864</v>
      </c>
      <c r="AZ538" s="387">
        <v>26.163612593059003</v>
      </c>
    </row>
    <row r="539" spans="1:52" ht="12" customHeight="1" x14ac:dyDescent="0.35">
      <c r="A539" s="115" t="s">
        <v>81</v>
      </c>
      <c r="B539" s="116">
        <v>0</v>
      </c>
      <c r="C539" s="116">
        <v>0</v>
      </c>
      <c r="D539" s="116">
        <v>0</v>
      </c>
      <c r="E539" s="116">
        <v>0</v>
      </c>
      <c r="F539" s="116">
        <v>0</v>
      </c>
      <c r="G539" s="116">
        <v>0</v>
      </c>
      <c r="H539" s="116">
        <v>0</v>
      </c>
      <c r="I539" s="116">
        <v>0</v>
      </c>
      <c r="J539" s="116">
        <v>0</v>
      </c>
      <c r="K539" s="116">
        <v>0</v>
      </c>
      <c r="L539" s="116">
        <v>0</v>
      </c>
      <c r="M539" s="116">
        <v>0</v>
      </c>
      <c r="N539" s="116">
        <v>0</v>
      </c>
      <c r="O539" s="116">
        <v>0.46006706626929023</v>
      </c>
      <c r="P539" s="116">
        <v>0.77899627502118185</v>
      </c>
      <c r="Q539" s="116">
        <v>1.103712632881106</v>
      </c>
      <c r="R539" s="116">
        <v>0.928746717561444</v>
      </c>
      <c r="S539" s="116">
        <v>1.2015876129915237</v>
      </c>
      <c r="T539" s="116">
        <v>3.5572877845280129</v>
      </c>
      <c r="U539" s="116">
        <v>5.6930255469696061</v>
      </c>
      <c r="V539" s="116">
        <v>6.9709730818839972</v>
      </c>
      <c r="W539" s="116">
        <v>6.2539146430848191</v>
      </c>
      <c r="X539" s="116">
        <v>8.5636014643069434</v>
      </c>
      <c r="Y539" s="116">
        <v>9.131732441954</v>
      </c>
      <c r="Z539" s="116">
        <v>9.021274868244733</v>
      </c>
      <c r="AA539" s="116">
        <v>8.0801795072048304</v>
      </c>
      <c r="AB539" s="116">
        <v>7.2439831252731812</v>
      </c>
      <c r="AC539" s="116">
        <v>7.1870594474059271</v>
      </c>
      <c r="AD539" s="116">
        <v>7.0711252588673101</v>
      </c>
      <c r="AE539" s="116">
        <v>8.6720958124022633</v>
      </c>
      <c r="AF539" s="116">
        <v>10.298024100724088</v>
      </c>
      <c r="AG539" s="116">
        <v>9.9478420858669772</v>
      </c>
      <c r="AH539" s="116">
        <v>13.366326258085493</v>
      </c>
      <c r="AI539" s="116">
        <v>15.37547869978845</v>
      </c>
      <c r="AJ539" s="116">
        <v>18.441165099485858</v>
      </c>
      <c r="AK539" s="116">
        <v>19.930954390137895</v>
      </c>
      <c r="AL539" s="116">
        <v>19.639872215422983</v>
      </c>
      <c r="AM539" s="116">
        <v>21.484704297689419</v>
      </c>
      <c r="AN539" s="116">
        <v>22.548674453488498</v>
      </c>
      <c r="AO539" s="116">
        <v>23.068804548949977</v>
      </c>
      <c r="AP539" s="116">
        <v>23.589027976463498</v>
      </c>
      <c r="AQ539" s="116">
        <v>22.937937470178301</v>
      </c>
      <c r="AR539" s="116">
        <v>22.980524651009187</v>
      </c>
      <c r="AS539" s="116">
        <v>23.211802962000245</v>
      </c>
      <c r="AT539" s="116">
        <v>23.546278828714314</v>
      </c>
      <c r="AU539" s="116">
        <v>22.837608638942616</v>
      </c>
      <c r="AV539" s="116">
        <v>23.186799057776792</v>
      </c>
      <c r="AW539" s="116">
        <v>24.708019521001614</v>
      </c>
      <c r="AX539" s="116">
        <v>24.141096059111248</v>
      </c>
      <c r="AY539" s="116">
        <v>25.445090354714864</v>
      </c>
      <c r="AZ539" s="116">
        <v>26.163612593059003</v>
      </c>
    </row>
    <row r="540" spans="1:52" ht="12" customHeight="1" x14ac:dyDescent="0.35">
      <c r="A540" s="115" t="s">
        <v>82</v>
      </c>
      <c r="B540" s="116">
        <v>0</v>
      </c>
      <c r="C540" s="116">
        <v>0</v>
      </c>
      <c r="D540" s="116">
        <v>0</v>
      </c>
      <c r="E540" s="116">
        <v>0</v>
      </c>
      <c r="F540" s="116">
        <v>0</v>
      </c>
      <c r="G540" s="116">
        <v>0</v>
      </c>
      <c r="H540" s="116">
        <v>0</v>
      </c>
      <c r="I540" s="116">
        <v>0</v>
      </c>
      <c r="J540" s="116">
        <v>0</v>
      </c>
      <c r="K540" s="116">
        <v>0</v>
      </c>
      <c r="L540" s="116">
        <v>0</v>
      </c>
      <c r="M540" s="116">
        <v>0</v>
      </c>
      <c r="N540" s="116">
        <v>0</v>
      </c>
      <c r="O540" s="116">
        <v>0</v>
      </c>
      <c r="P540" s="116">
        <v>0</v>
      </c>
      <c r="Q540" s="116">
        <v>0</v>
      </c>
      <c r="R540" s="116">
        <v>0</v>
      </c>
      <c r="S540" s="116">
        <v>0</v>
      </c>
      <c r="T540" s="116">
        <v>0</v>
      </c>
      <c r="U540" s="116">
        <v>0</v>
      </c>
      <c r="V540" s="116">
        <v>0</v>
      </c>
      <c r="W540" s="116">
        <v>0</v>
      </c>
      <c r="X540" s="116">
        <v>0</v>
      </c>
      <c r="Y540" s="116">
        <v>0</v>
      </c>
      <c r="Z540" s="116">
        <v>0</v>
      </c>
      <c r="AA540" s="116">
        <v>0</v>
      </c>
      <c r="AB540" s="116">
        <v>0</v>
      </c>
      <c r="AC540" s="116">
        <v>0</v>
      </c>
      <c r="AD540" s="116">
        <v>0</v>
      </c>
      <c r="AE540" s="116">
        <v>0</v>
      </c>
      <c r="AF540" s="116">
        <v>0</v>
      </c>
      <c r="AG540" s="116">
        <v>0</v>
      </c>
      <c r="AH540" s="116">
        <v>0</v>
      </c>
      <c r="AI540" s="116">
        <v>0</v>
      </c>
      <c r="AJ540" s="116">
        <v>0</v>
      </c>
      <c r="AK540" s="116">
        <v>0</v>
      </c>
      <c r="AL540" s="116">
        <v>0</v>
      </c>
      <c r="AM540" s="116">
        <v>0</v>
      </c>
      <c r="AN540" s="116">
        <v>0</v>
      </c>
      <c r="AO540" s="116">
        <v>0</v>
      </c>
      <c r="AP540" s="116">
        <v>0</v>
      </c>
      <c r="AQ540" s="116">
        <v>0</v>
      </c>
      <c r="AR540" s="116">
        <v>0</v>
      </c>
      <c r="AS540" s="116">
        <v>0</v>
      </c>
      <c r="AT540" s="116">
        <v>0</v>
      </c>
      <c r="AU540" s="116">
        <v>0</v>
      </c>
      <c r="AV540" s="116">
        <v>0</v>
      </c>
      <c r="AW540" s="116">
        <v>0</v>
      </c>
      <c r="AX540" s="116">
        <v>0</v>
      </c>
      <c r="AY540" s="116">
        <v>0</v>
      </c>
      <c r="AZ540" s="116">
        <v>0</v>
      </c>
    </row>
    <row r="541" spans="1:52" ht="12" customHeight="1" x14ac:dyDescent="0.35">
      <c r="A541" s="119" t="s">
        <v>83</v>
      </c>
      <c r="B541" s="120">
        <v>0</v>
      </c>
      <c r="C541" s="120">
        <v>0</v>
      </c>
      <c r="D541" s="120">
        <v>0</v>
      </c>
      <c r="E541" s="120">
        <v>0</v>
      </c>
      <c r="F541" s="120">
        <v>0</v>
      </c>
      <c r="G541" s="120">
        <v>0</v>
      </c>
      <c r="H541" s="120">
        <v>0</v>
      </c>
      <c r="I541" s="120">
        <v>0</v>
      </c>
      <c r="J541" s="120">
        <v>0</v>
      </c>
      <c r="K541" s="120">
        <v>0</v>
      </c>
      <c r="L541" s="120">
        <v>0</v>
      </c>
      <c r="M541" s="120">
        <v>0</v>
      </c>
      <c r="N541" s="120">
        <v>0</v>
      </c>
      <c r="O541" s="120">
        <v>0</v>
      </c>
      <c r="P541" s="120">
        <v>0</v>
      </c>
      <c r="Q541" s="120">
        <v>0</v>
      </c>
      <c r="R541" s="120">
        <v>0</v>
      </c>
      <c r="S541" s="120">
        <v>0</v>
      </c>
      <c r="T541" s="120">
        <v>0</v>
      </c>
      <c r="U541" s="120">
        <v>0</v>
      </c>
      <c r="V541" s="120">
        <v>0</v>
      </c>
      <c r="W541" s="120">
        <v>0</v>
      </c>
      <c r="X541" s="120">
        <v>0</v>
      </c>
      <c r="Y541" s="120">
        <v>0</v>
      </c>
      <c r="Z541" s="120">
        <v>0</v>
      </c>
      <c r="AA541" s="120">
        <v>0</v>
      </c>
      <c r="AB541" s="120">
        <v>0</v>
      </c>
      <c r="AC541" s="120">
        <v>0</v>
      </c>
      <c r="AD541" s="120">
        <v>0</v>
      </c>
      <c r="AE541" s="120">
        <v>0</v>
      </c>
      <c r="AF541" s="120">
        <v>0</v>
      </c>
      <c r="AG541" s="120">
        <v>0</v>
      </c>
      <c r="AH541" s="120">
        <v>0</v>
      </c>
      <c r="AI541" s="120">
        <v>0</v>
      </c>
      <c r="AJ541" s="120">
        <v>0</v>
      </c>
      <c r="AK541" s="120">
        <v>0</v>
      </c>
      <c r="AL541" s="120">
        <v>0</v>
      </c>
      <c r="AM541" s="120">
        <v>0</v>
      </c>
      <c r="AN541" s="120">
        <v>0</v>
      </c>
      <c r="AO541" s="120">
        <v>0</v>
      </c>
      <c r="AP541" s="120">
        <v>0</v>
      </c>
      <c r="AQ541" s="120">
        <v>0</v>
      </c>
      <c r="AR541" s="120">
        <v>0</v>
      </c>
      <c r="AS541" s="120">
        <v>0</v>
      </c>
      <c r="AT541" s="120">
        <v>0</v>
      </c>
      <c r="AU541" s="120">
        <v>0</v>
      </c>
      <c r="AV541" s="120">
        <v>0</v>
      </c>
      <c r="AW541" s="120">
        <v>0</v>
      </c>
      <c r="AX541" s="120">
        <v>0</v>
      </c>
      <c r="AY541" s="120">
        <v>0</v>
      </c>
      <c r="AZ541" s="120">
        <v>0</v>
      </c>
    </row>
    <row r="542" spans="1:52" ht="12" customHeight="1" x14ac:dyDescent="0.35">
      <c r="A542" s="134" t="s">
        <v>84</v>
      </c>
      <c r="B542" s="132">
        <v>1074.7177170715561</v>
      </c>
      <c r="C542" s="132">
        <v>1068.7792061371201</v>
      </c>
      <c r="D542" s="132">
        <v>1053.5371279057863</v>
      </c>
      <c r="E542" s="132">
        <v>1087.1127194264393</v>
      </c>
      <c r="F542" s="132">
        <v>1114.2054259564093</v>
      </c>
      <c r="G542" s="132">
        <v>1174.3055153580492</v>
      </c>
      <c r="H542" s="132">
        <v>1244.8869815047519</v>
      </c>
      <c r="I542" s="132">
        <v>1238.4689129447861</v>
      </c>
      <c r="J542" s="132">
        <v>1360.217370050839</v>
      </c>
      <c r="K542" s="132">
        <v>1282.0985049109506</v>
      </c>
      <c r="L542" s="132">
        <v>1302.5852615449398</v>
      </c>
      <c r="M542" s="132">
        <v>1324.7810337265107</v>
      </c>
      <c r="N542" s="132">
        <v>1363.1553481847402</v>
      </c>
      <c r="O542" s="132">
        <v>1334.6357726177043</v>
      </c>
      <c r="P542" s="132">
        <v>1357.8696981558014</v>
      </c>
      <c r="Q542" s="132">
        <v>1359.1737612695867</v>
      </c>
      <c r="R542" s="132">
        <v>1309.7663743664027</v>
      </c>
      <c r="S542" s="132">
        <v>1277.3609063508538</v>
      </c>
      <c r="T542" s="132">
        <v>1315.612884039871</v>
      </c>
      <c r="U542" s="132">
        <v>1371.9039705344442</v>
      </c>
      <c r="V542" s="132">
        <v>1417.8389477848086</v>
      </c>
      <c r="W542" s="132">
        <v>1439.8348373544836</v>
      </c>
      <c r="X542" s="132">
        <v>1459.1700487589417</v>
      </c>
      <c r="Y542" s="132">
        <v>1501.7085486588619</v>
      </c>
      <c r="Z542" s="132">
        <v>1537.4710675662543</v>
      </c>
      <c r="AA542" s="132">
        <v>1549.9350244881277</v>
      </c>
      <c r="AB542" s="132">
        <v>1554.3506840906098</v>
      </c>
      <c r="AC542" s="132">
        <v>1566.5667198692797</v>
      </c>
      <c r="AD542" s="132">
        <v>1553.1422321273042</v>
      </c>
      <c r="AE542" s="132">
        <v>1559.5995328891347</v>
      </c>
      <c r="AF542" s="132">
        <v>1554.5863393743023</v>
      </c>
      <c r="AG542" s="132">
        <v>1556.8914658785357</v>
      </c>
      <c r="AH542" s="132">
        <v>1537.0283893353439</v>
      </c>
      <c r="AI542" s="132">
        <v>1557.0880619218888</v>
      </c>
      <c r="AJ542" s="132">
        <v>1550.1970082965945</v>
      </c>
      <c r="AK542" s="132">
        <v>1570.4703501326326</v>
      </c>
      <c r="AL542" s="132">
        <v>1589.0761307243533</v>
      </c>
      <c r="AM542" s="132">
        <v>1582.0007631232443</v>
      </c>
      <c r="AN542" s="132">
        <v>1615.2094573605877</v>
      </c>
      <c r="AO542" s="132">
        <v>1617.361973846673</v>
      </c>
      <c r="AP542" s="132">
        <v>1611.4525412170196</v>
      </c>
      <c r="AQ542" s="132">
        <v>1592.9319171785314</v>
      </c>
      <c r="AR542" s="132">
        <v>1591.8708393264999</v>
      </c>
      <c r="AS542" s="132">
        <v>1582.5512530909184</v>
      </c>
      <c r="AT542" s="132">
        <v>1608.58441577699</v>
      </c>
      <c r="AU542" s="132">
        <v>1604.4163358978064</v>
      </c>
      <c r="AV542" s="132">
        <v>1585.4949948390654</v>
      </c>
      <c r="AW542" s="132">
        <v>1582.0828912517086</v>
      </c>
      <c r="AX542" s="132">
        <v>1577.6337788131793</v>
      </c>
      <c r="AY542" s="132">
        <v>1574.9770184738695</v>
      </c>
      <c r="AZ542" s="132">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433</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14582.566372789008</v>
      </c>
      <c r="E2" s="238">
        <v>14639.151039999997</v>
      </c>
      <c r="F2" s="238">
        <v>14565.072649999998</v>
      </c>
      <c r="G2" s="238">
        <v>12259.737750000002</v>
      </c>
      <c r="H2" s="238">
        <v>12482.858909999997</v>
      </c>
      <c r="I2" s="238">
        <v>12497.992406194588</v>
      </c>
      <c r="J2" s="238">
        <v>11508.356710000002</v>
      </c>
      <c r="K2" s="238">
        <v>10682.933210000001</v>
      </c>
      <c r="L2" s="238">
        <v>10368.666130000001</v>
      </c>
      <c r="M2" s="238">
        <v>10027.703270000002</v>
      </c>
      <c r="N2" s="238">
        <v>10383.295080400079</v>
      </c>
      <c r="O2" s="238">
        <v>10228.237274726765</v>
      </c>
      <c r="P2" s="238">
        <v>9819.9048219322613</v>
      </c>
      <c r="Q2" s="238">
        <v>9728.6508894560375</v>
      </c>
      <c r="R2" s="238">
        <v>9693.665949195467</v>
      </c>
      <c r="S2" s="238">
        <v>10191.99588249808</v>
      </c>
      <c r="T2" s="238">
        <v>10241.428571889528</v>
      </c>
      <c r="U2" s="238">
        <v>10268.414983032853</v>
      </c>
      <c r="V2" s="238">
        <v>10248.657658848882</v>
      </c>
      <c r="W2" s="238">
        <v>10219.281688997495</v>
      </c>
      <c r="X2" s="238">
        <v>10185.360137879292</v>
      </c>
      <c r="Y2" s="238">
        <v>10176.989959372955</v>
      </c>
      <c r="Z2" s="238">
        <v>10163.116166344331</v>
      </c>
      <c r="AA2" s="238">
        <v>10059.75952209915</v>
      </c>
      <c r="AB2" s="238">
        <v>9952.8511157609555</v>
      </c>
      <c r="AC2" s="238">
        <v>9906.0323701623656</v>
      </c>
      <c r="AD2" s="238">
        <v>9838.5127478657196</v>
      </c>
      <c r="AE2" s="238">
        <v>9788.6263661064422</v>
      </c>
      <c r="AF2" s="238">
        <v>9676.0052356921151</v>
      </c>
      <c r="AG2" s="238">
        <v>9628.2122811350382</v>
      </c>
      <c r="AH2" s="238">
        <v>9591.6239019724926</v>
      </c>
      <c r="AI2" s="238">
        <v>9552.1430383410352</v>
      </c>
      <c r="AJ2" s="238">
        <v>9481.9234653010171</v>
      </c>
      <c r="AK2" s="238">
        <v>9383.2906228855918</v>
      </c>
      <c r="AL2" s="238">
        <v>9331.7097947773673</v>
      </c>
      <c r="AM2" s="238">
        <v>9241.2031869407765</v>
      </c>
      <c r="AN2" s="238">
        <v>9215.5665856947144</v>
      </c>
      <c r="AO2" s="238">
        <v>9174.2333429091796</v>
      </c>
      <c r="AP2" s="238">
        <v>9129.8014894887565</v>
      </c>
      <c r="AQ2" s="238">
        <v>9086.4278305424814</v>
      </c>
      <c r="AR2" s="238">
        <v>9042.3438216152681</v>
      </c>
      <c r="AS2" s="238">
        <v>9009.4897659934741</v>
      </c>
      <c r="AT2" s="238">
        <v>8978.3982143862886</v>
      </c>
      <c r="AU2" s="238">
        <v>8814.5887933394733</v>
      </c>
      <c r="AV2" s="238">
        <v>8663.6166219147672</v>
      </c>
      <c r="AW2" s="238">
        <v>8599.696251904481</v>
      </c>
      <c r="AX2" s="238">
        <v>8500.7776108721573</v>
      </c>
      <c r="AY2" s="238">
        <v>8415.5868151576196</v>
      </c>
      <c r="AZ2" s="238">
        <v>8259.7634063468395</v>
      </c>
      <c r="BA2" s="238">
        <v>8176.4133498846086</v>
      </c>
      <c r="BB2" s="239">
        <v>8103.1594183314373</v>
      </c>
    </row>
    <row r="3" spans="1:54" x14ac:dyDescent="0.25">
      <c r="A3" s="438" t="str">
        <f>IF((INDEX('Fuel Mapping'!$O$4:$O$86,MATCH(cenpren!B3,'Fuel Mapping'!$N$4:$N$86,0)))=0,"",INDEX('Fuel Mapping'!$O$4:$O$86,MATCH(cenpren!B3,'Fuel Mapping'!$N$4:$N$86,0)))</f>
        <v>Coal</v>
      </c>
      <c r="B3" s="240" t="s">
        <v>154</v>
      </c>
      <c r="C3" s="241" t="s">
        <v>155</v>
      </c>
      <c r="D3" s="242">
        <v>864.9564599454269</v>
      </c>
      <c r="E3" s="243">
        <v>799.214030000001</v>
      </c>
      <c r="F3" s="243">
        <v>417.96336000000053</v>
      </c>
      <c r="G3" s="243">
        <v>457.62627000000202</v>
      </c>
      <c r="H3" s="243">
        <v>371.3448000000007</v>
      </c>
      <c r="I3" s="243">
        <v>245.07666625686591</v>
      </c>
      <c r="J3" s="243">
        <v>219.82300000000041</v>
      </c>
      <c r="K3" s="243">
        <v>397.36542000000026</v>
      </c>
      <c r="L3" s="243">
        <v>313.80297000000058</v>
      </c>
      <c r="M3" s="243">
        <v>187.09559000000161</v>
      </c>
      <c r="N3" s="243">
        <v>254.31558033486257</v>
      </c>
      <c r="O3" s="243">
        <v>369.53564376578368</v>
      </c>
      <c r="P3" s="243">
        <v>307.3044513413754</v>
      </c>
      <c r="Q3" s="243">
        <v>280.82760994036124</v>
      </c>
      <c r="R3" s="243">
        <v>307.81981656679363</v>
      </c>
      <c r="S3" s="243">
        <v>314.68083345813835</v>
      </c>
      <c r="T3" s="243">
        <v>316.19948610825679</v>
      </c>
      <c r="U3" s="243">
        <v>318.04636379944856</v>
      </c>
      <c r="V3" s="243">
        <v>291.08819863436986</v>
      </c>
      <c r="W3" s="243">
        <v>284.33264805908817</v>
      </c>
      <c r="X3" s="243">
        <v>281.31062127430698</v>
      </c>
      <c r="Y3" s="243">
        <v>283.22516049794831</v>
      </c>
      <c r="Z3" s="243">
        <v>275.29719346540514</v>
      </c>
      <c r="AA3" s="243">
        <v>270.38091321798896</v>
      </c>
      <c r="AB3" s="243">
        <v>269.39231512939807</v>
      </c>
      <c r="AC3" s="243">
        <v>271.1107356194895</v>
      </c>
      <c r="AD3" s="243">
        <v>268.74336873732267</v>
      </c>
      <c r="AE3" s="243">
        <v>266.98823555442289</v>
      </c>
      <c r="AF3" s="243">
        <v>263.9925242694091</v>
      </c>
      <c r="AG3" s="243">
        <v>257.77854082469037</v>
      </c>
      <c r="AH3" s="243">
        <v>251.50101091521975</v>
      </c>
      <c r="AI3" s="243">
        <v>251.41832835976135</v>
      </c>
      <c r="AJ3" s="243">
        <v>243.63173829494588</v>
      </c>
      <c r="AK3" s="243">
        <v>238.08533054029343</v>
      </c>
      <c r="AL3" s="243">
        <v>231.35120722945049</v>
      </c>
      <c r="AM3" s="243">
        <v>222.65689699503466</v>
      </c>
      <c r="AN3" s="243">
        <v>221.74409385507818</v>
      </c>
      <c r="AO3" s="243">
        <v>216.61314188422682</v>
      </c>
      <c r="AP3" s="243">
        <v>212.20056557368864</v>
      </c>
      <c r="AQ3" s="243">
        <v>207.70522804086855</v>
      </c>
      <c r="AR3" s="243">
        <v>203.10926537299721</v>
      </c>
      <c r="AS3" s="243">
        <v>202.53924542014366</v>
      </c>
      <c r="AT3" s="243">
        <v>200.12282706866054</v>
      </c>
      <c r="AU3" s="243">
        <v>193.29191585158884</v>
      </c>
      <c r="AV3" s="243">
        <v>189.16578804162751</v>
      </c>
      <c r="AW3" s="243">
        <v>188.34330193931288</v>
      </c>
      <c r="AX3" s="243">
        <v>183.18779966426862</v>
      </c>
      <c r="AY3" s="243">
        <v>175.19252683410667</v>
      </c>
      <c r="AZ3" s="243">
        <v>171.70827943136601</v>
      </c>
      <c r="BA3" s="243">
        <v>165.27773078187735</v>
      </c>
      <c r="BB3" s="244">
        <v>159.31797059775349</v>
      </c>
    </row>
    <row r="4" spans="1:54" x14ac:dyDescent="0.25">
      <c r="A4" s="438" t="str">
        <f>IF((INDEX('Fuel Mapping'!$O$4:$O$86,MATCH(cenpren!B4,'Fuel Mapping'!$N$4:$N$86,0)))=0,"",INDEX('Fuel Mapping'!$O$4:$O$86,MATCH(cenpren!B4,'Fuel Mapping'!$N$4:$N$86,0)))</f>
        <v/>
      </c>
      <c r="B4" s="245" t="s">
        <v>156</v>
      </c>
      <c r="C4" s="246" t="s">
        <v>157</v>
      </c>
      <c r="D4" s="247">
        <v>821.42897947086715</v>
      </c>
      <c r="E4" s="248">
        <v>765.365780000001</v>
      </c>
      <c r="F4" s="248">
        <v>378.06135000000052</v>
      </c>
      <c r="G4" s="248">
        <v>422.80769000000203</v>
      </c>
      <c r="H4" s="248">
        <v>284.66511000000082</v>
      </c>
      <c r="I4" s="248">
        <v>213.7618046445744</v>
      </c>
      <c r="J4" s="248">
        <v>190.91315000000034</v>
      </c>
      <c r="K4" s="248">
        <v>361.9848600000002</v>
      </c>
      <c r="L4" s="248">
        <v>285.80234000000041</v>
      </c>
      <c r="M4" s="248">
        <v>165.49587000000153</v>
      </c>
      <c r="N4" s="248">
        <v>47.525021334872207</v>
      </c>
      <c r="O4" s="248">
        <v>62.16265696963346</v>
      </c>
      <c r="P4" s="248">
        <v>19.012767203713434</v>
      </c>
      <c r="Q4" s="248">
        <v>20.542404998416455</v>
      </c>
      <c r="R4" s="248">
        <v>15.270886065285552</v>
      </c>
      <c r="S4" s="248">
        <v>22.547139773924108</v>
      </c>
      <c r="T4" s="248">
        <v>22.88757871461582</v>
      </c>
      <c r="U4" s="248">
        <v>23.242639635734548</v>
      </c>
      <c r="V4" s="248">
        <v>18.252424673354867</v>
      </c>
      <c r="W4" s="248">
        <v>17.552837587478496</v>
      </c>
      <c r="X4" s="248">
        <v>17.404820001832448</v>
      </c>
      <c r="Y4" s="248">
        <v>17.797139965086043</v>
      </c>
      <c r="Z4" s="248">
        <v>16.875709880316666</v>
      </c>
      <c r="AA4" s="248">
        <v>16.60750482611385</v>
      </c>
      <c r="AB4" s="248">
        <v>16.703624002292941</v>
      </c>
      <c r="AC4" s="248">
        <v>17.052941805735241</v>
      </c>
      <c r="AD4" s="248">
        <v>17.081545144881382</v>
      </c>
      <c r="AE4" s="248">
        <v>17.092175990515891</v>
      </c>
      <c r="AF4" s="248">
        <v>17.120965389771065</v>
      </c>
      <c r="AG4" s="248">
        <v>16.522306237929772</v>
      </c>
      <c r="AH4" s="248">
        <v>15.906299319113721</v>
      </c>
      <c r="AI4" s="248">
        <v>15.809408289979809</v>
      </c>
      <c r="AJ4" s="248">
        <v>14.835085357284495</v>
      </c>
      <c r="AK4" s="248">
        <v>14.03998795552452</v>
      </c>
      <c r="AL4" s="248">
        <v>13.344555671920443</v>
      </c>
      <c r="AM4" s="248">
        <v>12.948666824528983</v>
      </c>
      <c r="AN4" s="248">
        <v>12.90025996838847</v>
      </c>
      <c r="AO4" s="248">
        <v>12.350430291608596</v>
      </c>
      <c r="AP4" s="248">
        <v>11.90556074049011</v>
      </c>
      <c r="AQ4" s="248">
        <v>11.606110348547055</v>
      </c>
      <c r="AR4" s="248">
        <v>11.280771424371336</v>
      </c>
      <c r="AS4" s="248">
        <v>11.211173062162123</v>
      </c>
      <c r="AT4" s="248">
        <v>10.998085240406221</v>
      </c>
      <c r="AU4" s="248">
        <v>10.664725193887728</v>
      </c>
      <c r="AV4" s="248">
        <v>10.355832425799175</v>
      </c>
      <c r="AW4" s="248">
        <v>10.230100381621705</v>
      </c>
      <c r="AX4" s="248">
        <v>9.9114390999094137</v>
      </c>
      <c r="AY4" s="248">
        <v>9.3378424279642438</v>
      </c>
      <c r="AZ4" s="248">
        <v>9.2425290876838879</v>
      </c>
      <c r="BA4" s="248">
        <v>8.7909572656666271</v>
      </c>
      <c r="BB4" s="249">
        <v>8.3671528292514097</v>
      </c>
    </row>
    <row r="5" spans="1:54" x14ac:dyDescent="0.25">
      <c r="A5" s="438" t="str">
        <f>IF((INDEX('Fuel Mapping'!$O$4:$O$86,MATCH(cenpren!B5,'Fuel Mapping'!$N$4:$N$86,0)))=0,"",INDEX('Fuel Mapping'!$O$4:$O$86,MATCH(cenpren!B5,'Fuel Mapping'!$N$4:$N$86,0)))</f>
        <v/>
      </c>
      <c r="B5" s="250" t="s">
        <v>158</v>
      </c>
      <c r="C5" s="251" t="s">
        <v>159</v>
      </c>
      <c r="D5" s="252">
        <v>818.01739423412323</v>
      </c>
      <c r="E5" s="253">
        <v>765.365780000001</v>
      </c>
      <c r="F5" s="253">
        <v>378.06135000000052</v>
      </c>
      <c r="G5" s="253">
        <v>422.80769000000203</v>
      </c>
      <c r="H5" s="253">
        <v>284.66511000000082</v>
      </c>
      <c r="I5" s="253">
        <v>213.7618046445744</v>
      </c>
      <c r="J5" s="253">
        <v>190.91315000000034</v>
      </c>
      <c r="K5" s="253">
        <v>361.9848600000002</v>
      </c>
      <c r="L5" s="253">
        <v>284.40237000000042</v>
      </c>
      <c r="M5" s="253">
        <v>165.49587000000153</v>
      </c>
      <c r="N5" s="253">
        <v>47.525021334872207</v>
      </c>
      <c r="O5" s="253">
        <v>62.16265696963346</v>
      </c>
      <c r="P5" s="253">
        <v>19.012767203713434</v>
      </c>
      <c r="Q5" s="253">
        <v>17.819566804074302</v>
      </c>
      <c r="R5" s="253">
        <v>15.270886065285552</v>
      </c>
      <c r="S5" s="253">
        <v>22.547139773924108</v>
      </c>
      <c r="T5" s="253">
        <v>22.88757871461582</v>
      </c>
      <c r="U5" s="253">
        <v>23.242639635734548</v>
      </c>
      <c r="V5" s="253">
        <v>18.252424673354867</v>
      </c>
      <c r="W5" s="253">
        <v>17.552837587478496</v>
      </c>
      <c r="X5" s="253">
        <v>17.404820001832448</v>
      </c>
      <c r="Y5" s="253">
        <v>17.797139965086043</v>
      </c>
      <c r="Z5" s="253">
        <v>16.875709880316666</v>
      </c>
      <c r="AA5" s="253">
        <v>16.60750482611385</v>
      </c>
      <c r="AB5" s="253">
        <v>16.703624002292941</v>
      </c>
      <c r="AC5" s="253">
        <v>17.052941805735241</v>
      </c>
      <c r="AD5" s="253">
        <v>17.081545144881382</v>
      </c>
      <c r="AE5" s="253">
        <v>17.092175990515891</v>
      </c>
      <c r="AF5" s="253">
        <v>17.120965389771065</v>
      </c>
      <c r="AG5" s="253">
        <v>16.522306237929772</v>
      </c>
      <c r="AH5" s="253">
        <v>15.906299319113721</v>
      </c>
      <c r="AI5" s="253">
        <v>15.809408289979809</v>
      </c>
      <c r="AJ5" s="253">
        <v>14.835085357284495</v>
      </c>
      <c r="AK5" s="253">
        <v>14.03998795552452</v>
      </c>
      <c r="AL5" s="253">
        <v>13.344555671920443</v>
      </c>
      <c r="AM5" s="253">
        <v>12.948666824528983</v>
      </c>
      <c r="AN5" s="253">
        <v>12.90025996838847</v>
      </c>
      <c r="AO5" s="253">
        <v>12.350430291608596</v>
      </c>
      <c r="AP5" s="253">
        <v>11.90556074049011</v>
      </c>
      <c r="AQ5" s="253">
        <v>11.606110348547055</v>
      </c>
      <c r="AR5" s="253">
        <v>11.280771424371336</v>
      </c>
      <c r="AS5" s="253">
        <v>11.211173062162123</v>
      </c>
      <c r="AT5" s="253">
        <v>10.998085240406221</v>
      </c>
      <c r="AU5" s="253">
        <v>10.664725193887728</v>
      </c>
      <c r="AV5" s="253">
        <v>10.355832425799175</v>
      </c>
      <c r="AW5" s="253">
        <v>10.230100381621705</v>
      </c>
      <c r="AX5" s="253">
        <v>9.9114390999094137</v>
      </c>
      <c r="AY5" s="253">
        <v>9.3378424279642438</v>
      </c>
      <c r="AZ5" s="253">
        <v>9.2425290876838879</v>
      </c>
      <c r="BA5" s="253">
        <v>8.7909572656666271</v>
      </c>
      <c r="BB5" s="254">
        <v>8.3671528292514097</v>
      </c>
    </row>
    <row r="6" spans="1:54" x14ac:dyDescent="0.25">
      <c r="A6" s="438" t="str">
        <f>IF((INDEX('Fuel Mapping'!$O$4:$O$86,MATCH(cenpren!B6,'Fuel Mapping'!$N$4:$N$86,0)))=0,"",INDEX('Fuel Mapping'!$O$4:$O$86,MATCH(cenpren!B6,'Fuel Mapping'!$N$4:$N$86,0)))</f>
        <v/>
      </c>
      <c r="B6" s="255" t="s">
        <v>160</v>
      </c>
      <c r="C6" s="256" t="s">
        <v>161</v>
      </c>
      <c r="D6" s="257">
        <v>0</v>
      </c>
      <c r="E6" s="258">
        <v>0</v>
      </c>
      <c r="F6" s="258">
        <v>0</v>
      </c>
      <c r="G6" s="258">
        <v>0</v>
      </c>
      <c r="H6" s="258">
        <v>0</v>
      </c>
      <c r="I6" s="258">
        <v>0</v>
      </c>
      <c r="J6" s="258">
        <v>2.1000099999998332</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38" t="str">
        <f>IF((INDEX('Fuel Mapping'!$O$4:$O$86,MATCH(cenpren!B7,'Fuel Mapping'!$N$4:$N$86,0)))=0,"",INDEX('Fuel Mapping'!$O$4:$O$86,MATCH(cenpren!B7,'Fuel Mapping'!$N$4:$N$86,0)))</f>
        <v/>
      </c>
      <c r="B7" s="255" t="s">
        <v>162</v>
      </c>
      <c r="C7" s="256" t="s">
        <v>163</v>
      </c>
      <c r="D7" s="257">
        <v>28.948248544289136</v>
      </c>
      <c r="E7" s="258">
        <v>29.68648000000033</v>
      </c>
      <c r="F7" s="258">
        <v>26.190639999999654</v>
      </c>
      <c r="G7" s="258">
        <v>1.999950000000382</v>
      </c>
      <c r="H7" s="258">
        <v>1.3994800000005936</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Mapping'!$O$4:$O$86,MATCH(cenpren!B8,'Fuel Mapping'!$N$4:$N$86,0)))=0,"",INDEX('Fuel Mapping'!$O$4:$O$86,MATCH(cenpren!B8,'Fuel Mapping'!$N$4:$N$86,0)))</f>
        <v/>
      </c>
      <c r="B8" s="255" t="s">
        <v>164</v>
      </c>
      <c r="C8" s="256" t="s">
        <v>165</v>
      </c>
      <c r="D8" s="257">
        <v>789.06914568983404</v>
      </c>
      <c r="E8" s="258">
        <v>735.67930000000069</v>
      </c>
      <c r="F8" s="258">
        <v>351.87071000000088</v>
      </c>
      <c r="G8" s="258">
        <v>420.80774000000167</v>
      </c>
      <c r="H8" s="258">
        <v>280.36570000000086</v>
      </c>
      <c r="I8" s="258">
        <v>210.82464507863105</v>
      </c>
      <c r="J8" s="258">
        <v>187.6131400000005</v>
      </c>
      <c r="K8" s="258">
        <v>359.4855000000004</v>
      </c>
      <c r="L8" s="258">
        <v>279.79914000000048</v>
      </c>
      <c r="M8" s="258">
        <v>161.49586000000144</v>
      </c>
      <c r="N8" s="258">
        <v>45.877028813670655</v>
      </c>
      <c r="O8" s="258">
        <v>60.705657456183125</v>
      </c>
      <c r="P8" s="258">
        <v>19.012767203713434</v>
      </c>
      <c r="Q8" s="258">
        <v>17.819566804074302</v>
      </c>
      <c r="R8" s="258">
        <v>15.270886065285552</v>
      </c>
      <c r="S8" s="258">
        <v>22.547139773924108</v>
      </c>
      <c r="T8" s="258">
        <v>22.88757871461582</v>
      </c>
      <c r="U8" s="258">
        <v>23.242639635734548</v>
      </c>
      <c r="V8" s="258">
        <v>18.252424673354867</v>
      </c>
      <c r="W8" s="258">
        <v>17.552837587478496</v>
      </c>
      <c r="X8" s="258">
        <v>17.404820001832448</v>
      </c>
      <c r="Y8" s="258">
        <v>17.797139965086043</v>
      </c>
      <c r="Z8" s="258">
        <v>16.875709880316666</v>
      </c>
      <c r="AA8" s="258">
        <v>16.60750482611385</v>
      </c>
      <c r="AB8" s="258">
        <v>16.703624002292941</v>
      </c>
      <c r="AC8" s="258">
        <v>17.052941805735241</v>
      </c>
      <c r="AD8" s="258">
        <v>17.081545144881382</v>
      </c>
      <c r="AE8" s="258">
        <v>17.092175990515891</v>
      </c>
      <c r="AF8" s="258">
        <v>17.120965389771065</v>
      </c>
      <c r="AG8" s="258">
        <v>16.522306237929772</v>
      </c>
      <c r="AH8" s="258">
        <v>15.906299319113721</v>
      </c>
      <c r="AI8" s="258">
        <v>15.809408289979809</v>
      </c>
      <c r="AJ8" s="258">
        <v>14.835085357284495</v>
      </c>
      <c r="AK8" s="258">
        <v>14.03998795552452</v>
      </c>
      <c r="AL8" s="258">
        <v>13.344555671920443</v>
      </c>
      <c r="AM8" s="258">
        <v>12.948666824528983</v>
      </c>
      <c r="AN8" s="258">
        <v>12.90025996838847</v>
      </c>
      <c r="AO8" s="258">
        <v>12.350430291608596</v>
      </c>
      <c r="AP8" s="258">
        <v>11.90556074049011</v>
      </c>
      <c r="AQ8" s="258">
        <v>11.606110348547055</v>
      </c>
      <c r="AR8" s="258">
        <v>11.280771424371336</v>
      </c>
      <c r="AS8" s="258">
        <v>11.211173062162123</v>
      </c>
      <c r="AT8" s="258">
        <v>10.998085240406221</v>
      </c>
      <c r="AU8" s="258">
        <v>10.664725193887728</v>
      </c>
      <c r="AV8" s="258">
        <v>10.355832425799175</v>
      </c>
      <c r="AW8" s="258">
        <v>10.230100381621705</v>
      </c>
      <c r="AX8" s="258">
        <v>9.9114390999094137</v>
      </c>
      <c r="AY8" s="258">
        <v>9.3378424279642438</v>
      </c>
      <c r="AZ8" s="258">
        <v>9.2425290876838879</v>
      </c>
      <c r="BA8" s="258">
        <v>8.7909572656666271</v>
      </c>
      <c r="BB8" s="259">
        <v>8.3671528292514097</v>
      </c>
    </row>
    <row r="9" spans="1:54" x14ac:dyDescent="0.25">
      <c r="A9" s="438" t="str">
        <f>IF((INDEX('Fuel Mapping'!$O$4:$O$86,MATCH(cenpren!B9,'Fuel Mapping'!$N$4:$N$86,0)))=0,"",INDEX('Fuel Mapping'!$O$4:$O$86,MATCH(cenpren!B9,'Fuel Mapping'!$N$4:$N$86,0)))</f>
        <v/>
      </c>
      <c r="B9" s="255" t="s">
        <v>166</v>
      </c>
      <c r="C9" s="256" t="s">
        <v>167</v>
      </c>
      <c r="D9" s="257">
        <v>0</v>
      </c>
      <c r="E9" s="258">
        <v>0</v>
      </c>
      <c r="F9" s="258">
        <v>0</v>
      </c>
      <c r="G9" s="258">
        <v>0</v>
      </c>
      <c r="H9" s="258">
        <v>2.899929999999415</v>
      </c>
      <c r="I9" s="258">
        <v>2.9371595659433352</v>
      </c>
      <c r="J9" s="258">
        <v>1.2</v>
      </c>
      <c r="K9" s="258">
        <v>2.4993599999998821</v>
      </c>
      <c r="L9" s="258">
        <v>4.6032299999999999</v>
      </c>
      <c r="M9" s="258">
        <v>4.000010000000108</v>
      </c>
      <c r="N9" s="258">
        <v>1.6479925212015585</v>
      </c>
      <c r="O9" s="258">
        <v>1.4569995134503253</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Mapping'!$O$4:$O$86,MATCH(cenpren!B10,'Fuel Mapping'!$N$4:$N$86,0)))=0,"",INDEX('Fuel Mapping'!$O$4:$O$86,MATCH(cenpren!B10,'Fuel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Mapping'!$O$4:$O$86,MATCH(cenpren!B11,'Fuel Mapping'!$N$4:$N$86,0)))=0,"",INDEX('Fuel Mapping'!$O$4:$O$86,MATCH(cenpren!B11,'Fuel Mapping'!$N$4:$N$86,0)))</f>
        <v/>
      </c>
      <c r="B11" s="250" t="s">
        <v>15</v>
      </c>
      <c r="C11" s="251" t="s">
        <v>170</v>
      </c>
      <c r="D11" s="252">
        <v>3.4115852367439654</v>
      </c>
      <c r="E11" s="253">
        <v>0</v>
      </c>
      <c r="F11" s="253">
        <v>0</v>
      </c>
      <c r="G11" s="253">
        <v>0</v>
      </c>
      <c r="H11" s="253">
        <v>0</v>
      </c>
      <c r="I11" s="253">
        <v>0</v>
      </c>
      <c r="J11" s="253">
        <v>0</v>
      </c>
      <c r="K11" s="253">
        <v>0</v>
      </c>
      <c r="L11" s="253">
        <v>1.3999699999999997</v>
      </c>
      <c r="M11" s="253">
        <v>0</v>
      </c>
      <c r="N11" s="253">
        <v>0</v>
      </c>
      <c r="O11" s="253">
        <v>0</v>
      </c>
      <c r="P11" s="253">
        <v>0</v>
      </c>
      <c r="Q11" s="253">
        <v>2.7228381943421596</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38" t="str">
        <f>IF((INDEX('Fuel Mapping'!$O$4:$O$86,MATCH(cenpren!B12,'Fuel Mapping'!$N$4:$N$86,0)))=0,"",INDEX('Fuel Mapping'!$O$4:$O$86,MATCH(cenpren!B12,'Fuel Mapping'!$N$4:$N$86,0)))</f>
        <v/>
      </c>
      <c r="B12" s="255" t="s">
        <v>171</v>
      </c>
      <c r="C12" s="256" t="s">
        <v>172</v>
      </c>
      <c r="D12" s="257">
        <v>3.4115852367439654</v>
      </c>
      <c r="E12" s="258">
        <v>0</v>
      </c>
      <c r="F12" s="258">
        <v>0</v>
      </c>
      <c r="G12" s="258">
        <v>0</v>
      </c>
      <c r="H12" s="258">
        <v>0</v>
      </c>
      <c r="I12" s="258">
        <v>0</v>
      </c>
      <c r="J12" s="258">
        <v>0</v>
      </c>
      <c r="K12" s="258">
        <v>0</v>
      </c>
      <c r="L12" s="258">
        <v>1.3999699999999997</v>
      </c>
      <c r="M12" s="258">
        <v>0</v>
      </c>
      <c r="N12" s="258">
        <v>0</v>
      </c>
      <c r="O12" s="258">
        <v>0</v>
      </c>
      <c r="P12" s="258">
        <v>0</v>
      </c>
      <c r="Q12" s="258">
        <v>2.7228381943421596</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38" t="str">
        <f>IF((INDEX('Fuel Mapping'!$O$4:$O$86,MATCH(cenpren!B13,'Fuel Mapping'!$N$4:$N$86,0)))=0,"",INDEX('Fuel Mapping'!$O$4:$O$86,MATCH(cenpren!B13,'Fuel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Mapping'!$O$4:$O$86,MATCH(cenpren!B14,'Fuel Mapping'!$N$4:$N$86,0)))=0,"",INDEX('Fuel Mapping'!$O$4:$O$86,MATCH(cenpren!B14,'Fuel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38" t="str">
        <f>IF((INDEX('Fuel Mapping'!$O$4:$O$86,MATCH(cenpren!B15,'Fuel Mapping'!$N$4:$N$86,0)))=0,"",INDEX('Fuel Mapping'!$O$4:$O$86,MATCH(cenpren!B15,'Fuel Mapping'!$N$4:$N$86,0)))</f>
        <v/>
      </c>
      <c r="B15" s="245" t="s">
        <v>177</v>
      </c>
      <c r="C15" s="246" t="s">
        <v>178</v>
      </c>
      <c r="D15" s="247">
        <v>37.291805653928904</v>
      </c>
      <c r="E15" s="248">
        <v>26.842479999999998</v>
      </c>
      <c r="F15" s="248">
        <v>32.690709999999989</v>
      </c>
      <c r="G15" s="248">
        <v>28.39482999999997</v>
      </c>
      <c r="H15" s="248">
        <v>84.487739999999889</v>
      </c>
      <c r="I15" s="248">
        <v>25.487021734580601</v>
      </c>
      <c r="J15" s="248">
        <v>24.202160000000035</v>
      </c>
      <c r="K15" s="248">
        <v>30.982680000000009</v>
      </c>
      <c r="L15" s="248">
        <v>24.800630000000105</v>
      </c>
      <c r="M15" s="248">
        <v>18.399720000000055</v>
      </c>
      <c r="N15" s="248">
        <v>205.73963705482942</v>
      </c>
      <c r="O15" s="248">
        <v>304.57848980560851</v>
      </c>
      <c r="P15" s="248">
        <v>285.92710976104973</v>
      </c>
      <c r="Q15" s="248">
        <v>258.43867575805808</v>
      </c>
      <c r="R15" s="248">
        <v>288.75089749255687</v>
      </c>
      <c r="S15" s="248">
        <v>281.14559505025989</v>
      </c>
      <c r="T15" s="248">
        <v>282.32624738779589</v>
      </c>
      <c r="U15" s="248">
        <v>283.80210563123785</v>
      </c>
      <c r="V15" s="248">
        <v>263.37498634379455</v>
      </c>
      <c r="W15" s="248">
        <v>257.62535376487784</v>
      </c>
      <c r="X15" s="248">
        <v>254.78390571592533</v>
      </c>
      <c r="Y15" s="248">
        <v>256.09738600807623</v>
      </c>
      <c r="Z15" s="248">
        <v>249.473605206793</v>
      </c>
      <c r="AA15" s="248">
        <v>244.8533162560993</v>
      </c>
      <c r="AB15" s="248">
        <v>243.71320166640049</v>
      </c>
      <c r="AC15" s="248">
        <v>244.90789828961331</v>
      </c>
      <c r="AD15" s="248">
        <v>242.52452941911611</v>
      </c>
      <c r="AE15" s="248">
        <v>240.78056481922843</v>
      </c>
      <c r="AF15" s="248">
        <v>237.75608257787201</v>
      </c>
      <c r="AG15" s="248">
        <v>232.38951570131215</v>
      </c>
      <c r="AH15" s="248">
        <v>226.98908917034612</v>
      </c>
      <c r="AI15" s="248">
        <v>226.96821358943342</v>
      </c>
      <c r="AJ15" s="248">
        <v>220.59057143923977</v>
      </c>
      <c r="AK15" s="248">
        <v>216.0810728565765</v>
      </c>
      <c r="AL15" s="248">
        <v>210.37858176278357</v>
      </c>
      <c r="AM15" s="248">
        <v>202.30579843807243</v>
      </c>
      <c r="AN15" s="248">
        <v>201.47636813826244</v>
      </c>
      <c r="AO15" s="248">
        <v>197.13086677121817</v>
      </c>
      <c r="AP15" s="248">
        <v>193.34795419474369</v>
      </c>
      <c r="AQ15" s="248">
        <v>189.26202632487968</v>
      </c>
      <c r="AR15" s="248">
        <v>185.11884327590715</v>
      </c>
      <c r="AS15" s="248">
        <v>184.6370114705166</v>
      </c>
      <c r="AT15" s="248">
        <v>182.51837166988656</v>
      </c>
      <c r="AU15" s="248">
        <v>176.1144702279517</v>
      </c>
      <c r="AV15" s="248">
        <v>172.44896896166938</v>
      </c>
      <c r="AW15" s="248">
        <v>171.79510313048979</v>
      </c>
      <c r="AX15" s="248">
        <v>167.18226442137788</v>
      </c>
      <c r="AY15" s="248">
        <v>160.09196629695572</v>
      </c>
      <c r="AZ15" s="248">
        <v>156.77762285283188</v>
      </c>
      <c r="BA15" s="248">
        <v>151.01778728736625</v>
      </c>
      <c r="BB15" s="249">
        <v>145.68677372975253</v>
      </c>
    </row>
    <row r="16" spans="1:54" x14ac:dyDescent="0.25">
      <c r="A16" s="438" t="str">
        <f>IF((INDEX('Fuel Mapping'!$O$4:$O$86,MATCH(cenpren!B16,'Fuel Mapping'!$N$4:$N$86,0)))=0,"",INDEX('Fuel Mapping'!$O$4:$O$86,MATCH(cenpren!B16,'Fuel Mapping'!$N$4:$N$86,0)))</f>
        <v/>
      </c>
      <c r="B16" s="250" t="s">
        <v>179</v>
      </c>
      <c r="C16" s="251" t="s">
        <v>180</v>
      </c>
      <c r="D16" s="252">
        <v>35.858728269708507</v>
      </c>
      <c r="E16" s="253">
        <v>25.842479999999995</v>
      </c>
      <c r="F16" s="253">
        <v>22.40089</v>
      </c>
      <c r="G16" s="253">
        <v>24.518409999999967</v>
      </c>
      <c r="H16" s="253">
        <v>76.259929999999912</v>
      </c>
      <c r="I16" s="253">
        <v>15.503180801707533</v>
      </c>
      <c r="J16" s="253">
        <v>12.59845000000006</v>
      </c>
      <c r="K16" s="253">
        <v>7.8486900000000031</v>
      </c>
      <c r="L16" s="253">
        <v>7.7135300000001017</v>
      </c>
      <c r="M16" s="253">
        <v>7.071440000000055</v>
      </c>
      <c r="N16" s="253">
        <v>202.87336112914292</v>
      </c>
      <c r="O16" s="253">
        <v>283.79876848572337</v>
      </c>
      <c r="P16" s="253">
        <v>282.5832411397887</v>
      </c>
      <c r="Q16" s="253">
        <v>252.76676340282762</v>
      </c>
      <c r="R16" s="253">
        <v>287.31782211279182</v>
      </c>
      <c r="S16" s="253">
        <v>280.19019907804699</v>
      </c>
      <c r="T16" s="253">
        <v>281.36730227469025</v>
      </c>
      <c r="U16" s="253">
        <v>282.84023296294959</v>
      </c>
      <c r="V16" s="253">
        <v>262.60803557906809</v>
      </c>
      <c r="W16" s="253">
        <v>256.91822078710527</v>
      </c>
      <c r="X16" s="253">
        <v>254.09118224483842</v>
      </c>
      <c r="Y16" s="253">
        <v>255.38166718994884</v>
      </c>
      <c r="Z16" s="253">
        <v>248.81605188128876</v>
      </c>
      <c r="AA16" s="253">
        <v>244.21312198691916</v>
      </c>
      <c r="AB16" s="253">
        <v>243.0732276358348</v>
      </c>
      <c r="AC16" s="253">
        <v>244.25260458438271</v>
      </c>
      <c r="AD16" s="253">
        <v>241.86074496028033</v>
      </c>
      <c r="AE16" s="253">
        <v>240.10885353432028</v>
      </c>
      <c r="AF16" s="253">
        <v>237.07803189731652</v>
      </c>
      <c r="AG16" s="253">
        <v>231.73780373349979</v>
      </c>
      <c r="AH16" s="253">
        <v>226.36063003074534</v>
      </c>
      <c r="AI16" s="253">
        <v>226.33788498875509</v>
      </c>
      <c r="AJ16" s="253">
        <v>220.01636953124958</v>
      </c>
      <c r="AK16" s="253">
        <v>215.53695502018351</v>
      </c>
      <c r="AL16" s="253">
        <v>209.86984118152287</v>
      </c>
      <c r="AM16" s="253">
        <v>201.81748580522705</v>
      </c>
      <c r="AN16" s="253">
        <v>200.98997733233332</v>
      </c>
      <c r="AO16" s="253">
        <v>196.66520917229016</v>
      </c>
      <c r="AP16" s="253">
        <v>192.89850239960865</v>
      </c>
      <c r="AQ16" s="253">
        <v>188.82236529090122</v>
      </c>
      <c r="AR16" s="253">
        <v>184.68999988656304</v>
      </c>
      <c r="AS16" s="253">
        <v>184.20926226261017</v>
      </c>
      <c r="AT16" s="253">
        <v>182.09830788577835</v>
      </c>
      <c r="AU16" s="253">
        <v>175.70707338277694</v>
      </c>
      <c r="AV16" s="253">
        <v>172.05511545839914</v>
      </c>
      <c r="AW16" s="253">
        <v>171.40417497388509</v>
      </c>
      <c r="AX16" s="253">
        <v>166.80164881669927</v>
      </c>
      <c r="AY16" s="253">
        <v>159.73388843703464</v>
      </c>
      <c r="AZ16" s="253">
        <v>156.42322970048571</v>
      </c>
      <c r="BA16" s="253">
        <v>150.67944061220658</v>
      </c>
      <c r="BB16" s="254">
        <v>145.36182811951551</v>
      </c>
    </row>
    <row r="17" spans="1:54" x14ac:dyDescent="0.25">
      <c r="A17" s="438" t="str">
        <f>IF((INDEX('Fuel Mapping'!$O$4:$O$86,MATCH(cenpren!B17,'Fuel Mapping'!$N$4:$N$86,0)))=0,"",INDEX('Fuel Mapping'!$O$4:$O$86,MATCH(cenpren!B17,'Fuel Mapping'!$N$4:$N$86,0)))</f>
        <v/>
      </c>
      <c r="B17" s="250" t="s">
        <v>181</v>
      </c>
      <c r="C17" s="251" t="s">
        <v>182</v>
      </c>
      <c r="D17" s="252">
        <v>0</v>
      </c>
      <c r="E17" s="253">
        <v>0</v>
      </c>
      <c r="F17" s="253">
        <v>9.3058299999999843</v>
      </c>
      <c r="G17" s="253">
        <v>0</v>
      </c>
      <c r="H17" s="253">
        <v>4.3976199999999928</v>
      </c>
      <c r="I17" s="253">
        <v>6.639915926244389</v>
      </c>
      <c r="J17" s="253">
        <v>6.3036699999999772</v>
      </c>
      <c r="K17" s="253">
        <v>13.093700000000009</v>
      </c>
      <c r="L17" s="253">
        <v>7</v>
      </c>
      <c r="M17" s="253">
        <v>3.1999999999999993</v>
      </c>
      <c r="N17" s="253">
        <v>0</v>
      </c>
      <c r="O17" s="253">
        <v>9.3149899684723394</v>
      </c>
      <c r="P17" s="253">
        <v>0</v>
      </c>
      <c r="Q17" s="253">
        <v>2.8057651235680781</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Mapping'!$O$4:$O$86,MATCH(cenpren!B18,'Fuel Mapping'!$N$4:$N$86,0)))=0,"",INDEX('Fuel Mapping'!$O$4:$O$86,MATCH(cenpren!B18,'Fuel Mapping'!$N$4:$N$86,0)))</f>
        <v/>
      </c>
      <c r="B18" s="250" t="s">
        <v>183</v>
      </c>
      <c r="C18" s="251" t="s">
        <v>184</v>
      </c>
      <c r="D18" s="252">
        <v>1.4330773842203894</v>
      </c>
      <c r="E18" s="253">
        <v>1</v>
      </c>
      <c r="F18" s="253">
        <v>0.98398999999999992</v>
      </c>
      <c r="G18" s="253">
        <v>3.8764199999999995</v>
      </c>
      <c r="H18" s="253">
        <v>3.83019</v>
      </c>
      <c r="I18" s="253">
        <v>3.3439250066286808</v>
      </c>
      <c r="J18" s="253">
        <v>5.3000399999999992</v>
      </c>
      <c r="K18" s="253">
        <v>10.040289999999999</v>
      </c>
      <c r="L18" s="253">
        <v>10.087100000000001</v>
      </c>
      <c r="M18" s="253">
        <v>8.1282799999999984</v>
      </c>
      <c r="N18" s="253">
        <v>2.866275925686498</v>
      </c>
      <c r="O18" s="253">
        <v>11.464731351412802</v>
      </c>
      <c r="P18" s="253">
        <v>3.3438686212611066</v>
      </c>
      <c r="Q18" s="253">
        <v>2.8661472316623535</v>
      </c>
      <c r="R18" s="253">
        <v>1.4330753797649698</v>
      </c>
      <c r="S18" s="253">
        <v>0.95539597221293848</v>
      </c>
      <c r="T18" s="253">
        <v>0.95894511310568731</v>
      </c>
      <c r="U18" s="253">
        <v>0.96187266828829565</v>
      </c>
      <c r="V18" s="253">
        <v>0.76695076472645618</v>
      </c>
      <c r="W18" s="253">
        <v>0.70713297777258233</v>
      </c>
      <c r="X18" s="253">
        <v>0.69272347108689492</v>
      </c>
      <c r="Y18" s="253">
        <v>0.71571881812739013</v>
      </c>
      <c r="Z18" s="253">
        <v>0.65755332550425305</v>
      </c>
      <c r="AA18" s="253">
        <v>0.6401942691801481</v>
      </c>
      <c r="AB18" s="253">
        <v>0.63997403056568603</v>
      </c>
      <c r="AC18" s="253">
        <v>0.65529370523060049</v>
      </c>
      <c r="AD18" s="253">
        <v>0.66378445883574577</v>
      </c>
      <c r="AE18" s="253">
        <v>0.67171128490816445</v>
      </c>
      <c r="AF18" s="253">
        <v>0.67805068055545126</v>
      </c>
      <c r="AG18" s="253">
        <v>0.65171196781237195</v>
      </c>
      <c r="AH18" s="253">
        <v>0.62845913960083855</v>
      </c>
      <c r="AI18" s="253">
        <v>0.63032860067832663</v>
      </c>
      <c r="AJ18" s="253">
        <v>0.57420190799018844</v>
      </c>
      <c r="AK18" s="253">
        <v>0.54411783639296174</v>
      </c>
      <c r="AL18" s="253">
        <v>0.50874058126070199</v>
      </c>
      <c r="AM18" s="253">
        <v>0.48831263284539173</v>
      </c>
      <c r="AN18" s="253">
        <v>0.48639080592915213</v>
      </c>
      <c r="AO18" s="253">
        <v>0.46565759892796771</v>
      </c>
      <c r="AP18" s="253">
        <v>0.44945179513505779</v>
      </c>
      <c r="AQ18" s="253">
        <v>0.43966103397849748</v>
      </c>
      <c r="AR18" s="253">
        <v>0.42884338934403815</v>
      </c>
      <c r="AS18" s="253">
        <v>0.4277492079064098</v>
      </c>
      <c r="AT18" s="253">
        <v>0.42006378410819767</v>
      </c>
      <c r="AU18" s="253">
        <v>0.40739684517476044</v>
      </c>
      <c r="AV18" s="253">
        <v>0.39385350327022234</v>
      </c>
      <c r="AW18" s="253">
        <v>0.39092815660470059</v>
      </c>
      <c r="AX18" s="253">
        <v>0.38061560467860905</v>
      </c>
      <c r="AY18" s="253">
        <v>0.35807785992108115</v>
      </c>
      <c r="AZ18" s="253">
        <v>0.35439315234618812</v>
      </c>
      <c r="BA18" s="253">
        <v>0.33834667515967093</v>
      </c>
      <c r="BB18" s="254">
        <v>0.32494561023702745</v>
      </c>
    </row>
    <row r="19" spans="1:54" x14ac:dyDescent="0.25">
      <c r="A19" s="438" t="str">
        <f>IF((INDEX('Fuel Mapping'!$O$4:$O$86,MATCH(cenpren!B19,'Fuel Mapping'!$N$4:$N$86,0)))=0,"",INDEX('Fuel Mapping'!$O$4:$O$86,MATCH(cenpren!B19,'Fuel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Mapping'!$O$4:$O$86,MATCH(cenpren!B20,'Fuel Mapping'!$N$4:$N$86,0)))=0,"",INDEX('Fuel Mapping'!$O$4:$O$86,MATCH(cenpren!B20,'Fuel Mapping'!$N$4:$N$86,0)))</f>
        <v/>
      </c>
      <c r="B20" s="245" t="s">
        <v>187</v>
      </c>
      <c r="C20" s="246" t="s">
        <v>188</v>
      </c>
      <c r="D20" s="247">
        <v>6.2356748206307815</v>
      </c>
      <c r="E20" s="248">
        <v>7.0057700000000001</v>
      </c>
      <c r="F20" s="248">
        <v>7.2112999999999987</v>
      </c>
      <c r="G20" s="248">
        <v>6.423750000000001</v>
      </c>
      <c r="H20" s="248">
        <v>2.1919499999999998</v>
      </c>
      <c r="I20" s="248">
        <v>5.8278398777109013</v>
      </c>
      <c r="J20" s="248">
        <v>4.7076900000000004</v>
      </c>
      <c r="K20" s="248">
        <v>4.3978799999999998</v>
      </c>
      <c r="L20" s="248">
        <v>3.1999999999999993</v>
      </c>
      <c r="M20" s="248">
        <v>3.1999999999999993</v>
      </c>
      <c r="N20" s="248">
        <v>1.0509219451609799</v>
      </c>
      <c r="O20" s="248">
        <v>2.7944969905416999</v>
      </c>
      <c r="P20" s="248">
        <v>2.36457437661221</v>
      </c>
      <c r="Q20" s="248">
        <v>1.8465291838866864</v>
      </c>
      <c r="R20" s="248">
        <v>3.7980330089512453</v>
      </c>
      <c r="S20" s="248">
        <v>10.988098633954317</v>
      </c>
      <c r="T20" s="248">
        <v>10.985660005845006</v>
      </c>
      <c r="U20" s="248">
        <v>11.001618532476137</v>
      </c>
      <c r="V20" s="248">
        <v>9.4607876172204151</v>
      </c>
      <c r="W20" s="248">
        <v>9.1544567067318301</v>
      </c>
      <c r="X20" s="248">
        <v>9.1218955565492177</v>
      </c>
      <c r="Y20" s="248">
        <v>9.3306345247860367</v>
      </c>
      <c r="Z20" s="248">
        <v>8.9478783782954654</v>
      </c>
      <c r="AA20" s="248">
        <v>8.9200921357758336</v>
      </c>
      <c r="AB20" s="248">
        <v>8.9754894607046971</v>
      </c>
      <c r="AC20" s="248">
        <v>9.1498955241409625</v>
      </c>
      <c r="AD20" s="248">
        <v>9.1372941733251718</v>
      </c>
      <c r="AE20" s="248">
        <v>9.1154947446785588</v>
      </c>
      <c r="AF20" s="248">
        <v>9.1154763017660603</v>
      </c>
      <c r="AG20" s="248">
        <v>8.8667188854484476</v>
      </c>
      <c r="AH20" s="248">
        <v>8.6056224257598597</v>
      </c>
      <c r="AI20" s="248">
        <v>8.640706480348129</v>
      </c>
      <c r="AJ20" s="248">
        <v>8.2060814984215984</v>
      </c>
      <c r="AK20" s="248">
        <v>7.9642697281923995</v>
      </c>
      <c r="AL20" s="248">
        <v>7.6280697947464589</v>
      </c>
      <c r="AM20" s="248">
        <v>7.4024317324332554</v>
      </c>
      <c r="AN20" s="248">
        <v>7.3674657484272394</v>
      </c>
      <c r="AO20" s="248">
        <v>7.1318448214000201</v>
      </c>
      <c r="AP20" s="248">
        <v>6.9470506384549049</v>
      </c>
      <c r="AQ20" s="248">
        <v>6.8370913674417846</v>
      </c>
      <c r="AR20" s="248">
        <v>6.7096506727186842</v>
      </c>
      <c r="AS20" s="248">
        <v>6.691060887464948</v>
      </c>
      <c r="AT20" s="248">
        <v>6.6063701583677954</v>
      </c>
      <c r="AU20" s="248">
        <v>6.512720429749411</v>
      </c>
      <c r="AV20" s="248">
        <v>6.3609866541589888</v>
      </c>
      <c r="AW20" s="248">
        <v>6.3180984272013685</v>
      </c>
      <c r="AX20" s="248">
        <v>6.0940961429813463</v>
      </c>
      <c r="AY20" s="248">
        <v>5.7627181091866868</v>
      </c>
      <c r="AZ20" s="248">
        <v>5.6881274908502331</v>
      </c>
      <c r="BA20" s="248">
        <v>5.468986228844523</v>
      </c>
      <c r="BB20" s="249">
        <v>5.2640440387495095</v>
      </c>
    </row>
    <row r="21" spans="1:54" x14ac:dyDescent="0.25">
      <c r="A21" s="438" t="str">
        <f>IF((INDEX('Fuel Mapping'!$O$4:$O$86,MATCH(cenpren!B21,'Fuel Mapping'!$N$4:$N$86,0)))=0,"",INDEX('Fuel Mapping'!$O$4:$O$86,MATCH(cenpren!B21,'Fuel Mapping'!$N$4:$N$86,0)))</f>
        <v/>
      </c>
      <c r="B21" s="240" t="s">
        <v>189</v>
      </c>
      <c r="C21" s="241" t="s">
        <v>190</v>
      </c>
      <c r="D21" s="242">
        <v>646.28040407976005</v>
      </c>
      <c r="E21" s="243">
        <v>261.26416999999998</v>
      </c>
      <c r="F21" s="243">
        <v>245.5802299999998</v>
      </c>
      <c r="G21" s="243">
        <v>222.3558500000002</v>
      </c>
      <c r="H21" s="243">
        <v>438.46167000000003</v>
      </c>
      <c r="I21" s="243">
        <v>850.13364785378826</v>
      </c>
      <c r="J21" s="243">
        <v>697.88108999999974</v>
      </c>
      <c r="K21" s="243">
        <v>636.67895999999996</v>
      </c>
      <c r="L21" s="243">
        <v>629.72094000000016</v>
      </c>
      <c r="M21" s="243">
        <v>602.98149999999987</v>
      </c>
      <c r="N21" s="243">
        <v>670.46133733615909</v>
      </c>
      <c r="O21" s="243">
        <v>732.69700203176149</v>
      </c>
      <c r="P21" s="243">
        <v>789.48428715501188</v>
      </c>
      <c r="Q21" s="243">
        <v>826.25698958312205</v>
      </c>
      <c r="R21" s="243">
        <v>852.35908797290415</v>
      </c>
      <c r="S21" s="243">
        <v>877.38727042781068</v>
      </c>
      <c r="T21" s="243">
        <v>880.16698908192313</v>
      </c>
      <c r="U21" s="243">
        <v>881.25507417500569</v>
      </c>
      <c r="V21" s="243">
        <v>789.6929343163149</v>
      </c>
      <c r="W21" s="243">
        <v>781.92301474801445</v>
      </c>
      <c r="X21" s="243">
        <v>775.51168945984773</v>
      </c>
      <c r="Y21" s="243">
        <v>771.76054924190919</v>
      </c>
      <c r="Z21" s="243">
        <v>768.32165496670075</v>
      </c>
      <c r="AA21" s="243">
        <v>755.1306246970978</v>
      </c>
      <c r="AB21" s="243">
        <v>742.76935304696508</v>
      </c>
      <c r="AC21" s="243">
        <v>740.24805655203079</v>
      </c>
      <c r="AD21" s="243">
        <v>734.24650883713298</v>
      </c>
      <c r="AE21" s="243">
        <v>729.81730328829997</v>
      </c>
      <c r="AF21" s="243">
        <v>719.80731231959578</v>
      </c>
      <c r="AG21" s="243">
        <v>713.0652951106407</v>
      </c>
      <c r="AH21" s="243">
        <v>713.80651668536439</v>
      </c>
      <c r="AI21" s="243">
        <v>712.82763597900077</v>
      </c>
      <c r="AJ21" s="243">
        <v>707.28006711395074</v>
      </c>
      <c r="AK21" s="243">
        <v>699.63763399958145</v>
      </c>
      <c r="AL21" s="243">
        <v>695.41435744759235</v>
      </c>
      <c r="AM21" s="243">
        <v>686.58454881864327</v>
      </c>
      <c r="AN21" s="243">
        <v>684.55428796016054</v>
      </c>
      <c r="AO21" s="243">
        <v>681.42124777490551</v>
      </c>
      <c r="AP21" s="243">
        <v>677.79156637540575</v>
      </c>
      <c r="AQ21" s="243">
        <v>674.29534733252558</v>
      </c>
      <c r="AR21" s="243">
        <v>669.21657495790396</v>
      </c>
      <c r="AS21" s="243">
        <v>667.12823095604222</v>
      </c>
      <c r="AT21" s="243">
        <v>664.61564654420567</v>
      </c>
      <c r="AU21" s="243">
        <v>648.92666090766841</v>
      </c>
      <c r="AV21" s="243">
        <v>632.10193120944575</v>
      </c>
      <c r="AW21" s="243">
        <v>629.09785487470526</v>
      </c>
      <c r="AX21" s="243">
        <v>624.27393624275805</v>
      </c>
      <c r="AY21" s="243">
        <v>619.86784584788177</v>
      </c>
      <c r="AZ21" s="243">
        <v>605.55783246192482</v>
      </c>
      <c r="BA21" s="243">
        <v>597.02342614228075</v>
      </c>
      <c r="BB21" s="244">
        <v>591.94828112653045</v>
      </c>
    </row>
    <row r="22" spans="1:54" x14ac:dyDescent="0.25">
      <c r="A22" s="438" t="str">
        <f>IF((INDEX('Fuel Mapping'!$O$4:$O$86,MATCH(cenpren!B22,'Fuel Mapping'!$N$4:$N$86,0)))=0,"",INDEX('Fuel Mapping'!$O$4:$O$86,MATCH(cenpren!B22,'Fuel Mapping'!$N$4:$N$86,0)))</f>
        <v/>
      </c>
      <c r="B22" s="245" t="s">
        <v>191</v>
      </c>
      <c r="C22" s="246" t="s">
        <v>192</v>
      </c>
      <c r="D22" s="247">
        <v>456.67191837251147</v>
      </c>
      <c r="E22" s="248">
        <v>71.300409999999999</v>
      </c>
      <c r="F22" s="248">
        <v>73.793289999999985</v>
      </c>
      <c r="G22" s="248">
        <v>79.118520000000217</v>
      </c>
      <c r="H22" s="248">
        <v>149.59807999999992</v>
      </c>
      <c r="I22" s="248">
        <v>42.825069265309999</v>
      </c>
      <c r="J22" s="248">
        <v>14.201909999999826</v>
      </c>
      <c r="K22" s="248">
        <v>1.0001299999998992</v>
      </c>
      <c r="L22" s="248">
        <v>1.0000999999999749</v>
      </c>
      <c r="M22" s="248">
        <v>3.100720000000365</v>
      </c>
      <c r="N22" s="248">
        <v>1.050899979437645</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Mapping'!$O$4:$O$86,MATCH(cenpren!B23,'Fuel Mapping'!$N$4:$N$86,0)))=0,"",INDEX('Fuel Mapping'!$O$4:$O$86,MATCH(cenpren!B23,'Fuel Mapping'!$N$4:$N$86,0)))</f>
        <v>Crude Oil</v>
      </c>
      <c r="B23" s="250" t="s">
        <v>193</v>
      </c>
      <c r="C23" s="251" t="s">
        <v>194</v>
      </c>
      <c r="D23" s="252">
        <v>456.67191837251147</v>
      </c>
      <c r="E23" s="253">
        <v>71.300409999999999</v>
      </c>
      <c r="F23" s="253">
        <v>73.793289999999985</v>
      </c>
      <c r="G23" s="253">
        <v>79.118520000000217</v>
      </c>
      <c r="H23" s="253">
        <v>149.59807999999992</v>
      </c>
      <c r="I23" s="253">
        <v>42.825069265309999</v>
      </c>
      <c r="J23" s="253">
        <v>14.201909999999826</v>
      </c>
      <c r="K23" s="253">
        <v>1.0001299999998992</v>
      </c>
      <c r="L23" s="253">
        <v>1.0000999999999749</v>
      </c>
      <c r="M23" s="253">
        <v>3.100720000000365</v>
      </c>
      <c r="N23" s="253">
        <v>1.050899979437645</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Mapping'!$O$4:$O$86,MATCH(cenpren!B24,'Fuel Mapping'!$N$4:$N$86,0)))=0,"",INDEX('Fuel Mapping'!$O$4:$O$86,MATCH(cenpren!B24,'Fuel Mapping'!$N$4:$N$86,0)))</f>
        <v/>
      </c>
      <c r="B24" s="255" t="s">
        <v>195</v>
      </c>
      <c r="C24" s="256" t="s">
        <v>196</v>
      </c>
      <c r="D24" s="257">
        <v>126.72873271434645</v>
      </c>
      <c r="E24" s="258">
        <v>71.300409999999999</v>
      </c>
      <c r="F24" s="258">
        <v>24.897789999999983</v>
      </c>
      <c r="G24" s="258">
        <v>41.009280000000217</v>
      </c>
      <c r="H24" s="258">
        <v>137.99822999999989</v>
      </c>
      <c r="I24" s="258">
        <v>42.825069265309999</v>
      </c>
      <c r="J24" s="258">
        <v>14.201909999999826</v>
      </c>
      <c r="K24" s="258">
        <v>1.0001299999998992</v>
      </c>
      <c r="L24" s="258">
        <v>1.0000999999999749</v>
      </c>
      <c r="M24" s="258">
        <v>3.100720000000365</v>
      </c>
      <c r="N24" s="258">
        <v>1.050899979437645</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Mapping'!$O$4:$O$86,MATCH(cenpren!B25,'Fuel Mapping'!$N$4:$N$86,0)))=0,"",INDEX('Fuel Mapping'!$O$4:$O$86,MATCH(cenpren!B25,'Fuel Mapping'!$N$4:$N$86,0)))</f>
        <v/>
      </c>
      <c r="B25" s="255" t="s">
        <v>197</v>
      </c>
      <c r="C25" s="256" t="s">
        <v>198</v>
      </c>
      <c r="D25" s="257">
        <v>329.94318565816502</v>
      </c>
      <c r="E25" s="258">
        <v>0</v>
      </c>
      <c r="F25" s="258">
        <v>48.895499999999998</v>
      </c>
      <c r="G25" s="258">
        <v>38.10924</v>
      </c>
      <c r="H25" s="258">
        <v>11.599850000000002</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Mapping'!$O$4:$O$86,MATCH(cenpren!B26,'Fuel Mapping'!$N$4:$N$86,0)))=0,"",INDEX('Fuel Mapping'!$O$4:$O$86,MATCH(cenpren!B26,'Fuel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Mapping'!$O$4:$O$86,MATCH(cenpren!B27,'Fuel Mapping'!$N$4:$N$86,0)))=0,"",INDEX('Fuel Mapping'!$O$4:$O$86,MATCH(cenpren!B27,'Fuel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Mapping'!$O$4:$O$86,MATCH(cenpren!B28,'Fuel Mapping'!$N$4:$N$86,0)))=0,"",INDEX('Fuel Mapping'!$O$4:$O$86,MATCH(cenpren!B28,'Fuel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Mapping'!$O$4:$O$86,MATCH(cenpren!B29,'Fuel Mapping'!$N$4:$N$86,0)))=0,"",INDEX('Fuel Mapping'!$O$4:$O$86,MATCH(cenpren!B29,'Fuel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Mapping'!$O$4:$O$86,MATCH(cenpren!B30,'Fuel Mapping'!$N$4:$N$86,0)))=0,"",INDEX('Fuel Mapping'!$O$4:$O$86,MATCH(cenpren!B30,'Fuel Mapping'!$N$4:$N$86,0)))</f>
        <v/>
      </c>
      <c r="B30" s="245" t="s">
        <v>207</v>
      </c>
      <c r="C30" s="246" t="s">
        <v>208</v>
      </c>
      <c r="D30" s="247">
        <v>189.60848570724866</v>
      </c>
      <c r="E30" s="248">
        <v>189.96376000000001</v>
      </c>
      <c r="F30" s="248">
        <v>171.78693999999984</v>
      </c>
      <c r="G30" s="248">
        <v>143.23732999999999</v>
      </c>
      <c r="H30" s="248">
        <v>288.86359000000004</v>
      </c>
      <c r="I30" s="248">
        <v>807.30857858847821</v>
      </c>
      <c r="J30" s="248">
        <v>683.67917999999986</v>
      </c>
      <c r="K30" s="248">
        <v>635.67883000000006</v>
      </c>
      <c r="L30" s="248">
        <v>628.72084000000018</v>
      </c>
      <c r="M30" s="248">
        <v>599.8807799999995</v>
      </c>
      <c r="N30" s="248">
        <v>669.41043735672133</v>
      </c>
      <c r="O30" s="248">
        <v>732.69700203176149</v>
      </c>
      <c r="P30" s="248">
        <v>789.48428715501188</v>
      </c>
      <c r="Q30" s="248">
        <v>826.25698958312205</v>
      </c>
      <c r="R30" s="248">
        <v>852.35908797290415</v>
      </c>
      <c r="S30" s="248">
        <v>877.38727042781068</v>
      </c>
      <c r="T30" s="248">
        <v>880.16698908192313</v>
      </c>
      <c r="U30" s="248">
        <v>881.25507417500569</v>
      </c>
      <c r="V30" s="248">
        <v>789.6929343163149</v>
      </c>
      <c r="W30" s="248">
        <v>781.92301474801445</v>
      </c>
      <c r="X30" s="248">
        <v>775.51168945984773</v>
      </c>
      <c r="Y30" s="248">
        <v>771.76054924190919</v>
      </c>
      <c r="Z30" s="248">
        <v>768.32165496670075</v>
      </c>
      <c r="AA30" s="248">
        <v>755.1306246970978</v>
      </c>
      <c r="AB30" s="248">
        <v>742.76935304696508</v>
      </c>
      <c r="AC30" s="248">
        <v>740.24805655203079</v>
      </c>
      <c r="AD30" s="248">
        <v>734.24650883713298</v>
      </c>
      <c r="AE30" s="248">
        <v>729.81730328829997</v>
      </c>
      <c r="AF30" s="248">
        <v>719.80731231959578</v>
      </c>
      <c r="AG30" s="248">
        <v>713.0652951106407</v>
      </c>
      <c r="AH30" s="248">
        <v>713.80651668536439</v>
      </c>
      <c r="AI30" s="248">
        <v>712.82763597900077</v>
      </c>
      <c r="AJ30" s="248">
        <v>707.28006711395074</v>
      </c>
      <c r="AK30" s="248">
        <v>699.63763399958145</v>
      </c>
      <c r="AL30" s="248">
        <v>695.41435744759235</v>
      </c>
      <c r="AM30" s="248">
        <v>686.58454881864327</v>
      </c>
      <c r="AN30" s="248">
        <v>684.55428796016054</v>
      </c>
      <c r="AO30" s="248">
        <v>681.42124777490551</v>
      </c>
      <c r="AP30" s="248">
        <v>677.79156637540575</v>
      </c>
      <c r="AQ30" s="248">
        <v>674.29534733252558</v>
      </c>
      <c r="AR30" s="248">
        <v>669.21657495790396</v>
      </c>
      <c r="AS30" s="248">
        <v>667.12823095604222</v>
      </c>
      <c r="AT30" s="248">
        <v>664.61564654420567</v>
      </c>
      <c r="AU30" s="248">
        <v>648.92666090766841</v>
      </c>
      <c r="AV30" s="248">
        <v>632.10193120944575</v>
      </c>
      <c r="AW30" s="248">
        <v>629.09785487470526</v>
      </c>
      <c r="AX30" s="248">
        <v>624.27393624275805</v>
      </c>
      <c r="AY30" s="248">
        <v>619.86784584788177</v>
      </c>
      <c r="AZ30" s="248">
        <v>605.55783246192482</v>
      </c>
      <c r="BA30" s="248">
        <v>597.02342614228075</v>
      </c>
      <c r="BB30" s="249">
        <v>591.94828112653045</v>
      </c>
    </row>
    <row r="31" spans="1:54" x14ac:dyDescent="0.25">
      <c r="A31" s="438" t="str">
        <f>IF((INDEX('Fuel Mapping'!$O$4:$O$86,MATCH(cenpren!B31,'Fuel Mapping'!$N$4:$N$86,0)))=0,"",INDEX('Fuel Mapping'!$O$4:$O$86,MATCH(cenpren!B31,'Fuel Mapping'!$N$4:$N$86,0)))</f>
        <v>LPG Propane or Butane</v>
      </c>
      <c r="B31" s="250" t="s">
        <v>209</v>
      </c>
      <c r="C31" s="251" t="s">
        <v>210</v>
      </c>
      <c r="D31" s="252">
        <v>0</v>
      </c>
      <c r="E31" s="253">
        <v>0</v>
      </c>
      <c r="F31" s="253">
        <v>0</v>
      </c>
      <c r="G31" s="253">
        <v>0</v>
      </c>
      <c r="H31" s="253">
        <v>29.589099999999998</v>
      </c>
      <c r="I31" s="253">
        <v>34.489795255201777</v>
      </c>
      <c r="J31" s="253">
        <v>29.919140000000002</v>
      </c>
      <c r="K31" s="253">
        <v>27.630759999999995</v>
      </c>
      <c r="L31" s="253">
        <v>25.301089999999999</v>
      </c>
      <c r="M31" s="253">
        <v>30.999779999999994</v>
      </c>
      <c r="N31" s="253">
        <v>25.293309661793625</v>
      </c>
      <c r="O31" s="253">
        <v>35.63628048176853</v>
      </c>
      <c r="P31" s="253">
        <v>33.343547873240681</v>
      </c>
      <c r="Q31" s="253">
        <v>43.695325841345586</v>
      </c>
      <c r="R31" s="253">
        <v>29.894883223181079</v>
      </c>
      <c r="S31" s="253">
        <v>17.252750020951439</v>
      </c>
      <c r="T31" s="253">
        <v>17.323569860795157</v>
      </c>
      <c r="U31" s="253">
        <v>17.498015894319629</v>
      </c>
      <c r="V31" s="253">
        <v>14.032589001418778</v>
      </c>
      <c r="W31" s="253">
        <v>12.853306734230577</v>
      </c>
      <c r="X31" s="253">
        <v>12.650115778748612</v>
      </c>
      <c r="Y31" s="253">
        <v>13.337721455406154</v>
      </c>
      <c r="Z31" s="253">
        <v>12.080013705889035</v>
      </c>
      <c r="AA31" s="253">
        <v>11.906444546726485</v>
      </c>
      <c r="AB31" s="253">
        <v>12.057662116886554</v>
      </c>
      <c r="AC31" s="253">
        <v>12.639199421566152</v>
      </c>
      <c r="AD31" s="253">
        <v>12.756284636049626</v>
      </c>
      <c r="AE31" s="253">
        <v>13.08438128900479</v>
      </c>
      <c r="AF31" s="253">
        <v>13.156158142456775</v>
      </c>
      <c r="AG31" s="253">
        <v>12.63985211330596</v>
      </c>
      <c r="AH31" s="253">
        <v>12.289087151919393</v>
      </c>
      <c r="AI31" s="253">
        <v>12.319738864304156</v>
      </c>
      <c r="AJ31" s="253">
        <v>11.105489758840609</v>
      </c>
      <c r="AK31" s="253">
        <v>10.479993878794197</v>
      </c>
      <c r="AL31" s="253">
        <v>9.7159943324521194</v>
      </c>
      <c r="AM31" s="253">
        <v>9.3419439819713013</v>
      </c>
      <c r="AN31" s="253">
        <v>9.266008076655293</v>
      </c>
      <c r="AO31" s="253">
        <v>8.7823128656433642</v>
      </c>
      <c r="AP31" s="253">
        <v>8.3843135243999694</v>
      </c>
      <c r="AQ31" s="253">
        <v>8.1996097546623208</v>
      </c>
      <c r="AR31" s="253">
        <v>7.9909997638957178</v>
      </c>
      <c r="AS31" s="253">
        <v>7.967158871813325</v>
      </c>
      <c r="AT31" s="253">
        <v>7.817026458383399</v>
      </c>
      <c r="AU31" s="253">
        <v>7.6621404647498581</v>
      </c>
      <c r="AV31" s="253">
        <v>7.394884403095725</v>
      </c>
      <c r="AW31" s="253">
        <v>7.41302764469288</v>
      </c>
      <c r="AX31" s="253">
        <v>6.9616623151249968</v>
      </c>
      <c r="AY31" s="253">
        <v>6.4569935513300374</v>
      </c>
      <c r="AZ31" s="253">
        <v>6.2027159290181562</v>
      </c>
      <c r="BA31" s="253">
        <v>5.8907010904233195</v>
      </c>
      <c r="BB31" s="254">
        <v>5.6656706885037256</v>
      </c>
    </row>
    <row r="32" spans="1:54" x14ac:dyDescent="0.25">
      <c r="A32" s="438" t="str">
        <f>IF((INDEX('Fuel Mapping'!$O$4:$O$86,MATCH(cenpren!B32,'Fuel Mapping'!$N$4:$N$86,0)))=0,"",INDEX('Fuel Mapping'!$O$4:$O$86,MATCH(cenpren!B32,'Fuel Mapping'!$N$4:$N$86,0)))</f>
        <v/>
      </c>
      <c r="B32" s="255" t="s">
        <v>211</v>
      </c>
      <c r="C32" s="256" t="s">
        <v>212</v>
      </c>
      <c r="D32" s="257">
        <v>0</v>
      </c>
      <c r="E32" s="258">
        <v>0</v>
      </c>
      <c r="F32" s="258">
        <v>0</v>
      </c>
      <c r="G32" s="258">
        <v>0</v>
      </c>
      <c r="H32" s="258">
        <v>29.589099999999998</v>
      </c>
      <c r="I32" s="258">
        <v>34.489795255201777</v>
      </c>
      <c r="J32" s="258">
        <v>29.919140000000002</v>
      </c>
      <c r="K32" s="258">
        <v>27.630759999999995</v>
      </c>
      <c r="L32" s="258">
        <v>25.301089999999999</v>
      </c>
      <c r="M32" s="258">
        <v>30.999779999999994</v>
      </c>
      <c r="N32" s="258">
        <v>25.293309661793625</v>
      </c>
      <c r="O32" s="258">
        <v>35.63628048176853</v>
      </c>
      <c r="P32" s="258">
        <v>33.343547873240681</v>
      </c>
      <c r="Q32" s="258">
        <v>43.695325841345586</v>
      </c>
      <c r="R32" s="258">
        <v>29.894883223181079</v>
      </c>
      <c r="S32" s="258">
        <v>17.252750020951439</v>
      </c>
      <c r="T32" s="258">
        <v>17.323569860795157</v>
      </c>
      <c r="U32" s="258">
        <v>17.498015894319629</v>
      </c>
      <c r="V32" s="258">
        <v>14.032589001418778</v>
      </c>
      <c r="W32" s="258">
        <v>12.853306734230577</v>
      </c>
      <c r="X32" s="258">
        <v>12.650115778748612</v>
      </c>
      <c r="Y32" s="258">
        <v>13.337721455406154</v>
      </c>
      <c r="Z32" s="258">
        <v>12.080013705889035</v>
      </c>
      <c r="AA32" s="258">
        <v>11.906444546726485</v>
      </c>
      <c r="AB32" s="258">
        <v>12.057662116886554</v>
      </c>
      <c r="AC32" s="258">
        <v>12.639199421566152</v>
      </c>
      <c r="AD32" s="258">
        <v>12.756284636049626</v>
      </c>
      <c r="AE32" s="258">
        <v>13.08438128900479</v>
      </c>
      <c r="AF32" s="258">
        <v>13.156158142456775</v>
      </c>
      <c r="AG32" s="258">
        <v>12.63985211330596</v>
      </c>
      <c r="AH32" s="258">
        <v>12.289087151919393</v>
      </c>
      <c r="AI32" s="258">
        <v>12.319738864304156</v>
      </c>
      <c r="AJ32" s="258">
        <v>11.105489758840609</v>
      </c>
      <c r="AK32" s="258">
        <v>10.479993878794197</v>
      </c>
      <c r="AL32" s="258">
        <v>9.7159943324521194</v>
      </c>
      <c r="AM32" s="258">
        <v>9.3419439819713013</v>
      </c>
      <c r="AN32" s="258">
        <v>9.266008076655293</v>
      </c>
      <c r="AO32" s="258">
        <v>8.7823128656433642</v>
      </c>
      <c r="AP32" s="258">
        <v>8.3843135243999694</v>
      </c>
      <c r="AQ32" s="258">
        <v>8.1996097546623208</v>
      </c>
      <c r="AR32" s="258">
        <v>7.9909997638957178</v>
      </c>
      <c r="AS32" s="258">
        <v>7.967158871813325</v>
      </c>
      <c r="AT32" s="258">
        <v>7.817026458383399</v>
      </c>
      <c r="AU32" s="258">
        <v>7.6621404647498581</v>
      </c>
      <c r="AV32" s="258">
        <v>7.394884403095725</v>
      </c>
      <c r="AW32" s="258">
        <v>7.41302764469288</v>
      </c>
      <c r="AX32" s="258">
        <v>6.9616623151249968</v>
      </c>
      <c r="AY32" s="258">
        <v>6.4569935513300374</v>
      </c>
      <c r="AZ32" s="258">
        <v>6.2027159290181562</v>
      </c>
      <c r="BA32" s="258">
        <v>5.8907010904233195</v>
      </c>
      <c r="BB32" s="259">
        <v>5.6656706885037256</v>
      </c>
    </row>
    <row r="33" spans="1:54" x14ac:dyDescent="0.25">
      <c r="A33" s="438" t="str">
        <f>IF((INDEX('Fuel Mapping'!$O$4:$O$86,MATCH(cenpren!B33,'Fuel Mapping'!$N$4:$N$86,0)))=0,"",INDEX('Fuel Mapping'!$O$4:$O$86,MATCH(cenpren!B33,'Fuel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Mapping'!$O$4:$O$86,MATCH(cenpren!B34,'Fuel Mapping'!$N$4:$N$86,0)))=0,"",INDEX('Fuel Mapping'!$O$4:$O$86,MATCH(cenpren!B34,'Fuel Mapping'!$N$4:$N$86,0)))</f>
        <v>LPG Propane or Butane</v>
      </c>
      <c r="B34" s="250" t="s">
        <v>105</v>
      </c>
      <c r="C34" s="251" t="s">
        <v>215</v>
      </c>
      <c r="D34" s="252">
        <v>2.2212202206115474</v>
      </c>
      <c r="E34" s="253">
        <v>1.1000799999999999</v>
      </c>
      <c r="F34" s="253">
        <v>3.3004699999999119</v>
      </c>
      <c r="G34" s="253">
        <v>0</v>
      </c>
      <c r="H34" s="253">
        <v>0</v>
      </c>
      <c r="I34" s="253">
        <v>0</v>
      </c>
      <c r="J34" s="253">
        <v>13.497049999999984</v>
      </c>
      <c r="K34" s="253">
        <v>17.892659999999942</v>
      </c>
      <c r="L34" s="253">
        <v>6.6009100000000061</v>
      </c>
      <c r="M34" s="253">
        <v>4.4013100000000431</v>
      </c>
      <c r="N34" s="253">
        <v>24.456823274834431</v>
      </c>
      <c r="O34" s="253">
        <v>14.546596721326146</v>
      </c>
      <c r="P34" s="253">
        <v>13.470908569790801</v>
      </c>
      <c r="Q34" s="253">
        <v>12.347481549760456</v>
      </c>
      <c r="R34" s="253">
        <v>12.3483328556415</v>
      </c>
      <c r="S34" s="253">
        <v>13.470908569790801</v>
      </c>
      <c r="T34" s="253">
        <v>13.525331080713455</v>
      </c>
      <c r="U34" s="253">
        <v>13.628330436591606</v>
      </c>
      <c r="V34" s="253">
        <v>12.623213589608886</v>
      </c>
      <c r="W34" s="253">
        <v>12.195614866409695</v>
      </c>
      <c r="X34" s="253">
        <v>11.891058985258617</v>
      </c>
      <c r="Y34" s="253">
        <v>11.669707220853203</v>
      </c>
      <c r="Z34" s="253">
        <v>11.403182977592635</v>
      </c>
      <c r="AA34" s="253">
        <v>11.138768725725209</v>
      </c>
      <c r="AB34" s="253">
        <v>10.951853587464036</v>
      </c>
      <c r="AC34" s="253">
        <v>10.822115067128637</v>
      </c>
      <c r="AD34" s="253">
        <v>10.792854667287168</v>
      </c>
      <c r="AE34" s="253">
        <v>10.766095013486876</v>
      </c>
      <c r="AF34" s="253">
        <v>10.751611494515565</v>
      </c>
      <c r="AG34" s="253">
        <v>10.613374508314298</v>
      </c>
      <c r="AH34" s="253">
        <v>10.537883643221706</v>
      </c>
      <c r="AI34" s="253">
        <v>10.382095276212372</v>
      </c>
      <c r="AJ34" s="253">
        <v>10.067566370906013</v>
      </c>
      <c r="AK34" s="253">
        <v>9.8163594853482525</v>
      </c>
      <c r="AL34" s="253">
        <v>9.6341062901996732</v>
      </c>
      <c r="AM34" s="253">
        <v>9.4875471347853946</v>
      </c>
      <c r="AN34" s="253">
        <v>9.4281296185650874</v>
      </c>
      <c r="AO34" s="253">
        <v>9.2873070887759628</v>
      </c>
      <c r="AP34" s="253">
        <v>9.1803152316405772</v>
      </c>
      <c r="AQ34" s="253">
        <v>9.0822461249822748</v>
      </c>
      <c r="AR34" s="253">
        <v>8.9779651354141574</v>
      </c>
      <c r="AS34" s="253">
        <v>8.93016113576547</v>
      </c>
      <c r="AT34" s="253">
        <v>8.820663264975888</v>
      </c>
      <c r="AU34" s="253">
        <v>8.6988382652491509</v>
      </c>
      <c r="AV34" s="253">
        <v>8.5886297023150213</v>
      </c>
      <c r="AW34" s="253">
        <v>8.4900047625094626</v>
      </c>
      <c r="AX34" s="253">
        <v>8.383073393929644</v>
      </c>
      <c r="AY34" s="253">
        <v>8.2447226878948303</v>
      </c>
      <c r="AZ34" s="253">
        <v>8.191351842677177</v>
      </c>
      <c r="BA34" s="253">
        <v>8.0073902760636066</v>
      </c>
      <c r="BB34" s="254">
        <v>7.8878828627343562</v>
      </c>
    </row>
    <row r="35" spans="1:54" x14ac:dyDescent="0.25">
      <c r="A35" s="438" t="str">
        <f>IF((INDEX('Fuel Mapping'!$O$4:$O$86,MATCH(cenpren!B35,'Fuel Mapping'!$N$4:$N$86,0)))=0,"",INDEX('Fuel Mapping'!$O$4:$O$86,MATCH(cenpren!B35,'Fuel Mapping'!$N$4:$N$86,0)))</f>
        <v>Petroleum Diesel</v>
      </c>
      <c r="B35" s="250" t="s">
        <v>216</v>
      </c>
      <c r="C35" s="251" t="s">
        <v>217</v>
      </c>
      <c r="D35" s="252">
        <v>2.1500136066146052</v>
      </c>
      <c r="E35" s="253">
        <v>1.0499399999999999</v>
      </c>
      <c r="F35" s="253">
        <v>1.0520499999999999</v>
      </c>
      <c r="G35" s="253">
        <v>1.05135</v>
      </c>
      <c r="H35" s="253">
        <v>6.4015899999999988</v>
      </c>
      <c r="I35" s="253">
        <v>4.1567130801181484</v>
      </c>
      <c r="J35" s="253">
        <v>3.1011500000000005</v>
      </c>
      <c r="K35" s="253">
        <v>0</v>
      </c>
      <c r="L35" s="253">
        <v>1.0000799999999999</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Mapping'!$O$4:$O$86,MATCH(cenpren!B36,'Fuel Mapping'!$N$4:$N$86,0)))=0,"",INDEX('Fuel Mapping'!$O$4:$O$86,MATCH(cenpren!B36,'Fuel Mapping'!$N$4:$N$86,0)))</f>
        <v/>
      </c>
      <c r="B36" s="255" t="s">
        <v>218</v>
      </c>
      <c r="C36" s="256" t="s">
        <v>219</v>
      </c>
      <c r="D36" s="257">
        <v>2.1500136066146052</v>
      </c>
      <c r="E36" s="258">
        <v>1.0499399999999999</v>
      </c>
      <c r="F36" s="258">
        <v>1.0520499999999999</v>
      </c>
      <c r="G36" s="258">
        <v>1.05135</v>
      </c>
      <c r="H36" s="258">
        <v>6.4015899999999988</v>
      </c>
      <c r="I36" s="258">
        <v>4.1567130801181484</v>
      </c>
      <c r="J36" s="258">
        <v>3.1011500000000005</v>
      </c>
      <c r="K36" s="258">
        <v>0</v>
      </c>
      <c r="L36" s="258">
        <v>1.0000799999999999</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Mapping'!$O$4:$O$86,MATCH(cenpren!B37,'Fuel Mapping'!$N$4:$N$86,0)))=0,"",INDEX('Fuel Mapping'!$O$4:$O$86,MATCH(cenpren!B37,'Fuel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Mapping'!$O$4:$O$86,MATCH(cenpren!B38,'Fuel Mapping'!$N$4:$N$86,0)))=0,"",INDEX('Fuel Mapping'!$O$4:$O$86,MATCH(cenpren!B38,'Fuel Mapping'!$N$4:$N$86,0)))</f>
        <v>Petroleum Diesel</v>
      </c>
      <c r="B38" s="250" t="s">
        <v>222</v>
      </c>
      <c r="C38" s="251" t="s">
        <v>223</v>
      </c>
      <c r="D38" s="252">
        <v>0</v>
      </c>
      <c r="E38" s="253">
        <v>0</v>
      </c>
      <c r="F38" s="253">
        <v>0</v>
      </c>
      <c r="G38" s="253">
        <v>0</v>
      </c>
      <c r="H38" s="253">
        <v>0</v>
      </c>
      <c r="I38" s="253">
        <v>0</v>
      </c>
      <c r="J38" s="253">
        <v>1.0000799999999999</v>
      </c>
      <c r="K38" s="253">
        <v>1.0001199999999999</v>
      </c>
      <c r="L38" s="253">
        <v>1.0000799999999999</v>
      </c>
      <c r="M38" s="253">
        <v>0</v>
      </c>
      <c r="N38" s="253">
        <v>1.0269729277626691</v>
      </c>
      <c r="O38" s="253">
        <v>0</v>
      </c>
      <c r="P38" s="253">
        <v>0</v>
      </c>
      <c r="Q38" s="253">
        <v>2.0541430068571174</v>
      </c>
      <c r="R38" s="253">
        <v>2.1024441321425016</v>
      </c>
      <c r="S38" s="253">
        <v>2.0541400617463359</v>
      </c>
      <c r="T38" s="253">
        <v>2.0625719853534581</v>
      </c>
      <c r="U38" s="253">
        <v>2.0833418096214857</v>
      </c>
      <c r="V38" s="253">
        <v>1.8726175095540192</v>
      </c>
      <c r="W38" s="253">
        <v>1.8440747017403079</v>
      </c>
      <c r="X38" s="253">
        <v>1.8151215434396735</v>
      </c>
      <c r="Y38" s="253">
        <v>1.7952706159292398</v>
      </c>
      <c r="Z38" s="253">
        <v>1.7764324289649205</v>
      </c>
      <c r="AA38" s="253">
        <v>1.7561142804288874</v>
      </c>
      <c r="AB38" s="253">
        <v>1.7421177763168858</v>
      </c>
      <c r="AC38" s="253">
        <v>1.7348143294727507</v>
      </c>
      <c r="AD38" s="253">
        <v>1.6743741899622504</v>
      </c>
      <c r="AE38" s="253">
        <v>1.6458930844096675</v>
      </c>
      <c r="AF38" s="253">
        <v>1.5921520387379076</v>
      </c>
      <c r="AG38" s="253">
        <v>1.5804194862106937</v>
      </c>
      <c r="AH38" s="253">
        <v>1.5806458519679643</v>
      </c>
      <c r="AI38" s="253">
        <v>1.5600794184571614</v>
      </c>
      <c r="AJ38" s="253">
        <v>1.5578460335034572</v>
      </c>
      <c r="AK38" s="253">
        <v>1.5473544083799169</v>
      </c>
      <c r="AL38" s="253">
        <v>1.5407051238378151</v>
      </c>
      <c r="AM38" s="253">
        <v>1.5345039359063664</v>
      </c>
      <c r="AN38" s="253">
        <v>1.5160719332111809</v>
      </c>
      <c r="AO38" s="253">
        <v>1.5003254755557602</v>
      </c>
      <c r="AP38" s="253">
        <v>1.4773151939436073</v>
      </c>
      <c r="AQ38" s="253">
        <v>1.4673503722361583</v>
      </c>
      <c r="AR38" s="253">
        <v>1.4553856200766835</v>
      </c>
      <c r="AS38" s="253">
        <v>1.447291910859192</v>
      </c>
      <c r="AT38" s="253">
        <v>1.4386784251052342</v>
      </c>
      <c r="AU38" s="253">
        <v>1.4285553714717059</v>
      </c>
      <c r="AV38" s="253">
        <v>1.4161261902677711</v>
      </c>
      <c r="AW38" s="253">
        <v>1.4127292997950964</v>
      </c>
      <c r="AX38" s="253">
        <v>1.3454746316833985</v>
      </c>
      <c r="AY38" s="253">
        <v>1.3109833210617234</v>
      </c>
      <c r="AZ38" s="253">
        <v>1.2540302401680739</v>
      </c>
      <c r="BA38" s="253">
        <v>1.240142718078457</v>
      </c>
      <c r="BB38" s="254">
        <v>1.2269138536393955</v>
      </c>
    </row>
    <row r="39" spans="1:54" x14ac:dyDescent="0.25">
      <c r="A39" s="438" t="str">
        <f>IF((INDEX('Fuel Mapping'!$O$4:$O$86,MATCH(cenpren!B39,'Fuel Mapping'!$N$4:$N$86,0)))=0,"",INDEX('Fuel Mapping'!$O$4:$O$86,MATCH(cenpren!B39,'Fuel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Mapping'!$O$4:$O$86,MATCH(cenpren!B40,'Fuel Mapping'!$N$4:$N$86,0)))=0,"",INDEX('Fuel Mapping'!$O$4:$O$86,MATCH(cenpren!B40,'Fuel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Mapping'!$O$4:$O$86,MATCH(cenpren!B41,'Fuel Mapping'!$N$4:$N$86,0)))=0,"",INDEX('Fuel Mapping'!$O$4:$O$86,MATCH(cenpren!B41,'Fuel Mapping'!$N$4:$N$86,0)))</f>
        <v/>
      </c>
      <c r="B41" s="255" t="s">
        <v>228</v>
      </c>
      <c r="C41" s="256" t="s">
        <v>229</v>
      </c>
      <c r="D41" s="257">
        <v>0</v>
      </c>
      <c r="E41" s="258">
        <v>0</v>
      </c>
      <c r="F41" s="258">
        <v>0</v>
      </c>
      <c r="G41" s="258">
        <v>0</v>
      </c>
      <c r="H41" s="258">
        <v>0</v>
      </c>
      <c r="I41" s="258">
        <v>0</v>
      </c>
      <c r="J41" s="258">
        <v>1.0000799999999999</v>
      </c>
      <c r="K41" s="258">
        <v>1.0001199999999999</v>
      </c>
      <c r="L41" s="258">
        <v>1.0000799999999999</v>
      </c>
      <c r="M41" s="258">
        <v>0</v>
      </c>
      <c r="N41" s="258">
        <v>1.0269729277626691</v>
      </c>
      <c r="O41" s="258">
        <v>0</v>
      </c>
      <c r="P41" s="258">
        <v>0</v>
      </c>
      <c r="Q41" s="258">
        <v>2.0541430068571174</v>
      </c>
      <c r="R41" s="258">
        <v>2.1024441321425016</v>
      </c>
      <c r="S41" s="258">
        <v>2.0541400617463359</v>
      </c>
      <c r="T41" s="258">
        <v>2.0625719853534581</v>
      </c>
      <c r="U41" s="258">
        <v>2.0833418096214857</v>
      </c>
      <c r="V41" s="258">
        <v>1.8726175095540192</v>
      </c>
      <c r="W41" s="258">
        <v>1.8440747017403079</v>
      </c>
      <c r="X41" s="258">
        <v>1.8151215434396735</v>
      </c>
      <c r="Y41" s="258">
        <v>1.7952706159292398</v>
      </c>
      <c r="Z41" s="258">
        <v>1.7764324289649205</v>
      </c>
      <c r="AA41" s="258">
        <v>1.7561142804288874</v>
      </c>
      <c r="AB41" s="258">
        <v>1.7421177763168858</v>
      </c>
      <c r="AC41" s="258">
        <v>1.7348143294727507</v>
      </c>
      <c r="AD41" s="258">
        <v>1.6743741899622504</v>
      </c>
      <c r="AE41" s="258">
        <v>1.6458930844096675</v>
      </c>
      <c r="AF41" s="258">
        <v>1.5921520387379076</v>
      </c>
      <c r="AG41" s="258">
        <v>1.5804194862106937</v>
      </c>
      <c r="AH41" s="258">
        <v>1.5806458519679643</v>
      </c>
      <c r="AI41" s="258">
        <v>1.5600794184571614</v>
      </c>
      <c r="AJ41" s="258">
        <v>1.5578460335034572</v>
      </c>
      <c r="AK41" s="258">
        <v>1.5473544083799169</v>
      </c>
      <c r="AL41" s="258">
        <v>1.5407051238378151</v>
      </c>
      <c r="AM41" s="258">
        <v>1.5345039359063664</v>
      </c>
      <c r="AN41" s="258">
        <v>1.5160719332111809</v>
      </c>
      <c r="AO41" s="258">
        <v>1.5003254755557602</v>
      </c>
      <c r="AP41" s="258">
        <v>1.4773151939436073</v>
      </c>
      <c r="AQ41" s="258">
        <v>1.4673503722361583</v>
      </c>
      <c r="AR41" s="258">
        <v>1.4553856200766835</v>
      </c>
      <c r="AS41" s="258">
        <v>1.447291910859192</v>
      </c>
      <c r="AT41" s="258">
        <v>1.4386784251052342</v>
      </c>
      <c r="AU41" s="258">
        <v>1.4285553714717059</v>
      </c>
      <c r="AV41" s="258">
        <v>1.4161261902677711</v>
      </c>
      <c r="AW41" s="258">
        <v>1.4127292997950964</v>
      </c>
      <c r="AX41" s="258">
        <v>1.3454746316833985</v>
      </c>
      <c r="AY41" s="258">
        <v>1.3109833210617234</v>
      </c>
      <c r="AZ41" s="258">
        <v>1.2540302401680739</v>
      </c>
      <c r="BA41" s="258">
        <v>1.240142718078457</v>
      </c>
      <c r="BB41" s="259">
        <v>1.2269138536393955</v>
      </c>
    </row>
    <row r="42" spans="1:54" x14ac:dyDescent="0.25">
      <c r="A42" s="438" t="str">
        <f>IF((INDEX('Fuel Mapping'!$O$4:$O$86,MATCH(cenpren!B42,'Fuel Mapping'!$N$4:$N$86,0)))=0,"",INDEX('Fuel Mapping'!$O$4:$O$86,MATCH(cenpren!B42,'Fuel Mapping'!$N$4:$N$86,0)))</f>
        <v>Petroleum Diesel</v>
      </c>
      <c r="B42" s="250" t="s">
        <v>130</v>
      </c>
      <c r="C42" s="251" t="s">
        <v>230</v>
      </c>
      <c r="D42" s="252">
        <v>1.0509219451609799</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Mapping'!$O$4:$O$86,MATCH(cenpren!B43,'Fuel Mapping'!$N$4:$N$86,0)))=0,"",INDEX('Fuel Mapping'!$O$4:$O$86,MATCH(cenpren!B43,'Fuel Mapping'!$N$4:$N$86,0)))</f>
        <v>Petroleum Diesel</v>
      </c>
      <c r="B43" s="250" t="s">
        <v>231</v>
      </c>
      <c r="C43" s="251" t="s">
        <v>232</v>
      </c>
      <c r="D43" s="252">
        <v>154.56977952595233</v>
      </c>
      <c r="E43" s="253">
        <v>184.90575000000004</v>
      </c>
      <c r="F43" s="253">
        <v>122.50217999999997</v>
      </c>
      <c r="G43" s="253">
        <v>102.02397000000001</v>
      </c>
      <c r="H43" s="253">
        <v>170.68752000000001</v>
      </c>
      <c r="I43" s="253">
        <v>615.50669826846968</v>
      </c>
      <c r="J43" s="253">
        <v>555.28107</v>
      </c>
      <c r="K43" s="253">
        <v>498.89703000000009</v>
      </c>
      <c r="L43" s="253">
        <v>558.23615000000018</v>
      </c>
      <c r="M43" s="253">
        <v>551.19223999999952</v>
      </c>
      <c r="N43" s="253">
        <v>590.21164712357495</v>
      </c>
      <c r="O43" s="253">
        <v>656.95776850850598</v>
      </c>
      <c r="P43" s="253">
        <v>720.91237140429473</v>
      </c>
      <c r="Q43" s="253">
        <v>765.48493402515419</v>
      </c>
      <c r="R43" s="253">
        <v>787.95042126122314</v>
      </c>
      <c r="S43" s="253">
        <v>777.73254435327192</v>
      </c>
      <c r="T43" s="253">
        <v>780.22428382123724</v>
      </c>
      <c r="U43" s="253">
        <v>781.03764821454035</v>
      </c>
      <c r="V43" s="253">
        <v>701.85861924967139</v>
      </c>
      <c r="W43" s="253">
        <v>696.54125438277026</v>
      </c>
      <c r="X43" s="253">
        <v>691.12093469444073</v>
      </c>
      <c r="Y43" s="253">
        <v>687.00610060127804</v>
      </c>
      <c r="Z43" s="253">
        <v>685.57282162378067</v>
      </c>
      <c r="AA43" s="253">
        <v>673.84836619355508</v>
      </c>
      <c r="AB43" s="253">
        <v>662.45827321712079</v>
      </c>
      <c r="AC43" s="253">
        <v>659.51368367930434</v>
      </c>
      <c r="AD43" s="253">
        <v>653.71517559088898</v>
      </c>
      <c r="AE43" s="253">
        <v>649.18792227386291</v>
      </c>
      <c r="AF43" s="253">
        <v>639.79753403184066</v>
      </c>
      <c r="AG43" s="253">
        <v>634.28161551902861</v>
      </c>
      <c r="AH43" s="253">
        <v>635.3713216175496</v>
      </c>
      <c r="AI43" s="253">
        <v>634.48398043740588</v>
      </c>
      <c r="AJ43" s="253">
        <v>631.11974865779302</v>
      </c>
      <c r="AK43" s="253">
        <v>625.04395583818257</v>
      </c>
      <c r="AL43" s="253">
        <v>622.29880277920631</v>
      </c>
      <c r="AM43" s="253">
        <v>614.79268825194595</v>
      </c>
      <c r="AN43" s="253">
        <v>613.01036255942643</v>
      </c>
      <c r="AO43" s="253">
        <v>610.85341567089233</v>
      </c>
      <c r="AP43" s="253">
        <v>608.08037569581302</v>
      </c>
      <c r="AQ43" s="253">
        <v>605.15558162328523</v>
      </c>
      <c r="AR43" s="253">
        <v>600.81530356650478</v>
      </c>
      <c r="AS43" s="253">
        <v>598.92393722341853</v>
      </c>
      <c r="AT43" s="253">
        <v>596.88519892905185</v>
      </c>
      <c r="AU43" s="253">
        <v>582.74045880211293</v>
      </c>
      <c r="AV43" s="253">
        <v>567.75941083967905</v>
      </c>
      <c r="AW43" s="253">
        <v>565.02227201740902</v>
      </c>
      <c r="AX43" s="253">
        <v>561.11024782823699</v>
      </c>
      <c r="AY43" s="253">
        <v>557.83773887268467</v>
      </c>
      <c r="AZ43" s="253">
        <v>544.9041140499794</v>
      </c>
      <c r="BA43" s="253">
        <v>537.68072527635763</v>
      </c>
      <c r="BB43" s="254">
        <v>533.41128402278696</v>
      </c>
    </row>
    <row r="44" spans="1:54" x14ac:dyDescent="0.25">
      <c r="A44" s="438" t="str">
        <f>IF((INDEX('Fuel Mapping'!$O$4:$O$86,MATCH(cenpren!B44,'Fuel Mapping'!$N$4:$N$86,0)))=0,"",INDEX('Fuel Mapping'!$O$4:$O$86,MATCH(cenpren!B44,'Fuel Mapping'!$N$4:$N$86,0)))</f>
        <v>Heavy or Residual Oil</v>
      </c>
      <c r="B44" s="250" t="s">
        <v>233</v>
      </c>
      <c r="C44" s="251" t="s">
        <v>234</v>
      </c>
      <c r="D44" s="252">
        <v>28.661239920970718</v>
      </c>
      <c r="E44" s="253">
        <v>2.9079899999999999</v>
      </c>
      <c r="F44" s="253">
        <v>28.693140000000003</v>
      </c>
      <c r="G44" s="253">
        <v>39.214309999999998</v>
      </c>
      <c r="H44" s="253">
        <v>40.119050000000001</v>
      </c>
      <c r="I44" s="253">
        <v>95.54574171813664</v>
      </c>
      <c r="J44" s="253">
        <v>73.575869999999995</v>
      </c>
      <c r="K44" s="253">
        <v>64.033609999999996</v>
      </c>
      <c r="L44" s="253">
        <v>11.58888</v>
      </c>
      <c r="M44" s="253">
        <v>1.9878</v>
      </c>
      <c r="N44" s="253">
        <v>27.705146678873199</v>
      </c>
      <c r="O44" s="253">
        <v>24.839833929403358</v>
      </c>
      <c r="P44" s="253">
        <v>21.017073283816231</v>
      </c>
      <c r="Q44" s="253">
        <v>1.91076717301997</v>
      </c>
      <c r="R44" s="253">
        <v>20.063006500715844</v>
      </c>
      <c r="S44" s="253">
        <v>66.876927422050017</v>
      </c>
      <c r="T44" s="253">
        <v>67.031232333823681</v>
      </c>
      <c r="U44" s="253">
        <v>67.007737819932487</v>
      </c>
      <c r="V44" s="253">
        <v>59.305894966061935</v>
      </c>
      <c r="W44" s="253">
        <v>58.488764062863488</v>
      </c>
      <c r="X44" s="253">
        <v>58.03445845796012</v>
      </c>
      <c r="Y44" s="253">
        <v>57.951749348442512</v>
      </c>
      <c r="Z44" s="253">
        <v>57.489204230473312</v>
      </c>
      <c r="AA44" s="253">
        <v>56.480930950662049</v>
      </c>
      <c r="AB44" s="253">
        <v>55.559446349176838</v>
      </c>
      <c r="AC44" s="253">
        <v>55.538244054558838</v>
      </c>
      <c r="AD44" s="253">
        <v>55.307819752945093</v>
      </c>
      <c r="AE44" s="253">
        <v>55.133011627535801</v>
      </c>
      <c r="AF44" s="253">
        <v>54.509856612044906</v>
      </c>
      <c r="AG44" s="253">
        <v>53.950033483781183</v>
      </c>
      <c r="AH44" s="253">
        <v>54.027578420705602</v>
      </c>
      <c r="AI44" s="253">
        <v>54.081741982621132</v>
      </c>
      <c r="AJ44" s="253">
        <v>53.42941629290771</v>
      </c>
      <c r="AK44" s="253">
        <v>52.749970388876527</v>
      </c>
      <c r="AL44" s="253">
        <v>52.224748921896442</v>
      </c>
      <c r="AM44" s="253">
        <v>51.427865514034181</v>
      </c>
      <c r="AN44" s="253">
        <v>51.333715772302718</v>
      </c>
      <c r="AO44" s="253">
        <v>50.997886674038185</v>
      </c>
      <c r="AP44" s="253">
        <v>50.669246729608524</v>
      </c>
      <c r="AQ44" s="253">
        <v>50.390559457359586</v>
      </c>
      <c r="AR44" s="253">
        <v>49.976920872012677</v>
      </c>
      <c r="AS44" s="253">
        <v>49.859681814185748</v>
      </c>
      <c r="AT44" s="253">
        <v>49.654079466689247</v>
      </c>
      <c r="AU44" s="253">
        <v>48.396668004084837</v>
      </c>
      <c r="AV44" s="253">
        <v>46.942880074088144</v>
      </c>
      <c r="AW44" s="253">
        <v>46.75982115029872</v>
      </c>
      <c r="AX44" s="253">
        <v>46.473478073782957</v>
      </c>
      <c r="AY44" s="253">
        <v>46.017407414910458</v>
      </c>
      <c r="AZ44" s="253">
        <v>45.005620400081881</v>
      </c>
      <c r="BA44" s="253">
        <v>44.204466781357731</v>
      </c>
      <c r="BB44" s="254">
        <v>43.75652969886611</v>
      </c>
    </row>
    <row r="45" spans="1:54" x14ac:dyDescent="0.25">
      <c r="A45" s="438" t="str">
        <f>IF((INDEX('Fuel Mapping'!$O$4:$O$86,MATCH(cenpren!B45,'Fuel Mapping'!$N$4:$N$86,0)))=0,"",INDEX('Fuel Mapping'!$O$4:$O$86,MATCH(cenpren!B45,'Fuel Mapping'!$N$4:$N$86,0)))</f>
        <v>Heavy or Residual Oil</v>
      </c>
      <c r="B45" s="250" t="s">
        <v>235</v>
      </c>
      <c r="C45" s="251" t="s">
        <v>236</v>
      </c>
      <c r="D45" s="252">
        <v>0.95531048793850826</v>
      </c>
      <c r="E45" s="253">
        <v>0</v>
      </c>
      <c r="F45" s="253">
        <v>16.239099999999954</v>
      </c>
      <c r="G45" s="253">
        <v>0.9477000000000001</v>
      </c>
      <c r="H45" s="253">
        <v>42.066330000000029</v>
      </c>
      <c r="I45" s="253">
        <v>57.609630266551967</v>
      </c>
      <c r="J45" s="253">
        <v>7.3048200000000216</v>
      </c>
      <c r="K45" s="253">
        <v>26.224650000000036</v>
      </c>
      <c r="L45" s="253">
        <v>24.993649999999985</v>
      </c>
      <c r="M45" s="253">
        <v>11.299649999999978</v>
      </c>
      <c r="N45" s="253">
        <v>0.71653768988248989</v>
      </c>
      <c r="O45" s="253">
        <v>0.71652239075744262</v>
      </c>
      <c r="P45" s="253">
        <v>0.74038602386944075</v>
      </c>
      <c r="Q45" s="253">
        <v>0.76433798698466426</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38" t="str">
        <f>IF((INDEX('Fuel Mapping'!$O$4:$O$86,MATCH(cenpren!B46,'Fuel Mapping'!$N$4:$N$86,0)))=0,"",INDEX('Fuel Mapping'!$O$4:$O$86,MATCH(cenpren!B46,'Fuel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Mapping'!$O$4:$O$86,MATCH(cenpren!B47,'Fuel Mapping'!$N$4:$N$86,0)))=0,"",INDEX('Fuel Mapping'!$O$4:$O$86,MATCH(cenpren!B47,'Fuel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Mapping'!$O$4:$O$86,MATCH(cenpren!B48,'Fuel Mapping'!$N$4:$N$86,0)))=0,"",INDEX('Fuel Mapping'!$O$4:$O$86,MATCH(cenpren!B48,'Fuel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Mapping'!$O$4:$O$86,MATCH(cenpren!B49,'Fuel Mapping'!$N$4:$N$86,0)))=0,"",INDEX('Fuel Mapping'!$O$4:$O$86,MATCH(cenpren!B49,'Fuel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38" t="str">
        <f>IF((INDEX('Fuel Mapping'!$O$4:$O$86,MATCH(cenpren!B50,'Fuel Mapping'!$N$4:$N$86,0)))=0,"",INDEX('Fuel Mapping'!$O$4:$O$86,MATCH(cenpren!B50,'Fuel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Mapping'!$O$4:$O$86,MATCH(cenpren!B51,'Fuel Mapping'!$N$4:$N$86,0)))=0,"",INDEX('Fuel Mapping'!$O$4:$O$86,MATCH(cenpren!B51,'Fuel Mapping'!$N$4:$N$86,0)))</f>
        <v/>
      </c>
      <c r="B51" s="255" t="s">
        <v>247</v>
      </c>
      <c r="C51" s="256" t="s">
        <v>248</v>
      </c>
      <c r="D51" s="257">
        <v>0.95531048793850826</v>
      </c>
      <c r="E51" s="258">
        <v>0</v>
      </c>
      <c r="F51" s="258">
        <v>16.239099999999954</v>
      </c>
      <c r="G51" s="258">
        <v>0.9477000000000001</v>
      </c>
      <c r="H51" s="258">
        <v>42.066330000000029</v>
      </c>
      <c r="I51" s="258">
        <v>57.609630266551967</v>
      </c>
      <c r="J51" s="258">
        <v>7.3048200000000216</v>
      </c>
      <c r="K51" s="258">
        <v>26.224650000000036</v>
      </c>
      <c r="L51" s="258">
        <v>24.993649999999985</v>
      </c>
      <c r="M51" s="258">
        <v>11.299649999999978</v>
      </c>
      <c r="N51" s="258">
        <v>0.71653768988248989</v>
      </c>
      <c r="O51" s="258">
        <v>0.71652239075744262</v>
      </c>
      <c r="P51" s="258">
        <v>0.74038602386944075</v>
      </c>
      <c r="Q51" s="258">
        <v>0.76433798698466426</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38" t="str">
        <f>IF((INDEX('Fuel Mapping'!$O$4:$O$86,MATCH(cenpren!B52,'Fuel Mapping'!$N$4:$N$86,0)))=0,"",INDEX('Fuel Mapping'!$O$4:$O$86,MATCH(cenpren!B52,'Fuel Mapping'!$N$4:$N$86,0)))</f>
        <v/>
      </c>
      <c r="B52" s="240" t="s">
        <v>108</v>
      </c>
      <c r="C52" s="241" t="s">
        <v>249</v>
      </c>
      <c r="D52" s="242">
        <v>8693.7946848999673</v>
      </c>
      <c r="E52" s="243">
        <v>9522.4101399999981</v>
      </c>
      <c r="F52" s="243">
        <v>9698.0194599999977</v>
      </c>
      <c r="G52" s="243">
        <v>9057.1350899999998</v>
      </c>
      <c r="H52" s="243">
        <v>9147.8274299999975</v>
      </c>
      <c r="I52" s="243">
        <v>8986.3992173611441</v>
      </c>
      <c r="J52" s="243">
        <v>8225.4002099999998</v>
      </c>
      <c r="K52" s="243">
        <v>7421.9937599999985</v>
      </c>
      <c r="L52" s="243">
        <v>7293.4827700000005</v>
      </c>
      <c r="M52" s="243">
        <v>7142.4241900000006</v>
      </c>
      <c r="N52" s="243">
        <v>7421.167782484923</v>
      </c>
      <c r="O52" s="243">
        <v>7164.3328041319392</v>
      </c>
      <c r="P52" s="243">
        <v>6836.2807959916645</v>
      </c>
      <c r="Q52" s="243">
        <v>6728.2959844568022</v>
      </c>
      <c r="R52" s="243">
        <v>6596.805581554514</v>
      </c>
      <c r="S52" s="243">
        <v>7153.1033639710049</v>
      </c>
      <c r="T52" s="243">
        <v>7184.1730540477365</v>
      </c>
      <c r="U52" s="243">
        <v>7195.8354961870918</v>
      </c>
      <c r="V52" s="243">
        <v>7289.8850300341546</v>
      </c>
      <c r="W52" s="243">
        <v>7209.1576197139057</v>
      </c>
      <c r="X52" s="243">
        <v>7146.5619300530361</v>
      </c>
      <c r="Y52" s="243">
        <v>7118.7668141349131</v>
      </c>
      <c r="Z52" s="243">
        <v>7067.5912585079541</v>
      </c>
      <c r="AA52" s="243">
        <v>6968.552493889908</v>
      </c>
      <c r="AB52" s="243">
        <v>6866.0458541922408</v>
      </c>
      <c r="AC52" s="243">
        <v>6823.9301572459217</v>
      </c>
      <c r="AD52" s="243">
        <v>6788.4820129847767</v>
      </c>
      <c r="AE52" s="243">
        <v>6763.802175771204</v>
      </c>
      <c r="AF52" s="243">
        <v>6685.272164281826</v>
      </c>
      <c r="AG52" s="243">
        <v>6640.8529759513813</v>
      </c>
      <c r="AH52" s="243">
        <v>6608.0691362197413</v>
      </c>
      <c r="AI52" s="243">
        <v>6582.5777457177946</v>
      </c>
      <c r="AJ52" s="243">
        <v>6500.8690193529137</v>
      </c>
      <c r="AK52" s="243">
        <v>6416.2541610671906</v>
      </c>
      <c r="AL52" s="243">
        <v>6355.5112041373459</v>
      </c>
      <c r="AM52" s="243">
        <v>6279.3753914807412</v>
      </c>
      <c r="AN52" s="243">
        <v>6260.0792263680951</v>
      </c>
      <c r="AO52" s="243">
        <v>6219.3909615856273</v>
      </c>
      <c r="AP52" s="243">
        <v>6180.1506916194448</v>
      </c>
      <c r="AQ52" s="243">
        <v>6146.0396029779067</v>
      </c>
      <c r="AR52" s="243">
        <v>6115.5043308063769</v>
      </c>
      <c r="AS52" s="243">
        <v>6094.2940263457594</v>
      </c>
      <c r="AT52" s="243">
        <v>6069.3898652301104</v>
      </c>
      <c r="AU52" s="243">
        <v>5949.5606959375382</v>
      </c>
      <c r="AV52" s="243">
        <v>5819.865875045065</v>
      </c>
      <c r="AW52" s="243">
        <v>5777.1950791676645</v>
      </c>
      <c r="AX52" s="243">
        <v>5713.7978014742966</v>
      </c>
      <c r="AY52" s="243">
        <v>5643.7085733887752</v>
      </c>
      <c r="AZ52" s="243">
        <v>5537.4445978011208</v>
      </c>
      <c r="BA52" s="243">
        <v>5465.067004052441</v>
      </c>
      <c r="BB52" s="244">
        <v>5413.5407850990114</v>
      </c>
    </row>
    <row r="53" spans="1:54" x14ac:dyDescent="0.25">
      <c r="A53" s="438" t="str">
        <f>IF((INDEX('Fuel Mapping'!$O$4:$O$86,MATCH(cenpren!B53,'Fuel Mapping'!$N$4:$N$86,0)))=0,"",INDEX('Fuel Mapping'!$O$4:$O$86,MATCH(cenpren!B53,'Fuel Mapping'!$N$4:$N$86,0)))</f>
        <v>Natural Gas</v>
      </c>
      <c r="B53" s="245" t="s">
        <v>43</v>
      </c>
      <c r="C53" s="246" t="s">
        <v>250</v>
      </c>
      <c r="D53" s="247">
        <v>8667.4501018746614</v>
      </c>
      <c r="E53" s="248">
        <v>9493.9073499999995</v>
      </c>
      <c r="F53" s="248">
        <v>9667.8203099999973</v>
      </c>
      <c r="G53" s="248">
        <v>9029.8398400000024</v>
      </c>
      <c r="H53" s="248">
        <v>9115.3696899999995</v>
      </c>
      <c r="I53" s="248">
        <v>8961.0099686139238</v>
      </c>
      <c r="J53" s="248">
        <v>8213.9233499999991</v>
      </c>
      <c r="K53" s="248">
        <v>7402.9915699999983</v>
      </c>
      <c r="L53" s="248">
        <v>7267.3497699999989</v>
      </c>
      <c r="M53" s="248">
        <v>7131.3240099999994</v>
      </c>
      <c r="N53" s="248">
        <v>7393.151206503494</v>
      </c>
      <c r="O53" s="248">
        <v>7136.9609760598851</v>
      </c>
      <c r="P53" s="248">
        <v>6811.8469662856487</v>
      </c>
      <c r="Q53" s="248">
        <v>6695.5729866900265</v>
      </c>
      <c r="R53" s="248">
        <v>6571.2968397946961</v>
      </c>
      <c r="S53" s="248">
        <v>7116.010589414389</v>
      </c>
      <c r="T53" s="248">
        <v>7146.8988431252719</v>
      </c>
      <c r="U53" s="248">
        <v>7158.3423143667187</v>
      </c>
      <c r="V53" s="248">
        <v>7257.1535401212559</v>
      </c>
      <c r="W53" s="248">
        <v>7179.6423891163504</v>
      </c>
      <c r="X53" s="248">
        <v>7118.0107348730726</v>
      </c>
      <c r="Y53" s="248">
        <v>7089.2304686413845</v>
      </c>
      <c r="Z53" s="248">
        <v>7040.7804201302915</v>
      </c>
      <c r="AA53" s="248">
        <v>6942.6465033634204</v>
      </c>
      <c r="AB53" s="248">
        <v>6840.1969044743155</v>
      </c>
      <c r="AC53" s="248">
        <v>6797.3511940885974</v>
      </c>
      <c r="AD53" s="248">
        <v>6761.3599173237744</v>
      </c>
      <c r="AE53" s="248">
        <v>6736.0457913837799</v>
      </c>
      <c r="AF53" s="248">
        <v>6656.9907625727328</v>
      </c>
      <c r="AG53" s="248">
        <v>6613.7947496982842</v>
      </c>
      <c r="AH53" s="248">
        <v>6582.0306654648593</v>
      </c>
      <c r="AI53" s="248">
        <v>6556.3261612880115</v>
      </c>
      <c r="AJ53" s="248">
        <v>6476.9454656737298</v>
      </c>
      <c r="AK53" s="248">
        <v>6393.5124605873589</v>
      </c>
      <c r="AL53" s="248">
        <v>6334.2031264029647</v>
      </c>
      <c r="AM53" s="248">
        <v>6259.2294324323711</v>
      </c>
      <c r="AN53" s="248">
        <v>6239.9943522342128</v>
      </c>
      <c r="AO53" s="248">
        <v>6200.1722824329345</v>
      </c>
      <c r="AP53" s="248">
        <v>6161.590828913555</v>
      </c>
      <c r="AQ53" s="248">
        <v>6128.0090316714659</v>
      </c>
      <c r="AR53" s="248">
        <v>6098.0242332043645</v>
      </c>
      <c r="AS53" s="248">
        <v>6076.8298180008687</v>
      </c>
      <c r="AT53" s="248">
        <v>6052.2222109235436</v>
      </c>
      <c r="AU53" s="248">
        <v>5933.0772732131882</v>
      </c>
      <c r="AV53" s="248">
        <v>5803.9122700635189</v>
      </c>
      <c r="AW53" s="248">
        <v>5761.2732425705499</v>
      </c>
      <c r="AX53" s="248">
        <v>5698.3961334960331</v>
      </c>
      <c r="AY53" s="248">
        <v>5629.2436799255402</v>
      </c>
      <c r="AZ53" s="248">
        <v>5523.2485408868379</v>
      </c>
      <c r="BA53" s="248">
        <v>5451.6015029445471</v>
      </c>
      <c r="BB53" s="249">
        <v>5400.6870626260552</v>
      </c>
    </row>
    <row r="54" spans="1:54" x14ac:dyDescent="0.25">
      <c r="A54" s="438" t="str">
        <f>IF((INDEX('Fuel Mapping'!$O$4:$O$86,MATCH(cenpren!B54,'Fuel Mapping'!$N$4:$N$86,0)))=0,"",INDEX('Fuel Mapping'!$O$4:$O$86,MATCH(cenpren!B54,'Fuel Mapping'!$N$4:$N$86,0)))</f>
        <v/>
      </c>
      <c r="B54" s="245" t="s">
        <v>251</v>
      </c>
      <c r="C54" s="246" t="s">
        <v>252</v>
      </c>
      <c r="D54" s="247">
        <v>26.34458302530561</v>
      </c>
      <c r="E54" s="248">
        <v>28.502789999999994</v>
      </c>
      <c r="F54" s="248">
        <v>30.199149999999996</v>
      </c>
      <c r="G54" s="248">
        <v>27.295250000000003</v>
      </c>
      <c r="H54" s="248">
        <v>32.457740000000001</v>
      </c>
      <c r="I54" s="248">
        <v>25.389248747218943</v>
      </c>
      <c r="J54" s="248">
        <v>11.476860000000002</v>
      </c>
      <c r="K54" s="248">
        <v>19.002189999999999</v>
      </c>
      <c r="L54" s="248">
        <v>26.133000000000003</v>
      </c>
      <c r="M54" s="248">
        <v>11.10018</v>
      </c>
      <c r="N54" s="248">
        <v>28.016575981429757</v>
      </c>
      <c r="O54" s="248">
        <v>27.371828072055997</v>
      </c>
      <c r="P54" s="248">
        <v>24.433829706017395</v>
      </c>
      <c r="Q54" s="248">
        <v>32.722997766775073</v>
      </c>
      <c r="R54" s="248">
        <v>25.508741759816562</v>
      </c>
      <c r="S54" s="248">
        <v>37.092774556614984</v>
      </c>
      <c r="T54" s="248">
        <v>37.274210922464093</v>
      </c>
      <c r="U54" s="248">
        <v>37.493181820372854</v>
      </c>
      <c r="V54" s="248">
        <v>32.731489912898461</v>
      </c>
      <c r="W54" s="248">
        <v>29.515230597553671</v>
      </c>
      <c r="X54" s="248">
        <v>28.551195179963582</v>
      </c>
      <c r="Y54" s="248">
        <v>29.536345493528252</v>
      </c>
      <c r="Z54" s="248">
        <v>26.81083837766197</v>
      </c>
      <c r="AA54" s="248">
        <v>25.905990526486388</v>
      </c>
      <c r="AB54" s="248">
        <v>25.84894971792653</v>
      </c>
      <c r="AC54" s="248">
        <v>26.578963157325248</v>
      </c>
      <c r="AD54" s="248">
        <v>27.122095661003325</v>
      </c>
      <c r="AE54" s="248">
        <v>27.756384387424699</v>
      </c>
      <c r="AF54" s="248">
        <v>28.281401709093426</v>
      </c>
      <c r="AG54" s="248">
        <v>27.058226253097978</v>
      </c>
      <c r="AH54" s="248">
        <v>26.038470754882283</v>
      </c>
      <c r="AI54" s="248">
        <v>26.251584429782444</v>
      </c>
      <c r="AJ54" s="248">
        <v>23.923553679183769</v>
      </c>
      <c r="AK54" s="248">
        <v>22.741700479832062</v>
      </c>
      <c r="AL54" s="248">
        <v>21.308077734381385</v>
      </c>
      <c r="AM54" s="248">
        <v>20.145959048369264</v>
      </c>
      <c r="AN54" s="248">
        <v>20.084874133883368</v>
      </c>
      <c r="AO54" s="248">
        <v>19.218679152693763</v>
      </c>
      <c r="AP54" s="248">
        <v>18.559862705890076</v>
      </c>
      <c r="AQ54" s="248">
        <v>18.03057130644158</v>
      </c>
      <c r="AR54" s="248">
        <v>17.480097602011504</v>
      </c>
      <c r="AS54" s="248">
        <v>17.46420834489059</v>
      </c>
      <c r="AT54" s="248">
        <v>17.167654306566657</v>
      </c>
      <c r="AU54" s="248">
        <v>16.483422724350465</v>
      </c>
      <c r="AV54" s="248">
        <v>15.953604981545181</v>
      </c>
      <c r="AW54" s="248">
        <v>15.921836597114758</v>
      </c>
      <c r="AX54" s="248">
        <v>15.401667978261361</v>
      </c>
      <c r="AY54" s="248">
        <v>14.464893463236315</v>
      </c>
      <c r="AZ54" s="248">
        <v>14.196056914283107</v>
      </c>
      <c r="BA54" s="248">
        <v>13.465501107893958</v>
      </c>
      <c r="BB54" s="249">
        <v>12.853722472956736</v>
      </c>
    </row>
    <row r="55" spans="1:54" x14ac:dyDescent="0.25">
      <c r="A55" s="438" t="str">
        <f>IF((INDEX('Fuel Mapping'!$O$4:$O$86,MATCH(cenpren!B55,'Fuel Mapping'!$N$4:$N$86,0)))=0,"",INDEX('Fuel Mapping'!$O$4:$O$86,MATCH(cenpren!B55,'Fuel Mapping'!$N$4:$N$86,0)))</f>
        <v/>
      </c>
      <c r="B55" s="250" t="s">
        <v>253</v>
      </c>
      <c r="C55" s="251" t="s">
        <v>254</v>
      </c>
      <c r="D55" s="252">
        <v>26.34458302530561</v>
      </c>
      <c r="E55" s="253">
        <v>28.502789999999994</v>
      </c>
      <c r="F55" s="253">
        <v>26.899149999999995</v>
      </c>
      <c r="G55" s="253">
        <v>24.795249999999999</v>
      </c>
      <c r="H55" s="253">
        <v>28.357060000000004</v>
      </c>
      <c r="I55" s="253">
        <v>22.021521604771259</v>
      </c>
      <c r="J55" s="253">
        <v>9.0768599999999999</v>
      </c>
      <c r="K55" s="253">
        <v>17.60219</v>
      </c>
      <c r="L55" s="253">
        <v>17.733000000000004</v>
      </c>
      <c r="M55" s="253">
        <v>9.0998999999999999</v>
      </c>
      <c r="N55" s="253">
        <v>3.3915573162651902</v>
      </c>
      <c r="O55" s="253">
        <v>3.4393826710017907</v>
      </c>
      <c r="P55" s="253">
        <v>3.2243140854957875</v>
      </c>
      <c r="Q55" s="253">
        <v>2.9379033682823428</v>
      </c>
      <c r="R55" s="253">
        <v>2.8422661698671949</v>
      </c>
      <c r="S55" s="253">
        <v>2.5317733146162897</v>
      </c>
      <c r="T55" s="253">
        <v>2.5715995548587403</v>
      </c>
      <c r="U55" s="253">
        <v>2.6126400327112491</v>
      </c>
      <c r="V55" s="253">
        <v>2.0273445128401204</v>
      </c>
      <c r="W55" s="253">
        <v>1.8681998701153131</v>
      </c>
      <c r="X55" s="253">
        <v>1.8286770958297474</v>
      </c>
      <c r="Y55" s="253">
        <v>1.8996504425185017</v>
      </c>
      <c r="Z55" s="253">
        <v>1.730730871584274</v>
      </c>
      <c r="AA55" s="253">
        <v>1.6861909494030729</v>
      </c>
      <c r="AB55" s="253">
        <v>1.6977436654240212</v>
      </c>
      <c r="AC55" s="253">
        <v>1.7555807204179477</v>
      </c>
      <c r="AD55" s="253">
        <v>1.7877912736162749</v>
      </c>
      <c r="AE55" s="253">
        <v>1.8182596909109849</v>
      </c>
      <c r="AF55" s="253">
        <v>1.8512669422554704</v>
      </c>
      <c r="AG55" s="253">
        <v>1.7669943928340304</v>
      </c>
      <c r="AH55" s="253">
        <v>1.6874536010941079</v>
      </c>
      <c r="AI55" s="253">
        <v>1.6846866933182387</v>
      </c>
      <c r="AJ55" s="253">
        <v>1.5269988774717789</v>
      </c>
      <c r="AK55" s="253">
        <v>1.4206828543915431</v>
      </c>
      <c r="AL55" s="253">
        <v>1.3200282299933064</v>
      </c>
      <c r="AM55" s="253">
        <v>1.2669755239495399</v>
      </c>
      <c r="AN55" s="253">
        <v>1.2628234638206892</v>
      </c>
      <c r="AO55" s="253">
        <v>1.1921989048966932</v>
      </c>
      <c r="AP55" s="253">
        <v>1.1377189743907483</v>
      </c>
      <c r="AQ55" s="253">
        <v>1.1032605452329558</v>
      </c>
      <c r="AR55" s="253">
        <v>1.0657186532436755</v>
      </c>
      <c r="AS55" s="253">
        <v>1.0602314971408313</v>
      </c>
      <c r="AT55" s="253">
        <v>1.0364335062982115</v>
      </c>
      <c r="AU55" s="253">
        <v>1.0009523853685802</v>
      </c>
      <c r="AV55" s="253">
        <v>0.9645333486180494</v>
      </c>
      <c r="AW55" s="253">
        <v>0.95395427976198643</v>
      </c>
      <c r="AX55" s="253">
        <v>0.9199947415154629</v>
      </c>
      <c r="AY55" s="253">
        <v>0.85523432508333819</v>
      </c>
      <c r="AZ55" s="253">
        <v>0.84702437381911044</v>
      </c>
      <c r="BA55" s="253">
        <v>0.79739521342209696</v>
      </c>
      <c r="BB55" s="254">
        <v>0.75305679885154364</v>
      </c>
    </row>
    <row r="56" spans="1:54" x14ac:dyDescent="0.25">
      <c r="A56" s="438" t="str">
        <f>IF((INDEX('Fuel Mapping'!$O$4:$O$86,MATCH(cenpren!B56,'Fuel Mapping'!$N$4:$N$86,0)))=0,"",INDEX('Fuel Mapping'!$O$4:$O$86,MATCH(cenpren!B56,'Fuel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Mapping'!$O$4:$O$86,MATCH(cenpren!B57,'Fuel Mapping'!$N$4:$N$86,0)))=0,"",INDEX('Fuel Mapping'!$O$4:$O$86,MATCH(cenpren!B57,'Fuel Mapping'!$N$4:$N$86,0)))</f>
        <v/>
      </c>
      <c r="B57" s="250" t="s">
        <v>257</v>
      </c>
      <c r="C57" s="251" t="s">
        <v>258</v>
      </c>
      <c r="D57" s="252">
        <v>0</v>
      </c>
      <c r="E57" s="253">
        <v>0</v>
      </c>
      <c r="F57" s="253">
        <v>3.3</v>
      </c>
      <c r="G57" s="253">
        <v>2.5</v>
      </c>
      <c r="H57" s="253">
        <v>4.1006799999999988</v>
      </c>
      <c r="I57" s="253">
        <v>3.36772714244769</v>
      </c>
      <c r="J57" s="253">
        <v>2.4</v>
      </c>
      <c r="K57" s="253">
        <v>1.4</v>
      </c>
      <c r="L57" s="253">
        <v>8.4000000000000021</v>
      </c>
      <c r="M57" s="253">
        <v>2.0002800000000001</v>
      </c>
      <c r="N57" s="253">
        <v>2.7228432215534499</v>
      </c>
      <c r="O57" s="253">
        <v>3.0095515244293289</v>
      </c>
      <c r="P57" s="253">
        <v>2.3168051972867096</v>
      </c>
      <c r="Q57" s="253">
        <v>8.2643460968677775</v>
      </c>
      <c r="R57" s="253">
        <v>1.8629979936944701</v>
      </c>
      <c r="S57" s="253">
        <v>9.4344129167860906</v>
      </c>
      <c r="T57" s="253">
        <v>9.473069447273053</v>
      </c>
      <c r="U57" s="253">
        <v>9.5216406400320146</v>
      </c>
      <c r="V57" s="253">
        <v>9.0864631318359148</v>
      </c>
      <c r="W57" s="253">
        <v>8.5795771929876352</v>
      </c>
      <c r="X57" s="253">
        <v>8.390303045282872</v>
      </c>
      <c r="Y57" s="253">
        <v>8.5458608835611489</v>
      </c>
      <c r="Z57" s="253">
        <v>8.0527669086591676</v>
      </c>
      <c r="AA57" s="253">
        <v>7.8318242840108381</v>
      </c>
      <c r="AB57" s="253">
        <v>7.7951975778704412</v>
      </c>
      <c r="AC57" s="253">
        <v>7.9087973947092145</v>
      </c>
      <c r="AD57" s="253">
        <v>7.9515255159550806</v>
      </c>
      <c r="AE57" s="253">
        <v>8.0140106469725794</v>
      </c>
      <c r="AF57" s="253">
        <v>8.0326838056438312</v>
      </c>
      <c r="AG57" s="253">
        <v>7.7951855633734217</v>
      </c>
      <c r="AH57" s="253">
        <v>7.5803822895647155</v>
      </c>
      <c r="AI57" s="253">
        <v>7.605014634148425</v>
      </c>
      <c r="AJ57" s="253">
        <v>7.1789507851451644</v>
      </c>
      <c r="AK57" s="253">
        <v>6.9359179143239151</v>
      </c>
      <c r="AL57" s="253">
        <v>6.625513150154827</v>
      </c>
      <c r="AM57" s="253">
        <v>6.3101806866953813</v>
      </c>
      <c r="AN57" s="253">
        <v>6.2848028873701383</v>
      </c>
      <c r="AO57" s="253">
        <v>6.0791299384038711</v>
      </c>
      <c r="AP57" s="253">
        <v>5.9146081666355208</v>
      </c>
      <c r="AQ57" s="253">
        <v>5.7650357412870381</v>
      </c>
      <c r="AR57" s="253">
        <v>5.6106020310415996</v>
      </c>
      <c r="AS57" s="253">
        <v>5.6000547413875852</v>
      </c>
      <c r="AT57" s="253">
        <v>5.5183955447772801</v>
      </c>
      <c r="AU57" s="253">
        <v>5.3072999311427402</v>
      </c>
      <c r="AV57" s="253">
        <v>5.1634491250269132</v>
      </c>
      <c r="AW57" s="253">
        <v>5.1492856338283604</v>
      </c>
      <c r="AX57" s="253">
        <v>4.9932726750798562</v>
      </c>
      <c r="AY57" s="253">
        <v>4.7314411575172475</v>
      </c>
      <c r="AZ57" s="253">
        <v>4.6358906818956331</v>
      </c>
      <c r="BA57" s="253">
        <v>4.4274661993534599</v>
      </c>
      <c r="BB57" s="254">
        <v>4.2466899235811955</v>
      </c>
    </row>
    <row r="58" spans="1:54" x14ac:dyDescent="0.25">
      <c r="A58" s="438" t="str">
        <f>IF((INDEX('Fuel Mapping'!$O$4:$O$86,MATCH(cenpren!B58,'Fuel Mapping'!$N$4:$N$86,0)))=0,"",INDEX('Fuel Mapping'!$O$4:$O$86,MATCH(cenpren!B58,'Fuel Mapping'!$N$4:$N$86,0)))</f>
        <v/>
      </c>
      <c r="B58" s="250" t="s">
        <v>259</v>
      </c>
      <c r="C58" s="251" t="s">
        <v>260</v>
      </c>
      <c r="D58" s="252">
        <v>0</v>
      </c>
      <c r="E58" s="253">
        <v>0</v>
      </c>
      <c r="F58" s="253">
        <v>0</v>
      </c>
      <c r="G58" s="253">
        <v>0</v>
      </c>
      <c r="H58" s="253">
        <v>0</v>
      </c>
      <c r="I58" s="253">
        <v>0</v>
      </c>
      <c r="J58" s="253">
        <v>0</v>
      </c>
      <c r="K58" s="253">
        <v>0</v>
      </c>
      <c r="L58" s="253">
        <v>0</v>
      </c>
      <c r="M58" s="253">
        <v>0</v>
      </c>
      <c r="N58" s="253">
        <v>21.902175443611117</v>
      </c>
      <c r="O58" s="253">
        <v>20.922893876624876</v>
      </c>
      <c r="P58" s="253">
        <v>18.892710423234899</v>
      </c>
      <c r="Q58" s="253">
        <v>21.520748301624952</v>
      </c>
      <c r="R58" s="253">
        <v>20.803477596254901</v>
      </c>
      <c r="S58" s="253">
        <v>25.126588325212605</v>
      </c>
      <c r="T58" s="253">
        <v>25.229541920332299</v>
      </c>
      <c r="U58" s="253">
        <v>25.358901147629595</v>
      </c>
      <c r="V58" s="253">
        <v>21.617682268222424</v>
      </c>
      <c r="W58" s="253">
        <v>19.067453534450728</v>
      </c>
      <c r="X58" s="253">
        <v>18.332215038850961</v>
      </c>
      <c r="Y58" s="253">
        <v>19.090834167448605</v>
      </c>
      <c r="Z58" s="253">
        <v>17.027340597418526</v>
      </c>
      <c r="AA58" s="253">
        <v>16.387975293072476</v>
      </c>
      <c r="AB58" s="253">
        <v>16.356008474632073</v>
      </c>
      <c r="AC58" s="253">
        <v>16.914585042198087</v>
      </c>
      <c r="AD58" s="253">
        <v>17.382778871431967</v>
      </c>
      <c r="AE58" s="253">
        <v>17.924114049541139</v>
      </c>
      <c r="AF58" s="253">
        <v>18.397450961194124</v>
      </c>
      <c r="AG58" s="253">
        <v>17.496046296890523</v>
      </c>
      <c r="AH58" s="253">
        <v>16.77063486422346</v>
      </c>
      <c r="AI58" s="253">
        <v>16.961883102315781</v>
      </c>
      <c r="AJ58" s="253">
        <v>15.217604016566828</v>
      </c>
      <c r="AK58" s="253">
        <v>14.385099711116606</v>
      </c>
      <c r="AL58" s="253">
        <v>13.362536354233249</v>
      </c>
      <c r="AM58" s="253">
        <v>12.568802837724341</v>
      </c>
      <c r="AN58" s="253">
        <v>12.537247782692535</v>
      </c>
      <c r="AO58" s="253">
        <v>11.947350309393199</v>
      </c>
      <c r="AP58" s="253">
        <v>11.50753556486381</v>
      </c>
      <c r="AQ58" s="253">
        <v>11.162275019921584</v>
      </c>
      <c r="AR58" s="253">
        <v>10.803776917726228</v>
      </c>
      <c r="AS58" s="253">
        <v>10.803922106362176</v>
      </c>
      <c r="AT58" s="253">
        <v>10.612825255491165</v>
      </c>
      <c r="AU58" s="253">
        <v>10.175170407839143</v>
      </c>
      <c r="AV58" s="253">
        <v>9.8256225079002188</v>
      </c>
      <c r="AW58" s="253">
        <v>9.8185966835244098</v>
      </c>
      <c r="AX58" s="253">
        <v>9.4884005616660438</v>
      </c>
      <c r="AY58" s="253">
        <v>8.8782179806357302</v>
      </c>
      <c r="AZ58" s="253">
        <v>8.7131418585683633</v>
      </c>
      <c r="BA58" s="253">
        <v>8.2406396951184</v>
      </c>
      <c r="BB58" s="254">
        <v>7.853975750523996</v>
      </c>
    </row>
    <row r="59" spans="1:54" x14ac:dyDescent="0.25">
      <c r="A59" s="438" t="str">
        <f>IF((INDEX('Fuel Mapping'!$O$4:$O$86,MATCH(cenpren!B59,'Fuel Mapping'!$N$4:$N$86,0)))=0,"",INDEX('Fuel Mapping'!$O$4:$O$86,MATCH(cenpren!B59,'Fuel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38" t="str">
        <f>IF((INDEX('Fuel Mapping'!$O$4:$O$86,MATCH(cenpren!B60,'Fuel Mapping'!$N$4:$N$86,0)))=0,"",INDEX('Fuel Mapping'!$O$4:$O$86,MATCH(cenpren!B60,'Fuel Mapping'!$N$4:$N$86,0)))</f>
        <v>Heat</v>
      </c>
      <c r="B60" s="240" t="s">
        <v>263</v>
      </c>
      <c r="C60" s="241" t="s">
        <v>264</v>
      </c>
      <c r="D60" s="242">
        <v>391.68666846279865</v>
      </c>
      <c r="E60" s="243">
        <v>368.15387000000004</v>
      </c>
      <c r="F60" s="243">
        <v>438.82599000000005</v>
      </c>
      <c r="G60" s="243">
        <v>338.21836999999999</v>
      </c>
      <c r="H60" s="243">
        <v>343.31338</v>
      </c>
      <c r="I60" s="243">
        <v>320.74832012929159</v>
      </c>
      <c r="J60" s="243">
        <v>370.99876000000006</v>
      </c>
      <c r="K60" s="243">
        <v>322.88759000000005</v>
      </c>
      <c r="L60" s="243">
        <v>275.86376999999999</v>
      </c>
      <c r="M60" s="243">
        <v>277.78771999999998</v>
      </c>
      <c r="N60" s="243">
        <v>267.38886803361305</v>
      </c>
      <c r="O60" s="243">
        <v>183.7726013587411</v>
      </c>
      <c r="P60" s="243">
        <v>186.30104031928133</v>
      </c>
      <c r="Q60" s="243">
        <v>180.21308514609831</v>
      </c>
      <c r="R60" s="243">
        <v>145.35592103760459</v>
      </c>
      <c r="S60" s="243">
        <v>147.51217333404415</v>
      </c>
      <c r="T60" s="243">
        <v>148.9951897613613</v>
      </c>
      <c r="U60" s="243">
        <v>150.54447259670081</v>
      </c>
      <c r="V60" s="243">
        <v>152.34164337073392</v>
      </c>
      <c r="W60" s="243">
        <v>157.49633558034037</v>
      </c>
      <c r="X60" s="243">
        <v>160.29055752080086</v>
      </c>
      <c r="Y60" s="243">
        <v>161.64685165400982</v>
      </c>
      <c r="Z60" s="243">
        <v>165.67827567940682</v>
      </c>
      <c r="AA60" s="243">
        <v>166.42344432772421</v>
      </c>
      <c r="AB60" s="243">
        <v>167.32613136666566</v>
      </c>
      <c r="AC60" s="243">
        <v>166.68809753818616</v>
      </c>
      <c r="AD60" s="243">
        <v>164.48050299939533</v>
      </c>
      <c r="AE60" s="243">
        <v>162.78627884179753</v>
      </c>
      <c r="AF60" s="243">
        <v>161.27760583426789</v>
      </c>
      <c r="AG60" s="243">
        <v>161.99540027657156</v>
      </c>
      <c r="AH60" s="243">
        <v>161.94202561911374</v>
      </c>
      <c r="AI60" s="243">
        <v>160.65505743007375</v>
      </c>
      <c r="AJ60" s="243">
        <v>162.98558316562955</v>
      </c>
      <c r="AK60" s="243">
        <v>162.69821052470914</v>
      </c>
      <c r="AL60" s="243">
        <v>164.87718797903986</v>
      </c>
      <c r="AM60" s="243">
        <v>165.30469869062347</v>
      </c>
      <c r="AN60" s="243">
        <v>165.06801086445981</v>
      </c>
      <c r="AO60" s="243">
        <v>165.79313608804233</v>
      </c>
      <c r="AP60" s="243">
        <v>166.07341854849241</v>
      </c>
      <c r="AQ60" s="243">
        <v>165.76345610710743</v>
      </c>
      <c r="AR60" s="243">
        <v>165.29003750050302</v>
      </c>
      <c r="AS60" s="243">
        <v>164.52989614393027</v>
      </c>
      <c r="AT60" s="243">
        <v>164.35080004044426</v>
      </c>
      <c r="AU60" s="243">
        <v>162.14866293197295</v>
      </c>
      <c r="AV60" s="243">
        <v>162.78735703841451</v>
      </c>
      <c r="AW60" s="243">
        <v>161.28567968485507</v>
      </c>
      <c r="AX60" s="243">
        <v>159.11157152593762</v>
      </c>
      <c r="AY60" s="243">
        <v>158.86221735349895</v>
      </c>
      <c r="AZ60" s="243">
        <v>156.69996540516283</v>
      </c>
      <c r="BA60" s="243">
        <v>156.94401475313481</v>
      </c>
      <c r="BB60" s="244">
        <v>155.72889667459785</v>
      </c>
    </row>
    <row r="61" spans="1:54" x14ac:dyDescent="0.25">
      <c r="A61" s="438" t="str">
        <f>IF((INDEX('Fuel Mapping'!$O$4:$O$86,MATCH(cenpren!B61,'Fuel Mapping'!$N$4:$N$86,0)))=0,"",INDEX('Fuel Mapping'!$O$4:$O$86,MATCH(cenpren!B61,'Fuel Mapping'!$N$4:$N$86,0)))</f>
        <v/>
      </c>
      <c r="B61" s="240" t="s">
        <v>265</v>
      </c>
      <c r="C61" s="241" t="s">
        <v>266</v>
      </c>
      <c r="D61" s="242">
        <v>0.26268779326105729</v>
      </c>
      <c r="E61" s="243">
        <v>0.80291000000000001</v>
      </c>
      <c r="F61" s="243">
        <v>0.99996000000000007</v>
      </c>
      <c r="G61" s="243">
        <v>0.49151</v>
      </c>
      <c r="H61" s="243">
        <v>0.20426999999999998</v>
      </c>
      <c r="I61" s="243">
        <v>0.11942294831375</v>
      </c>
      <c r="J61" s="243">
        <v>0</v>
      </c>
      <c r="K61" s="243">
        <v>0</v>
      </c>
      <c r="L61" s="243">
        <v>0</v>
      </c>
      <c r="M61" s="243">
        <v>2.2989299999999999</v>
      </c>
      <c r="N61" s="243">
        <v>1.3853065076153028</v>
      </c>
      <c r="O61" s="243">
        <v>0.93149899684723025</v>
      </c>
      <c r="P61" s="243">
        <v>1.3136203707627041</v>
      </c>
      <c r="Q61" s="243">
        <v>11.99007953693965</v>
      </c>
      <c r="R61" s="243">
        <v>10.246384603701065</v>
      </c>
      <c r="S61" s="243">
        <v>10.318149775052182</v>
      </c>
      <c r="T61" s="243">
        <v>10.369797863972703</v>
      </c>
      <c r="U61" s="243">
        <v>10.374336728467508</v>
      </c>
      <c r="V61" s="243">
        <v>10.076680917254723</v>
      </c>
      <c r="W61" s="243">
        <v>10.475020348623081</v>
      </c>
      <c r="X61" s="243">
        <v>10.67847270618269</v>
      </c>
      <c r="Y61" s="243">
        <v>10.773614315371075</v>
      </c>
      <c r="Z61" s="243">
        <v>10.972117496882555</v>
      </c>
      <c r="AA61" s="243">
        <v>10.874101390456657</v>
      </c>
      <c r="AB61" s="243">
        <v>10.831849296051908</v>
      </c>
      <c r="AC61" s="243">
        <v>10.740624842936151</v>
      </c>
      <c r="AD61" s="243">
        <v>10.60154050730852</v>
      </c>
      <c r="AE61" s="243">
        <v>10.412203827846449</v>
      </c>
      <c r="AF61" s="243">
        <v>10.231314981494592</v>
      </c>
      <c r="AG61" s="243">
        <v>10.184134415629661</v>
      </c>
      <c r="AH61" s="243">
        <v>10.109210658257787</v>
      </c>
      <c r="AI61" s="243">
        <v>9.9771108086274314</v>
      </c>
      <c r="AJ61" s="243">
        <v>10.014051355304185</v>
      </c>
      <c r="AK61" s="243">
        <v>9.9397675241858607</v>
      </c>
      <c r="AL61" s="243">
        <v>9.9519133955399344</v>
      </c>
      <c r="AM61" s="243">
        <v>9.9023693884364548</v>
      </c>
      <c r="AN61" s="243">
        <v>9.8484063553684571</v>
      </c>
      <c r="AO61" s="243">
        <v>9.8723566265008085</v>
      </c>
      <c r="AP61" s="243">
        <v>9.874686585106538</v>
      </c>
      <c r="AQ61" s="243">
        <v>9.8583203034969085</v>
      </c>
      <c r="AR61" s="243">
        <v>9.8355736782767504</v>
      </c>
      <c r="AS61" s="243">
        <v>9.7835689011877136</v>
      </c>
      <c r="AT61" s="243">
        <v>9.7526162471355136</v>
      </c>
      <c r="AU61" s="243">
        <v>9.5293737722761804</v>
      </c>
      <c r="AV61" s="243">
        <v>9.5089706204862274</v>
      </c>
      <c r="AW61" s="243">
        <v>9.4299063394560374</v>
      </c>
      <c r="AX61" s="243">
        <v>9.3834157187140157</v>
      </c>
      <c r="AY61" s="243">
        <v>9.3393211764749537</v>
      </c>
      <c r="AZ61" s="243">
        <v>9.2352552909014936</v>
      </c>
      <c r="BA61" s="243">
        <v>9.2604584191298134</v>
      </c>
      <c r="BB61" s="244">
        <v>9.2257355710775055</v>
      </c>
    </row>
    <row r="62" spans="1:54" x14ac:dyDescent="0.25">
      <c r="A62" s="438" t="str">
        <f>IF((INDEX('Fuel Mapping'!$O$4:$O$86,MATCH(cenpren!B62,'Fuel Mapping'!$N$4:$N$86,0)))=0,"",INDEX('Fuel Mapping'!$O$4:$O$86,MATCH(cenpren!B62,'Fuel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Mapping'!$O$4:$O$86,MATCH(cenpren!B63,'Fuel Mapping'!$N$4:$N$86,0)))=0,"",INDEX('Fuel Mapping'!$O$4:$O$86,MATCH(cenpren!B63,'Fuel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Mapping'!$O$4:$O$86,MATCH(cenpren!B64,'Fuel Mapping'!$N$4:$N$86,0)))=0,"",INDEX('Fuel Mapping'!$O$4:$O$86,MATCH(cenpren!B64,'Fuel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Mapping'!$O$4:$O$86,MATCH(cenpren!B65,'Fuel Mapping'!$N$4:$N$86,0)))=0,"",INDEX('Fuel Mapping'!$O$4:$O$86,MATCH(cenpren!B65,'Fuel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Mapping'!$O$4:$O$86,MATCH(cenpren!B66,'Fuel Mapping'!$N$4:$N$86,0)))=0,"",INDEX('Fuel Mapping'!$O$4:$O$86,MATCH(cenpren!B66,'Fuel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Mapping'!$O$4:$O$86,MATCH(cenpren!B67,'Fuel Mapping'!$N$4:$N$86,0)))=0,"",INDEX('Fuel Mapping'!$O$4:$O$86,MATCH(cenpren!B67,'Fuel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Mapping'!$O$4:$O$86,MATCH(cenpren!B68,'Fuel Mapping'!$N$4:$N$86,0)))=0,"",INDEX('Fuel Mapping'!$O$4:$O$86,MATCH(cenpren!B68,'Fuel Mapping'!$N$4:$N$86,0)))</f>
        <v>Biomass</v>
      </c>
      <c r="B68" s="245" t="s">
        <v>279</v>
      </c>
      <c r="C68" s="246" t="s">
        <v>280</v>
      </c>
      <c r="D68" s="247">
        <v>0.26268779326105729</v>
      </c>
      <c r="E68" s="248">
        <v>0.80291000000000001</v>
      </c>
      <c r="F68" s="248">
        <v>0.99996000000000007</v>
      </c>
      <c r="G68" s="248">
        <v>0.49151</v>
      </c>
      <c r="H68" s="248">
        <v>0.20426999999999998</v>
      </c>
      <c r="I68" s="248">
        <v>0.11942294831375</v>
      </c>
      <c r="J68" s="248">
        <v>0</v>
      </c>
      <c r="K68" s="248">
        <v>0</v>
      </c>
      <c r="L68" s="248">
        <v>0</v>
      </c>
      <c r="M68" s="248">
        <v>2.2989299999999999</v>
      </c>
      <c r="N68" s="248">
        <v>1.3853065076153028</v>
      </c>
      <c r="O68" s="248">
        <v>0.93149899684723025</v>
      </c>
      <c r="P68" s="248">
        <v>1.3136203707627041</v>
      </c>
      <c r="Q68" s="248">
        <v>11.99007953693965</v>
      </c>
      <c r="R68" s="248">
        <v>10.246384603701065</v>
      </c>
      <c r="S68" s="248">
        <v>10.318149775052182</v>
      </c>
      <c r="T68" s="248">
        <v>10.369797863972703</v>
      </c>
      <c r="U68" s="248">
        <v>10.374336728467508</v>
      </c>
      <c r="V68" s="248">
        <v>10.076680917254723</v>
      </c>
      <c r="W68" s="248">
        <v>10.475020348623081</v>
      </c>
      <c r="X68" s="248">
        <v>10.67847270618269</v>
      </c>
      <c r="Y68" s="248">
        <v>10.773614315371075</v>
      </c>
      <c r="Z68" s="248">
        <v>10.972117496882555</v>
      </c>
      <c r="AA68" s="248">
        <v>10.874101390456657</v>
      </c>
      <c r="AB68" s="248">
        <v>10.831849296051908</v>
      </c>
      <c r="AC68" s="248">
        <v>10.740624842936151</v>
      </c>
      <c r="AD68" s="248">
        <v>10.60154050730852</v>
      </c>
      <c r="AE68" s="248">
        <v>10.412203827846449</v>
      </c>
      <c r="AF68" s="248">
        <v>10.231314981494592</v>
      </c>
      <c r="AG68" s="248">
        <v>10.184134415629661</v>
      </c>
      <c r="AH68" s="248">
        <v>10.109210658257787</v>
      </c>
      <c r="AI68" s="248">
        <v>9.9771108086274314</v>
      </c>
      <c r="AJ68" s="248">
        <v>10.014051355304185</v>
      </c>
      <c r="AK68" s="248">
        <v>9.9397675241858607</v>
      </c>
      <c r="AL68" s="248">
        <v>9.9519133955399344</v>
      </c>
      <c r="AM68" s="248">
        <v>9.9023693884364548</v>
      </c>
      <c r="AN68" s="248">
        <v>9.8484063553684571</v>
      </c>
      <c r="AO68" s="248">
        <v>9.8723566265008085</v>
      </c>
      <c r="AP68" s="248">
        <v>9.874686585106538</v>
      </c>
      <c r="AQ68" s="248">
        <v>9.8583203034969085</v>
      </c>
      <c r="AR68" s="248">
        <v>9.8355736782767504</v>
      </c>
      <c r="AS68" s="248">
        <v>9.7835689011877136</v>
      </c>
      <c r="AT68" s="248">
        <v>9.7526162471355136</v>
      </c>
      <c r="AU68" s="248">
        <v>9.5293737722761804</v>
      </c>
      <c r="AV68" s="248">
        <v>9.5089706204862274</v>
      </c>
      <c r="AW68" s="248">
        <v>9.4299063394560374</v>
      </c>
      <c r="AX68" s="248">
        <v>9.3834157187140157</v>
      </c>
      <c r="AY68" s="248">
        <v>9.3393211764749537</v>
      </c>
      <c r="AZ68" s="248">
        <v>9.2352552909014936</v>
      </c>
      <c r="BA68" s="248">
        <v>9.2604584191298134</v>
      </c>
      <c r="BB68" s="249">
        <v>9.2257355710775055</v>
      </c>
    </row>
    <row r="69" spans="1:54" x14ac:dyDescent="0.25">
      <c r="A69" s="438" t="str">
        <f>IF((INDEX('Fuel Mapping'!$O$4:$O$86,MATCH(cenpren!B69,'Fuel Mapping'!$N$4:$N$86,0)))=0,"",INDEX('Fuel Mapping'!$O$4:$O$86,MATCH(cenpren!B69,'Fuel Mapping'!$N$4:$N$86,0)))</f>
        <v/>
      </c>
      <c r="B69" s="250" t="s">
        <v>281</v>
      </c>
      <c r="C69" s="251" t="s">
        <v>282</v>
      </c>
      <c r="D69" s="252">
        <v>0.26268779326105729</v>
      </c>
      <c r="E69" s="253">
        <v>0.80291000000000001</v>
      </c>
      <c r="F69" s="253">
        <v>0.99996000000000007</v>
      </c>
      <c r="G69" s="253">
        <v>0.49151</v>
      </c>
      <c r="H69" s="253">
        <v>0.20426999999999998</v>
      </c>
      <c r="I69" s="253">
        <v>0.11942294831375</v>
      </c>
      <c r="J69" s="253">
        <v>0</v>
      </c>
      <c r="K69" s="253">
        <v>0</v>
      </c>
      <c r="L69" s="253">
        <v>0</v>
      </c>
      <c r="M69" s="253">
        <v>2.2989299999999999</v>
      </c>
      <c r="N69" s="253">
        <v>1.3853065076153028</v>
      </c>
      <c r="O69" s="253">
        <v>0.93149899684723025</v>
      </c>
      <c r="P69" s="253">
        <v>1.3136203707627041</v>
      </c>
      <c r="Q69" s="253">
        <v>11.99007953693965</v>
      </c>
      <c r="R69" s="253">
        <v>10.246384603701065</v>
      </c>
      <c r="S69" s="253">
        <v>10.318149775052182</v>
      </c>
      <c r="T69" s="253">
        <v>10.369797863972703</v>
      </c>
      <c r="U69" s="253">
        <v>10.374336728467508</v>
      </c>
      <c r="V69" s="253">
        <v>10.076680917254723</v>
      </c>
      <c r="W69" s="253">
        <v>10.475020348623081</v>
      </c>
      <c r="X69" s="253">
        <v>10.67847270618269</v>
      </c>
      <c r="Y69" s="253">
        <v>10.773614315371075</v>
      </c>
      <c r="Z69" s="253">
        <v>10.972117496882555</v>
      </c>
      <c r="AA69" s="253">
        <v>10.874101390456657</v>
      </c>
      <c r="AB69" s="253">
        <v>10.831849296051908</v>
      </c>
      <c r="AC69" s="253">
        <v>10.740624842936151</v>
      </c>
      <c r="AD69" s="253">
        <v>10.60154050730852</v>
      </c>
      <c r="AE69" s="253">
        <v>10.412203827846449</v>
      </c>
      <c r="AF69" s="253">
        <v>10.231314981494592</v>
      </c>
      <c r="AG69" s="253">
        <v>10.184134415629661</v>
      </c>
      <c r="AH69" s="253">
        <v>10.109210658257787</v>
      </c>
      <c r="AI69" s="253">
        <v>9.9771108086274314</v>
      </c>
      <c r="AJ69" s="253">
        <v>10.014051355304185</v>
      </c>
      <c r="AK69" s="253">
        <v>9.9397675241858607</v>
      </c>
      <c r="AL69" s="253">
        <v>9.9519133955399344</v>
      </c>
      <c r="AM69" s="253">
        <v>9.9023693884364548</v>
      </c>
      <c r="AN69" s="253">
        <v>9.8484063553684571</v>
      </c>
      <c r="AO69" s="253">
        <v>9.8723566265008085</v>
      </c>
      <c r="AP69" s="253">
        <v>9.874686585106538</v>
      </c>
      <c r="AQ69" s="253">
        <v>9.8583203034969085</v>
      </c>
      <c r="AR69" s="253">
        <v>9.8355736782767504</v>
      </c>
      <c r="AS69" s="253">
        <v>9.7835689011877136</v>
      </c>
      <c r="AT69" s="253">
        <v>9.7526162471355136</v>
      </c>
      <c r="AU69" s="253">
        <v>9.5293737722761804</v>
      </c>
      <c r="AV69" s="253">
        <v>9.5089706204862274</v>
      </c>
      <c r="AW69" s="253">
        <v>9.4299063394560374</v>
      </c>
      <c r="AX69" s="253">
        <v>9.3834157187140157</v>
      </c>
      <c r="AY69" s="253">
        <v>9.3393211764749537</v>
      </c>
      <c r="AZ69" s="253">
        <v>9.2352552909014936</v>
      </c>
      <c r="BA69" s="253">
        <v>9.2604584191298134</v>
      </c>
      <c r="BB69" s="254">
        <v>9.2257355710775055</v>
      </c>
    </row>
    <row r="70" spans="1:54" x14ac:dyDescent="0.25">
      <c r="A70" s="438" t="str">
        <f>IF((INDEX('Fuel Mapping'!$O$4:$O$86,MATCH(cenpren!B70,'Fuel Mapping'!$N$4:$N$86,0)))=0,"",INDEX('Fuel Mapping'!$O$4:$O$86,MATCH(cenpren!B70,'Fuel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Mapping'!$O$4:$O$86,MATCH(cenpren!B71,'Fuel Mapping'!$N$4:$N$86,0)))=0,"",INDEX('Fuel Mapping'!$O$4:$O$86,MATCH(cenpren!B71,'Fuel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38" t="str">
        <f>IF((INDEX('Fuel Mapping'!$O$4:$O$86,MATCH(cenpren!B72,'Fuel Mapping'!$N$4:$N$86,0)))=0,"",INDEX('Fuel Mapping'!$O$4:$O$86,MATCH(cenpren!B72,'Fuel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Mapping'!$O$4:$O$86,MATCH(cenpren!B73,'Fuel Mapping'!$N$4:$N$86,0)))=0,"",INDEX('Fuel Mapping'!$O$4:$O$86,MATCH(cenpren!B73,'Fuel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38" t="str">
        <f>IF((INDEX('Fuel Mapping'!$O$4:$O$86,MATCH(cenpren!B74,'Fuel Mapping'!$N$4:$N$86,0)))=0,"",INDEX('Fuel Mapping'!$O$4:$O$86,MATCH(cenpren!B74,'Fuel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Mapping'!$O$4:$O$86,MATCH(cenpren!B75,'Fuel Mapping'!$N$4:$N$86,0)))=0,"",INDEX('Fuel Mapping'!$O$4:$O$86,MATCH(cenpren!B75,'Fuel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Mapping'!$O$4:$O$86,MATCH(cenpren!B76,'Fuel Mapping'!$N$4:$N$86,0)))=0,"",INDEX('Fuel Mapping'!$O$4:$O$86,MATCH(cenpren!B76,'Fuel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Mapping'!$O$4:$O$86,MATCH(cenpren!B77,'Fuel Mapping'!$N$4:$N$86,0)))=0,"",INDEX('Fuel Mapping'!$O$4:$O$86,MATCH(cenpren!B77,'Fuel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38" t="str">
        <f>IF((INDEX('Fuel Mapping'!$O$4:$O$86,MATCH(cenpren!B78,'Fuel Mapping'!$N$4:$N$86,0)))=0,"",INDEX('Fuel Mapping'!$O$4:$O$86,MATCH(cenpren!B78,'Fuel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Mapping'!$O$4:$O$86,MATCH(cenpren!B79,'Fuel Mapping'!$N$4:$N$86,0)))=0,"",INDEX('Fuel Mapping'!$O$4:$O$86,MATCH(cenpren!B79,'Fuel Mapping'!$N$4:$N$86,0)))</f>
        <v>Electricity</v>
      </c>
      <c r="B79" s="240" t="s">
        <v>29</v>
      </c>
      <c r="C79" s="241" t="s">
        <v>298</v>
      </c>
      <c r="D79" s="242">
        <v>3985.5376983337155</v>
      </c>
      <c r="E79" s="243">
        <v>3687.3059199999993</v>
      </c>
      <c r="F79" s="243">
        <v>3763.6836499999999</v>
      </c>
      <c r="G79" s="243">
        <v>2183.91066</v>
      </c>
      <c r="H79" s="243">
        <v>2181.7073599999999</v>
      </c>
      <c r="I79" s="243">
        <v>2095.5151316451847</v>
      </c>
      <c r="J79" s="243">
        <v>1994.2536499999999</v>
      </c>
      <c r="K79" s="243">
        <v>1904.0074799999998</v>
      </c>
      <c r="L79" s="243">
        <v>1855.7956800000004</v>
      </c>
      <c r="M79" s="243">
        <v>1815.1153399999998</v>
      </c>
      <c r="N79" s="243">
        <v>1768.5523211132445</v>
      </c>
      <c r="O79" s="243">
        <v>1776.9438398520299</v>
      </c>
      <c r="P79" s="243">
        <v>1699.1967422641806</v>
      </c>
      <c r="Q79" s="243">
        <v>1701.0432556954806</v>
      </c>
      <c r="R79" s="243">
        <v>1781.0552727622824</v>
      </c>
      <c r="S79" s="243">
        <v>1688.970207095053</v>
      </c>
      <c r="T79" s="243">
        <v>1701.5004464318561</v>
      </c>
      <c r="U79" s="243">
        <v>1712.3359020517219</v>
      </c>
      <c r="V79" s="243">
        <v>1715.55197535449</v>
      </c>
      <c r="W79" s="243">
        <v>1775.8767429952693</v>
      </c>
      <c r="X79" s="243">
        <v>1810.9871629561244</v>
      </c>
      <c r="Y79" s="243">
        <v>1830.7974255495394</v>
      </c>
      <c r="Z79" s="243">
        <v>1875.2372723441176</v>
      </c>
      <c r="AA79" s="243">
        <v>1888.3803169471187</v>
      </c>
      <c r="AB79" s="243">
        <v>1896.4684115325397</v>
      </c>
      <c r="AC79" s="243">
        <v>1893.2977971697801</v>
      </c>
      <c r="AD79" s="243">
        <v>1871.942376224187</v>
      </c>
      <c r="AE79" s="243">
        <v>1854.8041909999672</v>
      </c>
      <c r="AF79" s="243">
        <v>1835.4087628182908</v>
      </c>
      <c r="AG79" s="243">
        <v>1844.3211700016868</v>
      </c>
      <c r="AH79" s="243">
        <v>1846.1820340709171</v>
      </c>
      <c r="AI79" s="243">
        <v>1834.6737142738557</v>
      </c>
      <c r="AJ79" s="243">
        <v>1857.1304610942</v>
      </c>
      <c r="AK79" s="243">
        <v>1856.6638352006714</v>
      </c>
      <c r="AL79" s="243">
        <v>1874.5929454592708</v>
      </c>
      <c r="AM79" s="243">
        <v>1877.3688284471825</v>
      </c>
      <c r="AN79" s="243">
        <v>1874.2624308339953</v>
      </c>
      <c r="AO79" s="243">
        <v>1881.1329713813739</v>
      </c>
      <c r="AP79" s="243">
        <v>1883.7015539639945</v>
      </c>
      <c r="AQ79" s="243">
        <v>1882.7572822919565</v>
      </c>
      <c r="AR79" s="243">
        <v>1879.379862545504</v>
      </c>
      <c r="AS79" s="243">
        <v>1871.20687505822</v>
      </c>
      <c r="AT79" s="243">
        <v>1870.1588520647604</v>
      </c>
      <c r="AU79" s="243">
        <v>1851.124264834725</v>
      </c>
      <c r="AV79" s="243">
        <v>1850.1798086488041</v>
      </c>
      <c r="AW79" s="243">
        <v>1834.3377772555675</v>
      </c>
      <c r="AX79" s="243">
        <v>1811.0167663032694</v>
      </c>
      <c r="AY79" s="243">
        <v>1808.6104492571317</v>
      </c>
      <c r="AZ79" s="243">
        <v>1779.1117781557741</v>
      </c>
      <c r="BA79" s="243">
        <v>1782.8353613808501</v>
      </c>
      <c r="BB79" s="244">
        <v>1773.3927223789103</v>
      </c>
    </row>
    <row r="80" spans="1:54" x14ac:dyDescent="0.25">
      <c r="A80" s="438" t="str">
        <f>IF((INDEX('Fuel Mapping'!$O$4:$O$86,MATCH(cenpren!B80,'Fuel Mapping'!$N$4:$N$86,0)))=0,"",INDEX('Fuel Mapping'!$O$4:$O$86,MATCH(cenpren!B80,'Fuel Mapping'!$N$4:$N$86,0)))</f>
        <v>Coal</v>
      </c>
      <c r="B80" s="240" t="s">
        <v>299</v>
      </c>
      <c r="C80" s="241">
        <v>7200</v>
      </c>
      <c r="D80" s="242">
        <v>4.7769274079226737E-2</v>
      </c>
      <c r="E80" s="243">
        <v>0</v>
      </c>
      <c r="F80" s="243">
        <v>0</v>
      </c>
      <c r="G80" s="243">
        <v>0</v>
      </c>
      <c r="H80" s="243">
        <v>0</v>
      </c>
      <c r="I80" s="243">
        <v>0</v>
      </c>
      <c r="J80" s="243">
        <v>0</v>
      </c>
      <c r="K80" s="243">
        <v>0</v>
      </c>
      <c r="L80" s="243">
        <v>0</v>
      </c>
      <c r="M80" s="243">
        <v>0</v>
      </c>
      <c r="N80" s="243">
        <v>2.3884589662749998E-2</v>
      </c>
      <c r="O80" s="243">
        <v>2.3884589662749998E-2</v>
      </c>
      <c r="P80" s="243">
        <v>2.388448998538862E-2</v>
      </c>
      <c r="Q80" s="243">
        <v>2.3885097233579535E-2</v>
      </c>
      <c r="R80" s="243">
        <v>2.3884697668907443E-2</v>
      </c>
      <c r="S80" s="243">
        <v>2.3884436979255765E-2</v>
      </c>
      <c r="T80" s="243">
        <v>2.3608594423054647E-2</v>
      </c>
      <c r="U80" s="243">
        <v>2.333749441781598E-2</v>
      </c>
      <c r="V80" s="243">
        <v>2.1196221564186817E-2</v>
      </c>
      <c r="W80" s="243">
        <v>2.0307552255954608E-2</v>
      </c>
      <c r="X80" s="243">
        <v>1.9703908992567604E-2</v>
      </c>
      <c r="Y80" s="243">
        <v>1.9543979264969452E-2</v>
      </c>
      <c r="Z80" s="243">
        <v>1.8393883864549331E-2</v>
      </c>
      <c r="AA80" s="243">
        <v>1.7627628856989524E-2</v>
      </c>
      <c r="AB80" s="243">
        <v>1.7201197095065426E-2</v>
      </c>
      <c r="AC80" s="243">
        <v>1.690119402332874E-2</v>
      </c>
      <c r="AD80" s="243">
        <v>1.6437575598539162E-2</v>
      </c>
      <c r="AE80" s="243">
        <v>1.5977822904571726E-2</v>
      </c>
      <c r="AF80" s="243">
        <v>1.5551187232142383E-2</v>
      </c>
      <c r="AG80" s="243">
        <v>1.4764554438319966E-2</v>
      </c>
      <c r="AH80" s="243">
        <v>1.3967803878473522E-2</v>
      </c>
      <c r="AI80" s="243">
        <v>1.3445771921561087E-2</v>
      </c>
      <c r="AJ80" s="243">
        <v>1.2544924073071709E-2</v>
      </c>
      <c r="AK80" s="243">
        <v>1.1684028960467554E-2</v>
      </c>
      <c r="AL80" s="243">
        <v>1.0979129128995036E-2</v>
      </c>
      <c r="AM80" s="243">
        <v>1.0453120116928154E-2</v>
      </c>
      <c r="AN80" s="243">
        <v>1.0129457558864002E-2</v>
      </c>
      <c r="AO80" s="243">
        <v>9.5275685032991698E-3</v>
      </c>
      <c r="AP80" s="243">
        <v>9.0068226244237205E-3</v>
      </c>
      <c r="AQ80" s="243">
        <v>8.593488618887056E-3</v>
      </c>
      <c r="AR80" s="243">
        <v>8.176753707299235E-3</v>
      </c>
      <c r="AS80" s="243">
        <v>7.923168189648366E-3</v>
      </c>
      <c r="AT80" s="243">
        <v>7.6071909720774079E-3</v>
      </c>
      <c r="AU80" s="243">
        <v>7.2191037050948412E-3</v>
      </c>
      <c r="AV80" s="243">
        <v>6.8913109241756608E-3</v>
      </c>
      <c r="AW80" s="243">
        <v>6.6526429219821576E-3</v>
      </c>
      <c r="AX80" s="243">
        <v>6.3199429156361306E-3</v>
      </c>
      <c r="AY80" s="243">
        <v>5.8812997500110008E-3</v>
      </c>
      <c r="AZ80" s="243">
        <v>5.6978005905816195E-3</v>
      </c>
      <c r="BA80" s="243">
        <v>5.3543548957346223E-3</v>
      </c>
      <c r="BB80" s="244">
        <v>5.0268835572429048E-3</v>
      </c>
    </row>
    <row r="81" spans="1:54" x14ac:dyDescent="0.25">
      <c r="A81" s="438" t="str">
        <f>IF((INDEX('Fuel Mapping'!$O$4:$O$86,MATCH(cenpren!B81,'Fuel Mapping'!$N$4:$N$86,0)))=0,"",INDEX('Fuel Mapping'!$O$4:$O$86,MATCH(cenpren!B81,'Fuel Mapping'!$N$4:$N$86,0)))</f>
        <v/>
      </c>
      <c r="B81" s="245" t="s">
        <v>300</v>
      </c>
      <c r="C81" s="246" t="s">
        <v>301</v>
      </c>
      <c r="D81" s="247">
        <v>4.7769274079226737E-2</v>
      </c>
      <c r="E81" s="248">
        <v>0</v>
      </c>
      <c r="F81" s="248">
        <v>0</v>
      </c>
      <c r="G81" s="248">
        <v>0</v>
      </c>
      <c r="H81" s="248">
        <v>0</v>
      </c>
      <c r="I81" s="248">
        <v>0</v>
      </c>
      <c r="J81" s="248">
        <v>0</v>
      </c>
      <c r="K81" s="248">
        <v>0</v>
      </c>
      <c r="L81" s="248">
        <v>0</v>
      </c>
      <c r="M81" s="248">
        <v>0</v>
      </c>
      <c r="N81" s="248">
        <v>2.3884589662749998E-2</v>
      </c>
      <c r="O81" s="248">
        <v>2.3884589662749998E-2</v>
      </c>
      <c r="P81" s="248">
        <v>2.388448998538862E-2</v>
      </c>
      <c r="Q81" s="248">
        <v>2.3885097233579535E-2</v>
      </c>
      <c r="R81" s="248">
        <v>2.3884697668907443E-2</v>
      </c>
      <c r="S81" s="248">
        <v>2.3884436979255765E-2</v>
      </c>
      <c r="T81" s="248">
        <v>2.3608594423054647E-2</v>
      </c>
      <c r="U81" s="248">
        <v>2.333749441781598E-2</v>
      </c>
      <c r="V81" s="248">
        <v>2.1196221564186817E-2</v>
      </c>
      <c r="W81" s="248">
        <v>2.0307552255954608E-2</v>
      </c>
      <c r="X81" s="248">
        <v>1.9703908992567604E-2</v>
      </c>
      <c r="Y81" s="248">
        <v>1.9543979264969452E-2</v>
      </c>
      <c r="Z81" s="248">
        <v>1.8393883864549331E-2</v>
      </c>
      <c r="AA81" s="248">
        <v>1.7627628856989524E-2</v>
      </c>
      <c r="AB81" s="248">
        <v>1.7201197095065426E-2</v>
      </c>
      <c r="AC81" s="248">
        <v>1.690119402332874E-2</v>
      </c>
      <c r="AD81" s="248">
        <v>1.6437575598539162E-2</v>
      </c>
      <c r="AE81" s="248">
        <v>1.5977822904571726E-2</v>
      </c>
      <c r="AF81" s="248">
        <v>1.5551187232142383E-2</v>
      </c>
      <c r="AG81" s="248">
        <v>1.4764554438319966E-2</v>
      </c>
      <c r="AH81" s="248">
        <v>1.3967803878473522E-2</v>
      </c>
      <c r="AI81" s="248">
        <v>1.3445771921561087E-2</v>
      </c>
      <c r="AJ81" s="248">
        <v>1.2544924073071709E-2</v>
      </c>
      <c r="AK81" s="248">
        <v>1.1684028960467554E-2</v>
      </c>
      <c r="AL81" s="248">
        <v>1.0979129128995036E-2</v>
      </c>
      <c r="AM81" s="248">
        <v>1.0453120116928154E-2</v>
      </c>
      <c r="AN81" s="248">
        <v>1.0129457558864002E-2</v>
      </c>
      <c r="AO81" s="248">
        <v>9.5275685032991698E-3</v>
      </c>
      <c r="AP81" s="248">
        <v>9.0068226244237205E-3</v>
      </c>
      <c r="AQ81" s="248">
        <v>8.593488618887056E-3</v>
      </c>
      <c r="AR81" s="248">
        <v>8.176753707299235E-3</v>
      </c>
      <c r="AS81" s="248">
        <v>7.923168189648366E-3</v>
      </c>
      <c r="AT81" s="248">
        <v>7.6071909720774079E-3</v>
      </c>
      <c r="AU81" s="248">
        <v>7.2191037050948412E-3</v>
      </c>
      <c r="AV81" s="248">
        <v>6.8913109241756608E-3</v>
      </c>
      <c r="AW81" s="248">
        <v>6.6526429219821576E-3</v>
      </c>
      <c r="AX81" s="248">
        <v>6.3199429156361306E-3</v>
      </c>
      <c r="AY81" s="248">
        <v>5.8812997500110008E-3</v>
      </c>
      <c r="AZ81" s="248">
        <v>5.6978005905816195E-3</v>
      </c>
      <c r="BA81" s="248">
        <v>5.3543548957346223E-3</v>
      </c>
      <c r="BB81" s="249">
        <v>5.0268835572429048E-3</v>
      </c>
    </row>
    <row r="82" spans="1:54" x14ac:dyDescent="0.25">
      <c r="A82" s="438" t="str">
        <f>IF((INDEX('Fuel Mapping'!$O$4:$O$86,MATCH(cenpren!B82,'Fuel Mapping'!$N$4:$N$86,0)))=0,"",INDEX('Fuel Mapping'!$O$4:$O$86,MATCH(cenpren!B82,'Fuel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Mapping'!$O$4:$O$86,MATCH(cenpren!B83,'Fuel Mapping'!$N$4:$N$86,0)))=0,"",INDEX('Fuel Mapping'!$O$4:$O$86,MATCH(cenpren!B83,'Fuel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38" t="str">
        <f>IF((INDEX('Fuel Mapping'!$O$4:$O$86,MATCH(cenpren!B84,'Fuel Mapping'!$N$4:$N$86,0)))=0,"",INDEX('Fuel Mapping'!$O$4:$O$86,MATCH(cenpren!B84,'Fuel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Mapping'!$O$4:$O$86,MATCH(cenpren!B85,'Fuel Mapping'!$N$4:$N$86,0)))=0,"",INDEX('Fuel Mapping'!$O$4:$O$86,MATCH(cenpren!B85,'Fuel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119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10783.617689043615</v>
      </c>
      <c r="E2" s="238">
        <v>10827.826903125066</v>
      </c>
      <c r="F2" s="238">
        <v>10563.875762223328</v>
      </c>
      <c r="G2" s="238">
        <v>10495.322266104633</v>
      </c>
      <c r="H2" s="238">
        <v>10533.359948920988</v>
      </c>
      <c r="I2" s="238">
        <v>10438.027301962506</v>
      </c>
      <c r="J2" s="238">
        <v>10451.936699172267</v>
      </c>
      <c r="K2" s="238">
        <v>10816.288121886026</v>
      </c>
      <c r="L2" s="238">
        <v>10325.847387836619</v>
      </c>
      <c r="M2" s="238">
        <v>8820.27165074806</v>
      </c>
      <c r="N2" s="238">
        <v>9183.9501351027975</v>
      </c>
      <c r="O2" s="238">
        <v>9363.1713850536198</v>
      </c>
      <c r="P2" s="238">
        <v>9036.6904456797074</v>
      </c>
      <c r="Q2" s="238">
        <v>8409.4264733619621</v>
      </c>
      <c r="R2" s="238">
        <v>8339.8513206173775</v>
      </c>
      <c r="S2" s="238">
        <v>8510.5672843358898</v>
      </c>
      <c r="T2" s="238">
        <v>8622.1044844897751</v>
      </c>
      <c r="U2" s="238">
        <v>8662.0348251747073</v>
      </c>
      <c r="V2" s="238">
        <v>8578.1454684258315</v>
      </c>
      <c r="W2" s="238">
        <v>8423.5107528003173</v>
      </c>
      <c r="X2" s="238">
        <v>8376.9941452041403</v>
      </c>
      <c r="Y2" s="238">
        <v>8406.2414721847181</v>
      </c>
      <c r="Z2" s="238">
        <v>8416.9101331069796</v>
      </c>
      <c r="AA2" s="238">
        <v>8382.6115689176258</v>
      </c>
      <c r="AB2" s="238">
        <v>8380.4831451555456</v>
      </c>
      <c r="AC2" s="238">
        <v>8391.5844250640512</v>
      </c>
      <c r="AD2" s="238">
        <v>8434.7195515260537</v>
      </c>
      <c r="AE2" s="238">
        <v>8479.6218468650532</v>
      </c>
      <c r="AF2" s="238">
        <v>8536.7678566701925</v>
      </c>
      <c r="AG2" s="238">
        <v>8554.7624567449129</v>
      </c>
      <c r="AH2" s="238">
        <v>8554.8306205214085</v>
      </c>
      <c r="AI2" s="238">
        <v>8575.3401847529713</v>
      </c>
      <c r="AJ2" s="238">
        <v>8583.4926430849446</v>
      </c>
      <c r="AK2" s="238">
        <v>8604.152193780892</v>
      </c>
      <c r="AL2" s="238">
        <v>8583.7880210108178</v>
      </c>
      <c r="AM2" s="238">
        <v>8577.0724534583769</v>
      </c>
      <c r="AN2" s="238">
        <v>8615.2517010126721</v>
      </c>
      <c r="AO2" s="238">
        <v>8641.4891708109335</v>
      </c>
      <c r="AP2" s="238">
        <v>8650.0278465891552</v>
      </c>
      <c r="AQ2" s="238">
        <v>8661.3384225061345</v>
      </c>
      <c r="AR2" s="238">
        <v>8696.6022449126376</v>
      </c>
      <c r="AS2" s="238">
        <v>8745.2109134066122</v>
      </c>
      <c r="AT2" s="238">
        <v>8774.46539550743</v>
      </c>
      <c r="AU2" s="238">
        <v>8803.4800214586703</v>
      </c>
      <c r="AV2" s="238">
        <v>8821.0830128401885</v>
      </c>
      <c r="AW2" s="238">
        <v>8878.2744372990819</v>
      </c>
      <c r="AX2" s="238">
        <v>8913.4837134571808</v>
      </c>
      <c r="AY2" s="238">
        <v>8911.8879145933588</v>
      </c>
      <c r="AZ2" s="238">
        <v>8923.7914585896378</v>
      </c>
      <c r="BA2" s="238">
        <v>8935.4868621774185</v>
      </c>
      <c r="BB2" s="239">
        <v>8921.9919795462065</v>
      </c>
    </row>
    <row r="3" spans="1:54" x14ac:dyDescent="0.25">
      <c r="A3" s="438" t="str">
        <f>IF((INDEX('Fuel Mapping'!$O$4:$O$86,MATCH(gla!B3,'Fuel Mapping'!$N$4:$N$86,0)))=0,"",INDEX('Fuel Mapping'!$O$4:$O$86,MATCH(gla!B3,'Fuel Mapping'!$N$4:$N$86,0)))</f>
        <v>Coal</v>
      </c>
      <c r="B3" s="240" t="s">
        <v>154</v>
      </c>
      <c r="C3" s="415" t="s">
        <v>155</v>
      </c>
      <c r="D3" s="242">
        <v>64.410132193553551</v>
      </c>
      <c r="E3" s="416">
        <v>72.412956472158967</v>
      </c>
      <c r="F3" s="416">
        <v>24.750771357932809</v>
      </c>
      <c r="G3" s="416">
        <v>21.594210215476735</v>
      </c>
      <c r="H3" s="416">
        <v>23.284862053966947</v>
      </c>
      <c r="I3" s="416">
        <v>15.887262440661056</v>
      </c>
      <c r="J3" s="416">
        <v>20.355022722855505</v>
      </c>
      <c r="K3" s="416">
        <v>5.8737668021103016</v>
      </c>
      <c r="L3" s="416">
        <v>11.338527709776502</v>
      </c>
      <c r="M3" s="416">
        <v>15.414241666115045</v>
      </c>
      <c r="N3" s="416">
        <v>15.392076514119465</v>
      </c>
      <c r="O3" s="416">
        <v>5.4976979760670499</v>
      </c>
      <c r="P3" s="416">
        <v>3.3739370499054653</v>
      </c>
      <c r="Q3" s="416">
        <v>7.4348688540093066</v>
      </c>
      <c r="R3" s="416">
        <v>6.3052768561504413</v>
      </c>
      <c r="S3" s="416">
        <v>0</v>
      </c>
      <c r="T3" s="416">
        <v>2.0020805156932644E-3</v>
      </c>
      <c r="U3" s="416">
        <v>4.019287962044811E-2</v>
      </c>
      <c r="V3" s="416">
        <v>7.13180459139965E-2</v>
      </c>
      <c r="W3" s="416">
        <v>8.6312900699476225E-2</v>
      </c>
      <c r="X3" s="416">
        <v>9.8573139054701345E-2</v>
      </c>
      <c r="Y3" s="416">
        <v>0.10879921172195901</v>
      </c>
      <c r="Z3" s="416">
        <v>0.1130215415900596</v>
      </c>
      <c r="AA3" s="416">
        <v>0.13213513534065283</v>
      </c>
      <c r="AB3" s="416">
        <v>0.14601590133305156</v>
      </c>
      <c r="AC3" s="416">
        <v>0.16285320390319455</v>
      </c>
      <c r="AD3" s="416">
        <v>0.18320364217103968</v>
      </c>
      <c r="AE3" s="416">
        <v>0.20390924372740774</v>
      </c>
      <c r="AF3" s="416">
        <v>0.21855675466545765</v>
      </c>
      <c r="AG3" s="416">
        <v>0.18116018293702874</v>
      </c>
      <c r="AH3" s="416">
        <v>0.16124295668061356</v>
      </c>
      <c r="AI3" s="416">
        <v>0.14755995262759705</v>
      </c>
      <c r="AJ3" s="416">
        <v>0.1298015672737832</v>
      </c>
      <c r="AK3" s="416">
        <v>0.10994108991193956</v>
      </c>
      <c r="AL3" s="416">
        <v>0.10810092221133806</v>
      </c>
      <c r="AM3" s="416">
        <v>0.10867810906507813</v>
      </c>
      <c r="AN3" s="416">
        <v>0.10851289332049402</v>
      </c>
      <c r="AO3" s="416">
        <v>0.10566707195451289</v>
      </c>
      <c r="AP3" s="416">
        <v>0.10097272828451433</v>
      </c>
      <c r="AQ3" s="416">
        <v>9.5848829257196275E-2</v>
      </c>
      <c r="AR3" s="416">
        <v>8.310508746985773E-2</v>
      </c>
      <c r="AS3" s="416">
        <v>7.050197357334459E-2</v>
      </c>
      <c r="AT3" s="416">
        <v>5.6719589125528477E-2</v>
      </c>
      <c r="AU3" s="416">
        <v>4.6126676371725156E-2</v>
      </c>
      <c r="AV3" s="416">
        <v>3.9069846418704451E-2</v>
      </c>
      <c r="AW3" s="416">
        <v>3.6284519431007363E-2</v>
      </c>
      <c r="AX3" s="416">
        <v>3.187029202676888E-2</v>
      </c>
      <c r="AY3" s="416">
        <v>2.6841875429814411E-2</v>
      </c>
      <c r="AZ3" s="416">
        <v>2.3602284566857496E-2</v>
      </c>
      <c r="BA3" s="416">
        <v>2.0408852624942887E-2</v>
      </c>
      <c r="BB3" s="244">
        <v>1.7603938831675058E-2</v>
      </c>
    </row>
    <row r="4" spans="1:54" x14ac:dyDescent="0.25">
      <c r="A4" s="438" t="str">
        <f>IF((INDEX('Fuel Mapping'!$O$4:$O$86,MATCH(gla!B4,'Fuel Mapping'!$N$4:$N$86,0)))=0,"",INDEX('Fuel Mapping'!$O$4:$O$86,MATCH(gla!B4,'Fuel Mapping'!$N$4:$N$86,0)))</f>
        <v/>
      </c>
      <c r="B4" s="245" t="s">
        <v>156</v>
      </c>
      <c r="C4" s="246" t="s">
        <v>157</v>
      </c>
      <c r="D4" s="247">
        <v>62.709891491497352</v>
      </c>
      <c r="E4" s="248">
        <v>72.412956472158967</v>
      </c>
      <c r="F4" s="248">
        <v>24.750771357932809</v>
      </c>
      <c r="G4" s="248">
        <v>21.594210215476735</v>
      </c>
      <c r="H4" s="248">
        <v>23.284862053966947</v>
      </c>
      <c r="I4" s="248">
        <v>15.887262440661056</v>
      </c>
      <c r="J4" s="248">
        <v>20.355022722855505</v>
      </c>
      <c r="K4" s="248">
        <v>5.4983549609767657</v>
      </c>
      <c r="L4" s="248">
        <v>11.338527709776502</v>
      </c>
      <c r="M4" s="248">
        <v>13.682052275241846</v>
      </c>
      <c r="N4" s="248">
        <v>14.445006995449276</v>
      </c>
      <c r="O4" s="248">
        <v>2.2669462287561091</v>
      </c>
      <c r="P4" s="248">
        <v>3.3739370499054653</v>
      </c>
      <c r="Q4" s="248">
        <v>3.1802940118607443</v>
      </c>
      <c r="R4" s="248">
        <v>6.3052768561504413</v>
      </c>
      <c r="S4" s="248">
        <v>0</v>
      </c>
      <c r="T4" s="248">
        <v>1.9517527550254148E-3</v>
      </c>
      <c r="U4" s="248">
        <v>3.201407521043776E-2</v>
      </c>
      <c r="V4" s="248">
        <v>5.307844202622488E-2</v>
      </c>
      <c r="W4" s="248">
        <v>6.2738533834852575E-2</v>
      </c>
      <c r="X4" s="248">
        <v>7.0013915101295024E-2</v>
      </c>
      <c r="Y4" s="248">
        <v>7.7561396152749776E-2</v>
      </c>
      <c r="Z4" s="248">
        <v>8.0324985770116347E-2</v>
      </c>
      <c r="AA4" s="248">
        <v>9.2519702481103916E-2</v>
      </c>
      <c r="AB4" s="248">
        <v>0.10409727532960464</v>
      </c>
      <c r="AC4" s="248">
        <v>0.11674023991988026</v>
      </c>
      <c r="AD4" s="248">
        <v>0.13057401727312687</v>
      </c>
      <c r="AE4" s="248">
        <v>0.14696349839885361</v>
      </c>
      <c r="AF4" s="248">
        <v>0.15534769575492832</v>
      </c>
      <c r="AG4" s="248">
        <v>0.12822306401809927</v>
      </c>
      <c r="AH4" s="248">
        <v>0.11262341546981755</v>
      </c>
      <c r="AI4" s="248">
        <v>0.10382125204406809</v>
      </c>
      <c r="AJ4" s="248">
        <v>9.4125709291029827E-2</v>
      </c>
      <c r="AK4" s="248">
        <v>7.9346979896225217E-2</v>
      </c>
      <c r="AL4" s="248">
        <v>7.8167149442475742E-2</v>
      </c>
      <c r="AM4" s="248">
        <v>7.8295378749661665E-2</v>
      </c>
      <c r="AN4" s="248">
        <v>7.8772832084139127E-2</v>
      </c>
      <c r="AO4" s="248">
        <v>7.5996532458696781E-2</v>
      </c>
      <c r="AP4" s="248">
        <v>7.1510077606207548E-2</v>
      </c>
      <c r="AQ4" s="248">
        <v>6.683419831421597E-2</v>
      </c>
      <c r="AR4" s="248">
        <v>5.8941021832057211E-2</v>
      </c>
      <c r="AS4" s="248">
        <v>4.8928150857945329E-2</v>
      </c>
      <c r="AT4" s="248">
        <v>3.9145227292727958E-2</v>
      </c>
      <c r="AU4" s="248">
        <v>3.1957918226792198E-2</v>
      </c>
      <c r="AV4" s="248">
        <v>2.7239455661346858E-2</v>
      </c>
      <c r="AW4" s="248">
        <v>2.5327639491625233E-2</v>
      </c>
      <c r="AX4" s="248">
        <v>2.228841970085017E-2</v>
      </c>
      <c r="AY4" s="248">
        <v>1.9200598537268816E-2</v>
      </c>
      <c r="AZ4" s="248">
        <v>1.6617026066907153E-2</v>
      </c>
      <c r="BA4" s="248">
        <v>1.4229890066409534E-2</v>
      </c>
      <c r="BB4" s="249">
        <v>1.2305411771333433E-2</v>
      </c>
    </row>
    <row r="5" spans="1:54" x14ac:dyDescent="0.25">
      <c r="A5" s="438" t="str">
        <f>IF((INDEX('Fuel Mapping'!$O$4:$O$86,MATCH(gla!B5,'Fuel Mapping'!$N$4:$N$86,0)))=0,"",INDEX('Fuel Mapping'!$O$4:$O$86,MATCH(gla!B5,'Fuel Mapping'!$N$4:$N$86,0)))</f>
        <v/>
      </c>
      <c r="B5" s="250" t="s">
        <v>158</v>
      </c>
      <c r="C5" s="251" t="s">
        <v>159</v>
      </c>
      <c r="D5" s="252">
        <v>60.395273381557317</v>
      </c>
      <c r="E5" s="253">
        <v>70.59852194248991</v>
      </c>
      <c r="F5" s="253">
        <v>23.746283696845762</v>
      </c>
      <c r="G5" s="253">
        <v>20.642012057180693</v>
      </c>
      <c r="H5" s="253">
        <v>23.284862053966947</v>
      </c>
      <c r="I5" s="253">
        <v>15.887262440661056</v>
      </c>
      <c r="J5" s="253">
        <v>20.355022722855505</v>
      </c>
      <c r="K5" s="253">
        <v>5.4983549609767657</v>
      </c>
      <c r="L5" s="253">
        <v>11.338527709776502</v>
      </c>
      <c r="M5" s="253">
        <v>13.682052275241846</v>
      </c>
      <c r="N5" s="253">
        <v>14.445006995449276</v>
      </c>
      <c r="O5" s="253">
        <v>2.2669462287561091</v>
      </c>
      <c r="P5" s="253">
        <v>3.3739370499054653</v>
      </c>
      <c r="Q5" s="253">
        <v>2.828262962210141</v>
      </c>
      <c r="R5" s="253">
        <v>6.3052768561504413</v>
      </c>
      <c r="S5" s="253">
        <v>0</v>
      </c>
      <c r="T5" s="253">
        <v>1.7037251768828501E-3</v>
      </c>
      <c r="U5" s="253">
        <v>2.6522038787142377E-2</v>
      </c>
      <c r="V5" s="253">
        <v>4.4462660221534285E-2</v>
      </c>
      <c r="W5" s="253">
        <v>5.2358405194361635E-2</v>
      </c>
      <c r="X5" s="253">
        <v>5.8887428986296703E-2</v>
      </c>
      <c r="Y5" s="253">
        <v>6.4881633483774681E-2</v>
      </c>
      <c r="Z5" s="253">
        <v>6.7391514313948589E-2</v>
      </c>
      <c r="AA5" s="253">
        <v>7.7594043294428774E-2</v>
      </c>
      <c r="AB5" s="253">
        <v>8.729220016144093E-2</v>
      </c>
      <c r="AC5" s="253">
        <v>9.7622332521176608E-2</v>
      </c>
      <c r="AD5" s="253">
        <v>0.10938087030076755</v>
      </c>
      <c r="AE5" s="253">
        <v>0.12361952154412281</v>
      </c>
      <c r="AF5" s="253">
        <v>0.1301417182263892</v>
      </c>
      <c r="AG5" s="253">
        <v>0.10738814996481959</v>
      </c>
      <c r="AH5" s="253">
        <v>9.4312999932998548E-2</v>
      </c>
      <c r="AI5" s="253">
        <v>8.652851276639538E-2</v>
      </c>
      <c r="AJ5" s="253">
        <v>7.8295496244921187E-2</v>
      </c>
      <c r="AK5" s="253">
        <v>6.607843378720156E-2</v>
      </c>
      <c r="AL5" s="253">
        <v>6.5307884451045461E-2</v>
      </c>
      <c r="AM5" s="253">
        <v>6.5390991778996127E-2</v>
      </c>
      <c r="AN5" s="253">
        <v>6.5813687160991882E-2</v>
      </c>
      <c r="AO5" s="253">
        <v>6.3923511665441773E-2</v>
      </c>
      <c r="AP5" s="253">
        <v>6.0194320124210561E-2</v>
      </c>
      <c r="AQ5" s="253">
        <v>5.6056924006310363E-2</v>
      </c>
      <c r="AR5" s="253">
        <v>4.979330353345944E-2</v>
      </c>
      <c r="AS5" s="253">
        <v>4.1117700588109408E-2</v>
      </c>
      <c r="AT5" s="253">
        <v>3.2479316620714606E-2</v>
      </c>
      <c r="AU5" s="253">
        <v>2.679155456550885E-2</v>
      </c>
      <c r="AV5" s="253">
        <v>2.2689150326193189E-2</v>
      </c>
      <c r="AW5" s="253">
        <v>2.1203702586923681E-2</v>
      </c>
      <c r="AX5" s="253">
        <v>1.8580290885445237E-2</v>
      </c>
      <c r="AY5" s="253">
        <v>1.6044438813270646E-2</v>
      </c>
      <c r="AZ5" s="253">
        <v>1.3890863722502285E-2</v>
      </c>
      <c r="BA5" s="253">
        <v>1.2004443022191615E-2</v>
      </c>
      <c r="BB5" s="254">
        <v>1.0365127899649641E-2</v>
      </c>
    </row>
    <row r="6" spans="1:54" x14ac:dyDescent="0.25">
      <c r="A6" s="438" t="str">
        <f>IF((INDEX('Fuel Mapping'!$O$4:$O$86,MATCH(gla!B6,'Fuel Mapping'!$N$4:$N$86,0)))=0,"",INDEX('Fuel Mapping'!$O$4:$O$86,MATCH(gla!B6,'Fuel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1.2529509721343121E-3</v>
      </c>
      <c r="V6" s="258">
        <v>2.8886947671672354E-3</v>
      </c>
      <c r="W6" s="258">
        <v>3.3051479182777104E-3</v>
      </c>
      <c r="X6" s="258">
        <v>3.4933522047983518E-3</v>
      </c>
      <c r="Y6" s="258">
        <v>3.7705506707285891E-3</v>
      </c>
      <c r="Z6" s="258">
        <v>3.8717934765048795E-3</v>
      </c>
      <c r="AA6" s="258">
        <v>4.8845258012537047E-3</v>
      </c>
      <c r="AB6" s="258">
        <v>5.3900300554985412E-3</v>
      </c>
      <c r="AC6" s="258">
        <v>5.9642309001234507E-3</v>
      </c>
      <c r="AD6" s="258">
        <v>6.5064690456441247E-3</v>
      </c>
      <c r="AE6" s="258">
        <v>7.1490960137645292E-3</v>
      </c>
      <c r="AF6" s="258">
        <v>7.5442344753643186E-3</v>
      </c>
      <c r="AG6" s="258">
        <v>5.8214650335586477E-3</v>
      </c>
      <c r="AH6" s="258">
        <v>4.8342602469821491E-3</v>
      </c>
      <c r="AI6" s="258">
        <v>4.3433733030239048E-3</v>
      </c>
      <c r="AJ6" s="258">
        <v>4.275484271953298E-3</v>
      </c>
      <c r="AK6" s="258">
        <v>3.5953969191859629E-3</v>
      </c>
      <c r="AL6" s="258">
        <v>3.4687278446712284E-3</v>
      </c>
      <c r="AM6" s="258">
        <v>3.5476594178049489E-3</v>
      </c>
      <c r="AN6" s="258">
        <v>3.5469385965928306E-3</v>
      </c>
      <c r="AO6" s="258">
        <v>3.4494796979026277E-3</v>
      </c>
      <c r="AP6" s="258">
        <v>2.9916391222542934E-3</v>
      </c>
      <c r="AQ6" s="258">
        <v>2.9144461361515763E-3</v>
      </c>
      <c r="AR6" s="258">
        <v>2.6443747636320778E-3</v>
      </c>
      <c r="AS6" s="258">
        <v>2.3008110239678688E-3</v>
      </c>
      <c r="AT6" s="258">
        <v>1.6256924384721967E-3</v>
      </c>
      <c r="AU6" s="258">
        <v>1.3769532873076759E-3</v>
      </c>
      <c r="AV6" s="258">
        <v>1.3077583278004702E-3</v>
      </c>
      <c r="AW6" s="258">
        <v>1.2374913183606279E-3</v>
      </c>
      <c r="AX6" s="258">
        <v>1.1322630579996527E-3</v>
      </c>
      <c r="AY6" s="258">
        <v>8.889656898820068E-4</v>
      </c>
      <c r="AZ6" s="258">
        <v>7.7251646935984537E-4</v>
      </c>
      <c r="BA6" s="258">
        <v>6.6491463968982765E-4</v>
      </c>
      <c r="BB6" s="259">
        <v>5.4128157256720937E-4</v>
      </c>
    </row>
    <row r="7" spans="1:54" x14ac:dyDescent="0.25">
      <c r="A7" s="438" t="str">
        <f>IF((INDEX('Fuel Mapping'!$O$4:$O$86,MATCH(gla!B7,'Fuel Mapping'!$N$4:$N$86,0)))=0,"",INDEX('Fuel Mapping'!$O$4:$O$86,MATCH(gla!B7,'Fuel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Mapping'!$O$4:$O$86,MATCH(gla!B8,'Fuel Mapping'!$N$4:$N$86,0)))=0,"",INDEX('Fuel Mapping'!$O$4:$O$86,MATCH(gla!B8,'Fuel Mapping'!$N$4:$N$86,0)))</f>
        <v/>
      </c>
      <c r="B8" s="255" t="s">
        <v>164</v>
      </c>
      <c r="C8" s="256" t="s">
        <v>165</v>
      </c>
      <c r="D8" s="257">
        <v>60.395273381557317</v>
      </c>
      <c r="E8" s="258">
        <v>70.59852194248991</v>
      </c>
      <c r="F8" s="258">
        <v>23.746283696845762</v>
      </c>
      <c r="G8" s="258">
        <v>20.642012057180693</v>
      </c>
      <c r="H8" s="258">
        <v>23.284862053966947</v>
      </c>
      <c r="I8" s="258">
        <v>15.887262440661056</v>
      </c>
      <c r="J8" s="258">
        <v>20.355022722855505</v>
      </c>
      <c r="K8" s="258">
        <v>5.4983549609767657</v>
      </c>
      <c r="L8" s="258">
        <v>11.338527709776502</v>
      </c>
      <c r="M8" s="258">
        <v>13.682052275241846</v>
      </c>
      <c r="N8" s="258">
        <v>14.445006995449276</v>
      </c>
      <c r="O8" s="258">
        <v>2.2669462287561091</v>
      </c>
      <c r="P8" s="258">
        <v>3.3739370499054653</v>
      </c>
      <c r="Q8" s="258">
        <v>2.828262962210141</v>
      </c>
      <c r="R8" s="258">
        <v>6.3052768561504413</v>
      </c>
      <c r="S8" s="258">
        <v>0</v>
      </c>
      <c r="T8" s="258">
        <v>1.5891467133279367E-3</v>
      </c>
      <c r="U8" s="258">
        <v>2.4543045454348943E-2</v>
      </c>
      <c r="V8" s="258">
        <v>4.0354633735451145E-2</v>
      </c>
      <c r="W8" s="258">
        <v>4.7127949754995561E-2</v>
      </c>
      <c r="X8" s="258">
        <v>5.2156989725322379E-2</v>
      </c>
      <c r="Y8" s="258">
        <v>5.7475365088753401E-2</v>
      </c>
      <c r="Z8" s="258">
        <v>5.9794034218305772E-2</v>
      </c>
      <c r="AA8" s="258">
        <v>6.8754428337723189E-2</v>
      </c>
      <c r="AB8" s="258">
        <v>7.7721009847758538E-2</v>
      </c>
      <c r="AC8" s="258">
        <v>8.6783687760860623E-2</v>
      </c>
      <c r="AD8" s="258">
        <v>9.7369534678947059E-2</v>
      </c>
      <c r="AE8" s="258">
        <v>0.1103703819161983</v>
      </c>
      <c r="AF8" s="258">
        <v>0.11646663122725721</v>
      </c>
      <c r="AG8" s="258">
        <v>9.5861967888934321E-2</v>
      </c>
      <c r="AH8" s="258">
        <v>8.4051127498757983E-2</v>
      </c>
      <c r="AI8" s="258">
        <v>7.7396604736910429E-2</v>
      </c>
      <c r="AJ8" s="258">
        <v>7.0399205604472256E-2</v>
      </c>
      <c r="AK8" s="258">
        <v>5.9134424529419777E-2</v>
      </c>
      <c r="AL8" s="258">
        <v>5.840609656164459E-2</v>
      </c>
      <c r="AM8" s="258">
        <v>5.8420448663934907E-2</v>
      </c>
      <c r="AN8" s="258">
        <v>5.8816079658219084E-2</v>
      </c>
      <c r="AO8" s="258">
        <v>5.7227125688817257E-2</v>
      </c>
      <c r="AP8" s="258">
        <v>5.4082481359542509E-2</v>
      </c>
      <c r="AQ8" s="258">
        <v>5.043522655085874E-2</v>
      </c>
      <c r="AR8" s="258">
        <v>4.4539497898312325E-2</v>
      </c>
      <c r="AS8" s="258">
        <v>3.6478084078779484E-2</v>
      </c>
      <c r="AT8" s="258">
        <v>2.8730123828405636E-2</v>
      </c>
      <c r="AU8" s="258">
        <v>2.3677643234889478E-2</v>
      </c>
      <c r="AV8" s="258">
        <v>2.0128474313487379E-2</v>
      </c>
      <c r="AW8" s="258">
        <v>1.879534610315646E-2</v>
      </c>
      <c r="AX8" s="258">
        <v>1.6422279213627433E-2</v>
      </c>
      <c r="AY8" s="258">
        <v>1.4176759405972362E-2</v>
      </c>
      <c r="AZ8" s="258">
        <v>1.2186354146176111E-2</v>
      </c>
      <c r="BA8" s="258">
        <v>1.0568122731165608E-2</v>
      </c>
      <c r="BB8" s="259">
        <v>9.1204083068961456E-3</v>
      </c>
    </row>
    <row r="9" spans="1:54" x14ac:dyDescent="0.25">
      <c r="A9" s="438" t="str">
        <f>IF((INDEX('Fuel Mapping'!$O$4:$O$86,MATCH(gla!B9,'Fuel Mapping'!$N$4:$N$86,0)))=0,"",INDEX('Fuel Mapping'!$O$4:$O$86,MATCH(gla!B9,'Fuel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1.1457846355491312E-4</v>
      </c>
      <c r="U9" s="258">
        <v>7.2604236065911638E-4</v>
      </c>
      <c r="V9" s="258">
        <v>1.2193317189158942E-3</v>
      </c>
      <c r="W9" s="258">
        <v>1.9253075210883697E-3</v>
      </c>
      <c r="X9" s="258">
        <v>3.237087056175958E-3</v>
      </c>
      <c r="Y9" s="258">
        <v>3.6357177242926941E-3</v>
      </c>
      <c r="Z9" s="258">
        <v>3.7256866191379386E-3</v>
      </c>
      <c r="AA9" s="258">
        <v>3.9550891554518963E-3</v>
      </c>
      <c r="AB9" s="258">
        <v>4.1811602581838412E-3</v>
      </c>
      <c r="AC9" s="258">
        <v>4.8744138601925207E-3</v>
      </c>
      <c r="AD9" s="258">
        <v>5.504866576176398E-3</v>
      </c>
      <c r="AE9" s="258">
        <v>6.100043614159968E-3</v>
      </c>
      <c r="AF9" s="258">
        <v>6.1308525237676863E-3</v>
      </c>
      <c r="AG9" s="258">
        <v>5.704717042326596E-3</v>
      </c>
      <c r="AH9" s="258">
        <v>5.427612187258412E-3</v>
      </c>
      <c r="AI9" s="258">
        <v>4.7885347264610576E-3</v>
      </c>
      <c r="AJ9" s="258">
        <v>3.6208063684956314E-3</v>
      </c>
      <c r="AK9" s="258">
        <v>3.3486123385958167E-3</v>
      </c>
      <c r="AL9" s="258">
        <v>3.4330600447296405E-3</v>
      </c>
      <c r="AM9" s="258">
        <v>3.4228836972562695E-3</v>
      </c>
      <c r="AN9" s="258">
        <v>3.450668906179977E-3</v>
      </c>
      <c r="AO9" s="258">
        <v>3.2469062787219053E-3</v>
      </c>
      <c r="AP9" s="258">
        <v>3.1201996424137682E-3</v>
      </c>
      <c r="AQ9" s="258">
        <v>2.7072513193000555E-3</v>
      </c>
      <c r="AR9" s="258">
        <v>2.6094308715150583E-3</v>
      </c>
      <c r="AS9" s="258">
        <v>2.3388054853620403E-3</v>
      </c>
      <c r="AT9" s="258">
        <v>2.1235003538367723E-3</v>
      </c>
      <c r="AU9" s="258">
        <v>1.7369580433116928E-3</v>
      </c>
      <c r="AV9" s="258">
        <v>1.2529176849053352E-3</v>
      </c>
      <c r="AW9" s="258">
        <v>1.1708651654065907E-3</v>
      </c>
      <c r="AX9" s="258">
        <v>1.0257486138181551E-3</v>
      </c>
      <c r="AY9" s="258">
        <v>9.787137174162735E-4</v>
      </c>
      <c r="AZ9" s="258">
        <v>9.3199310696633021E-4</v>
      </c>
      <c r="BA9" s="258">
        <v>7.7140565133617528E-4</v>
      </c>
      <c r="BB9" s="259">
        <v>7.0343802018628799E-4</v>
      </c>
    </row>
    <row r="10" spans="1:54" x14ac:dyDescent="0.25">
      <c r="A10" s="438" t="str">
        <f>IF((INDEX('Fuel Mapping'!$O$4:$O$86,MATCH(gla!B10,'Fuel Mapping'!$N$4:$N$86,0)))=0,"",INDEX('Fuel Mapping'!$O$4:$O$86,MATCH(gla!B10,'Fuel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Mapping'!$O$4:$O$86,MATCH(gla!B11,'Fuel Mapping'!$N$4:$N$86,0)))=0,"",INDEX('Fuel Mapping'!$O$4:$O$86,MATCH(gla!B11,'Fuel Mapping'!$N$4:$N$86,0)))</f>
        <v/>
      </c>
      <c r="B11" s="250" t="s">
        <v>15</v>
      </c>
      <c r="C11" s="251" t="s">
        <v>170</v>
      </c>
      <c r="D11" s="252">
        <v>2.3146181099400227</v>
      </c>
      <c r="E11" s="253">
        <v>1.8144345296690694</v>
      </c>
      <c r="F11" s="253">
        <v>1.0044876610870463</v>
      </c>
      <c r="G11" s="253">
        <v>0.95219815829603804</v>
      </c>
      <c r="H11" s="253">
        <v>0</v>
      </c>
      <c r="I11" s="253">
        <v>0</v>
      </c>
      <c r="J11" s="253">
        <v>0</v>
      </c>
      <c r="K11" s="253">
        <v>0</v>
      </c>
      <c r="L11" s="253">
        <v>0</v>
      </c>
      <c r="M11" s="253">
        <v>0</v>
      </c>
      <c r="N11" s="253">
        <v>0</v>
      </c>
      <c r="O11" s="253">
        <v>0</v>
      </c>
      <c r="P11" s="253">
        <v>0</v>
      </c>
      <c r="Q11" s="253">
        <v>0.35203104965060367</v>
      </c>
      <c r="R11" s="253">
        <v>0</v>
      </c>
      <c r="S11" s="253">
        <v>0</v>
      </c>
      <c r="T11" s="253">
        <v>2.4802757814256475E-4</v>
      </c>
      <c r="U11" s="253">
        <v>5.3375906838917485E-3</v>
      </c>
      <c r="V11" s="253">
        <v>8.2030916082755697E-3</v>
      </c>
      <c r="W11" s="253">
        <v>9.8758416964105852E-3</v>
      </c>
      <c r="X11" s="253">
        <v>1.0549637068406458E-2</v>
      </c>
      <c r="Y11" s="253">
        <v>1.204800934809739E-2</v>
      </c>
      <c r="Z11" s="253">
        <v>1.2270058014454403E-2</v>
      </c>
      <c r="AA11" s="253">
        <v>1.4228614659469034E-2</v>
      </c>
      <c r="AB11" s="253">
        <v>1.606928542610413E-2</v>
      </c>
      <c r="AC11" s="253">
        <v>1.8299274097888691E-2</v>
      </c>
      <c r="AD11" s="253">
        <v>2.0168536874629519E-2</v>
      </c>
      <c r="AE11" s="253">
        <v>2.2156191828838909E-2</v>
      </c>
      <c r="AF11" s="253">
        <v>2.38232494550581E-2</v>
      </c>
      <c r="AG11" s="253">
        <v>1.9541765464169841E-2</v>
      </c>
      <c r="AH11" s="253">
        <v>1.7145711010180021E-2</v>
      </c>
      <c r="AI11" s="253">
        <v>1.621943956415416E-2</v>
      </c>
      <c r="AJ11" s="253">
        <v>1.4828034822321739E-2</v>
      </c>
      <c r="AK11" s="253">
        <v>1.2446490351221631E-2</v>
      </c>
      <c r="AL11" s="253">
        <v>1.204373025971254E-2</v>
      </c>
      <c r="AM11" s="253">
        <v>1.2090779857954035E-2</v>
      </c>
      <c r="AN11" s="253">
        <v>1.2148772172593553E-2</v>
      </c>
      <c r="AO11" s="253">
        <v>1.1276046525458159E-2</v>
      </c>
      <c r="AP11" s="253">
        <v>1.0658917870241752E-2</v>
      </c>
      <c r="AQ11" s="253">
        <v>1.0145102591105043E-2</v>
      </c>
      <c r="AR11" s="253">
        <v>8.7062829426068685E-3</v>
      </c>
      <c r="AS11" s="253">
        <v>7.4411087796045468E-3</v>
      </c>
      <c r="AT11" s="253">
        <v>6.4178643985851828E-3</v>
      </c>
      <c r="AU11" s="253">
        <v>4.9668483573274483E-3</v>
      </c>
      <c r="AV11" s="253">
        <v>4.3705650984632912E-3</v>
      </c>
      <c r="AW11" s="253">
        <v>3.9581962946338171E-3</v>
      </c>
      <c r="AX11" s="253">
        <v>3.5498412746775296E-3</v>
      </c>
      <c r="AY11" s="253">
        <v>3.0044310282591226E-3</v>
      </c>
      <c r="AZ11" s="253">
        <v>2.5814799150991616E-3</v>
      </c>
      <c r="BA11" s="253">
        <v>2.0950217671427771E-3</v>
      </c>
      <c r="BB11" s="254">
        <v>1.846073862261515E-3</v>
      </c>
    </row>
    <row r="12" spans="1:54" x14ac:dyDescent="0.25">
      <c r="A12" s="438" t="str">
        <f>IF((INDEX('Fuel Mapping'!$O$4:$O$86,MATCH(gla!B12,'Fuel Mapping'!$N$4:$N$86,0)))=0,"",INDEX('Fuel Mapping'!$O$4:$O$86,MATCH(gla!B12,'Fuel Mapping'!$N$4:$N$86,0)))</f>
        <v/>
      </c>
      <c r="B12" s="255" t="s">
        <v>171</v>
      </c>
      <c r="C12" s="256" t="s">
        <v>172</v>
      </c>
      <c r="D12" s="257">
        <v>2.3146181099400227</v>
      </c>
      <c r="E12" s="258">
        <v>1.8144345296690694</v>
      </c>
      <c r="F12" s="258">
        <v>1.0044876610870463</v>
      </c>
      <c r="G12" s="258">
        <v>0.95219815829603804</v>
      </c>
      <c r="H12" s="258">
        <v>0</v>
      </c>
      <c r="I12" s="258">
        <v>0</v>
      </c>
      <c r="J12" s="258">
        <v>0</v>
      </c>
      <c r="K12" s="258">
        <v>0</v>
      </c>
      <c r="L12" s="258">
        <v>0</v>
      </c>
      <c r="M12" s="258">
        <v>0</v>
      </c>
      <c r="N12" s="258">
        <v>0</v>
      </c>
      <c r="O12" s="258">
        <v>0</v>
      </c>
      <c r="P12" s="258">
        <v>0</v>
      </c>
      <c r="Q12" s="258">
        <v>0.35203104965060367</v>
      </c>
      <c r="R12" s="258">
        <v>0</v>
      </c>
      <c r="S12" s="258">
        <v>0</v>
      </c>
      <c r="T12" s="258">
        <v>2.4802757814256475E-4</v>
      </c>
      <c r="U12" s="258">
        <v>5.3375906838917485E-3</v>
      </c>
      <c r="V12" s="258">
        <v>8.2030916082755697E-3</v>
      </c>
      <c r="W12" s="258">
        <v>9.8758416964105852E-3</v>
      </c>
      <c r="X12" s="258">
        <v>1.0549637068406458E-2</v>
      </c>
      <c r="Y12" s="258">
        <v>1.204800934809739E-2</v>
      </c>
      <c r="Z12" s="258">
        <v>1.2270058014454403E-2</v>
      </c>
      <c r="AA12" s="258">
        <v>1.4228614659469034E-2</v>
      </c>
      <c r="AB12" s="258">
        <v>1.606928542610413E-2</v>
      </c>
      <c r="AC12" s="258">
        <v>1.8299274097888691E-2</v>
      </c>
      <c r="AD12" s="258">
        <v>2.0168536874629519E-2</v>
      </c>
      <c r="AE12" s="258">
        <v>2.2156191828838909E-2</v>
      </c>
      <c r="AF12" s="258">
        <v>2.38232494550581E-2</v>
      </c>
      <c r="AG12" s="258">
        <v>1.9541765464169841E-2</v>
      </c>
      <c r="AH12" s="258">
        <v>1.7145711010180021E-2</v>
      </c>
      <c r="AI12" s="258">
        <v>1.621943956415416E-2</v>
      </c>
      <c r="AJ12" s="258">
        <v>1.4828034822321739E-2</v>
      </c>
      <c r="AK12" s="258">
        <v>1.2446490351221631E-2</v>
      </c>
      <c r="AL12" s="258">
        <v>1.204373025971254E-2</v>
      </c>
      <c r="AM12" s="258">
        <v>1.2090779857954035E-2</v>
      </c>
      <c r="AN12" s="258">
        <v>1.2148772172593553E-2</v>
      </c>
      <c r="AO12" s="258">
        <v>1.1276046525458159E-2</v>
      </c>
      <c r="AP12" s="258">
        <v>1.0658917870241752E-2</v>
      </c>
      <c r="AQ12" s="258">
        <v>1.0145102591105043E-2</v>
      </c>
      <c r="AR12" s="258">
        <v>8.7062829426068685E-3</v>
      </c>
      <c r="AS12" s="258">
        <v>7.4411087796045468E-3</v>
      </c>
      <c r="AT12" s="258">
        <v>6.4178643985851828E-3</v>
      </c>
      <c r="AU12" s="258">
        <v>4.9668483573274483E-3</v>
      </c>
      <c r="AV12" s="258">
        <v>4.3705650984632912E-3</v>
      </c>
      <c r="AW12" s="258">
        <v>3.9581962946338171E-3</v>
      </c>
      <c r="AX12" s="258">
        <v>3.5498412746775296E-3</v>
      </c>
      <c r="AY12" s="258">
        <v>3.0044310282591226E-3</v>
      </c>
      <c r="AZ12" s="258">
        <v>2.5814799150991616E-3</v>
      </c>
      <c r="BA12" s="258">
        <v>2.0950217671427771E-3</v>
      </c>
      <c r="BB12" s="259">
        <v>1.846073862261515E-3</v>
      </c>
    </row>
    <row r="13" spans="1:54" x14ac:dyDescent="0.25">
      <c r="A13" s="438" t="str">
        <f>IF((INDEX('Fuel Mapping'!$O$4:$O$86,MATCH(gla!B13,'Fuel Mapping'!$N$4:$N$86,0)))=0,"",INDEX('Fuel Mapping'!$O$4:$O$86,MATCH(gla!B13,'Fuel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Mapping'!$O$4:$O$86,MATCH(gla!B14,'Fuel Mapping'!$N$4:$N$86,0)))=0,"",INDEX('Fuel Mapping'!$O$4:$O$86,MATCH(gla!B14,'Fuel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1.5444573940363672E-4</v>
      </c>
      <c r="V14" s="253">
        <v>4.1269019641502851E-4</v>
      </c>
      <c r="W14" s="253">
        <v>5.0428694408035399E-4</v>
      </c>
      <c r="X14" s="253">
        <v>5.7684904659189044E-4</v>
      </c>
      <c r="Y14" s="253">
        <v>6.3175332087771706E-4</v>
      </c>
      <c r="Z14" s="253">
        <v>6.6341344171336495E-4</v>
      </c>
      <c r="AA14" s="253">
        <v>6.9704452720611206E-4</v>
      </c>
      <c r="AB14" s="253">
        <v>7.3578974205961876E-4</v>
      </c>
      <c r="AC14" s="253">
        <v>8.1863330081495447E-4</v>
      </c>
      <c r="AD14" s="253">
        <v>1.0246100977297501E-3</v>
      </c>
      <c r="AE14" s="253">
        <v>1.1877850258918514E-3</v>
      </c>
      <c r="AF14" s="253">
        <v>1.3827280734810135E-3</v>
      </c>
      <c r="AG14" s="253">
        <v>1.293148589109856E-3</v>
      </c>
      <c r="AH14" s="253">
        <v>1.1647045266389594E-3</v>
      </c>
      <c r="AI14" s="253">
        <v>1.0732997135185177E-3</v>
      </c>
      <c r="AJ14" s="253">
        <v>1.0021782237869059E-3</v>
      </c>
      <c r="AK14" s="253">
        <v>8.2205575780203188E-4</v>
      </c>
      <c r="AL14" s="253">
        <v>8.155347317177461E-4</v>
      </c>
      <c r="AM14" s="253">
        <v>8.1360711271152581E-4</v>
      </c>
      <c r="AN14" s="253">
        <v>8.1037275055368416E-4</v>
      </c>
      <c r="AO14" s="253">
        <v>7.9697426779685434E-4</v>
      </c>
      <c r="AP14" s="253">
        <v>6.5683961175523413E-4</v>
      </c>
      <c r="AQ14" s="253">
        <v>6.3217171680055549E-4</v>
      </c>
      <c r="AR14" s="253">
        <v>4.4143535599088922E-4</v>
      </c>
      <c r="AS14" s="253">
        <v>3.6934149023138996E-4</v>
      </c>
      <c r="AT14" s="253">
        <v>2.4804627342816588E-4</v>
      </c>
      <c r="AU14" s="253">
        <v>1.9951530395590346E-4</v>
      </c>
      <c r="AV14" s="253">
        <v>1.7974023669038096E-4</v>
      </c>
      <c r="AW14" s="253">
        <v>1.6574061006773163E-4</v>
      </c>
      <c r="AX14" s="253">
        <v>1.5828754072739817E-4</v>
      </c>
      <c r="AY14" s="253">
        <v>1.5172869573904494E-4</v>
      </c>
      <c r="AZ14" s="253">
        <v>1.44682429305703E-4</v>
      </c>
      <c r="BA14" s="253">
        <v>1.3042527707514583E-4</v>
      </c>
      <c r="BB14" s="254">
        <v>9.4210009422277555E-5</v>
      </c>
    </row>
    <row r="15" spans="1:54" x14ac:dyDescent="0.25">
      <c r="A15" s="438" t="str">
        <f>IF((INDEX('Fuel Mapping'!$O$4:$O$86,MATCH(gla!B15,'Fuel Mapping'!$N$4:$N$86,0)))=0,"",INDEX('Fuel Mapping'!$O$4:$O$86,MATCH(gla!B15,'Fuel Mapping'!$N$4:$N$86,0)))</f>
        <v/>
      </c>
      <c r="B15" s="245" t="s">
        <v>177</v>
      </c>
      <c r="C15" s="246" t="s">
        <v>178</v>
      </c>
      <c r="D15" s="247">
        <v>2.9381541252435497E-2</v>
      </c>
      <c r="E15" s="248">
        <v>0</v>
      </c>
      <c r="F15" s="248">
        <v>0</v>
      </c>
      <c r="G15" s="248">
        <v>0</v>
      </c>
      <c r="H15" s="248">
        <v>0</v>
      </c>
      <c r="I15" s="248">
        <v>0</v>
      </c>
      <c r="J15" s="248">
        <v>0</v>
      </c>
      <c r="K15" s="248">
        <v>1.2442197577367448E-2</v>
      </c>
      <c r="L15" s="248">
        <v>0</v>
      </c>
      <c r="M15" s="248">
        <v>0</v>
      </c>
      <c r="N15" s="248">
        <v>0</v>
      </c>
      <c r="O15" s="248">
        <v>0</v>
      </c>
      <c r="P15" s="248">
        <v>0</v>
      </c>
      <c r="Q15" s="248">
        <v>0</v>
      </c>
      <c r="R15" s="248">
        <v>0</v>
      </c>
      <c r="S15" s="248">
        <v>0</v>
      </c>
      <c r="T15" s="248">
        <v>5.0327760667849707E-5</v>
      </c>
      <c r="U15" s="248">
        <v>8.1541521571334586E-3</v>
      </c>
      <c r="V15" s="248">
        <v>1.8177118459261087E-2</v>
      </c>
      <c r="W15" s="248">
        <v>2.3485467966694401E-2</v>
      </c>
      <c r="X15" s="248">
        <v>2.8469766695564072E-2</v>
      </c>
      <c r="Y15" s="248">
        <v>3.1134111436893399E-2</v>
      </c>
      <c r="Z15" s="248">
        <v>3.259266481630721E-2</v>
      </c>
      <c r="AA15" s="248">
        <v>3.9493504121208257E-2</v>
      </c>
      <c r="AB15" s="248">
        <v>4.1792075158219491E-2</v>
      </c>
      <c r="AC15" s="248">
        <v>4.5960860104964758E-2</v>
      </c>
      <c r="AD15" s="248">
        <v>5.2473829227175847E-2</v>
      </c>
      <c r="AE15" s="248">
        <v>5.6731517132288974E-2</v>
      </c>
      <c r="AF15" s="248">
        <v>6.2943533275807761E-2</v>
      </c>
      <c r="AG15" s="248">
        <v>5.2708677880153765E-2</v>
      </c>
      <c r="AH15" s="248">
        <v>4.8408098390642279E-2</v>
      </c>
      <c r="AI15" s="248">
        <v>4.3554911511679527E-2</v>
      </c>
      <c r="AJ15" s="248">
        <v>3.5494369047668221E-2</v>
      </c>
      <c r="AK15" s="248">
        <v>3.046693183072376E-2</v>
      </c>
      <c r="AL15" s="248">
        <v>2.9790407952143924E-2</v>
      </c>
      <c r="AM15" s="248">
        <v>3.0235966560608316E-2</v>
      </c>
      <c r="AN15" s="248">
        <v>2.9591435616011848E-2</v>
      </c>
      <c r="AO15" s="248">
        <v>2.9520192121746832E-2</v>
      </c>
      <c r="AP15" s="248">
        <v>2.9313256484816762E-2</v>
      </c>
      <c r="AQ15" s="248">
        <v>2.8871435671065739E-2</v>
      </c>
      <c r="AR15" s="248">
        <v>2.406161533371708E-2</v>
      </c>
      <c r="AS15" s="248">
        <v>2.1481071451016354E-2</v>
      </c>
      <c r="AT15" s="248">
        <v>1.7500919505349377E-2</v>
      </c>
      <c r="AU15" s="248">
        <v>1.41209200444645E-2</v>
      </c>
      <c r="AV15" s="248">
        <v>1.1784550287941894E-2</v>
      </c>
      <c r="AW15" s="248">
        <v>1.0912036140930323E-2</v>
      </c>
      <c r="AX15" s="248">
        <v>9.5507899724763638E-3</v>
      </c>
      <c r="AY15" s="248">
        <v>7.6140229329509411E-3</v>
      </c>
      <c r="AZ15" s="248">
        <v>6.9584661704155835E-3</v>
      </c>
      <c r="BA15" s="248">
        <v>6.1547903357960622E-3</v>
      </c>
      <c r="BB15" s="249">
        <v>5.2747019808133495E-3</v>
      </c>
    </row>
    <row r="16" spans="1:54" x14ac:dyDescent="0.25">
      <c r="A16" s="438" t="str">
        <f>IF((INDEX('Fuel Mapping'!$O$4:$O$86,MATCH(gla!B16,'Fuel Mapping'!$N$4:$N$86,0)))=0,"",INDEX('Fuel Mapping'!$O$4:$O$86,MATCH(gla!B16,'Fuel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5.0327760667849707E-5</v>
      </c>
      <c r="U16" s="253">
        <v>1.5395387659696575E-3</v>
      </c>
      <c r="V16" s="253">
        <v>2.1939506928243032E-3</v>
      </c>
      <c r="W16" s="253">
        <v>3.1857712050145964E-3</v>
      </c>
      <c r="X16" s="253">
        <v>4.5563281607063945E-3</v>
      </c>
      <c r="Y16" s="253">
        <v>4.9627899678770862E-3</v>
      </c>
      <c r="Z16" s="253">
        <v>5.1251540348202862E-3</v>
      </c>
      <c r="AA16" s="253">
        <v>5.9469852957715289E-3</v>
      </c>
      <c r="AB16" s="253">
        <v>6.5484126979271614E-3</v>
      </c>
      <c r="AC16" s="253">
        <v>7.4566571489908607E-3</v>
      </c>
      <c r="AD16" s="253">
        <v>8.1449411572000682E-3</v>
      </c>
      <c r="AE16" s="253">
        <v>9.1442152004341994E-3</v>
      </c>
      <c r="AF16" s="253">
        <v>9.4535395148623892E-3</v>
      </c>
      <c r="AG16" s="253">
        <v>8.0321017890333368E-3</v>
      </c>
      <c r="AH16" s="253">
        <v>7.3783478357349885E-3</v>
      </c>
      <c r="AI16" s="253">
        <v>6.7288314132835265E-3</v>
      </c>
      <c r="AJ16" s="253">
        <v>5.4771902839582821E-3</v>
      </c>
      <c r="AK16" s="253">
        <v>4.6869362009736085E-3</v>
      </c>
      <c r="AL16" s="253">
        <v>4.5087808637033011E-3</v>
      </c>
      <c r="AM16" s="253">
        <v>4.5595821580025992E-3</v>
      </c>
      <c r="AN16" s="253">
        <v>4.5846476862210833E-3</v>
      </c>
      <c r="AO16" s="253">
        <v>4.1808114889395325E-3</v>
      </c>
      <c r="AP16" s="253">
        <v>3.9883722179550399E-3</v>
      </c>
      <c r="AQ16" s="253">
        <v>3.6995714033152423E-3</v>
      </c>
      <c r="AR16" s="253">
        <v>3.4494146843616737E-3</v>
      </c>
      <c r="AS16" s="253">
        <v>2.8866298300676101E-3</v>
      </c>
      <c r="AT16" s="253">
        <v>2.6787185207515136E-3</v>
      </c>
      <c r="AU16" s="253">
        <v>2.1868281167543805E-3</v>
      </c>
      <c r="AV16" s="253">
        <v>1.7233359625284815E-3</v>
      </c>
      <c r="AW16" s="253">
        <v>1.6391098970849746E-3</v>
      </c>
      <c r="AX16" s="253">
        <v>1.5239588081055421E-3</v>
      </c>
      <c r="AY16" s="253">
        <v>1.3024753755775458E-3</v>
      </c>
      <c r="AZ16" s="253">
        <v>1.1330232558576746E-3</v>
      </c>
      <c r="BA16" s="253">
        <v>9.065689918236156E-4</v>
      </c>
      <c r="BB16" s="254">
        <v>8.3475741731666407E-4</v>
      </c>
    </row>
    <row r="17" spans="1:54" x14ac:dyDescent="0.25">
      <c r="A17" s="438" t="str">
        <f>IF((INDEX('Fuel Mapping'!$O$4:$O$86,MATCH(gla!B17,'Fuel Mapping'!$N$4:$N$86,0)))=0,"",INDEX('Fuel Mapping'!$O$4:$O$86,MATCH(gla!B17,'Fuel Mapping'!$N$4:$N$86,0)))</f>
        <v/>
      </c>
      <c r="B17" s="250" t="s">
        <v>181</v>
      </c>
      <c r="C17" s="251" t="s">
        <v>182</v>
      </c>
      <c r="D17" s="252">
        <v>2.9381541252435497E-2</v>
      </c>
      <c r="E17" s="253">
        <v>0</v>
      </c>
      <c r="F17" s="253">
        <v>0</v>
      </c>
      <c r="G17" s="253">
        <v>0</v>
      </c>
      <c r="H17" s="253">
        <v>0</v>
      </c>
      <c r="I17" s="253">
        <v>0</v>
      </c>
      <c r="J17" s="253">
        <v>0</v>
      </c>
      <c r="K17" s="253">
        <v>1.2442197577367448E-2</v>
      </c>
      <c r="L17" s="253">
        <v>0</v>
      </c>
      <c r="M17" s="253">
        <v>0</v>
      </c>
      <c r="N17" s="253">
        <v>0</v>
      </c>
      <c r="O17" s="253">
        <v>0</v>
      </c>
      <c r="P17" s="253">
        <v>0</v>
      </c>
      <c r="Q17" s="253">
        <v>0</v>
      </c>
      <c r="R17" s="253">
        <v>0</v>
      </c>
      <c r="S17" s="253">
        <v>0</v>
      </c>
      <c r="T17" s="253">
        <v>0</v>
      </c>
      <c r="U17" s="253">
        <v>4.7389765098959905E-7</v>
      </c>
      <c r="V17" s="253">
        <v>1.0455814831531904E-6</v>
      </c>
      <c r="W17" s="253">
        <v>1.110965106909683E-6</v>
      </c>
      <c r="X17" s="253">
        <v>1.1776090444985714E-6</v>
      </c>
      <c r="Y17" s="253">
        <v>1.2415135375113597E-6</v>
      </c>
      <c r="Z17" s="253">
        <v>1.296014692677081E-6</v>
      </c>
      <c r="AA17" s="253">
        <v>1.8406886916753722E-6</v>
      </c>
      <c r="AB17" s="253">
        <v>2.8539397636144909E-6</v>
      </c>
      <c r="AC17" s="253">
        <v>3.027519937072531E-6</v>
      </c>
      <c r="AD17" s="253">
        <v>4.0694831795266942E-6</v>
      </c>
      <c r="AE17" s="253">
        <v>4.3043150903278423E-6</v>
      </c>
      <c r="AF17" s="253">
        <v>4.3681306783378326E-6</v>
      </c>
      <c r="AG17" s="253">
        <v>3.5062545745337917E-6</v>
      </c>
      <c r="AH17" s="253">
        <v>2.2839742384533172E-6</v>
      </c>
      <c r="AI17" s="253">
        <v>2.1546753228433949E-6</v>
      </c>
      <c r="AJ17" s="253">
        <v>1.0688184600150898E-6</v>
      </c>
      <c r="AK17" s="253">
        <v>8.6214020076255094E-7</v>
      </c>
      <c r="AL17" s="253">
        <v>7.7182086680896755E-7</v>
      </c>
      <c r="AM17" s="253">
        <v>7.8312694214206296E-7</v>
      </c>
      <c r="AN17" s="253">
        <v>9.0563509435724313E-7</v>
      </c>
      <c r="AO17" s="253">
        <v>9.0976950595680151E-7</v>
      </c>
      <c r="AP17" s="253">
        <v>9.7157226814567075E-7</v>
      </c>
      <c r="AQ17" s="253">
        <v>9.5680286354337354E-7</v>
      </c>
      <c r="AR17" s="253">
        <v>9.4359820451583068E-7</v>
      </c>
      <c r="AS17" s="253">
        <v>8.3932728527569507E-7</v>
      </c>
      <c r="AT17" s="253">
        <v>6.6495564357290219E-7</v>
      </c>
      <c r="AU17" s="253">
        <v>5.747491948152885E-7</v>
      </c>
      <c r="AV17" s="253">
        <v>5.7551636145670978E-7</v>
      </c>
      <c r="AW17" s="253">
        <v>5.7766365872966254E-7</v>
      </c>
      <c r="AX17" s="253">
        <v>5.4820633490044367E-7</v>
      </c>
      <c r="AY17" s="253">
        <v>4.3468226898517962E-7</v>
      </c>
      <c r="AZ17" s="253">
        <v>2.4489228093545951E-7</v>
      </c>
      <c r="BA17" s="253">
        <v>2.2575008125432892E-7</v>
      </c>
      <c r="BB17" s="254">
        <v>1.5177602768447664E-7</v>
      </c>
    </row>
    <row r="18" spans="1:54" x14ac:dyDescent="0.25">
      <c r="A18" s="438" t="str">
        <f>IF((INDEX('Fuel Mapping'!$O$4:$O$86,MATCH(gla!B18,'Fuel Mapping'!$N$4:$N$86,0)))=0,"",INDEX('Fuel Mapping'!$O$4:$O$86,MATCH(gla!B18,'Fuel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6.6141394935128094E-3</v>
      </c>
      <c r="V18" s="253">
        <v>1.5982122184953627E-2</v>
      </c>
      <c r="W18" s="253">
        <v>2.0298585796572895E-2</v>
      </c>
      <c r="X18" s="253">
        <v>2.3912260925813181E-2</v>
      </c>
      <c r="Y18" s="253">
        <v>2.6170079955478799E-2</v>
      </c>
      <c r="Z18" s="253">
        <v>2.7466214766794245E-2</v>
      </c>
      <c r="AA18" s="253">
        <v>3.3544678136745061E-2</v>
      </c>
      <c r="AB18" s="253">
        <v>3.5240808520528702E-2</v>
      </c>
      <c r="AC18" s="253">
        <v>3.850117543603683E-2</v>
      </c>
      <c r="AD18" s="253">
        <v>4.4324818586796232E-2</v>
      </c>
      <c r="AE18" s="253">
        <v>4.7582997616764461E-2</v>
      </c>
      <c r="AF18" s="253">
        <v>5.3485625630267035E-2</v>
      </c>
      <c r="AG18" s="253">
        <v>4.4673069836545891E-2</v>
      </c>
      <c r="AH18" s="253">
        <v>4.1027466580668845E-2</v>
      </c>
      <c r="AI18" s="253">
        <v>3.682392542307316E-2</v>
      </c>
      <c r="AJ18" s="253">
        <v>3.0016109945249937E-2</v>
      </c>
      <c r="AK18" s="253">
        <v>2.5779133489549383E-2</v>
      </c>
      <c r="AL18" s="253">
        <v>2.5280855267573815E-2</v>
      </c>
      <c r="AM18" s="253">
        <v>2.5675601275663568E-2</v>
      </c>
      <c r="AN18" s="253">
        <v>2.5005882294696406E-2</v>
      </c>
      <c r="AO18" s="253">
        <v>2.5338470863301345E-2</v>
      </c>
      <c r="AP18" s="253">
        <v>2.5323912694593578E-2</v>
      </c>
      <c r="AQ18" s="253">
        <v>2.5170907464886955E-2</v>
      </c>
      <c r="AR18" s="253">
        <v>2.0611257051150893E-2</v>
      </c>
      <c r="AS18" s="253">
        <v>1.8593602293663469E-2</v>
      </c>
      <c r="AT18" s="253">
        <v>1.4821536028954292E-2</v>
      </c>
      <c r="AU18" s="253">
        <v>1.1933517178515304E-2</v>
      </c>
      <c r="AV18" s="253">
        <v>1.0060638809051954E-2</v>
      </c>
      <c r="AW18" s="253">
        <v>9.2723485801866207E-3</v>
      </c>
      <c r="AX18" s="253">
        <v>8.0262829580359223E-3</v>
      </c>
      <c r="AY18" s="253">
        <v>6.3111128751044097E-3</v>
      </c>
      <c r="AZ18" s="253">
        <v>5.8251980222769738E-3</v>
      </c>
      <c r="BA18" s="253">
        <v>5.2479955938911915E-3</v>
      </c>
      <c r="BB18" s="254">
        <v>4.4397927874690012E-3</v>
      </c>
    </row>
    <row r="19" spans="1:54" x14ac:dyDescent="0.25">
      <c r="A19" s="438" t="str">
        <f>IF((INDEX('Fuel Mapping'!$O$4:$O$86,MATCH(gla!B19,'Fuel Mapping'!$N$4:$N$86,0)))=0,"",INDEX('Fuel Mapping'!$O$4:$O$86,MATCH(gla!B19,'Fuel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Mapping'!$O$4:$O$86,MATCH(gla!B20,'Fuel Mapping'!$N$4:$N$86,0)))=0,"",INDEX('Fuel Mapping'!$O$4:$O$86,MATCH(gla!B20,'Fuel Mapping'!$N$4:$N$86,0)))</f>
        <v/>
      </c>
      <c r="B20" s="245" t="s">
        <v>187</v>
      </c>
      <c r="C20" s="246" t="s">
        <v>188</v>
      </c>
      <c r="D20" s="247">
        <v>1.6708591608037706</v>
      </c>
      <c r="E20" s="248">
        <v>0</v>
      </c>
      <c r="F20" s="248">
        <v>0</v>
      </c>
      <c r="G20" s="248">
        <v>0</v>
      </c>
      <c r="H20" s="248">
        <v>0</v>
      </c>
      <c r="I20" s="248">
        <v>0</v>
      </c>
      <c r="J20" s="248">
        <v>0</v>
      </c>
      <c r="K20" s="248">
        <v>0.36296964355616951</v>
      </c>
      <c r="L20" s="248">
        <v>0</v>
      </c>
      <c r="M20" s="248">
        <v>1.7321893908731991</v>
      </c>
      <c r="N20" s="248">
        <v>0.94706951867018774</v>
      </c>
      <c r="O20" s="248">
        <v>3.2307517473109404</v>
      </c>
      <c r="P20" s="248">
        <v>0</v>
      </c>
      <c r="Q20" s="248">
        <v>4.2545748421485614</v>
      </c>
      <c r="R20" s="248">
        <v>0</v>
      </c>
      <c r="S20" s="248">
        <v>0</v>
      </c>
      <c r="T20" s="248">
        <v>0</v>
      </c>
      <c r="U20" s="248">
        <v>2.4652252876898831E-5</v>
      </c>
      <c r="V20" s="248">
        <v>6.2485428510549156E-5</v>
      </c>
      <c r="W20" s="248">
        <v>8.8898897929269935E-5</v>
      </c>
      <c r="X20" s="248">
        <v>8.9457257842251355E-5</v>
      </c>
      <c r="Y20" s="248">
        <v>1.0370413231585583E-4</v>
      </c>
      <c r="Z20" s="248">
        <v>1.038910036359939E-4</v>
      </c>
      <c r="AA20" s="248">
        <v>1.2192873834062855E-4</v>
      </c>
      <c r="AB20" s="248">
        <v>1.2655084522742775E-4</v>
      </c>
      <c r="AC20" s="248">
        <v>1.5210387834955653E-4</v>
      </c>
      <c r="AD20" s="248">
        <v>1.5579567073701925E-4</v>
      </c>
      <c r="AE20" s="248">
        <v>2.1422819626518264E-4</v>
      </c>
      <c r="AF20" s="248">
        <v>2.6552563472151809E-4</v>
      </c>
      <c r="AG20" s="248">
        <v>2.2844103877570256E-4</v>
      </c>
      <c r="AH20" s="248">
        <v>2.1144282015371851E-4</v>
      </c>
      <c r="AI20" s="248">
        <v>1.8378907184946229E-4</v>
      </c>
      <c r="AJ20" s="248">
        <v>1.8148893508512478E-4</v>
      </c>
      <c r="AK20" s="248">
        <v>1.2717818499056142E-4</v>
      </c>
      <c r="AL20" s="248">
        <v>1.4336481671838307E-4</v>
      </c>
      <c r="AM20" s="248">
        <v>1.4676375480816205E-4</v>
      </c>
      <c r="AN20" s="248">
        <v>1.4862562034303781E-4</v>
      </c>
      <c r="AO20" s="248">
        <v>1.5034737406924309E-4</v>
      </c>
      <c r="AP20" s="248">
        <v>1.4939419349001929E-4</v>
      </c>
      <c r="AQ20" s="248">
        <v>1.431952719145812E-4</v>
      </c>
      <c r="AR20" s="248">
        <v>1.0245030408343191E-4</v>
      </c>
      <c r="AS20" s="248">
        <v>9.2751264382899234E-5</v>
      </c>
      <c r="AT20" s="248">
        <v>7.3442327451152733E-5</v>
      </c>
      <c r="AU20" s="248">
        <v>4.783810046845403E-5</v>
      </c>
      <c r="AV20" s="248">
        <v>4.5840469415698127E-5</v>
      </c>
      <c r="AW20" s="248">
        <v>4.4843798451810979E-5</v>
      </c>
      <c r="AX20" s="248">
        <v>3.1082353442355859E-5</v>
      </c>
      <c r="AY20" s="248">
        <v>2.7253959594662626E-5</v>
      </c>
      <c r="AZ20" s="248">
        <v>2.679232953475831E-5</v>
      </c>
      <c r="BA20" s="248">
        <v>2.4172222737291032E-5</v>
      </c>
      <c r="BB20" s="249">
        <v>2.3825079528277819E-5</v>
      </c>
    </row>
    <row r="21" spans="1:54" x14ac:dyDescent="0.25">
      <c r="A21" s="438" t="str">
        <f>IF((INDEX('Fuel Mapping'!$O$4:$O$86,MATCH(gla!B21,'Fuel Mapping'!$N$4:$N$86,0)))=0,"",INDEX('Fuel Mapping'!$O$4:$O$86,MATCH(gla!B21,'Fuel Mapping'!$N$4:$N$86,0)))</f>
        <v/>
      </c>
      <c r="B21" s="240" t="s">
        <v>189</v>
      </c>
      <c r="C21" s="415" t="s">
        <v>190</v>
      </c>
      <c r="D21" s="242">
        <v>570.6120590153854</v>
      </c>
      <c r="E21" s="416">
        <v>548.69349060126888</v>
      </c>
      <c r="F21" s="416">
        <v>443.71694639737439</v>
      </c>
      <c r="G21" s="416">
        <v>411.70646115835348</v>
      </c>
      <c r="H21" s="416">
        <v>287.33473100007956</v>
      </c>
      <c r="I21" s="416">
        <v>260.28043217941456</v>
      </c>
      <c r="J21" s="416">
        <v>261.96145611099917</v>
      </c>
      <c r="K21" s="416">
        <v>257.68301292930755</v>
      </c>
      <c r="L21" s="416">
        <v>135.81800928240909</v>
      </c>
      <c r="M21" s="416">
        <v>160.0397248767994</v>
      </c>
      <c r="N21" s="416">
        <v>79.342129684444984</v>
      </c>
      <c r="O21" s="416">
        <v>72.561501344732406</v>
      </c>
      <c r="P21" s="416">
        <v>75.306306763896004</v>
      </c>
      <c r="Q21" s="416">
        <v>77.379171647345416</v>
      </c>
      <c r="R21" s="416">
        <v>62.157844764599417</v>
      </c>
      <c r="S21" s="416">
        <v>64.066242646989906</v>
      </c>
      <c r="T21" s="416">
        <v>63.420367918101654</v>
      </c>
      <c r="U21" s="416">
        <v>66.681944067095841</v>
      </c>
      <c r="V21" s="416">
        <v>72.787651732382415</v>
      </c>
      <c r="W21" s="416">
        <v>73.424668722274689</v>
      </c>
      <c r="X21" s="416">
        <v>74.245281936626625</v>
      </c>
      <c r="Y21" s="416">
        <v>75.301874758613707</v>
      </c>
      <c r="Z21" s="416">
        <v>74.583249743861344</v>
      </c>
      <c r="AA21" s="416">
        <v>74.871025963075297</v>
      </c>
      <c r="AB21" s="416">
        <v>75.327882363014623</v>
      </c>
      <c r="AC21" s="416">
        <v>75.736607178234067</v>
      </c>
      <c r="AD21" s="416">
        <v>75.864345085298424</v>
      </c>
      <c r="AE21" s="416">
        <v>75.805907017725488</v>
      </c>
      <c r="AF21" s="416">
        <v>76.625964190382547</v>
      </c>
      <c r="AG21" s="416">
        <v>74.577382060264725</v>
      </c>
      <c r="AH21" s="416">
        <v>72.321471358396948</v>
      </c>
      <c r="AI21" s="416">
        <v>70.637329362033284</v>
      </c>
      <c r="AJ21" s="416">
        <v>70.16888997827742</v>
      </c>
      <c r="AK21" s="416">
        <v>69.827081253286622</v>
      </c>
      <c r="AL21" s="416">
        <v>68.063972728165851</v>
      </c>
      <c r="AM21" s="416">
        <v>66.932287421684421</v>
      </c>
      <c r="AN21" s="416">
        <v>65.988705324074473</v>
      </c>
      <c r="AO21" s="416">
        <v>65.327484564190684</v>
      </c>
      <c r="AP21" s="416">
        <v>63.357355324985413</v>
      </c>
      <c r="AQ21" s="416">
        <v>60.699202192951887</v>
      </c>
      <c r="AR21" s="416">
        <v>60.946249324848388</v>
      </c>
      <c r="AS21" s="416">
        <v>60.800278502816631</v>
      </c>
      <c r="AT21" s="416">
        <v>60.037764892359</v>
      </c>
      <c r="AU21" s="416">
        <v>59.224651193353189</v>
      </c>
      <c r="AV21" s="416">
        <v>59.508432564932598</v>
      </c>
      <c r="AW21" s="416">
        <v>60.523199554382025</v>
      </c>
      <c r="AX21" s="416">
        <v>59.851396896010435</v>
      </c>
      <c r="AY21" s="416">
        <v>58.574892802012378</v>
      </c>
      <c r="AZ21" s="416">
        <v>58.069272252168595</v>
      </c>
      <c r="BA21" s="416">
        <v>56.751219284819783</v>
      </c>
      <c r="BB21" s="244">
        <v>54.735526364220959</v>
      </c>
    </row>
    <row r="22" spans="1:54" x14ac:dyDescent="0.25">
      <c r="A22" s="438" t="str">
        <f>IF((INDEX('Fuel Mapping'!$O$4:$O$86,MATCH(gla!B22,'Fuel Mapping'!$N$4:$N$86,0)))=0,"",INDEX('Fuel Mapping'!$O$4:$O$86,MATCH(gla!B22,'Fuel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Mapping'!$O$4:$O$86,MATCH(gla!B23,'Fuel Mapping'!$N$4:$N$86,0)))=0,"",INDEX('Fuel Mapping'!$O$4:$O$86,MATCH(gla!B23,'Fuel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Mapping'!$O$4:$O$86,MATCH(gla!B24,'Fuel Mapping'!$N$4:$N$86,0)))=0,"",INDEX('Fuel Mapping'!$O$4:$O$86,MATCH(gla!B24,'Fuel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Mapping'!$O$4:$O$86,MATCH(gla!B25,'Fuel Mapping'!$N$4:$N$86,0)))=0,"",INDEX('Fuel Mapping'!$O$4:$O$86,MATCH(gla!B25,'Fuel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Mapping'!$O$4:$O$86,MATCH(gla!B26,'Fuel Mapping'!$N$4:$N$86,0)))=0,"",INDEX('Fuel Mapping'!$O$4:$O$86,MATCH(gla!B26,'Fuel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Mapping'!$O$4:$O$86,MATCH(gla!B27,'Fuel Mapping'!$N$4:$N$86,0)))=0,"",INDEX('Fuel Mapping'!$O$4:$O$86,MATCH(gla!B27,'Fuel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Mapping'!$O$4:$O$86,MATCH(gla!B28,'Fuel Mapping'!$N$4:$N$86,0)))=0,"",INDEX('Fuel Mapping'!$O$4:$O$86,MATCH(gla!B28,'Fuel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Mapping'!$O$4:$O$86,MATCH(gla!B29,'Fuel Mapping'!$N$4:$N$86,0)))=0,"",INDEX('Fuel Mapping'!$O$4:$O$86,MATCH(gla!B29,'Fuel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Mapping'!$O$4:$O$86,MATCH(gla!B30,'Fuel Mapping'!$N$4:$N$86,0)))=0,"",INDEX('Fuel Mapping'!$O$4:$O$86,MATCH(gla!B30,'Fuel Mapping'!$N$4:$N$86,0)))</f>
        <v/>
      </c>
      <c r="B30" s="245" t="s">
        <v>207</v>
      </c>
      <c r="C30" s="246" t="s">
        <v>208</v>
      </c>
      <c r="D30" s="247">
        <v>570.6120590153854</v>
      </c>
      <c r="E30" s="248">
        <v>548.69349060126888</v>
      </c>
      <c r="F30" s="248">
        <v>443.71694639737439</v>
      </c>
      <c r="G30" s="248">
        <v>411.70646115835348</v>
      </c>
      <c r="H30" s="248">
        <v>287.33473100007956</v>
      </c>
      <c r="I30" s="248">
        <v>260.28043217941456</v>
      </c>
      <c r="J30" s="248">
        <v>261.96145611099917</v>
      </c>
      <c r="K30" s="248">
        <v>257.68301292930755</v>
      </c>
      <c r="L30" s="248">
        <v>135.81800928240909</v>
      </c>
      <c r="M30" s="248">
        <v>160.0397248767994</v>
      </c>
      <c r="N30" s="248">
        <v>79.342129684444984</v>
      </c>
      <c r="O30" s="248">
        <v>72.561501344732406</v>
      </c>
      <c r="P30" s="248">
        <v>75.306306763896004</v>
      </c>
      <c r="Q30" s="248">
        <v>77.379171647345416</v>
      </c>
      <c r="R30" s="248">
        <v>62.157844764599417</v>
      </c>
      <c r="S30" s="248">
        <v>64.066242646989906</v>
      </c>
      <c r="T30" s="248">
        <v>63.420367918101654</v>
      </c>
      <c r="U30" s="248">
        <v>66.681944067095841</v>
      </c>
      <c r="V30" s="248">
        <v>72.787651732382415</v>
      </c>
      <c r="W30" s="248">
        <v>73.424668722274689</v>
      </c>
      <c r="X30" s="248">
        <v>74.245281936626625</v>
      </c>
      <c r="Y30" s="248">
        <v>75.301874758613707</v>
      </c>
      <c r="Z30" s="248">
        <v>74.583249743861344</v>
      </c>
      <c r="AA30" s="248">
        <v>74.871025963075297</v>
      </c>
      <c r="AB30" s="248">
        <v>75.327882363014623</v>
      </c>
      <c r="AC30" s="248">
        <v>75.736607178234067</v>
      </c>
      <c r="AD30" s="248">
        <v>75.864345085298424</v>
      </c>
      <c r="AE30" s="248">
        <v>75.805907017725488</v>
      </c>
      <c r="AF30" s="248">
        <v>76.625964190382547</v>
      </c>
      <c r="AG30" s="248">
        <v>74.577382060264725</v>
      </c>
      <c r="AH30" s="248">
        <v>72.321471358396948</v>
      </c>
      <c r="AI30" s="248">
        <v>70.637329362033284</v>
      </c>
      <c r="AJ30" s="248">
        <v>70.16888997827742</v>
      </c>
      <c r="AK30" s="248">
        <v>69.827081253286622</v>
      </c>
      <c r="AL30" s="248">
        <v>68.063972728165851</v>
      </c>
      <c r="AM30" s="248">
        <v>66.932287421684421</v>
      </c>
      <c r="AN30" s="248">
        <v>65.988705324074473</v>
      </c>
      <c r="AO30" s="248">
        <v>65.327484564190684</v>
      </c>
      <c r="AP30" s="248">
        <v>63.357355324985413</v>
      </c>
      <c r="AQ30" s="248">
        <v>60.699202192951887</v>
      </c>
      <c r="AR30" s="248">
        <v>60.946249324848388</v>
      </c>
      <c r="AS30" s="248">
        <v>60.800278502816631</v>
      </c>
      <c r="AT30" s="248">
        <v>60.037764892359</v>
      </c>
      <c r="AU30" s="248">
        <v>59.224651193353189</v>
      </c>
      <c r="AV30" s="248">
        <v>59.508432564932598</v>
      </c>
      <c r="AW30" s="248">
        <v>60.523199554382025</v>
      </c>
      <c r="AX30" s="248">
        <v>59.851396896010435</v>
      </c>
      <c r="AY30" s="248">
        <v>58.574892802012378</v>
      </c>
      <c r="AZ30" s="248">
        <v>58.069272252168595</v>
      </c>
      <c r="BA30" s="248">
        <v>56.751219284819783</v>
      </c>
      <c r="BB30" s="249">
        <v>54.735526364220959</v>
      </c>
    </row>
    <row r="31" spans="1:54" x14ac:dyDescent="0.25">
      <c r="A31" s="438" t="str">
        <f>IF((INDEX('Fuel Mapping'!$O$4:$O$86,MATCH(gla!B31,'Fuel Mapping'!$N$4:$N$86,0)))=0,"",INDEX('Fuel Mapping'!$O$4:$O$86,MATCH(gla!B31,'Fuel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Mapping'!$O$4:$O$86,MATCH(gla!B32,'Fuel Mapping'!$N$4:$N$86,0)))=0,"",INDEX('Fuel Mapping'!$O$4:$O$86,MATCH(gla!B32,'Fuel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Mapping'!$O$4:$O$86,MATCH(gla!B33,'Fuel Mapping'!$N$4:$N$86,0)))=0,"",INDEX('Fuel Mapping'!$O$4:$O$86,MATCH(gla!B33,'Fuel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Mapping'!$O$4:$O$86,MATCH(gla!B34,'Fuel Mapping'!$N$4:$N$86,0)))=0,"",INDEX('Fuel Mapping'!$O$4:$O$86,MATCH(gla!B34,'Fuel Mapping'!$N$4:$N$86,0)))</f>
        <v>LPG Propane or Butane</v>
      </c>
      <c r="B34" s="250" t="s">
        <v>105</v>
      </c>
      <c r="C34" s="251" t="s">
        <v>215</v>
      </c>
      <c r="D34" s="252">
        <v>288.92029765248242</v>
      </c>
      <c r="E34" s="253">
        <v>294.2433492557596</v>
      </c>
      <c r="F34" s="253">
        <v>148.45606244123965</v>
      </c>
      <c r="G34" s="253">
        <v>176.41349496269032</v>
      </c>
      <c r="H34" s="253">
        <v>85.489600186806499</v>
      </c>
      <c r="I34" s="253">
        <v>77.951880109107137</v>
      </c>
      <c r="J34" s="253">
        <v>92.117776807187894</v>
      </c>
      <c r="K34" s="253">
        <v>70.945903944972756</v>
      </c>
      <c r="L34" s="253">
        <v>57.093427712756693</v>
      </c>
      <c r="M34" s="253">
        <v>38.67075999999998</v>
      </c>
      <c r="N34" s="253">
        <v>37.445889066670127</v>
      </c>
      <c r="O34" s="253">
        <v>37.431572044251297</v>
      </c>
      <c r="P34" s="253">
        <v>46.876913850868561</v>
      </c>
      <c r="Q34" s="253">
        <v>46.069146211839048</v>
      </c>
      <c r="R34" s="253">
        <v>40.584073234090219</v>
      </c>
      <c r="S34" s="253">
        <v>37.013815195242181</v>
      </c>
      <c r="T34" s="253">
        <v>36.750774418312922</v>
      </c>
      <c r="U34" s="253">
        <v>39.366650667660117</v>
      </c>
      <c r="V34" s="253">
        <v>43.917840111350877</v>
      </c>
      <c r="W34" s="253">
        <v>44.785422361530571</v>
      </c>
      <c r="X34" s="253">
        <v>45.602909859431534</v>
      </c>
      <c r="Y34" s="253">
        <v>46.262587962628579</v>
      </c>
      <c r="Z34" s="253">
        <v>45.993287964461921</v>
      </c>
      <c r="AA34" s="253">
        <v>46.552896717087364</v>
      </c>
      <c r="AB34" s="253">
        <v>47.286848852155032</v>
      </c>
      <c r="AC34" s="253">
        <v>47.681931120986341</v>
      </c>
      <c r="AD34" s="253">
        <v>48.161280432331132</v>
      </c>
      <c r="AE34" s="253">
        <v>48.432781502242868</v>
      </c>
      <c r="AF34" s="253">
        <v>49.253876928549772</v>
      </c>
      <c r="AG34" s="253">
        <v>48.011426323600574</v>
      </c>
      <c r="AH34" s="253">
        <v>46.334163144691658</v>
      </c>
      <c r="AI34" s="253">
        <v>45.18373895164995</v>
      </c>
      <c r="AJ34" s="253">
        <v>44.861377586281712</v>
      </c>
      <c r="AK34" s="253">
        <v>44.744707331156356</v>
      </c>
      <c r="AL34" s="253">
        <v>44.003341317554217</v>
      </c>
      <c r="AM34" s="253">
        <v>43.780449160501838</v>
      </c>
      <c r="AN34" s="253">
        <v>43.648306893932634</v>
      </c>
      <c r="AO34" s="253">
        <v>43.298941903030062</v>
      </c>
      <c r="AP34" s="253">
        <v>42.763729662691205</v>
      </c>
      <c r="AQ34" s="253">
        <v>41.454277376276529</v>
      </c>
      <c r="AR34" s="253">
        <v>41.892060672361474</v>
      </c>
      <c r="AS34" s="253">
        <v>42.051980691047852</v>
      </c>
      <c r="AT34" s="253">
        <v>41.650129653633627</v>
      </c>
      <c r="AU34" s="253">
        <v>41.351013513049047</v>
      </c>
      <c r="AV34" s="253">
        <v>41.767111347694815</v>
      </c>
      <c r="AW34" s="253">
        <v>42.657253998863141</v>
      </c>
      <c r="AX34" s="253">
        <v>42.521653494298455</v>
      </c>
      <c r="AY34" s="253">
        <v>42.011268983740848</v>
      </c>
      <c r="AZ34" s="253">
        <v>42.046642290350867</v>
      </c>
      <c r="BA34" s="253">
        <v>41.23282994878285</v>
      </c>
      <c r="BB34" s="254">
        <v>40.22511296527253</v>
      </c>
    </row>
    <row r="35" spans="1:54" x14ac:dyDescent="0.25">
      <c r="A35" s="438" t="str">
        <f>IF((INDEX('Fuel Mapping'!$O$4:$O$86,MATCH(gla!B35,'Fuel Mapping'!$N$4:$N$86,0)))=0,"",INDEX('Fuel Mapping'!$O$4:$O$86,MATCH(gla!B35,'Fuel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Mapping'!$O$4:$O$86,MATCH(gla!B36,'Fuel Mapping'!$N$4:$N$86,0)))=0,"",INDEX('Fuel Mapping'!$O$4:$O$86,MATCH(gla!B36,'Fuel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Mapping'!$O$4:$O$86,MATCH(gla!B37,'Fuel Mapping'!$N$4:$N$86,0)))=0,"",INDEX('Fuel Mapping'!$O$4:$O$86,MATCH(gla!B37,'Fuel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Mapping'!$O$4:$O$86,MATCH(gla!B38,'Fuel Mapping'!$N$4:$N$86,0)))=0,"",INDEX('Fuel Mapping'!$O$4:$O$86,MATCH(gla!B38,'Fuel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38" t="str">
        <f>IF((INDEX('Fuel Mapping'!$O$4:$O$86,MATCH(gla!B39,'Fuel Mapping'!$N$4:$N$86,0)))=0,"",INDEX('Fuel Mapping'!$O$4:$O$86,MATCH(gla!B39,'Fuel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Mapping'!$O$4:$O$86,MATCH(gla!B40,'Fuel Mapping'!$N$4:$N$86,0)))=0,"",INDEX('Fuel Mapping'!$O$4:$O$86,MATCH(gla!B40,'Fuel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Mapping'!$O$4:$O$86,MATCH(gla!B41,'Fuel Mapping'!$N$4:$N$86,0)))=0,"",INDEX('Fuel Mapping'!$O$4:$O$86,MATCH(gla!B41,'Fuel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38" t="str">
        <f>IF((INDEX('Fuel Mapping'!$O$4:$O$86,MATCH(gla!B42,'Fuel Mapping'!$N$4:$N$86,0)))=0,"",INDEX('Fuel Mapping'!$O$4:$O$86,MATCH(gla!B42,'Fuel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Mapping'!$O$4:$O$86,MATCH(gla!B43,'Fuel Mapping'!$N$4:$N$86,0)))=0,"",INDEX('Fuel Mapping'!$O$4:$O$86,MATCH(gla!B43,'Fuel Mapping'!$N$4:$N$86,0)))</f>
        <v>Petroleum Diesel</v>
      </c>
      <c r="B43" s="250" t="s">
        <v>231</v>
      </c>
      <c r="C43" s="251" t="s">
        <v>232</v>
      </c>
      <c r="D43" s="252">
        <v>194.59051416856551</v>
      </c>
      <c r="E43" s="253">
        <v>197.79866689779863</v>
      </c>
      <c r="F43" s="253">
        <v>197.89732133230612</v>
      </c>
      <c r="G43" s="253">
        <v>208.15934702680417</v>
      </c>
      <c r="H43" s="253">
        <v>191.89916667196286</v>
      </c>
      <c r="I43" s="253">
        <v>100.74793787350326</v>
      </c>
      <c r="J43" s="253">
        <v>113.05786394916723</v>
      </c>
      <c r="K43" s="253">
        <v>159.81313295960737</v>
      </c>
      <c r="L43" s="253">
        <v>68.926460410367483</v>
      </c>
      <c r="M43" s="253">
        <v>69.50582226971737</v>
      </c>
      <c r="N43" s="253">
        <v>40.9794476295884</v>
      </c>
      <c r="O43" s="253">
        <v>34.222139482101639</v>
      </c>
      <c r="P43" s="253">
        <v>28.429392913027449</v>
      </c>
      <c r="Q43" s="253">
        <v>30.446835665940775</v>
      </c>
      <c r="R43" s="253">
        <v>21.573771530509195</v>
      </c>
      <c r="S43" s="253">
        <v>27.052427451747725</v>
      </c>
      <c r="T43" s="253">
        <v>26.6692518103869</v>
      </c>
      <c r="U43" s="253">
        <v>27.307145306937127</v>
      </c>
      <c r="V43" s="253">
        <v>28.852783014276241</v>
      </c>
      <c r="W43" s="253">
        <v>28.617508763482569</v>
      </c>
      <c r="X43" s="253">
        <v>28.616597783353313</v>
      </c>
      <c r="Y43" s="253">
        <v>29.011101464527236</v>
      </c>
      <c r="Z43" s="253">
        <v>28.560571359655754</v>
      </c>
      <c r="AA43" s="253">
        <v>28.283544411313606</v>
      </c>
      <c r="AB43" s="253">
        <v>28.00297096742224</v>
      </c>
      <c r="AC43" s="253">
        <v>28.012917579046203</v>
      </c>
      <c r="AD43" s="253">
        <v>27.657357992627706</v>
      </c>
      <c r="AE43" s="253">
        <v>27.32389512954974</v>
      </c>
      <c r="AF43" s="253">
        <v>27.320477063433895</v>
      </c>
      <c r="AG43" s="253">
        <v>26.523686678016297</v>
      </c>
      <c r="AH43" s="253">
        <v>25.952022644256836</v>
      </c>
      <c r="AI43" s="253">
        <v>25.423803350809379</v>
      </c>
      <c r="AJ43" s="253">
        <v>25.282840130390998</v>
      </c>
      <c r="AK43" s="253">
        <v>25.061592921071302</v>
      </c>
      <c r="AL43" s="253">
        <v>24.040280239076548</v>
      </c>
      <c r="AM43" s="253">
        <v>23.131280489296419</v>
      </c>
      <c r="AN43" s="253">
        <v>22.319878862943774</v>
      </c>
      <c r="AO43" s="253">
        <v>22.00832214332149</v>
      </c>
      <c r="AP43" s="253">
        <v>20.573930569111269</v>
      </c>
      <c r="AQ43" s="253">
        <v>19.225753860727632</v>
      </c>
      <c r="AR43" s="253">
        <v>19.03686331107161</v>
      </c>
      <c r="AS43" s="253">
        <v>18.732751892585839</v>
      </c>
      <c r="AT43" s="253">
        <v>18.37419606524854</v>
      </c>
      <c r="AU43" s="253">
        <v>17.861702741826452</v>
      </c>
      <c r="AV43" s="253">
        <v>17.730624894483245</v>
      </c>
      <c r="AW43" s="253">
        <v>17.855765772886183</v>
      </c>
      <c r="AX43" s="253">
        <v>17.320647479941005</v>
      </c>
      <c r="AY43" s="253">
        <v>16.555819931910616</v>
      </c>
      <c r="AZ43" s="253">
        <v>16.015654576082756</v>
      </c>
      <c r="BA43" s="253">
        <v>15.51230468245406</v>
      </c>
      <c r="BB43" s="254">
        <v>14.505209259852892</v>
      </c>
    </row>
    <row r="44" spans="1:54" x14ac:dyDescent="0.25">
      <c r="A44" s="438" t="str">
        <f>IF((INDEX('Fuel Mapping'!$O$4:$O$86,MATCH(gla!B44,'Fuel Mapping'!$N$4:$N$86,0)))=0,"",INDEX('Fuel Mapping'!$O$4:$O$86,MATCH(gla!B44,'Fuel Mapping'!$N$4:$N$86,0)))</f>
        <v>Heavy or Residual Oil</v>
      </c>
      <c r="B44" s="250" t="s">
        <v>233</v>
      </c>
      <c r="C44" s="251" t="s">
        <v>234</v>
      </c>
      <c r="D44" s="252">
        <v>87.101247194337418</v>
      </c>
      <c r="E44" s="253">
        <v>56.651474447710747</v>
      </c>
      <c r="F44" s="253">
        <v>97.36356262382877</v>
      </c>
      <c r="G44" s="253">
        <v>27.133619168858932</v>
      </c>
      <c r="H44" s="253">
        <v>9.9459641413100801</v>
      </c>
      <c r="I44" s="253">
        <v>81.580614196804163</v>
      </c>
      <c r="J44" s="253">
        <v>56.785815354644058</v>
      </c>
      <c r="K44" s="253">
        <v>26.923976024727459</v>
      </c>
      <c r="L44" s="253">
        <v>9.7981211592848751</v>
      </c>
      <c r="M44" s="253">
        <v>51.863142607082004</v>
      </c>
      <c r="N44" s="253">
        <v>0.91679298818645794</v>
      </c>
      <c r="O44" s="253">
        <v>0.9077898183794566</v>
      </c>
      <c r="P44" s="253">
        <v>0</v>
      </c>
      <c r="Q44" s="253">
        <v>0.86318976956559179</v>
      </c>
      <c r="R44" s="253">
        <v>0</v>
      </c>
      <c r="S44" s="253">
        <v>0</v>
      </c>
      <c r="T44" s="253">
        <v>3.4168940184146234E-4</v>
      </c>
      <c r="U44" s="253">
        <v>8.148092498578936E-3</v>
      </c>
      <c r="V44" s="253">
        <v>1.7028606755303984E-2</v>
      </c>
      <c r="W44" s="253">
        <v>2.1737597261536592E-2</v>
      </c>
      <c r="X44" s="253">
        <v>2.577429384177277E-2</v>
      </c>
      <c r="Y44" s="253">
        <v>2.8185331457881838E-2</v>
      </c>
      <c r="Z44" s="253">
        <v>2.939041974368671E-2</v>
      </c>
      <c r="AA44" s="253">
        <v>3.4584834674330975E-2</v>
      </c>
      <c r="AB44" s="253">
        <v>3.8062543437346164E-2</v>
      </c>
      <c r="AC44" s="253">
        <v>4.1758478201518665E-2</v>
      </c>
      <c r="AD44" s="253">
        <v>4.5706660339617684E-2</v>
      </c>
      <c r="AE44" s="253">
        <v>4.9230385932875327E-2</v>
      </c>
      <c r="AF44" s="253">
        <v>5.1610198398887475E-2</v>
      </c>
      <c r="AG44" s="253">
        <v>4.2269058647873989E-2</v>
      </c>
      <c r="AH44" s="253">
        <v>3.5285569448451071E-2</v>
      </c>
      <c r="AI44" s="253">
        <v>2.9787059573936441E-2</v>
      </c>
      <c r="AJ44" s="253">
        <v>2.4672261604714738E-2</v>
      </c>
      <c r="AK44" s="253">
        <v>2.0781001058962963E-2</v>
      </c>
      <c r="AL44" s="253">
        <v>2.0351171535099789E-2</v>
      </c>
      <c r="AM44" s="253">
        <v>2.055777188616029E-2</v>
      </c>
      <c r="AN44" s="253">
        <v>2.0519567198049146E-2</v>
      </c>
      <c r="AO44" s="253">
        <v>2.0220517839126945E-2</v>
      </c>
      <c r="AP44" s="253">
        <v>1.9695093182947661E-2</v>
      </c>
      <c r="AQ44" s="253">
        <v>1.9170955947705948E-2</v>
      </c>
      <c r="AR44" s="253">
        <v>1.7325341415303147E-2</v>
      </c>
      <c r="AS44" s="253">
        <v>1.5545919182934508E-2</v>
      </c>
      <c r="AT44" s="253">
        <v>1.3439173476825439E-2</v>
      </c>
      <c r="AU44" s="253">
        <v>1.1934938477682367E-2</v>
      </c>
      <c r="AV44" s="253">
        <v>1.0696322754520773E-2</v>
      </c>
      <c r="AW44" s="253">
        <v>1.0179782632708969E-2</v>
      </c>
      <c r="AX44" s="253">
        <v>9.095921770952092E-3</v>
      </c>
      <c r="AY44" s="253">
        <v>7.8038863609277091E-3</v>
      </c>
      <c r="AZ44" s="253">
        <v>6.9753857349641128E-3</v>
      </c>
      <c r="BA44" s="253">
        <v>6.0846535828759625E-3</v>
      </c>
      <c r="BB44" s="254">
        <v>5.2041390955334752E-3</v>
      </c>
    </row>
    <row r="45" spans="1:54" x14ac:dyDescent="0.25">
      <c r="A45" s="438" t="str">
        <f>IF((INDEX('Fuel Mapping'!$O$4:$O$86,MATCH(gla!B45,'Fuel Mapping'!$N$4:$N$86,0)))=0,"",INDEX('Fuel Mapping'!$O$4:$O$86,MATCH(gla!B45,'Fuel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38" t="str">
        <f>IF((INDEX('Fuel Mapping'!$O$4:$O$86,MATCH(gla!B46,'Fuel Mapping'!$N$4:$N$86,0)))=0,"",INDEX('Fuel Mapping'!$O$4:$O$86,MATCH(gla!B46,'Fuel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Mapping'!$O$4:$O$86,MATCH(gla!B47,'Fuel Mapping'!$N$4:$N$86,0)))=0,"",INDEX('Fuel Mapping'!$O$4:$O$86,MATCH(gla!B47,'Fuel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Mapping'!$O$4:$O$86,MATCH(gla!B48,'Fuel Mapping'!$N$4:$N$86,0)))=0,"",INDEX('Fuel Mapping'!$O$4:$O$86,MATCH(gla!B48,'Fuel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Mapping'!$O$4:$O$86,MATCH(gla!B49,'Fuel Mapping'!$N$4:$N$86,0)))=0,"",INDEX('Fuel Mapping'!$O$4:$O$86,MATCH(gla!B49,'Fuel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38" t="str">
        <f>IF((INDEX('Fuel Mapping'!$O$4:$O$86,MATCH(gla!B50,'Fuel Mapping'!$N$4:$N$86,0)))=0,"",INDEX('Fuel Mapping'!$O$4:$O$86,MATCH(gla!B50,'Fuel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Mapping'!$O$4:$O$86,MATCH(gla!B51,'Fuel Mapping'!$N$4:$N$86,0)))=0,"",INDEX('Fuel Mapping'!$O$4:$O$86,MATCH(gla!B51,'Fuel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38" t="str">
        <f>IF((INDEX('Fuel Mapping'!$O$4:$O$86,MATCH(gla!B52,'Fuel Mapping'!$N$4:$N$86,0)))=0,"",INDEX('Fuel Mapping'!$O$4:$O$86,MATCH(gla!B52,'Fuel Mapping'!$N$4:$N$86,0)))</f>
        <v/>
      </c>
      <c r="B52" s="240" t="s">
        <v>108</v>
      </c>
      <c r="C52" s="415" t="s">
        <v>249</v>
      </c>
      <c r="D52" s="242">
        <v>7157.8702460611576</v>
      </c>
      <c r="E52" s="416">
        <v>7185.8639494182135</v>
      </c>
      <c r="F52" s="416">
        <v>7044.3694496771923</v>
      </c>
      <c r="G52" s="416">
        <v>7253.3021540091131</v>
      </c>
      <c r="H52" s="416">
        <v>7258.0332314590287</v>
      </c>
      <c r="I52" s="416">
        <v>7335.127668305352</v>
      </c>
      <c r="J52" s="416">
        <v>7078.8715110776138</v>
      </c>
      <c r="K52" s="416">
        <v>7352.6072946536406</v>
      </c>
      <c r="L52" s="416">
        <v>7250.50486199242</v>
      </c>
      <c r="M52" s="416">
        <v>6032.8719677493809</v>
      </c>
      <c r="N52" s="416">
        <v>6475.7899110380977</v>
      </c>
      <c r="O52" s="416">
        <v>6493.31293168102</v>
      </c>
      <c r="P52" s="416">
        <v>6323.848075805141</v>
      </c>
      <c r="Q52" s="416">
        <v>5907.8792133800634</v>
      </c>
      <c r="R52" s="416">
        <v>5812.1335821292505</v>
      </c>
      <c r="S52" s="416">
        <v>5852.5997927577246</v>
      </c>
      <c r="T52" s="416">
        <v>5976.608403024532</v>
      </c>
      <c r="U52" s="416">
        <v>6072.230637814997</v>
      </c>
      <c r="V52" s="416">
        <v>6132.8082611775035</v>
      </c>
      <c r="W52" s="416">
        <v>6033.6006233989719</v>
      </c>
      <c r="X52" s="416">
        <v>6012.9104207776982</v>
      </c>
      <c r="Y52" s="416">
        <v>6083.4975784347298</v>
      </c>
      <c r="Z52" s="416">
        <v>6090.8704835504723</v>
      </c>
      <c r="AA52" s="416">
        <v>6098.135027782585</v>
      </c>
      <c r="AB52" s="416">
        <v>6134.2939940660499</v>
      </c>
      <c r="AC52" s="416">
        <v>6183.787149118355</v>
      </c>
      <c r="AD52" s="416">
        <v>6252.7895156509467</v>
      </c>
      <c r="AE52" s="416">
        <v>6283.5227653320708</v>
      </c>
      <c r="AF52" s="416">
        <v>6287.7228148031472</v>
      </c>
      <c r="AG52" s="416">
        <v>6258.4476784495546</v>
      </c>
      <c r="AH52" s="416">
        <v>6188.8672204422055</v>
      </c>
      <c r="AI52" s="416">
        <v>6167.6460982508879</v>
      </c>
      <c r="AJ52" s="416">
        <v>6119.8243458917541</v>
      </c>
      <c r="AK52" s="416">
        <v>6126.1608298851634</v>
      </c>
      <c r="AL52" s="416">
        <v>6062.9916569354536</v>
      </c>
      <c r="AM52" s="416">
        <v>5993.4599820005787</v>
      </c>
      <c r="AN52" s="416">
        <v>6014.564763657505</v>
      </c>
      <c r="AO52" s="416">
        <v>5975.1071760022369</v>
      </c>
      <c r="AP52" s="416">
        <v>5924.659112784333</v>
      </c>
      <c r="AQ52" s="416">
        <v>5836.3022199432708</v>
      </c>
      <c r="AR52" s="416">
        <v>5835.1467830043848</v>
      </c>
      <c r="AS52" s="416">
        <v>5859.3258380345615</v>
      </c>
      <c r="AT52" s="416">
        <v>5813.0491670309702</v>
      </c>
      <c r="AU52" s="416">
        <v>5809.6648684071997</v>
      </c>
      <c r="AV52" s="416">
        <v>5783.645956365378</v>
      </c>
      <c r="AW52" s="416">
        <v>5853.2237251154838</v>
      </c>
      <c r="AX52" s="416">
        <v>5821.9190020264123</v>
      </c>
      <c r="AY52" s="416">
        <v>5710.39373938465</v>
      </c>
      <c r="AZ52" s="416">
        <v>5695.0787178901037</v>
      </c>
      <c r="BA52" s="416">
        <v>5586.4230955418834</v>
      </c>
      <c r="BB52" s="244">
        <v>5450.4373839548634</v>
      </c>
    </row>
    <row r="53" spans="1:54" x14ac:dyDescent="0.25">
      <c r="A53" s="438" t="str">
        <f>IF((INDEX('Fuel Mapping'!$O$4:$O$86,MATCH(gla!B53,'Fuel Mapping'!$N$4:$N$86,0)))=0,"",INDEX('Fuel Mapping'!$O$4:$O$86,MATCH(gla!B53,'Fuel Mapping'!$N$4:$N$86,0)))</f>
        <v>Natural Gas</v>
      </c>
      <c r="B53" s="245" t="s">
        <v>43</v>
      </c>
      <c r="C53" s="246" t="s">
        <v>250</v>
      </c>
      <c r="D53" s="247">
        <v>7157.8702460611576</v>
      </c>
      <c r="E53" s="248">
        <v>7185.8639494182135</v>
      </c>
      <c r="F53" s="248">
        <v>7044.3694496771923</v>
      </c>
      <c r="G53" s="248">
        <v>7253.3021540091131</v>
      </c>
      <c r="H53" s="248">
        <v>7258.0332314590287</v>
      </c>
      <c r="I53" s="248">
        <v>7335.127668305352</v>
      </c>
      <c r="J53" s="248">
        <v>7078.8715110776138</v>
      </c>
      <c r="K53" s="248">
        <v>7352.6072946536406</v>
      </c>
      <c r="L53" s="248">
        <v>7250.50486199242</v>
      </c>
      <c r="M53" s="248">
        <v>6032.8719677493809</v>
      </c>
      <c r="N53" s="248">
        <v>6475.7899110380977</v>
      </c>
      <c r="O53" s="248">
        <v>6493.31293168102</v>
      </c>
      <c r="P53" s="248">
        <v>6323.848075805141</v>
      </c>
      <c r="Q53" s="248">
        <v>5907.8792133800634</v>
      </c>
      <c r="R53" s="248">
        <v>5812.1335821292505</v>
      </c>
      <c r="S53" s="248">
        <v>5852.5997927577246</v>
      </c>
      <c r="T53" s="248">
        <v>5976.608403024532</v>
      </c>
      <c r="U53" s="248">
        <v>6072.230637814997</v>
      </c>
      <c r="V53" s="248">
        <v>6132.8082611775035</v>
      </c>
      <c r="W53" s="248">
        <v>6033.6006233989719</v>
      </c>
      <c r="X53" s="248">
        <v>6012.9104207776982</v>
      </c>
      <c r="Y53" s="248">
        <v>6083.4975784347298</v>
      </c>
      <c r="Z53" s="248">
        <v>6090.8704835504723</v>
      </c>
      <c r="AA53" s="248">
        <v>6098.135027782585</v>
      </c>
      <c r="AB53" s="248">
        <v>6134.2939940660499</v>
      </c>
      <c r="AC53" s="248">
        <v>6183.787149118355</v>
      </c>
      <c r="AD53" s="248">
        <v>6252.7895156509467</v>
      </c>
      <c r="AE53" s="248">
        <v>6283.5227653320708</v>
      </c>
      <c r="AF53" s="248">
        <v>6287.7228148031472</v>
      </c>
      <c r="AG53" s="248">
        <v>6258.4476784495546</v>
      </c>
      <c r="AH53" s="248">
        <v>6188.8672204422055</v>
      </c>
      <c r="AI53" s="248">
        <v>6167.6460982508879</v>
      </c>
      <c r="AJ53" s="248">
        <v>6119.8243458917541</v>
      </c>
      <c r="AK53" s="248">
        <v>6126.1608298851634</v>
      </c>
      <c r="AL53" s="248">
        <v>6062.9916569354536</v>
      </c>
      <c r="AM53" s="248">
        <v>5993.4599820005787</v>
      </c>
      <c r="AN53" s="248">
        <v>6014.564763657505</v>
      </c>
      <c r="AO53" s="248">
        <v>5975.1071760022369</v>
      </c>
      <c r="AP53" s="248">
        <v>5924.659112784333</v>
      </c>
      <c r="AQ53" s="248">
        <v>5836.3022199432708</v>
      </c>
      <c r="AR53" s="248">
        <v>5835.1467830043848</v>
      </c>
      <c r="AS53" s="248">
        <v>5859.3258380345615</v>
      </c>
      <c r="AT53" s="248">
        <v>5813.0491670309702</v>
      </c>
      <c r="AU53" s="248">
        <v>5809.6648684071997</v>
      </c>
      <c r="AV53" s="248">
        <v>5783.645956365378</v>
      </c>
      <c r="AW53" s="248">
        <v>5853.2237251154838</v>
      </c>
      <c r="AX53" s="248">
        <v>5821.9190020264123</v>
      </c>
      <c r="AY53" s="248">
        <v>5710.39373938465</v>
      </c>
      <c r="AZ53" s="248">
        <v>5695.0787178901037</v>
      </c>
      <c r="BA53" s="248">
        <v>5586.4230955418834</v>
      </c>
      <c r="BB53" s="249">
        <v>5450.4373839548634</v>
      </c>
    </row>
    <row r="54" spans="1:54" x14ac:dyDescent="0.25">
      <c r="A54" s="438" t="str">
        <f>IF((INDEX('Fuel Mapping'!$O$4:$O$86,MATCH(gla!B54,'Fuel Mapping'!$N$4:$N$86,0)))=0,"",INDEX('Fuel Mapping'!$O$4:$O$86,MATCH(gla!B54,'Fuel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25">
      <c r="A55" s="438" t="str">
        <f>IF((INDEX('Fuel Mapping'!$O$4:$O$86,MATCH(gla!B55,'Fuel Mapping'!$N$4:$N$86,0)))=0,"",INDEX('Fuel Mapping'!$O$4:$O$86,MATCH(gla!B55,'Fuel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38" t="str">
        <f>IF((INDEX('Fuel Mapping'!$O$4:$O$86,MATCH(gla!B56,'Fuel Mapping'!$N$4:$N$86,0)))=0,"",INDEX('Fuel Mapping'!$O$4:$O$86,MATCH(gla!B56,'Fuel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Mapping'!$O$4:$O$86,MATCH(gla!B57,'Fuel Mapping'!$N$4:$N$86,0)))=0,"",INDEX('Fuel Mapping'!$O$4:$O$86,MATCH(gla!B57,'Fuel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Mapping'!$O$4:$O$86,MATCH(gla!B58,'Fuel Mapping'!$N$4:$N$86,0)))=0,"",INDEX('Fuel Mapping'!$O$4:$O$86,MATCH(gla!B58,'Fuel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38" t="str">
        <f>IF((INDEX('Fuel Mapping'!$O$4:$O$86,MATCH(gla!B59,'Fuel Mapping'!$N$4:$N$86,0)))=0,"",INDEX('Fuel Mapping'!$O$4:$O$86,MATCH(gla!B59,'Fuel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Mapping'!$O$4:$O$86,MATCH(gla!B60,'Fuel Mapping'!$N$4:$N$86,0)))=0,"",INDEX('Fuel Mapping'!$O$4:$O$86,MATCH(gla!B60,'Fuel Mapping'!$N$4:$N$86,0)))</f>
        <v>Heat</v>
      </c>
      <c r="B60" s="240" t="s">
        <v>263</v>
      </c>
      <c r="C60" s="415" t="s">
        <v>264</v>
      </c>
      <c r="D60" s="242">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416">
        <v>0</v>
      </c>
      <c r="BB60" s="244">
        <v>0</v>
      </c>
    </row>
    <row r="61" spans="1:54" x14ac:dyDescent="0.25">
      <c r="A61" s="438" t="str">
        <f>IF((INDEX('Fuel Mapping'!$O$4:$O$86,MATCH(gla!B61,'Fuel Mapping'!$N$4:$N$86,0)))=0,"",INDEX('Fuel Mapping'!$O$4:$O$86,MATCH(gla!B61,'Fuel Mapping'!$N$4:$N$86,0)))</f>
        <v/>
      </c>
      <c r="B61" s="240" t="s">
        <v>265</v>
      </c>
      <c r="C61" s="415" t="s">
        <v>266</v>
      </c>
      <c r="D61" s="242">
        <v>0</v>
      </c>
      <c r="E61" s="416">
        <v>0</v>
      </c>
      <c r="F61" s="416">
        <v>0</v>
      </c>
      <c r="G61" s="416">
        <v>0.80615897916924451</v>
      </c>
      <c r="H61" s="416">
        <v>0.38665348787589982</v>
      </c>
      <c r="I61" s="416">
        <v>0.59597041938032624</v>
      </c>
      <c r="J61" s="416">
        <v>0.60620121257123594</v>
      </c>
      <c r="K61" s="416">
        <v>2.4043821772809926</v>
      </c>
      <c r="L61" s="416">
        <v>1.7774925399945241</v>
      </c>
      <c r="M61" s="416">
        <v>1.5862035172224129</v>
      </c>
      <c r="N61" s="416">
        <v>1.8394029892880825</v>
      </c>
      <c r="O61" s="416">
        <v>2.3870436600178127</v>
      </c>
      <c r="P61" s="416">
        <v>2.1444219492616834</v>
      </c>
      <c r="Q61" s="416">
        <v>2.7646676207813132</v>
      </c>
      <c r="R61" s="416">
        <v>5.048076244861484</v>
      </c>
      <c r="S61" s="416">
        <v>5.0926044779124471</v>
      </c>
      <c r="T61" s="416">
        <v>5.7087022510533938</v>
      </c>
      <c r="U61" s="416">
        <v>6.2575205225842989</v>
      </c>
      <c r="V61" s="416">
        <v>8.3921124317334286</v>
      </c>
      <c r="W61" s="416">
        <v>9.9602007275501556</v>
      </c>
      <c r="X61" s="416">
        <v>10.85569745809916</v>
      </c>
      <c r="Y61" s="416">
        <v>11.148484692447077</v>
      </c>
      <c r="Z61" s="416">
        <v>13.364671532970057</v>
      </c>
      <c r="AA61" s="416">
        <v>14.505496774339809</v>
      </c>
      <c r="AB61" s="416">
        <v>15.412400085265514</v>
      </c>
      <c r="AC61" s="416">
        <v>15.729768375397265</v>
      </c>
      <c r="AD61" s="416">
        <v>16.491044828215536</v>
      </c>
      <c r="AE61" s="416">
        <v>17.275245901687747</v>
      </c>
      <c r="AF61" s="416">
        <v>18.142721795417756</v>
      </c>
      <c r="AG61" s="416">
        <v>20.26776906559051</v>
      </c>
      <c r="AH61" s="416">
        <v>22.204452143014564</v>
      </c>
      <c r="AI61" s="416">
        <v>24.038909471354799</v>
      </c>
      <c r="AJ61" s="416">
        <v>29.468568951718403</v>
      </c>
      <c r="AK61" s="416">
        <v>34.268182923195845</v>
      </c>
      <c r="AL61" s="416">
        <v>40.663248803303361</v>
      </c>
      <c r="AM61" s="416">
        <v>45.991882964984043</v>
      </c>
      <c r="AN61" s="416">
        <v>49.60602084717884</v>
      </c>
      <c r="AO61" s="416">
        <v>57.178778148084255</v>
      </c>
      <c r="AP61" s="416">
        <v>64.60682252708564</v>
      </c>
      <c r="AQ61" s="416">
        <v>70.625815356853053</v>
      </c>
      <c r="AR61" s="416">
        <v>79.300734314767098</v>
      </c>
      <c r="AS61" s="416">
        <v>84.75410635628208</v>
      </c>
      <c r="AT61" s="416">
        <v>92.439053343484275</v>
      </c>
      <c r="AU61" s="416">
        <v>101.62689327722661</v>
      </c>
      <c r="AV61" s="416">
        <v>115.43569191295391</v>
      </c>
      <c r="AW61" s="416">
        <v>122.99617145843571</v>
      </c>
      <c r="AX61" s="416">
        <v>134.18576834562165</v>
      </c>
      <c r="AY61" s="416">
        <v>157.87393701122548</v>
      </c>
      <c r="AZ61" s="416">
        <v>165.29538786044483</v>
      </c>
      <c r="BA61" s="416">
        <v>191.78293709205295</v>
      </c>
      <c r="BB61" s="244">
        <v>215.98432742282731</v>
      </c>
    </row>
    <row r="62" spans="1:54" x14ac:dyDescent="0.25">
      <c r="A62" s="438" t="str">
        <f>IF((INDEX('Fuel Mapping'!$O$4:$O$86,MATCH(gla!B62,'Fuel Mapping'!$N$4:$N$86,0)))=0,"",INDEX('Fuel Mapping'!$O$4:$O$86,MATCH(gla!B62,'Fuel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Mapping'!$O$4:$O$86,MATCH(gla!B63,'Fuel Mapping'!$N$4:$N$86,0)))=0,"",INDEX('Fuel Mapping'!$O$4:$O$86,MATCH(gla!B63,'Fuel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Mapping'!$O$4:$O$86,MATCH(gla!B64,'Fuel Mapping'!$N$4:$N$86,0)))=0,"",INDEX('Fuel Mapping'!$O$4:$O$86,MATCH(gla!B64,'Fuel Mapping'!$N$4:$N$86,0)))</f>
        <v/>
      </c>
      <c r="B64" s="245" t="s">
        <v>271</v>
      </c>
      <c r="C64" s="246" t="s">
        <v>272</v>
      </c>
      <c r="D64" s="247">
        <v>0</v>
      </c>
      <c r="E64" s="248">
        <v>0</v>
      </c>
      <c r="F64" s="248">
        <v>0</v>
      </c>
      <c r="G64" s="248">
        <v>0</v>
      </c>
      <c r="H64" s="248">
        <v>0</v>
      </c>
      <c r="I64" s="248">
        <v>3.0795709246926877E-3</v>
      </c>
      <c r="J64" s="248">
        <v>0</v>
      </c>
      <c r="K64" s="248">
        <v>0</v>
      </c>
      <c r="L64" s="248">
        <v>0</v>
      </c>
      <c r="M64" s="248">
        <v>0</v>
      </c>
      <c r="N64" s="248">
        <v>8.5651914889204317E-3</v>
      </c>
      <c r="O64" s="248">
        <v>8.3390088860939206E-3</v>
      </c>
      <c r="P64" s="248">
        <v>9.42807063579113E-3</v>
      </c>
      <c r="Q64" s="248">
        <v>1.0221542784906E-2</v>
      </c>
      <c r="R64" s="248">
        <v>9.7815564567808044E-3</v>
      </c>
      <c r="S64" s="248">
        <v>9.5741411685719719E-3</v>
      </c>
      <c r="T64" s="248">
        <v>9.6624725873388825E-3</v>
      </c>
      <c r="U64" s="248">
        <v>1.0872570038452366E-2</v>
      </c>
      <c r="V64" s="248">
        <v>1.2548355173402382E-2</v>
      </c>
      <c r="W64" s="248">
        <v>1.9630340089560189E-2</v>
      </c>
      <c r="X64" s="248">
        <v>8.1218324345540396E-2</v>
      </c>
      <c r="Y64" s="248">
        <v>8.6212617148159185E-2</v>
      </c>
      <c r="Z64" s="248">
        <v>9.711185853702449E-2</v>
      </c>
      <c r="AA64" s="248">
        <v>0.10795899632925572</v>
      </c>
      <c r="AB64" s="248">
        <v>0.11848929414138119</v>
      </c>
      <c r="AC64" s="248">
        <v>0.13857844292976118</v>
      </c>
      <c r="AD64" s="248">
        <v>0.1541234767369743</v>
      </c>
      <c r="AE64" s="248">
        <v>0.17523904833581758</v>
      </c>
      <c r="AF64" s="248">
        <v>0.18429346665001756</v>
      </c>
      <c r="AG64" s="248">
        <v>0.19215037882831215</v>
      </c>
      <c r="AH64" s="248">
        <v>0.19576607062001339</v>
      </c>
      <c r="AI64" s="248">
        <v>0.20089912902578541</v>
      </c>
      <c r="AJ64" s="248">
        <v>0.14790178744583415</v>
      </c>
      <c r="AK64" s="248">
        <v>0.14939610777810003</v>
      </c>
      <c r="AL64" s="248">
        <v>0.15078612924509083</v>
      </c>
      <c r="AM64" s="248">
        <v>0.15116030691209284</v>
      </c>
      <c r="AN64" s="248">
        <v>0.15085538077602403</v>
      </c>
      <c r="AO64" s="248">
        <v>0.14881761863183054</v>
      </c>
      <c r="AP64" s="248">
        <v>0.14719963256613458</v>
      </c>
      <c r="AQ64" s="248">
        <v>0.14422434364267214</v>
      </c>
      <c r="AR64" s="248">
        <v>0.14385263227075165</v>
      </c>
      <c r="AS64" s="248">
        <v>0.14355850164089709</v>
      </c>
      <c r="AT64" s="248">
        <v>0.14412761472021932</v>
      </c>
      <c r="AU64" s="248">
        <v>0.14325384480535552</v>
      </c>
      <c r="AV64" s="248">
        <v>0.14290178615527713</v>
      </c>
      <c r="AW64" s="248">
        <v>0.14340344582791123</v>
      </c>
      <c r="AX64" s="248">
        <v>0.14355149062688088</v>
      </c>
      <c r="AY64" s="248">
        <v>0.14392795429878585</v>
      </c>
      <c r="AZ64" s="248">
        <v>0.14424903832773037</v>
      </c>
      <c r="BA64" s="248">
        <v>0.14593871241535203</v>
      </c>
      <c r="BB64" s="249">
        <v>0.14817982693975343</v>
      </c>
    </row>
    <row r="65" spans="1:54" x14ac:dyDescent="0.25">
      <c r="A65" s="438" t="str">
        <f>IF((INDEX('Fuel Mapping'!$O$4:$O$86,MATCH(gla!B65,'Fuel Mapping'!$N$4:$N$86,0)))=0,"",INDEX('Fuel Mapping'!$O$4:$O$86,MATCH(gla!B65,'Fuel Mapping'!$N$4:$N$86,0)))</f>
        <v/>
      </c>
      <c r="B65" s="250" t="s">
        <v>273</v>
      </c>
      <c r="C65" s="251" t="s">
        <v>274</v>
      </c>
      <c r="D65" s="252">
        <v>0</v>
      </c>
      <c r="E65" s="253">
        <v>0</v>
      </c>
      <c r="F65" s="253">
        <v>0</v>
      </c>
      <c r="G65" s="253">
        <v>0</v>
      </c>
      <c r="H65" s="253">
        <v>0</v>
      </c>
      <c r="I65" s="253">
        <v>3.0795709246926877E-3</v>
      </c>
      <c r="J65" s="253">
        <v>0</v>
      </c>
      <c r="K65" s="253">
        <v>0</v>
      </c>
      <c r="L65" s="253">
        <v>0</v>
      </c>
      <c r="M65" s="253">
        <v>0</v>
      </c>
      <c r="N65" s="253">
        <v>8.5651914889204317E-3</v>
      </c>
      <c r="O65" s="253">
        <v>8.3390088860939206E-3</v>
      </c>
      <c r="P65" s="253">
        <v>9.42807063579113E-3</v>
      </c>
      <c r="Q65" s="253">
        <v>1.0221542784906E-2</v>
      </c>
      <c r="R65" s="253">
        <v>9.7815564567808044E-3</v>
      </c>
      <c r="S65" s="253">
        <v>9.5741411685719719E-3</v>
      </c>
      <c r="T65" s="253">
        <v>9.6624725873388825E-3</v>
      </c>
      <c r="U65" s="253">
        <v>1.0872570038452366E-2</v>
      </c>
      <c r="V65" s="253">
        <v>1.2548355173402382E-2</v>
      </c>
      <c r="W65" s="253">
        <v>1.9630340089560189E-2</v>
      </c>
      <c r="X65" s="253">
        <v>8.1218324345540396E-2</v>
      </c>
      <c r="Y65" s="253">
        <v>8.6212617148159185E-2</v>
      </c>
      <c r="Z65" s="253">
        <v>9.711185853702449E-2</v>
      </c>
      <c r="AA65" s="253">
        <v>0.10795899632925572</v>
      </c>
      <c r="AB65" s="253">
        <v>0.11848929414138119</v>
      </c>
      <c r="AC65" s="253">
        <v>0.13857844292976118</v>
      </c>
      <c r="AD65" s="253">
        <v>0.1541234767369743</v>
      </c>
      <c r="AE65" s="253">
        <v>0.17523904833581758</v>
      </c>
      <c r="AF65" s="253">
        <v>0.18429346665001756</v>
      </c>
      <c r="AG65" s="253">
        <v>0.19215037882831215</v>
      </c>
      <c r="AH65" s="253">
        <v>0.19576607062001339</v>
      </c>
      <c r="AI65" s="253">
        <v>0.20089912902578541</v>
      </c>
      <c r="AJ65" s="253">
        <v>0.14790178744583415</v>
      </c>
      <c r="AK65" s="253">
        <v>0.14939610777810003</v>
      </c>
      <c r="AL65" s="253">
        <v>0.15078612924509083</v>
      </c>
      <c r="AM65" s="253">
        <v>0.15116030691209284</v>
      </c>
      <c r="AN65" s="253">
        <v>0.15085538077602403</v>
      </c>
      <c r="AO65" s="253">
        <v>0.14881761863183054</v>
      </c>
      <c r="AP65" s="253">
        <v>0.14719963256613458</v>
      </c>
      <c r="AQ65" s="253">
        <v>0.14422434364267214</v>
      </c>
      <c r="AR65" s="253">
        <v>0.14385263227075165</v>
      </c>
      <c r="AS65" s="253">
        <v>0.14355850164089709</v>
      </c>
      <c r="AT65" s="253">
        <v>0.14412761472021932</v>
      </c>
      <c r="AU65" s="253">
        <v>0.14325384480535552</v>
      </c>
      <c r="AV65" s="253">
        <v>0.14290178615527713</v>
      </c>
      <c r="AW65" s="253">
        <v>0.14340344582791123</v>
      </c>
      <c r="AX65" s="253">
        <v>0.14355149062688088</v>
      </c>
      <c r="AY65" s="253">
        <v>0.14392795429878585</v>
      </c>
      <c r="AZ65" s="253">
        <v>0.14424903832773037</v>
      </c>
      <c r="BA65" s="253">
        <v>0.14593871241535203</v>
      </c>
      <c r="BB65" s="254">
        <v>0.14817982693975343</v>
      </c>
    </row>
    <row r="66" spans="1:54" x14ac:dyDescent="0.25">
      <c r="A66" s="438" t="str">
        <f>IF((INDEX('Fuel Mapping'!$O$4:$O$86,MATCH(gla!B66,'Fuel Mapping'!$N$4:$N$86,0)))=0,"",INDEX('Fuel Mapping'!$O$4:$O$86,MATCH(gla!B66,'Fuel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Mapping'!$O$4:$O$86,MATCH(gla!B67,'Fuel Mapping'!$N$4:$N$86,0)))=0,"",INDEX('Fuel Mapping'!$O$4:$O$86,MATCH(gla!B67,'Fuel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Mapping'!$O$4:$O$86,MATCH(gla!B68,'Fuel Mapping'!$N$4:$N$86,0)))=0,"",INDEX('Fuel Mapping'!$O$4:$O$86,MATCH(gla!B68,'Fuel Mapping'!$N$4:$N$86,0)))</f>
        <v>Biomass</v>
      </c>
      <c r="B68" s="245" t="s">
        <v>279</v>
      </c>
      <c r="C68" s="246" t="s">
        <v>280</v>
      </c>
      <c r="D68" s="247">
        <v>0</v>
      </c>
      <c r="E68" s="248">
        <v>0</v>
      </c>
      <c r="F68" s="248">
        <v>0</v>
      </c>
      <c r="G68" s="248">
        <v>0.71671094618335629</v>
      </c>
      <c r="H68" s="248">
        <v>0.32534266321637595</v>
      </c>
      <c r="I68" s="248">
        <v>0.50089656008938177</v>
      </c>
      <c r="J68" s="248">
        <v>0.54127926241674218</v>
      </c>
      <c r="K68" s="248">
        <v>2.3198368252988217</v>
      </c>
      <c r="L68" s="248">
        <v>1.6830294750701336</v>
      </c>
      <c r="M68" s="248">
        <v>1.4413553999850239</v>
      </c>
      <c r="N68" s="248">
        <v>1.6871904991696549</v>
      </c>
      <c r="O68" s="248">
        <v>2.228625710635658</v>
      </c>
      <c r="P68" s="248">
        <v>2.0803710807513145</v>
      </c>
      <c r="Q68" s="248">
        <v>2.7544460779964068</v>
      </c>
      <c r="R68" s="248">
        <v>5.0382946884047044</v>
      </c>
      <c r="S68" s="248">
        <v>5.0830303367438754</v>
      </c>
      <c r="T68" s="248">
        <v>5.6990397784660551</v>
      </c>
      <c r="U68" s="248">
        <v>6.2466479525458478</v>
      </c>
      <c r="V68" s="248">
        <v>8.3795640765600261</v>
      </c>
      <c r="W68" s="248">
        <v>9.9405703874605962</v>
      </c>
      <c r="X68" s="248">
        <v>10.774479133753621</v>
      </c>
      <c r="Y68" s="248">
        <v>11.062272075298917</v>
      </c>
      <c r="Z68" s="248">
        <v>13.267559674433034</v>
      </c>
      <c r="AA68" s="248">
        <v>14.397537778010554</v>
      </c>
      <c r="AB68" s="248">
        <v>15.29391079112413</v>
      </c>
      <c r="AC68" s="248">
        <v>15.591189932467509</v>
      </c>
      <c r="AD68" s="248">
        <v>16.336921351478566</v>
      </c>
      <c r="AE68" s="248">
        <v>17.100006853351935</v>
      </c>
      <c r="AF68" s="248">
        <v>17.958428328767738</v>
      </c>
      <c r="AG68" s="248">
        <v>20.075618686762194</v>
      </c>
      <c r="AH68" s="248">
        <v>22.008686072394546</v>
      </c>
      <c r="AI68" s="248">
        <v>23.838010342329024</v>
      </c>
      <c r="AJ68" s="248">
        <v>29.320667164272571</v>
      </c>
      <c r="AK68" s="248">
        <v>34.118786815417735</v>
      </c>
      <c r="AL68" s="248">
        <v>40.512462674058263</v>
      </c>
      <c r="AM68" s="248">
        <v>45.840722658071947</v>
      </c>
      <c r="AN68" s="248">
        <v>49.455165466402818</v>
      </c>
      <c r="AO68" s="248">
        <v>57.029960529452431</v>
      </c>
      <c r="AP68" s="248">
        <v>64.459622894519484</v>
      </c>
      <c r="AQ68" s="248">
        <v>70.481591013210391</v>
      </c>
      <c r="AR68" s="248">
        <v>79.156881682496333</v>
      </c>
      <c r="AS68" s="248">
        <v>84.610547854641155</v>
      </c>
      <c r="AT68" s="248">
        <v>92.294925728764056</v>
      </c>
      <c r="AU68" s="248">
        <v>101.48363943242127</v>
      </c>
      <c r="AV68" s="248">
        <v>115.29279012679866</v>
      </c>
      <c r="AW68" s="248">
        <v>122.85276801260783</v>
      </c>
      <c r="AX68" s="248">
        <v>134.04221685499476</v>
      </c>
      <c r="AY68" s="248">
        <v>157.73000905692669</v>
      </c>
      <c r="AZ68" s="248">
        <v>165.15113882211713</v>
      </c>
      <c r="BA68" s="248">
        <v>191.63699837963765</v>
      </c>
      <c r="BB68" s="249">
        <v>215.83614759588747</v>
      </c>
    </row>
    <row r="69" spans="1:54" x14ac:dyDescent="0.25">
      <c r="A69" s="438" t="str">
        <f>IF((INDEX('Fuel Mapping'!$O$4:$O$86,MATCH(gla!B69,'Fuel Mapping'!$N$4:$N$86,0)))=0,"",INDEX('Fuel Mapping'!$O$4:$O$86,MATCH(gla!B69,'Fuel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38" t="str">
        <f>IF((INDEX('Fuel Mapping'!$O$4:$O$86,MATCH(gla!B70,'Fuel Mapping'!$N$4:$N$86,0)))=0,"",INDEX('Fuel Mapping'!$O$4:$O$86,MATCH(gla!B70,'Fuel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Mapping'!$O$4:$O$86,MATCH(gla!B71,'Fuel Mapping'!$N$4:$N$86,0)))=0,"",INDEX('Fuel Mapping'!$O$4:$O$86,MATCH(gla!B71,'Fuel Mapping'!$N$4:$N$86,0)))</f>
        <v/>
      </c>
      <c r="B71" s="250" t="s">
        <v>110</v>
      </c>
      <c r="C71" s="251" t="s">
        <v>285</v>
      </c>
      <c r="D71" s="252">
        <v>0</v>
      </c>
      <c r="E71" s="253">
        <v>0</v>
      </c>
      <c r="F71" s="253">
        <v>0</v>
      </c>
      <c r="G71" s="253">
        <v>0.55122862957533847</v>
      </c>
      <c r="H71" s="253">
        <v>0.30195533743973396</v>
      </c>
      <c r="I71" s="253">
        <v>0.4821099381754681</v>
      </c>
      <c r="J71" s="253">
        <v>0.50625373811522767</v>
      </c>
      <c r="K71" s="253">
        <v>2.2394994802412498</v>
      </c>
      <c r="L71" s="253">
        <v>1.6389263478912268</v>
      </c>
      <c r="M71" s="253">
        <v>1.3979337949708035</v>
      </c>
      <c r="N71" s="253">
        <v>1.4068977881499003</v>
      </c>
      <c r="O71" s="253">
        <v>1.8372784456181595</v>
      </c>
      <c r="P71" s="253">
        <v>1.9918696205219404</v>
      </c>
      <c r="Q71" s="253">
        <v>2.3930082080149155</v>
      </c>
      <c r="R71" s="253">
        <v>4.8779083056683872</v>
      </c>
      <c r="S71" s="253">
        <v>4.5547322078244559</v>
      </c>
      <c r="T71" s="253">
        <v>5.1529255133097775</v>
      </c>
      <c r="U71" s="253">
        <v>5.7278626781766215</v>
      </c>
      <c r="V71" s="253">
        <v>7.7401210856432217</v>
      </c>
      <c r="W71" s="253">
        <v>9.2658866607691319</v>
      </c>
      <c r="X71" s="253">
        <v>10.065402706106696</v>
      </c>
      <c r="Y71" s="253">
        <v>10.365338427830117</v>
      </c>
      <c r="Z71" s="253">
        <v>12.541324049450031</v>
      </c>
      <c r="AA71" s="253">
        <v>13.691666028899119</v>
      </c>
      <c r="AB71" s="253">
        <v>14.621096138288479</v>
      </c>
      <c r="AC71" s="253">
        <v>14.937377523355156</v>
      </c>
      <c r="AD71" s="253">
        <v>15.697504321102132</v>
      </c>
      <c r="AE71" s="253">
        <v>16.483454478428655</v>
      </c>
      <c r="AF71" s="253">
        <v>17.335585081715816</v>
      </c>
      <c r="AG71" s="253">
        <v>19.432677970076586</v>
      </c>
      <c r="AH71" s="253">
        <v>21.343492261776628</v>
      </c>
      <c r="AI71" s="253">
        <v>23.178565384531129</v>
      </c>
      <c r="AJ71" s="253">
        <v>28.609990003087006</v>
      </c>
      <c r="AK71" s="253">
        <v>33.384791065348409</v>
      </c>
      <c r="AL71" s="253">
        <v>39.787097546088411</v>
      </c>
      <c r="AM71" s="253">
        <v>45.141493002597748</v>
      </c>
      <c r="AN71" s="253">
        <v>48.805796991613704</v>
      </c>
      <c r="AO71" s="253">
        <v>56.344723585664738</v>
      </c>
      <c r="AP71" s="253">
        <v>63.883866724693064</v>
      </c>
      <c r="AQ71" s="253">
        <v>69.946452589961453</v>
      </c>
      <c r="AR71" s="253">
        <v>78.588398912050991</v>
      </c>
      <c r="AS71" s="253">
        <v>84.020754830793535</v>
      </c>
      <c r="AT71" s="253">
        <v>91.677581552950798</v>
      </c>
      <c r="AU71" s="253">
        <v>100.8530517380922</v>
      </c>
      <c r="AV71" s="253">
        <v>114.61556976883007</v>
      </c>
      <c r="AW71" s="253">
        <v>122.17611760540348</v>
      </c>
      <c r="AX71" s="253">
        <v>133.39380301842544</v>
      </c>
      <c r="AY71" s="253">
        <v>157.07746405146247</v>
      </c>
      <c r="AZ71" s="253">
        <v>164.54147245745096</v>
      </c>
      <c r="BA71" s="253">
        <v>190.98572363201995</v>
      </c>
      <c r="BB71" s="254">
        <v>215.23315158815163</v>
      </c>
    </row>
    <row r="72" spans="1:54" x14ac:dyDescent="0.25">
      <c r="A72" s="438" t="str">
        <f>IF((INDEX('Fuel Mapping'!$O$4:$O$86,MATCH(gla!B72,'Fuel Mapping'!$N$4:$N$86,0)))=0,"",INDEX('Fuel Mapping'!$O$4:$O$86,MATCH(gla!B72,'Fuel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Mapping'!$O$4:$O$86,MATCH(gla!B73,'Fuel Mapping'!$N$4:$N$86,0)))=0,"",INDEX('Fuel Mapping'!$O$4:$O$86,MATCH(gla!B73,'Fuel Mapping'!$N$4:$N$86,0)))</f>
        <v/>
      </c>
      <c r="B73" s="250" t="s">
        <v>111</v>
      </c>
      <c r="C73" s="251" t="s">
        <v>288</v>
      </c>
      <c r="D73" s="252">
        <v>0</v>
      </c>
      <c r="E73" s="253">
        <v>0</v>
      </c>
      <c r="F73" s="253">
        <v>0</v>
      </c>
      <c r="G73" s="253">
        <v>0.16548231660801793</v>
      </c>
      <c r="H73" s="253">
        <v>2.3387325776642057E-2</v>
      </c>
      <c r="I73" s="253">
        <v>1.8786621913913708E-2</v>
      </c>
      <c r="J73" s="253">
        <v>3.5025524301514427E-2</v>
      </c>
      <c r="K73" s="253">
        <v>8.0337345057571841E-2</v>
      </c>
      <c r="L73" s="253">
        <v>4.4103127178906687E-2</v>
      </c>
      <c r="M73" s="253">
        <v>4.3421605014220342E-2</v>
      </c>
      <c r="N73" s="253">
        <v>0.28029271101975461</v>
      </c>
      <c r="O73" s="253">
        <v>0.39134726501749784</v>
      </c>
      <c r="P73" s="253">
        <v>8.8501460229373691E-2</v>
      </c>
      <c r="Q73" s="253">
        <v>0.36143786998149158</v>
      </c>
      <c r="R73" s="253">
        <v>0.16038638273631614</v>
      </c>
      <c r="S73" s="253">
        <v>0.52829812891941963</v>
      </c>
      <c r="T73" s="253">
        <v>0.54611426515627703</v>
      </c>
      <c r="U73" s="253">
        <v>0.51878527436922628</v>
      </c>
      <c r="V73" s="253">
        <v>0.63944299091680457</v>
      </c>
      <c r="W73" s="253">
        <v>0.67468372669146182</v>
      </c>
      <c r="X73" s="253">
        <v>0.70907642764692691</v>
      </c>
      <c r="Y73" s="253">
        <v>0.6969336474688016</v>
      </c>
      <c r="Z73" s="253">
        <v>0.72623562498299754</v>
      </c>
      <c r="AA73" s="253">
        <v>0.70587174911143846</v>
      </c>
      <c r="AB73" s="253">
        <v>0.672814652835655</v>
      </c>
      <c r="AC73" s="253">
        <v>0.65381240911234395</v>
      </c>
      <c r="AD73" s="253">
        <v>0.63941703037642916</v>
      </c>
      <c r="AE73" s="253">
        <v>0.61655237492327708</v>
      </c>
      <c r="AF73" s="253">
        <v>0.62284324705191685</v>
      </c>
      <c r="AG73" s="253">
        <v>0.64294071668561559</v>
      </c>
      <c r="AH73" s="253">
        <v>0.66519381061792815</v>
      </c>
      <c r="AI73" s="253">
        <v>0.65944495779788836</v>
      </c>
      <c r="AJ73" s="253">
        <v>0.7106771611855619</v>
      </c>
      <c r="AK73" s="253">
        <v>0.7339957500693346</v>
      </c>
      <c r="AL73" s="253">
        <v>0.72536512796984587</v>
      </c>
      <c r="AM73" s="253">
        <v>0.69922965547418803</v>
      </c>
      <c r="AN73" s="253">
        <v>0.64936847478913673</v>
      </c>
      <c r="AO73" s="253">
        <v>0.68523694378767941</v>
      </c>
      <c r="AP73" s="253">
        <v>0.57575616982643119</v>
      </c>
      <c r="AQ73" s="253">
        <v>0.53513842324889982</v>
      </c>
      <c r="AR73" s="253">
        <v>0.56848277044533824</v>
      </c>
      <c r="AS73" s="253">
        <v>0.58979302384762544</v>
      </c>
      <c r="AT73" s="253">
        <v>0.61734417581322909</v>
      </c>
      <c r="AU73" s="253">
        <v>0.63058769432908146</v>
      </c>
      <c r="AV73" s="253">
        <v>0.67722035796857882</v>
      </c>
      <c r="AW73" s="253">
        <v>0.67665040720436564</v>
      </c>
      <c r="AX73" s="253">
        <v>0.64841383656928875</v>
      </c>
      <c r="AY73" s="253">
        <v>0.65254500546418803</v>
      </c>
      <c r="AZ73" s="253">
        <v>0.60966636466612745</v>
      </c>
      <c r="BA73" s="253">
        <v>0.65127474761770465</v>
      </c>
      <c r="BB73" s="254">
        <v>0.60299600773594364</v>
      </c>
    </row>
    <row r="74" spans="1:54" x14ac:dyDescent="0.25">
      <c r="A74" s="438" t="str">
        <f>IF((INDEX('Fuel Mapping'!$O$4:$O$86,MATCH(gla!B74,'Fuel Mapping'!$N$4:$N$86,0)))=0,"",INDEX('Fuel Mapping'!$O$4:$O$86,MATCH(gla!B74,'Fuel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Mapping'!$O$4:$O$86,MATCH(gla!B75,'Fuel Mapping'!$N$4:$N$86,0)))=0,"",INDEX('Fuel Mapping'!$O$4:$O$86,MATCH(gla!B75,'Fuel Mapping'!$N$4:$N$86,0)))</f>
        <v/>
      </c>
      <c r="B75" s="255" t="s">
        <v>291</v>
      </c>
      <c r="C75" s="256" t="s">
        <v>292</v>
      </c>
      <c r="D75" s="257">
        <v>0</v>
      </c>
      <c r="E75" s="258">
        <v>0</v>
      </c>
      <c r="F75" s="258">
        <v>0</v>
      </c>
      <c r="G75" s="258">
        <v>0</v>
      </c>
      <c r="H75" s="258">
        <v>0</v>
      </c>
      <c r="I75" s="258">
        <v>0</v>
      </c>
      <c r="J75" s="258">
        <v>0</v>
      </c>
      <c r="K75" s="258">
        <v>2.3489814602292481E-2</v>
      </c>
      <c r="L75" s="258">
        <v>2.4953666125762459E-2</v>
      </c>
      <c r="M75" s="258">
        <v>1.7719323896276472E-2</v>
      </c>
      <c r="N75" s="258">
        <v>3.9054318698182093E-2</v>
      </c>
      <c r="O75" s="258">
        <v>3.6933800620370653E-2</v>
      </c>
      <c r="P75" s="258">
        <v>2.4575183241184781E-2</v>
      </c>
      <c r="Q75" s="258">
        <v>0.26410656875925048</v>
      </c>
      <c r="R75" s="258">
        <v>2.1110737170466968E-2</v>
      </c>
      <c r="S75" s="258">
        <v>0.39387040169036525</v>
      </c>
      <c r="T75" s="258">
        <v>0.41357253264021959</v>
      </c>
      <c r="U75" s="258">
        <v>0.38074719368518839</v>
      </c>
      <c r="V75" s="258">
        <v>0.49937133800423195</v>
      </c>
      <c r="W75" s="258">
        <v>0.53590785111291639</v>
      </c>
      <c r="X75" s="258">
        <v>0.5730675212506795</v>
      </c>
      <c r="Y75" s="258">
        <v>0.56091095308045025</v>
      </c>
      <c r="Z75" s="258">
        <v>0.59176982327212257</v>
      </c>
      <c r="AA75" s="258">
        <v>0.57344490850496965</v>
      </c>
      <c r="AB75" s="258">
        <v>0.54105487112471373</v>
      </c>
      <c r="AC75" s="258">
        <v>0.52286369244769526</v>
      </c>
      <c r="AD75" s="258">
        <v>0.51030156935855842</v>
      </c>
      <c r="AE75" s="258">
        <v>0.48819905879858932</v>
      </c>
      <c r="AF75" s="258">
        <v>0.49609874721839603</v>
      </c>
      <c r="AG75" s="258">
        <v>0.52357340077904058</v>
      </c>
      <c r="AH75" s="258">
        <v>0.55123560157921958</v>
      </c>
      <c r="AI75" s="258">
        <v>0.55100966062595569</v>
      </c>
      <c r="AJ75" s="258">
        <v>0.60822796143057001</v>
      </c>
      <c r="AK75" s="258">
        <v>0.63522840157699256</v>
      </c>
      <c r="AL75" s="258">
        <v>0.62841357893603011</v>
      </c>
      <c r="AM75" s="258">
        <v>0.60478817722264366</v>
      </c>
      <c r="AN75" s="258">
        <v>0.5558944953112035</v>
      </c>
      <c r="AO75" s="258">
        <v>0.59154732678693323</v>
      </c>
      <c r="AP75" s="258">
        <v>0.482822559280559</v>
      </c>
      <c r="AQ75" s="258">
        <v>0.44255938185742538</v>
      </c>
      <c r="AR75" s="258">
        <v>0.48037984409711748</v>
      </c>
      <c r="AS75" s="258">
        <v>0.50364326080317845</v>
      </c>
      <c r="AT75" s="258">
        <v>0.53514030399220058</v>
      </c>
      <c r="AU75" s="258">
        <v>0.55150546034865633</v>
      </c>
      <c r="AV75" s="258">
        <v>0.60061873067693627</v>
      </c>
      <c r="AW75" s="258">
        <v>0.60120235351430062</v>
      </c>
      <c r="AX75" s="258">
        <v>0.57562988313653063</v>
      </c>
      <c r="AY75" s="258">
        <v>0.58435363901465787</v>
      </c>
      <c r="AZ75" s="258">
        <v>0.54241421378428278</v>
      </c>
      <c r="BA75" s="258">
        <v>0.58537152665352932</v>
      </c>
      <c r="BB75" s="259">
        <v>0.54020523867959891</v>
      </c>
    </row>
    <row r="76" spans="1:54" x14ac:dyDescent="0.25">
      <c r="A76" s="438" t="str">
        <f>IF((INDEX('Fuel Mapping'!$O$4:$O$86,MATCH(gla!B76,'Fuel Mapping'!$N$4:$N$86,0)))=0,"",INDEX('Fuel Mapping'!$O$4:$O$86,MATCH(gla!B76,'Fuel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Mapping'!$O$4:$O$86,MATCH(gla!B77,'Fuel Mapping'!$N$4:$N$86,0)))=0,"",INDEX('Fuel Mapping'!$O$4:$O$86,MATCH(gla!B77,'Fuel Mapping'!$N$4:$N$86,0)))</f>
        <v/>
      </c>
      <c r="B77" s="255" t="s">
        <v>295</v>
      </c>
      <c r="C77" s="256" t="s">
        <v>296</v>
      </c>
      <c r="D77" s="257">
        <v>0</v>
      </c>
      <c r="E77" s="258">
        <v>0</v>
      </c>
      <c r="F77" s="258">
        <v>0</v>
      </c>
      <c r="G77" s="258">
        <v>0.16548231660801793</v>
      </c>
      <c r="H77" s="258">
        <v>2.3387325776642057E-2</v>
      </c>
      <c r="I77" s="258">
        <v>1.8786621913913708E-2</v>
      </c>
      <c r="J77" s="258">
        <v>3.5025524301514427E-2</v>
      </c>
      <c r="K77" s="258">
        <v>5.6847530455279356E-2</v>
      </c>
      <c r="L77" s="258">
        <v>1.9149461053144232E-2</v>
      </c>
      <c r="M77" s="258">
        <v>2.5702281117943874E-2</v>
      </c>
      <c r="N77" s="258">
        <v>0.24123839232157251</v>
      </c>
      <c r="O77" s="258">
        <v>0.35441346439712718</v>
      </c>
      <c r="P77" s="258">
        <v>6.392627698818891E-2</v>
      </c>
      <c r="Q77" s="258">
        <v>9.7331301222241068E-2</v>
      </c>
      <c r="R77" s="258">
        <v>0.13927564556584918</v>
      </c>
      <c r="S77" s="258">
        <v>0.13442772722905422</v>
      </c>
      <c r="T77" s="258">
        <v>0.13254173251605747</v>
      </c>
      <c r="U77" s="258">
        <v>0.1380380806840377</v>
      </c>
      <c r="V77" s="258">
        <v>0.14007165291257273</v>
      </c>
      <c r="W77" s="258">
        <v>0.13877587557854548</v>
      </c>
      <c r="X77" s="258">
        <v>0.13600890639624746</v>
      </c>
      <c r="Y77" s="258">
        <v>0.13602269438835135</v>
      </c>
      <c r="Z77" s="258">
        <v>0.13446580171087458</v>
      </c>
      <c r="AA77" s="258">
        <v>0.13242684060646889</v>
      </c>
      <c r="AB77" s="258">
        <v>0.13175978171094133</v>
      </c>
      <c r="AC77" s="258">
        <v>0.13094871666464883</v>
      </c>
      <c r="AD77" s="258">
        <v>0.12911546101787072</v>
      </c>
      <c r="AE77" s="258">
        <v>0.12835331612468778</v>
      </c>
      <c r="AF77" s="258">
        <v>0.12674449983352087</v>
      </c>
      <c r="AG77" s="258">
        <v>0.11936731590657493</v>
      </c>
      <c r="AH77" s="258">
        <v>0.11395820903870858</v>
      </c>
      <c r="AI77" s="258">
        <v>0.1084352971719328</v>
      </c>
      <c r="AJ77" s="258">
        <v>0.10244919975499198</v>
      </c>
      <c r="AK77" s="258">
        <v>9.876734849234195E-2</v>
      </c>
      <c r="AL77" s="258">
        <v>9.6951549033815754E-2</v>
      </c>
      <c r="AM77" s="258">
        <v>9.4441478251544295E-2</v>
      </c>
      <c r="AN77" s="258">
        <v>9.34739794779334E-2</v>
      </c>
      <c r="AO77" s="258">
        <v>9.3689617000746156E-2</v>
      </c>
      <c r="AP77" s="258">
        <v>9.293361054587225E-2</v>
      </c>
      <c r="AQ77" s="258">
        <v>9.2579041391474493E-2</v>
      </c>
      <c r="AR77" s="258">
        <v>8.8102926348220673E-2</v>
      </c>
      <c r="AS77" s="258">
        <v>8.6149763044446992E-2</v>
      </c>
      <c r="AT77" s="258">
        <v>8.220387182102859E-2</v>
      </c>
      <c r="AU77" s="258">
        <v>7.908223398042509E-2</v>
      </c>
      <c r="AV77" s="258">
        <v>7.660162729164248E-2</v>
      </c>
      <c r="AW77" s="258">
        <v>7.5448053690064992E-2</v>
      </c>
      <c r="AX77" s="258">
        <v>7.2783953432758092E-2</v>
      </c>
      <c r="AY77" s="258">
        <v>6.8191366449530194E-2</v>
      </c>
      <c r="AZ77" s="258">
        <v>6.7252150881844594E-2</v>
      </c>
      <c r="BA77" s="258">
        <v>6.590322096417528E-2</v>
      </c>
      <c r="BB77" s="259">
        <v>6.2790769056344814E-2</v>
      </c>
    </row>
    <row r="78" spans="1:54" x14ac:dyDescent="0.25">
      <c r="A78" s="438" t="str">
        <f>IF((INDEX('Fuel Mapping'!$O$4:$O$86,MATCH(gla!B78,'Fuel Mapping'!$N$4:$N$86,0)))=0,"",INDEX('Fuel Mapping'!$O$4:$O$86,MATCH(gla!B78,'Fuel Mapping'!$N$4:$N$86,0)))</f>
        <v/>
      </c>
      <c r="B78" s="245" t="s">
        <v>112</v>
      </c>
      <c r="C78" s="246" t="s">
        <v>297</v>
      </c>
      <c r="D78" s="247">
        <v>0</v>
      </c>
      <c r="E78" s="248">
        <v>0</v>
      </c>
      <c r="F78" s="248">
        <v>0</v>
      </c>
      <c r="G78" s="248">
        <v>8.9448032985888187E-2</v>
      </c>
      <c r="H78" s="248">
        <v>6.1310824659523831E-2</v>
      </c>
      <c r="I78" s="248">
        <v>9.1994288366251856E-2</v>
      </c>
      <c r="J78" s="248">
        <v>6.492195015449384E-2</v>
      </c>
      <c r="K78" s="248">
        <v>8.454535198217096E-2</v>
      </c>
      <c r="L78" s="248">
        <v>9.4463064924390383E-2</v>
      </c>
      <c r="M78" s="248">
        <v>0.1448481172373888</v>
      </c>
      <c r="N78" s="248">
        <v>0.14364729862950704</v>
      </c>
      <c r="O78" s="248">
        <v>0.15007894049606108</v>
      </c>
      <c r="P78" s="248">
        <v>5.4622797874577939E-2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Mapping'!$O$4:$O$86,MATCH(gla!B79,'Fuel Mapping'!$N$4:$N$86,0)))=0,"",INDEX('Fuel Mapping'!$O$4:$O$86,MATCH(gla!B79,'Fuel Mapping'!$N$4:$N$86,0)))</f>
        <v>Electricity</v>
      </c>
      <c r="B79" s="240" t="s">
        <v>29</v>
      </c>
      <c r="C79" s="415" t="s">
        <v>298</v>
      </c>
      <c r="D79" s="242">
        <v>2990.7252517735214</v>
      </c>
      <c r="E79" s="416">
        <v>3020.8565066334259</v>
      </c>
      <c r="F79" s="416">
        <v>3051.0385947908262</v>
      </c>
      <c r="G79" s="416">
        <v>2807.913281742522</v>
      </c>
      <c r="H79" s="416">
        <v>2964.3204709200363</v>
      </c>
      <c r="I79" s="416">
        <v>2826.1359686177025</v>
      </c>
      <c r="J79" s="416">
        <v>3090.1425080482286</v>
      </c>
      <c r="K79" s="416">
        <v>3197.7196653236824</v>
      </c>
      <c r="L79" s="416">
        <v>2926.4084963120222</v>
      </c>
      <c r="M79" s="416">
        <v>2610.3595129385421</v>
      </c>
      <c r="N79" s="416">
        <v>2611.5866148768473</v>
      </c>
      <c r="O79" s="416">
        <v>2789.412210391783</v>
      </c>
      <c r="P79" s="416">
        <v>2632.0177041115026</v>
      </c>
      <c r="Q79" s="416">
        <v>2413.9685518597626</v>
      </c>
      <c r="R79" s="416">
        <v>2454.2065406225165</v>
      </c>
      <c r="S79" s="416">
        <v>2588.8086444532614</v>
      </c>
      <c r="T79" s="416">
        <v>2576.3650092155704</v>
      </c>
      <c r="U79" s="416">
        <v>2516.8245298904098</v>
      </c>
      <c r="V79" s="416">
        <v>2364.0861250383009</v>
      </c>
      <c r="W79" s="416">
        <v>2306.4389470508195</v>
      </c>
      <c r="X79" s="416">
        <v>2278.8841718926601</v>
      </c>
      <c r="Y79" s="416">
        <v>2236.1847350872035</v>
      </c>
      <c r="Z79" s="416">
        <v>2237.9787067380844</v>
      </c>
      <c r="AA79" s="416">
        <v>2194.9678832622853</v>
      </c>
      <c r="AB79" s="416">
        <v>2155.3028527398774</v>
      </c>
      <c r="AC79" s="416">
        <v>2116.1680471881605</v>
      </c>
      <c r="AD79" s="416">
        <v>2089.3914423194215</v>
      </c>
      <c r="AE79" s="416">
        <v>2102.8140193698464</v>
      </c>
      <c r="AF79" s="416">
        <v>2154.0577991265809</v>
      </c>
      <c r="AG79" s="416">
        <v>2201.2884669865689</v>
      </c>
      <c r="AH79" s="416">
        <v>2271.2762336211117</v>
      </c>
      <c r="AI79" s="416">
        <v>2312.8702877160681</v>
      </c>
      <c r="AJ79" s="416">
        <v>2363.9010366959201</v>
      </c>
      <c r="AK79" s="416">
        <v>2373.7861586293325</v>
      </c>
      <c r="AL79" s="416">
        <v>2411.9610416216824</v>
      </c>
      <c r="AM79" s="416">
        <v>2470.5796229620651</v>
      </c>
      <c r="AN79" s="416">
        <v>2484.9836982905963</v>
      </c>
      <c r="AO79" s="416">
        <v>2543.7700650244642</v>
      </c>
      <c r="AP79" s="416">
        <v>2597.3035832244641</v>
      </c>
      <c r="AQ79" s="416">
        <v>2693.6153361838042</v>
      </c>
      <c r="AR79" s="416">
        <v>2721.125373181168</v>
      </c>
      <c r="AS79" s="416">
        <v>2740.2601885393765</v>
      </c>
      <c r="AT79" s="416">
        <v>2808.8826906514928</v>
      </c>
      <c r="AU79" s="416">
        <v>2832.9174819045193</v>
      </c>
      <c r="AV79" s="416">
        <v>2862.4538621505058</v>
      </c>
      <c r="AW79" s="416">
        <v>2841.4950566513471</v>
      </c>
      <c r="AX79" s="416">
        <v>2897.4956758971116</v>
      </c>
      <c r="AY79" s="416">
        <v>2985.0185035200407</v>
      </c>
      <c r="AZ79" s="416">
        <v>3005.3244783023533</v>
      </c>
      <c r="BA79" s="416">
        <v>3100.5092014060388</v>
      </c>
      <c r="BB79" s="244">
        <v>3200.8171378654647</v>
      </c>
    </row>
    <row r="80" spans="1:54" x14ac:dyDescent="0.25">
      <c r="A80" s="438" t="str">
        <f>IF((INDEX('Fuel Mapping'!$O$4:$O$86,MATCH(gla!B80,'Fuel Mapping'!$N$4:$N$86,0)))=0,"",INDEX('Fuel Mapping'!$O$4:$O$86,MATCH(gla!B80,'Fuel Mapping'!$N$4:$N$86,0)))</f>
        <v>Coal</v>
      </c>
      <c r="B80" s="240" t="s">
        <v>299</v>
      </c>
      <c r="C80" s="415">
        <v>7200</v>
      </c>
      <c r="D80" s="242">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416">
        <v>0</v>
      </c>
      <c r="BB80" s="244">
        <v>0</v>
      </c>
    </row>
    <row r="81" spans="1:54" x14ac:dyDescent="0.25">
      <c r="A81" s="438" t="str">
        <f>IF((INDEX('Fuel Mapping'!$O$4:$O$86,MATCH(gla!B81,'Fuel Mapping'!$N$4:$N$86,0)))=0,"",INDEX('Fuel Mapping'!$O$4:$O$86,MATCH(gla!B81,'Fuel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Mapping'!$O$4:$O$86,MATCH(gla!B82,'Fuel Mapping'!$N$4:$N$86,0)))=0,"",INDEX('Fuel Mapping'!$O$4:$O$86,MATCH(gla!B82,'Fuel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Mapping'!$O$4:$O$86,MATCH(gla!B83,'Fuel Mapping'!$N$4:$N$86,0)))=0,"",INDEX('Fuel Mapping'!$O$4:$O$86,MATCH(gla!B83,'Fuel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Mapping'!$O$4:$O$86,MATCH(gla!B84,'Fuel Mapping'!$N$4:$N$86,0)))=0,"",INDEX('Fuel Mapping'!$O$4:$O$86,MATCH(gla!B84,'Fuel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Mapping'!$O$4:$O$86,MATCH(gla!B85,'Fuel Mapping'!$N$4:$N$86,0)))=0,"",INDEX('Fuel Mapping'!$O$4:$O$86,MATCH(gla!B85,'Fuel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117</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20747.392463326323</v>
      </c>
      <c r="E2" s="238">
        <v>19946.808803569598</v>
      </c>
      <c r="F2" s="238">
        <v>19732.78918781591</v>
      </c>
      <c r="G2" s="238">
        <v>19567.921949759075</v>
      </c>
      <c r="H2" s="238">
        <v>20347.004583990962</v>
      </c>
      <c r="I2" s="238">
        <v>19720.120551263481</v>
      </c>
      <c r="J2" s="238">
        <v>20807.905278988335</v>
      </c>
      <c r="K2" s="238">
        <v>21293.908282824548</v>
      </c>
      <c r="L2" s="238">
        <v>18680.997811423218</v>
      </c>
      <c r="M2" s="238">
        <v>14786.403360865173</v>
      </c>
      <c r="N2" s="238">
        <v>14035.921261368459</v>
      </c>
      <c r="O2" s="238">
        <v>14158.58267117156</v>
      </c>
      <c r="P2" s="238">
        <v>12357.29872314062</v>
      </c>
      <c r="Q2" s="238">
        <v>11735.630770497548</v>
      </c>
      <c r="R2" s="238">
        <v>11336.977278782726</v>
      </c>
      <c r="S2" s="238">
        <v>11568.262086348186</v>
      </c>
      <c r="T2" s="238">
        <v>11701.926410073318</v>
      </c>
      <c r="U2" s="238">
        <v>11589.529750679712</v>
      </c>
      <c r="V2" s="238">
        <v>11121.893301709804</v>
      </c>
      <c r="W2" s="238">
        <v>10886.732891548001</v>
      </c>
      <c r="X2" s="238">
        <v>10801.917080259278</v>
      </c>
      <c r="Y2" s="238">
        <v>10830.6163632239</v>
      </c>
      <c r="Z2" s="238">
        <v>10787.023074951747</v>
      </c>
      <c r="AA2" s="238">
        <v>10724.01396685498</v>
      </c>
      <c r="AB2" s="238">
        <v>10724.541742519084</v>
      </c>
      <c r="AC2" s="238">
        <v>10766.746327945748</v>
      </c>
      <c r="AD2" s="238">
        <v>10860.537376725719</v>
      </c>
      <c r="AE2" s="238">
        <v>10952.341057682706</v>
      </c>
      <c r="AF2" s="238">
        <v>11051.786355084649</v>
      </c>
      <c r="AG2" s="238">
        <v>11074.596872821348</v>
      </c>
      <c r="AH2" s="238">
        <v>11068.320644862959</v>
      </c>
      <c r="AI2" s="238">
        <v>11091.763932904858</v>
      </c>
      <c r="AJ2" s="238">
        <v>11077.797836269043</v>
      </c>
      <c r="AK2" s="238">
        <v>11011.088347250934</v>
      </c>
      <c r="AL2" s="238">
        <v>10940.305054793907</v>
      </c>
      <c r="AM2" s="238">
        <v>10883.333483721444</v>
      </c>
      <c r="AN2" s="238">
        <v>10889.309303795906</v>
      </c>
      <c r="AO2" s="238">
        <v>10889.997185513415</v>
      </c>
      <c r="AP2" s="238">
        <v>10848.81045782661</v>
      </c>
      <c r="AQ2" s="238">
        <v>10776.977117354738</v>
      </c>
      <c r="AR2" s="238">
        <v>10698.271411732288</v>
      </c>
      <c r="AS2" s="238">
        <v>10614.361001223559</v>
      </c>
      <c r="AT2" s="238">
        <v>10528.610938675643</v>
      </c>
      <c r="AU2" s="238">
        <v>10404.757134618701</v>
      </c>
      <c r="AV2" s="238">
        <v>10378.581415755372</v>
      </c>
      <c r="AW2" s="238">
        <v>10417.590644755141</v>
      </c>
      <c r="AX2" s="238">
        <v>10465.69917650657</v>
      </c>
      <c r="AY2" s="238">
        <v>10342.207302726949</v>
      </c>
      <c r="AZ2" s="238">
        <v>10384.675687544857</v>
      </c>
      <c r="BA2" s="238">
        <v>10387.247982636831</v>
      </c>
      <c r="BB2" s="239">
        <v>10339.069633574209</v>
      </c>
    </row>
    <row r="3" spans="1:54" x14ac:dyDescent="0.25">
      <c r="A3" s="438" t="str">
        <f>IF((INDEX('Fuel Mapping'!$O$4:$O$86,MATCH(cem!B3,'Fuel Mapping'!$N$4:$N$86,0)))=0,"",INDEX('Fuel Mapping'!$O$4:$O$86,MATCH(cem!B3,'Fuel Mapping'!$N$4:$N$86,0)))</f>
        <v>Coal</v>
      </c>
      <c r="B3" s="240" t="s">
        <v>154</v>
      </c>
      <c r="C3" s="415" t="s">
        <v>155</v>
      </c>
      <c r="D3" s="242">
        <v>7237.192104704046</v>
      </c>
      <c r="E3" s="416">
        <v>6363.3704386514164</v>
      </c>
      <c r="F3" s="416">
        <v>5612.4195426933338</v>
      </c>
      <c r="G3" s="416">
        <v>5571.1363783932911</v>
      </c>
      <c r="H3" s="416">
        <v>5280.066310810962</v>
      </c>
      <c r="I3" s="416">
        <v>4679.3051158647086</v>
      </c>
      <c r="J3" s="416">
        <v>4997.0442862927212</v>
      </c>
      <c r="K3" s="416">
        <v>6006.9771383845737</v>
      </c>
      <c r="L3" s="416">
        <v>4874.8897377227668</v>
      </c>
      <c r="M3" s="416">
        <v>3771.3287201210219</v>
      </c>
      <c r="N3" s="416">
        <v>3622.2131710626941</v>
      </c>
      <c r="O3" s="416">
        <v>4001.928333208406</v>
      </c>
      <c r="P3" s="416">
        <v>3557.9674698376007</v>
      </c>
      <c r="Q3" s="416">
        <v>2749.3838001639338</v>
      </c>
      <c r="R3" s="416">
        <v>2685.8131211753898</v>
      </c>
      <c r="S3" s="416">
        <v>2576.9919991083348</v>
      </c>
      <c r="T3" s="416">
        <v>2609.6971197881007</v>
      </c>
      <c r="U3" s="416">
        <v>2596.6379531179396</v>
      </c>
      <c r="V3" s="416">
        <v>2451.9445868398066</v>
      </c>
      <c r="W3" s="416">
        <v>2409.63482736477</v>
      </c>
      <c r="X3" s="416">
        <v>2384.7705926771105</v>
      </c>
      <c r="Y3" s="416">
        <v>2383.8938504422367</v>
      </c>
      <c r="Z3" s="416">
        <v>2350.4861337831721</v>
      </c>
      <c r="AA3" s="416">
        <v>2334.4402239318183</v>
      </c>
      <c r="AB3" s="416">
        <v>2325.9187912882667</v>
      </c>
      <c r="AC3" s="416">
        <v>2325.2433252688729</v>
      </c>
      <c r="AD3" s="416">
        <v>2328.3297953615106</v>
      </c>
      <c r="AE3" s="416">
        <v>2330.4896871489245</v>
      </c>
      <c r="AF3" s="416">
        <v>2332.2393492737656</v>
      </c>
      <c r="AG3" s="416">
        <v>2315.2873182550234</v>
      </c>
      <c r="AH3" s="416">
        <v>2293.6066586101697</v>
      </c>
      <c r="AI3" s="416">
        <v>2283.3741313897244</v>
      </c>
      <c r="AJ3" s="416">
        <v>2248.6009610132214</v>
      </c>
      <c r="AK3" s="416">
        <v>2215.7586689202049</v>
      </c>
      <c r="AL3" s="416">
        <v>2175.0608485503617</v>
      </c>
      <c r="AM3" s="416">
        <v>2141.8903069325747</v>
      </c>
      <c r="AN3" s="416">
        <v>2120.1143732945861</v>
      </c>
      <c r="AO3" s="416">
        <v>2065.5630856400503</v>
      </c>
      <c r="AP3" s="416">
        <v>2039.265353784876</v>
      </c>
      <c r="AQ3" s="416">
        <v>1971.7937435338004</v>
      </c>
      <c r="AR3" s="416">
        <v>1890.4118310863691</v>
      </c>
      <c r="AS3" s="416">
        <v>1673.9564583392432</v>
      </c>
      <c r="AT3" s="416">
        <v>1541.6045629671223</v>
      </c>
      <c r="AU3" s="416">
        <v>1265.1045490159386</v>
      </c>
      <c r="AV3" s="416">
        <v>1171.7534259478496</v>
      </c>
      <c r="AW3" s="416">
        <v>1169.8927845906983</v>
      </c>
      <c r="AX3" s="416">
        <v>1162.1274613006269</v>
      </c>
      <c r="AY3" s="416">
        <v>956.26940947173262</v>
      </c>
      <c r="AZ3" s="416">
        <v>949.3388763288616</v>
      </c>
      <c r="BA3" s="416">
        <v>872.05850082630411</v>
      </c>
      <c r="BB3" s="244">
        <v>781.05298737983469</v>
      </c>
    </row>
    <row r="4" spans="1:54" x14ac:dyDescent="0.25">
      <c r="A4" s="438" t="str">
        <f>IF((INDEX('Fuel Mapping'!$O$4:$O$86,MATCH(cem!B4,'Fuel Mapping'!$N$4:$N$86,0)))=0,"",INDEX('Fuel Mapping'!$O$4:$O$86,MATCH(cem!B4,'Fuel Mapping'!$N$4:$N$86,0)))</f>
        <v/>
      </c>
      <c r="B4" s="245" t="s">
        <v>156</v>
      </c>
      <c r="C4" s="246" t="s">
        <v>157</v>
      </c>
      <c r="D4" s="247">
        <v>6205.0590775991586</v>
      </c>
      <c r="E4" s="248">
        <v>5413.8534965065146</v>
      </c>
      <c r="F4" s="248">
        <v>4757.7994226848487</v>
      </c>
      <c r="G4" s="248">
        <v>4540.8083275839272</v>
      </c>
      <c r="H4" s="248">
        <v>4233.4736543678491</v>
      </c>
      <c r="I4" s="248">
        <v>3666.3077102908151</v>
      </c>
      <c r="J4" s="248">
        <v>3951.6923578578503</v>
      </c>
      <c r="K4" s="248">
        <v>5103.802151222927</v>
      </c>
      <c r="L4" s="248">
        <v>4044.8049423855809</v>
      </c>
      <c r="M4" s="248">
        <v>3103.9280170443303</v>
      </c>
      <c r="N4" s="248">
        <v>2946.8104006313129</v>
      </c>
      <c r="O4" s="248">
        <v>3238.685562919994</v>
      </c>
      <c r="P4" s="248">
        <v>2890.0073865811723</v>
      </c>
      <c r="Q4" s="248">
        <v>2317.855068433536</v>
      </c>
      <c r="R4" s="248">
        <v>2284.8011194028959</v>
      </c>
      <c r="S4" s="248">
        <v>2160.7328785040881</v>
      </c>
      <c r="T4" s="248">
        <v>2188.1890630783223</v>
      </c>
      <c r="U4" s="248">
        <v>2171.0864914271979</v>
      </c>
      <c r="V4" s="248">
        <v>2044.6718588740046</v>
      </c>
      <c r="W4" s="248">
        <v>2009.3927795626914</v>
      </c>
      <c r="X4" s="248">
        <v>1988.4637581054558</v>
      </c>
      <c r="Y4" s="248">
        <v>1988.4180729446418</v>
      </c>
      <c r="Z4" s="248">
        <v>1962.2007883619642</v>
      </c>
      <c r="AA4" s="248">
        <v>1949.7676228612572</v>
      </c>
      <c r="AB4" s="248">
        <v>1944.0038232362463</v>
      </c>
      <c r="AC4" s="248">
        <v>1945.4721668765928</v>
      </c>
      <c r="AD4" s="248">
        <v>1949.8418874553804</v>
      </c>
      <c r="AE4" s="248">
        <v>1953.3577449152976</v>
      </c>
      <c r="AF4" s="248">
        <v>1956.4764099474437</v>
      </c>
      <c r="AG4" s="248">
        <v>1944.0516710167383</v>
      </c>
      <c r="AH4" s="248">
        <v>1927.2623066763899</v>
      </c>
      <c r="AI4" s="248">
        <v>1920.0464169114603</v>
      </c>
      <c r="AJ4" s="248">
        <v>1892.7555353737773</v>
      </c>
      <c r="AK4" s="248">
        <v>1866.2872929224402</v>
      </c>
      <c r="AL4" s="248">
        <v>1833.3675624090727</v>
      </c>
      <c r="AM4" s="248">
        <v>1806.5105108926507</v>
      </c>
      <c r="AN4" s="248">
        <v>1789.3575390778562</v>
      </c>
      <c r="AO4" s="248">
        <v>1744.6394727894522</v>
      </c>
      <c r="AP4" s="248">
        <v>1720.6339676906575</v>
      </c>
      <c r="AQ4" s="248">
        <v>1677.3143729674152</v>
      </c>
      <c r="AR4" s="248">
        <v>1600.7571338155822</v>
      </c>
      <c r="AS4" s="248">
        <v>1426.474185331339</v>
      </c>
      <c r="AT4" s="248">
        <v>1326.7320399625441</v>
      </c>
      <c r="AU4" s="248">
        <v>1081.7339566658798</v>
      </c>
      <c r="AV4" s="248">
        <v>1015.2154996974073</v>
      </c>
      <c r="AW4" s="248">
        <v>1013.6868418958135</v>
      </c>
      <c r="AX4" s="248">
        <v>1006.5963488636221</v>
      </c>
      <c r="AY4" s="248">
        <v>854.3375236412993</v>
      </c>
      <c r="AZ4" s="248">
        <v>847.82955847391941</v>
      </c>
      <c r="BA4" s="248">
        <v>771.93251672913846</v>
      </c>
      <c r="BB4" s="249">
        <v>722.72488347254864</v>
      </c>
    </row>
    <row r="5" spans="1:54" x14ac:dyDescent="0.25">
      <c r="A5" s="438" t="str">
        <f>IF((INDEX('Fuel Mapping'!$O$4:$O$86,MATCH(cem!B5,'Fuel Mapping'!$N$4:$N$86,0)))=0,"",INDEX('Fuel Mapping'!$O$4:$O$86,MATCH(cem!B5,'Fuel Mapping'!$N$4:$N$86,0)))</f>
        <v/>
      </c>
      <c r="B5" s="250" t="s">
        <v>158</v>
      </c>
      <c r="C5" s="251" t="s">
        <v>159</v>
      </c>
      <c r="D5" s="252">
        <v>5608.084218235208</v>
      </c>
      <c r="E5" s="253">
        <v>4881.0696496539604</v>
      </c>
      <c r="F5" s="253">
        <v>4286.3522202799722</v>
      </c>
      <c r="G5" s="253">
        <v>4018.3077664808811</v>
      </c>
      <c r="H5" s="253">
        <v>3783.933587610331</v>
      </c>
      <c r="I5" s="253">
        <v>3328.6948929024675</v>
      </c>
      <c r="J5" s="253">
        <v>3584.9320012601584</v>
      </c>
      <c r="K5" s="253">
        <v>4688.2620549348776</v>
      </c>
      <c r="L5" s="253">
        <v>3667.940164822166</v>
      </c>
      <c r="M5" s="253">
        <v>2779.6913642343188</v>
      </c>
      <c r="N5" s="253">
        <v>2649.670114755887</v>
      </c>
      <c r="O5" s="253">
        <v>2924.4621309700392</v>
      </c>
      <c r="P5" s="253">
        <v>2600.8280068268746</v>
      </c>
      <c r="Q5" s="253">
        <v>2093.5634114842605</v>
      </c>
      <c r="R5" s="253">
        <v>2061.5455479563911</v>
      </c>
      <c r="S5" s="253">
        <v>1908.7773851564225</v>
      </c>
      <c r="T5" s="253">
        <v>1929.1151508529867</v>
      </c>
      <c r="U5" s="253">
        <v>1913.7024766115576</v>
      </c>
      <c r="V5" s="253">
        <v>1808.7593135535365</v>
      </c>
      <c r="W5" s="253">
        <v>1785.0078789317433</v>
      </c>
      <c r="X5" s="253">
        <v>1772.0250466573782</v>
      </c>
      <c r="Y5" s="253">
        <v>1775.8710719322266</v>
      </c>
      <c r="Z5" s="253">
        <v>1760.2525211302627</v>
      </c>
      <c r="AA5" s="253">
        <v>1754.6308302370114</v>
      </c>
      <c r="AB5" s="253">
        <v>1754.5070450707412</v>
      </c>
      <c r="AC5" s="253">
        <v>1760.1783179593044</v>
      </c>
      <c r="AD5" s="253">
        <v>1768.1542361519246</v>
      </c>
      <c r="AE5" s="253">
        <v>1775.2696884152333</v>
      </c>
      <c r="AF5" s="253">
        <v>1782.1197560026626</v>
      </c>
      <c r="AG5" s="253">
        <v>1776.1282454982686</v>
      </c>
      <c r="AH5" s="253">
        <v>1765.8152951774525</v>
      </c>
      <c r="AI5" s="253">
        <v>1759.1511450551454</v>
      </c>
      <c r="AJ5" s="253">
        <v>1735.86215664871</v>
      </c>
      <c r="AK5" s="253">
        <v>1712.4771607514249</v>
      </c>
      <c r="AL5" s="253">
        <v>1683.5432985807613</v>
      </c>
      <c r="AM5" s="253">
        <v>1659.7481045235359</v>
      </c>
      <c r="AN5" s="253">
        <v>1644.4290826368629</v>
      </c>
      <c r="AO5" s="253">
        <v>1605.5994946209116</v>
      </c>
      <c r="AP5" s="253">
        <v>1587.1692634607996</v>
      </c>
      <c r="AQ5" s="253">
        <v>1550.3814958759608</v>
      </c>
      <c r="AR5" s="253">
        <v>1482.3214223394314</v>
      </c>
      <c r="AS5" s="253">
        <v>1320.3503754429187</v>
      </c>
      <c r="AT5" s="253">
        <v>1232.0707516187604</v>
      </c>
      <c r="AU5" s="253">
        <v>1001.9832069978967</v>
      </c>
      <c r="AV5" s="253">
        <v>947.70618892038942</v>
      </c>
      <c r="AW5" s="253">
        <v>946.47110748761759</v>
      </c>
      <c r="AX5" s="253">
        <v>939.94181455499404</v>
      </c>
      <c r="AY5" s="253">
        <v>796.1668455072288</v>
      </c>
      <c r="AZ5" s="253">
        <v>790.1793760261246</v>
      </c>
      <c r="BA5" s="253">
        <v>717.20091287043215</v>
      </c>
      <c r="BB5" s="254">
        <v>675.90871744727451</v>
      </c>
    </row>
    <row r="6" spans="1:54" x14ac:dyDescent="0.25">
      <c r="A6" s="438" t="str">
        <f>IF((INDEX('Fuel Mapping'!$O$4:$O$86,MATCH(cem!B6,'Fuel Mapping'!$N$4:$N$86,0)))=0,"",INDEX('Fuel Mapping'!$O$4:$O$86,MATCH(cem!B6,'Fuel Mapping'!$N$4:$N$86,0)))</f>
        <v/>
      </c>
      <c r="B6" s="255" t="s">
        <v>160</v>
      </c>
      <c r="C6" s="256" t="s">
        <v>161</v>
      </c>
      <c r="D6" s="257">
        <v>12.499569345016701</v>
      </c>
      <c r="E6" s="258">
        <v>9.7409483941744881</v>
      </c>
      <c r="F6" s="258">
        <v>27.109573232971361</v>
      </c>
      <c r="G6" s="258">
        <v>47.117788502887741</v>
      </c>
      <c r="H6" s="258">
        <v>112.97771801151406</v>
      </c>
      <c r="I6" s="258">
        <v>138.69050182299446</v>
      </c>
      <c r="J6" s="258">
        <v>125.11352655242935</v>
      </c>
      <c r="K6" s="258">
        <v>167.83987463358676</v>
      </c>
      <c r="L6" s="258">
        <v>131.48526194457648</v>
      </c>
      <c r="M6" s="258">
        <v>118.786665087158</v>
      </c>
      <c r="N6" s="258">
        <v>99.104215495906644</v>
      </c>
      <c r="O6" s="258">
        <v>264.70878977589223</v>
      </c>
      <c r="P6" s="258">
        <v>223.17002174758417</v>
      </c>
      <c r="Q6" s="258">
        <v>160.50662853603018</v>
      </c>
      <c r="R6" s="258">
        <v>76.510372709481317</v>
      </c>
      <c r="S6" s="258">
        <v>78.798054812438124</v>
      </c>
      <c r="T6" s="258">
        <v>82.878384087893323</v>
      </c>
      <c r="U6" s="258">
        <v>79.313809652676284</v>
      </c>
      <c r="V6" s="258">
        <v>75.882878587039244</v>
      </c>
      <c r="W6" s="258">
        <v>74.35778306046349</v>
      </c>
      <c r="X6" s="258">
        <v>73.84470203284836</v>
      </c>
      <c r="Y6" s="258">
        <v>73.876652877640581</v>
      </c>
      <c r="Z6" s="258">
        <v>72.586716106205131</v>
      </c>
      <c r="AA6" s="258">
        <v>72.043452596772411</v>
      </c>
      <c r="AB6" s="258">
        <v>71.688633154891349</v>
      </c>
      <c r="AC6" s="258">
        <v>71.40040936548715</v>
      </c>
      <c r="AD6" s="258">
        <v>71.266705241759709</v>
      </c>
      <c r="AE6" s="258">
        <v>71.172397484029176</v>
      </c>
      <c r="AF6" s="258">
        <v>71.088627218559708</v>
      </c>
      <c r="AG6" s="258">
        <v>70.37711911338188</v>
      </c>
      <c r="AH6" s="258">
        <v>69.568390286116653</v>
      </c>
      <c r="AI6" s="258">
        <v>69.139693155007862</v>
      </c>
      <c r="AJ6" s="258">
        <v>67.763717492187425</v>
      </c>
      <c r="AK6" s="258">
        <v>66.546501426005392</v>
      </c>
      <c r="AL6" s="258">
        <v>64.978627951493507</v>
      </c>
      <c r="AM6" s="258">
        <v>63.616366680327566</v>
      </c>
      <c r="AN6" s="258">
        <v>62.601232173215287</v>
      </c>
      <c r="AO6" s="258">
        <v>54.951533424148245</v>
      </c>
      <c r="AP6" s="258">
        <v>54.172245431811682</v>
      </c>
      <c r="AQ6" s="258">
        <v>48.55685967882652</v>
      </c>
      <c r="AR6" s="258">
        <v>47.376109631827418</v>
      </c>
      <c r="AS6" s="258">
        <v>31.601291807153871</v>
      </c>
      <c r="AT6" s="258">
        <v>28.409023943975242</v>
      </c>
      <c r="AU6" s="258">
        <v>21.650954114327433</v>
      </c>
      <c r="AV6" s="258">
        <v>21.30739745187919</v>
      </c>
      <c r="AW6" s="258">
        <v>21.09742345360695</v>
      </c>
      <c r="AX6" s="258">
        <v>20.853587794370721</v>
      </c>
      <c r="AY6" s="258">
        <v>13.858111268524873</v>
      </c>
      <c r="AZ6" s="258">
        <v>13.69224678702626</v>
      </c>
      <c r="BA6" s="258">
        <v>13.223310525972243</v>
      </c>
      <c r="BB6" s="259">
        <v>12.65697549021929</v>
      </c>
    </row>
    <row r="7" spans="1:54" x14ac:dyDescent="0.25">
      <c r="A7" s="438" t="str">
        <f>IF((INDEX('Fuel Mapping'!$O$4:$O$86,MATCH(cem!B7,'Fuel Mapping'!$N$4:$N$86,0)))=0,"",INDEX('Fuel Mapping'!$O$4:$O$86,MATCH(cem!B7,'Fuel Mapping'!$N$4:$N$86,0)))</f>
        <v/>
      </c>
      <c r="B7" s="255" t="s">
        <v>162</v>
      </c>
      <c r="C7" s="256" t="s">
        <v>163</v>
      </c>
      <c r="D7" s="257">
        <v>2.698862596425263</v>
      </c>
      <c r="E7" s="258">
        <v>1.3999100000000002</v>
      </c>
      <c r="F7" s="258">
        <v>0.69972999999999996</v>
      </c>
      <c r="G7" s="258">
        <v>0</v>
      </c>
      <c r="H7" s="258">
        <v>0</v>
      </c>
      <c r="I7" s="258">
        <v>0</v>
      </c>
      <c r="J7" s="258">
        <v>0</v>
      </c>
      <c r="K7" s="258">
        <v>5.9649296908274971</v>
      </c>
      <c r="L7" s="258">
        <v>7.0057000000000009</v>
      </c>
      <c r="M7" s="258">
        <v>0</v>
      </c>
      <c r="N7" s="258">
        <v>0</v>
      </c>
      <c r="O7" s="258">
        <v>0</v>
      </c>
      <c r="P7" s="258">
        <v>16.168808635972134</v>
      </c>
      <c r="Q7" s="258">
        <v>12.788100020986795</v>
      </c>
      <c r="R7" s="258">
        <v>0.41987212256368628</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Mapping'!$O$4:$O$86,MATCH(cem!B8,'Fuel Mapping'!$N$4:$N$86,0)))=0,"",INDEX('Fuel Mapping'!$O$4:$O$86,MATCH(cem!B8,'Fuel Mapping'!$N$4:$N$86,0)))</f>
        <v/>
      </c>
      <c r="B8" s="255" t="s">
        <v>164</v>
      </c>
      <c r="C8" s="256" t="s">
        <v>165</v>
      </c>
      <c r="D8" s="257">
        <v>5493.8681878885445</v>
      </c>
      <c r="E8" s="258">
        <v>4769.3072674027835</v>
      </c>
      <c r="F8" s="258">
        <v>4183.8326648716184</v>
      </c>
      <c r="G8" s="258">
        <v>3905.7456834134018</v>
      </c>
      <c r="H8" s="258">
        <v>3575.9677184408238</v>
      </c>
      <c r="I8" s="258">
        <v>3090.8042790945274</v>
      </c>
      <c r="J8" s="258">
        <v>3345.8178895091773</v>
      </c>
      <c r="K8" s="258">
        <v>4413.8327859797118</v>
      </c>
      <c r="L8" s="258">
        <v>3444.3167261542976</v>
      </c>
      <c r="M8" s="258">
        <v>2634.6594168467673</v>
      </c>
      <c r="N8" s="258">
        <v>2530.1251474192895</v>
      </c>
      <c r="O8" s="258">
        <v>2655.6887195057652</v>
      </c>
      <c r="P8" s="258">
        <v>2324.2431584193869</v>
      </c>
      <c r="Q8" s="258">
        <v>1906.2340224836416</v>
      </c>
      <c r="R8" s="258">
        <v>1969.4475441056338</v>
      </c>
      <c r="S8" s="258">
        <v>1809.1257128044408</v>
      </c>
      <c r="T8" s="258">
        <v>1823.400412407904</v>
      </c>
      <c r="U8" s="258">
        <v>1811.5488692693152</v>
      </c>
      <c r="V8" s="258">
        <v>1711.2826504724089</v>
      </c>
      <c r="W8" s="258">
        <v>1689.5264137337194</v>
      </c>
      <c r="X8" s="258">
        <v>1677.302608912689</v>
      </c>
      <c r="Y8" s="258">
        <v>1681.2361846594608</v>
      </c>
      <c r="Z8" s="258">
        <v>1667.1778396250575</v>
      </c>
      <c r="AA8" s="258">
        <v>1662.3099972427792</v>
      </c>
      <c r="AB8" s="258">
        <v>1662.7186700480154</v>
      </c>
      <c r="AC8" s="258">
        <v>1668.772383721491</v>
      </c>
      <c r="AD8" s="258">
        <v>1676.9038750491195</v>
      </c>
      <c r="AE8" s="258">
        <v>1684.110326454522</v>
      </c>
      <c r="AF8" s="258">
        <v>1691.0413843302522</v>
      </c>
      <c r="AG8" s="258">
        <v>1685.8446673750818</v>
      </c>
      <c r="AH8" s="258">
        <v>1676.5191409878489</v>
      </c>
      <c r="AI8" s="258">
        <v>1670.3992149090418</v>
      </c>
      <c r="AJ8" s="258">
        <v>1648.7604561006528</v>
      </c>
      <c r="AK8" s="258">
        <v>1626.9147725096641</v>
      </c>
      <c r="AL8" s="258">
        <v>1599.944364565921</v>
      </c>
      <c r="AM8" s="258">
        <v>1577.8805062630649</v>
      </c>
      <c r="AN8" s="258">
        <v>1563.8873414193938</v>
      </c>
      <c r="AO8" s="258">
        <v>1532.7631192778267</v>
      </c>
      <c r="AP8" s="258">
        <v>1515.3664703616125</v>
      </c>
      <c r="AQ8" s="258">
        <v>1484.4407867036632</v>
      </c>
      <c r="AR8" s="258">
        <v>1420.3146845503788</v>
      </c>
      <c r="AS8" s="258">
        <v>1274.6569206927338</v>
      </c>
      <c r="AT8" s="258">
        <v>1194.8211077462367</v>
      </c>
      <c r="AU8" s="258">
        <v>972.19532133414941</v>
      </c>
      <c r="AV8" s="258">
        <v>918.54677116317998</v>
      </c>
      <c r="AW8" s="258">
        <v>917.5571171633602</v>
      </c>
      <c r="AX8" s="258">
        <v>911.32511031487593</v>
      </c>
      <c r="AY8" s="258">
        <v>774.6614342060841</v>
      </c>
      <c r="AZ8" s="258">
        <v>768.90254953648775</v>
      </c>
      <c r="BA8" s="258">
        <v>696.71642829457585</v>
      </c>
      <c r="BB8" s="259">
        <v>656.09741488846703</v>
      </c>
    </row>
    <row r="9" spans="1:54" x14ac:dyDescent="0.25">
      <c r="A9" s="438" t="str">
        <f>IF((INDEX('Fuel Mapping'!$O$4:$O$86,MATCH(cem!B9,'Fuel Mapping'!$N$4:$N$86,0)))=0,"",INDEX('Fuel Mapping'!$O$4:$O$86,MATCH(cem!B9,'Fuel Mapping'!$N$4:$N$86,0)))</f>
        <v/>
      </c>
      <c r="B9" s="255" t="s">
        <v>166</v>
      </c>
      <c r="C9" s="256" t="s">
        <v>167</v>
      </c>
      <c r="D9" s="257">
        <v>99.01759840522061</v>
      </c>
      <c r="E9" s="258">
        <v>100.6215238570029</v>
      </c>
      <c r="F9" s="258">
        <v>74.710252175381598</v>
      </c>
      <c r="G9" s="258">
        <v>65.444294564591658</v>
      </c>
      <c r="H9" s="258">
        <v>94.988151157993968</v>
      </c>
      <c r="I9" s="258">
        <v>99.200111984944655</v>
      </c>
      <c r="J9" s="258">
        <v>114.00058519855146</v>
      </c>
      <c r="K9" s="258">
        <v>100.62446463075132</v>
      </c>
      <c r="L9" s="258">
        <v>85.132476723291646</v>
      </c>
      <c r="M9" s="258">
        <v>26.245282300392908</v>
      </c>
      <c r="N9" s="258">
        <v>20.440751840691476</v>
      </c>
      <c r="O9" s="258">
        <v>4.0646216883816129</v>
      </c>
      <c r="P9" s="258">
        <v>37.246018023931299</v>
      </c>
      <c r="Q9" s="258">
        <v>14.034660443602101</v>
      </c>
      <c r="R9" s="258">
        <v>15.167759018712326</v>
      </c>
      <c r="S9" s="258">
        <v>20.853617539543293</v>
      </c>
      <c r="T9" s="258">
        <v>22.836354357189176</v>
      </c>
      <c r="U9" s="258">
        <v>22.839797689566158</v>
      </c>
      <c r="V9" s="258">
        <v>21.593784494087878</v>
      </c>
      <c r="W9" s="258">
        <v>21.123682137560408</v>
      </c>
      <c r="X9" s="258">
        <v>20.877735711840241</v>
      </c>
      <c r="Y9" s="258">
        <v>20.758234395124681</v>
      </c>
      <c r="Z9" s="258">
        <v>20.487965399000402</v>
      </c>
      <c r="AA9" s="258">
        <v>20.277380397459996</v>
      </c>
      <c r="AB9" s="258">
        <v>20.099741867835071</v>
      </c>
      <c r="AC9" s="258">
        <v>20.005524872326273</v>
      </c>
      <c r="AD9" s="258">
        <v>19.983655861045339</v>
      </c>
      <c r="AE9" s="258">
        <v>19.986964476681958</v>
      </c>
      <c r="AF9" s="258">
        <v>19.989744453851145</v>
      </c>
      <c r="AG9" s="258">
        <v>19.906459009804834</v>
      </c>
      <c r="AH9" s="258">
        <v>19.727763903486778</v>
      </c>
      <c r="AI9" s="258">
        <v>19.612236991096118</v>
      </c>
      <c r="AJ9" s="258">
        <v>19.337983055869515</v>
      </c>
      <c r="AK9" s="258">
        <v>19.015886815755433</v>
      </c>
      <c r="AL9" s="258">
        <v>18.620306063347044</v>
      </c>
      <c r="AM9" s="258">
        <v>18.251231580143155</v>
      </c>
      <c r="AN9" s="258">
        <v>17.94050904425395</v>
      </c>
      <c r="AO9" s="258">
        <v>17.884841918936679</v>
      </c>
      <c r="AP9" s="258">
        <v>17.630547667375829</v>
      </c>
      <c r="AQ9" s="258">
        <v>17.383849493470944</v>
      </c>
      <c r="AR9" s="258">
        <v>14.630628157225161</v>
      </c>
      <c r="AS9" s="258">
        <v>14.09216294303117</v>
      </c>
      <c r="AT9" s="258">
        <v>8.8406199285480529</v>
      </c>
      <c r="AU9" s="258">
        <v>8.1369315494196641</v>
      </c>
      <c r="AV9" s="258">
        <v>7.8520203053302629</v>
      </c>
      <c r="AW9" s="258">
        <v>7.8165668706504041</v>
      </c>
      <c r="AX9" s="258">
        <v>7.7631164457474879</v>
      </c>
      <c r="AY9" s="258">
        <v>7.6473000326198175</v>
      </c>
      <c r="AZ9" s="258">
        <v>7.584579702610398</v>
      </c>
      <c r="BA9" s="258">
        <v>7.2611740498839543</v>
      </c>
      <c r="BB9" s="259">
        <v>7.1543270685882083</v>
      </c>
    </row>
    <row r="10" spans="1:54" x14ac:dyDescent="0.25">
      <c r="A10" s="438" t="str">
        <f>IF((INDEX('Fuel Mapping'!$O$4:$O$86,MATCH(cem!B10,'Fuel Mapping'!$N$4:$N$86,0)))=0,"",INDEX('Fuel Mapping'!$O$4:$O$86,MATCH(cem!B10,'Fuel Mapping'!$N$4:$N$86,0)))</f>
        <v/>
      </c>
      <c r="B10" s="250" t="s">
        <v>168</v>
      </c>
      <c r="C10" s="251" t="s">
        <v>169</v>
      </c>
      <c r="D10" s="252">
        <v>0.70465587423238263</v>
      </c>
      <c r="E10" s="253">
        <v>0</v>
      </c>
      <c r="F10" s="253">
        <v>0</v>
      </c>
      <c r="G10" s="253">
        <v>0</v>
      </c>
      <c r="H10" s="253">
        <v>1.2026834832823734</v>
      </c>
      <c r="I10" s="253">
        <v>0.61608935274374366</v>
      </c>
      <c r="J10" s="253">
        <v>0.67461868742712228</v>
      </c>
      <c r="K10" s="253">
        <v>0</v>
      </c>
      <c r="L10" s="253">
        <v>0.43755202756093553</v>
      </c>
      <c r="M10" s="253">
        <v>0</v>
      </c>
      <c r="N10" s="253">
        <v>0</v>
      </c>
      <c r="O10" s="253">
        <v>0.69538320500970419</v>
      </c>
      <c r="P10" s="253">
        <v>6.8856169273071535</v>
      </c>
      <c r="Q10" s="253">
        <v>4.1144945746977681</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Mapping'!$O$4:$O$86,MATCH(cem!B11,'Fuel Mapping'!$N$4:$N$86,0)))=0,"",INDEX('Fuel Mapping'!$O$4:$O$86,MATCH(cem!B11,'Fuel Mapping'!$N$4:$N$86,0)))</f>
        <v/>
      </c>
      <c r="B11" s="250" t="s">
        <v>15</v>
      </c>
      <c r="C11" s="251" t="s">
        <v>170</v>
      </c>
      <c r="D11" s="252">
        <v>596.27020348971837</v>
      </c>
      <c r="E11" s="253">
        <v>532.78384685255367</v>
      </c>
      <c r="F11" s="253">
        <v>471.44720240487777</v>
      </c>
      <c r="G11" s="253">
        <v>522.50056110304649</v>
      </c>
      <c r="H11" s="253">
        <v>448.3373832742368</v>
      </c>
      <c r="I11" s="253">
        <v>336.99672803560384</v>
      </c>
      <c r="J11" s="253">
        <v>365.18570791026576</v>
      </c>
      <c r="K11" s="253">
        <v>399.33817628804968</v>
      </c>
      <c r="L11" s="253">
        <v>361.40041503922237</v>
      </c>
      <c r="M11" s="253">
        <v>306.39806291004203</v>
      </c>
      <c r="N11" s="253">
        <v>293.62173308275288</v>
      </c>
      <c r="O11" s="253">
        <v>294.86461195979422</v>
      </c>
      <c r="P11" s="253">
        <v>266.5612746720434</v>
      </c>
      <c r="Q11" s="253">
        <v>203.60877994735483</v>
      </c>
      <c r="R11" s="253">
        <v>206.12160144079465</v>
      </c>
      <c r="S11" s="253">
        <v>235.62194448413675</v>
      </c>
      <c r="T11" s="253">
        <v>241.63433607852886</v>
      </c>
      <c r="U11" s="253">
        <v>239.76330463670521</v>
      </c>
      <c r="V11" s="253">
        <v>218.41299831807015</v>
      </c>
      <c r="W11" s="253">
        <v>206.57831974008388</v>
      </c>
      <c r="X11" s="253">
        <v>198.71576012266868</v>
      </c>
      <c r="Y11" s="253">
        <v>195.13622797999633</v>
      </c>
      <c r="Z11" s="253">
        <v>184.3828028602438</v>
      </c>
      <c r="AA11" s="253">
        <v>177.71603352448955</v>
      </c>
      <c r="AB11" s="253">
        <v>172.29256974199379</v>
      </c>
      <c r="AC11" s="253">
        <v>168.3908007723206</v>
      </c>
      <c r="AD11" s="253">
        <v>165.06431816641717</v>
      </c>
      <c r="AE11" s="253">
        <v>161.70477512184888</v>
      </c>
      <c r="AF11" s="253">
        <v>158.20720715629307</v>
      </c>
      <c r="AG11" s="253">
        <v>151.79676116129718</v>
      </c>
      <c r="AH11" s="253">
        <v>145.42167928552647</v>
      </c>
      <c r="AI11" s="253">
        <v>145.04491987136254</v>
      </c>
      <c r="AJ11" s="253">
        <v>140.89777259791424</v>
      </c>
      <c r="AK11" s="253">
        <v>137.89925929529755</v>
      </c>
      <c r="AL11" s="253">
        <v>134.01324650064129</v>
      </c>
      <c r="AM11" s="253">
        <v>131.15951485759089</v>
      </c>
      <c r="AN11" s="253">
        <v>129.59064443862511</v>
      </c>
      <c r="AO11" s="253">
        <v>123.69389213802309</v>
      </c>
      <c r="AP11" s="253">
        <v>118.15659456692917</v>
      </c>
      <c r="AQ11" s="253">
        <v>111.69657162984645</v>
      </c>
      <c r="AR11" s="253">
        <v>104.67184157478387</v>
      </c>
      <c r="AS11" s="253">
        <v>93.858812937403499</v>
      </c>
      <c r="AT11" s="253">
        <v>83.860768371077341</v>
      </c>
      <c r="AU11" s="253">
        <v>73.234758875704699</v>
      </c>
      <c r="AV11" s="253">
        <v>61.024929189834644</v>
      </c>
      <c r="AW11" s="253">
        <v>60.794433258056721</v>
      </c>
      <c r="AX11" s="253">
        <v>60.274604268113251</v>
      </c>
      <c r="AY11" s="253">
        <v>51.821609918501082</v>
      </c>
      <c r="AZ11" s="253">
        <v>51.35225274180241</v>
      </c>
      <c r="BA11" s="253">
        <v>48.454712326429089</v>
      </c>
      <c r="BB11" s="254">
        <v>41.871680987726002</v>
      </c>
    </row>
    <row r="12" spans="1:54" x14ac:dyDescent="0.25">
      <c r="A12" s="438" t="str">
        <f>IF((INDEX('Fuel Mapping'!$O$4:$O$86,MATCH(cem!B12,'Fuel Mapping'!$N$4:$N$86,0)))=0,"",INDEX('Fuel Mapping'!$O$4:$O$86,MATCH(cem!B12,'Fuel Mapping'!$N$4:$N$86,0)))</f>
        <v/>
      </c>
      <c r="B12" s="255" t="s">
        <v>171</v>
      </c>
      <c r="C12" s="256" t="s">
        <v>172</v>
      </c>
      <c r="D12" s="257">
        <v>596.27020348971837</v>
      </c>
      <c r="E12" s="258">
        <v>532.78384685255367</v>
      </c>
      <c r="F12" s="258">
        <v>471.44720240487777</v>
      </c>
      <c r="G12" s="258">
        <v>522.50056110304649</v>
      </c>
      <c r="H12" s="258">
        <v>448.3373832742368</v>
      </c>
      <c r="I12" s="258">
        <v>336.99672803560384</v>
      </c>
      <c r="J12" s="258">
        <v>365.18570791026576</v>
      </c>
      <c r="K12" s="258">
        <v>399.33817628804968</v>
      </c>
      <c r="L12" s="258">
        <v>361.40041503922237</v>
      </c>
      <c r="M12" s="258">
        <v>306.39806291004203</v>
      </c>
      <c r="N12" s="258">
        <v>293.62173308275288</v>
      </c>
      <c r="O12" s="258">
        <v>294.86461195979422</v>
      </c>
      <c r="P12" s="258">
        <v>266.5612746720434</v>
      </c>
      <c r="Q12" s="258">
        <v>203.60877994735483</v>
      </c>
      <c r="R12" s="258">
        <v>206.12160144079465</v>
      </c>
      <c r="S12" s="258">
        <v>235.62194448413675</v>
      </c>
      <c r="T12" s="258">
        <v>241.63433607852886</v>
      </c>
      <c r="U12" s="258">
        <v>239.76330463670521</v>
      </c>
      <c r="V12" s="258">
        <v>218.41299831807015</v>
      </c>
      <c r="W12" s="258">
        <v>206.57831974008388</v>
      </c>
      <c r="X12" s="258">
        <v>198.71576012266868</v>
      </c>
      <c r="Y12" s="258">
        <v>195.13622797999633</v>
      </c>
      <c r="Z12" s="258">
        <v>184.3828028602438</v>
      </c>
      <c r="AA12" s="258">
        <v>177.71603352448955</v>
      </c>
      <c r="AB12" s="258">
        <v>172.29256974199379</v>
      </c>
      <c r="AC12" s="258">
        <v>168.3908007723206</v>
      </c>
      <c r="AD12" s="258">
        <v>165.06431816641717</v>
      </c>
      <c r="AE12" s="258">
        <v>161.70477512184888</v>
      </c>
      <c r="AF12" s="258">
        <v>158.20720715629307</v>
      </c>
      <c r="AG12" s="258">
        <v>151.79676116129718</v>
      </c>
      <c r="AH12" s="258">
        <v>145.42167928552647</v>
      </c>
      <c r="AI12" s="258">
        <v>145.04491987136254</v>
      </c>
      <c r="AJ12" s="258">
        <v>140.89777259791424</v>
      </c>
      <c r="AK12" s="258">
        <v>137.89925929529755</v>
      </c>
      <c r="AL12" s="258">
        <v>134.01324650064129</v>
      </c>
      <c r="AM12" s="258">
        <v>131.15951485759089</v>
      </c>
      <c r="AN12" s="258">
        <v>129.59064443862511</v>
      </c>
      <c r="AO12" s="258">
        <v>123.69389213802309</v>
      </c>
      <c r="AP12" s="258">
        <v>118.15659456692917</v>
      </c>
      <c r="AQ12" s="258">
        <v>111.69657162984645</v>
      </c>
      <c r="AR12" s="258">
        <v>104.67184157478387</v>
      </c>
      <c r="AS12" s="258">
        <v>93.858812937403499</v>
      </c>
      <c r="AT12" s="258">
        <v>83.860768371077341</v>
      </c>
      <c r="AU12" s="258">
        <v>73.234758875704699</v>
      </c>
      <c r="AV12" s="258">
        <v>61.024929189834644</v>
      </c>
      <c r="AW12" s="258">
        <v>60.794433258056721</v>
      </c>
      <c r="AX12" s="258">
        <v>60.274604268113251</v>
      </c>
      <c r="AY12" s="258">
        <v>51.821609918501082</v>
      </c>
      <c r="AZ12" s="258">
        <v>51.35225274180241</v>
      </c>
      <c r="BA12" s="258">
        <v>48.454712326429089</v>
      </c>
      <c r="BB12" s="259">
        <v>41.871680987726002</v>
      </c>
    </row>
    <row r="13" spans="1:54" x14ac:dyDescent="0.25">
      <c r="A13" s="438" t="str">
        <f>IF((INDEX('Fuel Mapping'!$O$4:$O$86,MATCH(cem!B13,'Fuel Mapping'!$N$4:$N$86,0)))=0,"",INDEX('Fuel Mapping'!$O$4:$O$86,MATCH(cem!B13,'Fuel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Mapping'!$O$4:$O$86,MATCH(cem!B14,'Fuel Mapping'!$N$4:$N$86,0)))=0,"",INDEX('Fuel Mapping'!$O$4:$O$86,MATCH(cem!B14,'Fuel Mapping'!$N$4:$N$86,0)))</f>
        <v/>
      </c>
      <c r="B14" s="250" t="s">
        <v>175</v>
      </c>
      <c r="C14" s="251" t="s">
        <v>176</v>
      </c>
      <c r="D14" s="252">
        <v>0</v>
      </c>
      <c r="E14" s="253">
        <v>0</v>
      </c>
      <c r="F14" s="253">
        <v>0</v>
      </c>
      <c r="G14" s="253">
        <v>0</v>
      </c>
      <c r="H14" s="253">
        <v>0</v>
      </c>
      <c r="I14" s="253">
        <v>0</v>
      </c>
      <c r="J14" s="253">
        <v>0.90003</v>
      </c>
      <c r="K14" s="253">
        <v>16.201919999999998</v>
      </c>
      <c r="L14" s="253">
        <v>15.026810496631564</v>
      </c>
      <c r="M14" s="253">
        <v>17.838589899969747</v>
      </c>
      <c r="N14" s="253">
        <v>3.5185527926729909</v>
      </c>
      <c r="O14" s="253">
        <v>18.663436785151468</v>
      </c>
      <c r="P14" s="253">
        <v>15.732488154947145</v>
      </c>
      <c r="Q14" s="253">
        <v>16.568382427222314</v>
      </c>
      <c r="R14" s="253">
        <v>17.133970005709976</v>
      </c>
      <c r="S14" s="253">
        <v>16.333548863529202</v>
      </c>
      <c r="T14" s="253">
        <v>17.439576146806683</v>
      </c>
      <c r="U14" s="253">
        <v>17.620710178935475</v>
      </c>
      <c r="V14" s="253">
        <v>17.499547002398074</v>
      </c>
      <c r="W14" s="253">
        <v>17.806580890863721</v>
      </c>
      <c r="X14" s="253">
        <v>17.722951325408985</v>
      </c>
      <c r="Y14" s="253">
        <v>17.410773032418636</v>
      </c>
      <c r="Z14" s="253">
        <v>17.565464371457633</v>
      </c>
      <c r="AA14" s="253">
        <v>17.420759099756101</v>
      </c>
      <c r="AB14" s="253">
        <v>17.20420842351114</v>
      </c>
      <c r="AC14" s="253">
        <v>16.90304814496745</v>
      </c>
      <c r="AD14" s="253">
        <v>16.62333313703882</v>
      </c>
      <c r="AE14" s="253">
        <v>16.383281378215656</v>
      </c>
      <c r="AF14" s="253">
        <v>16.14944678848742</v>
      </c>
      <c r="AG14" s="253">
        <v>16.126664357172029</v>
      </c>
      <c r="AH14" s="253">
        <v>16.025332213411012</v>
      </c>
      <c r="AI14" s="253">
        <v>15.850351984952308</v>
      </c>
      <c r="AJ14" s="253">
        <v>15.995606127153483</v>
      </c>
      <c r="AK14" s="253">
        <v>15.910872875717738</v>
      </c>
      <c r="AL14" s="253">
        <v>15.811017327669999</v>
      </c>
      <c r="AM14" s="253">
        <v>15.602891511523966</v>
      </c>
      <c r="AN14" s="253">
        <v>15.337812002368155</v>
      </c>
      <c r="AO14" s="253">
        <v>15.346086030517384</v>
      </c>
      <c r="AP14" s="253">
        <v>15.30810966292827</v>
      </c>
      <c r="AQ14" s="253">
        <v>15.236305461608016</v>
      </c>
      <c r="AR14" s="253">
        <v>13.763869901366904</v>
      </c>
      <c r="AS14" s="253">
        <v>12.264996951016872</v>
      </c>
      <c r="AT14" s="253">
        <v>10.800519972706239</v>
      </c>
      <c r="AU14" s="253">
        <v>6.5159907922784583</v>
      </c>
      <c r="AV14" s="253">
        <v>6.4843815871833561</v>
      </c>
      <c r="AW14" s="253">
        <v>6.4213011501391239</v>
      </c>
      <c r="AX14" s="253">
        <v>6.3799300405147727</v>
      </c>
      <c r="AY14" s="253">
        <v>6.349068215569357</v>
      </c>
      <c r="AZ14" s="253">
        <v>6.2979297059924928</v>
      </c>
      <c r="BA14" s="253">
        <v>6.2768915322773422</v>
      </c>
      <c r="BB14" s="254">
        <v>4.9444850375482332</v>
      </c>
    </row>
    <row r="15" spans="1:54" x14ac:dyDescent="0.25">
      <c r="A15" s="438" t="str">
        <f>IF((INDEX('Fuel Mapping'!$O$4:$O$86,MATCH(cem!B15,'Fuel Mapping'!$N$4:$N$86,0)))=0,"",INDEX('Fuel Mapping'!$O$4:$O$86,MATCH(cem!B15,'Fuel Mapping'!$N$4:$N$86,0)))</f>
        <v/>
      </c>
      <c r="B15" s="245" t="s">
        <v>177</v>
      </c>
      <c r="C15" s="246" t="s">
        <v>178</v>
      </c>
      <c r="D15" s="247">
        <v>1001.5854273445149</v>
      </c>
      <c r="E15" s="248">
        <v>923.21964803662956</v>
      </c>
      <c r="F15" s="248">
        <v>825.36543751069632</v>
      </c>
      <c r="G15" s="248">
        <v>998.72515803605143</v>
      </c>
      <c r="H15" s="248">
        <v>1007.2630285365373</v>
      </c>
      <c r="I15" s="248">
        <v>957.12291979709664</v>
      </c>
      <c r="J15" s="248">
        <v>1001.8038483303346</v>
      </c>
      <c r="K15" s="248">
        <v>841.09313702184431</v>
      </c>
      <c r="L15" s="248">
        <v>779.26291324356021</v>
      </c>
      <c r="M15" s="248">
        <v>648.86894920685245</v>
      </c>
      <c r="N15" s="248">
        <v>650.53862168366527</v>
      </c>
      <c r="O15" s="248">
        <v>728.39993000842207</v>
      </c>
      <c r="P15" s="248">
        <v>635.63757815808822</v>
      </c>
      <c r="Q15" s="248">
        <v>430.75226441676176</v>
      </c>
      <c r="R15" s="248">
        <v>384.87690299991988</v>
      </c>
      <c r="S15" s="248">
        <v>406.29144518935925</v>
      </c>
      <c r="T15" s="248">
        <v>411.87115140022343</v>
      </c>
      <c r="U15" s="248">
        <v>413.97941436590605</v>
      </c>
      <c r="V15" s="248">
        <v>396.39143066841029</v>
      </c>
      <c r="W15" s="248">
        <v>389.49207773799947</v>
      </c>
      <c r="X15" s="248">
        <v>385.52660221192292</v>
      </c>
      <c r="Y15" s="248">
        <v>384.50950903782973</v>
      </c>
      <c r="Z15" s="248">
        <v>377.46301821310351</v>
      </c>
      <c r="AA15" s="248">
        <v>373.80794918754032</v>
      </c>
      <c r="AB15" s="248">
        <v>370.97333180231294</v>
      </c>
      <c r="AC15" s="248">
        <v>368.62942916068721</v>
      </c>
      <c r="AD15" s="248">
        <v>367.10752759046625</v>
      </c>
      <c r="AE15" s="248">
        <v>365.55445404462034</v>
      </c>
      <c r="AF15" s="248">
        <v>363.94915843775442</v>
      </c>
      <c r="AG15" s="248">
        <v>359.39437767040505</v>
      </c>
      <c r="AH15" s="248">
        <v>354.51894470888141</v>
      </c>
      <c r="AI15" s="248">
        <v>351.40220507629306</v>
      </c>
      <c r="AJ15" s="248">
        <v>344.06382580207293</v>
      </c>
      <c r="AK15" s="248">
        <v>337.81953430869288</v>
      </c>
      <c r="AL15" s="248">
        <v>330.19998851190797</v>
      </c>
      <c r="AM15" s="248">
        <v>323.97420723078017</v>
      </c>
      <c r="AN15" s="248">
        <v>319.31725384982747</v>
      </c>
      <c r="AO15" s="248">
        <v>309.48714650959658</v>
      </c>
      <c r="AP15" s="248">
        <v>307.4817336162069</v>
      </c>
      <c r="AQ15" s="248">
        <v>283.35217343559384</v>
      </c>
      <c r="AR15" s="248">
        <v>280.32399938004875</v>
      </c>
      <c r="AS15" s="248">
        <v>240.4987555155337</v>
      </c>
      <c r="AT15" s="248">
        <v>208.47569985382535</v>
      </c>
      <c r="AU15" s="248">
        <v>180.68470449837184</v>
      </c>
      <c r="AV15" s="248">
        <v>153.859658950544</v>
      </c>
      <c r="AW15" s="248">
        <v>153.50695147451148</v>
      </c>
      <c r="AX15" s="248">
        <v>152.84270225393689</v>
      </c>
      <c r="AY15" s="248">
        <v>99.29232083026622</v>
      </c>
      <c r="AZ15" s="248">
        <v>98.873999307819517</v>
      </c>
      <c r="BA15" s="248">
        <v>97.535611899144754</v>
      </c>
      <c r="BB15" s="249">
        <v>55.775627197755966</v>
      </c>
    </row>
    <row r="16" spans="1:54" x14ac:dyDescent="0.25">
      <c r="A16" s="438" t="str">
        <f>IF((INDEX('Fuel Mapping'!$O$4:$O$86,MATCH(cem!B16,'Fuel Mapping'!$N$4:$N$86,0)))=0,"",INDEX('Fuel Mapping'!$O$4:$O$86,MATCH(cem!B16,'Fuel Mapping'!$N$4:$N$86,0)))</f>
        <v/>
      </c>
      <c r="B16" s="250" t="s">
        <v>179</v>
      </c>
      <c r="C16" s="251" t="s">
        <v>180</v>
      </c>
      <c r="D16" s="252">
        <v>93.679655219382383</v>
      </c>
      <c r="E16" s="253">
        <v>74.766840143704243</v>
      </c>
      <c r="F16" s="253">
        <v>69.654137160105947</v>
      </c>
      <c r="G16" s="253">
        <v>80.370424450204951</v>
      </c>
      <c r="H16" s="253">
        <v>85.918271658922777</v>
      </c>
      <c r="I16" s="253">
        <v>73.647821781481184</v>
      </c>
      <c r="J16" s="253">
        <v>66.960817396138594</v>
      </c>
      <c r="K16" s="253">
        <v>79.742307948932449</v>
      </c>
      <c r="L16" s="253">
        <v>103.39549074597727</v>
      </c>
      <c r="M16" s="253">
        <v>105.35388531578506</v>
      </c>
      <c r="N16" s="253">
        <v>84.547597953895007</v>
      </c>
      <c r="O16" s="253">
        <v>57.152207550635161</v>
      </c>
      <c r="P16" s="253">
        <v>65.956757975587905</v>
      </c>
      <c r="Q16" s="253">
        <v>48.348097606569517</v>
      </c>
      <c r="R16" s="253">
        <v>56.475459082801237</v>
      </c>
      <c r="S16" s="253">
        <v>48.503703746600038</v>
      </c>
      <c r="T16" s="253">
        <v>51.963747534842511</v>
      </c>
      <c r="U16" s="253">
        <v>51.751519348932327</v>
      </c>
      <c r="V16" s="253">
        <v>49.006257727218035</v>
      </c>
      <c r="W16" s="253">
        <v>48.135608794869611</v>
      </c>
      <c r="X16" s="253">
        <v>47.654823813629285</v>
      </c>
      <c r="Y16" s="253">
        <v>47.789044304989432</v>
      </c>
      <c r="Z16" s="253">
        <v>46.887720925984361</v>
      </c>
      <c r="AA16" s="253">
        <v>46.511555092048546</v>
      </c>
      <c r="AB16" s="253">
        <v>46.298369565856319</v>
      </c>
      <c r="AC16" s="253">
        <v>46.33822311501514</v>
      </c>
      <c r="AD16" s="253">
        <v>46.536379595046498</v>
      </c>
      <c r="AE16" s="253">
        <v>46.753895059926883</v>
      </c>
      <c r="AF16" s="253">
        <v>46.948522283293087</v>
      </c>
      <c r="AG16" s="253">
        <v>46.59865712503376</v>
      </c>
      <c r="AH16" s="253">
        <v>46.149072774597812</v>
      </c>
      <c r="AI16" s="253">
        <v>46.008753610663426</v>
      </c>
      <c r="AJ16" s="253">
        <v>45.100793080860889</v>
      </c>
      <c r="AK16" s="253">
        <v>44.341006736810677</v>
      </c>
      <c r="AL16" s="253">
        <v>43.347034473984834</v>
      </c>
      <c r="AM16" s="253">
        <v>42.562611934777685</v>
      </c>
      <c r="AN16" s="253">
        <v>42.06773508049676</v>
      </c>
      <c r="AO16" s="253">
        <v>40.643220386839843</v>
      </c>
      <c r="AP16" s="253">
        <v>39.850421676178087</v>
      </c>
      <c r="AQ16" s="253">
        <v>38.585949844998147</v>
      </c>
      <c r="AR16" s="253">
        <v>36.458538184870434</v>
      </c>
      <c r="AS16" s="253">
        <v>32.441831552750877</v>
      </c>
      <c r="AT16" s="253">
        <v>29.051591644957263</v>
      </c>
      <c r="AU16" s="253">
        <v>23.759652475354258</v>
      </c>
      <c r="AV16" s="253">
        <v>19.267720519602001</v>
      </c>
      <c r="AW16" s="253">
        <v>19.191518879452946</v>
      </c>
      <c r="AX16" s="253">
        <v>19.056772222433974</v>
      </c>
      <c r="AY16" s="253">
        <v>15.858597881893189</v>
      </c>
      <c r="AZ16" s="253">
        <v>15.771429191337688</v>
      </c>
      <c r="BA16" s="253">
        <v>15.340437288333069</v>
      </c>
      <c r="BB16" s="254">
        <v>14.922370466785964</v>
      </c>
    </row>
    <row r="17" spans="1:54" x14ac:dyDescent="0.25">
      <c r="A17" s="438" t="str">
        <f>IF((INDEX('Fuel Mapping'!$O$4:$O$86,MATCH(cem!B17,'Fuel Mapping'!$N$4:$N$86,0)))=0,"",INDEX('Fuel Mapping'!$O$4:$O$86,MATCH(cem!B17,'Fuel Mapping'!$N$4:$N$86,0)))</f>
        <v/>
      </c>
      <c r="B17" s="250" t="s">
        <v>181</v>
      </c>
      <c r="C17" s="251" t="s">
        <v>182</v>
      </c>
      <c r="D17" s="252">
        <v>1.6597559815135037</v>
      </c>
      <c r="E17" s="253">
        <v>6.1140381782282329</v>
      </c>
      <c r="F17" s="253">
        <v>2.2191691830636233</v>
      </c>
      <c r="G17" s="253">
        <v>1.8378072240442</v>
      </c>
      <c r="H17" s="253">
        <v>4.3872390385248305</v>
      </c>
      <c r="I17" s="253">
        <v>2.4669244450434751</v>
      </c>
      <c r="J17" s="253">
        <v>2.086563549907952</v>
      </c>
      <c r="K17" s="253">
        <v>2.2848813255885472</v>
      </c>
      <c r="L17" s="253">
        <v>2.1501760137197277</v>
      </c>
      <c r="M17" s="253">
        <v>0.13333762916716568</v>
      </c>
      <c r="N17" s="253">
        <v>0.300150290114513</v>
      </c>
      <c r="O17" s="253">
        <v>0.75943918722414883</v>
      </c>
      <c r="P17" s="253">
        <v>0.64273378759496258</v>
      </c>
      <c r="Q17" s="253">
        <v>0.36566199333427274</v>
      </c>
      <c r="R17" s="253">
        <v>0.29391626028117257</v>
      </c>
      <c r="S17" s="253">
        <v>0.34106735831473911</v>
      </c>
      <c r="T17" s="253">
        <v>0.32433828603646842</v>
      </c>
      <c r="U17" s="253">
        <v>0.30129103893336689</v>
      </c>
      <c r="V17" s="253">
        <v>0.26834053810894182</v>
      </c>
      <c r="W17" s="253">
        <v>0.25846503338744103</v>
      </c>
      <c r="X17" s="253">
        <v>0.25510712615762382</v>
      </c>
      <c r="Y17" s="253">
        <v>0.25679871499623697</v>
      </c>
      <c r="Z17" s="253">
        <v>0.24788159395561485</v>
      </c>
      <c r="AA17" s="253">
        <v>0.24295024681386543</v>
      </c>
      <c r="AB17" s="253">
        <v>0.24127741136313866</v>
      </c>
      <c r="AC17" s="253">
        <v>0.24226303197814045</v>
      </c>
      <c r="AD17" s="253">
        <v>0.24530493869194347</v>
      </c>
      <c r="AE17" s="253">
        <v>0.24825667886923555</v>
      </c>
      <c r="AF17" s="253">
        <v>0.25108872112965774</v>
      </c>
      <c r="AG17" s="253">
        <v>0.24836384694999544</v>
      </c>
      <c r="AH17" s="253">
        <v>0.24450113785103039</v>
      </c>
      <c r="AI17" s="253">
        <v>0.24358298418176841</v>
      </c>
      <c r="AJ17" s="253">
        <v>0.23632159370892603</v>
      </c>
      <c r="AK17" s="253">
        <v>0.22918938396098928</v>
      </c>
      <c r="AL17" s="253">
        <v>0.22248184994500889</v>
      </c>
      <c r="AM17" s="253">
        <v>0.21736918731509697</v>
      </c>
      <c r="AN17" s="253">
        <v>0.21596177901233235</v>
      </c>
      <c r="AO17" s="253">
        <v>0.21382430767488708</v>
      </c>
      <c r="AP17" s="253">
        <v>0.20943215687436309</v>
      </c>
      <c r="AQ17" s="253">
        <v>0.20774220369416613</v>
      </c>
      <c r="AR17" s="253">
        <v>0.16246709485098715</v>
      </c>
      <c r="AS17" s="253">
        <v>0.14679700377958593</v>
      </c>
      <c r="AT17" s="253">
        <v>6.8442266959109696E-2</v>
      </c>
      <c r="AU17" s="253">
        <v>5.3519253249581455E-2</v>
      </c>
      <c r="AV17" s="253">
        <v>3.798320027333825E-2</v>
      </c>
      <c r="AW17" s="253">
        <v>3.8104866669479646E-2</v>
      </c>
      <c r="AX17" s="253">
        <v>3.7907789004438849E-2</v>
      </c>
      <c r="AY17" s="253">
        <v>3.7329721891856203E-2</v>
      </c>
      <c r="AZ17" s="253">
        <v>2.3704719312787781E-2</v>
      </c>
      <c r="BA17" s="253">
        <v>2.3364654338253864E-2</v>
      </c>
      <c r="BB17" s="254">
        <v>2.2999420031867421E-2</v>
      </c>
    </row>
    <row r="18" spans="1:54" x14ac:dyDescent="0.25">
      <c r="A18" s="438" t="str">
        <f>IF((INDEX('Fuel Mapping'!$O$4:$O$86,MATCH(cem!B18,'Fuel Mapping'!$N$4:$N$86,0)))=0,"",INDEX('Fuel Mapping'!$O$4:$O$86,MATCH(cem!B18,'Fuel Mapping'!$N$4:$N$86,0)))</f>
        <v/>
      </c>
      <c r="B18" s="250" t="s">
        <v>183</v>
      </c>
      <c r="C18" s="251" t="s">
        <v>184</v>
      </c>
      <c r="D18" s="252">
        <v>906.24601614361882</v>
      </c>
      <c r="E18" s="253">
        <v>842.33876971469692</v>
      </c>
      <c r="F18" s="253">
        <v>753.49213116752696</v>
      </c>
      <c r="G18" s="253">
        <v>916.51692636180223</v>
      </c>
      <c r="H18" s="253">
        <v>916.95751783908986</v>
      </c>
      <c r="I18" s="253">
        <v>881.00817357057213</v>
      </c>
      <c r="J18" s="253">
        <v>932.75646738428804</v>
      </c>
      <c r="K18" s="253">
        <v>759.06594774732343</v>
      </c>
      <c r="L18" s="253">
        <v>673.71724648386316</v>
      </c>
      <c r="M18" s="253">
        <v>543.38172626190021</v>
      </c>
      <c r="N18" s="253">
        <v>565.69087343965577</v>
      </c>
      <c r="O18" s="253">
        <v>670.48828327056265</v>
      </c>
      <c r="P18" s="253">
        <v>569.03808639490524</v>
      </c>
      <c r="Q18" s="253">
        <v>382.03850481685782</v>
      </c>
      <c r="R18" s="253">
        <v>328.10752765683731</v>
      </c>
      <c r="S18" s="253">
        <v>357.44667408444457</v>
      </c>
      <c r="T18" s="253">
        <v>359.58306557934446</v>
      </c>
      <c r="U18" s="253">
        <v>361.92660397804013</v>
      </c>
      <c r="V18" s="253">
        <v>347.11683240308327</v>
      </c>
      <c r="W18" s="253">
        <v>341.09800390974243</v>
      </c>
      <c r="X18" s="253">
        <v>337.61667127213593</v>
      </c>
      <c r="Y18" s="253">
        <v>336.4636660178441</v>
      </c>
      <c r="Z18" s="253">
        <v>330.32741569316357</v>
      </c>
      <c r="AA18" s="253">
        <v>327.053443848678</v>
      </c>
      <c r="AB18" s="253">
        <v>324.43368482509345</v>
      </c>
      <c r="AC18" s="253">
        <v>322.04894301369393</v>
      </c>
      <c r="AD18" s="253">
        <v>320.32584305672782</v>
      </c>
      <c r="AE18" s="253">
        <v>318.55230230582418</v>
      </c>
      <c r="AF18" s="253">
        <v>316.74954743333177</v>
      </c>
      <c r="AG18" s="253">
        <v>312.54735669842142</v>
      </c>
      <c r="AH18" s="253">
        <v>308.12537079643266</v>
      </c>
      <c r="AI18" s="253">
        <v>305.14986848144787</v>
      </c>
      <c r="AJ18" s="253">
        <v>298.72671112750311</v>
      </c>
      <c r="AK18" s="253">
        <v>293.24933818792107</v>
      </c>
      <c r="AL18" s="253">
        <v>286.63047218797811</v>
      </c>
      <c r="AM18" s="253">
        <v>281.1942261086873</v>
      </c>
      <c r="AN18" s="253">
        <v>277.0335569903184</v>
      </c>
      <c r="AO18" s="253">
        <v>268.63010181508184</v>
      </c>
      <c r="AP18" s="253">
        <v>267.42187978315445</v>
      </c>
      <c r="AQ18" s="253">
        <v>244.55848138690152</v>
      </c>
      <c r="AR18" s="253">
        <v>243.70299410032729</v>
      </c>
      <c r="AS18" s="253">
        <v>207.91012695900332</v>
      </c>
      <c r="AT18" s="253">
        <v>179.35566594190894</v>
      </c>
      <c r="AU18" s="253">
        <v>156.87153276976795</v>
      </c>
      <c r="AV18" s="253">
        <v>134.55395523066866</v>
      </c>
      <c r="AW18" s="253">
        <v>134.27732772838905</v>
      </c>
      <c r="AX18" s="253">
        <v>133.74802224249848</v>
      </c>
      <c r="AY18" s="253">
        <v>83.396393226481166</v>
      </c>
      <c r="AZ18" s="253">
        <v>83.078865397169025</v>
      </c>
      <c r="BA18" s="253">
        <v>82.171809956473425</v>
      </c>
      <c r="BB18" s="254">
        <v>40.830257310938137</v>
      </c>
    </row>
    <row r="19" spans="1:54" x14ac:dyDescent="0.25">
      <c r="A19" s="438" t="str">
        <f>IF((INDEX('Fuel Mapping'!$O$4:$O$86,MATCH(cem!B19,'Fuel Mapping'!$N$4:$N$86,0)))=0,"",INDEX('Fuel Mapping'!$O$4:$O$86,MATCH(cem!B19,'Fuel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Mapping'!$O$4:$O$86,MATCH(cem!B20,'Fuel Mapping'!$N$4:$N$86,0)))=0,"",INDEX('Fuel Mapping'!$O$4:$O$86,MATCH(cem!B20,'Fuel Mapping'!$N$4:$N$86,0)))</f>
        <v/>
      </c>
      <c r="B20" s="245" t="s">
        <v>187</v>
      </c>
      <c r="C20" s="246" t="s">
        <v>188</v>
      </c>
      <c r="D20" s="247">
        <v>30.547599760373259</v>
      </c>
      <c r="E20" s="248">
        <v>26.297294108272883</v>
      </c>
      <c r="F20" s="248">
        <v>29.254682497788657</v>
      </c>
      <c r="G20" s="248">
        <v>31.602892773312117</v>
      </c>
      <c r="H20" s="248">
        <v>39.329627906575951</v>
      </c>
      <c r="I20" s="248">
        <v>55.874485776795986</v>
      </c>
      <c r="J20" s="248">
        <v>43.548080104536012</v>
      </c>
      <c r="K20" s="248">
        <v>62.08185013980259</v>
      </c>
      <c r="L20" s="248">
        <v>50.821882093624694</v>
      </c>
      <c r="M20" s="248">
        <v>18.531753869839839</v>
      </c>
      <c r="N20" s="248">
        <v>24.864148747716374</v>
      </c>
      <c r="O20" s="248">
        <v>34.842840279988422</v>
      </c>
      <c r="P20" s="248">
        <v>32.322505098339299</v>
      </c>
      <c r="Q20" s="248">
        <v>0.77646731363680288</v>
      </c>
      <c r="R20" s="248">
        <v>16.135098772573876</v>
      </c>
      <c r="S20" s="248">
        <v>9.9676754148873723</v>
      </c>
      <c r="T20" s="248">
        <v>9.6369053095551394</v>
      </c>
      <c r="U20" s="248">
        <v>11.572047324835534</v>
      </c>
      <c r="V20" s="248">
        <v>10.881297297391843</v>
      </c>
      <c r="W20" s="248">
        <v>10.749970064079893</v>
      </c>
      <c r="X20" s="248">
        <v>10.780232359731686</v>
      </c>
      <c r="Y20" s="248">
        <v>10.966268459765335</v>
      </c>
      <c r="Z20" s="248">
        <v>10.822327208104609</v>
      </c>
      <c r="AA20" s="248">
        <v>10.864651883020549</v>
      </c>
      <c r="AB20" s="248">
        <v>10.94163624970791</v>
      </c>
      <c r="AC20" s="248">
        <v>11.141729231593168</v>
      </c>
      <c r="AD20" s="248">
        <v>11.380380315663757</v>
      </c>
      <c r="AE20" s="248">
        <v>11.577488189006795</v>
      </c>
      <c r="AF20" s="248">
        <v>11.813780888567816</v>
      </c>
      <c r="AG20" s="248">
        <v>11.841269567880254</v>
      </c>
      <c r="AH20" s="248">
        <v>11.825407224898758</v>
      </c>
      <c r="AI20" s="248">
        <v>11.925509401970841</v>
      </c>
      <c r="AJ20" s="248">
        <v>11.78159983737098</v>
      </c>
      <c r="AK20" s="248">
        <v>11.651841689073065</v>
      </c>
      <c r="AL20" s="248">
        <v>11.493297629380693</v>
      </c>
      <c r="AM20" s="248">
        <v>11.405588809143884</v>
      </c>
      <c r="AN20" s="248">
        <v>11.43958036690224</v>
      </c>
      <c r="AO20" s="248">
        <v>11.436466341000832</v>
      </c>
      <c r="AP20" s="248">
        <v>11.149652478011671</v>
      </c>
      <c r="AQ20" s="248">
        <v>11.127197130791542</v>
      </c>
      <c r="AR20" s="248">
        <v>9.3306978907384117</v>
      </c>
      <c r="AS20" s="248">
        <v>6.9835174923703249</v>
      </c>
      <c r="AT20" s="248">
        <v>6.3968231507530984</v>
      </c>
      <c r="AU20" s="248">
        <v>2.685887851686795</v>
      </c>
      <c r="AV20" s="248">
        <v>2.6782672998979415</v>
      </c>
      <c r="AW20" s="248">
        <v>2.6989912203731037</v>
      </c>
      <c r="AX20" s="248">
        <v>2.6884101830680311</v>
      </c>
      <c r="AY20" s="248">
        <v>2.6395650001668556</v>
      </c>
      <c r="AZ20" s="248">
        <v>2.6353185471225213</v>
      </c>
      <c r="BA20" s="248">
        <v>2.5903721980207428</v>
      </c>
      <c r="BB20" s="249">
        <v>2.5524767095299672</v>
      </c>
    </row>
    <row r="21" spans="1:54" x14ac:dyDescent="0.25">
      <c r="A21" s="438" t="str">
        <f>IF((INDEX('Fuel Mapping'!$O$4:$O$86,MATCH(cem!B21,'Fuel Mapping'!$N$4:$N$86,0)))=0,"",INDEX('Fuel Mapping'!$O$4:$O$86,MATCH(cem!B21,'Fuel Mapping'!$N$4:$N$86,0)))</f>
        <v/>
      </c>
      <c r="B21" s="240" t="s">
        <v>189</v>
      </c>
      <c r="C21" s="415" t="s">
        <v>190</v>
      </c>
      <c r="D21" s="242">
        <v>8757.2369301563685</v>
      </c>
      <c r="E21" s="416">
        <v>9009.0580413418847</v>
      </c>
      <c r="F21" s="416">
        <v>9298.1808216758636</v>
      </c>
      <c r="G21" s="416">
        <v>9241.1569372535159</v>
      </c>
      <c r="H21" s="416">
        <v>10021.479514533725</v>
      </c>
      <c r="I21" s="416">
        <v>9988.1888055953023</v>
      </c>
      <c r="J21" s="416">
        <v>10082.142400548719</v>
      </c>
      <c r="K21" s="416">
        <v>9396.780775742729</v>
      </c>
      <c r="L21" s="416">
        <v>8926.5023022489495</v>
      </c>
      <c r="M21" s="416">
        <v>6676.3540105816255</v>
      </c>
      <c r="N21" s="416">
        <v>6153.5350566659554</v>
      </c>
      <c r="O21" s="416">
        <v>5610.6326444021133</v>
      </c>
      <c r="P21" s="416">
        <v>4885.3346173841328</v>
      </c>
      <c r="Q21" s="416">
        <v>4541.1808727079015</v>
      </c>
      <c r="R21" s="416">
        <v>4023.2596370488955</v>
      </c>
      <c r="S21" s="416">
        <v>4209.9610562420703</v>
      </c>
      <c r="T21" s="416">
        <v>4190.9021109459127</v>
      </c>
      <c r="U21" s="416">
        <v>4080.6598771396443</v>
      </c>
      <c r="V21" s="416">
        <v>3895.7945210053617</v>
      </c>
      <c r="W21" s="416">
        <v>3780.3235405956689</v>
      </c>
      <c r="X21" s="416">
        <v>3737.9221422950677</v>
      </c>
      <c r="Y21" s="416">
        <v>3748.07029054434</v>
      </c>
      <c r="Z21" s="416">
        <v>3723.7318814381611</v>
      </c>
      <c r="AA21" s="416">
        <v>3697.1680014232616</v>
      </c>
      <c r="AB21" s="416">
        <v>3682.925532665723</v>
      </c>
      <c r="AC21" s="416">
        <v>3693.8360387531507</v>
      </c>
      <c r="AD21" s="416">
        <v>3718.4398436973529</v>
      </c>
      <c r="AE21" s="416">
        <v>3740.6573737149824</v>
      </c>
      <c r="AF21" s="416">
        <v>3761.3128769169452</v>
      </c>
      <c r="AG21" s="416">
        <v>3765.2975136445139</v>
      </c>
      <c r="AH21" s="416">
        <v>3759.709674734464</v>
      </c>
      <c r="AI21" s="416">
        <v>3760.1366299853389</v>
      </c>
      <c r="AJ21" s="416">
        <v>3752.0328024481178</v>
      </c>
      <c r="AK21" s="416">
        <v>3728.4434837187764</v>
      </c>
      <c r="AL21" s="416">
        <v>3702.4461063208209</v>
      </c>
      <c r="AM21" s="416">
        <v>3676.1043641272304</v>
      </c>
      <c r="AN21" s="416">
        <v>3665.6329664203877</v>
      </c>
      <c r="AO21" s="416">
        <v>3603.0972165861244</v>
      </c>
      <c r="AP21" s="416">
        <v>3541.685320934871</v>
      </c>
      <c r="AQ21" s="416">
        <v>3371.64626859087</v>
      </c>
      <c r="AR21" s="416">
        <v>3089.7444726737049</v>
      </c>
      <c r="AS21" s="416">
        <v>2759.642006466599</v>
      </c>
      <c r="AT21" s="416">
        <v>2377.9776397482428</v>
      </c>
      <c r="AU21" s="416">
        <v>2099.1463247718398</v>
      </c>
      <c r="AV21" s="416">
        <v>2041.7405489741575</v>
      </c>
      <c r="AW21" s="416">
        <v>2032.5101081344139</v>
      </c>
      <c r="AX21" s="416">
        <v>2019.8582236583095</v>
      </c>
      <c r="AY21" s="416">
        <v>1896.2148665141865</v>
      </c>
      <c r="AZ21" s="416">
        <v>1875.0474133882328</v>
      </c>
      <c r="BA21" s="416">
        <v>1824.6444654044556</v>
      </c>
      <c r="BB21" s="244">
        <v>1744.1267858730678</v>
      </c>
    </row>
    <row r="22" spans="1:54" x14ac:dyDescent="0.25">
      <c r="A22" s="438" t="str">
        <f>IF((INDEX('Fuel Mapping'!$O$4:$O$86,MATCH(cem!B22,'Fuel Mapping'!$N$4:$N$86,0)))=0,"",INDEX('Fuel Mapping'!$O$4:$O$86,MATCH(cem!B22,'Fuel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4.6337947934899102</v>
      </c>
      <c r="R22" s="248">
        <v>4.6016464292903052</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Mapping'!$O$4:$O$86,MATCH(cem!B23,'Fuel Mapping'!$N$4:$N$86,0)))=0,"",INDEX('Fuel Mapping'!$O$4:$O$86,MATCH(cem!B23,'Fuel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4.6337947934899102</v>
      </c>
      <c r="R23" s="253">
        <v>4.6016464292903052</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Mapping'!$O$4:$O$86,MATCH(cem!B24,'Fuel Mapping'!$N$4:$N$86,0)))=0,"",INDEX('Fuel Mapping'!$O$4:$O$86,MATCH(cem!B24,'Fuel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4.6337947934899102</v>
      </c>
      <c r="R24" s="258">
        <v>4.6016464292903052</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Mapping'!$O$4:$O$86,MATCH(cem!B25,'Fuel Mapping'!$N$4:$N$86,0)))=0,"",INDEX('Fuel Mapping'!$O$4:$O$86,MATCH(cem!B25,'Fuel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Mapping'!$O$4:$O$86,MATCH(cem!B26,'Fuel Mapping'!$N$4:$N$86,0)))=0,"",INDEX('Fuel Mapping'!$O$4:$O$86,MATCH(cem!B26,'Fuel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Mapping'!$O$4:$O$86,MATCH(cem!B27,'Fuel Mapping'!$N$4:$N$86,0)))=0,"",INDEX('Fuel Mapping'!$O$4:$O$86,MATCH(cem!B27,'Fuel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Mapping'!$O$4:$O$86,MATCH(cem!B28,'Fuel Mapping'!$N$4:$N$86,0)))=0,"",INDEX('Fuel Mapping'!$O$4:$O$86,MATCH(cem!B28,'Fuel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Mapping'!$O$4:$O$86,MATCH(cem!B29,'Fuel Mapping'!$N$4:$N$86,0)))=0,"",INDEX('Fuel Mapping'!$O$4:$O$86,MATCH(cem!B29,'Fuel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Mapping'!$O$4:$O$86,MATCH(cem!B30,'Fuel Mapping'!$N$4:$N$86,0)))=0,"",INDEX('Fuel Mapping'!$O$4:$O$86,MATCH(cem!B30,'Fuel Mapping'!$N$4:$N$86,0)))</f>
        <v/>
      </c>
      <c r="B30" s="245" t="s">
        <v>207</v>
      </c>
      <c r="C30" s="246" t="s">
        <v>208</v>
      </c>
      <c r="D30" s="247">
        <v>8757.2369301563685</v>
      </c>
      <c r="E30" s="248">
        <v>9009.0580413418847</v>
      </c>
      <c r="F30" s="248">
        <v>9298.1808216758636</v>
      </c>
      <c r="G30" s="248">
        <v>9241.1569372535159</v>
      </c>
      <c r="H30" s="248">
        <v>10021.479514533725</v>
      </c>
      <c r="I30" s="248">
        <v>9988.1888055953023</v>
      </c>
      <c r="J30" s="248">
        <v>10082.142400548719</v>
      </c>
      <c r="K30" s="248">
        <v>9396.780775742729</v>
      </c>
      <c r="L30" s="248">
        <v>8926.5023022489495</v>
      </c>
      <c r="M30" s="248">
        <v>6676.3540105816255</v>
      </c>
      <c r="N30" s="248">
        <v>6153.5350566659554</v>
      </c>
      <c r="O30" s="248">
        <v>5610.6326444021133</v>
      </c>
      <c r="P30" s="248">
        <v>4885.3346173841328</v>
      </c>
      <c r="Q30" s="248">
        <v>4536.5470779144125</v>
      </c>
      <c r="R30" s="248">
        <v>4018.6579906196062</v>
      </c>
      <c r="S30" s="248">
        <v>4209.9610562420703</v>
      </c>
      <c r="T30" s="248">
        <v>4190.9021109459127</v>
      </c>
      <c r="U30" s="248">
        <v>4080.6598771396443</v>
      </c>
      <c r="V30" s="248">
        <v>3895.7945210053617</v>
      </c>
      <c r="W30" s="248">
        <v>3780.3235405956689</v>
      </c>
      <c r="X30" s="248">
        <v>3737.9221422950677</v>
      </c>
      <c r="Y30" s="248">
        <v>3748.07029054434</v>
      </c>
      <c r="Z30" s="248">
        <v>3723.7318814381611</v>
      </c>
      <c r="AA30" s="248">
        <v>3697.1680014232616</v>
      </c>
      <c r="AB30" s="248">
        <v>3682.925532665723</v>
      </c>
      <c r="AC30" s="248">
        <v>3693.8360387531507</v>
      </c>
      <c r="AD30" s="248">
        <v>3718.4398436973529</v>
      </c>
      <c r="AE30" s="248">
        <v>3740.6573737149824</v>
      </c>
      <c r="AF30" s="248">
        <v>3761.3128769169452</v>
      </c>
      <c r="AG30" s="248">
        <v>3765.2975136445139</v>
      </c>
      <c r="AH30" s="248">
        <v>3759.709674734464</v>
      </c>
      <c r="AI30" s="248">
        <v>3760.1366299853389</v>
      </c>
      <c r="AJ30" s="248">
        <v>3752.0328024481178</v>
      </c>
      <c r="AK30" s="248">
        <v>3728.4434837187764</v>
      </c>
      <c r="AL30" s="248">
        <v>3702.4461063208209</v>
      </c>
      <c r="AM30" s="248">
        <v>3676.1043641272304</v>
      </c>
      <c r="AN30" s="248">
        <v>3665.6329664203877</v>
      </c>
      <c r="AO30" s="248">
        <v>3603.0972165861244</v>
      </c>
      <c r="AP30" s="248">
        <v>3541.685320934871</v>
      </c>
      <c r="AQ30" s="248">
        <v>3371.64626859087</v>
      </c>
      <c r="AR30" s="248">
        <v>3089.7444726737049</v>
      </c>
      <c r="AS30" s="248">
        <v>2759.642006466599</v>
      </c>
      <c r="AT30" s="248">
        <v>2377.9776397482428</v>
      </c>
      <c r="AU30" s="248">
        <v>2099.1463247718398</v>
      </c>
      <c r="AV30" s="248">
        <v>2041.7405489741575</v>
      </c>
      <c r="AW30" s="248">
        <v>2032.5101081344139</v>
      </c>
      <c r="AX30" s="248">
        <v>2019.8582236583095</v>
      </c>
      <c r="AY30" s="248">
        <v>1896.2148665141865</v>
      </c>
      <c r="AZ30" s="248">
        <v>1875.0474133882328</v>
      </c>
      <c r="BA30" s="248">
        <v>1824.6444654044556</v>
      </c>
      <c r="BB30" s="249">
        <v>1744.1267858730678</v>
      </c>
    </row>
    <row r="31" spans="1:54" x14ac:dyDescent="0.25">
      <c r="A31" s="438" t="str">
        <f>IF((INDEX('Fuel Mapping'!$O$4:$O$86,MATCH(cem!B31,'Fuel Mapping'!$N$4:$N$86,0)))=0,"",INDEX('Fuel Mapping'!$O$4:$O$86,MATCH(cem!B31,'Fuel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Mapping'!$O$4:$O$86,MATCH(cem!B32,'Fuel Mapping'!$N$4:$N$86,0)))=0,"",INDEX('Fuel Mapping'!$O$4:$O$86,MATCH(cem!B32,'Fuel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Mapping'!$O$4:$O$86,MATCH(cem!B33,'Fuel Mapping'!$N$4:$N$86,0)))=0,"",INDEX('Fuel Mapping'!$O$4:$O$86,MATCH(cem!B33,'Fuel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Mapping'!$O$4:$O$86,MATCH(cem!B34,'Fuel Mapping'!$N$4:$N$86,0)))=0,"",INDEX('Fuel Mapping'!$O$4:$O$86,MATCH(cem!B34,'Fuel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1.8740654304242476E-4</v>
      </c>
      <c r="U34" s="253">
        <v>9.6829487737194546E-4</v>
      </c>
      <c r="V34" s="253">
        <v>1.5676003128400329E-3</v>
      </c>
      <c r="W34" s="253">
        <v>2.0301483287501979E-3</v>
      </c>
      <c r="X34" s="253">
        <v>2.3606521155473421E-3</v>
      </c>
      <c r="Y34" s="253">
        <v>3.0479233419441897E-3</v>
      </c>
      <c r="Z34" s="253">
        <v>4.0362152240257078E-3</v>
      </c>
      <c r="AA34" s="253">
        <v>4.4920241298788055E-3</v>
      </c>
      <c r="AB34" s="253">
        <v>5.086317170662426E-3</v>
      </c>
      <c r="AC34" s="253">
        <v>5.9411076431703938E-3</v>
      </c>
      <c r="AD34" s="253">
        <v>7.0742823338685191E-3</v>
      </c>
      <c r="AE34" s="253">
        <v>8.2119611892681466E-3</v>
      </c>
      <c r="AF34" s="253">
        <v>9.3348905027458174E-3</v>
      </c>
      <c r="AG34" s="253">
        <v>1.0414209092811955E-2</v>
      </c>
      <c r="AH34" s="253">
        <v>1.1276149175554376E-2</v>
      </c>
      <c r="AI34" s="253">
        <v>1.2165537007294627E-2</v>
      </c>
      <c r="AJ34" s="253">
        <v>1.3219114638046149E-2</v>
      </c>
      <c r="AK34" s="253">
        <v>1.3849838438525611E-2</v>
      </c>
      <c r="AL34" s="253">
        <v>1.4578279006166239E-2</v>
      </c>
      <c r="AM34" s="253">
        <v>1.530802203440179E-2</v>
      </c>
      <c r="AN34" s="253">
        <v>1.6302461006050751E-2</v>
      </c>
      <c r="AO34" s="253">
        <v>1.9363756399525187E-2</v>
      </c>
      <c r="AP34" s="253">
        <v>2.3585397245983939E-2</v>
      </c>
      <c r="AQ34" s="253">
        <v>3.3762560062005287E-2</v>
      </c>
      <c r="AR34" s="253">
        <v>5.4805293038122573E-2</v>
      </c>
      <c r="AS34" s="253">
        <v>7.0372782534742745E-2</v>
      </c>
      <c r="AT34" s="253">
        <v>9.2868141604065674E-2</v>
      </c>
      <c r="AU34" s="253">
        <v>0.11775057657141237</v>
      </c>
      <c r="AV34" s="253">
        <v>0.12255525476910005</v>
      </c>
      <c r="AW34" s="253">
        <v>0.12324255227356161</v>
      </c>
      <c r="AX34" s="253">
        <v>0.12453897761191308</v>
      </c>
      <c r="AY34" s="253">
        <v>0.12918453535682625</v>
      </c>
      <c r="AZ34" s="253">
        <v>0.1302726513771405</v>
      </c>
      <c r="BA34" s="253">
        <v>0.13200897312930396</v>
      </c>
      <c r="BB34" s="254">
        <v>0.1337613871446873</v>
      </c>
    </row>
    <row r="35" spans="1:54" x14ac:dyDescent="0.25">
      <c r="A35" s="438" t="str">
        <f>IF((INDEX('Fuel Mapping'!$O$4:$O$86,MATCH(cem!B35,'Fuel Mapping'!$N$4:$N$86,0)))=0,"",INDEX('Fuel Mapping'!$O$4:$O$86,MATCH(cem!B35,'Fuel Mapping'!$N$4:$N$86,0)))</f>
        <v>Petroleum Diesel</v>
      </c>
      <c r="B35" s="250" t="s">
        <v>216</v>
      </c>
      <c r="C35" s="251" t="s">
        <v>217</v>
      </c>
      <c r="D35" s="252">
        <v>0.98221229961466772</v>
      </c>
      <c r="E35" s="253">
        <v>0.83510438894962857</v>
      </c>
      <c r="F35" s="253">
        <v>0</v>
      </c>
      <c r="G35" s="253">
        <v>0</v>
      </c>
      <c r="H35" s="253">
        <v>0</v>
      </c>
      <c r="I35" s="253">
        <v>1.05048008750579</v>
      </c>
      <c r="J35" s="253">
        <v>2.096789999999999</v>
      </c>
      <c r="K35" s="253">
        <v>0</v>
      </c>
      <c r="L35" s="253">
        <v>1.0002800000000458</v>
      </c>
      <c r="M35" s="253">
        <v>2.0888099999999996</v>
      </c>
      <c r="N35" s="253">
        <v>1.0485929338720033</v>
      </c>
      <c r="O35" s="253">
        <v>0</v>
      </c>
      <c r="P35" s="253">
        <v>0</v>
      </c>
      <c r="Q35" s="253">
        <v>0</v>
      </c>
      <c r="R35" s="253">
        <v>0</v>
      </c>
      <c r="S35" s="253">
        <v>1.0270333394829363</v>
      </c>
      <c r="T35" s="253">
        <v>1.1251419393017563</v>
      </c>
      <c r="U35" s="253">
        <v>1.4058818285083832</v>
      </c>
      <c r="V35" s="253">
        <v>1.5731474541518964</v>
      </c>
      <c r="W35" s="253">
        <v>1.6069227768343828</v>
      </c>
      <c r="X35" s="253">
        <v>1.6039348115934251</v>
      </c>
      <c r="Y35" s="253">
        <v>1.682437198064104</v>
      </c>
      <c r="Z35" s="253">
        <v>1.7894819250683272</v>
      </c>
      <c r="AA35" s="253">
        <v>1.8040645061534917</v>
      </c>
      <c r="AB35" s="253">
        <v>1.8363458349756099</v>
      </c>
      <c r="AC35" s="253">
        <v>1.8992538992485688</v>
      </c>
      <c r="AD35" s="253">
        <v>1.9696746246730932</v>
      </c>
      <c r="AE35" s="253">
        <v>2.0237397176363485</v>
      </c>
      <c r="AF35" s="253">
        <v>2.0648947379209961</v>
      </c>
      <c r="AG35" s="253">
        <v>2.0877367964067308</v>
      </c>
      <c r="AH35" s="253">
        <v>2.0973178738679765</v>
      </c>
      <c r="AI35" s="253">
        <v>2.1086002658952836</v>
      </c>
      <c r="AJ35" s="253">
        <v>2.1124792643775607</v>
      </c>
      <c r="AK35" s="253">
        <v>2.1003888098350578</v>
      </c>
      <c r="AL35" s="253">
        <v>2.0823469478252452</v>
      </c>
      <c r="AM35" s="253">
        <v>2.0732765252295549</v>
      </c>
      <c r="AN35" s="253">
        <v>2.0770726022284345</v>
      </c>
      <c r="AO35" s="253">
        <v>2.0735744822494615</v>
      </c>
      <c r="AP35" s="253">
        <v>2.0587038881178135</v>
      </c>
      <c r="AQ35" s="253">
        <v>2.0452835416536885</v>
      </c>
      <c r="AR35" s="253">
        <v>2.1024548401532646</v>
      </c>
      <c r="AS35" s="253">
        <v>2.1501800304213958</v>
      </c>
      <c r="AT35" s="253">
        <v>2.1910557689261134</v>
      </c>
      <c r="AU35" s="253">
        <v>2.2969654167776925</v>
      </c>
      <c r="AV35" s="253">
        <v>2.3129622732285657</v>
      </c>
      <c r="AW35" s="253">
        <v>2.3117304309536268</v>
      </c>
      <c r="AX35" s="253">
        <v>2.3046354480973781</v>
      </c>
      <c r="AY35" s="253">
        <v>2.2528656462393566</v>
      </c>
      <c r="AZ35" s="253">
        <v>2.2511006693337863</v>
      </c>
      <c r="BA35" s="253">
        <v>2.2327426317981671</v>
      </c>
      <c r="BB35" s="254">
        <v>2.2131106670362559</v>
      </c>
    </row>
    <row r="36" spans="1:54" x14ac:dyDescent="0.25">
      <c r="A36" s="438" t="str">
        <f>IF((INDEX('Fuel Mapping'!$O$4:$O$86,MATCH(cem!B36,'Fuel Mapping'!$N$4:$N$86,0)))=0,"",INDEX('Fuel Mapping'!$O$4:$O$86,MATCH(cem!B36,'Fuel Mapping'!$N$4:$N$86,0)))</f>
        <v/>
      </c>
      <c r="B36" s="255" t="s">
        <v>218</v>
      </c>
      <c r="C36" s="256" t="s">
        <v>219</v>
      </c>
      <c r="D36" s="257">
        <v>0.98221229961466772</v>
      </c>
      <c r="E36" s="258">
        <v>0.83510438894962857</v>
      </c>
      <c r="F36" s="258">
        <v>0</v>
      </c>
      <c r="G36" s="258">
        <v>0</v>
      </c>
      <c r="H36" s="258">
        <v>0</v>
      </c>
      <c r="I36" s="258">
        <v>1.05048008750579</v>
      </c>
      <c r="J36" s="258">
        <v>2.096789999999999</v>
      </c>
      <c r="K36" s="258">
        <v>0</v>
      </c>
      <c r="L36" s="258">
        <v>1.0002800000000458</v>
      </c>
      <c r="M36" s="258">
        <v>2.0888099999999996</v>
      </c>
      <c r="N36" s="258">
        <v>1.0485929338720033</v>
      </c>
      <c r="O36" s="258">
        <v>0</v>
      </c>
      <c r="P36" s="258">
        <v>0</v>
      </c>
      <c r="Q36" s="258">
        <v>0</v>
      </c>
      <c r="R36" s="258">
        <v>0</v>
      </c>
      <c r="S36" s="258">
        <v>1.0270333394829363</v>
      </c>
      <c r="T36" s="258">
        <v>1.1251419393017563</v>
      </c>
      <c r="U36" s="258">
        <v>1.4058818285083832</v>
      </c>
      <c r="V36" s="258">
        <v>1.5731474541518964</v>
      </c>
      <c r="W36" s="258">
        <v>1.6069227768343828</v>
      </c>
      <c r="X36" s="258">
        <v>1.6039348115934251</v>
      </c>
      <c r="Y36" s="258">
        <v>1.682437198064104</v>
      </c>
      <c r="Z36" s="258">
        <v>1.7894819250683272</v>
      </c>
      <c r="AA36" s="258">
        <v>1.8040645061534917</v>
      </c>
      <c r="AB36" s="258">
        <v>1.8363458349756099</v>
      </c>
      <c r="AC36" s="258">
        <v>1.8992538992485688</v>
      </c>
      <c r="AD36" s="258">
        <v>1.9696746246730932</v>
      </c>
      <c r="AE36" s="258">
        <v>2.0237397176363485</v>
      </c>
      <c r="AF36" s="258">
        <v>2.0648947379209961</v>
      </c>
      <c r="AG36" s="258">
        <v>2.0877367964067308</v>
      </c>
      <c r="AH36" s="258">
        <v>2.0973178738679765</v>
      </c>
      <c r="AI36" s="258">
        <v>2.1086002658952836</v>
      </c>
      <c r="AJ36" s="258">
        <v>2.1124792643775607</v>
      </c>
      <c r="AK36" s="258">
        <v>2.1003888098350578</v>
      </c>
      <c r="AL36" s="258">
        <v>2.0823469478252452</v>
      </c>
      <c r="AM36" s="258">
        <v>2.0732765252295549</v>
      </c>
      <c r="AN36" s="258">
        <v>2.0770726022284345</v>
      </c>
      <c r="AO36" s="258">
        <v>2.0735744822494615</v>
      </c>
      <c r="AP36" s="258">
        <v>2.0587038881178135</v>
      </c>
      <c r="AQ36" s="258">
        <v>2.0452835416536885</v>
      </c>
      <c r="AR36" s="258">
        <v>2.1024548401532646</v>
      </c>
      <c r="AS36" s="258">
        <v>2.1501800304213958</v>
      </c>
      <c r="AT36" s="258">
        <v>2.1910557689261134</v>
      </c>
      <c r="AU36" s="258">
        <v>2.2969654167776925</v>
      </c>
      <c r="AV36" s="258">
        <v>2.3129622732285657</v>
      </c>
      <c r="AW36" s="258">
        <v>2.3117304309536268</v>
      </c>
      <c r="AX36" s="258">
        <v>2.3046354480973781</v>
      </c>
      <c r="AY36" s="258">
        <v>2.2528656462393566</v>
      </c>
      <c r="AZ36" s="258">
        <v>2.2511006693337863</v>
      </c>
      <c r="BA36" s="258">
        <v>2.2327426317981671</v>
      </c>
      <c r="BB36" s="259">
        <v>2.2131106670362559</v>
      </c>
    </row>
    <row r="37" spans="1:54" x14ac:dyDescent="0.25">
      <c r="A37" s="438" t="str">
        <f>IF((INDEX('Fuel Mapping'!$O$4:$O$86,MATCH(cem!B37,'Fuel Mapping'!$N$4:$N$86,0)))=0,"",INDEX('Fuel Mapping'!$O$4:$O$86,MATCH(cem!B37,'Fuel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Mapping'!$O$4:$O$86,MATCH(cem!B38,'Fuel Mapping'!$N$4:$N$86,0)))=0,"",INDEX('Fuel Mapping'!$O$4:$O$86,MATCH(cem!B38,'Fuel Mapping'!$N$4:$N$86,0)))</f>
        <v>Petroleum Diesel</v>
      </c>
      <c r="B38" s="250" t="s">
        <v>222</v>
      </c>
      <c r="C38" s="251" t="s">
        <v>223</v>
      </c>
      <c r="D38" s="252">
        <v>1.0270016382381795</v>
      </c>
      <c r="E38" s="253">
        <v>0</v>
      </c>
      <c r="F38" s="253">
        <v>0</v>
      </c>
      <c r="G38" s="253">
        <v>0</v>
      </c>
      <c r="H38" s="253">
        <v>0</v>
      </c>
      <c r="I38" s="253">
        <v>1.0270343169058387</v>
      </c>
      <c r="J38" s="253">
        <v>0</v>
      </c>
      <c r="K38" s="253">
        <v>1.0976299999999999</v>
      </c>
      <c r="L38" s="253">
        <v>4.2055800000000003</v>
      </c>
      <c r="M38" s="253">
        <v>4.1991199999999989</v>
      </c>
      <c r="N38" s="253">
        <v>3.1766186314695348</v>
      </c>
      <c r="O38" s="253">
        <v>3.1764828772818845</v>
      </c>
      <c r="P38" s="253">
        <v>1.7324479838177558</v>
      </c>
      <c r="Q38" s="253">
        <v>2.1024399511910987</v>
      </c>
      <c r="R38" s="253">
        <v>2.102917475445873</v>
      </c>
      <c r="S38" s="253">
        <v>1.9052432975487419</v>
      </c>
      <c r="T38" s="253">
        <v>2.1009099677034606</v>
      </c>
      <c r="U38" s="253">
        <v>2.3256151619984382</v>
      </c>
      <c r="V38" s="253">
        <v>2.3720215171599488</v>
      </c>
      <c r="W38" s="253">
        <v>2.350569330885881</v>
      </c>
      <c r="X38" s="253">
        <v>2.3452099145414</v>
      </c>
      <c r="Y38" s="253">
        <v>2.3147895556449103</v>
      </c>
      <c r="Z38" s="253">
        <v>2.3741511557840367</v>
      </c>
      <c r="AA38" s="253">
        <v>2.3681914754484445</v>
      </c>
      <c r="AB38" s="253">
        <v>2.348847095409675</v>
      </c>
      <c r="AC38" s="253">
        <v>2.3170594652796153</v>
      </c>
      <c r="AD38" s="253">
        <v>2.2999374420124927</v>
      </c>
      <c r="AE38" s="253">
        <v>2.2897262592402425</v>
      </c>
      <c r="AF38" s="253">
        <v>2.2820753023043463</v>
      </c>
      <c r="AG38" s="253">
        <v>2.3116211110933329</v>
      </c>
      <c r="AH38" s="253">
        <v>2.3313251876093792</v>
      </c>
      <c r="AI38" s="253">
        <v>2.3300121303080914</v>
      </c>
      <c r="AJ38" s="253">
        <v>2.4058849506729305</v>
      </c>
      <c r="AK38" s="253">
        <v>2.4402039358305423</v>
      </c>
      <c r="AL38" s="253">
        <v>2.4964340143099122</v>
      </c>
      <c r="AM38" s="253">
        <v>2.5268510416037673</v>
      </c>
      <c r="AN38" s="253">
        <v>2.5330464092708684</v>
      </c>
      <c r="AO38" s="253">
        <v>2.5840114017340814</v>
      </c>
      <c r="AP38" s="253">
        <v>2.6123228459654886</v>
      </c>
      <c r="AQ38" s="253">
        <v>2.5202159485674329</v>
      </c>
      <c r="AR38" s="253">
        <v>2.1697275472183342</v>
      </c>
      <c r="AS38" s="253">
        <v>2.051003467273425</v>
      </c>
      <c r="AT38" s="253">
        <v>2.072271413848064</v>
      </c>
      <c r="AU38" s="253">
        <v>2.0909076753775655</v>
      </c>
      <c r="AV38" s="253">
        <v>2.1122315433974284</v>
      </c>
      <c r="AW38" s="253">
        <v>2.1162004003262771</v>
      </c>
      <c r="AX38" s="253">
        <v>2.1284029732339844</v>
      </c>
      <c r="AY38" s="253">
        <v>2.1506160032310553</v>
      </c>
      <c r="AZ38" s="253">
        <v>2.1361220992103198</v>
      </c>
      <c r="BA38" s="253">
        <v>2.1422322936990561</v>
      </c>
      <c r="BB38" s="254">
        <v>2.1333122883748308</v>
      </c>
    </row>
    <row r="39" spans="1:54" x14ac:dyDescent="0.25">
      <c r="A39" s="438" t="str">
        <f>IF((INDEX('Fuel Mapping'!$O$4:$O$86,MATCH(cem!B39,'Fuel Mapping'!$N$4:$N$86,0)))=0,"",INDEX('Fuel Mapping'!$O$4:$O$86,MATCH(cem!B39,'Fuel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Mapping'!$O$4:$O$86,MATCH(cem!B40,'Fuel Mapping'!$N$4:$N$86,0)))=0,"",INDEX('Fuel Mapping'!$O$4:$O$86,MATCH(cem!B40,'Fuel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Mapping'!$O$4:$O$86,MATCH(cem!B41,'Fuel Mapping'!$N$4:$N$86,0)))=0,"",INDEX('Fuel Mapping'!$O$4:$O$86,MATCH(cem!B41,'Fuel Mapping'!$N$4:$N$86,0)))</f>
        <v/>
      </c>
      <c r="B41" s="255" t="s">
        <v>228</v>
      </c>
      <c r="C41" s="256" t="s">
        <v>229</v>
      </c>
      <c r="D41" s="257">
        <v>1.0270016382381795</v>
      </c>
      <c r="E41" s="258">
        <v>0</v>
      </c>
      <c r="F41" s="258">
        <v>0</v>
      </c>
      <c r="G41" s="258">
        <v>0</v>
      </c>
      <c r="H41" s="258">
        <v>0</v>
      </c>
      <c r="I41" s="258">
        <v>1.0270343169058387</v>
      </c>
      <c r="J41" s="258">
        <v>0</v>
      </c>
      <c r="K41" s="258">
        <v>1.0976299999999999</v>
      </c>
      <c r="L41" s="258">
        <v>4.2055800000000003</v>
      </c>
      <c r="M41" s="258">
        <v>4.1991199999999989</v>
      </c>
      <c r="N41" s="258">
        <v>3.1766186314695348</v>
      </c>
      <c r="O41" s="258">
        <v>3.1764828772818845</v>
      </c>
      <c r="P41" s="258">
        <v>1.7324479838177558</v>
      </c>
      <c r="Q41" s="258">
        <v>2.1024399511910987</v>
      </c>
      <c r="R41" s="258">
        <v>2.102917475445873</v>
      </c>
      <c r="S41" s="258">
        <v>1.9052432975487419</v>
      </c>
      <c r="T41" s="258">
        <v>2.1009099677034606</v>
      </c>
      <c r="U41" s="258">
        <v>2.3256151619984382</v>
      </c>
      <c r="V41" s="258">
        <v>2.3720215171599488</v>
      </c>
      <c r="W41" s="258">
        <v>2.350569330885881</v>
      </c>
      <c r="X41" s="258">
        <v>2.3452099145414</v>
      </c>
      <c r="Y41" s="258">
        <v>2.3147895556449103</v>
      </c>
      <c r="Z41" s="258">
        <v>2.3741511557840367</v>
      </c>
      <c r="AA41" s="258">
        <v>2.3681914754484445</v>
      </c>
      <c r="AB41" s="258">
        <v>2.348847095409675</v>
      </c>
      <c r="AC41" s="258">
        <v>2.3170594652796153</v>
      </c>
      <c r="AD41" s="258">
        <v>2.2999374420124927</v>
      </c>
      <c r="AE41" s="258">
        <v>2.2897262592402425</v>
      </c>
      <c r="AF41" s="258">
        <v>2.2820753023043463</v>
      </c>
      <c r="AG41" s="258">
        <v>2.3116211110933329</v>
      </c>
      <c r="AH41" s="258">
        <v>2.3313251876093792</v>
      </c>
      <c r="AI41" s="258">
        <v>2.3300121303080914</v>
      </c>
      <c r="AJ41" s="258">
        <v>2.4058849506729305</v>
      </c>
      <c r="AK41" s="258">
        <v>2.4402039358305423</v>
      </c>
      <c r="AL41" s="258">
        <v>2.4964340143099122</v>
      </c>
      <c r="AM41" s="258">
        <v>2.5268510416037673</v>
      </c>
      <c r="AN41" s="258">
        <v>2.5330464092708684</v>
      </c>
      <c r="AO41" s="258">
        <v>2.5840114017340814</v>
      </c>
      <c r="AP41" s="258">
        <v>2.6123228459654886</v>
      </c>
      <c r="AQ41" s="258">
        <v>2.5202159485674329</v>
      </c>
      <c r="AR41" s="258">
        <v>2.1697275472183342</v>
      </c>
      <c r="AS41" s="258">
        <v>2.051003467273425</v>
      </c>
      <c r="AT41" s="258">
        <v>2.072271413848064</v>
      </c>
      <c r="AU41" s="258">
        <v>2.0909076753775655</v>
      </c>
      <c r="AV41" s="258">
        <v>2.1122315433974284</v>
      </c>
      <c r="AW41" s="258">
        <v>2.1162004003262771</v>
      </c>
      <c r="AX41" s="258">
        <v>2.1284029732339844</v>
      </c>
      <c r="AY41" s="258">
        <v>2.1506160032310553</v>
      </c>
      <c r="AZ41" s="258">
        <v>2.1361220992103198</v>
      </c>
      <c r="BA41" s="258">
        <v>2.1422322936990561</v>
      </c>
      <c r="BB41" s="259">
        <v>2.1333122883748308</v>
      </c>
    </row>
    <row r="42" spans="1:54" x14ac:dyDescent="0.25">
      <c r="A42" s="438" t="str">
        <f>IF((INDEX('Fuel Mapping'!$O$4:$O$86,MATCH(cem!B42,'Fuel Mapping'!$N$4:$N$86,0)))=0,"",INDEX('Fuel Mapping'!$O$4:$O$86,MATCH(cem!B42,'Fuel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Mapping'!$O$4:$O$86,MATCH(cem!B43,'Fuel Mapping'!$N$4:$N$86,0)))=0,"",INDEX('Fuel Mapping'!$O$4:$O$86,MATCH(cem!B43,'Fuel Mapping'!$N$4:$N$86,0)))</f>
        <v>Petroleum Diesel</v>
      </c>
      <c r="B43" s="250" t="s">
        <v>231</v>
      </c>
      <c r="C43" s="251" t="s">
        <v>232</v>
      </c>
      <c r="D43" s="252">
        <v>114.72532609797574</v>
      </c>
      <c r="E43" s="253">
        <v>24.114046329510401</v>
      </c>
      <c r="F43" s="253">
        <v>14.974302462963132</v>
      </c>
      <c r="G43" s="253">
        <v>48.216020016604709</v>
      </c>
      <c r="H43" s="253">
        <v>54.216326509714683</v>
      </c>
      <c r="I43" s="253">
        <v>14.639058652280907</v>
      </c>
      <c r="J43" s="253">
        <v>15.266587372426317</v>
      </c>
      <c r="K43" s="253">
        <v>12.019168499339337</v>
      </c>
      <c r="L43" s="253">
        <v>10.555642633887734</v>
      </c>
      <c r="M43" s="253">
        <v>8.3887905339015365</v>
      </c>
      <c r="N43" s="253">
        <v>7.8122139999547713</v>
      </c>
      <c r="O43" s="253">
        <v>7.7328071128285458</v>
      </c>
      <c r="P43" s="253">
        <v>6.7211229751667263</v>
      </c>
      <c r="Q43" s="253">
        <v>9.3113200585388718</v>
      </c>
      <c r="R43" s="253">
        <v>7.5982471555521922</v>
      </c>
      <c r="S43" s="253">
        <v>6.2574789348988888</v>
      </c>
      <c r="T43" s="253">
        <v>6.3031097510727969</v>
      </c>
      <c r="U43" s="253">
        <v>6.1927537412508666</v>
      </c>
      <c r="V43" s="253">
        <v>5.8872615466227023</v>
      </c>
      <c r="W43" s="253">
        <v>5.4202542854814943</v>
      </c>
      <c r="X43" s="253">
        <v>5.2331388179557425</v>
      </c>
      <c r="Y43" s="253">
        <v>5.2314545005431867</v>
      </c>
      <c r="Z43" s="253">
        <v>5.2456898233780827</v>
      </c>
      <c r="AA43" s="253">
        <v>5.019594000600244</v>
      </c>
      <c r="AB43" s="253">
        <v>4.5426433923364709</v>
      </c>
      <c r="AC43" s="253">
        <v>4.3797390496540602</v>
      </c>
      <c r="AD43" s="253">
        <v>4.1943294831722335</v>
      </c>
      <c r="AE43" s="253">
        <v>3.8528256058002919</v>
      </c>
      <c r="AF43" s="253">
        <v>3.6821018079597954</v>
      </c>
      <c r="AG43" s="253">
        <v>3.432600004378171</v>
      </c>
      <c r="AH43" s="253">
        <v>3.3626006233738104</v>
      </c>
      <c r="AI43" s="253">
        <v>3.3655169394262936</v>
      </c>
      <c r="AJ43" s="253">
        <v>3.3622711210142247</v>
      </c>
      <c r="AK43" s="253">
        <v>3.3177868847004097</v>
      </c>
      <c r="AL43" s="253">
        <v>3.2664221908138145</v>
      </c>
      <c r="AM43" s="253">
        <v>3.1066803984910383</v>
      </c>
      <c r="AN43" s="253">
        <v>3.0739310612351591</v>
      </c>
      <c r="AO43" s="253">
        <v>2.9970215107728122</v>
      </c>
      <c r="AP43" s="253">
        <v>2.871193113646203</v>
      </c>
      <c r="AQ43" s="253">
        <v>2.7053148060804464</v>
      </c>
      <c r="AR43" s="253">
        <v>2.5760584962024264</v>
      </c>
      <c r="AS43" s="253">
        <v>2.4286186334861908</v>
      </c>
      <c r="AT43" s="253">
        <v>2.2853560373377952</v>
      </c>
      <c r="AU43" s="253">
        <v>2.1444261668523588</v>
      </c>
      <c r="AV43" s="253">
        <v>2.0881924865194543</v>
      </c>
      <c r="AW43" s="253">
        <v>2.0708333170643929</v>
      </c>
      <c r="AX43" s="253">
        <v>2.0503917829988061</v>
      </c>
      <c r="AY43" s="253">
        <v>1.9589062109353352</v>
      </c>
      <c r="AZ43" s="253">
        <v>1.9387764771222455</v>
      </c>
      <c r="BA43" s="253">
        <v>1.8920058657110541</v>
      </c>
      <c r="BB43" s="254">
        <v>1.8163338115851122</v>
      </c>
    </row>
    <row r="44" spans="1:54" x14ac:dyDescent="0.25">
      <c r="A44" s="438" t="str">
        <f>IF((INDEX('Fuel Mapping'!$O$4:$O$86,MATCH(cem!B44,'Fuel Mapping'!$N$4:$N$86,0)))=0,"",INDEX('Fuel Mapping'!$O$4:$O$86,MATCH(cem!B44,'Fuel Mapping'!$N$4:$N$86,0)))</f>
        <v>Heavy or Residual Oil</v>
      </c>
      <c r="B44" s="250" t="s">
        <v>233</v>
      </c>
      <c r="C44" s="251" t="s">
        <v>234</v>
      </c>
      <c r="D44" s="252">
        <v>2549.6479143588103</v>
      </c>
      <c r="E44" s="253">
        <v>2174.7577328682569</v>
      </c>
      <c r="F44" s="253">
        <v>2028.1750316960154</v>
      </c>
      <c r="G44" s="253">
        <v>1273.7288751380815</v>
      </c>
      <c r="H44" s="253">
        <v>955.22665725165041</v>
      </c>
      <c r="I44" s="253">
        <v>951.17089355038479</v>
      </c>
      <c r="J44" s="253">
        <v>1253.2063048799603</v>
      </c>
      <c r="K44" s="253">
        <v>892.32986835880592</v>
      </c>
      <c r="L44" s="253">
        <v>702.50672470037455</v>
      </c>
      <c r="M44" s="253">
        <v>524.83890245310226</v>
      </c>
      <c r="N44" s="253">
        <v>449.53268313766102</v>
      </c>
      <c r="O44" s="253">
        <v>370.50677712672336</v>
      </c>
      <c r="P44" s="253">
        <v>273.03098435612822</v>
      </c>
      <c r="Q44" s="253">
        <v>166.39323287210135</v>
      </c>
      <c r="R44" s="253">
        <v>133.60563998616541</v>
      </c>
      <c r="S44" s="253">
        <v>167.38704581984479</v>
      </c>
      <c r="T44" s="253">
        <v>175.08902315806378</v>
      </c>
      <c r="U44" s="253">
        <v>168.90409506684296</v>
      </c>
      <c r="V44" s="253">
        <v>161.80438523136564</v>
      </c>
      <c r="W44" s="253">
        <v>156.68123481412704</v>
      </c>
      <c r="X44" s="253">
        <v>154.08370091747059</v>
      </c>
      <c r="Y44" s="253">
        <v>153.81961132286557</v>
      </c>
      <c r="Z44" s="253">
        <v>151.23576830727211</v>
      </c>
      <c r="AA44" s="253">
        <v>149.4034950693511</v>
      </c>
      <c r="AB44" s="253">
        <v>148.05430243560193</v>
      </c>
      <c r="AC44" s="253">
        <v>147.55769739047389</v>
      </c>
      <c r="AD44" s="253">
        <v>147.33840050627788</v>
      </c>
      <c r="AE44" s="253">
        <v>147.03799192350246</v>
      </c>
      <c r="AF44" s="253">
        <v>146.67613192599671</v>
      </c>
      <c r="AG44" s="253">
        <v>145.4739943477168</v>
      </c>
      <c r="AH44" s="253">
        <v>144.23393560383377</v>
      </c>
      <c r="AI44" s="253">
        <v>143.27133790210922</v>
      </c>
      <c r="AJ44" s="253">
        <v>141.38713184217428</v>
      </c>
      <c r="AK44" s="253">
        <v>139.50102316890451</v>
      </c>
      <c r="AL44" s="253">
        <v>137.18685675855153</v>
      </c>
      <c r="AM44" s="253">
        <v>135.02154294081794</v>
      </c>
      <c r="AN44" s="253">
        <v>133.32551475211127</v>
      </c>
      <c r="AO44" s="253">
        <v>120.09081174904894</v>
      </c>
      <c r="AP44" s="253">
        <v>119.26965673578148</v>
      </c>
      <c r="AQ44" s="253">
        <v>106.37035391221968</v>
      </c>
      <c r="AR44" s="253">
        <v>102.31625839544893</v>
      </c>
      <c r="AS44" s="253">
        <v>76.116318074236261</v>
      </c>
      <c r="AT44" s="253">
        <v>68.729267727119037</v>
      </c>
      <c r="AU44" s="253">
        <v>55.803127296180477</v>
      </c>
      <c r="AV44" s="253">
        <v>52.656230368985739</v>
      </c>
      <c r="AW44" s="253">
        <v>52.242117960917412</v>
      </c>
      <c r="AX44" s="253">
        <v>51.724141275823037</v>
      </c>
      <c r="AY44" s="253">
        <v>40.613850325094361</v>
      </c>
      <c r="AZ44" s="253">
        <v>40.153415488988578</v>
      </c>
      <c r="BA44" s="253">
        <v>37.404201474493831</v>
      </c>
      <c r="BB44" s="254">
        <v>35.146710294778934</v>
      </c>
    </row>
    <row r="45" spans="1:54" x14ac:dyDescent="0.25">
      <c r="A45" s="438" t="str">
        <f>IF((INDEX('Fuel Mapping'!$O$4:$O$86,MATCH(cem!B45,'Fuel Mapping'!$N$4:$N$86,0)))=0,"",INDEX('Fuel Mapping'!$O$4:$O$86,MATCH(cem!B45,'Fuel Mapping'!$N$4:$N$86,0)))</f>
        <v>Heavy or Residual Oil</v>
      </c>
      <c r="B45" s="250" t="s">
        <v>235</v>
      </c>
      <c r="C45" s="251" t="s">
        <v>236</v>
      </c>
      <c r="D45" s="252">
        <v>6090.8544757617301</v>
      </c>
      <c r="E45" s="253">
        <v>6809.3511577551635</v>
      </c>
      <c r="F45" s="253">
        <v>7255.031487516886</v>
      </c>
      <c r="G45" s="253">
        <v>7919.2120420988258</v>
      </c>
      <c r="H45" s="253">
        <v>9012.0365307723587</v>
      </c>
      <c r="I45" s="253">
        <v>9020.3013389882235</v>
      </c>
      <c r="J45" s="253">
        <v>8811.572718296331</v>
      </c>
      <c r="K45" s="253">
        <v>8491.3341088845827</v>
      </c>
      <c r="L45" s="253">
        <v>8208.2340749146861</v>
      </c>
      <c r="M45" s="253">
        <v>6136.8383875946211</v>
      </c>
      <c r="N45" s="253">
        <v>5691.9649479629998</v>
      </c>
      <c r="O45" s="253">
        <v>5229.2165772852813</v>
      </c>
      <c r="P45" s="253">
        <v>4603.8500620690202</v>
      </c>
      <c r="Q45" s="253">
        <v>4358.7400850325812</v>
      </c>
      <c r="R45" s="253">
        <v>3875.3511860024423</v>
      </c>
      <c r="S45" s="253">
        <v>4033.3842548502953</v>
      </c>
      <c r="T45" s="253">
        <v>4006.2837387232285</v>
      </c>
      <c r="U45" s="253">
        <v>3901.8305630461659</v>
      </c>
      <c r="V45" s="253">
        <v>3724.1561376557502</v>
      </c>
      <c r="W45" s="253">
        <v>3614.2625292400121</v>
      </c>
      <c r="X45" s="253">
        <v>3574.65379718139</v>
      </c>
      <c r="Y45" s="253">
        <v>3585.0189500438796</v>
      </c>
      <c r="Z45" s="253">
        <v>3563.0827540114333</v>
      </c>
      <c r="AA45" s="253">
        <v>3538.5681643475768</v>
      </c>
      <c r="AB45" s="253">
        <v>3526.1383075902286</v>
      </c>
      <c r="AC45" s="253">
        <v>3537.6763478408498</v>
      </c>
      <c r="AD45" s="253">
        <v>3562.6304273588826</v>
      </c>
      <c r="AE45" s="253">
        <v>3585.4448782476143</v>
      </c>
      <c r="AF45" s="253">
        <v>3606.5983382522604</v>
      </c>
      <c r="AG45" s="253">
        <v>3611.9811471758258</v>
      </c>
      <c r="AH45" s="253">
        <v>3607.6732192966033</v>
      </c>
      <c r="AI45" s="253">
        <v>3609.0489972105934</v>
      </c>
      <c r="AJ45" s="253">
        <v>3602.7518161552398</v>
      </c>
      <c r="AK45" s="253">
        <v>3581.070231081068</v>
      </c>
      <c r="AL45" s="253">
        <v>3557.3994681303157</v>
      </c>
      <c r="AM45" s="253">
        <v>3533.3607051990552</v>
      </c>
      <c r="AN45" s="253">
        <v>3524.6070991345382</v>
      </c>
      <c r="AO45" s="253">
        <v>3475.3324336859191</v>
      </c>
      <c r="AP45" s="253">
        <v>3414.8498589541155</v>
      </c>
      <c r="AQ45" s="253">
        <v>3257.9713378222882</v>
      </c>
      <c r="AR45" s="253">
        <v>2980.525168101643</v>
      </c>
      <c r="AS45" s="253">
        <v>2676.8255134786468</v>
      </c>
      <c r="AT45" s="253">
        <v>2302.6068206594077</v>
      </c>
      <c r="AU45" s="253">
        <v>2036.6931476400798</v>
      </c>
      <c r="AV45" s="253">
        <v>1982.4483770472573</v>
      </c>
      <c r="AW45" s="253">
        <v>1973.6459834728787</v>
      </c>
      <c r="AX45" s="253">
        <v>1961.5261132005442</v>
      </c>
      <c r="AY45" s="253">
        <v>1849.1094437933298</v>
      </c>
      <c r="AZ45" s="253">
        <v>1828.4377260022011</v>
      </c>
      <c r="BA45" s="253">
        <v>1780.8412741656241</v>
      </c>
      <c r="BB45" s="254">
        <v>1702.6835574241484</v>
      </c>
    </row>
    <row r="46" spans="1:54" x14ac:dyDescent="0.25">
      <c r="A46" s="438" t="str">
        <f>IF((INDEX('Fuel Mapping'!$O$4:$O$86,MATCH(cem!B46,'Fuel Mapping'!$N$4:$N$86,0)))=0,"",INDEX('Fuel Mapping'!$O$4:$O$86,MATCH(cem!B46,'Fuel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Mapping'!$O$4:$O$86,MATCH(cem!B47,'Fuel Mapping'!$N$4:$N$86,0)))=0,"",INDEX('Fuel Mapping'!$O$4:$O$86,MATCH(cem!B47,'Fuel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Mapping'!$O$4:$O$86,MATCH(cem!B48,'Fuel Mapping'!$N$4:$N$86,0)))=0,"",INDEX('Fuel Mapping'!$O$4:$O$86,MATCH(cem!B48,'Fuel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Mapping'!$O$4:$O$86,MATCH(cem!B49,'Fuel Mapping'!$N$4:$N$86,0)))=0,"",INDEX('Fuel Mapping'!$O$4:$O$86,MATCH(cem!B49,'Fuel Mapping'!$N$4:$N$86,0)))</f>
        <v/>
      </c>
      <c r="B49" s="255" t="s">
        <v>243</v>
      </c>
      <c r="C49" s="256" t="s">
        <v>244</v>
      </c>
      <c r="D49" s="257">
        <v>6055.7696626508787</v>
      </c>
      <c r="E49" s="258">
        <v>6780.6450877551652</v>
      </c>
      <c r="F49" s="258">
        <v>6973.6552975168861</v>
      </c>
      <c r="G49" s="258">
        <v>7556.3887127302378</v>
      </c>
      <c r="H49" s="258">
        <v>8152.0835202384478</v>
      </c>
      <c r="I49" s="258">
        <v>8400.5792680387294</v>
      </c>
      <c r="J49" s="258">
        <v>8289.5905282963304</v>
      </c>
      <c r="K49" s="258">
        <v>7966.1290488845825</v>
      </c>
      <c r="L49" s="258">
        <v>7662.8440628750004</v>
      </c>
      <c r="M49" s="258">
        <v>6033.9242975946217</v>
      </c>
      <c r="N49" s="258">
        <v>5554.7267871107069</v>
      </c>
      <c r="O49" s="258">
        <v>5079.3181970880196</v>
      </c>
      <c r="P49" s="258">
        <v>4443.9471593670414</v>
      </c>
      <c r="Q49" s="258">
        <v>4211.9055508822867</v>
      </c>
      <c r="R49" s="258">
        <v>3718.6257098096085</v>
      </c>
      <c r="S49" s="258">
        <v>3858.0695214232487</v>
      </c>
      <c r="T49" s="258">
        <v>3828.6944620012387</v>
      </c>
      <c r="U49" s="258">
        <v>3720.3916650390961</v>
      </c>
      <c r="V49" s="258">
        <v>3544.4174073861668</v>
      </c>
      <c r="W49" s="258">
        <v>3438.529017220395</v>
      </c>
      <c r="X49" s="258">
        <v>3402.0901416289657</v>
      </c>
      <c r="Y49" s="258">
        <v>3414.3586361864118</v>
      </c>
      <c r="Z49" s="258">
        <v>3393.8505654321316</v>
      </c>
      <c r="AA49" s="258">
        <v>3372.1324134859083</v>
      </c>
      <c r="AB49" s="258">
        <v>3362.3656930793327</v>
      </c>
      <c r="AC49" s="258">
        <v>3376.3219392338751</v>
      </c>
      <c r="AD49" s="258">
        <v>3403.2255038362186</v>
      </c>
      <c r="AE49" s="258">
        <v>3428.0774374604557</v>
      </c>
      <c r="AF49" s="258">
        <v>3451.2045824147781</v>
      </c>
      <c r="AG49" s="258">
        <v>3458.3203193755257</v>
      </c>
      <c r="AH49" s="258">
        <v>3455.7201589186056</v>
      </c>
      <c r="AI49" s="258">
        <v>3459.211722278751</v>
      </c>
      <c r="AJ49" s="258">
        <v>3453.937132057421</v>
      </c>
      <c r="AK49" s="258">
        <v>3433.8873166051571</v>
      </c>
      <c r="AL49" s="258">
        <v>3411.7196161461475</v>
      </c>
      <c r="AM49" s="258">
        <v>3389.5069011656642</v>
      </c>
      <c r="AN49" s="258">
        <v>3382.882109823418</v>
      </c>
      <c r="AO49" s="258">
        <v>3333.293779561624</v>
      </c>
      <c r="AP49" s="258">
        <v>3272.7227236964177</v>
      </c>
      <c r="AQ49" s="258">
        <v>3128.6376837618568</v>
      </c>
      <c r="AR49" s="258">
        <v>2851.7998922526431</v>
      </c>
      <c r="AS49" s="258">
        <v>2561.1179945122149</v>
      </c>
      <c r="AT49" s="258">
        <v>2200.5161677561991</v>
      </c>
      <c r="AU49" s="258">
        <v>1948.7733430173587</v>
      </c>
      <c r="AV49" s="258">
        <v>1906.7640340477476</v>
      </c>
      <c r="AW49" s="258">
        <v>1898.1314898003907</v>
      </c>
      <c r="AX49" s="258">
        <v>1886.0319901444723</v>
      </c>
      <c r="AY49" s="258">
        <v>1797.6959142721814</v>
      </c>
      <c r="AZ49" s="258">
        <v>1777.1964688539483</v>
      </c>
      <c r="BA49" s="258">
        <v>1729.6168051145805</v>
      </c>
      <c r="BB49" s="259">
        <v>1675.5290090598492</v>
      </c>
    </row>
    <row r="50" spans="1:54" x14ac:dyDescent="0.25">
      <c r="A50" s="438" t="str">
        <f>IF((INDEX('Fuel Mapping'!$O$4:$O$86,MATCH(cem!B50,'Fuel Mapping'!$N$4:$N$86,0)))=0,"",INDEX('Fuel Mapping'!$O$4:$O$86,MATCH(cem!B50,'Fuel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Mapping'!$O$4:$O$86,MATCH(cem!B51,'Fuel Mapping'!$N$4:$N$86,0)))=0,"",INDEX('Fuel Mapping'!$O$4:$O$86,MATCH(cem!B51,'Fuel Mapping'!$N$4:$N$86,0)))</f>
        <v/>
      </c>
      <c r="B51" s="255" t="s">
        <v>247</v>
      </c>
      <c r="C51" s="256" t="s">
        <v>248</v>
      </c>
      <c r="D51" s="257">
        <v>35.084813110850583</v>
      </c>
      <c r="E51" s="258">
        <v>28.706070000000008</v>
      </c>
      <c r="F51" s="258">
        <v>281.37618999999995</v>
      </c>
      <c r="G51" s="258">
        <v>362.82332936858887</v>
      </c>
      <c r="H51" s="258">
        <v>859.95301053391029</v>
      </c>
      <c r="I51" s="258">
        <v>619.7220709494942</v>
      </c>
      <c r="J51" s="258">
        <v>521.98219000000017</v>
      </c>
      <c r="K51" s="258">
        <v>525.20505999999989</v>
      </c>
      <c r="L51" s="258">
        <v>545.39001203968496</v>
      </c>
      <c r="M51" s="258">
        <v>102.91409</v>
      </c>
      <c r="N51" s="258">
        <v>137.23816085229166</v>
      </c>
      <c r="O51" s="258">
        <v>149.89838019726082</v>
      </c>
      <c r="P51" s="258">
        <v>159.90290270197849</v>
      </c>
      <c r="Q51" s="258">
        <v>146.83453415029499</v>
      </c>
      <c r="R51" s="258">
        <v>156.72547619283347</v>
      </c>
      <c r="S51" s="258">
        <v>175.31473342704749</v>
      </c>
      <c r="T51" s="258">
        <v>177.58927672198931</v>
      </c>
      <c r="U51" s="258">
        <v>181.43889800707009</v>
      </c>
      <c r="V51" s="258">
        <v>179.73873026958199</v>
      </c>
      <c r="W51" s="258">
        <v>175.73351201961734</v>
      </c>
      <c r="X51" s="258">
        <v>172.56365555242405</v>
      </c>
      <c r="Y51" s="258">
        <v>170.6603138574678</v>
      </c>
      <c r="Z51" s="258">
        <v>169.2321885793024</v>
      </c>
      <c r="AA51" s="258">
        <v>166.43575086166894</v>
      </c>
      <c r="AB51" s="258">
        <v>163.77261451089518</v>
      </c>
      <c r="AC51" s="258">
        <v>161.35440860697449</v>
      </c>
      <c r="AD51" s="258">
        <v>159.40492352266384</v>
      </c>
      <c r="AE51" s="258">
        <v>157.36744078715745</v>
      </c>
      <c r="AF51" s="258">
        <v>155.39375583748307</v>
      </c>
      <c r="AG51" s="258">
        <v>153.6608278002997</v>
      </c>
      <c r="AH51" s="258">
        <v>151.95306037799719</v>
      </c>
      <c r="AI51" s="258">
        <v>149.83727493184088</v>
      </c>
      <c r="AJ51" s="258">
        <v>148.81468409781806</v>
      </c>
      <c r="AK51" s="258">
        <v>147.18291447591014</v>
      </c>
      <c r="AL51" s="258">
        <v>145.67985198416753</v>
      </c>
      <c r="AM51" s="258">
        <v>143.8538040333909</v>
      </c>
      <c r="AN51" s="258">
        <v>141.72498931111974</v>
      </c>
      <c r="AO51" s="258">
        <v>142.03865412429479</v>
      </c>
      <c r="AP51" s="258">
        <v>142.1271352576978</v>
      </c>
      <c r="AQ51" s="258">
        <v>129.33365406043123</v>
      </c>
      <c r="AR51" s="258">
        <v>128.72527584900041</v>
      </c>
      <c r="AS51" s="258">
        <v>115.70751896643135</v>
      </c>
      <c r="AT51" s="258">
        <v>102.09065290320873</v>
      </c>
      <c r="AU51" s="258">
        <v>87.919804622721244</v>
      </c>
      <c r="AV51" s="258">
        <v>75.68434299950988</v>
      </c>
      <c r="AW51" s="258">
        <v>75.514493672487816</v>
      </c>
      <c r="AX51" s="258">
        <v>75.494123056072212</v>
      </c>
      <c r="AY51" s="258">
        <v>51.413529521148241</v>
      </c>
      <c r="AZ51" s="258">
        <v>51.241257148252657</v>
      </c>
      <c r="BA51" s="258">
        <v>51.224469051043215</v>
      </c>
      <c r="BB51" s="259">
        <v>27.154548364299302</v>
      </c>
    </row>
    <row r="52" spans="1:54" x14ac:dyDescent="0.25">
      <c r="A52" s="438" t="str">
        <f>IF((INDEX('Fuel Mapping'!$O$4:$O$86,MATCH(cem!B52,'Fuel Mapping'!$N$4:$N$86,0)))=0,"",INDEX('Fuel Mapping'!$O$4:$O$86,MATCH(cem!B52,'Fuel Mapping'!$N$4:$N$86,0)))</f>
        <v/>
      </c>
      <c r="B52" s="240" t="s">
        <v>108</v>
      </c>
      <c r="C52" s="415" t="s">
        <v>249</v>
      </c>
      <c r="D52" s="242">
        <v>1875.9422476431062</v>
      </c>
      <c r="E52" s="416">
        <v>1832.5674544008166</v>
      </c>
      <c r="F52" s="416">
        <v>2109.1997710193928</v>
      </c>
      <c r="G52" s="416">
        <v>1607.3918849526756</v>
      </c>
      <c r="H52" s="416">
        <v>1731.7020339794969</v>
      </c>
      <c r="I52" s="416">
        <v>1522.2622960174001</v>
      </c>
      <c r="J52" s="416">
        <v>1919.4806435107732</v>
      </c>
      <c r="K52" s="416">
        <v>1509.8811144423821</v>
      </c>
      <c r="L52" s="416">
        <v>936.25455809018047</v>
      </c>
      <c r="M52" s="416">
        <v>511.60833840001868</v>
      </c>
      <c r="N52" s="416">
        <v>412.77095712542359</v>
      </c>
      <c r="O52" s="416">
        <v>592.30344224410453</v>
      </c>
      <c r="P52" s="416">
        <v>349.33646556533841</v>
      </c>
      <c r="Q52" s="416">
        <v>623.40785618540428</v>
      </c>
      <c r="R52" s="416">
        <v>476.13558448317201</v>
      </c>
      <c r="S52" s="416">
        <v>819.03921493479106</v>
      </c>
      <c r="T52" s="416">
        <v>842.109580696732</v>
      </c>
      <c r="U52" s="416">
        <v>821.93148687967118</v>
      </c>
      <c r="V52" s="416">
        <v>791.52854773713273</v>
      </c>
      <c r="W52" s="416">
        <v>767.17503303687158</v>
      </c>
      <c r="X52" s="416">
        <v>757.62371766541764</v>
      </c>
      <c r="Y52" s="416">
        <v>761.31674215228543</v>
      </c>
      <c r="Z52" s="416">
        <v>760.16403849464245</v>
      </c>
      <c r="AA52" s="416">
        <v>756.19313233968069</v>
      </c>
      <c r="AB52" s="416">
        <v>755.91150419450901</v>
      </c>
      <c r="AC52" s="416">
        <v>761.70598510970501</v>
      </c>
      <c r="AD52" s="416">
        <v>774.13325977950603</v>
      </c>
      <c r="AE52" s="416">
        <v>786.48751730130346</v>
      </c>
      <c r="AF52" s="416">
        <v>798.12951841477093</v>
      </c>
      <c r="AG52" s="416">
        <v>806.02580270315138</v>
      </c>
      <c r="AH52" s="416">
        <v>809.61525387700669</v>
      </c>
      <c r="AI52" s="416">
        <v>815.6574366349065</v>
      </c>
      <c r="AJ52" s="416">
        <v>820.19457375063769</v>
      </c>
      <c r="AK52" s="416">
        <v>818.62488140335131</v>
      </c>
      <c r="AL52" s="416">
        <v>817.63044346883987</v>
      </c>
      <c r="AM52" s="416">
        <v>817.15597085764011</v>
      </c>
      <c r="AN52" s="416">
        <v>823.515642954334</v>
      </c>
      <c r="AO52" s="416">
        <v>822.73317692131411</v>
      </c>
      <c r="AP52" s="416">
        <v>834.14281236265924</v>
      </c>
      <c r="AQ52" s="416">
        <v>830.35081922393067</v>
      </c>
      <c r="AR52" s="416">
        <v>861.38714944121614</v>
      </c>
      <c r="AS52" s="416">
        <v>887.29582313069557</v>
      </c>
      <c r="AT52" s="416">
        <v>918.11388196691985</v>
      </c>
      <c r="AU52" s="416">
        <v>970.333497153228</v>
      </c>
      <c r="AV52" s="416">
        <v>981.28456255552624</v>
      </c>
      <c r="AW52" s="416">
        <v>985.35387165162831</v>
      </c>
      <c r="AX52" s="416">
        <v>987.4804465608903</v>
      </c>
      <c r="AY52" s="416">
        <v>974.90864539443305</v>
      </c>
      <c r="AZ52" s="416">
        <v>975.33053018556552</v>
      </c>
      <c r="BA52" s="416">
        <v>984.93595946106302</v>
      </c>
      <c r="BB52" s="244">
        <v>982.69905651363604</v>
      </c>
    </row>
    <row r="53" spans="1:54" x14ac:dyDescent="0.25">
      <c r="A53" s="438" t="str">
        <f>IF((INDEX('Fuel Mapping'!$O$4:$O$86,MATCH(cem!B53,'Fuel Mapping'!$N$4:$N$86,0)))=0,"",INDEX('Fuel Mapping'!$O$4:$O$86,MATCH(cem!B53,'Fuel Mapping'!$N$4:$N$86,0)))</f>
        <v>Natural Gas</v>
      </c>
      <c r="B53" s="245" t="s">
        <v>43</v>
      </c>
      <c r="C53" s="246" t="s">
        <v>250</v>
      </c>
      <c r="D53" s="247">
        <v>1810.412675333446</v>
      </c>
      <c r="E53" s="248">
        <v>1751.4445863536932</v>
      </c>
      <c r="F53" s="248">
        <v>2032.5686273559243</v>
      </c>
      <c r="G53" s="248">
        <v>1564.6480982491953</v>
      </c>
      <c r="H53" s="248">
        <v>1672.4221056053766</v>
      </c>
      <c r="I53" s="248">
        <v>1465.4294309163129</v>
      </c>
      <c r="J53" s="248">
        <v>1857.548460111494</v>
      </c>
      <c r="K53" s="248">
        <v>1444.0589813363715</v>
      </c>
      <c r="L53" s="248">
        <v>875.14838809018067</v>
      </c>
      <c r="M53" s="248">
        <v>467.7807041443038</v>
      </c>
      <c r="N53" s="248">
        <v>355.4157107164354</v>
      </c>
      <c r="O53" s="248">
        <v>528.19047866725759</v>
      </c>
      <c r="P53" s="248">
        <v>289.95713746752909</v>
      </c>
      <c r="Q53" s="248">
        <v>568.29757815288201</v>
      </c>
      <c r="R53" s="248">
        <v>412.88376302597948</v>
      </c>
      <c r="S53" s="248">
        <v>759.90557995725112</v>
      </c>
      <c r="T53" s="248">
        <v>778.06906145437699</v>
      </c>
      <c r="U53" s="248">
        <v>755.39885874378683</v>
      </c>
      <c r="V53" s="248">
        <v>725.97238984273565</v>
      </c>
      <c r="W53" s="248">
        <v>703.48248569827138</v>
      </c>
      <c r="X53" s="248">
        <v>694.33466085825421</v>
      </c>
      <c r="Y53" s="248">
        <v>697.80686113634931</v>
      </c>
      <c r="Z53" s="248">
        <v>696.67278480071229</v>
      </c>
      <c r="AA53" s="248">
        <v>693.04664640069461</v>
      </c>
      <c r="AB53" s="248">
        <v>692.89730760206567</v>
      </c>
      <c r="AC53" s="248">
        <v>698.45539241628728</v>
      </c>
      <c r="AD53" s="248">
        <v>710.47649358878232</v>
      </c>
      <c r="AE53" s="248">
        <v>722.46725561014216</v>
      </c>
      <c r="AF53" s="248">
        <v>733.81991742956461</v>
      </c>
      <c r="AG53" s="248">
        <v>741.67817623898031</v>
      </c>
      <c r="AH53" s="248">
        <v>745.56045742568983</v>
      </c>
      <c r="AI53" s="248">
        <v>751.68833657743642</v>
      </c>
      <c r="AJ53" s="248">
        <v>756.56041165747445</v>
      </c>
      <c r="AK53" s="248">
        <v>755.66791576828518</v>
      </c>
      <c r="AL53" s="248">
        <v>755.44923472970049</v>
      </c>
      <c r="AM53" s="248">
        <v>755.57405973750622</v>
      </c>
      <c r="AN53" s="248">
        <v>762.19126006359954</v>
      </c>
      <c r="AO53" s="248">
        <v>761.44844059414891</v>
      </c>
      <c r="AP53" s="248">
        <v>773.19760568712479</v>
      </c>
      <c r="AQ53" s="248">
        <v>771.90196199275726</v>
      </c>
      <c r="AR53" s="248">
        <v>802.55176007534067</v>
      </c>
      <c r="AS53" s="248">
        <v>827.95467987730296</v>
      </c>
      <c r="AT53" s="248">
        <v>861.32787645064639</v>
      </c>
      <c r="AU53" s="248">
        <v>912.21524243231147</v>
      </c>
      <c r="AV53" s="248">
        <v>922.16268820804305</v>
      </c>
      <c r="AW53" s="248">
        <v>926.23484864123282</v>
      </c>
      <c r="AX53" s="248">
        <v>928.45264888242923</v>
      </c>
      <c r="AY53" s="248">
        <v>913.95687348887623</v>
      </c>
      <c r="AZ53" s="248">
        <v>914.3672713965251</v>
      </c>
      <c r="BA53" s="248">
        <v>924.31002745019691</v>
      </c>
      <c r="BB53" s="249">
        <v>922.83775627533112</v>
      </c>
    </row>
    <row r="54" spans="1:54" x14ac:dyDescent="0.25">
      <c r="A54" s="438" t="str">
        <f>IF((INDEX('Fuel Mapping'!$O$4:$O$86,MATCH(cem!B54,'Fuel Mapping'!$N$4:$N$86,0)))=0,"",INDEX('Fuel Mapping'!$O$4:$O$86,MATCH(cem!B54,'Fuel Mapping'!$N$4:$N$86,0)))</f>
        <v/>
      </c>
      <c r="B54" s="245" t="s">
        <v>251</v>
      </c>
      <c r="C54" s="246" t="s">
        <v>252</v>
      </c>
      <c r="D54" s="247">
        <v>65.529572309660281</v>
      </c>
      <c r="E54" s="248">
        <v>81.122868047123603</v>
      </c>
      <c r="F54" s="248">
        <v>76.631143663467981</v>
      </c>
      <c r="G54" s="248">
        <v>42.743786703480545</v>
      </c>
      <c r="H54" s="248">
        <v>59.279928374120196</v>
      </c>
      <c r="I54" s="248">
        <v>56.832865101087123</v>
      </c>
      <c r="J54" s="248">
        <v>61.932183399279367</v>
      </c>
      <c r="K54" s="248">
        <v>65.822133106010611</v>
      </c>
      <c r="L54" s="248">
        <v>61.106169999999992</v>
      </c>
      <c r="M54" s="248">
        <v>43.827634255714919</v>
      </c>
      <c r="N54" s="248">
        <v>57.355246408988116</v>
      </c>
      <c r="O54" s="248">
        <v>64.112963576846852</v>
      </c>
      <c r="P54" s="248">
        <v>59.379328097809307</v>
      </c>
      <c r="Q54" s="248">
        <v>55.110278032522451</v>
      </c>
      <c r="R54" s="248">
        <v>63.251821457192541</v>
      </c>
      <c r="S54" s="248">
        <v>59.133634977539906</v>
      </c>
      <c r="T54" s="248">
        <v>64.040519242355089</v>
      </c>
      <c r="U54" s="248">
        <v>66.532628135884281</v>
      </c>
      <c r="V54" s="248">
        <v>65.556157894397174</v>
      </c>
      <c r="W54" s="248">
        <v>63.692547338600271</v>
      </c>
      <c r="X54" s="248">
        <v>63.289056807163426</v>
      </c>
      <c r="Y54" s="248">
        <v>63.509881015936081</v>
      </c>
      <c r="Z54" s="248">
        <v>63.491253693930219</v>
      </c>
      <c r="AA54" s="248">
        <v>63.146485938986118</v>
      </c>
      <c r="AB54" s="248">
        <v>63.014196592443312</v>
      </c>
      <c r="AC54" s="248">
        <v>63.250592693417843</v>
      </c>
      <c r="AD54" s="248">
        <v>63.65676619072368</v>
      </c>
      <c r="AE54" s="248">
        <v>64.020261691161195</v>
      </c>
      <c r="AF54" s="248">
        <v>64.309600985206387</v>
      </c>
      <c r="AG54" s="248">
        <v>64.347626464171171</v>
      </c>
      <c r="AH54" s="248">
        <v>64.054796451316989</v>
      </c>
      <c r="AI54" s="248">
        <v>63.969100057470023</v>
      </c>
      <c r="AJ54" s="248">
        <v>63.634162093163198</v>
      </c>
      <c r="AK54" s="248">
        <v>62.956965635066076</v>
      </c>
      <c r="AL54" s="248">
        <v>62.181208739139329</v>
      </c>
      <c r="AM54" s="248">
        <v>61.581911120134009</v>
      </c>
      <c r="AN54" s="248">
        <v>61.324382890734348</v>
      </c>
      <c r="AO54" s="248">
        <v>61.284736327165113</v>
      </c>
      <c r="AP54" s="248">
        <v>60.945206675534386</v>
      </c>
      <c r="AQ54" s="248">
        <v>58.448857231173342</v>
      </c>
      <c r="AR54" s="248">
        <v>58.835389365875585</v>
      </c>
      <c r="AS54" s="248">
        <v>59.341143253392367</v>
      </c>
      <c r="AT54" s="248">
        <v>56.786005516273434</v>
      </c>
      <c r="AU54" s="248">
        <v>58.118254720916603</v>
      </c>
      <c r="AV54" s="248">
        <v>59.121874347483136</v>
      </c>
      <c r="AW54" s="248">
        <v>59.119023010395559</v>
      </c>
      <c r="AX54" s="248">
        <v>59.027797678460935</v>
      </c>
      <c r="AY54" s="248">
        <v>60.951771905556946</v>
      </c>
      <c r="AZ54" s="248">
        <v>60.96325878904036</v>
      </c>
      <c r="BA54" s="248">
        <v>60.625932010865931</v>
      </c>
      <c r="BB54" s="249">
        <v>59.861300238304956</v>
      </c>
    </row>
    <row r="55" spans="1:54" x14ac:dyDescent="0.25">
      <c r="A55" s="438" t="str">
        <f>IF((INDEX('Fuel Mapping'!$O$4:$O$86,MATCH(cem!B55,'Fuel Mapping'!$N$4:$N$86,0)))=0,"",INDEX('Fuel Mapping'!$O$4:$O$86,MATCH(cem!B55,'Fuel Mapping'!$N$4:$N$86,0)))</f>
        <v/>
      </c>
      <c r="B55" s="250" t="s">
        <v>253</v>
      </c>
      <c r="C55" s="251" t="s">
        <v>254</v>
      </c>
      <c r="D55" s="252">
        <v>61.967473075053739</v>
      </c>
      <c r="E55" s="253">
        <v>69.311938047123618</v>
      </c>
      <c r="F55" s="253">
        <v>63.73900366346799</v>
      </c>
      <c r="G55" s="253">
        <v>38.938426703480545</v>
      </c>
      <c r="H55" s="253">
        <v>55.477818374120204</v>
      </c>
      <c r="I55" s="253">
        <v>52.844740399822555</v>
      </c>
      <c r="J55" s="253">
        <v>57.63312339927937</v>
      </c>
      <c r="K55" s="253">
        <v>61.546823106010606</v>
      </c>
      <c r="L55" s="253">
        <v>57.506009999999989</v>
      </c>
      <c r="M55" s="253">
        <v>42.725624255714919</v>
      </c>
      <c r="N55" s="253">
        <v>56.041520048873458</v>
      </c>
      <c r="O55" s="253">
        <v>62.775428513487121</v>
      </c>
      <c r="P55" s="253">
        <v>58.041770765306659</v>
      </c>
      <c r="Q55" s="253">
        <v>53.581581978601008</v>
      </c>
      <c r="R55" s="253">
        <v>61.31271750214016</v>
      </c>
      <c r="S55" s="253">
        <v>52.108828219247279</v>
      </c>
      <c r="T55" s="253">
        <v>56.698730009812088</v>
      </c>
      <c r="U55" s="253">
        <v>58.983521858311363</v>
      </c>
      <c r="V55" s="253">
        <v>58.246438163208282</v>
      </c>
      <c r="W55" s="253">
        <v>56.437429282948095</v>
      </c>
      <c r="X55" s="253">
        <v>56.085565752960179</v>
      </c>
      <c r="Y55" s="253">
        <v>56.308825325899235</v>
      </c>
      <c r="Z55" s="253">
        <v>56.426300628313022</v>
      </c>
      <c r="AA55" s="253">
        <v>56.160418890954361</v>
      </c>
      <c r="AB55" s="253">
        <v>56.084394476572378</v>
      </c>
      <c r="AC55" s="253">
        <v>56.350921541981272</v>
      </c>
      <c r="AD55" s="253">
        <v>56.758994444812501</v>
      </c>
      <c r="AE55" s="253">
        <v>57.104518408103679</v>
      </c>
      <c r="AF55" s="253">
        <v>57.358921976961284</v>
      </c>
      <c r="AG55" s="253">
        <v>57.411335320279406</v>
      </c>
      <c r="AH55" s="253">
        <v>57.161505831383515</v>
      </c>
      <c r="AI55" s="253">
        <v>57.082559875049121</v>
      </c>
      <c r="AJ55" s="253">
        <v>56.83970139819138</v>
      </c>
      <c r="AK55" s="253">
        <v>56.256883919699632</v>
      </c>
      <c r="AL55" s="253">
        <v>55.603534431833303</v>
      </c>
      <c r="AM55" s="253">
        <v>55.100455085298428</v>
      </c>
      <c r="AN55" s="253">
        <v>54.902588570085108</v>
      </c>
      <c r="AO55" s="253">
        <v>54.895661202868354</v>
      </c>
      <c r="AP55" s="253">
        <v>54.586105693723667</v>
      </c>
      <c r="AQ55" s="253">
        <v>53.129405457471925</v>
      </c>
      <c r="AR55" s="253">
        <v>53.596163002771291</v>
      </c>
      <c r="AS55" s="253">
        <v>54.179226406863052</v>
      </c>
      <c r="AT55" s="253">
        <v>53.236505991629052</v>
      </c>
      <c r="AU55" s="253">
        <v>55.353027033316948</v>
      </c>
      <c r="AV55" s="253">
        <v>56.375298380039922</v>
      </c>
      <c r="AW55" s="253">
        <v>56.378365233965262</v>
      </c>
      <c r="AX55" s="253">
        <v>56.298913954641989</v>
      </c>
      <c r="AY55" s="253">
        <v>58.251585077690152</v>
      </c>
      <c r="AZ55" s="253">
        <v>58.271496961840818</v>
      </c>
      <c r="BA55" s="253">
        <v>57.960136707533756</v>
      </c>
      <c r="BB55" s="254">
        <v>57.311191945453025</v>
      </c>
    </row>
    <row r="56" spans="1:54" x14ac:dyDescent="0.25">
      <c r="A56" s="438" t="str">
        <f>IF((INDEX('Fuel Mapping'!$O$4:$O$86,MATCH(cem!B56,'Fuel Mapping'!$N$4:$N$86,0)))=0,"",INDEX('Fuel Mapping'!$O$4:$O$86,MATCH(cem!B56,'Fuel Mapping'!$N$4:$N$86,0)))</f>
        <v/>
      </c>
      <c r="B56" s="250" t="s">
        <v>255</v>
      </c>
      <c r="C56" s="251" t="s">
        <v>256</v>
      </c>
      <c r="D56" s="252">
        <v>0.26273973360865804</v>
      </c>
      <c r="E56" s="253">
        <v>9.1968900000000016</v>
      </c>
      <c r="F56" s="253">
        <v>9.8998599999999985</v>
      </c>
      <c r="G56" s="253">
        <v>3.4992899999999976</v>
      </c>
      <c r="H56" s="253">
        <v>3.4002899999999987</v>
      </c>
      <c r="I56" s="253">
        <v>3.4393076712594222</v>
      </c>
      <c r="J56" s="253">
        <v>3.6996900000000004</v>
      </c>
      <c r="K56" s="253">
        <v>1.5998199999999994</v>
      </c>
      <c r="L56" s="253">
        <v>1.4000100000000002</v>
      </c>
      <c r="M56" s="253">
        <v>0.10001999999999998</v>
      </c>
      <c r="N56" s="253">
        <v>9.5536104506847866E-2</v>
      </c>
      <c r="O56" s="253">
        <v>2.3884809444415928E-2</v>
      </c>
      <c r="P56" s="253">
        <v>2.388486239146902E-2</v>
      </c>
      <c r="Q56" s="253">
        <v>2.3885551715731333E-2</v>
      </c>
      <c r="R56" s="253">
        <v>2.38854512707515E-2</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Mapping'!$O$4:$O$86,MATCH(cem!B57,'Fuel Mapping'!$N$4:$N$86,0)))=0,"",INDEX('Fuel Mapping'!$O$4:$O$86,MATCH(cem!B57,'Fuel Mapping'!$N$4:$N$86,0)))</f>
        <v/>
      </c>
      <c r="B57" s="250" t="s">
        <v>257</v>
      </c>
      <c r="C57" s="251" t="s">
        <v>258</v>
      </c>
      <c r="D57" s="252">
        <v>3.2993595009978809</v>
      </c>
      <c r="E57" s="253">
        <v>2.6140399999999993</v>
      </c>
      <c r="F57" s="253">
        <v>2.9922799999999987</v>
      </c>
      <c r="G57" s="253">
        <v>0.30607000000000001</v>
      </c>
      <c r="H57" s="253">
        <v>0.40181999999999907</v>
      </c>
      <c r="I57" s="253">
        <v>0.54881703000514315</v>
      </c>
      <c r="J57" s="253">
        <v>0.59937000000000096</v>
      </c>
      <c r="K57" s="253">
        <v>1.08039</v>
      </c>
      <c r="L57" s="253">
        <v>0.4999599999999994</v>
      </c>
      <c r="M57" s="253">
        <v>0</v>
      </c>
      <c r="N57" s="253">
        <v>2.3923952711095483E-2</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Mapping'!$O$4:$O$86,MATCH(cem!B58,'Fuel Mapping'!$N$4:$N$86,0)))=0,"",INDEX('Fuel Mapping'!$O$4:$O$86,MATCH(cem!B58,'Fuel Mapping'!$N$4:$N$86,0)))</f>
        <v/>
      </c>
      <c r="B58" s="250" t="s">
        <v>259</v>
      </c>
      <c r="C58" s="251" t="s">
        <v>260</v>
      </c>
      <c r="D58" s="252">
        <v>0</v>
      </c>
      <c r="E58" s="253">
        <v>0</v>
      </c>
      <c r="F58" s="253">
        <v>0</v>
      </c>
      <c r="G58" s="253">
        <v>0</v>
      </c>
      <c r="H58" s="253">
        <v>0</v>
      </c>
      <c r="I58" s="253">
        <v>0</v>
      </c>
      <c r="J58" s="253">
        <v>0</v>
      </c>
      <c r="K58" s="253">
        <v>1.5950999999999993</v>
      </c>
      <c r="L58" s="253">
        <v>1.7001900000000001</v>
      </c>
      <c r="M58" s="253">
        <v>1.0019900000000002</v>
      </c>
      <c r="N58" s="253">
        <v>1.1942663028967087</v>
      </c>
      <c r="O58" s="253">
        <v>1.3136502539153074</v>
      </c>
      <c r="P58" s="253">
        <v>1.3136724701111748</v>
      </c>
      <c r="Q58" s="253">
        <v>1.504810502205715</v>
      </c>
      <c r="R58" s="253">
        <v>1.9152185037816294</v>
      </c>
      <c r="S58" s="253">
        <v>7.024806758292633</v>
      </c>
      <c r="T58" s="253">
        <v>7.3417892325429994</v>
      </c>
      <c r="U58" s="253">
        <v>7.5491062775729159</v>
      </c>
      <c r="V58" s="253">
        <v>7.3097197311888946</v>
      </c>
      <c r="W58" s="253">
        <v>7.2551180556521686</v>
      </c>
      <c r="X58" s="253">
        <v>7.2034910542032504</v>
      </c>
      <c r="Y58" s="253">
        <v>7.201055690036859</v>
      </c>
      <c r="Z58" s="253">
        <v>7.0649530656171917</v>
      </c>
      <c r="AA58" s="253">
        <v>6.986067048031761</v>
      </c>
      <c r="AB58" s="253">
        <v>6.9298021158709355</v>
      </c>
      <c r="AC58" s="253">
        <v>6.8996711514365714</v>
      </c>
      <c r="AD58" s="253">
        <v>6.8977717459111743</v>
      </c>
      <c r="AE58" s="253">
        <v>6.9157432830574992</v>
      </c>
      <c r="AF58" s="253">
        <v>6.9506790082451078</v>
      </c>
      <c r="AG58" s="253">
        <v>6.9362911438917694</v>
      </c>
      <c r="AH58" s="253">
        <v>6.8932906199334658</v>
      </c>
      <c r="AI58" s="253">
        <v>6.8865401824209025</v>
      </c>
      <c r="AJ58" s="253">
        <v>6.7944606949718134</v>
      </c>
      <c r="AK58" s="253">
        <v>6.7000817153664434</v>
      </c>
      <c r="AL58" s="253">
        <v>6.5776743073060286</v>
      </c>
      <c r="AM58" s="253">
        <v>6.4814560348355661</v>
      </c>
      <c r="AN58" s="253">
        <v>6.4217943206492496</v>
      </c>
      <c r="AO58" s="253">
        <v>6.3890751242967676</v>
      </c>
      <c r="AP58" s="253">
        <v>6.3591009818107187</v>
      </c>
      <c r="AQ58" s="253">
        <v>5.3194517737014158</v>
      </c>
      <c r="AR58" s="253">
        <v>5.2392263631042928</v>
      </c>
      <c r="AS58" s="253">
        <v>5.1619168465292979</v>
      </c>
      <c r="AT58" s="253">
        <v>3.5494995246443777</v>
      </c>
      <c r="AU58" s="253">
        <v>2.765227687599662</v>
      </c>
      <c r="AV58" s="253">
        <v>2.7465759674432273</v>
      </c>
      <c r="AW58" s="253">
        <v>2.7406577764303033</v>
      </c>
      <c r="AX58" s="253">
        <v>2.7288837238189521</v>
      </c>
      <c r="AY58" s="253">
        <v>2.7001868278667991</v>
      </c>
      <c r="AZ58" s="253">
        <v>2.6917618271995405</v>
      </c>
      <c r="BA58" s="253">
        <v>2.6657953033321613</v>
      </c>
      <c r="BB58" s="254">
        <v>2.5501082928519336</v>
      </c>
    </row>
    <row r="59" spans="1:54" x14ac:dyDescent="0.25">
      <c r="A59" s="438" t="str">
        <f>IF((INDEX('Fuel Mapping'!$O$4:$O$86,MATCH(cem!B59,'Fuel Mapping'!$N$4:$N$86,0)))=0,"",INDEX('Fuel Mapping'!$O$4:$O$86,MATCH(cem!B59,'Fuel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Mapping'!$O$4:$O$86,MATCH(cem!B60,'Fuel Mapping'!$N$4:$N$86,0)))=0,"",INDEX('Fuel Mapping'!$O$4:$O$86,MATCH(cem!B60,'Fuel Mapping'!$N$4:$N$86,0)))</f>
        <v>Heat</v>
      </c>
      <c r="B60" s="240" t="s">
        <v>263</v>
      </c>
      <c r="C60" s="415" t="s">
        <v>264</v>
      </c>
      <c r="D60" s="242">
        <v>89.772188999717898</v>
      </c>
      <c r="E60" s="416">
        <v>88.694573813677593</v>
      </c>
      <c r="F60" s="416">
        <v>74.431126437149956</v>
      </c>
      <c r="G60" s="416">
        <v>74.820203209764074</v>
      </c>
      <c r="H60" s="416">
        <v>118.37937777771609</v>
      </c>
      <c r="I60" s="416">
        <v>97.636216375370452</v>
      </c>
      <c r="J60" s="416">
        <v>136.45141005946087</v>
      </c>
      <c r="K60" s="416">
        <v>99.083354887749792</v>
      </c>
      <c r="L60" s="416">
        <v>73.199257045353463</v>
      </c>
      <c r="M60" s="416">
        <v>77.875330884655924</v>
      </c>
      <c r="N60" s="416">
        <v>79.740955061231034</v>
      </c>
      <c r="O60" s="416">
        <v>77.577219677551341</v>
      </c>
      <c r="P60" s="416">
        <v>77.324172662999629</v>
      </c>
      <c r="Q60" s="416">
        <v>62.915033351051846</v>
      </c>
      <c r="R60" s="416">
        <v>70.374166188697046</v>
      </c>
      <c r="S60" s="416">
        <v>100.46224222390377</v>
      </c>
      <c r="T60" s="416">
        <v>96.747252455571868</v>
      </c>
      <c r="U60" s="416">
        <v>92.350313680031491</v>
      </c>
      <c r="V60" s="416">
        <v>91.54652771824648</v>
      </c>
      <c r="W60" s="416">
        <v>89.478616356971358</v>
      </c>
      <c r="X60" s="416">
        <v>89.284136962847541</v>
      </c>
      <c r="Y60" s="416">
        <v>90.122117979469962</v>
      </c>
      <c r="Z60" s="416">
        <v>92.768897586296745</v>
      </c>
      <c r="AA60" s="416">
        <v>93.227290602555229</v>
      </c>
      <c r="AB60" s="416">
        <v>94.460982821557351</v>
      </c>
      <c r="AC60" s="416">
        <v>96.485368913585816</v>
      </c>
      <c r="AD60" s="416">
        <v>99.105560137864188</v>
      </c>
      <c r="AE60" s="416">
        <v>101.46383891514439</v>
      </c>
      <c r="AF60" s="416">
        <v>103.52599095682901</v>
      </c>
      <c r="AG60" s="416">
        <v>105.86643252147864</v>
      </c>
      <c r="AH60" s="416">
        <v>107.41924173365062</v>
      </c>
      <c r="AI60" s="416">
        <v>108.81840415074512</v>
      </c>
      <c r="AJ60" s="416">
        <v>112.21388649581237</v>
      </c>
      <c r="AK60" s="416">
        <v>113.73861120396016</v>
      </c>
      <c r="AL60" s="416">
        <v>117.16234662734982</v>
      </c>
      <c r="AM60" s="416">
        <v>120.79036645840473</v>
      </c>
      <c r="AN60" s="416">
        <v>125.75171526892541</v>
      </c>
      <c r="AO60" s="416">
        <v>136.18427069630428</v>
      </c>
      <c r="AP60" s="416">
        <v>149.75351077043078</v>
      </c>
      <c r="AQ60" s="416">
        <v>174.45512319606485</v>
      </c>
      <c r="AR60" s="416">
        <v>215.02276222720369</v>
      </c>
      <c r="AS60" s="416">
        <v>269.99139968632255</v>
      </c>
      <c r="AT60" s="416">
        <v>332.09336045783641</v>
      </c>
      <c r="AU60" s="416">
        <v>424.92750896476889</v>
      </c>
      <c r="AV60" s="416">
        <v>461.70089180302676</v>
      </c>
      <c r="AW60" s="416">
        <v>465.85055588512841</v>
      </c>
      <c r="AX60" s="416">
        <v>475.72539383783896</v>
      </c>
      <c r="AY60" s="416">
        <v>553.30071802067096</v>
      </c>
      <c r="AZ60" s="416">
        <v>560.00457746938162</v>
      </c>
      <c r="BA60" s="416">
        <v>586.80839081266856</v>
      </c>
      <c r="BB60" s="244">
        <v>651.69802607712438</v>
      </c>
    </row>
    <row r="61" spans="1:54" x14ac:dyDescent="0.25">
      <c r="A61" s="438" t="str">
        <f>IF((INDEX('Fuel Mapping'!$O$4:$O$86,MATCH(cem!B61,'Fuel Mapping'!$N$4:$N$86,0)))=0,"",INDEX('Fuel Mapping'!$O$4:$O$86,MATCH(cem!B61,'Fuel Mapping'!$N$4:$N$86,0)))</f>
        <v/>
      </c>
      <c r="B61" s="240" t="s">
        <v>265</v>
      </c>
      <c r="C61" s="415" t="s">
        <v>266</v>
      </c>
      <c r="D61" s="242">
        <v>602.33683871706683</v>
      </c>
      <c r="E61" s="416">
        <v>651.99752999999998</v>
      </c>
      <c r="F61" s="416">
        <v>674.86419000000001</v>
      </c>
      <c r="G61" s="416">
        <v>965.92562649542492</v>
      </c>
      <c r="H61" s="416">
        <v>922.20749836607808</v>
      </c>
      <c r="I61" s="416">
        <v>1135.4590983985966</v>
      </c>
      <c r="J61" s="416">
        <v>1202.433654988773</v>
      </c>
      <c r="K61" s="416">
        <v>1549.9129163768687</v>
      </c>
      <c r="L61" s="416">
        <v>924.99954538981808</v>
      </c>
      <c r="M61" s="416">
        <v>932.59741310819004</v>
      </c>
      <c r="N61" s="416">
        <v>854.90422297163354</v>
      </c>
      <c r="O61" s="416">
        <v>936.60064403686772</v>
      </c>
      <c r="P61" s="416">
        <v>832.22624892203646</v>
      </c>
      <c r="Q61" s="416">
        <v>921.38480289463621</v>
      </c>
      <c r="R61" s="416">
        <v>1008.4574519263915</v>
      </c>
      <c r="S61" s="416">
        <v>906.15540976015382</v>
      </c>
      <c r="T61" s="416">
        <v>931.55481352725974</v>
      </c>
      <c r="U61" s="416">
        <v>933.88125198552018</v>
      </c>
      <c r="V61" s="416">
        <v>916.00713069592632</v>
      </c>
      <c r="W61" s="416">
        <v>907.57834318494463</v>
      </c>
      <c r="X61" s="416">
        <v>904.44760893248315</v>
      </c>
      <c r="Y61" s="416">
        <v>910.21733990829432</v>
      </c>
      <c r="Z61" s="416">
        <v>921.6358313019141</v>
      </c>
      <c r="AA61" s="416">
        <v>924.21713412254041</v>
      </c>
      <c r="AB61" s="416">
        <v>930.56342114674089</v>
      </c>
      <c r="AC61" s="416">
        <v>941.93819362099487</v>
      </c>
      <c r="AD61" s="416">
        <v>959.07336052772087</v>
      </c>
      <c r="AE61" s="416">
        <v>975.71063382582395</v>
      </c>
      <c r="AF61" s="416">
        <v>992.06979466935695</v>
      </c>
      <c r="AG61" s="416">
        <v>1008.0160109928723</v>
      </c>
      <c r="AH61" s="416">
        <v>1019.2757444154795</v>
      </c>
      <c r="AI61" s="416">
        <v>1031.1474581839275</v>
      </c>
      <c r="AJ61" s="416">
        <v>1050.1792828548996</v>
      </c>
      <c r="AK61" s="416">
        <v>1059.5292867131704</v>
      </c>
      <c r="AL61" s="416">
        <v>1073.8845565268582</v>
      </c>
      <c r="AM61" s="416">
        <v>1088.5837684160847</v>
      </c>
      <c r="AN61" s="416">
        <v>1110.0989929790919</v>
      </c>
      <c r="AO61" s="416">
        <v>1204.8448760750609</v>
      </c>
      <c r="AP61" s="416">
        <v>1233.2472329892632</v>
      </c>
      <c r="AQ61" s="416">
        <v>1359.6182172483084</v>
      </c>
      <c r="AR61" s="416">
        <v>1537.1602654246872</v>
      </c>
      <c r="AS61" s="416">
        <v>1870.7713597077175</v>
      </c>
      <c r="AT61" s="416">
        <v>2135.5065800435455</v>
      </c>
      <c r="AU61" s="416">
        <v>2372.4417006004774</v>
      </c>
      <c r="AV61" s="416">
        <v>2425.3870277900601</v>
      </c>
      <c r="AW61" s="416">
        <v>2458.0260976798236</v>
      </c>
      <c r="AX61" s="416">
        <v>2503.9904307867882</v>
      </c>
      <c r="AY61" s="416">
        <v>2624.2252289569883</v>
      </c>
      <c r="AZ61" s="416">
        <v>2674.3041042015693</v>
      </c>
      <c r="BA61" s="416">
        <v>2761.4184009365258</v>
      </c>
      <c r="BB61" s="244">
        <v>2795.7741161510658</v>
      </c>
    </row>
    <row r="62" spans="1:54" x14ac:dyDescent="0.25">
      <c r="A62" s="438" t="str">
        <f>IF((INDEX('Fuel Mapping'!$O$4:$O$86,MATCH(cem!B62,'Fuel Mapping'!$N$4:$N$86,0)))=0,"",INDEX('Fuel Mapping'!$O$4:$O$86,MATCH(cem!B62,'Fuel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Mapping'!$O$4:$O$86,MATCH(cem!B63,'Fuel Mapping'!$N$4:$N$86,0)))=0,"",INDEX('Fuel Mapping'!$O$4:$O$86,MATCH(cem!B63,'Fuel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Mapping'!$O$4:$O$86,MATCH(cem!B64,'Fuel Mapping'!$N$4:$N$86,0)))=0,"",INDEX('Fuel Mapping'!$O$4:$O$86,MATCH(cem!B64,'Fuel Mapping'!$N$4:$N$86,0)))</f>
        <v/>
      </c>
      <c r="B64" s="245" t="s">
        <v>271</v>
      </c>
      <c r="C64" s="246" t="s">
        <v>272</v>
      </c>
      <c r="D64" s="247">
        <v>0</v>
      </c>
      <c r="E64" s="248">
        <v>0</v>
      </c>
      <c r="F64" s="248">
        <v>0</v>
      </c>
      <c r="G64" s="248">
        <v>0</v>
      </c>
      <c r="H64" s="248">
        <v>0</v>
      </c>
      <c r="I64" s="248">
        <v>5.2805346233435113E-3</v>
      </c>
      <c r="J64" s="248">
        <v>0</v>
      </c>
      <c r="K64" s="248">
        <v>0</v>
      </c>
      <c r="L64" s="248">
        <v>0</v>
      </c>
      <c r="M64" s="248">
        <v>0</v>
      </c>
      <c r="N64" s="248">
        <v>8.5154574752847705E-3</v>
      </c>
      <c r="O64" s="248">
        <v>7.0576644191162087E-3</v>
      </c>
      <c r="P64" s="248">
        <v>5.9080093596292522E-3</v>
      </c>
      <c r="Q64" s="248">
        <v>5.6700156938276113E-3</v>
      </c>
      <c r="R64" s="248">
        <v>5.8315355475025777E-3</v>
      </c>
      <c r="S64" s="248">
        <v>5.657904365759055E-3</v>
      </c>
      <c r="T64" s="248">
        <v>5.7828606237890316E-3</v>
      </c>
      <c r="U64" s="248">
        <v>7.028364169817912E-3</v>
      </c>
      <c r="V64" s="248">
        <v>9.4253675002976597E-3</v>
      </c>
      <c r="W64" s="248">
        <v>2.2116582463559183E-2</v>
      </c>
      <c r="X64" s="248">
        <v>2.3666798127875352E-2</v>
      </c>
      <c r="Y64" s="248">
        <v>2.41218851032808E-2</v>
      </c>
      <c r="Z64" s="248">
        <v>2.4863331062768265E-2</v>
      </c>
      <c r="AA64" s="248">
        <v>2.7185778654277012E-2</v>
      </c>
      <c r="AB64" s="248">
        <v>4.3088823808831847E-2</v>
      </c>
      <c r="AC64" s="248">
        <v>5.0778634479472951E-2</v>
      </c>
      <c r="AD64" s="248">
        <v>5.9671416119669488E-2</v>
      </c>
      <c r="AE64" s="248">
        <v>6.9804914796914308E-2</v>
      </c>
      <c r="AF64" s="248">
        <v>7.7185935090419835E-2</v>
      </c>
      <c r="AG64" s="248">
        <v>8.6222367609688003E-2</v>
      </c>
      <c r="AH64" s="248">
        <v>0.10033547586490729</v>
      </c>
      <c r="AI64" s="248">
        <v>8.9140051956689309E-2</v>
      </c>
      <c r="AJ64" s="248">
        <v>8.9887520022088552E-2</v>
      </c>
      <c r="AK64" s="248">
        <v>9.0196786488310823E-2</v>
      </c>
      <c r="AL64" s="248">
        <v>9.069082255870381E-2</v>
      </c>
      <c r="AM64" s="248">
        <v>9.1062757642647291E-2</v>
      </c>
      <c r="AN64" s="248">
        <v>9.1528577364520511E-2</v>
      </c>
      <c r="AO64" s="248">
        <v>9.1794566563968769E-2</v>
      </c>
      <c r="AP64" s="248">
        <v>9.127942259193729E-2</v>
      </c>
      <c r="AQ64" s="248">
        <v>8.9926543316551838E-2</v>
      </c>
      <c r="AR64" s="248">
        <v>8.9305779503657895E-2</v>
      </c>
      <c r="AS64" s="248">
        <v>8.7338870802745716E-2</v>
      </c>
      <c r="AT64" s="248">
        <v>8.2656219069394687E-2</v>
      </c>
      <c r="AU64" s="248">
        <v>8.4689977872251687E-2</v>
      </c>
      <c r="AV64" s="248">
        <v>8.4275512198358771E-2</v>
      </c>
      <c r="AW64" s="248">
        <v>8.4935341062783859E-2</v>
      </c>
      <c r="AX64" s="248">
        <v>8.5914427801727866E-2</v>
      </c>
      <c r="AY64" s="248">
        <v>8.6626019025541637E-2</v>
      </c>
      <c r="AZ64" s="248">
        <v>8.7507423906885526E-2</v>
      </c>
      <c r="BA64" s="248">
        <v>8.8923077082922242E-2</v>
      </c>
      <c r="BB64" s="249">
        <v>9.0404956775698125E-2</v>
      </c>
    </row>
    <row r="65" spans="1:54" x14ac:dyDescent="0.25">
      <c r="A65" s="438" t="str">
        <f>IF((INDEX('Fuel Mapping'!$O$4:$O$86,MATCH(cem!B65,'Fuel Mapping'!$N$4:$N$86,0)))=0,"",INDEX('Fuel Mapping'!$O$4:$O$86,MATCH(cem!B65,'Fuel Mapping'!$N$4:$N$86,0)))</f>
        <v/>
      </c>
      <c r="B65" s="250" t="s">
        <v>273</v>
      </c>
      <c r="C65" s="251" t="s">
        <v>274</v>
      </c>
      <c r="D65" s="252">
        <v>0</v>
      </c>
      <c r="E65" s="253">
        <v>0</v>
      </c>
      <c r="F65" s="253">
        <v>0</v>
      </c>
      <c r="G65" s="253">
        <v>0</v>
      </c>
      <c r="H65" s="253">
        <v>0</v>
      </c>
      <c r="I65" s="253">
        <v>5.2805346233435113E-3</v>
      </c>
      <c r="J65" s="253">
        <v>0</v>
      </c>
      <c r="K65" s="253">
        <v>0</v>
      </c>
      <c r="L65" s="253">
        <v>0</v>
      </c>
      <c r="M65" s="253">
        <v>0</v>
      </c>
      <c r="N65" s="253">
        <v>8.5154574752847705E-3</v>
      </c>
      <c r="O65" s="253">
        <v>7.0576644191162087E-3</v>
      </c>
      <c r="P65" s="253">
        <v>5.9080093596292522E-3</v>
      </c>
      <c r="Q65" s="253">
        <v>5.6700156938276113E-3</v>
      </c>
      <c r="R65" s="253">
        <v>5.8315355475025777E-3</v>
      </c>
      <c r="S65" s="253">
        <v>5.657904365759055E-3</v>
      </c>
      <c r="T65" s="253">
        <v>5.7828606237890316E-3</v>
      </c>
      <c r="U65" s="253">
        <v>7.028364169817912E-3</v>
      </c>
      <c r="V65" s="253">
        <v>9.4253675002976597E-3</v>
      </c>
      <c r="W65" s="253">
        <v>2.2116582463559183E-2</v>
      </c>
      <c r="X65" s="253">
        <v>2.3666798127875352E-2</v>
      </c>
      <c r="Y65" s="253">
        <v>2.41218851032808E-2</v>
      </c>
      <c r="Z65" s="253">
        <v>2.4863331062768265E-2</v>
      </c>
      <c r="AA65" s="253">
        <v>2.7185778654277012E-2</v>
      </c>
      <c r="AB65" s="253">
        <v>4.3088823808831847E-2</v>
      </c>
      <c r="AC65" s="253">
        <v>5.0778634479472951E-2</v>
      </c>
      <c r="AD65" s="253">
        <v>5.9671416119669488E-2</v>
      </c>
      <c r="AE65" s="253">
        <v>6.9804914796914308E-2</v>
      </c>
      <c r="AF65" s="253">
        <v>7.7185935090419835E-2</v>
      </c>
      <c r="AG65" s="253">
        <v>8.6222367609688003E-2</v>
      </c>
      <c r="AH65" s="253">
        <v>0.10033547586490729</v>
      </c>
      <c r="AI65" s="253">
        <v>8.9140051956689309E-2</v>
      </c>
      <c r="AJ65" s="253">
        <v>8.9887520022088552E-2</v>
      </c>
      <c r="AK65" s="253">
        <v>9.0196786488310823E-2</v>
      </c>
      <c r="AL65" s="253">
        <v>9.069082255870381E-2</v>
      </c>
      <c r="AM65" s="253">
        <v>9.1062757642647291E-2</v>
      </c>
      <c r="AN65" s="253">
        <v>9.1528577364520511E-2</v>
      </c>
      <c r="AO65" s="253">
        <v>9.1794566563968769E-2</v>
      </c>
      <c r="AP65" s="253">
        <v>9.127942259193729E-2</v>
      </c>
      <c r="AQ65" s="253">
        <v>8.9926543316551838E-2</v>
      </c>
      <c r="AR65" s="253">
        <v>8.9305779503657895E-2</v>
      </c>
      <c r="AS65" s="253">
        <v>8.7338870802745716E-2</v>
      </c>
      <c r="AT65" s="253">
        <v>8.2656219069394687E-2</v>
      </c>
      <c r="AU65" s="253">
        <v>8.4689977872251687E-2</v>
      </c>
      <c r="AV65" s="253">
        <v>8.4275512198358771E-2</v>
      </c>
      <c r="AW65" s="253">
        <v>8.4935341062783859E-2</v>
      </c>
      <c r="AX65" s="253">
        <v>8.5914427801727866E-2</v>
      </c>
      <c r="AY65" s="253">
        <v>8.6626019025541637E-2</v>
      </c>
      <c r="AZ65" s="253">
        <v>8.7507423906885526E-2</v>
      </c>
      <c r="BA65" s="253">
        <v>8.8923077082922242E-2</v>
      </c>
      <c r="BB65" s="254">
        <v>9.0404956775698125E-2</v>
      </c>
    </row>
    <row r="66" spans="1:54" x14ac:dyDescent="0.25">
      <c r="A66" s="438" t="str">
        <f>IF((INDEX('Fuel Mapping'!$O$4:$O$86,MATCH(cem!B66,'Fuel Mapping'!$N$4:$N$86,0)))=0,"",INDEX('Fuel Mapping'!$O$4:$O$86,MATCH(cem!B66,'Fuel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Mapping'!$O$4:$O$86,MATCH(cem!B67,'Fuel Mapping'!$N$4:$N$86,0)))=0,"",INDEX('Fuel Mapping'!$O$4:$O$86,MATCH(cem!B67,'Fuel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Mapping'!$O$4:$O$86,MATCH(cem!B68,'Fuel Mapping'!$N$4:$N$86,0)))=0,"",INDEX('Fuel Mapping'!$O$4:$O$86,MATCH(cem!B68,'Fuel Mapping'!$N$4:$N$86,0)))</f>
        <v>Biomass</v>
      </c>
      <c r="B68" s="245" t="s">
        <v>279</v>
      </c>
      <c r="C68" s="246" t="s">
        <v>280</v>
      </c>
      <c r="D68" s="247">
        <v>602.33683871706683</v>
      </c>
      <c r="E68" s="248">
        <v>651.99752999999998</v>
      </c>
      <c r="F68" s="248">
        <v>674.86419000000001</v>
      </c>
      <c r="G68" s="248">
        <v>965.82963725054617</v>
      </c>
      <c r="H68" s="248">
        <v>922.1404666395498</v>
      </c>
      <c r="I68" s="248">
        <v>1135.3664328764007</v>
      </c>
      <c r="J68" s="248">
        <v>1202.3657805719081</v>
      </c>
      <c r="K68" s="248">
        <v>1549.8271731802356</v>
      </c>
      <c r="L68" s="248">
        <v>924.90792574059606</v>
      </c>
      <c r="M68" s="248">
        <v>932.47351360074549</v>
      </c>
      <c r="N68" s="248">
        <v>854.80015168628313</v>
      </c>
      <c r="O68" s="248">
        <v>936.5147220572785</v>
      </c>
      <c r="P68" s="248">
        <v>832.18704604941513</v>
      </c>
      <c r="Q68" s="248">
        <v>921.37913287894253</v>
      </c>
      <c r="R68" s="248">
        <v>1008.4516203908441</v>
      </c>
      <c r="S68" s="248">
        <v>906.14975185578817</v>
      </c>
      <c r="T68" s="248">
        <v>931.5490306666361</v>
      </c>
      <c r="U68" s="248">
        <v>933.8742236213501</v>
      </c>
      <c r="V68" s="248">
        <v>915.99770532842615</v>
      </c>
      <c r="W68" s="248">
        <v>907.55622660248116</v>
      </c>
      <c r="X68" s="248">
        <v>904.42394213435534</v>
      </c>
      <c r="Y68" s="248">
        <v>910.19321802319087</v>
      </c>
      <c r="Z68" s="248">
        <v>921.61096797085122</v>
      </c>
      <c r="AA68" s="248">
        <v>924.18994834388604</v>
      </c>
      <c r="AB68" s="248">
        <v>930.52033232293161</v>
      </c>
      <c r="AC68" s="248">
        <v>941.88741498651564</v>
      </c>
      <c r="AD68" s="248">
        <v>959.0136891116008</v>
      </c>
      <c r="AE68" s="248">
        <v>975.64082891102692</v>
      </c>
      <c r="AF68" s="248">
        <v>991.99260873426681</v>
      </c>
      <c r="AG68" s="248">
        <v>1007.9297886252629</v>
      </c>
      <c r="AH68" s="248">
        <v>1019.1754089396148</v>
      </c>
      <c r="AI68" s="248">
        <v>1031.0583181319707</v>
      </c>
      <c r="AJ68" s="248">
        <v>1050.0893953348777</v>
      </c>
      <c r="AK68" s="248">
        <v>1059.4390899266816</v>
      </c>
      <c r="AL68" s="248">
        <v>1073.7938657042994</v>
      </c>
      <c r="AM68" s="248">
        <v>1088.492705658442</v>
      </c>
      <c r="AN68" s="248">
        <v>1110.0074644017272</v>
      </c>
      <c r="AO68" s="248">
        <v>1204.753081508497</v>
      </c>
      <c r="AP68" s="248">
        <v>1233.1559535666715</v>
      </c>
      <c r="AQ68" s="248">
        <v>1359.5282907049921</v>
      </c>
      <c r="AR68" s="248">
        <v>1537.0709596451832</v>
      </c>
      <c r="AS68" s="248">
        <v>1870.6840208369144</v>
      </c>
      <c r="AT68" s="248">
        <v>2135.4239238244759</v>
      </c>
      <c r="AU68" s="248">
        <v>2372.3570106226057</v>
      </c>
      <c r="AV68" s="248">
        <v>2425.3027522778621</v>
      </c>
      <c r="AW68" s="248">
        <v>2457.9411623387614</v>
      </c>
      <c r="AX68" s="248">
        <v>2503.9045163589858</v>
      </c>
      <c r="AY68" s="248">
        <v>2624.1386029379628</v>
      </c>
      <c r="AZ68" s="248">
        <v>2674.2165967776623</v>
      </c>
      <c r="BA68" s="248">
        <v>2761.3294778594427</v>
      </c>
      <c r="BB68" s="249">
        <v>2795.6837111942905</v>
      </c>
    </row>
    <row r="69" spans="1:54" x14ac:dyDescent="0.25">
      <c r="A69" s="438" t="str">
        <f>IF((INDEX('Fuel Mapping'!$O$4:$O$86,MATCH(cem!B69,'Fuel Mapping'!$N$4:$N$86,0)))=0,"",INDEX('Fuel Mapping'!$O$4:$O$86,MATCH(cem!B69,'Fuel Mapping'!$N$4:$N$86,0)))</f>
        <v/>
      </c>
      <c r="B69" s="250" t="s">
        <v>281</v>
      </c>
      <c r="C69" s="251" t="s">
        <v>282</v>
      </c>
      <c r="D69" s="252">
        <v>602.33683871706683</v>
      </c>
      <c r="E69" s="253">
        <v>651.99752999999998</v>
      </c>
      <c r="F69" s="253">
        <v>674.86419000000001</v>
      </c>
      <c r="G69" s="253">
        <v>831.29398115536014</v>
      </c>
      <c r="H69" s="253">
        <v>755.94390431450495</v>
      </c>
      <c r="I69" s="253">
        <v>921.06452281430086</v>
      </c>
      <c r="J69" s="253">
        <v>978.07286285093392</v>
      </c>
      <c r="K69" s="253">
        <v>1173.0874346086509</v>
      </c>
      <c r="L69" s="253">
        <v>871.1484144784655</v>
      </c>
      <c r="M69" s="253">
        <v>868.69180426504693</v>
      </c>
      <c r="N69" s="253">
        <v>779.65474622523732</v>
      </c>
      <c r="O69" s="253">
        <v>728.64677931542678</v>
      </c>
      <c r="P69" s="253">
        <v>592.39830209808281</v>
      </c>
      <c r="Q69" s="253">
        <v>565.61782621871419</v>
      </c>
      <c r="R69" s="253">
        <v>658.44297605048416</v>
      </c>
      <c r="S69" s="253">
        <v>536.49772548588066</v>
      </c>
      <c r="T69" s="253">
        <v>554.19873657282426</v>
      </c>
      <c r="U69" s="253">
        <v>548.46371539607208</v>
      </c>
      <c r="V69" s="253">
        <v>539.8597117492526</v>
      </c>
      <c r="W69" s="253">
        <v>534.00119570840423</v>
      </c>
      <c r="X69" s="253">
        <v>531.83407051507675</v>
      </c>
      <c r="Y69" s="253">
        <v>535.80498244937678</v>
      </c>
      <c r="Z69" s="253">
        <v>544.17671700346273</v>
      </c>
      <c r="AA69" s="253">
        <v>547.30911503532423</v>
      </c>
      <c r="AB69" s="253">
        <v>552.97880385828194</v>
      </c>
      <c r="AC69" s="253">
        <v>562.18207337734214</v>
      </c>
      <c r="AD69" s="253">
        <v>574.96774634653696</v>
      </c>
      <c r="AE69" s="253">
        <v>587.53135367568927</v>
      </c>
      <c r="AF69" s="253">
        <v>599.9533399786983</v>
      </c>
      <c r="AG69" s="253">
        <v>612.50659969321509</v>
      </c>
      <c r="AH69" s="253">
        <v>622.17906260651739</v>
      </c>
      <c r="AI69" s="253">
        <v>632.24816804006855</v>
      </c>
      <c r="AJ69" s="253">
        <v>647.791163565646</v>
      </c>
      <c r="AK69" s="253">
        <v>657.13080462597759</v>
      </c>
      <c r="AL69" s="253">
        <v>671.20620651969546</v>
      </c>
      <c r="AM69" s="253">
        <v>685.57760005024147</v>
      </c>
      <c r="AN69" s="253">
        <v>705.50276845700546</v>
      </c>
      <c r="AO69" s="253">
        <v>797.27446506913884</v>
      </c>
      <c r="AP69" s="253">
        <v>824.4563757813313</v>
      </c>
      <c r="AQ69" s="253">
        <v>942.758442021203</v>
      </c>
      <c r="AR69" s="253">
        <v>1109.594808837544</v>
      </c>
      <c r="AS69" s="253">
        <v>1433.6994875615485</v>
      </c>
      <c r="AT69" s="253">
        <v>1683.8291204239554</v>
      </c>
      <c r="AU69" s="253">
        <v>1910.4918409234187</v>
      </c>
      <c r="AV69" s="253">
        <v>1956.964365873738</v>
      </c>
      <c r="AW69" s="253">
        <v>1987.152373095041</v>
      </c>
      <c r="AX69" s="253">
        <v>2029.2494341866466</v>
      </c>
      <c r="AY69" s="253">
        <v>2154.4744597350573</v>
      </c>
      <c r="AZ69" s="253">
        <v>2201.805377375154</v>
      </c>
      <c r="BA69" s="253">
        <v>2283.5246880673139</v>
      </c>
      <c r="BB69" s="254">
        <v>2332.3704431522251</v>
      </c>
    </row>
    <row r="70" spans="1:54" x14ac:dyDescent="0.25">
      <c r="A70" s="438" t="str">
        <f>IF((INDEX('Fuel Mapping'!$O$4:$O$86,MATCH(cem!B70,'Fuel Mapping'!$N$4:$N$86,0)))=0,"",INDEX('Fuel Mapping'!$O$4:$O$86,MATCH(cem!B70,'Fuel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Mapping'!$O$4:$O$86,MATCH(cem!B71,'Fuel Mapping'!$N$4:$N$86,0)))=0,"",INDEX('Fuel Mapping'!$O$4:$O$86,MATCH(cem!B71,'Fuel Mapping'!$N$4:$N$86,0)))</f>
        <v/>
      </c>
      <c r="B71" s="250" t="s">
        <v>110</v>
      </c>
      <c r="C71" s="251" t="s">
        <v>285</v>
      </c>
      <c r="D71" s="252">
        <v>0</v>
      </c>
      <c r="E71" s="253">
        <v>0</v>
      </c>
      <c r="F71" s="253">
        <v>0</v>
      </c>
      <c r="G71" s="253">
        <v>6.3202685656913598E-4</v>
      </c>
      <c r="H71" s="253">
        <v>3.3968985186741944E-4</v>
      </c>
      <c r="I71" s="253">
        <v>5.284812273492137E-4</v>
      </c>
      <c r="J71" s="253">
        <v>5.7645322188172284E-4</v>
      </c>
      <c r="K71" s="253">
        <v>2.9241587494047323E-3</v>
      </c>
      <c r="L71" s="253">
        <v>2.2792803738944799E-3</v>
      </c>
      <c r="M71" s="253">
        <v>5.7756383303465527E-3</v>
      </c>
      <c r="N71" s="253">
        <v>5.5234357629137818E-3</v>
      </c>
      <c r="O71" s="253">
        <v>6.2525496907050691E-3</v>
      </c>
      <c r="P71" s="253">
        <v>6.6664868332640126E-3</v>
      </c>
      <c r="Q71" s="253">
        <v>7.3241371523026415E-3</v>
      </c>
      <c r="R71" s="253">
        <v>0.36006343167654703</v>
      </c>
      <c r="S71" s="253">
        <v>0.56857404746424289</v>
      </c>
      <c r="T71" s="253">
        <v>0.66845505650965309</v>
      </c>
      <c r="U71" s="253">
        <v>0.69843459994478652</v>
      </c>
      <c r="V71" s="253">
        <v>0.87160531410580866</v>
      </c>
      <c r="W71" s="253">
        <v>1.0152408711112644</v>
      </c>
      <c r="X71" s="253">
        <v>1.1058545508741162</v>
      </c>
      <c r="Y71" s="253">
        <v>1.1525727372687617</v>
      </c>
      <c r="Z71" s="253">
        <v>1.4251861543409292</v>
      </c>
      <c r="AA71" s="253">
        <v>1.5791915180447547</v>
      </c>
      <c r="AB71" s="253">
        <v>1.6919784362104202</v>
      </c>
      <c r="AC71" s="253">
        <v>1.7515257272904725</v>
      </c>
      <c r="AD71" s="253">
        <v>1.8998750040600862</v>
      </c>
      <c r="AE71" s="253">
        <v>2.0586650966296336</v>
      </c>
      <c r="AF71" s="253">
        <v>2.2281305371766154</v>
      </c>
      <c r="AG71" s="253">
        <v>2.5768144046595212</v>
      </c>
      <c r="AH71" s="253">
        <v>2.930797766028181</v>
      </c>
      <c r="AI71" s="253">
        <v>3.2682248419914379</v>
      </c>
      <c r="AJ71" s="253">
        <v>4.1212562172223013</v>
      </c>
      <c r="AK71" s="253">
        <v>4.8796161839673893</v>
      </c>
      <c r="AL71" s="253">
        <v>5.9763116002709227</v>
      </c>
      <c r="AM71" s="253">
        <v>6.9581741049080774</v>
      </c>
      <c r="AN71" s="253">
        <v>7.6381875007325224</v>
      </c>
      <c r="AO71" s="253">
        <v>8.9788865644853999</v>
      </c>
      <c r="AP71" s="253">
        <v>10.554437615810439</v>
      </c>
      <c r="AQ71" s="253">
        <v>11.772908001371713</v>
      </c>
      <c r="AR71" s="253">
        <v>13.802812183389209</v>
      </c>
      <c r="AS71" s="253">
        <v>15.059229792593046</v>
      </c>
      <c r="AT71" s="253">
        <v>17.305420445870471</v>
      </c>
      <c r="AU71" s="253">
        <v>20.056690544879331</v>
      </c>
      <c r="AV71" s="253">
        <v>23.251122033140724</v>
      </c>
      <c r="AW71" s="253">
        <v>24.788258475731155</v>
      </c>
      <c r="AX71" s="253">
        <v>27.522925192652497</v>
      </c>
      <c r="AY71" s="253">
        <v>32.662309002795972</v>
      </c>
      <c r="AZ71" s="253">
        <v>34.616091648520523</v>
      </c>
      <c r="BA71" s="253">
        <v>41.790963187137379</v>
      </c>
      <c r="BB71" s="254">
        <v>48.655741151581907</v>
      </c>
    </row>
    <row r="72" spans="1:54" x14ac:dyDescent="0.25">
      <c r="A72" s="438" t="str">
        <f>IF((INDEX('Fuel Mapping'!$O$4:$O$86,MATCH(cem!B72,'Fuel Mapping'!$N$4:$N$86,0)))=0,"",INDEX('Fuel Mapping'!$O$4:$O$86,MATCH(cem!B72,'Fuel Mapping'!$N$4:$N$86,0)))</f>
        <v/>
      </c>
      <c r="B72" s="250" t="s">
        <v>286</v>
      </c>
      <c r="C72" s="251" t="s">
        <v>287</v>
      </c>
      <c r="D72" s="252">
        <v>0</v>
      </c>
      <c r="E72" s="253">
        <v>0</v>
      </c>
      <c r="F72" s="253">
        <v>0</v>
      </c>
      <c r="G72" s="253">
        <v>134.45723000000001</v>
      </c>
      <c r="H72" s="253">
        <v>166.18503999999996</v>
      </c>
      <c r="I72" s="253">
        <v>214.29266395231471</v>
      </c>
      <c r="J72" s="253">
        <v>224.27550999999997</v>
      </c>
      <c r="K72" s="253">
        <v>376.69555999999989</v>
      </c>
      <c r="L72" s="253">
        <v>53.734029999999983</v>
      </c>
      <c r="M72" s="253">
        <v>63.754389999999979</v>
      </c>
      <c r="N72" s="253">
        <v>75.017146133529991</v>
      </c>
      <c r="O72" s="253">
        <v>207.67632618078196</v>
      </c>
      <c r="P72" s="253">
        <v>239.7259701757871</v>
      </c>
      <c r="Q72" s="253">
        <v>355.68733289480588</v>
      </c>
      <c r="R72" s="253">
        <v>349.56863525922552</v>
      </c>
      <c r="S72" s="253">
        <v>368.99435933903317</v>
      </c>
      <c r="T72" s="253">
        <v>376.59142174062953</v>
      </c>
      <c r="U72" s="253">
        <v>384.62218288386441</v>
      </c>
      <c r="V72" s="253">
        <v>375.173868485333</v>
      </c>
      <c r="W72" s="253">
        <v>372.45380538502781</v>
      </c>
      <c r="X72" s="253">
        <v>371.40147436542162</v>
      </c>
      <c r="Y72" s="253">
        <v>373.15412903388381</v>
      </c>
      <c r="Z72" s="253">
        <v>375.92346938855735</v>
      </c>
      <c r="AA72" s="253">
        <v>375.21957741191278</v>
      </c>
      <c r="AB72" s="253">
        <v>375.77658569599691</v>
      </c>
      <c r="AC72" s="253">
        <v>377.88255480745073</v>
      </c>
      <c r="AD72" s="253">
        <v>382.07929909668775</v>
      </c>
      <c r="AE72" s="253">
        <v>385.98967487245653</v>
      </c>
      <c r="AF72" s="253">
        <v>389.75136769505644</v>
      </c>
      <c r="AG72" s="253">
        <v>392.7894764003114</v>
      </c>
      <c r="AH72" s="253">
        <v>394.00864997232469</v>
      </c>
      <c r="AI72" s="253">
        <v>395.48293377145302</v>
      </c>
      <c r="AJ72" s="253">
        <v>398.1139015382027</v>
      </c>
      <c r="AK72" s="253">
        <v>397.36363095033158</v>
      </c>
      <c r="AL72" s="253">
        <v>396.54319039343216</v>
      </c>
      <c r="AM72" s="253">
        <v>395.88981257338401</v>
      </c>
      <c r="AN72" s="253">
        <v>396.79881654114752</v>
      </c>
      <c r="AO72" s="253">
        <v>398.42915470920258</v>
      </c>
      <c r="AP72" s="253">
        <v>398.07440530715201</v>
      </c>
      <c r="AQ72" s="253">
        <v>404.92720293845895</v>
      </c>
      <c r="AR72" s="253">
        <v>413.60337403399893</v>
      </c>
      <c r="AS72" s="253">
        <v>421.85834795012198</v>
      </c>
      <c r="AT72" s="253">
        <v>434.22189517526846</v>
      </c>
      <c r="AU72" s="253">
        <v>441.74410159863737</v>
      </c>
      <c r="AV72" s="253">
        <v>445.02026739990561</v>
      </c>
      <c r="AW72" s="253">
        <v>445.93247453874392</v>
      </c>
      <c r="AX72" s="253">
        <v>447.06122216653779</v>
      </c>
      <c r="AY72" s="253">
        <v>436.92664980281012</v>
      </c>
      <c r="AZ72" s="253">
        <v>437.71851838559655</v>
      </c>
      <c r="BA72" s="253">
        <v>435.93056596063684</v>
      </c>
      <c r="BB72" s="254">
        <v>414.57012072167657</v>
      </c>
    </row>
    <row r="73" spans="1:54" x14ac:dyDescent="0.25">
      <c r="A73" s="438" t="str">
        <f>IF((INDEX('Fuel Mapping'!$O$4:$O$86,MATCH(cem!B73,'Fuel Mapping'!$N$4:$N$86,0)))=0,"",INDEX('Fuel Mapping'!$O$4:$O$86,MATCH(cem!B73,'Fuel Mapping'!$N$4:$N$86,0)))</f>
        <v/>
      </c>
      <c r="B73" s="250" t="s">
        <v>111</v>
      </c>
      <c r="C73" s="251" t="s">
        <v>288</v>
      </c>
      <c r="D73" s="252">
        <v>0</v>
      </c>
      <c r="E73" s="253">
        <v>0</v>
      </c>
      <c r="F73" s="253">
        <v>0</v>
      </c>
      <c r="G73" s="253">
        <v>7.7794068329357854E-2</v>
      </c>
      <c r="H73" s="253">
        <v>1.1182635192888833E-2</v>
      </c>
      <c r="I73" s="253">
        <v>8.7176285578924543E-3</v>
      </c>
      <c r="J73" s="253">
        <v>1.6831267752453465E-2</v>
      </c>
      <c r="K73" s="253">
        <v>4.1254412835264223E-2</v>
      </c>
      <c r="L73" s="253">
        <v>2.3201981756523452E-2</v>
      </c>
      <c r="M73" s="253">
        <v>2.1543697368511909E-2</v>
      </c>
      <c r="N73" s="253">
        <v>0.12273589175276227</v>
      </c>
      <c r="O73" s="253">
        <v>0.18536401137933664</v>
      </c>
      <c r="P73" s="253">
        <v>5.6107288711802095E-2</v>
      </c>
      <c r="Q73" s="253">
        <v>6.6649628269987396E-2</v>
      </c>
      <c r="R73" s="253">
        <v>7.9945649458027984E-2</v>
      </c>
      <c r="S73" s="253">
        <v>8.90929834099074E-2</v>
      </c>
      <c r="T73" s="253">
        <v>9.0417296672439001E-2</v>
      </c>
      <c r="U73" s="253">
        <v>8.9890741469007301E-2</v>
      </c>
      <c r="V73" s="253">
        <v>9.2519779734601862E-2</v>
      </c>
      <c r="W73" s="253">
        <v>8.5984637937868508E-2</v>
      </c>
      <c r="X73" s="253">
        <v>8.2542702982737109E-2</v>
      </c>
      <c r="Y73" s="253">
        <v>8.1533802661505658E-2</v>
      </c>
      <c r="Z73" s="253">
        <v>8.5595424490094302E-2</v>
      </c>
      <c r="AA73" s="253">
        <v>8.2064378604397234E-2</v>
      </c>
      <c r="AB73" s="253">
        <v>7.2964332442748872E-2</v>
      </c>
      <c r="AC73" s="253">
        <v>7.1261074432397431E-2</v>
      </c>
      <c r="AD73" s="253">
        <v>6.676866431610419E-2</v>
      </c>
      <c r="AE73" s="253">
        <v>6.1135266251664197E-2</v>
      </c>
      <c r="AF73" s="253">
        <v>5.9770523335133205E-2</v>
      </c>
      <c r="AG73" s="253">
        <v>5.6898127076923183E-2</v>
      </c>
      <c r="AH73" s="253">
        <v>5.6898594744284062E-2</v>
      </c>
      <c r="AI73" s="253">
        <v>5.8991478457473163E-2</v>
      </c>
      <c r="AJ73" s="253">
        <v>6.3074013806707172E-2</v>
      </c>
      <c r="AK73" s="253">
        <v>6.5038166405490649E-2</v>
      </c>
      <c r="AL73" s="253">
        <v>6.8157190900729983E-2</v>
      </c>
      <c r="AM73" s="253">
        <v>6.7118929908514688E-2</v>
      </c>
      <c r="AN73" s="253">
        <v>6.7691902841449964E-2</v>
      </c>
      <c r="AO73" s="253">
        <v>7.057516567035968E-2</v>
      </c>
      <c r="AP73" s="253">
        <v>7.0734862377086344E-2</v>
      </c>
      <c r="AQ73" s="253">
        <v>6.9737743958215331E-2</v>
      </c>
      <c r="AR73" s="253">
        <v>6.996459025114346E-2</v>
      </c>
      <c r="AS73" s="253">
        <v>6.6955532651382807E-2</v>
      </c>
      <c r="AT73" s="253">
        <v>6.7487779381865343E-2</v>
      </c>
      <c r="AU73" s="253">
        <v>6.4377555670902448E-2</v>
      </c>
      <c r="AV73" s="253">
        <v>6.6996971077414841E-2</v>
      </c>
      <c r="AW73" s="253">
        <v>6.8056229245362296E-2</v>
      </c>
      <c r="AX73" s="253">
        <v>7.0934813148534004E-2</v>
      </c>
      <c r="AY73" s="253">
        <v>7.5184397298036193E-2</v>
      </c>
      <c r="AZ73" s="253">
        <v>7.660936839081546E-2</v>
      </c>
      <c r="BA73" s="253">
        <v>8.3260644355731758E-2</v>
      </c>
      <c r="BB73" s="254">
        <v>8.7406168807699039E-2</v>
      </c>
    </row>
    <row r="74" spans="1:54" x14ac:dyDescent="0.25">
      <c r="A74" s="438" t="str">
        <f>IF((INDEX('Fuel Mapping'!$O$4:$O$86,MATCH(cem!B74,'Fuel Mapping'!$N$4:$N$86,0)))=0,"",INDEX('Fuel Mapping'!$O$4:$O$86,MATCH(cem!B74,'Fuel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Mapping'!$O$4:$O$86,MATCH(cem!B75,'Fuel Mapping'!$N$4:$N$86,0)))=0,"",INDEX('Fuel Mapping'!$O$4:$O$86,MATCH(cem!B75,'Fuel Mapping'!$N$4:$N$86,0)))</f>
        <v/>
      </c>
      <c r="B75" s="255" t="s">
        <v>291</v>
      </c>
      <c r="C75" s="256" t="s">
        <v>292</v>
      </c>
      <c r="D75" s="257">
        <v>0</v>
      </c>
      <c r="E75" s="258">
        <v>0</v>
      </c>
      <c r="F75" s="258">
        <v>0</v>
      </c>
      <c r="G75" s="258">
        <v>0</v>
      </c>
      <c r="H75" s="258">
        <v>0</v>
      </c>
      <c r="I75" s="258">
        <v>0</v>
      </c>
      <c r="J75" s="258">
        <v>0</v>
      </c>
      <c r="K75" s="258">
        <v>1.5182432648406805E-2</v>
      </c>
      <c r="L75" s="258">
        <v>1.4636309424274119E-2</v>
      </c>
      <c r="M75" s="258">
        <v>9.7481957542029842E-3</v>
      </c>
      <c r="N75" s="258">
        <v>2.0281211657378555E-2</v>
      </c>
      <c r="O75" s="258">
        <v>1.7708907345963944E-2</v>
      </c>
      <c r="P75" s="258">
        <v>2.5748193945793856E-2</v>
      </c>
      <c r="Q75" s="258">
        <v>2.2927582050587206E-2</v>
      </c>
      <c r="R75" s="258">
        <v>1.8540871814708027E-2</v>
      </c>
      <c r="S75" s="258">
        <v>2.9292350312921416E-2</v>
      </c>
      <c r="T75" s="258">
        <v>3.0071465740167461E-2</v>
      </c>
      <c r="U75" s="258">
        <v>2.8391355346600533E-2</v>
      </c>
      <c r="V75" s="258">
        <v>3.2137342392788794E-2</v>
      </c>
      <c r="W75" s="258">
        <v>2.898708507159176E-2</v>
      </c>
      <c r="X75" s="258">
        <v>2.967291751867655E-2</v>
      </c>
      <c r="Y75" s="258">
        <v>2.8980663856403934E-2</v>
      </c>
      <c r="Z75" s="258">
        <v>3.2665075212023185E-2</v>
      </c>
      <c r="AA75" s="258">
        <v>3.3369672868695972E-2</v>
      </c>
      <c r="AB75" s="258">
        <v>2.8710693408196434E-2</v>
      </c>
      <c r="AC75" s="258">
        <v>2.7041976261677671E-2</v>
      </c>
      <c r="AD75" s="258">
        <v>2.6946000501346819E-2</v>
      </c>
      <c r="AE75" s="258">
        <v>2.3631646100463602E-2</v>
      </c>
      <c r="AF75" s="258">
        <v>2.2206821043813295E-2</v>
      </c>
      <c r="AG75" s="258">
        <v>2.0970174414998193E-2</v>
      </c>
      <c r="AH75" s="258">
        <v>2.1993667027039292E-2</v>
      </c>
      <c r="AI75" s="258">
        <v>2.4043266149551525E-2</v>
      </c>
      <c r="AJ75" s="258">
        <v>2.7548539642289656E-2</v>
      </c>
      <c r="AK75" s="258">
        <v>2.9981878813581251E-2</v>
      </c>
      <c r="AL75" s="258">
        <v>3.3567702154011517E-2</v>
      </c>
      <c r="AM75" s="258">
        <v>3.5611993894605135E-2</v>
      </c>
      <c r="AN75" s="258">
        <v>3.6643119448906671E-2</v>
      </c>
      <c r="AO75" s="258">
        <v>3.9554366637245021E-2</v>
      </c>
      <c r="AP75" s="258">
        <v>4.2412534378545613E-2</v>
      </c>
      <c r="AQ75" s="258">
        <v>4.2848808977987575E-2</v>
      </c>
      <c r="AR75" s="258">
        <v>4.32166304279024E-2</v>
      </c>
      <c r="AS75" s="258">
        <v>4.1520998027074159E-2</v>
      </c>
      <c r="AT75" s="258">
        <v>4.3085725917013706E-2</v>
      </c>
      <c r="AU75" s="258">
        <v>4.116468956572096E-2</v>
      </c>
      <c r="AV75" s="258">
        <v>4.4895685253252444E-2</v>
      </c>
      <c r="AW75" s="258">
        <v>4.6236501613612868E-2</v>
      </c>
      <c r="AX75" s="258">
        <v>4.9364638246821788E-2</v>
      </c>
      <c r="AY75" s="258">
        <v>5.5306072645437576E-2</v>
      </c>
      <c r="AZ75" s="258">
        <v>5.6972956935979098E-2</v>
      </c>
      <c r="BA75" s="258">
        <v>6.3647902029932868E-2</v>
      </c>
      <c r="BB75" s="259">
        <v>6.9385751846787122E-2</v>
      </c>
    </row>
    <row r="76" spans="1:54" x14ac:dyDescent="0.25">
      <c r="A76" s="438" t="str">
        <f>IF((INDEX('Fuel Mapping'!$O$4:$O$86,MATCH(cem!B76,'Fuel Mapping'!$N$4:$N$86,0)))=0,"",INDEX('Fuel Mapping'!$O$4:$O$86,MATCH(cem!B76,'Fuel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Mapping'!$O$4:$O$86,MATCH(cem!B77,'Fuel Mapping'!$N$4:$N$86,0)))=0,"",INDEX('Fuel Mapping'!$O$4:$O$86,MATCH(cem!B77,'Fuel Mapping'!$N$4:$N$86,0)))</f>
        <v/>
      </c>
      <c r="B77" s="255" t="s">
        <v>295</v>
      </c>
      <c r="C77" s="256" t="s">
        <v>296</v>
      </c>
      <c r="D77" s="257">
        <v>0</v>
      </c>
      <c r="E77" s="258">
        <v>0</v>
      </c>
      <c r="F77" s="258">
        <v>0</v>
      </c>
      <c r="G77" s="258">
        <v>7.7794068329357854E-2</v>
      </c>
      <c r="H77" s="258">
        <v>1.1182635192888833E-2</v>
      </c>
      <c r="I77" s="258">
        <v>8.7176285578924543E-3</v>
      </c>
      <c r="J77" s="258">
        <v>1.6831267752453465E-2</v>
      </c>
      <c r="K77" s="258">
        <v>2.6071980186857417E-2</v>
      </c>
      <c r="L77" s="258">
        <v>8.5656723322493303E-3</v>
      </c>
      <c r="M77" s="258">
        <v>1.1795501614308925E-2</v>
      </c>
      <c r="N77" s="258">
        <v>0.10245468009538371</v>
      </c>
      <c r="O77" s="258">
        <v>0.16765510403337269</v>
      </c>
      <c r="P77" s="258">
        <v>3.0359094766008229E-2</v>
      </c>
      <c r="Q77" s="258">
        <v>4.3722046219400179E-2</v>
      </c>
      <c r="R77" s="258">
        <v>6.1404777643319954E-2</v>
      </c>
      <c r="S77" s="258">
        <v>5.9800633096985988E-2</v>
      </c>
      <c r="T77" s="258">
        <v>6.0345830932271576E-2</v>
      </c>
      <c r="U77" s="258">
        <v>6.1499386122406748E-2</v>
      </c>
      <c r="V77" s="258">
        <v>6.0382437341813061E-2</v>
      </c>
      <c r="W77" s="258">
        <v>5.6997552866276738E-2</v>
      </c>
      <c r="X77" s="258">
        <v>5.2869785464060563E-2</v>
      </c>
      <c r="Y77" s="258">
        <v>5.2553138805101735E-2</v>
      </c>
      <c r="Z77" s="258">
        <v>5.2930349278071144E-2</v>
      </c>
      <c r="AA77" s="258">
        <v>4.8694705735701276E-2</v>
      </c>
      <c r="AB77" s="258">
        <v>4.4253639034552421E-2</v>
      </c>
      <c r="AC77" s="258">
        <v>4.4219098170719763E-2</v>
      </c>
      <c r="AD77" s="258">
        <v>3.9822663814757353E-2</v>
      </c>
      <c r="AE77" s="258">
        <v>3.7503620151200595E-2</v>
      </c>
      <c r="AF77" s="258">
        <v>3.7563702291319938E-2</v>
      </c>
      <c r="AG77" s="258">
        <v>3.5927952661925014E-2</v>
      </c>
      <c r="AH77" s="258">
        <v>3.4904927717244759E-2</v>
      </c>
      <c r="AI77" s="258">
        <v>3.4948212307921625E-2</v>
      </c>
      <c r="AJ77" s="258">
        <v>3.552547416441753E-2</v>
      </c>
      <c r="AK77" s="258">
        <v>3.5056287591909402E-2</v>
      </c>
      <c r="AL77" s="258">
        <v>3.4589488746718459E-2</v>
      </c>
      <c r="AM77" s="258">
        <v>3.1506936013909553E-2</v>
      </c>
      <c r="AN77" s="258">
        <v>3.1048783392543289E-2</v>
      </c>
      <c r="AO77" s="258">
        <v>3.1020799033114631E-2</v>
      </c>
      <c r="AP77" s="258">
        <v>2.8322327998540755E-2</v>
      </c>
      <c r="AQ77" s="258">
        <v>2.688893498022777E-2</v>
      </c>
      <c r="AR77" s="258">
        <v>2.6747959823241074E-2</v>
      </c>
      <c r="AS77" s="258">
        <v>2.5434534624308631E-2</v>
      </c>
      <c r="AT77" s="258">
        <v>2.4402053464851633E-2</v>
      </c>
      <c r="AU77" s="258">
        <v>2.321286610518148E-2</v>
      </c>
      <c r="AV77" s="258">
        <v>2.2101285824162372E-2</v>
      </c>
      <c r="AW77" s="258">
        <v>2.1819727631749414E-2</v>
      </c>
      <c r="AX77" s="258">
        <v>2.1570174901712216E-2</v>
      </c>
      <c r="AY77" s="258">
        <v>1.9878324652598603E-2</v>
      </c>
      <c r="AZ77" s="258">
        <v>1.9636411454836369E-2</v>
      </c>
      <c r="BA77" s="258">
        <v>1.9612742325798897E-2</v>
      </c>
      <c r="BB77" s="259">
        <v>1.8020416960911889E-2</v>
      </c>
    </row>
    <row r="78" spans="1:54" x14ac:dyDescent="0.25">
      <c r="A78" s="438" t="str">
        <f>IF((INDEX('Fuel Mapping'!$O$4:$O$86,MATCH(cem!B78,'Fuel Mapping'!$N$4:$N$86,0)))=0,"",INDEX('Fuel Mapping'!$O$4:$O$86,MATCH(cem!B78,'Fuel Mapping'!$N$4:$N$86,0)))</f>
        <v/>
      </c>
      <c r="B78" s="245" t="s">
        <v>112</v>
      </c>
      <c r="C78" s="246" t="s">
        <v>297</v>
      </c>
      <c r="D78" s="247">
        <v>0</v>
      </c>
      <c r="E78" s="248">
        <v>0</v>
      </c>
      <c r="F78" s="248">
        <v>0</v>
      </c>
      <c r="G78" s="248">
        <v>9.598924487876434E-2</v>
      </c>
      <c r="H78" s="248">
        <v>6.7031726528362687E-2</v>
      </c>
      <c r="I78" s="248">
        <v>8.7384987572392464E-2</v>
      </c>
      <c r="J78" s="248">
        <v>6.787441686491541E-2</v>
      </c>
      <c r="K78" s="248">
        <v>8.5743196632849988E-2</v>
      </c>
      <c r="L78" s="248">
        <v>9.1619649222178162E-2</v>
      </c>
      <c r="M78" s="248">
        <v>0.12389950744442692</v>
      </c>
      <c r="N78" s="248">
        <v>9.5555827875146188E-2</v>
      </c>
      <c r="O78" s="248">
        <v>7.8864315170035587E-2</v>
      </c>
      <c r="P78" s="248">
        <v>3.3294863261651188E-2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Mapping'!$O$4:$O$86,MATCH(cem!B79,'Fuel Mapping'!$N$4:$N$86,0)))=0,"",INDEX('Fuel Mapping'!$O$4:$O$86,MATCH(cem!B79,'Fuel Mapping'!$N$4:$N$86,0)))</f>
        <v>Electricity</v>
      </c>
      <c r="B79" s="240" t="s">
        <v>29</v>
      </c>
      <c r="C79" s="415" t="s">
        <v>298</v>
      </c>
      <c r="D79" s="242">
        <v>1697.9991122057579</v>
      </c>
      <c r="E79" s="416">
        <v>1636.8981953618065</v>
      </c>
      <c r="F79" s="416">
        <v>1621.1230659901707</v>
      </c>
      <c r="G79" s="416">
        <v>1602.5135394544041</v>
      </c>
      <c r="H79" s="416">
        <v>1669.9726385229767</v>
      </c>
      <c r="I79" s="416">
        <v>1621.0085612373441</v>
      </c>
      <c r="J79" s="416">
        <v>1699.6530145482775</v>
      </c>
      <c r="K79" s="416">
        <v>1743.7786859355253</v>
      </c>
      <c r="L79" s="416">
        <v>1521.8606360054453</v>
      </c>
      <c r="M79" s="416">
        <v>1198.6744082531229</v>
      </c>
      <c r="N79" s="416">
        <v>1140.00435749556</v>
      </c>
      <c r="O79" s="416">
        <v>1141.3659502283078</v>
      </c>
      <c r="P79" s="416">
        <v>1006.2081036586344</v>
      </c>
      <c r="Q79" s="416">
        <v>952.42987244557753</v>
      </c>
      <c r="R79" s="416">
        <v>915.81064855423335</v>
      </c>
      <c r="S79" s="416">
        <v>935.446943619173</v>
      </c>
      <c r="T79" s="416">
        <v>940.47449252416311</v>
      </c>
      <c r="U79" s="416">
        <v>933.33978723705161</v>
      </c>
      <c r="V79" s="416">
        <v>923.65001238075706</v>
      </c>
      <c r="W79" s="416">
        <v>908.54021411481972</v>
      </c>
      <c r="X79" s="416">
        <v>917.23124588747726</v>
      </c>
      <c r="Y79" s="416">
        <v>910.89820289263002</v>
      </c>
      <c r="Z79" s="416">
        <v>918.56431026040389</v>
      </c>
      <c r="AA79" s="416">
        <v>905.14960188082591</v>
      </c>
      <c r="AB79" s="416">
        <v>915.32235202065192</v>
      </c>
      <c r="AC79" s="416">
        <v>906.2068744705191</v>
      </c>
      <c r="AD79" s="416">
        <v>907.70437018258076</v>
      </c>
      <c r="AE79" s="416">
        <v>912.14442450633851</v>
      </c>
      <c r="AF79" s="416">
        <v>928.67192112435157</v>
      </c>
      <c r="AG79" s="416">
        <v>924.12465099430335</v>
      </c>
      <c r="AH79" s="416">
        <v>924.74620720452174</v>
      </c>
      <c r="AI79" s="416">
        <v>925.59436822227497</v>
      </c>
      <c r="AJ79" s="416">
        <v>931.87369677557786</v>
      </c>
      <c r="AK79" s="416">
        <v>927.30602274814146</v>
      </c>
      <c r="AL79" s="416">
        <v>927.41832991743331</v>
      </c>
      <c r="AM79" s="416">
        <v>925.05046558806077</v>
      </c>
      <c r="AN79" s="416">
        <v>926.71447446169464</v>
      </c>
      <c r="AO79" s="416">
        <v>932.8970150912703</v>
      </c>
      <c r="AP79" s="416">
        <v>935.48604065227175</v>
      </c>
      <c r="AQ79" s="416">
        <v>941.77130312144709</v>
      </c>
      <c r="AR79" s="416">
        <v>964.59929240742531</v>
      </c>
      <c r="AS79" s="416">
        <v>989.99819695808196</v>
      </c>
      <c r="AT79" s="416">
        <v>1027.392314504667</v>
      </c>
      <c r="AU79" s="416">
        <v>1075.4324152971653</v>
      </c>
      <c r="AV79" s="416">
        <v>1102.2352192107385</v>
      </c>
      <c r="AW79" s="416">
        <v>1108.6528079208822</v>
      </c>
      <c r="AX79" s="416">
        <v>1124.9634153261452</v>
      </c>
      <c r="AY79" s="416">
        <v>1220.1912890117273</v>
      </c>
      <c r="AZ79" s="416">
        <v>1235.4403406443112</v>
      </c>
      <c r="BA79" s="416">
        <v>1282.8932994564811</v>
      </c>
      <c r="BB79" s="244">
        <v>1393.8493879105331</v>
      </c>
    </row>
    <row r="80" spans="1:54" x14ac:dyDescent="0.25">
      <c r="A80" s="438" t="str">
        <f>IF((INDEX('Fuel Mapping'!$O$4:$O$86,MATCH(cem!B80,'Fuel Mapping'!$N$4:$N$86,0)))=0,"",INDEX('Fuel Mapping'!$O$4:$O$86,MATCH(cem!B80,'Fuel Mapping'!$N$4:$N$86,0)))</f>
        <v>Coal</v>
      </c>
      <c r="B80" s="240" t="s">
        <v>299</v>
      </c>
      <c r="C80" s="415">
        <v>7200</v>
      </c>
      <c r="D80" s="242">
        <v>486.91304090026188</v>
      </c>
      <c r="E80" s="416">
        <v>364.22256999999991</v>
      </c>
      <c r="F80" s="416">
        <v>342.57067000000006</v>
      </c>
      <c r="G80" s="416">
        <v>504.97737999999993</v>
      </c>
      <c r="H80" s="416">
        <v>603.19720999999981</v>
      </c>
      <c r="I80" s="416">
        <v>676.26045777475974</v>
      </c>
      <c r="J80" s="416">
        <v>770.69986903961114</v>
      </c>
      <c r="K80" s="416">
        <v>987.49429705472039</v>
      </c>
      <c r="L80" s="416">
        <v>1423.2917749207056</v>
      </c>
      <c r="M80" s="416">
        <v>1617.9651395165417</v>
      </c>
      <c r="N80" s="416">
        <v>1772.7525409859577</v>
      </c>
      <c r="O80" s="416">
        <v>1798.1744373742083</v>
      </c>
      <c r="P80" s="416">
        <v>1648.9016451098789</v>
      </c>
      <c r="Q80" s="416">
        <v>1884.9285327490425</v>
      </c>
      <c r="R80" s="416">
        <v>2157.1266694059468</v>
      </c>
      <c r="S80" s="416">
        <v>2020.2052204597587</v>
      </c>
      <c r="T80" s="416">
        <v>2090.4410401355735</v>
      </c>
      <c r="U80" s="416">
        <v>2130.7290806398546</v>
      </c>
      <c r="V80" s="416">
        <v>2051.4219753325724</v>
      </c>
      <c r="W80" s="416">
        <v>2024.0023168939567</v>
      </c>
      <c r="X80" s="416">
        <v>2010.637635838877</v>
      </c>
      <c r="Y80" s="416">
        <v>2026.0978193046444</v>
      </c>
      <c r="Z80" s="416">
        <v>2019.6719820871567</v>
      </c>
      <c r="AA80" s="416">
        <v>2013.6185825543027</v>
      </c>
      <c r="AB80" s="416">
        <v>2019.4391583816373</v>
      </c>
      <c r="AC80" s="416">
        <v>2041.3305418089221</v>
      </c>
      <c r="AD80" s="416">
        <v>2073.7511870391854</v>
      </c>
      <c r="AE80" s="416">
        <v>2105.3875822701898</v>
      </c>
      <c r="AF80" s="416">
        <v>2135.8369037286288</v>
      </c>
      <c r="AG80" s="416">
        <v>2149.9791437100048</v>
      </c>
      <c r="AH80" s="416">
        <v>2153.9478642876666</v>
      </c>
      <c r="AI80" s="416">
        <v>2167.03550433794</v>
      </c>
      <c r="AJ80" s="416">
        <v>2162.7026329307746</v>
      </c>
      <c r="AK80" s="416">
        <v>2147.6873925433279</v>
      </c>
      <c r="AL80" s="416">
        <v>2126.7024233822408</v>
      </c>
      <c r="AM80" s="416">
        <v>2113.7582413414484</v>
      </c>
      <c r="AN80" s="416">
        <v>2117.4811384168856</v>
      </c>
      <c r="AO80" s="416">
        <v>2124.6775445032908</v>
      </c>
      <c r="AP80" s="416">
        <v>2115.2301863322377</v>
      </c>
      <c r="AQ80" s="416">
        <v>2127.3416424403117</v>
      </c>
      <c r="AR80" s="416">
        <v>2139.9456384716859</v>
      </c>
      <c r="AS80" s="416">
        <v>2162.7057569349008</v>
      </c>
      <c r="AT80" s="416">
        <v>2195.9225989873125</v>
      </c>
      <c r="AU80" s="416">
        <v>2197.3711388152801</v>
      </c>
      <c r="AV80" s="416">
        <v>2194.4797394740167</v>
      </c>
      <c r="AW80" s="416">
        <v>2197.3044188925642</v>
      </c>
      <c r="AX80" s="416">
        <v>2191.5538050359705</v>
      </c>
      <c r="AY80" s="416">
        <v>2117.0971453572092</v>
      </c>
      <c r="AZ80" s="416">
        <v>2115.2098453269355</v>
      </c>
      <c r="BA80" s="416">
        <v>2074.4889657393342</v>
      </c>
      <c r="BB80" s="244">
        <v>1989.8692736689457</v>
      </c>
    </row>
    <row r="81" spans="1:54" x14ac:dyDescent="0.25">
      <c r="A81" s="438" t="str">
        <f>IF((INDEX('Fuel Mapping'!$O$4:$O$86,MATCH(cem!B81,'Fuel Mapping'!$N$4:$N$86,0)))=0,"",INDEX('Fuel Mapping'!$O$4:$O$86,MATCH(cem!B81,'Fuel Mapping'!$N$4:$N$86,0)))</f>
        <v/>
      </c>
      <c r="B81" s="245" t="s">
        <v>300</v>
      </c>
      <c r="C81" s="246" t="s">
        <v>301</v>
      </c>
      <c r="D81" s="247">
        <v>486.91304090026188</v>
      </c>
      <c r="E81" s="248">
        <v>364.22256999999991</v>
      </c>
      <c r="F81" s="248">
        <v>342.57067000000006</v>
      </c>
      <c r="G81" s="248">
        <v>370.50155000000001</v>
      </c>
      <c r="H81" s="248">
        <v>436.69708999999989</v>
      </c>
      <c r="I81" s="248">
        <v>444.84253646821276</v>
      </c>
      <c r="J81" s="248">
        <v>507.71283903961125</v>
      </c>
      <c r="K81" s="248">
        <v>568.67970705472044</v>
      </c>
      <c r="L81" s="248">
        <v>1358.4117449207058</v>
      </c>
      <c r="M81" s="248">
        <v>1446.2941195165415</v>
      </c>
      <c r="N81" s="248">
        <v>1572.5522489058371</v>
      </c>
      <c r="O81" s="248">
        <v>1474.9686280679914</v>
      </c>
      <c r="P81" s="248">
        <v>1324.2622903189679</v>
      </c>
      <c r="Q81" s="248">
        <v>1384.864605169234</v>
      </c>
      <c r="R81" s="248">
        <v>1676.5488613455072</v>
      </c>
      <c r="S81" s="248">
        <v>1534.9888161452768</v>
      </c>
      <c r="T81" s="248">
        <v>1601.3699090467171</v>
      </c>
      <c r="U81" s="248">
        <v>1622.8838334652405</v>
      </c>
      <c r="V81" s="248">
        <v>1560.5993688145536</v>
      </c>
      <c r="W81" s="248">
        <v>1539.4534786476099</v>
      </c>
      <c r="X81" s="248">
        <v>1528.8042174729385</v>
      </c>
      <c r="Y81" s="248">
        <v>1540.3260586710721</v>
      </c>
      <c r="Z81" s="248">
        <v>1533.7875336874845</v>
      </c>
      <c r="AA81" s="248">
        <v>1528.6361606140035</v>
      </c>
      <c r="AB81" s="248">
        <v>1532.7378076334687</v>
      </c>
      <c r="AC81" s="248">
        <v>1549.5312163513072</v>
      </c>
      <c r="AD81" s="248">
        <v>1574.2247224270507</v>
      </c>
      <c r="AE81" s="248">
        <v>1598.721724309298</v>
      </c>
      <c r="AF81" s="248">
        <v>1622.3170865629631</v>
      </c>
      <c r="AG81" s="248">
        <v>1633.1331663547103</v>
      </c>
      <c r="AH81" s="248">
        <v>1636.2562460904533</v>
      </c>
      <c r="AI81" s="248">
        <v>1646.7198444142743</v>
      </c>
      <c r="AJ81" s="248">
        <v>1643.0542892555425</v>
      </c>
      <c r="AK81" s="248">
        <v>1631.6109534233535</v>
      </c>
      <c r="AL81" s="248">
        <v>1615.4644205735005</v>
      </c>
      <c r="AM81" s="248">
        <v>1605.5836039409749</v>
      </c>
      <c r="AN81" s="248">
        <v>1608.5763210538953</v>
      </c>
      <c r="AO81" s="248">
        <v>1616.1451583278131</v>
      </c>
      <c r="AP81" s="248">
        <v>1608.9024369179911</v>
      </c>
      <c r="AQ81" s="248">
        <v>1615.3729180232267</v>
      </c>
      <c r="AR81" s="248">
        <v>1616.8597936116271</v>
      </c>
      <c r="AS81" s="248">
        <v>1628.8385109501928</v>
      </c>
      <c r="AT81" s="248">
        <v>1650.3510003209956</v>
      </c>
      <c r="AU81" s="248">
        <v>1641.4671518877724</v>
      </c>
      <c r="AV81" s="248">
        <v>1637.2353728258631</v>
      </c>
      <c r="AW81" s="248">
        <v>1640.112372561789</v>
      </c>
      <c r="AX81" s="248">
        <v>1639.1556779310838</v>
      </c>
      <c r="AY81" s="248">
        <v>1584.6636187350282</v>
      </c>
      <c r="AZ81" s="248">
        <v>1585.6597357374221</v>
      </c>
      <c r="BA81" s="248">
        <v>1554.4045197852613</v>
      </c>
      <c r="BB81" s="249">
        <v>1499.4761594374563</v>
      </c>
    </row>
    <row r="82" spans="1:54" x14ac:dyDescent="0.25">
      <c r="A82" s="438" t="str">
        <f>IF((INDEX('Fuel Mapping'!$O$4:$O$86,MATCH(cem!B82,'Fuel Mapping'!$N$4:$N$86,0)))=0,"",INDEX('Fuel Mapping'!$O$4:$O$86,MATCH(cem!B82,'Fuel Mapping'!$N$4:$N$86,0)))</f>
        <v/>
      </c>
      <c r="B82" s="245" t="s">
        <v>302</v>
      </c>
      <c r="C82" s="246" t="s">
        <v>303</v>
      </c>
      <c r="D82" s="247">
        <v>0</v>
      </c>
      <c r="E82" s="248">
        <v>0</v>
      </c>
      <c r="F82" s="248">
        <v>0</v>
      </c>
      <c r="G82" s="248">
        <v>134.47583</v>
      </c>
      <c r="H82" s="248">
        <v>166.50011999999998</v>
      </c>
      <c r="I82" s="248">
        <v>231.41792130654687</v>
      </c>
      <c r="J82" s="248">
        <v>262.98702999999995</v>
      </c>
      <c r="K82" s="248">
        <v>418.81458999999995</v>
      </c>
      <c r="L82" s="248">
        <v>64.880030000000005</v>
      </c>
      <c r="M82" s="248">
        <v>171.67102</v>
      </c>
      <c r="N82" s="248">
        <v>200.20029208012019</v>
      </c>
      <c r="O82" s="248">
        <v>323.20580930621685</v>
      </c>
      <c r="P82" s="248">
        <v>324.6393547909118</v>
      </c>
      <c r="Q82" s="248">
        <v>500.06392757980871</v>
      </c>
      <c r="R82" s="248">
        <v>480.57780806043951</v>
      </c>
      <c r="S82" s="248">
        <v>485.21640431448162</v>
      </c>
      <c r="T82" s="248">
        <v>489.07113108885648</v>
      </c>
      <c r="U82" s="248">
        <v>507.84524717461443</v>
      </c>
      <c r="V82" s="248">
        <v>490.82260651801914</v>
      </c>
      <c r="W82" s="248">
        <v>484.54883824634715</v>
      </c>
      <c r="X82" s="248">
        <v>481.83341836593871</v>
      </c>
      <c r="Y82" s="248">
        <v>485.77176063357211</v>
      </c>
      <c r="Z82" s="248">
        <v>485.88444839967241</v>
      </c>
      <c r="AA82" s="248">
        <v>484.98242194029933</v>
      </c>
      <c r="AB82" s="248">
        <v>486.70135074816858</v>
      </c>
      <c r="AC82" s="248">
        <v>491.79932545761551</v>
      </c>
      <c r="AD82" s="248">
        <v>499.52646461213448</v>
      </c>
      <c r="AE82" s="248">
        <v>506.66585796089203</v>
      </c>
      <c r="AF82" s="248">
        <v>513.51981716566615</v>
      </c>
      <c r="AG82" s="248">
        <v>516.84597735529394</v>
      </c>
      <c r="AH82" s="248">
        <v>517.69161819721353</v>
      </c>
      <c r="AI82" s="248">
        <v>520.31565992366563</v>
      </c>
      <c r="AJ82" s="248">
        <v>519.64834367523235</v>
      </c>
      <c r="AK82" s="248">
        <v>516.07643911997479</v>
      </c>
      <c r="AL82" s="248">
        <v>511.23800280873968</v>
      </c>
      <c r="AM82" s="248">
        <v>508.17463740047276</v>
      </c>
      <c r="AN82" s="248">
        <v>508.90481736299006</v>
      </c>
      <c r="AO82" s="248">
        <v>508.53238617547771</v>
      </c>
      <c r="AP82" s="248">
        <v>506.32774941424668</v>
      </c>
      <c r="AQ82" s="248">
        <v>511.96872441708553</v>
      </c>
      <c r="AR82" s="248">
        <v>523.08584486005873</v>
      </c>
      <c r="AS82" s="248">
        <v>533.86724598470778</v>
      </c>
      <c r="AT82" s="248">
        <v>545.57159866631764</v>
      </c>
      <c r="AU82" s="248">
        <v>555.90398692750773</v>
      </c>
      <c r="AV82" s="248">
        <v>557.24436664815369</v>
      </c>
      <c r="AW82" s="248">
        <v>557.19204633077538</v>
      </c>
      <c r="AX82" s="248">
        <v>552.39812710488638</v>
      </c>
      <c r="AY82" s="248">
        <v>532.43352662218081</v>
      </c>
      <c r="AZ82" s="248">
        <v>529.55010958951266</v>
      </c>
      <c r="BA82" s="248">
        <v>520.08444595407343</v>
      </c>
      <c r="BB82" s="249">
        <v>490.39311423148956</v>
      </c>
    </row>
    <row r="83" spans="1:54" x14ac:dyDescent="0.25">
      <c r="A83" s="438" t="str">
        <f>IF((INDEX('Fuel Mapping'!$O$4:$O$86,MATCH(cem!B83,'Fuel Mapping'!$N$4:$N$86,0)))=0,"",INDEX('Fuel Mapping'!$O$4:$O$86,MATCH(cem!B83,'Fuel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Mapping'!$O$4:$O$86,MATCH(cem!B84,'Fuel Mapping'!$N$4:$N$86,0)))=0,"",INDEX('Fuel Mapping'!$O$4:$O$86,MATCH(cem!B84,'Fuel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Mapping'!$O$4:$O$86,MATCH(cem!B85,'Fuel Mapping'!$N$4:$N$86,0)))=0,"",INDEX('Fuel Mapping'!$O$4:$O$86,MATCH(cem!B85,'Fuel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1030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13067.010421232459</v>
      </c>
      <c r="E2" s="238">
        <v>14046.280092663019</v>
      </c>
      <c r="F2" s="238">
        <v>13450.080488960164</v>
      </c>
      <c r="G2" s="238">
        <v>15038.770632023441</v>
      </c>
      <c r="H2" s="238">
        <v>14798.828634246629</v>
      </c>
      <c r="I2" s="238">
        <v>16296.543469175735</v>
      </c>
      <c r="J2" s="238">
        <v>13918.501574635742</v>
      </c>
      <c r="K2" s="238">
        <v>14277.781768086597</v>
      </c>
      <c r="L2" s="238">
        <v>16181.661208164354</v>
      </c>
      <c r="M2" s="238">
        <v>12975.771534410178</v>
      </c>
      <c r="N2" s="238">
        <v>14278.563626101941</v>
      </c>
      <c r="O2" s="238">
        <v>14301.96832002295</v>
      </c>
      <c r="P2" s="238">
        <v>14288.968496575269</v>
      </c>
      <c r="Q2" s="238">
        <v>14183.530916568985</v>
      </c>
      <c r="R2" s="238">
        <v>14191.000578625617</v>
      </c>
      <c r="S2" s="238">
        <v>13765.194899411197</v>
      </c>
      <c r="T2" s="238">
        <v>13649.772148892589</v>
      </c>
      <c r="U2" s="238">
        <v>13441.783766948065</v>
      </c>
      <c r="V2" s="238">
        <v>13144.309960256545</v>
      </c>
      <c r="W2" s="238">
        <v>12849.46443999568</v>
      </c>
      <c r="X2" s="238">
        <v>12750.735408093555</v>
      </c>
      <c r="Y2" s="238">
        <v>12715.502549665282</v>
      </c>
      <c r="Z2" s="238">
        <v>12675.083706580703</v>
      </c>
      <c r="AA2" s="238">
        <v>12446.165558633209</v>
      </c>
      <c r="AB2" s="238">
        <v>12410.936151111755</v>
      </c>
      <c r="AC2" s="238">
        <v>12276.291809127071</v>
      </c>
      <c r="AD2" s="238">
        <v>12404.979899368171</v>
      </c>
      <c r="AE2" s="238">
        <v>12447.793002723371</v>
      </c>
      <c r="AF2" s="238">
        <v>12501.57983985616</v>
      </c>
      <c r="AG2" s="238">
        <v>12577.303413997486</v>
      </c>
      <c r="AH2" s="238">
        <v>12569.809059763518</v>
      </c>
      <c r="AI2" s="238">
        <v>12628.158320445786</v>
      </c>
      <c r="AJ2" s="238">
        <v>12625.045883952827</v>
      </c>
      <c r="AK2" s="238">
        <v>12606.351649085187</v>
      </c>
      <c r="AL2" s="238">
        <v>12561.424895206512</v>
      </c>
      <c r="AM2" s="238">
        <v>12563.337764972124</v>
      </c>
      <c r="AN2" s="238">
        <v>12637.794407676192</v>
      </c>
      <c r="AO2" s="238">
        <v>12696.957995066774</v>
      </c>
      <c r="AP2" s="238">
        <v>12732.603495484682</v>
      </c>
      <c r="AQ2" s="238">
        <v>12781.88556141333</v>
      </c>
      <c r="AR2" s="238">
        <v>12851.557365115406</v>
      </c>
      <c r="AS2" s="238">
        <v>12934.783252660101</v>
      </c>
      <c r="AT2" s="238">
        <v>13029.330673446277</v>
      </c>
      <c r="AU2" s="238">
        <v>13046.893101152476</v>
      </c>
      <c r="AV2" s="238">
        <v>13118.442231014395</v>
      </c>
      <c r="AW2" s="238">
        <v>13140.214106299876</v>
      </c>
      <c r="AX2" s="238">
        <v>13273.18850215762</v>
      </c>
      <c r="AY2" s="238">
        <v>13289.242761722457</v>
      </c>
      <c r="AZ2" s="238">
        <v>13285.000047245068</v>
      </c>
      <c r="BA2" s="238">
        <v>13367.552635908794</v>
      </c>
      <c r="BB2" s="239">
        <v>13366.74527974075</v>
      </c>
    </row>
    <row r="3" spans="1:54" x14ac:dyDescent="0.25">
      <c r="A3" s="438" t="str">
        <f>IF((INDEX('Fuel Mapping'!$O$4:$O$86,MATCH(cer!B3,'Fuel Mapping'!$N$4:$N$86,0)))=0,"",INDEX('Fuel Mapping'!$O$4:$O$86,MATCH(cer!B3,'Fuel Mapping'!$N$4:$N$86,0)))</f>
        <v>Coal</v>
      </c>
      <c r="B3" s="240" t="s">
        <v>154</v>
      </c>
      <c r="C3" s="415" t="s">
        <v>155</v>
      </c>
      <c r="D3" s="242">
        <v>421.3558355810963</v>
      </c>
      <c r="E3" s="416">
        <v>475.01348487642133</v>
      </c>
      <c r="F3" s="416">
        <v>553.63489594873283</v>
      </c>
      <c r="G3" s="416">
        <v>677.75863139123726</v>
      </c>
      <c r="H3" s="416">
        <v>770.03349713507043</v>
      </c>
      <c r="I3" s="416">
        <v>858.92115495431699</v>
      </c>
      <c r="J3" s="416">
        <v>523.16635098442214</v>
      </c>
      <c r="K3" s="416">
        <v>1304.0510848133176</v>
      </c>
      <c r="L3" s="416">
        <v>1920.098984567463</v>
      </c>
      <c r="M3" s="416">
        <v>1000.0083882128575</v>
      </c>
      <c r="N3" s="416">
        <v>1461.3989938757429</v>
      </c>
      <c r="O3" s="416">
        <v>1717.8750881969668</v>
      </c>
      <c r="P3" s="416">
        <v>1780.621901947937</v>
      </c>
      <c r="Q3" s="416">
        <v>1860.7266625730094</v>
      </c>
      <c r="R3" s="416">
        <v>2193.7247923125228</v>
      </c>
      <c r="S3" s="416">
        <v>1838.8116281093332</v>
      </c>
      <c r="T3" s="416">
        <v>1844.8060241831552</v>
      </c>
      <c r="U3" s="416">
        <v>1845.9656309577326</v>
      </c>
      <c r="V3" s="416">
        <v>1770.4905718968107</v>
      </c>
      <c r="W3" s="416">
        <v>1731.4229411080532</v>
      </c>
      <c r="X3" s="416">
        <v>1709.159952512169</v>
      </c>
      <c r="Y3" s="416">
        <v>1704.6951260070575</v>
      </c>
      <c r="Z3" s="416">
        <v>1647.4607725696176</v>
      </c>
      <c r="AA3" s="416">
        <v>1593.4518682752803</v>
      </c>
      <c r="AB3" s="416">
        <v>1533.5609936097883</v>
      </c>
      <c r="AC3" s="416">
        <v>1495.0941795709446</v>
      </c>
      <c r="AD3" s="416">
        <v>1496.243984984792</v>
      </c>
      <c r="AE3" s="416">
        <v>1426.8802416113415</v>
      </c>
      <c r="AF3" s="416">
        <v>1388.19405039204</v>
      </c>
      <c r="AG3" s="416">
        <v>1386.6694116149608</v>
      </c>
      <c r="AH3" s="416">
        <v>1321.0496310430458</v>
      </c>
      <c r="AI3" s="416">
        <v>1274.2095938363798</v>
      </c>
      <c r="AJ3" s="416">
        <v>1194.946203508277</v>
      </c>
      <c r="AK3" s="416">
        <v>1114.7647463893154</v>
      </c>
      <c r="AL3" s="416">
        <v>1045.4355553539453</v>
      </c>
      <c r="AM3" s="416">
        <v>1009.7813034948121</v>
      </c>
      <c r="AN3" s="416">
        <v>1009.0323222184758</v>
      </c>
      <c r="AO3" s="416">
        <v>990.66336521174185</v>
      </c>
      <c r="AP3" s="416">
        <v>974.78958650273387</v>
      </c>
      <c r="AQ3" s="416">
        <v>946.24944754637431</v>
      </c>
      <c r="AR3" s="416">
        <v>920.92630433223701</v>
      </c>
      <c r="AS3" s="416">
        <v>903.44384802287743</v>
      </c>
      <c r="AT3" s="416">
        <v>837.89534305113511</v>
      </c>
      <c r="AU3" s="416">
        <v>791.97159749260379</v>
      </c>
      <c r="AV3" s="416">
        <v>723.99686468721507</v>
      </c>
      <c r="AW3" s="416">
        <v>675.76311091054265</v>
      </c>
      <c r="AX3" s="416">
        <v>660.21402435982486</v>
      </c>
      <c r="AY3" s="416">
        <v>537.45796917242512</v>
      </c>
      <c r="AZ3" s="416">
        <v>454.58925091320282</v>
      </c>
      <c r="BA3" s="416">
        <v>440.43688471591503</v>
      </c>
      <c r="BB3" s="244">
        <v>366.64902361458519</v>
      </c>
    </row>
    <row r="4" spans="1:54" x14ac:dyDescent="0.25">
      <c r="A4" s="438" t="str">
        <f>IF((INDEX('Fuel Mapping'!$O$4:$O$86,MATCH(cer!B4,'Fuel Mapping'!$N$4:$N$86,0)))=0,"",INDEX('Fuel Mapping'!$O$4:$O$86,MATCH(cer!B4,'Fuel Mapping'!$N$4:$N$86,0)))</f>
        <v/>
      </c>
      <c r="B4" s="245" t="s">
        <v>156</v>
      </c>
      <c r="C4" s="246" t="s">
        <v>157</v>
      </c>
      <c r="D4" s="247">
        <v>353.01031106478064</v>
      </c>
      <c r="E4" s="248">
        <v>405.16922702132376</v>
      </c>
      <c r="F4" s="248">
        <v>481.42385595721777</v>
      </c>
      <c r="G4" s="248">
        <v>579.75893220060107</v>
      </c>
      <c r="H4" s="248">
        <v>600.51467357818376</v>
      </c>
      <c r="I4" s="248">
        <v>726.13863279564498</v>
      </c>
      <c r="J4" s="248">
        <v>442.12633941929266</v>
      </c>
      <c r="K4" s="248">
        <v>954.09994381609818</v>
      </c>
      <c r="L4" s="248">
        <v>1436.2256599046484</v>
      </c>
      <c r="M4" s="248">
        <v>613.13621068042323</v>
      </c>
      <c r="N4" s="248">
        <v>960.94349258485806</v>
      </c>
      <c r="O4" s="248">
        <v>1154.1794093251556</v>
      </c>
      <c r="P4" s="248">
        <v>1183.8201017557426</v>
      </c>
      <c r="Q4" s="248">
        <v>1126.254159664343</v>
      </c>
      <c r="R4" s="248">
        <v>1352.0558013950304</v>
      </c>
      <c r="S4" s="248">
        <v>1048.7112920277536</v>
      </c>
      <c r="T4" s="248">
        <v>1059.2562435014299</v>
      </c>
      <c r="U4" s="248">
        <v>1051.5840608775468</v>
      </c>
      <c r="V4" s="248">
        <v>1006.8196132906462</v>
      </c>
      <c r="W4" s="248">
        <v>982.09401506822348</v>
      </c>
      <c r="X4" s="248">
        <v>967.08884046755884</v>
      </c>
      <c r="Y4" s="248">
        <v>961.39043430717663</v>
      </c>
      <c r="Z4" s="248">
        <v>934.98811592137645</v>
      </c>
      <c r="AA4" s="248">
        <v>896.80344896661654</v>
      </c>
      <c r="AB4" s="248">
        <v>866.17185024480818</v>
      </c>
      <c r="AC4" s="248">
        <v>837.11074199734219</v>
      </c>
      <c r="AD4" s="248">
        <v>833.74080305626444</v>
      </c>
      <c r="AE4" s="248">
        <v>804.39779190569107</v>
      </c>
      <c r="AF4" s="248">
        <v>782.86091251660866</v>
      </c>
      <c r="AG4" s="248">
        <v>781.05540241548317</v>
      </c>
      <c r="AH4" s="248">
        <v>741.59165094423827</v>
      </c>
      <c r="AI4" s="248">
        <v>722.45036489882125</v>
      </c>
      <c r="AJ4" s="248">
        <v>673.37086655210101</v>
      </c>
      <c r="AK4" s="248">
        <v>632.81311818040137</v>
      </c>
      <c r="AL4" s="248">
        <v>594.37455458673844</v>
      </c>
      <c r="AM4" s="248">
        <v>561.410569875492</v>
      </c>
      <c r="AN4" s="248">
        <v>559.62880497704293</v>
      </c>
      <c r="AO4" s="248">
        <v>544.08630492745317</v>
      </c>
      <c r="AP4" s="248">
        <v>533.55380136653162</v>
      </c>
      <c r="AQ4" s="248">
        <v>519.48492450402171</v>
      </c>
      <c r="AR4" s="248">
        <v>507.07539068665619</v>
      </c>
      <c r="AS4" s="248">
        <v>490.89003023753963</v>
      </c>
      <c r="AT4" s="248">
        <v>459.12435747855176</v>
      </c>
      <c r="AU4" s="248">
        <v>427.69432467338396</v>
      </c>
      <c r="AV4" s="248">
        <v>393.68235639217409</v>
      </c>
      <c r="AW4" s="248">
        <v>362.70952862885957</v>
      </c>
      <c r="AX4" s="248">
        <v>350.40208996820729</v>
      </c>
      <c r="AY4" s="248">
        <v>300.4245928406807</v>
      </c>
      <c r="AZ4" s="248">
        <v>255.59925680208426</v>
      </c>
      <c r="BA4" s="248">
        <v>246.29369666313801</v>
      </c>
      <c r="BB4" s="249">
        <v>207.5777454440292</v>
      </c>
    </row>
    <row r="5" spans="1:54" x14ac:dyDescent="0.25">
      <c r="A5" s="438" t="str">
        <f>IF((INDEX('Fuel Mapping'!$O$4:$O$86,MATCH(cer!B5,'Fuel Mapping'!$N$4:$N$86,0)))=0,"",INDEX('Fuel Mapping'!$O$4:$O$86,MATCH(cer!B5,'Fuel Mapping'!$N$4:$N$86,0)))</f>
        <v/>
      </c>
      <c r="B5" s="250" t="s">
        <v>158</v>
      </c>
      <c r="C5" s="251" t="s">
        <v>159</v>
      </c>
      <c r="D5" s="252">
        <v>330.11313504343468</v>
      </c>
      <c r="E5" s="253">
        <v>380.97319840354658</v>
      </c>
      <c r="F5" s="253">
        <v>454.93172602318265</v>
      </c>
      <c r="G5" s="253">
        <v>545.88797146194383</v>
      </c>
      <c r="H5" s="253">
        <v>544.5607903357029</v>
      </c>
      <c r="I5" s="253">
        <v>676.3607615113367</v>
      </c>
      <c r="J5" s="253">
        <v>405.82016601698558</v>
      </c>
      <c r="K5" s="253">
        <v>879.04032010414778</v>
      </c>
      <c r="L5" s="253">
        <v>1355.4221874680632</v>
      </c>
      <c r="M5" s="253">
        <v>551.12547349043518</v>
      </c>
      <c r="N5" s="253">
        <v>892.37033467066544</v>
      </c>
      <c r="O5" s="253">
        <v>1089.3661960892948</v>
      </c>
      <c r="P5" s="253">
        <v>1117.567700011344</v>
      </c>
      <c r="Q5" s="253">
        <v>1048.2494922775281</v>
      </c>
      <c r="R5" s="253">
        <v>1263.7026159270631</v>
      </c>
      <c r="S5" s="253">
        <v>956.59923885796672</v>
      </c>
      <c r="T5" s="253">
        <v>966.14994065123517</v>
      </c>
      <c r="U5" s="253">
        <v>956.47961864152876</v>
      </c>
      <c r="V5" s="253">
        <v>916.36908019951147</v>
      </c>
      <c r="W5" s="253">
        <v>894.59263207476545</v>
      </c>
      <c r="X5" s="253">
        <v>880.56633116405885</v>
      </c>
      <c r="Y5" s="253">
        <v>874.5992222242445</v>
      </c>
      <c r="Z5" s="253">
        <v>852.46454465961824</v>
      </c>
      <c r="AA5" s="253">
        <v>816.64732116881919</v>
      </c>
      <c r="AB5" s="253">
        <v>789.45638302058444</v>
      </c>
      <c r="AC5" s="253">
        <v>761.5460876713471</v>
      </c>
      <c r="AD5" s="253">
        <v>757.46211420333771</v>
      </c>
      <c r="AE5" s="253">
        <v>732.0867083045938</v>
      </c>
      <c r="AF5" s="253">
        <v>711.32749813932332</v>
      </c>
      <c r="AG5" s="253">
        <v>710.35934967171772</v>
      </c>
      <c r="AH5" s="253">
        <v>674.57097202093951</v>
      </c>
      <c r="AI5" s="253">
        <v>656.3003939179398</v>
      </c>
      <c r="AJ5" s="253">
        <v>610.72631212011152</v>
      </c>
      <c r="AK5" s="253">
        <v>573.39806287230772</v>
      </c>
      <c r="AL5" s="253">
        <v>538.4907853828048</v>
      </c>
      <c r="AM5" s="253">
        <v>506.81255785026565</v>
      </c>
      <c r="AN5" s="253">
        <v>505.12263303231958</v>
      </c>
      <c r="AO5" s="253">
        <v>490.80310904234767</v>
      </c>
      <c r="AP5" s="253">
        <v>481.3592274777352</v>
      </c>
      <c r="AQ5" s="253">
        <v>468.98691034654706</v>
      </c>
      <c r="AR5" s="253">
        <v>458.13697596677952</v>
      </c>
      <c r="AS5" s="253">
        <v>443.13461180632987</v>
      </c>
      <c r="AT5" s="253">
        <v>416.1384213863895</v>
      </c>
      <c r="AU5" s="253">
        <v>386.98657764224907</v>
      </c>
      <c r="AV5" s="253">
        <v>357.56717772652479</v>
      </c>
      <c r="AW5" s="253">
        <v>329.03166906655179</v>
      </c>
      <c r="AX5" s="253">
        <v>317.56566471880262</v>
      </c>
      <c r="AY5" s="253">
        <v>274.92155914865606</v>
      </c>
      <c r="AZ5" s="253">
        <v>232.67668910455066</v>
      </c>
      <c r="BA5" s="253">
        <v>224.35092903243</v>
      </c>
      <c r="BB5" s="254">
        <v>189.68983546112315</v>
      </c>
    </row>
    <row r="6" spans="1:54" x14ac:dyDescent="0.25">
      <c r="A6" s="438" t="str">
        <f>IF((INDEX('Fuel Mapping'!$O$4:$O$86,MATCH(cer!B6,'Fuel Mapping'!$N$4:$N$86,0)))=0,"",INDEX('Fuel Mapping'!$O$4:$O$86,MATCH(cer!B6,'Fuel Mapping'!$N$4:$N$86,0)))</f>
        <v/>
      </c>
      <c r="B6" s="255" t="s">
        <v>160</v>
      </c>
      <c r="C6" s="256" t="s">
        <v>161</v>
      </c>
      <c r="D6" s="257">
        <v>1.6190573905709427E-2</v>
      </c>
      <c r="E6" s="258">
        <v>1.1481605825512125E-2</v>
      </c>
      <c r="F6" s="258">
        <v>30.536236767028591</v>
      </c>
      <c r="G6" s="258">
        <v>41.562401497118195</v>
      </c>
      <c r="H6" s="258">
        <v>20.100911988485965</v>
      </c>
      <c r="I6" s="258">
        <v>5.4184081100126917</v>
      </c>
      <c r="J6" s="258">
        <v>13.022543447571133</v>
      </c>
      <c r="K6" s="258">
        <v>22.110265366422379</v>
      </c>
      <c r="L6" s="258">
        <v>50.607978055427878</v>
      </c>
      <c r="M6" s="258">
        <v>34.903154912841984</v>
      </c>
      <c r="N6" s="258">
        <v>144.94873481985459</v>
      </c>
      <c r="O6" s="258">
        <v>93.356566390198566</v>
      </c>
      <c r="P6" s="258">
        <v>99.199456047326777</v>
      </c>
      <c r="Q6" s="258">
        <v>70.277958308030421</v>
      </c>
      <c r="R6" s="258">
        <v>33.953203760077564</v>
      </c>
      <c r="S6" s="258">
        <v>51.616045943000344</v>
      </c>
      <c r="T6" s="258">
        <v>53.751221079413931</v>
      </c>
      <c r="U6" s="258">
        <v>51.532659992902978</v>
      </c>
      <c r="V6" s="258">
        <v>48.248166028265203</v>
      </c>
      <c r="W6" s="258">
        <v>46.46627665476904</v>
      </c>
      <c r="X6" s="258">
        <v>44.962355534655671</v>
      </c>
      <c r="Y6" s="258">
        <v>44.598783203632422</v>
      </c>
      <c r="Z6" s="258">
        <v>43.325517873670449</v>
      </c>
      <c r="AA6" s="258">
        <v>42.321400512647237</v>
      </c>
      <c r="AB6" s="258">
        <v>40.947324839788287</v>
      </c>
      <c r="AC6" s="258">
        <v>40.87480363355553</v>
      </c>
      <c r="AD6" s="258">
        <v>41.103292385126004</v>
      </c>
      <c r="AE6" s="258">
        <v>41.3633919963846</v>
      </c>
      <c r="AF6" s="258">
        <v>38.760932957808066</v>
      </c>
      <c r="AG6" s="258">
        <v>38.942174675371376</v>
      </c>
      <c r="AH6" s="258">
        <v>37.496490183606703</v>
      </c>
      <c r="AI6" s="258">
        <v>32.443948277219853</v>
      </c>
      <c r="AJ6" s="258">
        <v>28.990478753902579</v>
      </c>
      <c r="AK6" s="258">
        <v>28.741197317354793</v>
      </c>
      <c r="AL6" s="258">
        <v>26.191692619918022</v>
      </c>
      <c r="AM6" s="258">
        <v>24.917339540195865</v>
      </c>
      <c r="AN6" s="258">
        <v>25.028069609211538</v>
      </c>
      <c r="AO6" s="258">
        <v>24.456891136460889</v>
      </c>
      <c r="AP6" s="258">
        <v>23.884692401283825</v>
      </c>
      <c r="AQ6" s="258">
        <v>23.402285332091186</v>
      </c>
      <c r="AR6" s="258">
        <v>23.051604681624152</v>
      </c>
      <c r="AS6" s="258">
        <v>22.995248566671009</v>
      </c>
      <c r="AT6" s="258">
        <v>22.769711877843228</v>
      </c>
      <c r="AU6" s="258">
        <v>22.597622714005031</v>
      </c>
      <c r="AV6" s="258">
        <v>21.64906215605718</v>
      </c>
      <c r="AW6" s="258">
        <v>21.665995881967412</v>
      </c>
      <c r="AX6" s="258">
        <v>21.625753934069341</v>
      </c>
      <c r="AY6" s="258">
        <v>21.356248064767144</v>
      </c>
      <c r="AZ6" s="258">
        <v>16.336747691776207</v>
      </c>
      <c r="BA6" s="258">
        <v>15.99453112488963</v>
      </c>
      <c r="BB6" s="259">
        <v>14.850787402426736</v>
      </c>
    </row>
    <row r="7" spans="1:54" x14ac:dyDescent="0.25">
      <c r="A7" s="438" t="str">
        <f>IF((INDEX('Fuel Mapping'!$O$4:$O$86,MATCH(cer!B7,'Fuel Mapping'!$N$4:$N$86,0)))=0,"",INDEX('Fuel Mapping'!$O$4:$O$86,MATCH(cer!B7,'Fuel Mapping'!$N$4:$N$86,0)))</f>
        <v/>
      </c>
      <c r="B7" s="255" t="s">
        <v>162</v>
      </c>
      <c r="C7" s="256" t="s">
        <v>163</v>
      </c>
      <c r="D7" s="257">
        <v>0</v>
      </c>
      <c r="E7" s="258">
        <v>0</v>
      </c>
      <c r="F7" s="258">
        <v>0</v>
      </c>
      <c r="G7" s="258">
        <v>0</v>
      </c>
      <c r="H7" s="258">
        <v>0</v>
      </c>
      <c r="I7" s="258">
        <v>0</v>
      </c>
      <c r="J7" s="258">
        <v>0</v>
      </c>
      <c r="K7" s="258">
        <v>1.0338803091725051</v>
      </c>
      <c r="L7" s="258">
        <v>0</v>
      </c>
      <c r="M7" s="258">
        <v>0</v>
      </c>
      <c r="N7" s="258">
        <v>0</v>
      </c>
      <c r="O7" s="258">
        <v>0</v>
      </c>
      <c r="P7" s="258">
        <v>23.646409758704724</v>
      </c>
      <c r="Q7" s="258">
        <v>17.2588156241973</v>
      </c>
      <c r="R7" s="258">
        <v>0.77448112774998934</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Mapping'!$O$4:$O$86,MATCH(cer!B8,'Fuel Mapping'!$N$4:$N$86,0)))=0,"",INDEX('Fuel Mapping'!$O$4:$O$86,MATCH(cer!B8,'Fuel Mapping'!$N$4:$N$86,0)))</f>
        <v/>
      </c>
      <c r="B8" s="255" t="s">
        <v>164</v>
      </c>
      <c r="C8" s="256" t="s">
        <v>165</v>
      </c>
      <c r="D8" s="257">
        <v>312.17679848919266</v>
      </c>
      <c r="E8" s="258">
        <v>375.45166065472728</v>
      </c>
      <c r="F8" s="258">
        <v>415.36229143153571</v>
      </c>
      <c r="G8" s="258">
        <v>486.50462452941724</v>
      </c>
      <c r="H8" s="258">
        <v>510.97440950521087</v>
      </c>
      <c r="I8" s="258">
        <v>658.21818946372184</v>
      </c>
      <c r="J8" s="258">
        <v>351.86930776796584</v>
      </c>
      <c r="K8" s="258">
        <v>794.37493905930421</v>
      </c>
      <c r="L8" s="258">
        <v>1252.479346135927</v>
      </c>
      <c r="M8" s="258">
        <v>468.91775087798607</v>
      </c>
      <c r="N8" s="258">
        <v>705.2320424280681</v>
      </c>
      <c r="O8" s="258">
        <v>953.04547404135155</v>
      </c>
      <c r="P8" s="258">
        <v>876.74677734701913</v>
      </c>
      <c r="Q8" s="258">
        <v>858.07041560825678</v>
      </c>
      <c r="R8" s="258">
        <v>1149.0147022882852</v>
      </c>
      <c r="S8" s="258">
        <v>831.66058163636058</v>
      </c>
      <c r="T8" s="258">
        <v>837.05334426658897</v>
      </c>
      <c r="U8" s="258">
        <v>830.02776296503191</v>
      </c>
      <c r="V8" s="258">
        <v>797.56600891946573</v>
      </c>
      <c r="W8" s="258">
        <v>780.27547092132738</v>
      </c>
      <c r="X8" s="258">
        <v>769.43780364969109</v>
      </c>
      <c r="Y8" s="258">
        <v>763.86328576960273</v>
      </c>
      <c r="Z8" s="258">
        <v>746.52485812205236</v>
      </c>
      <c r="AA8" s="258">
        <v>711.63634738592486</v>
      </c>
      <c r="AB8" s="258">
        <v>688.28023792294982</v>
      </c>
      <c r="AC8" s="258">
        <v>660.40888259294911</v>
      </c>
      <c r="AD8" s="258">
        <v>656.46373499401216</v>
      </c>
      <c r="AE8" s="258">
        <v>631.60116432720122</v>
      </c>
      <c r="AF8" s="258">
        <v>616.12137026618063</v>
      </c>
      <c r="AG8" s="258">
        <v>617.19911272574154</v>
      </c>
      <c r="AH8" s="258">
        <v>583.62466561034375</v>
      </c>
      <c r="AI8" s="258">
        <v>571.06357155866283</v>
      </c>
      <c r="AJ8" s="258">
        <v>529.83574445030922</v>
      </c>
      <c r="AK8" s="258">
        <v>512.80096887009336</v>
      </c>
      <c r="AL8" s="258">
        <v>481.58692968841223</v>
      </c>
      <c r="AM8" s="258">
        <v>454.81894524899582</v>
      </c>
      <c r="AN8" s="258">
        <v>452.92693718865831</v>
      </c>
      <c r="AO8" s="258">
        <v>439.31341033326868</v>
      </c>
      <c r="AP8" s="258">
        <v>430.50127025596498</v>
      </c>
      <c r="AQ8" s="258">
        <v>418.6232686981142</v>
      </c>
      <c r="AR8" s="258">
        <v>408.28685724949605</v>
      </c>
      <c r="AS8" s="258">
        <v>393.33049503648374</v>
      </c>
      <c r="AT8" s="258">
        <v>369.76063339314453</v>
      </c>
      <c r="AU8" s="258">
        <v>340.91261621597755</v>
      </c>
      <c r="AV8" s="258">
        <v>314.70074483466959</v>
      </c>
      <c r="AW8" s="258">
        <v>286.43728812808916</v>
      </c>
      <c r="AX8" s="258">
        <v>276.10856382701178</v>
      </c>
      <c r="AY8" s="258">
        <v>235.03037589779257</v>
      </c>
      <c r="AZ8" s="258">
        <v>201.06092219108874</v>
      </c>
      <c r="BA8" s="258">
        <v>195.60656638028013</v>
      </c>
      <c r="BB8" s="259">
        <v>162.98152206969931</v>
      </c>
    </row>
    <row r="9" spans="1:54" x14ac:dyDescent="0.25">
      <c r="A9" s="438" t="str">
        <f>IF((INDEX('Fuel Mapping'!$O$4:$O$86,MATCH(cer!B9,'Fuel Mapping'!$N$4:$N$86,0)))=0,"",INDEX('Fuel Mapping'!$O$4:$O$86,MATCH(cer!B9,'Fuel Mapping'!$N$4:$N$86,0)))</f>
        <v/>
      </c>
      <c r="B9" s="255" t="s">
        <v>166</v>
      </c>
      <c r="C9" s="256" t="s">
        <v>167</v>
      </c>
      <c r="D9" s="257">
        <v>17.920145980336244</v>
      </c>
      <c r="E9" s="258">
        <v>5.5100561429938502</v>
      </c>
      <c r="F9" s="258">
        <v>9.0331978246184157</v>
      </c>
      <c r="G9" s="258">
        <v>17.820945435408333</v>
      </c>
      <c r="H9" s="258">
        <v>13.48546884200605</v>
      </c>
      <c r="I9" s="258">
        <v>12.724163937601976</v>
      </c>
      <c r="J9" s="258">
        <v>40.928314801448565</v>
      </c>
      <c r="K9" s="258">
        <v>61.521235369248792</v>
      </c>
      <c r="L9" s="258">
        <v>52.334863276708354</v>
      </c>
      <c r="M9" s="258">
        <v>47.304567699607077</v>
      </c>
      <c r="N9" s="258">
        <v>42.189557422742674</v>
      </c>
      <c r="O9" s="258">
        <v>42.964155657744683</v>
      </c>
      <c r="P9" s="258">
        <v>117.97505685829302</v>
      </c>
      <c r="Q9" s="258">
        <v>102.64230273704381</v>
      </c>
      <c r="R9" s="258">
        <v>79.960228750950478</v>
      </c>
      <c r="S9" s="258">
        <v>73.322611278605919</v>
      </c>
      <c r="T9" s="258">
        <v>75.345375305232338</v>
      </c>
      <c r="U9" s="258">
        <v>74.91919568359377</v>
      </c>
      <c r="V9" s="258">
        <v>70.554905251780298</v>
      </c>
      <c r="W9" s="258">
        <v>67.85088449866879</v>
      </c>
      <c r="X9" s="258">
        <v>66.166171979712075</v>
      </c>
      <c r="Y9" s="258">
        <v>66.137153251009224</v>
      </c>
      <c r="Z9" s="258">
        <v>62.614168663895818</v>
      </c>
      <c r="AA9" s="258">
        <v>62.68957327024718</v>
      </c>
      <c r="AB9" s="258">
        <v>60.228820257846124</v>
      </c>
      <c r="AC9" s="258">
        <v>60.262401444842325</v>
      </c>
      <c r="AD9" s="258">
        <v>59.895086824199254</v>
      </c>
      <c r="AE9" s="258">
        <v>59.122151981007931</v>
      </c>
      <c r="AF9" s="258">
        <v>56.445194915334675</v>
      </c>
      <c r="AG9" s="258">
        <v>54.21806227060484</v>
      </c>
      <c r="AH9" s="258">
        <v>53.4498162269891</v>
      </c>
      <c r="AI9" s="258">
        <v>52.79287408205704</v>
      </c>
      <c r="AJ9" s="258">
        <v>51.900088915899595</v>
      </c>
      <c r="AK9" s="258">
        <v>31.855896684859697</v>
      </c>
      <c r="AL9" s="258">
        <v>30.712163074474649</v>
      </c>
      <c r="AM9" s="258">
        <v>27.076273061074122</v>
      </c>
      <c r="AN9" s="258">
        <v>27.167626234449816</v>
      </c>
      <c r="AO9" s="258">
        <v>27.03280757261804</v>
      </c>
      <c r="AP9" s="258">
        <v>26.973264820486392</v>
      </c>
      <c r="AQ9" s="258">
        <v>26.961356316341664</v>
      </c>
      <c r="AR9" s="258">
        <v>26.798514035659402</v>
      </c>
      <c r="AS9" s="258">
        <v>26.80886820317518</v>
      </c>
      <c r="AT9" s="258">
        <v>23.608076115401833</v>
      </c>
      <c r="AU9" s="258">
        <v>23.476338712266564</v>
      </c>
      <c r="AV9" s="258">
        <v>21.217370735798031</v>
      </c>
      <c r="AW9" s="258">
        <v>20.928385056495166</v>
      </c>
      <c r="AX9" s="258">
        <v>19.831346957721518</v>
      </c>
      <c r="AY9" s="258">
        <v>18.534935186096369</v>
      </c>
      <c r="AZ9" s="258">
        <v>15.27901922168569</v>
      </c>
      <c r="BA9" s="258">
        <v>12.749831527260255</v>
      </c>
      <c r="BB9" s="259">
        <v>11.857525988997125</v>
      </c>
    </row>
    <row r="10" spans="1:54" x14ac:dyDescent="0.25">
      <c r="A10" s="438" t="str">
        <f>IF((INDEX('Fuel Mapping'!$O$4:$O$86,MATCH(cer!B10,'Fuel Mapping'!$N$4:$N$86,0)))=0,"",INDEX('Fuel Mapping'!$O$4:$O$86,MATCH(cer!B10,'Fuel Mapping'!$N$4:$N$86,0)))</f>
        <v/>
      </c>
      <c r="B10" s="250" t="s">
        <v>168</v>
      </c>
      <c r="C10" s="251" t="s">
        <v>169</v>
      </c>
      <c r="D10" s="252">
        <v>0</v>
      </c>
      <c r="E10" s="253">
        <v>0</v>
      </c>
      <c r="F10" s="253">
        <v>0</v>
      </c>
      <c r="G10" s="253">
        <v>0</v>
      </c>
      <c r="H10" s="253">
        <v>0.1964865167176264</v>
      </c>
      <c r="I10" s="253">
        <v>7.8642222683873136E-2</v>
      </c>
      <c r="J10" s="253">
        <v>2.5331312572877938E-2</v>
      </c>
      <c r="K10" s="253">
        <v>0</v>
      </c>
      <c r="L10" s="253">
        <v>0.26244797243906454</v>
      </c>
      <c r="M10" s="253">
        <v>0</v>
      </c>
      <c r="N10" s="253">
        <v>0</v>
      </c>
      <c r="O10" s="253">
        <v>0</v>
      </c>
      <c r="P10" s="253">
        <v>0.11295867931299945</v>
      </c>
      <c r="Q10" s="253">
        <v>8.7562322792886865E-2</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Mapping'!$O$4:$O$86,MATCH(cer!B11,'Fuel Mapping'!$N$4:$N$86,0)))=0,"",INDEX('Fuel Mapping'!$O$4:$O$86,MATCH(cer!B11,'Fuel Mapping'!$N$4:$N$86,0)))</f>
        <v/>
      </c>
      <c r="B11" s="250" t="s">
        <v>15</v>
      </c>
      <c r="C11" s="251" t="s">
        <v>170</v>
      </c>
      <c r="D11" s="252">
        <v>22.897176021345988</v>
      </c>
      <c r="E11" s="253">
        <v>24.196028617777202</v>
      </c>
      <c r="F11" s="253">
        <v>26.492129934035145</v>
      </c>
      <c r="G11" s="253">
        <v>33.870960738657324</v>
      </c>
      <c r="H11" s="253">
        <v>55.757396725763172</v>
      </c>
      <c r="I11" s="253">
        <v>49.6992290616246</v>
      </c>
      <c r="J11" s="253">
        <v>36.280842089734243</v>
      </c>
      <c r="K11" s="253">
        <v>75.059623711950252</v>
      </c>
      <c r="L11" s="253">
        <v>80.256354960777713</v>
      </c>
      <c r="M11" s="253">
        <v>61.83497708995796</v>
      </c>
      <c r="N11" s="253">
        <v>68.485263801777378</v>
      </c>
      <c r="O11" s="253">
        <v>64.56210513499525</v>
      </c>
      <c r="P11" s="253">
        <v>62.955921312424849</v>
      </c>
      <c r="Q11" s="253">
        <v>76.477746246225436</v>
      </c>
      <c r="R11" s="253">
        <v>86.571704106827781</v>
      </c>
      <c r="S11" s="253">
        <v>90.436569232346798</v>
      </c>
      <c r="T11" s="253">
        <v>91.346801129118319</v>
      </c>
      <c r="U11" s="253">
        <v>93.305425470201484</v>
      </c>
      <c r="V11" s="253">
        <v>88.656749417067431</v>
      </c>
      <c r="W11" s="253">
        <v>85.677609358273585</v>
      </c>
      <c r="X11" s="253">
        <v>84.706532923640893</v>
      </c>
      <c r="Y11" s="253">
        <v>85.056086036178215</v>
      </c>
      <c r="Z11" s="253">
        <v>80.754055826706306</v>
      </c>
      <c r="AA11" s="253">
        <v>78.385636361864456</v>
      </c>
      <c r="AB11" s="253">
        <v>74.954101764663505</v>
      </c>
      <c r="AC11" s="253">
        <v>73.820068786347733</v>
      </c>
      <c r="AD11" s="253">
        <v>74.555463410250795</v>
      </c>
      <c r="AE11" s="253">
        <v>70.683124453676797</v>
      </c>
      <c r="AF11" s="253">
        <v>70.004078153076904</v>
      </c>
      <c r="AG11" s="253">
        <v>69.156029342723713</v>
      </c>
      <c r="AH11" s="253">
        <v>65.770453545722688</v>
      </c>
      <c r="AI11" s="253">
        <v>64.904052790630544</v>
      </c>
      <c r="AJ11" s="253">
        <v>61.371587448194774</v>
      </c>
      <c r="AK11" s="253">
        <v>58.504586795271663</v>
      </c>
      <c r="AL11" s="253">
        <v>55.095340292322057</v>
      </c>
      <c r="AM11" s="253">
        <v>53.940789456272121</v>
      </c>
      <c r="AN11" s="253">
        <v>53.853277852436186</v>
      </c>
      <c r="AO11" s="253">
        <v>52.747128428860783</v>
      </c>
      <c r="AP11" s="253">
        <v>51.709043636381665</v>
      </c>
      <c r="AQ11" s="253">
        <v>50.053548378571499</v>
      </c>
      <c r="AR11" s="253">
        <v>48.529004087118182</v>
      </c>
      <c r="AS11" s="253">
        <v>47.434081790787751</v>
      </c>
      <c r="AT11" s="253">
        <v>42.667361414816803</v>
      </c>
      <c r="AU11" s="253">
        <v>40.388788143828876</v>
      </c>
      <c r="AV11" s="253">
        <v>35.79516180111473</v>
      </c>
      <c r="AW11" s="253">
        <v>33.358279568858698</v>
      </c>
      <c r="AX11" s="253">
        <v>32.516234544752677</v>
      </c>
      <c r="AY11" s="253">
        <v>25.236584358595682</v>
      </c>
      <c r="AZ11" s="253">
        <v>22.7191507239476</v>
      </c>
      <c r="BA11" s="253">
        <v>21.740716419045356</v>
      </c>
      <c r="BB11" s="254">
        <v>17.812434788570219</v>
      </c>
    </row>
    <row r="12" spans="1:54" x14ac:dyDescent="0.25">
      <c r="A12" s="438" t="str">
        <f>IF((INDEX('Fuel Mapping'!$O$4:$O$86,MATCH(cer!B12,'Fuel Mapping'!$N$4:$N$86,0)))=0,"",INDEX('Fuel Mapping'!$O$4:$O$86,MATCH(cer!B12,'Fuel Mapping'!$N$4:$N$86,0)))</f>
        <v/>
      </c>
      <c r="B12" s="255" t="s">
        <v>171</v>
      </c>
      <c r="C12" s="256" t="s">
        <v>172</v>
      </c>
      <c r="D12" s="257">
        <v>22.897176021345988</v>
      </c>
      <c r="E12" s="258">
        <v>24.196028617777202</v>
      </c>
      <c r="F12" s="258">
        <v>26.492129934035145</v>
      </c>
      <c r="G12" s="258">
        <v>33.870960738657324</v>
      </c>
      <c r="H12" s="258">
        <v>55.757396725763172</v>
      </c>
      <c r="I12" s="258">
        <v>49.6992290616246</v>
      </c>
      <c r="J12" s="258">
        <v>36.280842089734243</v>
      </c>
      <c r="K12" s="258">
        <v>75.059623711950252</v>
      </c>
      <c r="L12" s="258">
        <v>80.256354960777713</v>
      </c>
      <c r="M12" s="258">
        <v>61.83497708995796</v>
      </c>
      <c r="N12" s="258">
        <v>68.485263801777378</v>
      </c>
      <c r="O12" s="258">
        <v>64.56210513499525</v>
      </c>
      <c r="P12" s="258">
        <v>62.955921312424849</v>
      </c>
      <c r="Q12" s="258">
        <v>76.477746246225436</v>
      </c>
      <c r="R12" s="258">
        <v>86.571704106827781</v>
      </c>
      <c r="S12" s="258">
        <v>90.436569232346798</v>
      </c>
      <c r="T12" s="258">
        <v>91.346801129118319</v>
      </c>
      <c r="U12" s="258">
        <v>93.305425470201484</v>
      </c>
      <c r="V12" s="258">
        <v>88.656749417067431</v>
      </c>
      <c r="W12" s="258">
        <v>85.677609358273585</v>
      </c>
      <c r="X12" s="258">
        <v>84.706532923640893</v>
      </c>
      <c r="Y12" s="258">
        <v>85.056086036178215</v>
      </c>
      <c r="Z12" s="258">
        <v>80.754055826706306</v>
      </c>
      <c r="AA12" s="258">
        <v>78.385636361864456</v>
      </c>
      <c r="AB12" s="258">
        <v>74.954101764663505</v>
      </c>
      <c r="AC12" s="258">
        <v>73.820068786347733</v>
      </c>
      <c r="AD12" s="258">
        <v>74.555463410250795</v>
      </c>
      <c r="AE12" s="258">
        <v>70.683124453676797</v>
      </c>
      <c r="AF12" s="258">
        <v>70.004078153076904</v>
      </c>
      <c r="AG12" s="258">
        <v>69.156029342723713</v>
      </c>
      <c r="AH12" s="258">
        <v>65.770453545722688</v>
      </c>
      <c r="AI12" s="258">
        <v>64.904052790630544</v>
      </c>
      <c r="AJ12" s="258">
        <v>61.371587448194774</v>
      </c>
      <c r="AK12" s="258">
        <v>58.504586795271663</v>
      </c>
      <c r="AL12" s="258">
        <v>55.095340292322057</v>
      </c>
      <c r="AM12" s="258">
        <v>53.940789456272121</v>
      </c>
      <c r="AN12" s="258">
        <v>53.853277852436186</v>
      </c>
      <c r="AO12" s="258">
        <v>52.747128428860783</v>
      </c>
      <c r="AP12" s="258">
        <v>51.709043636381665</v>
      </c>
      <c r="AQ12" s="258">
        <v>50.053548378571499</v>
      </c>
      <c r="AR12" s="258">
        <v>48.529004087118182</v>
      </c>
      <c r="AS12" s="258">
        <v>47.434081790787751</v>
      </c>
      <c r="AT12" s="258">
        <v>42.667361414816803</v>
      </c>
      <c r="AU12" s="258">
        <v>40.388788143828876</v>
      </c>
      <c r="AV12" s="258">
        <v>35.79516180111473</v>
      </c>
      <c r="AW12" s="258">
        <v>33.358279568858698</v>
      </c>
      <c r="AX12" s="258">
        <v>32.516234544752677</v>
      </c>
      <c r="AY12" s="258">
        <v>25.236584358595682</v>
      </c>
      <c r="AZ12" s="258">
        <v>22.7191507239476</v>
      </c>
      <c r="BA12" s="258">
        <v>21.740716419045356</v>
      </c>
      <c r="BB12" s="259">
        <v>17.812434788570219</v>
      </c>
    </row>
    <row r="13" spans="1:54" x14ac:dyDescent="0.25">
      <c r="A13" s="438" t="str">
        <f>IF((INDEX('Fuel Mapping'!$O$4:$O$86,MATCH(cer!B13,'Fuel Mapping'!$N$4:$N$86,0)))=0,"",INDEX('Fuel Mapping'!$O$4:$O$86,MATCH(cer!B13,'Fuel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Mapping'!$O$4:$O$86,MATCH(cer!B14,'Fuel Mapping'!$N$4:$N$86,0)))=0,"",INDEX('Fuel Mapping'!$O$4:$O$86,MATCH(cer!B14,'Fuel Mapping'!$N$4:$N$86,0)))</f>
        <v/>
      </c>
      <c r="B14" s="250" t="s">
        <v>175</v>
      </c>
      <c r="C14" s="251" t="s">
        <v>176</v>
      </c>
      <c r="D14" s="252">
        <v>0</v>
      </c>
      <c r="E14" s="253">
        <v>0</v>
      </c>
      <c r="F14" s="253">
        <v>0</v>
      </c>
      <c r="G14" s="253">
        <v>0</v>
      </c>
      <c r="H14" s="253">
        <v>0</v>
      </c>
      <c r="I14" s="253">
        <v>0</v>
      </c>
      <c r="J14" s="253">
        <v>0</v>
      </c>
      <c r="K14" s="253">
        <v>0</v>
      </c>
      <c r="L14" s="253">
        <v>0.28466950336844227</v>
      </c>
      <c r="M14" s="253">
        <v>0.17576010003024806</v>
      </c>
      <c r="N14" s="253">
        <v>8.7894112415373593E-2</v>
      </c>
      <c r="O14" s="253">
        <v>0.25110810086571661</v>
      </c>
      <c r="P14" s="253">
        <v>3.1835217526611541</v>
      </c>
      <c r="Q14" s="253">
        <v>1.4393588177964889</v>
      </c>
      <c r="R14" s="253">
        <v>1.7814813611391116</v>
      </c>
      <c r="S14" s="253">
        <v>1.6754839374399626</v>
      </c>
      <c r="T14" s="253">
        <v>1.7595017210763448</v>
      </c>
      <c r="U14" s="253">
        <v>1.7990167658168066</v>
      </c>
      <c r="V14" s="253">
        <v>1.7937836740674404</v>
      </c>
      <c r="W14" s="253">
        <v>1.8237736351840428</v>
      </c>
      <c r="X14" s="253">
        <v>1.8159763798590607</v>
      </c>
      <c r="Y14" s="253">
        <v>1.7351260467540131</v>
      </c>
      <c r="Z14" s="253">
        <v>1.7695154350517055</v>
      </c>
      <c r="AA14" s="253">
        <v>1.7704914359329045</v>
      </c>
      <c r="AB14" s="253">
        <v>1.7613654595601282</v>
      </c>
      <c r="AC14" s="253">
        <v>1.744585539647177</v>
      </c>
      <c r="AD14" s="253">
        <v>1.7232254426762841</v>
      </c>
      <c r="AE14" s="253">
        <v>1.627959147420617</v>
      </c>
      <c r="AF14" s="253">
        <v>1.5293362242084405</v>
      </c>
      <c r="AG14" s="253">
        <v>1.5400234010417009</v>
      </c>
      <c r="AH14" s="253">
        <v>1.2502253775763161</v>
      </c>
      <c r="AI14" s="253">
        <v>1.2459181902508747</v>
      </c>
      <c r="AJ14" s="253">
        <v>1.2729669837949633</v>
      </c>
      <c r="AK14" s="253">
        <v>0.91046851282183838</v>
      </c>
      <c r="AL14" s="253">
        <v>0.78842891161141737</v>
      </c>
      <c r="AM14" s="253">
        <v>0.65722256895412812</v>
      </c>
      <c r="AN14" s="253">
        <v>0.65289409228718265</v>
      </c>
      <c r="AO14" s="253">
        <v>0.53606745624482166</v>
      </c>
      <c r="AP14" s="253">
        <v>0.48553025241471498</v>
      </c>
      <c r="AQ14" s="253">
        <v>0.44446577890305927</v>
      </c>
      <c r="AR14" s="253">
        <v>0.40941063275861556</v>
      </c>
      <c r="AS14" s="253">
        <v>0.32133664042205834</v>
      </c>
      <c r="AT14" s="253">
        <v>0.31857467734561107</v>
      </c>
      <c r="AU14" s="253">
        <v>0.31895888730609412</v>
      </c>
      <c r="AV14" s="253">
        <v>0.32001686453460482</v>
      </c>
      <c r="AW14" s="253">
        <v>0.31957999344901938</v>
      </c>
      <c r="AX14" s="253">
        <v>0.32019070465212807</v>
      </c>
      <c r="AY14" s="253">
        <v>0.26644933342899074</v>
      </c>
      <c r="AZ14" s="253">
        <v>0.20341697358600358</v>
      </c>
      <c r="BA14" s="253">
        <v>0.20205121166253931</v>
      </c>
      <c r="BB14" s="254">
        <v>7.5475194335695675E-2</v>
      </c>
    </row>
    <row r="15" spans="1:54" x14ac:dyDescent="0.25">
      <c r="A15" s="438" t="str">
        <f>IF((INDEX('Fuel Mapping'!$O$4:$O$86,MATCH(cer!B15,'Fuel Mapping'!$N$4:$N$86,0)))=0,"",INDEX('Fuel Mapping'!$O$4:$O$86,MATCH(cer!B15,'Fuel Mapping'!$N$4:$N$86,0)))</f>
        <v/>
      </c>
      <c r="B15" s="245" t="s">
        <v>177</v>
      </c>
      <c r="C15" s="246" t="s">
        <v>178</v>
      </c>
      <c r="D15" s="247">
        <v>49.518738138494633</v>
      </c>
      <c r="E15" s="248">
        <v>48.617871963370433</v>
      </c>
      <c r="F15" s="248">
        <v>60.810112489303727</v>
      </c>
      <c r="G15" s="248">
        <v>96.758121963948398</v>
      </c>
      <c r="H15" s="248">
        <v>157.70488146346261</v>
      </c>
      <c r="I15" s="248">
        <v>113.86544872312334</v>
      </c>
      <c r="J15" s="248">
        <v>66.149871669665472</v>
      </c>
      <c r="K15" s="248">
        <v>331.70724078057845</v>
      </c>
      <c r="L15" s="248">
        <v>458.59496675643976</v>
      </c>
      <c r="M15" s="248">
        <v>365.37526079314739</v>
      </c>
      <c r="N15" s="248">
        <v>485.26983740682493</v>
      </c>
      <c r="O15" s="248">
        <v>528.77430510361899</v>
      </c>
      <c r="P15" s="248">
        <v>578.95131370543811</v>
      </c>
      <c r="Q15" s="248">
        <v>698.51322343204185</v>
      </c>
      <c r="R15" s="248">
        <v>823.17464826903483</v>
      </c>
      <c r="S15" s="248">
        <v>784.44905168023058</v>
      </c>
      <c r="T15" s="248">
        <v>780.31939349064919</v>
      </c>
      <c r="U15" s="248">
        <v>788.0393454864377</v>
      </c>
      <c r="V15" s="248">
        <v>757.50470768626519</v>
      </c>
      <c r="W15" s="248">
        <v>743.25900163880317</v>
      </c>
      <c r="X15" s="248">
        <v>735.96599460360233</v>
      </c>
      <c r="Y15" s="248">
        <v>737.22382155951664</v>
      </c>
      <c r="Z15" s="248">
        <v>706.44025556731049</v>
      </c>
      <c r="AA15" s="248">
        <v>690.56175846950509</v>
      </c>
      <c r="AB15" s="248">
        <v>661.26936308998086</v>
      </c>
      <c r="AC15" s="248">
        <v>651.83219635420915</v>
      </c>
      <c r="AD15" s="248">
        <v>656.2215569508943</v>
      </c>
      <c r="AE15" s="248">
        <v>616.08513047254598</v>
      </c>
      <c r="AF15" s="248">
        <v>599.2646034765603</v>
      </c>
      <c r="AG15" s="248">
        <v>599.51722399155449</v>
      </c>
      <c r="AH15" s="248">
        <v>573.30923967297849</v>
      </c>
      <c r="AI15" s="248">
        <v>545.80135756429524</v>
      </c>
      <c r="AJ15" s="248">
        <v>515.70026039459458</v>
      </c>
      <c r="AK15" s="248">
        <v>476.63161878003325</v>
      </c>
      <c r="AL15" s="248">
        <v>445.82439168814165</v>
      </c>
      <c r="AM15" s="248">
        <v>443.12350443359219</v>
      </c>
      <c r="AN15" s="248">
        <v>444.10439347400609</v>
      </c>
      <c r="AO15" s="248">
        <v>441.31556873695081</v>
      </c>
      <c r="AP15" s="248">
        <v>435.99015522199687</v>
      </c>
      <c r="AQ15" s="248">
        <v>421.51191805316125</v>
      </c>
      <c r="AR15" s="248">
        <v>408.60564336094887</v>
      </c>
      <c r="AS15" s="248">
        <v>407.27580357222752</v>
      </c>
      <c r="AT15" s="248">
        <v>373.47665870441409</v>
      </c>
      <c r="AU15" s="248">
        <v>358.97935166458103</v>
      </c>
      <c r="AV15" s="248">
        <v>325.03557223828</v>
      </c>
      <c r="AW15" s="248">
        <v>307.98189014956938</v>
      </c>
      <c r="AX15" s="248">
        <v>304.80823095378935</v>
      </c>
      <c r="AY15" s="248">
        <v>232.12427022606056</v>
      </c>
      <c r="AZ15" s="248">
        <v>195.59808164258828</v>
      </c>
      <c r="BA15" s="248">
        <v>190.81996857055088</v>
      </c>
      <c r="BB15" s="249">
        <v>155.84203490238008</v>
      </c>
    </row>
    <row r="16" spans="1:54" x14ac:dyDescent="0.25">
      <c r="A16" s="438" t="str">
        <f>IF((INDEX('Fuel Mapping'!$O$4:$O$86,MATCH(cer!B16,'Fuel Mapping'!$N$4:$N$86,0)))=0,"",INDEX('Fuel Mapping'!$O$4:$O$86,MATCH(cer!B16,'Fuel Mapping'!$N$4:$N$86,0)))</f>
        <v/>
      </c>
      <c r="B16" s="250" t="s">
        <v>179</v>
      </c>
      <c r="C16" s="251" t="s">
        <v>180</v>
      </c>
      <c r="D16" s="252">
        <v>5.0170332722198188E-2</v>
      </c>
      <c r="E16" s="253">
        <v>0.1065198562957024</v>
      </c>
      <c r="F16" s="253">
        <v>7.7451628398940962</v>
      </c>
      <c r="G16" s="253">
        <v>5.4923755497950006</v>
      </c>
      <c r="H16" s="253">
        <v>11.53657834107725</v>
      </c>
      <c r="I16" s="253">
        <v>2.3531431531038733</v>
      </c>
      <c r="J16" s="253">
        <v>0.2760626038613887</v>
      </c>
      <c r="K16" s="253">
        <v>3.3080920510675944</v>
      </c>
      <c r="L16" s="253">
        <v>44.92226925402278</v>
      </c>
      <c r="M16" s="253">
        <v>7.7207246842149519</v>
      </c>
      <c r="N16" s="253">
        <v>13.671957029504336</v>
      </c>
      <c r="O16" s="253">
        <v>14.978854288480962</v>
      </c>
      <c r="P16" s="253">
        <v>38.133672812779672</v>
      </c>
      <c r="Q16" s="253">
        <v>35.363114142367991</v>
      </c>
      <c r="R16" s="253">
        <v>39.631617833114035</v>
      </c>
      <c r="S16" s="253">
        <v>46.069384416100647</v>
      </c>
      <c r="T16" s="253">
        <v>48.118390090734998</v>
      </c>
      <c r="U16" s="253">
        <v>48.072673116390213</v>
      </c>
      <c r="V16" s="253">
        <v>44.183368129941364</v>
      </c>
      <c r="W16" s="253">
        <v>42.044597341091105</v>
      </c>
      <c r="X16" s="253">
        <v>40.503805300066851</v>
      </c>
      <c r="Y16" s="253">
        <v>40.548377183544602</v>
      </c>
      <c r="Z16" s="253">
        <v>38.540690702986801</v>
      </c>
      <c r="AA16" s="253">
        <v>38.187831180801119</v>
      </c>
      <c r="AB16" s="253">
        <v>38.00521579815365</v>
      </c>
      <c r="AC16" s="253">
        <v>38.051429180905927</v>
      </c>
      <c r="AD16" s="253">
        <v>38.3374301807089</v>
      </c>
      <c r="AE16" s="253">
        <v>38.46082313081768</v>
      </c>
      <c r="AF16" s="253">
        <v>36.667175009822301</v>
      </c>
      <c r="AG16" s="253">
        <v>36.540294115740679</v>
      </c>
      <c r="AH16" s="253">
        <v>35.497590580350426</v>
      </c>
      <c r="AI16" s="253">
        <v>35.588604025994677</v>
      </c>
      <c r="AJ16" s="253">
        <v>35.327723923719226</v>
      </c>
      <c r="AK16" s="253">
        <v>14.521523335393271</v>
      </c>
      <c r="AL16" s="253">
        <v>14.34988788391215</v>
      </c>
      <c r="AM16" s="253">
        <v>13.338021162880569</v>
      </c>
      <c r="AN16" s="253">
        <v>13.322591518186588</v>
      </c>
      <c r="AO16" s="253">
        <v>12.90439114219844</v>
      </c>
      <c r="AP16" s="253">
        <v>12.646162327872718</v>
      </c>
      <c r="AQ16" s="253">
        <v>12.439321121370067</v>
      </c>
      <c r="AR16" s="253">
        <v>12.252360572389451</v>
      </c>
      <c r="AS16" s="253">
        <v>12.179133962673113</v>
      </c>
      <c r="AT16" s="253">
        <v>10.947872347197862</v>
      </c>
      <c r="AU16" s="253">
        <v>10.596115556889977</v>
      </c>
      <c r="AV16" s="253">
        <v>10.396379923937742</v>
      </c>
      <c r="AW16" s="253">
        <v>10.140600919972062</v>
      </c>
      <c r="AX16" s="253">
        <v>9.8770336980982005</v>
      </c>
      <c r="AY16" s="253">
        <v>9.4438714083596302</v>
      </c>
      <c r="AZ16" s="253">
        <v>7.3391934871456224</v>
      </c>
      <c r="BA16" s="253">
        <v>6.9166122648841446</v>
      </c>
      <c r="BB16" s="254">
        <v>6.178352217919727</v>
      </c>
    </row>
    <row r="17" spans="1:54" x14ac:dyDescent="0.25">
      <c r="A17" s="438" t="str">
        <f>IF((INDEX('Fuel Mapping'!$O$4:$O$86,MATCH(cer!B17,'Fuel Mapping'!$N$4:$N$86,0)))=0,"",INDEX('Fuel Mapping'!$O$4:$O$86,MATCH(cer!B17,'Fuel Mapping'!$N$4:$N$86,0)))</f>
        <v/>
      </c>
      <c r="B17" s="250" t="s">
        <v>181</v>
      </c>
      <c r="C17" s="251" t="s">
        <v>182</v>
      </c>
      <c r="D17" s="252">
        <v>0.33106321202119726</v>
      </c>
      <c r="E17" s="253">
        <v>4.2884118217717662</v>
      </c>
      <c r="F17" s="253">
        <v>0.7477808169363761</v>
      </c>
      <c r="G17" s="253">
        <v>0.18227277595580035</v>
      </c>
      <c r="H17" s="253">
        <v>1.3178509614751688</v>
      </c>
      <c r="I17" s="253">
        <v>0.83521110285041833</v>
      </c>
      <c r="J17" s="253">
        <v>0.71344645009204777</v>
      </c>
      <c r="K17" s="253">
        <v>0.66869647683408495</v>
      </c>
      <c r="L17" s="253">
        <v>1.0493739862802713</v>
      </c>
      <c r="M17" s="253">
        <v>6.6822370832845243E-2</v>
      </c>
      <c r="N17" s="253">
        <v>0.22343786141119457</v>
      </c>
      <c r="O17" s="253">
        <v>0.55429055256480075</v>
      </c>
      <c r="P17" s="253">
        <v>0.64654982108238768</v>
      </c>
      <c r="Q17" s="253">
        <v>0.47028589609941451</v>
      </c>
      <c r="R17" s="253">
        <v>0.5421474408368101</v>
      </c>
      <c r="S17" s="253">
        <v>0.49502916948483061</v>
      </c>
      <c r="T17" s="253">
        <v>0.48212234323399877</v>
      </c>
      <c r="U17" s="253">
        <v>0.45592745613113694</v>
      </c>
      <c r="V17" s="253">
        <v>0.41390047453425299</v>
      </c>
      <c r="W17" s="253">
        <v>0.39671977192124414</v>
      </c>
      <c r="X17" s="253">
        <v>0.39289294055231738</v>
      </c>
      <c r="Y17" s="253">
        <v>0.39497549765322393</v>
      </c>
      <c r="Z17" s="253">
        <v>0.37432158300490559</v>
      </c>
      <c r="AA17" s="253">
        <v>0.36798536093345108</v>
      </c>
      <c r="AB17" s="253">
        <v>0.36781802974026373</v>
      </c>
      <c r="AC17" s="253">
        <v>0.35681731438996345</v>
      </c>
      <c r="AD17" s="253">
        <v>0.34023391576932682</v>
      </c>
      <c r="AE17" s="253">
        <v>0.33741409281001489</v>
      </c>
      <c r="AF17" s="253">
        <v>0.34164212953348827</v>
      </c>
      <c r="AG17" s="253">
        <v>0.33800557935512437</v>
      </c>
      <c r="AH17" s="253">
        <v>0.33415907894457858</v>
      </c>
      <c r="AI17" s="253">
        <v>0.33389960770271354</v>
      </c>
      <c r="AJ17" s="253">
        <v>0.28177481004551935</v>
      </c>
      <c r="AK17" s="253">
        <v>0.2322103772570685</v>
      </c>
      <c r="AL17" s="253">
        <v>0.18714548078258778</v>
      </c>
      <c r="AM17" s="253">
        <v>0.18445279791804053</v>
      </c>
      <c r="AN17" s="253">
        <v>0.18460065489226565</v>
      </c>
      <c r="AO17" s="253">
        <v>0.18108582067167198</v>
      </c>
      <c r="AP17" s="253">
        <v>0.1783132119073613</v>
      </c>
      <c r="AQ17" s="253">
        <v>0.17625732763073923</v>
      </c>
      <c r="AR17" s="253">
        <v>0.17408470852256633</v>
      </c>
      <c r="AS17" s="253">
        <v>0.17326823326872989</v>
      </c>
      <c r="AT17" s="253">
        <v>0.16251629795405814</v>
      </c>
      <c r="AU17" s="253">
        <v>0.15933897482582315</v>
      </c>
      <c r="AV17" s="253">
        <v>0.15706270339757178</v>
      </c>
      <c r="AW17" s="253">
        <v>0.14214770913786226</v>
      </c>
      <c r="AX17" s="253">
        <v>0.11651921703707102</v>
      </c>
      <c r="AY17" s="253">
        <v>0.10384957601059541</v>
      </c>
      <c r="AZ17" s="253">
        <v>0.10208521589365338</v>
      </c>
      <c r="BA17" s="253">
        <v>9.9809961044945744E-2</v>
      </c>
      <c r="BB17" s="254">
        <v>9.8456701838092173E-2</v>
      </c>
    </row>
    <row r="18" spans="1:54" x14ac:dyDescent="0.25">
      <c r="A18" s="438" t="str">
        <f>IF((INDEX('Fuel Mapping'!$O$4:$O$86,MATCH(cer!B18,'Fuel Mapping'!$N$4:$N$86,0)))=0,"",INDEX('Fuel Mapping'!$O$4:$O$86,MATCH(cer!B18,'Fuel Mapping'!$N$4:$N$86,0)))</f>
        <v/>
      </c>
      <c r="B18" s="250" t="s">
        <v>183</v>
      </c>
      <c r="C18" s="251" t="s">
        <v>184</v>
      </c>
      <c r="D18" s="252">
        <v>49.137504593751224</v>
      </c>
      <c r="E18" s="253">
        <v>44.222940285302968</v>
      </c>
      <c r="F18" s="253">
        <v>52.31716883247325</v>
      </c>
      <c r="G18" s="253">
        <v>91.083473638197617</v>
      </c>
      <c r="H18" s="253">
        <v>144.85045216091018</v>
      </c>
      <c r="I18" s="253">
        <v>110.67709446716906</v>
      </c>
      <c r="J18" s="253">
        <v>65.160362615712032</v>
      </c>
      <c r="K18" s="253">
        <v>327.7304522526768</v>
      </c>
      <c r="L18" s="253">
        <v>412.62332351613674</v>
      </c>
      <c r="M18" s="253">
        <v>357.58771373809958</v>
      </c>
      <c r="N18" s="253">
        <v>471.37444251590927</v>
      </c>
      <c r="O18" s="253">
        <v>513.2411602625732</v>
      </c>
      <c r="P18" s="253">
        <v>540.17109107157614</v>
      </c>
      <c r="Q18" s="253">
        <v>662.67982339357457</v>
      </c>
      <c r="R18" s="253">
        <v>783.000882995084</v>
      </c>
      <c r="S18" s="253">
        <v>737.88463809464486</v>
      </c>
      <c r="T18" s="253">
        <v>731.71888105668029</v>
      </c>
      <c r="U18" s="253">
        <v>739.5107449139166</v>
      </c>
      <c r="V18" s="253">
        <v>712.90743908178956</v>
      </c>
      <c r="W18" s="253">
        <v>700.81768452579092</v>
      </c>
      <c r="X18" s="253">
        <v>695.0692963629831</v>
      </c>
      <c r="Y18" s="253">
        <v>696.28046887831886</v>
      </c>
      <c r="Z18" s="253">
        <v>667.52524328131904</v>
      </c>
      <c r="AA18" s="253">
        <v>652.00594192777055</v>
      </c>
      <c r="AB18" s="253">
        <v>622.89632926208674</v>
      </c>
      <c r="AC18" s="253">
        <v>613.42394985891326</v>
      </c>
      <c r="AD18" s="253">
        <v>617.5438928544163</v>
      </c>
      <c r="AE18" s="253">
        <v>577.28689324891832</v>
      </c>
      <c r="AF18" s="253">
        <v>562.25578633720454</v>
      </c>
      <c r="AG18" s="253">
        <v>562.63892429645864</v>
      </c>
      <c r="AH18" s="253">
        <v>537.47749001368356</v>
      </c>
      <c r="AI18" s="253">
        <v>509.87885393059781</v>
      </c>
      <c r="AJ18" s="253">
        <v>480.09076166082974</v>
      </c>
      <c r="AK18" s="253">
        <v>461.87788506738298</v>
      </c>
      <c r="AL18" s="253">
        <v>431.28735832344682</v>
      </c>
      <c r="AM18" s="253">
        <v>429.60103047279352</v>
      </c>
      <c r="AN18" s="253">
        <v>430.59720130092734</v>
      </c>
      <c r="AO18" s="253">
        <v>428.23009177408079</v>
      </c>
      <c r="AP18" s="253">
        <v>423.16567968221682</v>
      </c>
      <c r="AQ18" s="253">
        <v>408.89633960416046</v>
      </c>
      <c r="AR18" s="253">
        <v>396.17919808003694</v>
      </c>
      <c r="AS18" s="253">
        <v>394.92340137628571</v>
      </c>
      <c r="AT18" s="253">
        <v>362.36627005926221</v>
      </c>
      <c r="AU18" s="253">
        <v>348.22389713286526</v>
      </c>
      <c r="AV18" s="253">
        <v>314.4821296109447</v>
      </c>
      <c r="AW18" s="253">
        <v>297.69914152045948</v>
      </c>
      <c r="AX18" s="253">
        <v>294.81467803865399</v>
      </c>
      <c r="AY18" s="253">
        <v>222.5765492416904</v>
      </c>
      <c r="AZ18" s="253">
        <v>188.15680293954904</v>
      </c>
      <c r="BA18" s="253">
        <v>183.80354634462174</v>
      </c>
      <c r="BB18" s="254">
        <v>149.56522598262225</v>
      </c>
    </row>
    <row r="19" spans="1:54" x14ac:dyDescent="0.25">
      <c r="A19" s="438" t="str">
        <f>IF((INDEX('Fuel Mapping'!$O$4:$O$86,MATCH(cer!B19,'Fuel Mapping'!$N$4:$N$86,0)))=0,"",INDEX('Fuel Mapping'!$O$4:$O$86,MATCH(cer!B19,'Fuel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Mapping'!$O$4:$O$86,MATCH(cer!B20,'Fuel Mapping'!$N$4:$N$86,0)))=0,"",INDEX('Fuel Mapping'!$O$4:$O$86,MATCH(cer!B20,'Fuel Mapping'!$N$4:$N$86,0)))</f>
        <v/>
      </c>
      <c r="B20" s="245" t="s">
        <v>187</v>
      </c>
      <c r="C20" s="246" t="s">
        <v>188</v>
      </c>
      <c r="D20" s="247">
        <v>18.826786377821001</v>
      </c>
      <c r="E20" s="248">
        <v>21.226385891727116</v>
      </c>
      <c r="F20" s="248">
        <v>11.400927502211335</v>
      </c>
      <c r="G20" s="248">
        <v>1.2415772266878846</v>
      </c>
      <c r="H20" s="248">
        <v>11.813942093424046</v>
      </c>
      <c r="I20" s="248">
        <v>18.917073435548758</v>
      </c>
      <c r="J20" s="248">
        <v>14.89013989546398</v>
      </c>
      <c r="K20" s="248">
        <v>18.243900216641229</v>
      </c>
      <c r="L20" s="248">
        <v>25.278357906375291</v>
      </c>
      <c r="M20" s="248">
        <v>21.496916739286956</v>
      </c>
      <c r="N20" s="248">
        <v>15.185663884060139</v>
      </c>
      <c r="O20" s="248">
        <v>34.921373768191806</v>
      </c>
      <c r="P20" s="248">
        <v>17.850486486756271</v>
      </c>
      <c r="Q20" s="248">
        <v>35.959279476624189</v>
      </c>
      <c r="R20" s="248">
        <v>18.494342648457799</v>
      </c>
      <c r="S20" s="248">
        <v>5.6512844013493444</v>
      </c>
      <c r="T20" s="248">
        <v>5.230387191076022</v>
      </c>
      <c r="U20" s="248">
        <v>6.3422245937482593</v>
      </c>
      <c r="V20" s="248">
        <v>6.1662509198992028</v>
      </c>
      <c r="W20" s="248">
        <v>6.0699244010263982</v>
      </c>
      <c r="X20" s="248">
        <v>6.1051174410076516</v>
      </c>
      <c r="Y20" s="248">
        <v>6.0808701403639027</v>
      </c>
      <c r="Z20" s="248">
        <v>6.0324010809299509</v>
      </c>
      <c r="AA20" s="248">
        <v>6.0866608391580428</v>
      </c>
      <c r="AB20" s="248">
        <v>6.1197802749996972</v>
      </c>
      <c r="AC20" s="248">
        <v>6.1512412193932029</v>
      </c>
      <c r="AD20" s="248">
        <v>6.2816249776329807</v>
      </c>
      <c r="AE20" s="248">
        <v>6.3973192331045272</v>
      </c>
      <c r="AF20" s="248">
        <v>6.0685343988705389</v>
      </c>
      <c r="AG20" s="248">
        <v>6.0967852079229967</v>
      </c>
      <c r="AH20" s="248">
        <v>6.1487404258284286</v>
      </c>
      <c r="AI20" s="248">
        <v>5.9578713732637318</v>
      </c>
      <c r="AJ20" s="248">
        <v>5.8750765615810163</v>
      </c>
      <c r="AK20" s="248">
        <v>5.3200094288805371</v>
      </c>
      <c r="AL20" s="248">
        <v>5.2366090790655013</v>
      </c>
      <c r="AM20" s="248">
        <v>5.2472291857281181</v>
      </c>
      <c r="AN20" s="248">
        <v>5.2991237674268445</v>
      </c>
      <c r="AO20" s="248">
        <v>5.2614915473380304</v>
      </c>
      <c r="AP20" s="248">
        <v>5.2456299142052618</v>
      </c>
      <c r="AQ20" s="248">
        <v>5.2526049891914397</v>
      </c>
      <c r="AR20" s="248">
        <v>5.2452702846314665</v>
      </c>
      <c r="AS20" s="248">
        <v>5.2780142131100449</v>
      </c>
      <c r="AT20" s="248">
        <v>5.2943268681687332</v>
      </c>
      <c r="AU20" s="248">
        <v>5.2979211546385221</v>
      </c>
      <c r="AV20" s="248">
        <v>5.2789360567608705</v>
      </c>
      <c r="AW20" s="248">
        <v>5.0716921321138058</v>
      </c>
      <c r="AX20" s="248">
        <v>5.0037034378279932</v>
      </c>
      <c r="AY20" s="248">
        <v>4.9091061056836409</v>
      </c>
      <c r="AZ20" s="248">
        <v>3.3919124685304096</v>
      </c>
      <c r="BA20" s="248">
        <v>3.3232194822261785</v>
      </c>
      <c r="BB20" s="249">
        <v>3.2292432681760781</v>
      </c>
    </row>
    <row r="21" spans="1:54" x14ac:dyDescent="0.25">
      <c r="A21" s="438" t="str">
        <f>IF((INDEX('Fuel Mapping'!$O$4:$O$86,MATCH(cer!B21,'Fuel Mapping'!$N$4:$N$86,0)))=0,"",INDEX('Fuel Mapping'!$O$4:$O$86,MATCH(cer!B21,'Fuel Mapping'!$N$4:$N$86,0)))</f>
        <v/>
      </c>
      <c r="B21" s="240" t="s">
        <v>189</v>
      </c>
      <c r="C21" s="415" t="s">
        <v>190</v>
      </c>
      <c r="D21" s="242">
        <v>2151.7890098066059</v>
      </c>
      <c r="E21" s="416">
        <v>2089.8976874145415</v>
      </c>
      <c r="F21" s="416">
        <v>2268.4201209261696</v>
      </c>
      <c r="G21" s="416">
        <v>2342.9312994752777</v>
      </c>
      <c r="H21" s="416">
        <v>2443.804971624772</v>
      </c>
      <c r="I21" s="416">
        <v>2523.584684785239</v>
      </c>
      <c r="J21" s="416">
        <v>2025.5996161366309</v>
      </c>
      <c r="K21" s="416">
        <v>2361.0470141251308</v>
      </c>
      <c r="L21" s="416">
        <v>2598.836625892829</v>
      </c>
      <c r="M21" s="416">
        <v>2774.0502005649969</v>
      </c>
      <c r="N21" s="416">
        <v>2841.0793090915072</v>
      </c>
      <c r="O21" s="416">
        <v>2765.3866284739206</v>
      </c>
      <c r="P21" s="416">
        <v>2417.0168456893821</v>
      </c>
      <c r="Q21" s="416">
        <v>1916.7056733404952</v>
      </c>
      <c r="R21" s="416">
        <v>1903.4191904406293</v>
      </c>
      <c r="S21" s="416">
        <v>2426.9687000058284</v>
      </c>
      <c r="T21" s="416">
        <v>2416.3295605105927</v>
      </c>
      <c r="U21" s="416">
        <v>2340.30029611697</v>
      </c>
      <c r="V21" s="416">
        <v>2273.6558141006649</v>
      </c>
      <c r="W21" s="416">
        <v>2200.5317121795188</v>
      </c>
      <c r="X21" s="416">
        <v>2155.1694874583195</v>
      </c>
      <c r="Y21" s="416">
        <v>2085.8417551276439</v>
      </c>
      <c r="Z21" s="416">
        <v>2057.8519079352536</v>
      </c>
      <c r="AA21" s="416">
        <v>1781.8913709153014</v>
      </c>
      <c r="AB21" s="416">
        <v>1736.236861043953</v>
      </c>
      <c r="AC21" s="416">
        <v>1547.6460133027163</v>
      </c>
      <c r="AD21" s="416">
        <v>1553.8521358892408</v>
      </c>
      <c r="AE21" s="416">
        <v>1505.1087303945089</v>
      </c>
      <c r="AF21" s="416">
        <v>1460.6702005106267</v>
      </c>
      <c r="AG21" s="416">
        <v>1459.7517214155434</v>
      </c>
      <c r="AH21" s="416">
        <v>1385.0889127668336</v>
      </c>
      <c r="AI21" s="416">
        <v>1377.4751426557764</v>
      </c>
      <c r="AJ21" s="416">
        <v>1330.5420152917829</v>
      </c>
      <c r="AK21" s="416">
        <v>1241.8058495957778</v>
      </c>
      <c r="AL21" s="416">
        <v>1166.9502082765532</v>
      </c>
      <c r="AM21" s="416">
        <v>1140.3758815667059</v>
      </c>
      <c r="AN21" s="416">
        <v>1134.0816432334843</v>
      </c>
      <c r="AO21" s="416">
        <v>1119.0972701885214</v>
      </c>
      <c r="AP21" s="416">
        <v>1101.0828461636229</v>
      </c>
      <c r="AQ21" s="416">
        <v>1079.9961883286985</v>
      </c>
      <c r="AR21" s="416">
        <v>1060.0270325816261</v>
      </c>
      <c r="AS21" s="416">
        <v>975.61062911913314</v>
      </c>
      <c r="AT21" s="416">
        <v>937.12152732118318</v>
      </c>
      <c r="AU21" s="416">
        <v>786.81090176913028</v>
      </c>
      <c r="AV21" s="416">
        <v>744.23057783919614</v>
      </c>
      <c r="AW21" s="416">
        <v>636.99554831961677</v>
      </c>
      <c r="AX21" s="416">
        <v>623.78033800907485</v>
      </c>
      <c r="AY21" s="416">
        <v>557.82940847721216</v>
      </c>
      <c r="AZ21" s="416">
        <v>485.70054508980252</v>
      </c>
      <c r="BA21" s="416">
        <v>474.03388806203878</v>
      </c>
      <c r="BB21" s="244">
        <v>406.11572633027657</v>
      </c>
    </row>
    <row r="22" spans="1:54" x14ac:dyDescent="0.25">
      <c r="A22" s="438" t="str">
        <f>IF((INDEX('Fuel Mapping'!$O$4:$O$86,MATCH(cer!B22,'Fuel Mapping'!$N$4:$N$86,0)))=0,"",INDEX('Fuel Mapping'!$O$4:$O$86,MATCH(cer!B22,'Fuel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2.3743418900539899</v>
      </c>
      <c r="R22" s="248">
        <v>2.3726557976346121</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Mapping'!$O$4:$O$86,MATCH(cer!B23,'Fuel Mapping'!$N$4:$N$86,0)))=0,"",INDEX('Fuel Mapping'!$O$4:$O$86,MATCH(cer!B23,'Fuel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2.3743418900539899</v>
      </c>
      <c r="R23" s="253">
        <v>2.3726557976346121</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Mapping'!$O$4:$O$86,MATCH(cer!B24,'Fuel Mapping'!$N$4:$N$86,0)))=0,"",INDEX('Fuel Mapping'!$O$4:$O$86,MATCH(cer!B24,'Fuel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2.3743418900539899</v>
      </c>
      <c r="R24" s="258">
        <v>2.3726557976346121</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Mapping'!$O$4:$O$86,MATCH(cer!B25,'Fuel Mapping'!$N$4:$N$86,0)))=0,"",INDEX('Fuel Mapping'!$O$4:$O$86,MATCH(cer!B25,'Fuel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Mapping'!$O$4:$O$86,MATCH(cer!B26,'Fuel Mapping'!$N$4:$N$86,0)))=0,"",INDEX('Fuel Mapping'!$O$4:$O$86,MATCH(cer!B26,'Fuel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Mapping'!$O$4:$O$86,MATCH(cer!B27,'Fuel Mapping'!$N$4:$N$86,0)))=0,"",INDEX('Fuel Mapping'!$O$4:$O$86,MATCH(cer!B27,'Fuel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Mapping'!$O$4:$O$86,MATCH(cer!B28,'Fuel Mapping'!$N$4:$N$86,0)))=0,"",INDEX('Fuel Mapping'!$O$4:$O$86,MATCH(cer!B28,'Fuel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Mapping'!$O$4:$O$86,MATCH(cer!B29,'Fuel Mapping'!$N$4:$N$86,0)))=0,"",INDEX('Fuel Mapping'!$O$4:$O$86,MATCH(cer!B29,'Fuel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Mapping'!$O$4:$O$86,MATCH(cer!B30,'Fuel Mapping'!$N$4:$N$86,0)))=0,"",INDEX('Fuel Mapping'!$O$4:$O$86,MATCH(cer!B30,'Fuel Mapping'!$N$4:$N$86,0)))</f>
        <v/>
      </c>
      <c r="B30" s="245" t="s">
        <v>207</v>
      </c>
      <c r="C30" s="246" t="s">
        <v>208</v>
      </c>
      <c r="D30" s="247">
        <v>2151.7890098066059</v>
      </c>
      <c r="E30" s="248">
        <v>2089.8976874145415</v>
      </c>
      <c r="F30" s="248">
        <v>2268.4201209261696</v>
      </c>
      <c r="G30" s="248">
        <v>2342.9312994752777</v>
      </c>
      <c r="H30" s="248">
        <v>2443.804971624772</v>
      </c>
      <c r="I30" s="248">
        <v>2523.584684785239</v>
      </c>
      <c r="J30" s="248">
        <v>2025.5996161366309</v>
      </c>
      <c r="K30" s="248">
        <v>2361.0470141251308</v>
      </c>
      <c r="L30" s="248">
        <v>2598.836625892829</v>
      </c>
      <c r="M30" s="248">
        <v>2774.0502005649969</v>
      </c>
      <c r="N30" s="248">
        <v>2841.0793090915072</v>
      </c>
      <c r="O30" s="248">
        <v>2765.3866284739206</v>
      </c>
      <c r="P30" s="248">
        <v>2417.0168456893821</v>
      </c>
      <c r="Q30" s="248">
        <v>1914.3313314504412</v>
      </c>
      <c r="R30" s="248">
        <v>1901.0465346429946</v>
      </c>
      <c r="S30" s="248">
        <v>2426.9687000058284</v>
      </c>
      <c r="T30" s="248">
        <v>2416.3295605105927</v>
      </c>
      <c r="U30" s="248">
        <v>2340.30029611697</v>
      </c>
      <c r="V30" s="248">
        <v>2273.6558141006649</v>
      </c>
      <c r="W30" s="248">
        <v>2200.5317121795188</v>
      </c>
      <c r="X30" s="248">
        <v>2155.1694874583195</v>
      </c>
      <c r="Y30" s="248">
        <v>2085.8417551276439</v>
      </c>
      <c r="Z30" s="248">
        <v>2057.8519079352536</v>
      </c>
      <c r="AA30" s="248">
        <v>1781.8913709153014</v>
      </c>
      <c r="AB30" s="248">
        <v>1736.236861043953</v>
      </c>
      <c r="AC30" s="248">
        <v>1547.6460133027163</v>
      </c>
      <c r="AD30" s="248">
        <v>1553.8521358892408</v>
      </c>
      <c r="AE30" s="248">
        <v>1505.1087303945089</v>
      </c>
      <c r="AF30" s="248">
        <v>1460.6702005106267</v>
      </c>
      <c r="AG30" s="248">
        <v>1459.7517214155434</v>
      </c>
      <c r="AH30" s="248">
        <v>1385.0889127668336</v>
      </c>
      <c r="AI30" s="248">
        <v>1377.4751426557764</v>
      </c>
      <c r="AJ30" s="248">
        <v>1330.5420152917829</v>
      </c>
      <c r="AK30" s="248">
        <v>1241.8058495957778</v>
      </c>
      <c r="AL30" s="248">
        <v>1166.9502082765532</v>
      </c>
      <c r="AM30" s="248">
        <v>1140.3758815667059</v>
      </c>
      <c r="AN30" s="248">
        <v>1134.0816432334843</v>
      </c>
      <c r="AO30" s="248">
        <v>1119.0972701885214</v>
      </c>
      <c r="AP30" s="248">
        <v>1101.0828461636229</v>
      </c>
      <c r="AQ30" s="248">
        <v>1079.9961883286985</v>
      </c>
      <c r="AR30" s="248">
        <v>1060.0270325816261</v>
      </c>
      <c r="AS30" s="248">
        <v>975.61062911913314</v>
      </c>
      <c r="AT30" s="248">
        <v>937.12152732118318</v>
      </c>
      <c r="AU30" s="248">
        <v>786.81090176913028</v>
      </c>
      <c r="AV30" s="248">
        <v>744.23057783919614</v>
      </c>
      <c r="AW30" s="248">
        <v>636.99554831961677</v>
      </c>
      <c r="AX30" s="248">
        <v>623.78033800907485</v>
      </c>
      <c r="AY30" s="248">
        <v>557.82940847721216</v>
      </c>
      <c r="AZ30" s="248">
        <v>485.70054508980252</v>
      </c>
      <c r="BA30" s="248">
        <v>474.03388806203878</v>
      </c>
      <c r="BB30" s="249">
        <v>406.11572633027657</v>
      </c>
    </row>
    <row r="31" spans="1:54" x14ac:dyDescent="0.25">
      <c r="A31" s="438" t="str">
        <f>IF((INDEX('Fuel Mapping'!$O$4:$O$86,MATCH(cer!B31,'Fuel Mapping'!$N$4:$N$86,0)))=0,"",INDEX('Fuel Mapping'!$O$4:$O$86,MATCH(cer!B31,'Fuel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Mapping'!$O$4:$O$86,MATCH(cer!B32,'Fuel Mapping'!$N$4:$N$86,0)))=0,"",INDEX('Fuel Mapping'!$O$4:$O$86,MATCH(cer!B32,'Fuel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Mapping'!$O$4:$O$86,MATCH(cer!B33,'Fuel Mapping'!$N$4:$N$86,0)))=0,"",INDEX('Fuel Mapping'!$O$4:$O$86,MATCH(cer!B33,'Fuel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Mapping'!$O$4:$O$86,MATCH(cer!B34,'Fuel Mapping'!$N$4:$N$86,0)))=0,"",INDEX('Fuel Mapping'!$O$4:$O$86,MATCH(cer!B34,'Fuel Mapping'!$N$4:$N$86,0)))</f>
        <v>LPG Propane or Butane</v>
      </c>
      <c r="B34" s="250" t="s">
        <v>105</v>
      </c>
      <c r="C34" s="251" t="s">
        <v>215</v>
      </c>
      <c r="D34" s="252">
        <v>478.37151732046823</v>
      </c>
      <c r="E34" s="253">
        <v>454.28349074424034</v>
      </c>
      <c r="F34" s="253">
        <v>563.79024755876014</v>
      </c>
      <c r="G34" s="253">
        <v>472.44773503730949</v>
      </c>
      <c r="H34" s="253">
        <v>419.2092598131934</v>
      </c>
      <c r="I34" s="253">
        <v>380.25080401891574</v>
      </c>
      <c r="J34" s="253">
        <v>370.377983192812</v>
      </c>
      <c r="K34" s="253">
        <v>337.51802605502701</v>
      </c>
      <c r="L34" s="253">
        <v>291.77161228724304</v>
      </c>
      <c r="M34" s="253">
        <v>263.89248999999995</v>
      </c>
      <c r="N34" s="253">
        <v>272.63622609797972</v>
      </c>
      <c r="O34" s="253">
        <v>231.96838670353341</v>
      </c>
      <c r="P34" s="253">
        <v>203.87273923575785</v>
      </c>
      <c r="Q34" s="253">
        <v>175.07105031160785</v>
      </c>
      <c r="R34" s="253">
        <v>150.84144943381946</v>
      </c>
      <c r="S34" s="253">
        <v>220.26534539041756</v>
      </c>
      <c r="T34" s="253">
        <v>216.76525041165783</v>
      </c>
      <c r="U34" s="253">
        <v>209.46651436644507</v>
      </c>
      <c r="V34" s="253">
        <v>205.72741834752915</v>
      </c>
      <c r="W34" s="253">
        <v>199.09234507317061</v>
      </c>
      <c r="X34" s="253">
        <v>195.06206278052147</v>
      </c>
      <c r="Y34" s="253">
        <v>194.0395796021009</v>
      </c>
      <c r="Z34" s="253">
        <v>192.91309345740135</v>
      </c>
      <c r="AA34" s="253">
        <v>180.30996190007698</v>
      </c>
      <c r="AB34" s="253">
        <v>176.77473800913461</v>
      </c>
      <c r="AC34" s="253">
        <v>166.60370632448894</v>
      </c>
      <c r="AD34" s="253">
        <v>168.20326063526866</v>
      </c>
      <c r="AE34" s="253">
        <v>166.85035944559729</v>
      </c>
      <c r="AF34" s="253">
        <v>168.79108232028696</v>
      </c>
      <c r="AG34" s="253">
        <v>169.36635801487211</v>
      </c>
      <c r="AH34" s="253">
        <v>169.25079161731912</v>
      </c>
      <c r="AI34" s="253">
        <v>170.45156491911825</v>
      </c>
      <c r="AJ34" s="253">
        <v>167.58538211009568</v>
      </c>
      <c r="AK34" s="253">
        <v>165.0380601330622</v>
      </c>
      <c r="AL34" s="253">
        <v>160.88061772430893</v>
      </c>
      <c r="AM34" s="253">
        <v>159.0502766837829</v>
      </c>
      <c r="AN34" s="253">
        <v>159.23911145854166</v>
      </c>
      <c r="AO34" s="253">
        <v>158.70566410187629</v>
      </c>
      <c r="AP34" s="253">
        <v>157.63012264049416</v>
      </c>
      <c r="AQ34" s="253">
        <v>156.09717704175677</v>
      </c>
      <c r="AR34" s="253">
        <v>154.71190009206379</v>
      </c>
      <c r="AS34" s="253">
        <v>151.46311633420595</v>
      </c>
      <c r="AT34" s="253">
        <v>148.96505975211082</v>
      </c>
      <c r="AU34" s="253">
        <v>135.90245920928095</v>
      </c>
      <c r="AV34" s="253">
        <v>131.48837397883909</v>
      </c>
      <c r="AW34" s="253">
        <v>119.48708994786801</v>
      </c>
      <c r="AX34" s="253">
        <v>118.58367363610768</v>
      </c>
      <c r="AY34" s="253">
        <v>114.47053222638807</v>
      </c>
      <c r="AZ34" s="253">
        <v>105.3708154298515</v>
      </c>
      <c r="BA34" s="253">
        <v>103.75895365764542</v>
      </c>
      <c r="BB34" s="254">
        <v>99.132420620556942</v>
      </c>
    </row>
    <row r="35" spans="1:54" x14ac:dyDescent="0.25">
      <c r="A35" s="438" t="str">
        <f>IF((INDEX('Fuel Mapping'!$O$4:$O$86,MATCH(cer!B35,'Fuel Mapping'!$N$4:$N$86,0)))=0,"",INDEX('Fuel Mapping'!$O$4:$O$86,MATCH(cer!B35,'Fuel Mapping'!$N$4:$N$86,0)))</f>
        <v>Petroleum Diesel</v>
      </c>
      <c r="B35" s="250" t="s">
        <v>216</v>
      </c>
      <c r="C35" s="251" t="s">
        <v>217</v>
      </c>
      <c r="D35" s="252">
        <v>6.8655625272930232E-2</v>
      </c>
      <c r="E35" s="253">
        <v>0.2153756110505583</v>
      </c>
      <c r="F35" s="253">
        <v>0</v>
      </c>
      <c r="G35" s="253">
        <v>0</v>
      </c>
      <c r="H35" s="253">
        <v>0</v>
      </c>
      <c r="I35" s="253">
        <v>0</v>
      </c>
      <c r="J35" s="253">
        <v>0</v>
      </c>
      <c r="K35" s="253">
        <v>0</v>
      </c>
      <c r="L35" s="253">
        <v>0</v>
      </c>
      <c r="M35" s="253">
        <v>0</v>
      </c>
      <c r="N35" s="253">
        <v>0</v>
      </c>
      <c r="O35" s="253">
        <v>0</v>
      </c>
      <c r="P35" s="253">
        <v>0</v>
      </c>
      <c r="Q35" s="253">
        <v>0</v>
      </c>
      <c r="R35" s="253">
        <v>0</v>
      </c>
      <c r="S35" s="253">
        <v>0</v>
      </c>
      <c r="T35" s="253">
        <v>0.14826401423201366</v>
      </c>
      <c r="U35" s="253">
        <v>0.34690098697656419</v>
      </c>
      <c r="V35" s="253">
        <v>0.40355644846625</v>
      </c>
      <c r="W35" s="253">
        <v>0.4433778923019861</v>
      </c>
      <c r="X35" s="253">
        <v>0.47934998007994006</v>
      </c>
      <c r="Y35" s="253">
        <v>0.57648862005596802</v>
      </c>
      <c r="Z35" s="253">
        <v>0.58098841802655199</v>
      </c>
      <c r="AA35" s="253">
        <v>0.64880472096376551</v>
      </c>
      <c r="AB35" s="253">
        <v>0.70999966184096464</v>
      </c>
      <c r="AC35" s="253">
        <v>0.7722377033323049</v>
      </c>
      <c r="AD35" s="253">
        <v>0.78285585258171864</v>
      </c>
      <c r="AE35" s="253">
        <v>0.83714883559984066</v>
      </c>
      <c r="AF35" s="253">
        <v>0.84556626657043887</v>
      </c>
      <c r="AG35" s="253">
        <v>0.84743473550434112</v>
      </c>
      <c r="AH35" s="253">
        <v>0.91589421285930239</v>
      </c>
      <c r="AI35" s="253">
        <v>0.91973059416551162</v>
      </c>
      <c r="AJ35" s="253">
        <v>0.94362323419190508</v>
      </c>
      <c r="AK35" s="253">
        <v>0.96762732927823458</v>
      </c>
      <c r="AL35" s="253">
        <v>0.96416693775385276</v>
      </c>
      <c r="AM35" s="253">
        <v>0.99975237303654407</v>
      </c>
      <c r="AN35" s="253">
        <v>0.89147031058433812</v>
      </c>
      <c r="AO35" s="253">
        <v>0.74083586388064437</v>
      </c>
      <c r="AP35" s="253">
        <v>0.68099820783618981</v>
      </c>
      <c r="AQ35" s="253">
        <v>0.63557499904941306</v>
      </c>
      <c r="AR35" s="253">
        <v>0.59984865014335997</v>
      </c>
      <c r="AS35" s="253">
        <v>0.51969971144956928</v>
      </c>
      <c r="AT35" s="253">
        <v>0.50577077181218832</v>
      </c>
      <c r="AU35" s="253">
        <v>0.44240075200260992</v>
      </c>
      <c r="AV35" s="253">
        <v>0.38503350976564327</v>
      </c>
      <c r="AW35" s="253">
        <v>0.32986152105114841</v>
      </c>
      <c r="AX35" s="253">
        <v>0.31954495253875143</v>
      </c>
      <c r="AY35" s="253">
        <v>0.27019394703693317</v>
      </c>
      <c r="AZ35" s="253">
        <v>0.2627661612483399</v>
      </c>
      <c r="BA35" s="253">
        <v>0.25490093939204472</v>
      </c>
      <c r="BB35" s="254">
        <v>0.19227150397127141</v>
      </c>
    </row>
    <row r="36" spans="1:54" x14ac:dyDescent="0.25">
      <c r="A36" s="438" t="str">
        <f>IF((INDEX('Fuel Mapping'!$O$4:$O$86,MATCH(cer!B36,'Fuel Mapping'!$N$4:$N$86,0)))=0,"",INDEX('Fuel Mapping'!$O$4:$O$86,MATCH(cer!B36,'Fuel Mapping'!$N$4:$N$86,0)))</f>
        <v/>
      </c>
      <c r="B36" s="255" t="s">
        <v>218</v>
      </c>
      <c r="C36" s="256" t="s">
        <v>219</v>
      </c>
      <c r="D36" s="257">
        <v>6.8655625272930232E-2</v>
      </c>
      <c r="E36" s="258">
        <v>0.2153756110505583</v>
      </c>
      <c r="F36" s="258">
        <v>0</v>
      </c>
      <c r="G36" s="258">
        <v>0</v>
      </c>
      <c r="H36" s="258">
        <v>0</v>
      </c>
      <c r="I36" s="258">
        <v>0</v>
      </c>
      <c r="J36" s="258">
        <v>0</v>
      </c>
      <c r="K36" s="258">
        <v>0</v>
      </c>
      <c r="L36" s="258">
        <v>0</v>
      </c>
      <c r="M36" s="258">
        <v>0</v>
      </c>
      <c r="N36" s="258">
        <v>0</v>
      </c>
      <c r="O36" s="258">
        <v>0</v>
      </c>
      <c r="P36" s="258">
        <v>0</v>
      </c>
      <c r="Q36" s="258">
        <v>0</v>
      </c>
      <c r="R36" s="258">
        <v>0</v>
      </c>
      <c r="S36" s="258">
        <v>0</v>
      </c>
      <c r="T36" s="258">
        <v>0.14826401423201366</v>
      </c>
      <c r="U36" s="258">
        <v>0.34690098697656419</v>
      </c>
      <c r="V36" s="258">
        <v>0.40355644846625</v>
      </c>
      <c r="W36" s="258">
        <v>0.4433778923019861</v>
      </c>
      <c r="X36" s="258">
        <v>0.47934998007994006</v>
      </c>
      <c r="Y36" s="258">
        <v>0.57648862005596802</v>
      </c>
      <c r="Z36" s="258">
        <v>0.58098841802655199</v>
      </c>
      <c r="AA36" s="258">
        <v>0.64880472096376551</v>
      </c>
      <c r="AB36" s="258">
        <v>0.70999966184096464</v>
      </c>
      <c r="AC36" s="258">
        <v>0.7722377033323049</v>
      </c>
      <c r="AD36" s="258">
        <v>0.78285585258171864</v>
      </c>
      <c r="AE36" s="258">
        <v>0.83714883559984066</v>
      </c>
      <c r="AF36" s="258">
        <v>0.84556626657043887</v>
      </c>
      <c r="AG36" s="258">
        <v>0.84743473550434112</v>
      </c>
      <c r="AH36" s="258">
        <v>0.91589421285930239</v>
      </c>
      <c r="AI36" s="258">
        <v>0.91973059416551162</v>
      </c>
      <c r="AJ36" s="258">
        <v>0.94362323419190508</v>
      </c>
      <c r="AK36" s="258">
        <v>0.96762732927823458</v>
      </c>
      <c r="AL36" s="258">
        <v>0.96416693775385276</v>
      </c>
      <c r="AM36" s="258">
        <v>0.99975237303654407</v>
      </c>
      <c r="AN36" s="258">
        <v>0.89147031058433812</v>
      </c>
      <c r="AO36" s="258">
        <v>0.74083586388064437</v>
      </c>
      <c r="AP36" s="258">
        <v>0.68099820783618981</v>
      </c>
      <c r="AQ36" s="258">
        <v>0.63557499904941306</v>
      </c>
      <c r="AR36" s="258">
        <v>0.59984865014335997</v>
      </c>
      <c r="AS36" s="258">
        <v>0.51969971144956928</v>
      </c>
      <c r="AT36" s="258">
        <v>0.50577077181218832</v>
      </c>
      <c r="AU36" s="258">
        <v>0.44240075200260992</v>
      </c>
      <c r="AV36" s="258">
        <v>0.38503350976564327</v>
      </c>
      <c r="AW36" s="258">
        <v>0.32986152105114841</v>
      </c>
      <c r="AX36" s="258">
        <v>0.31954495253875143</v>
      </c>
      <c r="AY36" s="258">
        <v>0.27019394703693317</v>
      </c>
      <c r="AZ36" s="258">
        <v>0.2627661612483399</v>
      </c>
      <c r="BA36" s="258">
        <v>0.25490093939204472</v>
      </c>
      <c r="BB36" s="259">
        <v>0.19227150397127141</v>
      </c>
    </row>
    <row r="37" spans="1:54" x14ac:dyDescent="0.25">
      <c r="A37" s="438" t="str">
        <f>IF((INDEX('Fuel Mapping'!$O$4:$O$86,MATCH(cer!B37,'Fuel Mapping'!$N$4:$N$86,0)))=0,"",INDEX('Fuel Mapping'!$O$4:$O$86,MATCH(cer!B37,'Fuel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Mapping'!$O$4:$O$86,MATCH(cer!B38,'Fuel Mapping'!$N$4:$N$86,0)))=0,"",INDEX('Fuel Mapping'!$O$4:$O$86,MATCH(cer!B38,'Fuel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0.36993549615295185</v>
      </c>
      <c r="Q38" s="253">
        <v>0</v>
      </c>
      <c r="R38" s="253">
        <v>0</v>
      </c>
      <c r="S38" s="253">
        <v>0.19676742328296717</v>
      </c>
      <c r="T38" s="253">
        <v>0.20468947497201362</v>
      </c>
      <c r="U38" s="253">
        <v>0.21631531869619922</v>
      </c>
      <c r="V38" s="253">
        <v>0.2147429597865452</v>
      </c>
      <c r="W38" s="253">
        <v>0.21375519815101107</v>
      </c>
      <c r="X38" s="253">
        <v>0.21119571245834734</v>
      </c>
      <c r="Y38" s="253">
        <v>0.20181247246380102</v>
      </c>
      <c r="Z38" s="253">
        <v>0.19950170684770052</v>
      </c>
      <c r="AA38" s="253">
        <v>0.18171252880630187</v>
      </c>
      <c r="AB38" s="253">
        <v>0.18043805589909298</v>
      </c>
      <c r="AC38" s="253">
        <v>0.17818939180586604</v>
      </c>
      <c r="AD38" s="253">
        <v>0.16226448795636966</v>
      </c>
      <c r="AE38" s="253">
        <v>0.15190649567601791</v>
      </c>
      <c r="AF38" s="253">
        <v>0.15114004202209719</v>
      </c>
      <c r="AG38" s="253">
        <v>0.15242848037227921</v>
      </c>
      <c r="AH38" s="253">
        <v>0.15371571446930923</v>
      </c>
      <c r="AI38" s="253">
        <v>0.15025755303856939</v>
      </c>
      <c r="AJ38" s="253">
        <v>9.6818858381343867E-2</v>
      </c>
      <c r="AK38" s="253">
        <v>9.8527149648136816E-2</v>
      </c>
      <c r="AL38" s="253">
        <v>9.4372524183601078E-2</v>
      </c>
      <c r="AM38" s="253">
        <v>7.3837669142877718E-2</v>
      </c>
      <c r="AN38" s="253">
        <v>7.4131391271937935E-2</v>
      </c>
      <c r="AO38" s="253">
        <v>6.25345406286551E-2</v>
      </c>
      <c r="AP38" s="253">
        <v>6.0556635739262642E-2</v>
      </c>
      <c r="AQ38" s="253">
        <v>6.0755664688177544E-2</v>
      </c>
      <c r="AR38" s="253">
        <v>6.1162775766940305E-2</v>
      </c>
      <c r="AS38" s="253">
        <v>5.5308067561873599E-2</v>
      </c>
      <c r="AT38" s="253">
        <v>5.0360603560646783E-2</v>
      </c>
      <c r="AU38" s="253">
        <v>3.9638810163385385E-2</v>
      </c>
      <c r="AV38" s="253">
        <v>3.9758773280366262E-2</v>
      </c>
      <c r="AW38" s="253">
        <v>3.9423437487348639E-2</v>
      </c>
      <c r="AX38" s="253">
        <v>3.3167761140387018E-2</v>
      </c>
      <c r="AY38" s="253">
        <v>2.944287091569725E-2</v>
      </c>
      <c r="AZ38" s="253">
        <v>2.8741574587517603E-2</v>
      </c>
      <c r="BA38" s="253">
        <v>2.8456350758897114E-2</v>
      </c>
      <c r="BB38" s="254">
        <v>2.8309739784844756E-2</v>
      </c>
    </row>
    <row r="39" spans="1:54" x14ac:dyDescent="0.25">
      <c r="A39" s="438" t="str">
        <f>IF((INDEX('Fuel Mapping'!$O$4:$O$86,MATCH(cer!B39,'Fuel Mapping'!$N$4:$N$86,0)))=0,"",INDEX('Fuel Mapping'!$O$4:$O$86,MATCH(cer!B39,'Fuel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Mapping'!$O$4:$O$86,MATCH(cer!B40,'Fuel Mapping'!$N$4:$N$86,0)))=0,"",INDEX('Fuel Mapping'!$O$4:$O$86,MATCH(cer!B40,'Fuel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Mapping'!$O$4:$O$86,MATCH(cer!B41,'Fuel Mapping'!$N$4:$N$86,0)))=0,"",INDEX('Fuel Mapping'!$O$4:$O$86,MATCH(cer!B41,'Fuel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0.36993549615295185</v>
      </c>
      <c r="Q41" s="258">
        <v>0</v>
      </c>
      <c r="R41" s="258">
        <v>0</v>
      </c>
      <c r="S41" s="258">
        <v>0.19676742328296717</v>
      </c>
      <c r="T41" s="258">
        <v>0.20468947497201362</v>
      </c>
      <c r="U41" s="258">
        <v>0.21631531869619922</v>
      </c>
      <c r="V41" s="258">
        <v>0.2147429597865452</v>
      </c>
      <c r="W41" s="258">
        <v>0.21375519815101107</v>
      </c>
      <c r="X41" s="258">
        <v>0.21119571245834734</v>
      </c>
      <c r="Y41" s="258">
        <v>0.20181247246380102</v>
      </c>
      <c r="Z41" s="258">
        <v>0.19950170684770052</v>
      </c>
      <c r="AA41" s="258">
        <v>0.18171252880630187</v>
      </c>
      <c r="AB41" s="258">
        <v>0.18043805589909298</v>
      </c>
      <c r="AC41" s="258">
        <v>0.17818939180586604</v>
      </c>
      <c r="AD41" s="258">
        <v>0.16226448795636966</v>
      </c>
      <c r="AE41" s="258">
        <v>0.15190649567601791</v>
      </c>
      <c r="AF41" s="258">
        <v>0.15114004202209719</v>
      </c>
      <c r="AG41" s="258">
        <v>0.15242848037227921</v>
      </c>
      <c r="AH41" s="258">
        <v>0.15371571446930923</v>
      </c>
      <c r="AI41" s="258">
        <v>0.15025755303856939</v>
      </c>
      <c r="AJ41" s="258">
        <v>9.6818858381343867E-2</v>
      </c>
      <c r="AK41" s="258">
        <v>9.8527149648136816E-2</v>
      </c>
      <c r="AL41" s="258">
        <v>9.4372524183601078E-2</v>
      </c>
      <c r="AM41" s="258">
        <v>7.3837669142877718E-2</v>
      </c>
      <c r="AN41" s="258">
        <v>7.4131391271937935E-2</v>
      </c>
      <c r="AO41" s="258">
        <v>6.25345406286551E-2</v>
      </c>
      <c r="AP41" s="258">
        <v>6.0556635739262642E-2</v>
      </c>
      <c r="AQ41" s="258">
        <v>6.0755664688177544E-2</v>
      </c>
      <c r="AR41" s="258">
        <v>6.1162775766940305E-2</v>
      </c>
      <c r="AS41" s="258">
        <v>5.5308067561873599E-2</v>
      </c>
      <c r="AT41" s="258">
        <v>5.0360603560646783E-2</v>
      </c>
      <c r="AU41" s="258">
        <v>3.9638810163385385E-2</v>
      </c>
      <c r="AV41" s="258">
        <v>3.9758773280366262E-2</v>
      </c>
      <c r="AW41" s="258">
        <v>3.9423437487348639E-2</v>
      </c>
      <c r="AX41" s="258">
        <v>3.3167761140387018E-2</v>
      </c>
      <c r="AY41" s="258">
        <v>2.944287091569725E-2</v>
      </c>
      <c r="AZ41" s="258">
        <v>2.8741574587517603E-2</v>
      </c>
      <c r="BA41" s="258">
        <v>2.8456350758897114E-2</v>
      </c>
      <c r="BB41" s="259">
        <v>2.8309739784844756E-2</v>
      </c>
    </row>
    <row r="42" spans="1:54" x14ac:dyDescent="0.25">
      <c r="A42" s="438" t="str">
        <f>IF((INDEX('Fuel Mapping'!$O$4:$O$86,MATCH(cer!B42,'Fuel Mapping'!$N$4:$N$86,0)))=0,"",INDEX('Fuel Mapping'!$O$4:$O$86,MATCH(cer!B42,'Fuel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Mapping'!$O$4:$O$86,MATCH(cer!B43,'Fuel Mapping'!$N$4:$N$86,0)))=0,"",INDEX('Fuel Mapping'!$O$4:$O$86,MATCH(cer!B43,'Fuel Mapping'!$N$4:$N$86,0)))</f>
        <v>Petroleum Diesel</v>
      </c>
      <c r="B43" s="250" t="s">
        <v>231</v>
      </c>
      <c r="C43" s="251" t="s">
        <v>232</v>
      </c>
      <c r="D43" s="252">
        <v>607.01558960985551</v>
      </c>
      <c r="E43" s="253">
        <v>798.54022613038501</v>
      </c>
      <c r="F43" s="253">
        <v>702.55284520414034</v>
      </c>
      <c r="G43" s="253">
        <v>626.77333084373913</v>
      </c>
      <c r="H43" s="253">
        <v>604.56241397690064</v>
      </c>
      <c r="I43" s="253">
        <v>789.19271823448742</v>
      </c>
      <c r="J43" s="253">
        <v>655.94642147475281</v>
      </c>
      <c r="K43" s="253">
        <v>784.94663133822201</v>
      </c>
      <c r="L43" s="253">
        <v>905.98006437993365</v>
      </c>
      <c r="M43" s="253">
        <v>865.96962321980493</v>
      </c>
      <c r="N43" s="253">
        <v>849.05435108638096</v>
      </c>
      <c r="O43" s="253">
        <v>735.89966101551147</v>
      </c>
      <c r="P43" s="253">
        <v>677.02253309613764</v>
      </c>
      <c r="Q43" s="253">
        <v>647.3136259157875</v>
      </c>
      <c r="R43" s="253">
        <v>599.59496956715668</v>
      </c>
      <c r="S43" s="253">
        <v>650.27137379002534</v>
      </c>
      <c r="T43" s="253">
        <v>643.03726856209346</v>
      </c>
      <c r="U43" s="253">
        <v>642.5634052268191</v>
      </c>
      <c r="V43" s="253">
        <v>631.7646227208827</v>
      </c>
      <c r="W43" s="253">
        <v>617.29143016839998</v>
      </c>
      <c r="X43" s="253">
        <v>608.56518834849567</v>
      </c>
      <c r="Y43" s="253">
        <v>601.28493850043878</v>
      </c>
      <c r="Z43" s="253">
        <v>594.19951015725167</v>
      </c>
      <c r="AA43" s="253">
        <v>565.19465095456542</v>
      </c>
      <c r="AB43" s="253">
        <v>560.72359560023062</v>
      </c>
      <c r="AC43" s="253">
        <v>533.11064782809035</v>
      </c>
      <c r="AD43" s="253">
        <v>535.71841311838978</v>
      </c>
      <c r="AE43" s="253">
        <v>532.85788641608315</v>
      </c>
      <c r="AF43" s="253">
        <v>496.99168661437216</v>
      </c>
      <c r="AG43" s="253">
        <v>499.62102000006456</v>
      </c>
      <c r="AH43" s="253">
        <v>482.50504998443785</v>
      </c>
      <c r="AI43" s="253">
        <v>479.23297791160411</v>
      </c>
      <c r="AJ43" s="253">
        <v>464.72878467858192</v>
      </c>
      <c r="AK43" s="253">
        <v>447.0410278913705</v>
      </c>
      <c r="AL43" s="253">
        <v>438.64812621292373</v>
      </c>
      <c r="AM43" s="253">
        <v>431.19587740699956</v>
      </c>
      <c r="AN43" s="253">
        <v>431.66359294468367</v>
      </c>
      <c r="AO43" s="253">
        <v>428.19753499476457</v>
      </c>
      <c r="AP43" s="253">
        <v>423.08181052733926</v>
      </c>
      <c r="AQ43" s="253">
        <v>419.29267915301006</v>
      </c>
      <c r="AR43" s="253">
        <v>414.73509022688063</v>
      </c>
      <c r="AS43" s="253">
        <v>401.08249889520238</v>
      </c>
      <c r="AT43" s="253">
        <v>388.38996103523931</v>
      </c>
      <c r="AU43" s="253">
        <v>350.53808741275304</v>
      </c>
      <c r="AV43" s="253">
        <v>340.95784022938591</v>
      </c>
      <c r="AW43" s="253">
        <v>306.80587873060404</v>
      </c>
      <c r="AX43" s="253">
        <v>301.66162805406884</v>
      </c>
      <c r="AY43" s="253">
        <v>284.25033642461955</v>
      </c>
      <c r="AZ43" s="253">
        <v>234.91944065186777</v>
      </c>
      <c r="BA43" s="253">
        <v>229.41198355821007</v>
      </c>
      <c r="BB43" s="254">
        <v>203.3693108955456</v>
      </c>
    </row>
    <row r="44" spans="1:54" x14ac:dyDescent="0.25">
      <c r="A44" s="438" t="str">
        <f>IF((INDEX('Fuel Mapping'!$O$4:$O$86,MATCH(cer!B44,'Fuel Mapping'!$N$4:$N$86,0)))=0,"",INDEX('Fuel Mapping'!$O$4:$O$86,MATCH(cer!B44,'Fuel Mapping'!$N$4:$N$86,0)))</f>
        <v>Heavy or Residual Oil</v>
      </c>
      <c r="B44" s="250" t="s">
        <v>233</v>
      </c>
      <c r="C44" s="251" t="s">
        <v>234</v>
      </c>
      <c r="D44" s="252">
        <v>1055.7987994782493</v>
      </c>
      <c r="E44" s="253">
        <v>798.72295268403161</v>
      </c>
      <c r="F44" s="253">
        <v>960.71814568015543</v>
      </c>
      <c r="G44" s="253">
        <v>1171.3916456930594</v>
      </c>
      <c r="H44" s="253">
        <v>1341.6757486070394</v>
      </c>
      <c r="I44" s="253">
        <v>1061.4401073778847</v>
      </c>
      <c r="J44" s="253">
        <v>942.78424976539543</v>
      </c>
      <c r="K44" s="253">
        <v>1161.3293156164661</v>
      </c>
      <c r="L44" s="253">
        <v>1257.61914414034</v>
      </c>
      <c r="M44" s="253">
        <v>1041.7522249398155</v>
      </c>
      <c r="N44" s="253">
        <v>808.74607692093775</v>
      </c>
      <c r="O44" s="253">
        <v>699.57411114843217</v>
      </c>
      <c r="P44" s="253">
        <v>459.75290653896667</v>
      </c>
      <c r="Q44" s="253">
        <v>364.89217534198798</v>
      </c>
      <c r="R44" s="253">
        <v>272.4248590305827</v>
      </c>
      <c r="S44" s="253">
        <v>356.1629829164861</v>
      </c>
      <c r="T44" s="253">
        <v>347.77545333013046</v>
      </c>
      <c r="U44" s="253">
        <v>335.24044491381358</v>
      </c>
      <c r="V44" s="253">
        <v>322.61988407249669</v>
      </c>
      <c r="W44" s="253">
        <v>307.62188604894482</v>
      </c>
      <c r="X44" s="253">
        <v>296.80355274310682</v>
      </c>
      <c r="Y44" s="253">
        <v>295.12342978003318</v>
      </c>
      <c r="Z44" s="253">
        <v>288.23171971406424</v>
      </c>
      <c r="AA44" s="253">
        <v>260.60074652872038</v>
      </c>
      <c r="AB44" s="253">
        <v>244.89622574961163</v>
      </c>
      <c r="AC44" s="253">
        <v>217.71745097337427</v>
      </c>
      <c r="AD44" s="253">
        <v>217.95832484798382</v>
      </c>
      <c r="AE44" s="253">
        <v>206.97390576581824</v>
      </c>
      <c r="AF44" s="253">
        <v>197.23083360897331</v>
      </c>
      <c r="AG44" s="253">
        <v>195.18779511205057</v>
      </c>
      <c r="AH44" s="253">
        <v>186.04290449765105</v>
      </c>
      <c r="AI44" s="253">
        <v>178.07587415129467</v>
      </c>
      <c r="AJ44" s="253">
        <v>164.35198886477821</v>
      </c>
      <c r="AK44" s="253">
        <v>154.82158919340156</v>
      </c>
      <c r="AL44" s="253">
        <v>137.90153246546447</v>
      </c>
      <c r="AM44" s="253">
        <v>133.4024132627855</v>
      </c>
      <c r="AN44" s="253">
        <v>133.01990845522636</v>
      </c>
      <c r="AO44" s="253">
        <v>131.42413377969962</v>
      </c>
      <c r="AP44" s="253">
        <v>128.52081958017953</v>
      </c>
      <c r="AQ44" s="253">
        <v>123.10791897712375</v>
      </c>
      <c r="AR44" s="253">
        <v>118.25489047857489</v>
      </c>
      <c r="AS44" s="253">
        <v>115.24133450508207</v>
      </c>
      <c r="AT44" s="253">
        <v>107.20882208118222</v>
      </c>
      <c r="AU44" s="253">
        <v>89.430750295001602</v>
      </c>
      <c r="AV44" s="253">
        <v>77.385471051501895</v>
      </c>
      <c r="AW44" s="253">
        <v>62.043659660265043</v>
      </c>
      <c r="AX44" s="253">
        <v>60.51199174455094</v>
      </c>
      <c r="AY44" s="253">
        <v>51.807739293652695</v>
      </c>
      <c r="AZ44" s="253">
        <v>44.853409172911817</v>
      </c>
      <c r="BA44" s="253">
        <v>43.224825801104487</v>
      </c>
      <c r="BB44" s="254">
        <v>38.263608950903325</v>
      </c>
    </row>
    <row r="45" spans="1:54" x14ac:dyDescent="0.25">
      <c r="A45" s="438" t="str">
        <f>IF((INDEX('Fuel Mapping'!$O$4:$O$86,MATCH(cer!B45,'Fuel Mapping'!$N$4:$N$86,0)))=0,"",INDEX('Fuel Mapping'!$O$4:$O$86,MATCH(cer!B45,'Fuel Mapping'!$N$4:$N$86,0)))</f>
        <v>Heavy or Residual Oil</v>
      </c>
      <c r="B45" s="250" t="s">
        <v>235</v>
      </c>
      <c r="C45" s="251" t="s">
        <v>236</v>
      </c>
      <c r="D45" s="252">
        <v>10.5344477727597</v>
      </c>
      <c r="E45" s="253">
        <v>38.135642244833925</v>
      </c>
      <c r="F45" s="253">
        <v>41.358882483113234</v>
      </c>
      <c r="G45" s="253">
        <v>72.318587901169892</v>
      </c>
      <c r="H45" s="253">
        <v>78.357549227638984</v>
      </c>
      <c r="I45" s="253">
        <v>292.7010551539513</v>
      </c>
      <c r="J45" s="253">
        <v>56.490961703670948</v>
      </c>
      <c r="K45" s="253">
        <v>77.253041115415343</v>
      </c>
      <c r="L45" s="253">
        <v>143.46580508531082</v>
      </c>
      <c r="M45" s="253">
        <v>602.43586240537729</v>
      </c>
      <c r="N45" s="253">
        <v>910.64265498620898</v>
      </c>
      <c r="O45" s="253">
        <v>1097.9444696064434</v>
      </c>
      <c r="P45" s="253">
        <v>1075.9987313223669</v>
      </c>
      <c r="Q45" s="253">
        <v>727.05447988105811</v>
      </c>
      <c r="R45" s="253">
        <v>878.18525661143531</v>
      </c>
      <c r="S45" s="253">
        <v>1200.0722304856167</v>
      </c>
      <c r="T45" s="253">
        <v>1208.3986347175066</v>
      </c>
      <c r="U45" s="253">
        <v>1152.4667153042192</v>
      </c>
      <c r="V45" s="253">
        <v>1112.9255895515032</v>
      </c>
      <c r="W45" s="253">
        <v>1075.8689177985498</v>
      </c>
      <c r="X45" s="253">
        <v>1054.0481378936568</v>
      </c>
      <c r="Y45" s="253">
        <v>994.61550615255067</v>
      </c>
      <c r="Z45" s="253">
        <v>981.72709448166279</v>
      </c>
      <c r="AA45" s="253">
        <v>774.95549428216918</v>
      </c>
      <c r="AB45" s="253">
        <v>752.95186396723614</v>
      </c>
      <c r="AC45" s="253">
        <v>629.26378108162442</v>
      </c>
      <c r="AD45" s="253">
        <v>631.02701694706059</v>
      </c>
      <c r="AE45" s="253">
        <v>597.4375234357351</v>
      </c>
      <c r="AF45" s="253">
        <v>596.65989165840153</v>
      </c>
      <c r="AG45" s="253">
        <v>594.57668507267954</v>
      </c>
      <c r="AH45" s="253">
        <v>546.22055674009653</v>
      </c>
      <c r="AI45" s="253">
        <v>548.6447375265551</v>
      </c>
      <c r="AJ45" s="253">
        <v>532.83541754575378</v>
      </c>
      <c r="AK45" s="253">
        <v>473.83901789901694</v>
      </c>
      <c r="AL45" s="253">
        <v>428.4613924119185</v>
      </c>
      <c r="AM45" s="253">
        <v>415.65372417095836</v>
      </c>
      <c r="AN45" s="253">
        <v>409.19342867317636</v>
      </c>
      <c r="AO45" s="253">
        <v>399.96656690767151</v>
      </c>
      <c r="AP45" s="253">
        <v>391.10853857203438</v>
      </c>
      <c r="AQ45" s="253">
        <v>380.80208249307015</v>
      </c>
      <c r="AR45" s="253">
        <v>371.66414035819633</v>
      </c>
      <c r="AS45" s="253">
        <v>307.2486716056311</v>
      </c>
      <c r="AT45" s="253">
        <v>292.001553077278</v>
      </c>
      <c r="AU45" s="253">
        <v>210.45756528992879</v>
      </c>
      <c r="AV45" s="253">
        <v>193.97410029642333</v>
      </c>
      <c r="AW45" s="253">
        <v>148.28963502234114</v>
      </c>
      <c r="AX45" s="253">
        <v>142.6703318606684</v>
      </c>
      <c r="AY45" s="253">
        <v>107.00116371459916</v>
      </c>
      <c r="AZ45" s="253">
        <v>100.26537209933562</v>
      </c>
      <c r="BA45" s="253">
        <v>97.354767754927863</v>
      </c>
      <c r="BB45" s="254">
        <v>65.129804619514658</v>
      </c>
    </row>
    <row r="46" spans="1:54" x14ac:dyDescent="0.25">
      <c r="A46" s="438" t="str">
        <f>IF((INDEX('Fuel Mapping'!$O$4:$O$86,MATCH(cer!B46,'Fuel Mapping'!$N$4:$N$86,0)))=0,"",INDEX('Fuel Mapping'!$O$4:$O$86,MATCH(cer!B46,'Fuel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Mapping'!$O$4:$O$86,MATCH(cer!B47,'Fuel Mapping'!$N$4:$N$86,0)))=0,"",INDEX('Fuel Mapping'!$O$4:$O$86,MATCH(cer!B47,'Fuel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Mapping'!$O$4:$O$86,MATCH(cer!B48,'Fuel Mapping'!$N$4:$N$86,0)))=0,"",INDEX('Fuel Mapping'!$O$4:$O$86,MATCH(cer!B48,'Fuel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Mapping'!$O$4:$O$86,MATCH(cer!B49,'Fuel Mapping'!$N$4:$N$86,0)))=0,"",INDEX('Fuel Mapping'!$O$4:$O$86,MATCH(cer!B49,'Fuel Mapping'!$N$4:$N$86,0)))</f>
        <v/>
      </c>
      <c r="B49" s="255" t="s">
        <v>243</v>
      </c>
      <c r="C49" s="256" t="s">
        <v>244</v>
      </c>
      <c r="D49" s="257">
        <v>10.5344477727597</v>
      </c>
      <c r="E49" s="258">
        <v>38.135642244833925</v>
      </c>
      <c r="F49" s="258">
        <v>41.358882483113234</v>
      </c>
      <c r="G49" s="258">
        <v>69.312977269758775</v>
      </c>
      <c r="H49" s="258">
        <v>76.623299761549418</v>
      </c>
      <c r="I49" s="258">
        <v>263.05640146931302</v>
      </c>
      <c r="J49" s="258">
        <v>56.490961703670948</v>
      </c>
      <c r="K49" s="258">
        <v>77.253041115415343</v>
      </c>
      <c r="L49" s="258">
        <v>139.10090712499584</v>
      </c>
      <c r="M49" s="258">
        <v>602.43586240537729</v>
      </c>
      <c r="N49" s="258">
        <v>910.64265498620898</v>
      </c>
      <c r="O49" s="258">
        <v>1097.9444696064434</v>
      </c>
      <c r="P49" s="258">
        <v>1075.9987313223669</v>
      </c>
      <c r="Q49" s="258">
        <v>727.05447988105811</v>
      </c>
      <c r="R49" s="258">
        <v>876.31815787076664</v>
      </c>
      <c r="S49" s="258">
        <v>1198.5220378745266</v>
      </c>
      <c r="T49" s="258">
        <v>1206.7823403086609</v>
      </c>
      <c r="U49" s="258">
        <v>1150.9829360137426</v>
      </c>
      <c r="V49" s="258">
        <v>1111.3448932626507</v>
      </c>
      <c r="W49" s="258">
        <v>1073.9868548314823</v>
      </c>
      <c r="X49" s="258">
        <v>1051.9232278381671</v>
      </c>
      <c r="Y49" s="258">
        <v>992.51485385933574</v>
      </c>
      <c r="Z49" s="258">
        <v>978.99015042430244</v>
      </c>
      <c r="AA49" s="258">
        <v>771.99086980848926</v>
      </c>
      <c r="AB49" s="258">
        <v>749.5412773826522</v>
      </c>
      <c r="AC49" s="258">
        <v>625.653672380741</v>
      </c>
      <c r="AD49" s="258">
        <v>627.40246300023045</v>
      </c>
      <c r="AE49" s="258">
        <v>593.28279918590397</v>
      </c>
      <c r="AF49" s="258">
        <v>592.31123731506273</v>
      </c>
      <c r="AG49" s="258">
        <v>590.22147564355532</v>
      </c>
      <c r="AH49" s="258">
        <v>541.77534485451145</v>
      </c>
      <c r="AI49" s="258">
        <v>544.06964269384389</v>
      </c>
      <c r="AJ49" s="258">
        <v>528.1299245525521</v>
      </c>
      <c r="AK49" s="258">
        <v>468.96637538350734</v>
      </c>
      <c r="AL49" s="258">
        <v>423.49964675618742</v>
      </c>
      <c r="AM49" s="258">
        <v>410.68400025389985</v>
      </c>
      <c r="AN49" s="258">
        <v>404.23671204511169</v>
      </c>
      <c r="AO49" s="258">
        <v>395.07396788597947</v>
      </c>
      <c r="AP49" s="258">
        <v>386.29493166303752</v>
      </c>
      <c r="AQ49" s="258">
        <v>376.22299161815829</v>
      </c>
      <c r="AR49" s="258">
        <v>367.28383100360486</v>
      </c>
      <c r="AS49" s="258">
        <v>303.17038838249925</v>
      </c>
      <c r="AT49" s="258">
        <v>288.43555783704613</v>
      </c>
      <c r="AU49" s="258">
        <v>207.09878975051313</v>
      </c>
      <c r="AV49" s="258">
        <v>191.01753668761333</v>
      </c>
      <c r="AW49" s="258">
        <v>145.53624619129445</v>
      </c>
      <c r="AX49" s="258">
        <v>139.95322096447228</v>
      </c>
      <c r="AY49" s="258">
        <v>105.07532808720924</v>
      </c>
      <c r="AZ49" s="258">
        <v>98.526129893598423</v>
      </c>
      <c r="BA49" s="258">
        <v>95.636345130200326</v>
      </c>
      <c r="BB49" s="259">
        <v>63.908838523150628</v>
      </c>
    </row>
    <row r="50" spans="1:54" x14ac:dyDescent="0.25">
      <c r="A50" s="438" t="str">
        <f>IF((INDEX('Fuel Mapping'!$O$4:$O$86,MATCH(cer!B50,'Fuel Mapping'!$N$4:$N$86,0)))=0,"",INDEX('Fuel Mapping'!$O$4:$O$86,MATCH(cer!B50,'Fuel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Mapping'!$O$4:$O$86,MATCH(cer!B51,'Fuel Mapping'!$N$4:$N$86,0)))=0,"",INDEX('Fuel Mapping'!$O$4:$O$86,MATCH(cer!B51,'Fuel Mapping'!$N$4:$N$86,0)))</f>
        <v/>
      </c>
      <c r="B51" s="255" t="s">
        <v>247</v>
      </c>
      <c r="C51" s="256" t="s">
        <v>248</v>
      </c>
      <c r="D51" s="257">
        <v>0</v>
      </c>
      <c r="E51" s="258">
        <v>0</v>
      </c>
      <c r="F51" s="258">
        <v>0</v>
      </c>
      <c r="G51" s="258">
        <v>3.0056106314111304</v>
      </c>
      <c r="H51" s="258">
        <v>1.7342494660895735</v>
      </c>
      <c r="I51" s="258">
        <v>29.644653684638271</v>
      </c>
      <c r="J51" s="258">
        <v>0</v>
      </c>
      <c r="K51" s="258">
        <v>0</v>
      </c>
      <c r="L51" s="258">
        <v>4.364897960314984</v>
      </c>
      <c r="M51" s="258">
        <v>0</v>
      </c>
      <c r="N51" s="258">
        <v>0</v>
      </c>
      <c r="O51" s="258">
        <v>0</v>
      </c>
      <c r="P51" s="258">
        <v>0</v>
      </c>
      <c r="Q51" s="258">
        <v>0</v>
      </c>
      <c r="R51" s="258">
        <v>1.8670987406686721</v>
      </c>
      <c r="S51" s="258">
        <v>1.5501926110899968</v>
      </c>
      <c r="T51" s="258">
        <v>1.6162944088457398</v>
      </c>
      <c r="U51" s="258">
        <v>1.4837792904767269</v>
      </c>
      <c r="V51" s="258">
        <v>1.5806962888525988</v>
      </c>
      <c r="W51" s="258">
        <v>1.8820629670678095</v>
      </c>
      <c r="X51" s="258">
        <v>2.1249100554897451</v>
      </c>
      <c r="Y51" s="258">
        <v>2.1006522932149956</v>
      </c>
      <c r="Z51" s="258">
        <v>2.7369440573606028</v>
      </c>
      <c r="AA51" s="258">
        <v>2.9646244736800194</v>
      </c>
      <c r="AB51" s="258">
        <v>3.4105865845839012</v>
      </c>
      <c r="AC51" s="258">
        <v>3.6101087008832526</v>
      </c>
      <c r="AD51" s="258">
        <v>3.6245539468301002</v>
      </c>
      <c r="AE51" s="258">
        <v>4.1547242498309549</v>
      </c>
      <c r="AF51" s="258">
        <v>4.3486543433387128</v>
      </c>
      <c r="AG51" s="258">
        <v>4.3552094291242236</v>
      </c>
      <c r="AH51" s="258">
        <v>4.4452118855851337</v>
      </c>
      <c r="AI51" s="258">
        <v>4.5750948327111791</v>
      </c>
      <c r="AJ51" s="258">
        <v>4.705492993201668</v>
      </c>
      <c r="AK51" s="258">
        <v>4.8726425155096562</v>
      </c>
      <c r="AL51" s="258">
        <v>4.9617456557310922</v>
      </c>
      <c r="AM51" s="258">
        <v>4.9697239170585554</v>
      </c>
      <c r="AN51" s="258">
        <v>4.95671662806458</v>
      </c>
      <c r="AO51" s="258">
        <v>4.8925990216919439</v>
      </c>
      <c r="AP51" s="258">
        <v>4.8136069089968752</v>
      </c>
      <c r="AQ51" s="258">
        <v>4.5790908749118842</v>
      </c>
      <c r="AR51" s="258">
        <v>4.3803093545915361</v>
      </c>
      <c r="AS51" s="258">
        <v>4.0782832231318693</v>
      </c>
      <c r="AT51" s="258">
        <v>3.5659952402319148</v>
      </c>
      <c r="AU51" s="258">
        <v>3.3587755394156864</v>
      </c>
      <c r="AV51" s="258">
        <v>2.9565636088100011</v>
      </c>
      <c r="AW51" s="258">
        <v>2.7533888310466934</v>
      </c>
      <c r="AX51" s="258">
        <v>2.717110896196075</v>
      </c>
      <c r="AY51" s="258">
        <v>1.9258356273899304</v>
      </c>
      <c r="AZ51" s="258">
        <v>1.7392422057371912</v>
      </c>
      <c r="BA51" s="258">
        <v>1.71842262472754</v>
      </c>
      <c r="BB51" s="259">
        <v>1.2209660963640285</v>
      </c>
    </row>
    <row r="52" spans="1:54" x14ac:dyDescent="0.25">
      <c r="A52" s="438" t="str">
        <f>IF((INDEX('Fuel Mapping'!$O$4:$O$86,MATCH(cer!B52,'Fuel Mapping'!$N$4:$N$86,0)))=0,"",INDEX('Fuel Mapping'!$O$4:$O$86,MATCH(cer!B52,'Fuel Mapping'!$N$4:$N$86,0)))</f>
        <v/>
      </c>
      <c r="B52" s="240" t="s">
        <v>108</v>
      </c>
      <c r="C52" s="415" t="s">
        <v>249</v>
      </c>
      <c r="D52" s="242">
        <v>8255.0411934452914</v>
      </c>
      <c r="E52" s="416">
        <v>9052.623756180963</v>
      </c>
      <c r="F52" s="416">
        <v>8200.6366593034109</v>
      </c>
      <c r="G52" s="416">
        <v>9363.373961038209</v>
      </c>
      <c r="H52" s="416">
        <v>8772.5450045614707</v>
      </c>
      <c r="I52" s="416">
        <v>9537.2510997573554</v>
      </c>
      <c r="J52" s="416">
        <v>8349.3970454116115</v>
      </c>
      <c r="K52" s="416">
        <v>7835.4561709039735</v>
      </c>
      <c r="L52" s="416">
        <v>8371.7018999173961</v>
      </c>
      <c r="M52" s="416">
        <v>6404.424203850599</v>
      </c>
      <c r="N52" s="416">
        <v>6870.9225299382915</v>
      </c>
      <c r="O52" s="416">
        <v>6577.2938561522542</v>
      </c>
      <c r="P52" s="416">
        <v>6845.2766537880834</v>
      </c>
      <c r="Q52" s="416">
        <v>7112.4291030875056</v>
      </c>
      <c r="R52" s="416">
        <v>6963.9726301841756</v>
      </c>
      <c r="S52" s="416">
        <v>6148.3476885567607</v>
      </c>
      <c r="T52" s="416">
        <v>6097.5187731328724</v>
      </c>
      <c r="U52" s="416">
        <v>6011.9791451989913</v>
      </c>
      <c r="V52" s="416">
        <v>5895.2475854145287</v>
      </c>
      <c r="W52" s="416">
        <v>5754.1379523565111</v>
      </c>
      <c r="X52" s="416">
        <v>5705.8796958355797</v>
      </c>
      <c r="Y52" s="416">
        <v>5715.5800910651069</v>
      </c>
      <c r="Z52" s="416">
        <v>5736.8496313075693</v>
      </c>
      <c r="AA52" s="416">
        <v>5724.3844498639392</v>
      </c>
      <c r="AB52" s="416">
        <v>5754.4582163644809</v>
      </c>
      <c r="AC52" s="416">
        <v>5768.4162052437323</v>
      </c>
      <c r="AD52" s="416">
        <v>5839.9936652722708</v>
      </c>
      <c r="AE52" s="416">
        <v>5938.6136198973099</v>
      </c>
      <c r="AF52" s="416">
        <v>5994.8352980948121</v>
      </c>
      <c r="AG52" s="416">
        <v>6040.4099098420738</v>
      </c>
      <c r="AH52" s="416">
        <v>6091.3554798431487</v>
      </c>
      <c r="AI52" s="416">
        <v>6159.0392732311193</v>
      </c>
      <c r="AJ52" s="416">
        <v>6188.4394056961783</v>
      </c>
      <c r="AK52" s="416">
        <v>6198.1229874119035</v>
      </c>
      <c r="AL52" s="416">
        <v>6213.6460490716554</v>
      </c>
      <c r="AM52" s="416">
        <v>6215.0804185928164</v>
      </c>
      <c r="AN52" s="416">
        <v>6251.4534719208441</v>
      </c>
      <c r="AO52" s="416">
        <v>6269.5095746840807</v>
      </c>
      <c r="AP52" s="416">
        <v>6274.3105295941832</v>
      </c>
      <c r="AQ52" s="416">
        <v>6309.4331373001451</v>
      </c>
      <c r="AR52" s="416">
        <v>6345.7442354652476</v>
      </c>
      <c r="AS52" s="416">
        <v>6334.1584284673918</v>
      </c>
      <c r="AT52" s="416">
        <v>6388.6022536985856</v>
      </c>
      <c r="AU52" s="416">
        <v>6240.2427118551641</v>
      </c>
      <c r="AV52" s="416">
        <v>6277.8012023685224</v>
      </c>
      <c r="AW52" s="416">
        <v>6188.1711908361904</v>
      </c>
      <c r="AX52" s="416">
        <v>6222.2916438148131</v>
      </c>
      <c r="AY52" s="416">
        <v>6224.3302328791815</v>
      </c>
      <c r="AZ52" s="416">
        <v>6135.4442184930904</v>
      </c>
      <c r="BA52" s="416">
        <v>6105.5924517388376</v>
      </c>
      <c r="BB52" s="244">
        <v>5999.9766427190834</v>
      </c>
    </row>
    <row r="53" spans="1:54" x14ac:dyDescent="0.25">
      <c r="A53" s="438" t="str">
        <f>IF((INDEX('Fuel Mapping'!$O$4:$O$86,MATCH(cer!B53,'Fuel Mapping'!$N$4:$N$86,0)))=0,"",INDEX('Fuel Mapping'!$O$4:$O$86,MATCH(cer!B53,'Fuel Mapping'!$N$4:$N$86,0)))</f>
        <v>Natural Gas</v>
      </c>
      <c r="B53" s="245" t="s">
        <v>43</v>
      </c>
      <c r="C53" s="246" t="s">
        <v>250</v>
      </c>
      <c r="D53" s="247">
        <v>8251.5408495589654</v>
      </c>
      <c r="E53" s="248">
        <v>9048.483734228088</v>
      </c>
      <c r="F53" s="248">
        <v>8195.2712129668798</v>
      </c>
      <c r="G53" s="248">
        <v>9360.3953877416898</v>
      </c>
      <c r="H53" s="248">
        <v>8768.4187629355911</v>
      </c>
      <c r="I53" s="248">
        <v>9534.0133914722792</v>
      </c>
      <c r="J53" s="248">
        <v>8347.8515988108902</v>
      </c>
      <c r="K53" s="248">
        <v>7834.4904740099846</v>
      </c>
      <c r="L53" s="248">
        <v>8371.7018999173961</v>
      </c>
      <c r="M53" s="248">
        <v>6400.657358106313</v>
      </c>
      <c r="N53" s="248">
        <v>6867.6537414662571</v>
      </c>
      <c r="O53" s="248">
        <v>6574.2925449761042</v>
      </c>
      <c r="P53" s="248">
        <v>6842.4222991300221</v>
      </c>
      <c r="Q53" s="248">
        <v>7111.0102727337262</v>
      </c>
      <c r="R53" s="248">
        <v>6959.9868287440804</v>
      </c>
      <c r="S53" s="248">
        <v>6132.7255944979906</v>
      </c>
      <c r="T53" s="248">
        <v>6079.8545836779158</v>
      </c>
      <c r="U53" s="248">
        <v>5993.1201073874618</v>
      </c>
      <c r="V53" s="248">
        <v>5876.382714396731</v>
      </c>
      <c r="W53" s="248">
        <v>5735.1790586000907</v>
      </c>
      <c r="X53" s="248">
        <v>5686.7879171996765</v>
      </c>
      <c r="Y53" s="248">
        <v>5697.0165529975293</v>
      </c>
      <c r="Z53" s="248">
        <v>5719.5376938057252</v>
      </c>
      <c r="AA53" s="248">
        <v>5707.0678651635435</v>
      </c>
      <c r="AB53" s="248">
        <v>5738.636688593916</v>
      </c>
      <c r="AC53" s="248">
        <v>5752.4834860451219</v>
      </c>
      <c r="AD53" s="248">
        <v>5823.9385668917821</v>
      </c>
      <c r="AE53" s="248">
        <v>5922.4266978909027</v>
      </c>
      <c r="AF53" s="248">
        <v>5978.8333538177267</v>
      </c>
      <c r="AG53" s="248">
        <v>6024.3513487069513</v>
      </c>
      <c r="AH53" s="248">
        <v>6076.285232215715</v>
      </c>
      <c r="AI53" s="248">
        <v>6144.3670518271756</v>
      </c>
      <c r="AJ53" s="248">
        <v>6173.8177273761949</v>
      </c>
      <c r="AK53" s="248">
        <v>6183.5259899767652</v>
      </c>
      <c r="AL53" s="248">
        <v>6199.1179564371905</v>
      </c>
      <c r="AM53" s="248">
        <v>6200.5554751351201</v>
      </c>
      <c r="AN53" s="248">
        <v>6236.8684895200558</v>
      </c>
      <c r="AO53" s="248">
        <v>6255.5886486756444</v>
      </c>
      <c r="AP53" s="248">
        <v>6260.8216115191208</v>
      </c>
      <c r="AQ53" s="248">
        <v>6296.1890506085092</v>
      </c>
      <c r="AR53" s="248">
        <v>6332.6784711457303</v>
      </c>
      <c r="AS53" s="248">
        <v>6322.8783315947303</v>
      </c>
      <c r="AT53" s="248">
        <v>6380.2072522177959</v>
      </c>
      <c r="AU53" s="248">
        <v>6231.8252685381949</v>
      </c>
      <c r="AV53" s="248">
        <v>6272.0103754677839</v>
      </c>
      <c r="AW53" s="248">
        <v>6182.429740487355</v>
      </c>
      <c r="AX53" s="248">
        <v>6216.6134978895707</v>
      </c>
      <c r="AY53" s="248">
        <v>6218.7515730962259</v>
      </c>
      <c r="AZ53" s="248">
        <v>6130.365705512063</v>
      </c>
      <c r="BA53" s="248">
        <v>6100.6196468593071</v>
      </c>
      <c r="BB53" s="249">
        <v>5996.0752639460143</v>
      </c>
    </row>
    <row r="54" spans="1:54" x14ac:dyDescent="0.25">
      <c r="A54" s="438" t="str">
        <f>IF((INDEX('Fuel Mapping'!$O$4:$O$86,MATCH(cer!B54,'Fuel Mapping'!$N$4:$N$86,0)))=0,"",INDEX('Fuel Mapping'!$O$4:$O$86,MATCH(cer!B54,'Fuel Mapping'!$N$4:$N$86,0)))</f>
        <v/>
      </c>
      <c r="B54" s="245" t="s">
        <v>251</v>
      </c>
      <c r="C54" s="246" t="s">
        <v>252</v>
      </c>
      <c r="D54" s="247">
        <v>3.5003438863268488</v>
      </c>
      <c r="E54" s="248">
        <v>4.1400219528763778</v>
      </c>
      <c r="F54" s="248">
        <v>5.3654463365320035</v>
      </c>
      <c r="G54" s="248">
        <v>2.9785732965194458</v>
      </c>
      <c r="H54" s="248">
        <v>4.1262416258797927</v>
      </c>
      <c r="I54" s="248">
        <v>3.2377082850786563</v>
      </c>
      <c r="J54" s="248">
        <v>1.545446600720634</v>
      </c>
      <c r="K54" s="248">
        <v>0.96569689398939207</v>
      </c>
      <c r="L54" s="248">
        <v>0</v>
      </c>
      <c r="M54" s="248">
        <v>3.7668457442850674</v>
      </c>
      <c r="N54" s="248">
        <v>3.2687884720358218</v>
      </c>
      <c r="O54" s="248">
        <v>3.0013111761493065</v>
      </c>
      <c r="P54" s="248">
        <v>2.8543546580622898</v>
      </c>
      <c r="Q54" s="248">
        <v>1.4188303537794356</v>
      </c>
      <c r="R54" s="248">
        <v>3.9858014400947259</v>
      </c>
      <c r="S54" s="248">
        <v>15.622094058771429</v>
      </c>
      <c r="T54" s="248">
        <v>17.664189454955626</v>
      </c>
      <c r="U54" s="248">
        <v>18.85903781153015</v>
      </c>
      <c r="V54" s="248">
        <v>18.864871017797409</v>
      </c>
      <c r="W54" s="248">
        <v>18.958893756419787</v>
      </c>
      <c r="X54" s="248">
        <v>19.091778635903538</v>
      </c>
      <c r="Y54" s="248">
        <v>18.563538067577333</v>
      </c>
      <c r="Z54" s="248">
        <v>17.311937501844476</v>
      </c>
      <c r="AA54" s="248">
        <v>17.31658470039622</v>
      </c>
      <c r="AB54" s="248">
        <v>15.821527770565421</v>
      </c>
      <c r="AC54" s="248">
        <v>15.932719198610657</v>
      </c>
      <c r="AD54" s="248">
        <v>16.055098380487227</v>
      </c>
      <c r="AE54" s="248">
        <v>16.186922006408118</v>
      </c>
      <c r="AF54" s="248">
        <v>16.001944277086206</v>
      </c>
      <c r="AG54" s="248">
        <v>16.058561135123409</v>
      </c>
      <c r="AH54" s="248">
        <v>15.070247627434771</v>
      </c>
      <c r="AI54" s="248">
        <v>14.672221403943668</v>
      </c>
      <c r="AJ54" s="248">
        <v>14.621678319984165</v>
      </c>
      <c r="AK54" s="248">
        <v>14.596997435137737</v>
      </c>
      <c r="AL54" s="248">
        <v>14.528092634464947</v>
      </c>
      <c r="AM54" s="248">
        <v>14.524943457696663</v>
      </c>
      <c r="AN54" s="248">
        <v>14.584982400787398</v>
      </c>
      <c r="AO54" s="248">
        <v>13.920926008436473</v>
      </c>
      <c r="AP54" s="248">
        <v>13.488918075062637</v>
      </c>
      <c r="AQ54" s="248">
        <v>13.244086691635482</v>
      </c>
      <c r="AR54" s="248">
        <v>13.065764319516814</v>
      </c>
      <c r="AS54" s="248">
        <v>11.280096872661787</v>
      </c>
      <c r="AT54" s="248">
        <v>8.3950014807876592</v>
      </c>
      <c r="AU54" s="248">
        <v>8.4174433169689156</v>
      </c>
      <c r="AV54" s="248">
        <v>5.7908269007389821</v>
      </c>
      <c r="AW54" s="248">
        <v>5.7414503488347979</v>
      </c>
      <c r="AX54" s="248">
        <v>5.6781459252430135</v>
      </c>
      <c r="AY54" s="248">
        <v>5.5786597829571258</v>
      </c>
      <c r="AZ54" s="248">
        <v>5.0785129810275897</v>
      </c>
      <c r="BA54" s="248">
        <v>4.9728048795304574</v>
      </c>
      <c r="BB54" s="249">
        <v>3.9013787730695064</v>
      </c>
    </row>
    <row r="55" spans="1:54" x14ac:dyDescent="0.25">
      <c r="A55" s="438" t="str">
        <f>IF((INDEX('Fuel Mapping'!$O$4:$O$86,MATCH(cer!B55,'Fuel Mapping'!$N$4:$N$86,0)))=0,"",INDEX('Fuel Mapping'!$O$4:$O$86,MATCH(cer!B55,'Fuel Mapping'!$N$4:$N$86,0)))</f>
        <v/>
      </c>
      <c r="B55" s="250" t="s">
        <v>253</v>
      </c>
      <c r="C55" s="251" t="s">
        <v>254</v>
      </c>
      <c r="D55" s="252">
        <v>3.5003438863268488</v>
      </c>
      <c r="E55" s="253">
        <v>4.1400219528763778</v>
      </c>
      <c r="F55" s="253">
        <v>5.3654463365320035</v>
      </c>
      <c r="G55" s="253">
        <v>2.9785732965194458</v>
      </c>
      <c r="H55" s="253">
        <v>4.1262416258797927</v>
      </c>
      <c r="I55" s="253">
        <v>3.2377082850786563</v>
      </c>
      <c r="J55" s="253">
        <v>1.545446600720634</v>
      </c>
      <c r="K55" s="253">
        <v>0.96569689398939207</v>
      </c>
      <c r="L55" s="253">
        <v>0</v>
      </c>
      <c r="M55" s="253">
        <v>3.7668457442850674</v>
      </c>
      <c r="N55" s="253">
        <v>3.2687884720358218</v>
      </c>
      <c r="O55" s="253">
        <v>3.0013111761493065</v>
      </c>
      <c r="P55" s="253">
        <v>2.8543546580622898</v>
      </c>
      <c r="Q55" s="253">
        <v>1.4188303537794356</v>
      </c>
      <c r="R55" s="253">
        <v>3.7990031479794921</v>
      </c>
      <c r="S55" s="253">
        <v>8.3871817052067392</v>
      </c>
      <c r="T55" s="253">
        <v>9.4835408157541732</v>
      </c>
      <c r="U55" s="253">
        <v>10.125030377848534</v>
      </c>
      <c r="V55" s="253">
        <v>10.128162106584988</v>
      </c>
      <c r="W55" s="253">
        <v>10.17864098542673</v>
      </c>
      <c r="X55" s="253">
        <v>10.249984150172235</v>
      </c>
      <c r="Y55" s="253">
        <v>9.9663826295344879</v>
      </c>
      <c r="Z55" s="253">
        <v>9.2944239710057968</v>
      </c>
      <c r="AA55" s="253">
        <v>9.2969189565389172</v>
      </c>
      <c r="AB55" s="253">
        <v>8.4942535723115764</v>
      </c>
      <c r="AC55" s="253">
        <v>8.5539499681704392</v>
      </c>
      <c r="AD55" s="253">
        <v>8.6196528394674559</v>
      </c>
      <c r="AE55" s="253">
        <v>8.690426238953993</v>
      </c>
      <c r="AF55" s="253">
        <v>8.5911154921742874</v>
      </c>
      <c r="AG55" s="253">
        <v>8.6215119213693416</v>
      </c>
      <c r="AH55" s="253">
        <v>8.090906681155678</v>
      </c>
      <c r="AI55" s="253">
        <v>7.8772145700149991</v>
      </c>
      <c r="AJ55" s="253">
        <v>7.8500790254769202</v>
      </c>
      <c r="AK55" s="253">
        <v>7.8368283649013577</v>
      </c>
      <c r="AL55" s="253">
        <v>7.7998347914771049</v>
      </c>
      <c r="AM55" s="253">
        <v>7.7981440630972827</v>
      </c>
      <c r="AN55" s="253">
        <v>7.8303777395299141</v>
      </c>
      <c r="AO55" s="253">
        <v>7.4738594901711428</v>
      </c>
      <c r="AP55" s="253">
        <v>7.2419232963634492</v>
      </c>
      <c r="AQ55" s="253">
        <v>7.1104783510049412</v>
      </c>
      <c r="AR55" s="253">
        <v>7.0147407289271255</v>
      </c>
      <c r="AS55" s="253">
        <v>6.0560525219875032</v>
      </c>
      <c r="AT55" s="253">
        <v>4.5071040137101193</v>
      </c>
      <c r="AU55" s="253">
        <v>4.5191525750068697</v>
      </c>
      <c r="AV55" s="253">
        <v>3.1089761242748928</v>
      </c>
      <c r="AW55" s="253">
        <v>3.0824668668578665</v>
      </c>
      <c r="AX55" s="253">
        <v>3.0484800209580656</v>
      </c>
      <c r="AY55" s="253">
        <v>2.9950679528087703</v>
      </c>
      <c r="AZ55" s="253">
        <v>2.7265493988121143</v>
      </c>
      <c r="BA55" s="253">
        <v>2.6697968884486851</v>
      </c>
      <c r="BB55" s="254">
        <v>2.0945701995820527</v>
      </c>
    </row>
    <row r="56" spans="1:54" x14ac:dyDescent="0.25">
      <c r="A56" s="438" t="str">
        <f>IF((INDEX('Fuel Mapping'!$O$4:$O$86,MATCH(cer!B56,'Fuel Mapping'!$N$4:$N$86,0)))=0,"",INDEX('Fuel Mapping'!$O$4:$O$86,MATCH(cer!B56,'Fuel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Mapping'!$O$4:$O$86,MATCH(cer!B57,'Fuel Mapping'!$N$4:$N$86,0)))=0,"",INDEX('Fuel Mapping'!$O$4:$O$86,MATCH(cer!B57,'Fuel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Mapping'!$O$4:$O$86,MATCH(cer!B58,'Fuel Mapping'!$N$4:$N$86,0)))=0,"",INDEX('Fuel Mapping'!$O$4:$O$86,MATCH(cer!B58,'Fuel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0.18679829211523399</v>
      </c>
      <c r="S58" s="253">
        <v>7.23491235356469</v>
      </c>
      <c r="T58" s="253">
        <v>8.1806486392014524</v>
      </c>
      <c r="U58" s="253">
        <v>8.7340074336816169</v>
      </c>
      <c r="V58" s="253">
        <v>8.7367089112124212</v>
      </c>
      <c r="W58" s="253">
        <v>8.7802527709930569</v>
      </c>
      <c r="X58" s="253">
        <v>8.8417944857312989</v>
      </c>
      <c r="Y58" s="253">
        <v>8.597155438042849</v>
      </c>
      <c r="Z58" s="253">
        <v>8.0175135308386754</v>
      </c>
      <c r="AA58" s="253">
        <v>8.0196657438573027</v>
      </c>
      <c r="AB58" s="253">
        <v>7.3272741982538454</v>
      </c>
      <c r="AC58" s="253">
        <v>7.378769230440219</v>
      </c>
      <c r="AD58" s="253">
        <v>7.4354455410197735</v>
      </c>
      <c r="AE58" s="253">
        <v>7.4964957674541237</v>
      </c>
      <c r="AF58" s="253">
        <v>7.4108287849119208</v>
      </c>
      <c r="AG58" s="253">
        <v>7.4370492137540687</v>
      </c>
      <c r="AH58" s="253">
        <v>6.9793409462790938</v>
      </c>
      <c r="AI58" s="253">
        <v>6.7950068339286682</v>
      </c>
      <c r="AJ58" s="253">
        <v>6.7715992945072463</v>
      </c>
      <c r="AK58" s="253">
        <v>6.7601690702363797</v>
      </c>
      <c r="AL58" s="253">
        <v>6.7282578429878415</v>
      </c>
      <c r="AM58" s="253">
        <v>6.7267993945993805</v>
      </c>
      <c r="AN58" s="253">
        <v>6.7546046612574839</v>
      </c>
      <c r="AO58" s="253">
        <v>6.4470665182653315</v>
      </c>
      <c r="AP58" s="253">
        <v>6.2469947786991886</v>
      </c>
      <c r="AQ58" s="253">
        <v>6.1336083406305413</v>
      </c>
      <c r="AR58" s="253">
        <v>6.0510235905896907</v>
      </c>
      <c r="AS58" s="253">
        <v>5.2240443506742853</v>
      </c>
      <c r="AT58" s="253">
        <v>3.8878974670775381</v>
      </c>
      <c r="AU58" s="253">
        <v>3.8982907419620463</v>
      </c>
      <c r="AV58" s="253">
        <v>2.6818507764640889</v>
      </c>
      <c r="AW58" s="253">
        <v>2.6589834819769305</v>
      </c>
      <c r="AX58" s="253">
        <v>2.6296659042849484</v>
      </c>
      <c r="AY58" s="253">
        <v>2.5835918301483556</v>
      </c>
      <c r="AZ58" s="253">
        <v>2.3519635822154763</v>
      </c>
      <c r="BA58" s="253">
        <v>2.3030079910817722</v>
      </c>
      <c r="BB58" s="254">
        <v>1.8068085734874533</v>
      </c>
    </row>
    <row r="59" spans="1:54" x14ac:dyDescent="0.25">
      <c r="A59" s="438" t="str">
        <f>IF((INDEX('Fuel Mapping'!$O$4:$O$86,MATCH(cer!B59,'Fuel Mapping'!$N$4:$N$86,0)))=0,"",INDEX('Fuel Mapping'!$O$4:$O$86,MATCH(cer!B59,'Fuel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Mapping'!$O$4:$O$86,MATCH(cer!B60,'Fuel Mapping'!$N$4:$N$86,0)))=0,"",INDEX('Fuel Mapping'!$O$4:$O$86,MATCH(cer!B60,'Fuel Mapping'!$N$4:$N$86,0)))</f>
        <v>Heat</v>
      </c>
      <c r="B60" s="240" t="s">
        <v>263</v>
      </c>
      <c r="C60" s="415" t="s">
        <v>264</v>
      </c>
      <c r="D60" s="242">
        <v>64.951270874680134</v>
      </c>
      <c r="E60" s="416">
        <v>79.010086186322454</v>
      </c>
      <c r="F60" s="416">
        <v>68.421533562850044</v>
      </c>
      <c r="G60" s="416">
        <v>65.884546790235916</v>
      </c>
      <c r="H60" s="416">
        <v>116.98727222228392</v>
      </c>
      <c r="I60" s="416">
        <v>131.8718712582583</v>
      </c>
      <c r="J60" s="416">
        <v>105.55187994053908</v>
      </c>
      <c r="K60" s="416">
        <v>133.22803511225018</v>
      </c>
      <c r="L60" s="416">
        <v>138.30484295464652</v>
      </c>
      <c r="M60" s="416">
        <v>89.437699115344074</v>
      </c>
      <c r="N60" s="416">
        <v>114.6796887670214</v>
      </c>
      <c r="O60" s="416">
        <v>124.31931412837562</v>
      </c>
      <c r="P60" s="416">
        <v>139.71659246424107</v>
      </c>
      <c r="Q60" s="416">
        <v>143.32727312554141</v>
      </c>
      <c r="R60" s="416">
        <v>151.46690212004708</v>
      </c>
      <c r="S60" s="416">
        <v>167.5724175198369</v>
      </c>
      <c r="T60" s="416">
        <v>165.08320065542699</v>
      </c>
      <c r="U60" s="416">
        <v>161.28464094604703</v>
      </c>
      <c r="V60" s="416">
        <v>161.26348050741777</v>
      </c>
      <c r="W60" s="416">
        <v>161.37954163699607</v>
      </c>
      <c r="X60" s="416">
        <v>163.53440210658442</v>
      </c>
      <c r="Y60" s="416">
        <v>164.71055103736347</v>
      </c>
      <c r="Z60" s="416">
        <v>168.13564896845</v>
      </c>
      <c r="AA60" s="416">
        <v>167.76746699273431</v>
      </c>
      <c r="AB60" s="416">
        <v>169.38334068694616</v>
      </c>
      <c r="AC60" s="416">
        <v>170.73575574914275</v>
      </c>
      <c r="AD60" s="416">
        <v>172.64438167616609</v>
      </c>
      <c r="AE60" s="416">
        <v>175.44789412872112</v>
      </c>
      <c r="AF60" s="416">
        <v>183.93493738351643</v>
      </c>
      <c r="AG60" s="416">
        <v>185.56361287770062</v>
      </c>
      <c r="AH60" s="416">
        <v>189.56939335456624</v>
      </c>
      <c r="AI60" s="416">
        <v>191.38200532517322</v>
      </c>
      <c r="AJ60" s="416">
        <v>196.79124611119161</v>
      </c>
      <c r="AK60" s="416">
        <v>207.80786039301287</v>
      </c>
      <c r="AL60" s="416">
        <v>209.88566362708482</v>
      </c>
      <c r="AM60" s="416">
        <v>210.43635519958582</v>
      </c>
      <c r="AN60" s="416">
        <v>211.49843998282489</v>
      </c>
      <c r="AO60" s="416">
        <v>212.86932735050263</v>
      </c>
      <c r="AP60" s="416">
        <v>213.4149505961382</v>
      </c>
      <c r="AQ60" s="416">
        <v>212.95101325229302</v>
      </c>
      <c r="AR60" s="416">
        <v>212.11044477571875</v>
      </c>
      <c r="AS60" s="416">
        <v>211.13606095874559</v>
      </c>
      <c r="AT60" s="416">
        <v>209.46311097318517</v>
      </c>
      <c r="AU60" s="416">
        <v>207.99329816820762</v>
      </c>
      <c r="AV60" s="416">
        <v>205.01442522048151</v>
      </c>
      <c r="AW60" s="416">
        <v>203.71168859536348</v>
      </c>
      <c r="AX60" s="416">
        <v>204.95507938398606</v>
      </c>
      <c r="AY60" s="416">
        <v>204.98123576425141</v>
      </c>
      <c r="AZ60" s="416">
        <v>207.85724188425547</v>
      </c>
      <c r="BA60" s="416">
        <v>209.32973122989429</v>
      </c>
      <c r="BB60" s="244">
        <v>207.22857906886648</v>
      </c>
    </row>
    <row r="61" spans="1:54" x14ac:dyDescent="0.25">
      <c r="A61" s="438" t="str">
        <f>IF((INDEX('Fuel Mapping'!$O$4:$O$86,MATCH(cer!B61,'Fuel Mapping'!$N$4:$N$86,0)))=0,"",INDEX('Fuel Mapping'!$O$4:$O$86,MATCH(cer!B61,'Fuel Mapping'!$N$4:$N$86,0)))</f>
        <v/>
      </c>
      <c r="B61" s="240" t="s">
        <v>265</v>
      </c>
      <c r="C61" s="415" t="s">
        <v>266</v>
      </c>
      <c r="D61" s="242">
        <v>0.26273562295257585</v>
      </c>
      <c r="E61" s="416">
        <v>6.6176600000000203</v>
      </c>
      <c r="F61" s="416">
        <v>5.5017399999999821</v>
      </c>
      <c r="G61" s="416">
        <v>78.769374525406064</v>
      </c>
      <c r="H61" s="416">
        <v>205.46469814604563</v>
      </c>
      <c r="I61" s="416">
        <v>422.89410243368508</v>
      </c>
      <c r="J61" s="416">
        <v>353.30983379865626</v>
      </c>
      <c r="K61" s="416">
        <v>78.599681445850464</v>
      </c>
      <c r="L61" s="416">
        <v>354.00727207018701</v>
      </c>
      <c r="M61" s="416">
        <v>351.64200337458635</v>
      </c>
      <c r="N61" s="416">
        <v>447.70823953190154</v>
      </c>
      <c r="O61" s="416">
        <v>567.82735814774344</v>
      </c>
      <c r="P61" s="416">
        <v>393.71191162721243</v>
      </c>
      <c r="Q61" s="416">
        <v>474.80540747324517</v>
      </c>
      <c r="R61" s="416">
        <v>404.26456301539497</v>
      </c>
      <c r="S61" s="416">
        <v>564.4448734673233</v>
      </c>
      <c r="T61" s="416">
        <v>556.81160851242714</v>
      </c>
      <c r="U61" s="416">
        <v>551.86145002983699</v>
      </c>
      <c r="V61" s="416">
        <v>543.13693327620001</v>
      </c>
      <c r="W61" s="416">
        <v>535.23171534943913</v>
      </c>
      <c r="X61" s="416">
        <v>530.73132527108623</v>
      </c>
      <c r="Y61" s="416">
        <v>556.29603247842897</v>
      </c>
      <c r="Z61" s="416">
        <v>565.96369437074691</v>
      </c>
      <c r="AA61" s="416">
        <v>669.56518040053288</v>
      </c>
      <c r="AB61" s="416">
        <v>677.51134853393432</v>
      </c>
      <c r="AC61" s="416">
        <v>733.6323236921063</v>
      </c>
      <c r="AD61" s="416">
        <v>743.7646412566445</v>
      </c>
      <c r="AE61" s="416">
        <v>769.01741920202528</v>
      </c>
      <c r="AF61" s="416">
        <v>783.27807950124043</v>
      </c>
      <c r="AG61" s="416">
        <v>790.10874604411549</v>
      </c>
      <c r="AH61" s="416">
        <v>826.83389196955864</v>
      </c>
      <c r="AI61" s="416">
        <v>834.91711356459973</v>
      </c>
      <c r="AJ61" s="416">
        <v>859.42969328087531</v>
      </c>
      <c r="AK61" s="416">
        <v>895.96829542408784</v>
      </c>
      <c r="AL61" s="416">
        <v>924.56455566402076</v>
      </c>
      <c r="AM61" s="416">
        <v>943.51767593106638</v>
      </c>
      <c r="AN61" s="416">
        <v>957.75804452262037</v>
      </c>
      <c r="AO61" s="416">
        <v>983.1678461175045</v>
      </c>
      <c r="AP61" s="416">
        <v>1004.5469232767537</v>
      </c>
      <c r="AQ61" s="416">
        <v>1025.7373685174668</v>
      </c>
      <c r="AR61" s="416">
        <v>1051.411526956306</v>
      </c>
      <c r="AS61" s="416">
        <v>1169.5674790990147</v>
      </c>
      <c r="AT61" s="416">
        <v>1211.9592501015056</v>
      </c>
      <c r="AU61" s="416">
        <v>1413.4159847944302</v>
      </c>
      <c r="AV61" s="416">
        <v>1457.8433251727595</v>
      </c>
      <c r="AW61" s="416">
        <v>1572.421153321967</v>
      </c>
      <c r="AX61" s="416">
        <v>1619.8444476804575</v>
      </c>
      <c r="AY61" s="416">
        <v>1701.8537585672468</v>
      </c>
      <c r="AZ61" s="416">
        <v>1742.1466904533195</v>
      </c>
      <c r="BA61" s="416">
        <v>1798.6496141186756</v>
      </c>
      <c r="BB61" s="244">
        <v>1892.102749665883</v>
      </c>
    </row>
    <row r="62" spans="1:54" x14ac:dyDescent="0.25">
      <c r="A62" s="438" t="str">
        <f>IF((INDEX('Fuel Mapping'!$O$4:$O$86,MATCH(cer!B62,'Fuel Mapping'!$N$4:$N$86,0)))=0,"",INDEX('Fuel Mapping'!$O$4:$O$86,MATCH(cer!B62,'Fuel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Mapping'!$O$4:$O$86,MATCH(cer!B63,'Fuel Mapping'!$N$4:$N$86,0)))=0,"",INDEX('Fuel Mapping'!$O$4:$O$86,MATCH(cer!B63,'Fuel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Mapping'!$O$4:$O$86,MATCH(cer!B64,'Fuel Mapping'!$N$4:$N$86,0)))=0,"",INDEX('Fuel Mapping'!$O$4:$O$86,MATCH(cer!B64,'Fuel Mapping'!$N$4:$N$86,0)))</f>
        <v/>
      </c>
      <c r="B64" s="245" t="s">
        <v>271</v>
      </c>
      <c r="C64" s="246" t="s">
        <v>272</v>
      </c>
      <c r="D64" s="247">
        <v>0</v>
      </c>
      <c r="E64" s="248">
        <v>0</v>
      </c>
      <c r="F64" s="248">
        <v>0</v>
      </c>
      <c r="G64" s="248">
        <v>0</v>
      </c>
      <c r="H64" s="248">
        <v>0</v>
      </c>
      <c r="I64" s="248">
        <v>1.5524899597065062E-2</v>
      </c>
      <c r="J64" s="248">
        <v>0</v>
      </c>
      <c r="K64" s="248">
        <v>0</v>
      </c>
      <c r="L64" s="248">
        <v>0</v>
      </c>
      <c r="M64" s="248">
        <v>0</v>
      </c>
      <c r="N64" s="248">
        <v>3.0688863932983864E-2</v>
      </c>
      <c r="O64" s="248">
        <v>3.2372215381413556E-2</v>
      </c>
      <c r="P64" s="248">
        <v>3.2433295227090382E-2</v>
      </c>
      <c r="Q64" s="248">
        <v>3.1877796825666313E-2</v>
      </c>
      <c r="R64" s="248">
        <v>3.2156361348496254E-2</v>
      </c>
      <c r="S64" s="248">
        <v>3.2536841267111212E-2</v>
      </c>
      <c r="T64" s="248">
        <v>3.2391695781958101E-2</v>
      </c>
      <c r="U64" s="248">
        <v>3.4463244181488398E-2</v>
      </c>
      <c r="V64" s="248">
        <v>3.8076548258813459E-2</v>
      </c>
      <c r="W64" s="248">
        <v>4.0429099172223371E-2</v>
      </c>
      <c r="X64" s="248">
        <v>4.8422853761883787E-2</v>
      </c>
      <c r="Y64" s="248">
        <v>9.5628954833640714E-2</v>
      </c>
      <c r="Z64" s="248">
        <v>0.11094209998375085</v>
      </c>
      <c r="AA64" s="248">
        <v>0.31230501147416645</v>
      </c>
      <c r="AB64" s="248">
        <v>0.3300588380367524</v>
      </c>
      <c r="AC64" s="248">
        <v>0.45302372412446845</v>
      </c>
      <c r="AD64" s="248">
        <v>0.46148584264857273</v>
      </c>
      <c r="AE64" s="248">
        <v>0.4749997336788831</v>
      </c>
      <c r="AF64" s="248">
        <v>0.50306362641622748</v>
      </c>
      <c r="AG64" s="248">
        <v>0.51087542248412243</v>
      </c>
      <c r="AH64" s="248">
        <v>0.52311928157520915</v>
      </c>
      <c r="AI64" s="248">
        <v>0.546372267414581</v>
      </c>
      <c r="AJ64" s="248">
        <v>0.55468735515030387</v>
      </c>
      <c r="AK64" s="248">
        <v>0.56650463645884697</v>
      </c>
      <c r="AL64" s="248">
        <v>0.56854079594139517</v>
      </c>
      <c r="AM64" s="248">
        <v>0.56134967953141535</v>
      </c>
      <c r="AN64" s="248">
        <v>0.56364146507271695</v>
      </c>
      <c r="AO64" s="248">
        <v>0.56666041082634844</v>
      </c>
      <c r="AP64" s="248">
        <v>0.56650809005516289</v>
      </c>
      <c r="AQ64" s="248">
        <v>0.56835273674005038</v>
      </c>
      <c r="AR64" s="248">
        <v>0.56973561188318878</v>
      </c>
      <c r="AS64" s="248">
        <v>0.56662482304159179</v>
      </c>
      <c r="AT64" s="248">
        <v>0.570365619631094</v>
      </c>
      <c r="AU64" s="248">
        <v>0.55542996981055903</v>
      </c>
      <c r="AV64" s="248">
        <v>0.5616382778412593</v>
      </c>
      <c r="AW64" s="248">
        <v>0.5552789500674794</v>
      </c>
      <c r="AX64" s="248">
        <v>0.56300335124616729</v>
      </c>
      <c r="AY64" s="248">
        <v>0.56638660767259907</v>
      </c>
      <c r="AZ64" s="248">
        <v>0.56893340220336885</v>
      </c>
      <c r="BA64" s="248">
        <v>0.57562303287248207</v>
      </c>
      <c r="BB64" s="249">
        <v>0.58289066306153414</v>
      </c>
    </row>
    <row r="65" spans="1:54" x14ac:dyDescent="0.25">
      <c r="A65" s="438" t="str">
        <f>IF((INDEX('Fuel Mapping'!$O$4:$O$86,MATCH(cer!B65,'Fuel Mapping'!$N$4:$N$86,0)))=0,"",INDEX('Fuel Mapping'!$O$4:$O$86,MATCH(cer!B65,'Fuel Mapping'!$N$4:$N$86,0)))</f>
        <v/>
      </c>
      <c r="B65" s="250" t="s">
        <v>273</v>
      </c>
      <c r="C65" s="251" t="s">
        <v>274</v>
      </c>
      <c r="D65" s="252">
        <v>0</v>
      </c>
      <c r="E65" s="253">
        <v>0</v>
      </c>
      <c r="F65" s="253">
        <v>0</v>
      </c>
      <c r="G65" s="253">
        <v>0</v>
      </c>
      <c r="H65" s="253">
        <v>0</v>
      </c>
      <c r="I65" s="253">
        <v>1.5524899597065062E-2</v>
      </c>
      <c r="J65" s="253">
        <v>0</v>
      </c>
      <c r="K65" s="253">
        <v>0</v>
      </c>
      <c r="L65" s="253">
        <v>0</v>
      </c>
      <c r="M65" s="253">
        <v>0</v>
      </c>
      <c r="N65" s="253">
        <v>3.0688863932983864E-2</v>
      </c>
      <c r="O65" s="253">
        <v>3.2372215381413556E-2</v>
      </c>
      <c r="P65" s="253">
        <v>3.2433295227090382E-2</v>
      </c>
      <c r="Q65" s="253">
        <v>3.1877796825666313E-2</v>
      </c>
      <c r="R65" s="253">
        <v>3.2156361348496254E-2</v>
      </c>
      <c r="S65" s="253">
        <v>3.2536841267111212E-2</v>
      </c>
      <c r="T65" s="253">
        <v>3.2391695781958101E-2</v>
      </c>
      <c r="U65" s="253">
        <v>3.4463244181488398E-2</v>
      </c>
      <c r="V65" s="253">
        <v>3.8076548258813459E-2</v>
      </c>
      <c r="W65" s="253">
        <v>4.0429099172223371E-2</v>
      </c>
      <c r="X65" s="253">
        <v>4.8422853761883787E-2</v>
      </c>
      <c r="Y65" s="253">
        <v>9.5628954833640714E-2</v>
      </c>
      <c r="Z65" s="253">
        <v>0.11094209998375085</v>
      </c>
      <c r="AA65" s="253">
        <v>0.31230501147416645</v>
      </c>
      <c r="AB65" s="253">
        <v>0.3300588380367524</v>
      </c>
      <c r="AC65" s="253">
        <v>0.45302372412446845</v>
      </c>
      <c r="AD65" s="253">
        <v>0.46148584264857273</v>
      </c>
      <c r="AE65" s="253">
        <v>0.4749997336788831</v>
      </c>
      <c r="AF65" s="253">
        <v>0.50306362641622748</v>
      </c>
      <c r="AG65" s="253">
        <v>0.51087542248412243</v>
      </c>
      <c r="AH65" s="253">
        <v>0.52311928157520915</v>
      </c>
      <c r="AI65" s="253">
        <v>0.546372267414581</v>
      </c>
      <c r="AJ65" s="253">
        <v>0.55468735515030387</v>
      </c>
      <c r="AK65" s="253">
        <v>0.56650463645884697</v>
      </c>
      <c r="AL65" s="253">
        <v>0.56854079594139517</v>
      </c>
      <c r="AM65" s="253">
        <v>0.56134967953141535</v>
      </c>
      <c r="AN65" s="253">
        <v>0.56364146507271695</v>
      </c>
      <c r="AO65" s="253">
        <v>0.56666041082634844</v>
      </c>
      <c r="AP65" s="253">
        <v>0.56650809005516289</v>
      </c>
      <c r="AQ65" s="253">
        <v>0.56835273674005038</v>
      </c>
      <c r="AR65" s="253">
        <v>0.56973561188318878</v>
      </c>
      <c r="AS65" s="253">
        <v>0.56662482304159179</v>
      </c>
      <c r="AT65" s="253">
        <v>0.570365619631094</v>
      </c>
      <c r="AU65" s="253">
        <v>0.55542996981055903</v>
      </c>
      <c r="AV65" s="253">
        <v>0.5616382778412593</v>
      </c>
      <c r="AW65" s="253">
        <v>0.5552789500674794</v>
      </c>
      <c r="AX65" s="253">
        <v>0.56300335124616729</v>
      </c>
      <c r="AY65" s="253">
        <v>0.56638660767259907</v>
      </c>
      <c r="AZ65" s="253">
        <v>0.56893340220336885</v>
      </c>
      <c r="BA65" s="253">
        <v>0.57562303287248207</v>
      </c>
      <c r="BB65" s="254">
        <v>0.58289066306153414</v>
      </c>
    </row>
    <row r="66" spans="1:54" x14ac:dyDescent="0.25">
      <c r="A66" s="438" t="str">
        <f>IF((INDEX('Fuel Mapping'!$O$4:$O$86,MATCH(cer!B66,'Fuel Mapping'!$N$4:$N$86,0)))=0,"",INDEX('Fuel Mapping'!$O$4:$O$86,MATCH(cer!B66,'Fuel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Mapping'!$O$4:$O$86,MATCH(cer!B67,'Fuel Mapping'!$N$4:$N$86,0)))=0,"",INDEX('Fuel Mapping'!$O$4:$O$86,MATCH(cer!B67,'Fuel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Mapping'!$O$4:$O$86,MATCH(cer!B68,'Fuel Mapping'!$N$4:$N$86,0)))=0,"",INDEX('Fuel Mapping'!$O$4:$O$86,MATCH(cer!B68,'Fuel Mapping'!$N$4:$N$86,0)))</f>
        <v>Biomass</v>
      </c>
      <c r="B68" s="245" t="s">
        <v>279</v>
      </c>
      <c r="C68" s="246" t="s">
        <v>280</v>
      </c>
      <c r="D68" s="247">
        <v>0.26273562295257585</v>
      </c>
      <c r="E68" s="248">
        <v>6.6176600000000203</v>
      </c>
      <c r="F68" s="248">
        <v>5.5017399999999821</v>
      </c>
      <c r="G68" s="248">
        <v>78.672831803270697</v>
      </c>
      <c r="H68" s="248">
        <v>205.39268069723352</v>
      </c>
      <c r="I68" s="248">
        <v>422.77132835912732</v>
      </c>
      <c r="J68" s="248">
        <v>353.22733016567571</v>
      </c>
      <c r="K68" s="248">
        <v>78.470079994465465</v>
      </c>
      <c r="L68" s="248">
        <v>353.86874478433361</v>
      </c>
      <c r="M68" s="248">
        <v>351.51086099926812</v>
      </c>
      <c r="N68" s="248">
        <v>447.53462335054087</v>
      </c>
      <c r="O68" s="248">
        <v>567.61790394908155</v>
      </c>
      <c r="P68" s="248">
        <v>393.62410283094295</v>
      </c>
      <c r="Q68" s="248">
        <v>474.77352967641951</v>
      </c>
      <c r="R68" s="248">
        <v>404.23240665404649</v>
      </c>
      <c r="S68" s="248">
        <v>564.412336626056</v>
      </c>
      <c r="T68" s="248">
        <v>556.7792168166452</v>
      </c>
      <c r="U68" s="248">
        <v>551.82698678565532</v>
      </c>
      <c r="V68" s="248">
        <v>543.09885672794098</v>
      </c>
      <c r="W68" s="248">
        <v>535.19128625026701</v>
      </c>
      <c r="X68" s="248">
        <v>530.68290241732439</v>
      </c>
      <c r="Y68" s="248">
        <v>556.20040352359547</v>
      </c>
      <c r="Z68" s="248">
        <v>565.85275227076329</v>
      </c>
      <c r="AA68" s="248">
        <v>669.25287538905877</v>
      </c>
      <c r="AB68" s="248">
        <v>677.1812896958977</v>
      </c>
      <c r="AC68" s="248">
        <v>733.17929996798182</v>
      </c>
      <c r="AD68" s="248">
        <v>743.30315541399614</v>
      </c>
      <c r="AE68" s="248">
        <v>768.54241946834622</v>
      </c>
      <c r="AF68" s="248">
        <v>782.77501587482391</v>
      </c>
      <c r="AG68" s="248">
        <v>789.59787062163139</v>
      </c>
      <c r="AH68" s="248">
        <v>826.31077268798367</v>
      </c>
      <c r="AI68" s="248">
        <v>834.37074129718519</v>
      </c>
      <c r="AJ68" s="248">
        <v>858.87500592572485</v>
      </c>
      <c r="AK68" s="248">
        <v>895.4017907876289</v>
      </c>
      <c r="AL68" s="248">
        <v>923.99601486807933</v>
      </c>
      <c r="AM68" s="248">
        <v>942.95632625153496</v>
      </c>
      <c r="AN68" s="248">
        <v>957.19440305754745</v>
      </c>
      <c r="AO68" s="248">
        <v>982.60118570667805</v>
      </c>
      <c r="AP68" s="248">
        <v>1003.9804151866981</v>
      </c>
      <c r="AQ68" s="248">
        <v>1025.1690157807268</v>
      </c>
      <c r="AR68" s="248">
        <v>1050.841791344423</v>
      </c>
      <c r="AS68" s="248">
        <v>1169.0008542759726</v>
      </c>
      <c r="AT68" s="248">
        <v>1211.3888844818748</v>
      </c>
      <c r="AU68" s="248">
        <v>1412.8605548246196</v>
      </c>
      <c r="AV68" s="248">
        <v>1457.281686894918</v>
      </c>
      <c r="AW68" s="248">
        <v>1571.8658743718991</v>
      </c>
      <c r="AX68" s="248">
        <v>1619.2814443292114</v>
      </c>
      <c r="AY68" s="248">
        <v>1701.2873719595743</v>
      </c>
      <c r="AZ68" s="248">
        <v>1741.5777570511159</v>
      </c>
      <c r="BA68" s="248">
        <v>1798.0739910858038</v>
      </c>
      <c r="BB68" s="249">
        <v>1891.5198590028219</v>
      </c>
    </row>
    <row r="69" spans="1:54" x14ac:dyDescent="0.25">
      <c r="A69" s="438" t="str">
        <f>IF((INDEX('Fuel Mapping'!$O$4:$O$86,MATCH(cer!B69,'Fuel Mapping'!$N$4:$N$86,0)))=0,"",INDEX('Fuel Mapping'!$O$4:$O$86,MATCH(cer!B69,'Fuel Mapping'!$N$4:$N$86,0)))</f>
        <v/>
      </c>
      <c r="B69" s="250" t="s">
        <v>281</v>
      </c>
      <c r="C69" s="251" t="s">
        <v>282</v>
      </c>
      <c r="D69" s="252">
        <v>0.26273562295257585</v>
      </c>
      <c r="E69" s="253">
        <v>0.19983000000001996</v>
      </c>
      <c r="F69" s="253">
        <v>0.10004999999998178</v>
      </c>
      <c r="G69" s="253">
        <v>59.072778844639984</v>
      </c>
      <c r="H69" s="253">
        <v>190.9647156854947</v>
      </c>
      <c r="I69" s="253">
        <v>408.20994402549155</v>
      </c>
      <c r="J69" s="253">
        <v>343.01664714906673</v>
      </c>
      <c r="K69" s="253">
        <v>62.977455391348954</v>
      </c>
      <c r="L69" s="253">
        <v>332.28241552153412</v>
      </c>
      <c r="M69" s="253">
        <v>327.00635573495202</v>
      </c>
      <c r="N69" s="253">
        <v>397.646968208413</v>
      </c>
      <c r="O69" s="253">
        <v>519.57704626153065</v>
      </c>
      <c r="P69" s="253">
        <v>338.35535672237154</v>
      </c>
      <c r="Q69" s="253">
        <v>434.14444418149958</v>
      </c>
      <c r="R69" s="253">
        <v>348.53873228982388</v>
      </c>
      <c r="S69" s="253">
        <v>500.40239532431752</v>
      </c>
      <c r="T69" s="253">
        <v>489.12466379406965</v>
      </c>
      <c r="U69" s="253">
        <v>480.1928182402782</v>
      </c>
      <c r="V69" s="253">
        <v>470.15224294222577</v>
      </c>
      <c r="W69" s="253">
        <v>461.54138681255409</v>
      </c>
      <c r="X69" s="253">
        <v>456.41968846137615</v>
      </c>
      <c r="Y69" s="253">
        <v>480.28867230466335</v>
      </c>
      <c r="Z69" s="253">
        <v>485.35509396719783</v>
      </c>
      <c r="AA69" s="253">
        <v>583.2536157899807</v>
      </c>
      <c r="AB69" s="253">
        <v>586.76069534736905</v>
      </c>
      <c r="AC69" s="253">
        <v>639.28538751412395</v>
      </c>
      <c r="AD69" s="253">
        <v>646.4304883788086</v>
      </c>
      <c r="AE69" s="253">
        <v>667.08544744142682</v>
      </c>
      <c r="AF69" s="253">
        <v>678.9847915751991</v>
      </c>
      <c r="AG69" s="253">
        <v>682.35961030096257</v>
      </c>
      <c r="AH69" s="253">
        <v>715.17698323142031</v>
      </c>
      <c r="AI69" s="253">
        <v>719.36431201860978</v>
      </c>
      <c r="AJ69" s="253">
        <v>728.4625305653484</v>
      </c>
      <c r="AK69" s="253">
        <v>756.84095558969841</v>
      </c>
      <c r="AL69" s="253">
        <v>771.13641197751883</v>
      </c>
      <c r="AM69" s="253">
        <v>777.11217422380923</v>
      </c>
      <c r="AN69" s="253">
        <v>783.73459738204679</v>
      </c>
      <c r="AO69" s="253">
        <v>794.99365513141242</v>
      </c>
      <c r="AP69" s="253">
        <v>804.14555919585223</v>
      </c>
      <c r="AQ69" s="253">
        <v>814.17538163042354</v>
      </c>
      <c r="AR69" s="253">
        <v>826.60152083328717</v>
      </c>
      <c r="AS69" s="253">
        <v>934.0818701106524</v>
      </c>
      <c r="AT69" s="253">
        <v>961.16295996456631</v>
      </c>
      <c r="AU69" s="253">
        <v>1148.1588819776193</v>
      </c>
      <c r="AV69" s="253">
        <v>1170.2005101417344</v>
      </c>
      <c r="AW69" s="253">
        <v>1274.8697974042418</v>
      </c>
      <c r="AX69" s="253">
        <v>1303.5522680009683</v>
      </c>
      <c r="AY69" s="253">
        <v>1351.9751241955814</v>
      </c>
      <c r="AZ69" s="253">
        <v>1383.2863670465604</v>
      </c>
      <c r="BA69" s="253">
        <v>1402.0652032912474</v>
      </c>
      <c r="BB69" s="254">
        <v>1462.6329534735419</v>
      </c>
    </row>
    <row r="70" spans="1:54" x14ac:dyDescent="0.25">
      <c r="A70" s="438" t="str">
        <f>IF((INDEX('Fuel Mapping'!$O$4:$O$86,MATCH(cer!B70,'Fuel Mapping'!$N$4:$N$86,0)))=0,"",INDEX('Fuel Mapping'!$O$4:$O$86,MATCH(cer!B70,'Fuel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Mapping'!$O$4:$O$86,MATCH(cer!B71,'Fuel Mapping'!$N$4:$N$86,0)))=0,"",INDEX('Fuel Mapping'!$O$4:$O$86,MATCH(cer!B71,'Fuel Mapping'!$N$4:$N$86,0)))</f>
        <v/>
      </c>
      <c r="B71" s="250" t="s">
        <v>110</v>
      </c>
      <c r="C71" s="251" t="s">
        <v>285</v>
      </c>
      <c r="D71" s="252">
        <v>0</v>
      </c>
      <c r="E71" s="253">
        <v>0</v>
      </c>
      <c r="F71" s="253">
        <v>0</v>
      </c>
      <c r="G71" s="253">
        <v>0.1480793435680923</v>
      </c>
      <c r="H71" s="253">
        <v>9.4834972708398552E-2</v>
      </c>
      <c r="I71" s="253">
        <v>0.16224891602371422</v>
      </c>
      <c r="J71" s="253">
        <v>0.19747980866289047</v>
      </c>
      <c r="K71" s="253">
        <v>0.2733063610093438</v>
      </c>
      <c r="L71" s="253">
        <v>0.15695437173487917</v>
      </c>
      <c r="M71" s="253">
        <v>2.9858405666988492</v>
      </c>
      <c r="N71" s="253">
        <v>2.8390165103318736</v>
      </c>
      <c r="O71" s="253">
        <v>3.2676904453443343</v>
      </c>
      <c r="P71" s="253">
        <v>3.3756028228540913</v>
      </c>
      <c r="Q71" s="253">
        <v>3.5947837444677915</v>
      </c>
      <c r="R71" s="253">
        <v>5.6535465475328355</v>
      </c>
      <c r="S71" s="253">
        <v>4.8126537647217269</v>
      </c>
      <c r="T71" s="253">
        <v>5.2208394769464332</v>
      </c>
      <c r="U71" s="253">
        <v>5.5872053294330684</v>
      </c>
      <c r="V71" s="253">
        <v>6.9773980866327028</v>
      </c>
      <c r="W71" s="253">
        <v>8.1020915075065894</v>
      </c>
      <c r="X71" s="253">
        <v>8.7311362424875938</v>
      </c>
      <c r="Y71" s="253">
        <v>8.9745566686000871</v>
      </c>
      <c r="Z71" s="253">
        <v>11.0879447007122</v>
      </c>
      <c r="AA71" s="253">
        <v>12.042834557481733</v>
      </c>
      <c r="AB71" s="253">
        <v>12.948911365398667</v>
      </c>
      <c r="AC71" s="253">
        <v>13.134504401403026</v>
      </c>
      <c r="AD71" s="253">
        <v>13.89045917761918</v>
      </c>
      <c r="AE71" s="253">
        <v>14.758055345122848</v>
      </c>
      <c r="AF71" s="253">
        <v>15.623463667404028</v>
      </c>
      <c r="AG71" s="253">
        <v>17.716382940418889</v>
      </c>
      <c r="AH71" s="253">
        <v>19.97703134751853</v>
      </c>
      <c r="AI71" s="253">
        <v>22.046701219723975</v>
      </c>
      <c r="AJ71" s="253">
        <v>27.363190172354901</v>
      </c>
      <c r="AK71" s="253">
        <v>32.046457679878962</v>
      </c>
      <c r="AL71" s="253">
        <v>38.877169964142908</v>
      </c>
      <c r="AM71" s="253">
        <v>44.97020784362892</v>
      </c>
      <c r="AN71" s="253">
        <v>49.030648539170407</v>
      </c>
      <c r="AO71" s="253">
        <v>57.761180355869726</v>
      </c>
      <c r="AP71" s="253">
        <v>66.670711377874682</v>
      </c>
      <c r="AQ71" s="253">
        <v>74.984340993384606</v>
      </c>
      <c r="AR71" s="253">
        <v>85.100355352879632</v>
      </c>
      <c r="AS71" s="253">
        <v>91.109767522857993</v>
      </c>
      <c r="AT71" s="253">
        <v>102.05751368420673</v>
      </c>
      <c r="AU71" s="253">
        <v>109.82704780247619</v>
      </c>
      <c r="AV71" s="253">
        <v>126.63776244225639</v>
      </c>
      <c r="AW71" s="253">
        <v>131.9591846250801</v>
      </c>
      <c r="AX71" s="253">
        <v>146.62873470193352</v>
      </c>
      <c r="AY71" s="253">
        <v>176.39691848116249</v>
      </c>
      <c r="AZ71" s="253">
        <v>183.40166334832293</v>
      </c>
      <c r="BA71" s="253">
        <v>217.8234723990625</v>
      </c>
      <c r="BB71" s="254">
        <v>248.61397252337542</v>
      </c>
    </row>
    <row r="72" spans="1:54" x14ac:dyDescent="0.25">
      <c r="A72" s="438" t="str">
        <f>IF((INDEX('Fuel Mapping'!$O$4:$O$86,MATCH(cer!B72,'Fuel Mapping'!$N$4:$N$86,0)))=0,"",INDEX('Fuel Mapping'!$O$4:$O$86,MATCH(cer!B72,'Fuel Mapping'!$N$4:$N$86,0)))</f>
        <v/>
      </c>
      <c r="B72" s="250" t="s">
        <v>286</v>
      </c>
      <c r="C72" s="251" t="s">
        <v>287</v>
      </c>
      <c r="D72" s="252">
        <v>0</v>
      </c>
      <c r="E72" s="253">
        <v>6.4178299999999995</v>
      </c>
      <c r="F72" s="253">
        <v>5.4016899999999994</v>
      </c>
      <c r="G72" s="253">
        <v>10.113190000000001</v>
      </c>
      <c r="H72" s="253">
        <v>13.03886</v>
      </c>
      <c r="I72" s="253">
        <v>13.136862553321862</v>
      </c>
      <c r="J72" s="253">
        <v>7.9474100000000005</v>
      </c>
      <c r="K72" s="253">
        <v>9.8481899999999971</v>
      </c>
      <c r="L72" s="253">
        <v>18.699980000000007</v>
      </c>
      <c r="M72" s="253">
        <v>17.790690000000005</v>
      </c>
      <c r="N72" s="253">
        <v>19.313066444606186</v>
      </c>
      <c r="O72" s="253">
        <v>17.506898552877171</v>
      </c>
      <c r="P72" s="253">
        <v>46.912252979771083</v>
      </c>
      <c r="Q72" s="253">
        <v>31.529392884937792</v>
      </c>
      <c r="R72" s="253">
        <v>44.24361999916924</v>
      </c>
      <c r="S72" s="253">
        <v>53.291159685240892</v>
      </c>
      <c r="T72" s="253">
        <v>56.637585564421542</v>
      </c>
      <c r="U72" s="253">
        <v>60.062719692099279</v>
      </c>
      <c r="V72" s="253">
        <v>59.755946431301531</v>
      </c>
      <c r="W72" s="253">
        <v>59.1796501008943</v>
      </c>
      <c r="X72" s="253">
        <v>59.196160916189022</v>
      </c>
      <c r="Y72" s="253">
        <v>60.675941671642363</v>
      </c>
      <c r="Z72" s="253">
        <v>63.202709230689976</v>
      </c>
      <c r="AA72" s="253">
        <v>67.733537914123829</v>
      </c>
      <c r="AB72" s="253">
        <v>71.35031390419438</v>
      </c>
      <c r="AC72" s="253">
        <v>74.747553363267443</v>
      </c>
      <c r="AD72" s="253">
        <v>77.00111274085242</v>
      </c>
      <c r="AE72" s="253">
        <v>80.86501757869371</v>
      </c>
      <c r="AF72" s="253">
        <v>82.380277167567712</v>
      </c>
      <c r="AG72" s="253">
        <v>83.547806460527809</v>
      </c>
      <c r="AH72" s="253">
        <v>85.104288892828805</v>
      </c>
      <c r="AI72" s="253">
        <v>86.850725306194562</v>
      </c>
      <c r="AJ72" s="253">
        <v>96.602723909348768</v>
      </c>
      <c r="AK72" s="253">
        <v>100.00953838753298</v>
      </c>
      <c r="AL72" s="253">
        <v>107.41609637952928</v>
      </c>
      <c r="AM72" s="253">
        <v>113.95353737391665</v>
      </c>
      <c r="AN72" s="253">
        <v>117.28924780153146</v>
      </c>
      <c r="AO72" s="253">
        <v>122.22365037108349</v>
      </c>
      <c r="AP72" s="253">
        <v>125.10367056495592</v>
      </c>
      <c r="AQ72" s="253">
        <v>127.65469792847369</v>
      </c>
      <c r="AR72" s="253">
        <v>130.47508899702763</v>
      </c>
      <c r="AS72" s="253">
        <v>135.0418712019233</v>
      </c>
      <c r="AT72" s="253">
        <v>139.74398406761108</v>
      </c>
      <c r="AU72" s="253">
        <v>146.50613493738982</v>
      </c>
      <c r="AV72" s="253">
        <v>151.6907852883642</v>
      </c>
      <c r="AW72" s="253">
        <v>156.59352517085841</v>
      </c>
      <c r="AX72" s="253">
        <v>160.29866444230348</v>
      </c>
      <c r="AY72" s="253">
        <v>163.78958665028753</v>
      </c>
      <c r="AZ72" s="253">
        <v>166.66391901351656</v>
      </c>
      <c r="BA72" s="253">
        <v>169.09311988871406</v>
      </c>
      <c r="BB72" s="254">
        <v>171.28697913408013</v>
      </c>
    </row>
    <row r="73" spans="1:54" x14ac:dyDescent="0.25">
      <c r="A73" s="438" t="str">
        <f>IF((INDEX('Fuel Mapping'!$O$4:$O$86,MATCH(cer!B73,'Fuel Mapping'!$N$4:$N$86,0)))=0,"",INDEX('Fuel Mapping'!$O$4:$O$86,MATCH(cer!B73,'Fuel Mapping'!$N$4:$N$86,0)))</f>
        <v/>
      </c>
      <c r="B73" s="250" t="s">
        <v>111</v>
      </c>
      <c r="C73" s="251" t="s">
        <v>288</v>
      </c>
      <c r="D73" s="252">
        <v>0</v>
      </c>
      <c r="E73" s="253">
        <v>0</v>
      </c>
      <c r="F73" s="253">
        <v>0</v>
      </c>
      <c r="G73" s="253">
        <v>9.3387836150626189</v>
      </c>
      <c r="H73" s="253">
        <v>1.2942700390304691</v>
      </c>
      <c r="I73" s="253">
        <v>1.2622728642901535</v>
      </c>
      <c r="J73" s="253">
        <v>2.0657932079460308</v>
      </c>
      <c r="K73" s="253">
        <v>5.371128242107182</v>
      </c>
      <c r="L73" s="253">
        <v>2.7293948910645791</v>
      </c>
      <c r="M73" s="253">
        <v>3.7279746976172463</v>
      </c>
      <c r="N73" s="253">
        <v>27.735572187189785</v>
      </c>
      <c r="O73" s="253">
        <v>27.266268689329426</v>
      </c>
      <c r="P73" s="253">
        <v>4.9808903059462377</v>
      </c>
      <c r="Q73" s="253">
        <v>5.5049088655143859</v>
      </c>
      <c r="R73" s="253">
        <v>5.7965078175203431</v>
      </c>
      <c r="S73" s="253">
        <v>5.9061278517759037</v>
      </c>
      <c r="T73" s="253">
        <v>5.7961279812076159</v>
      </c>
      <c r="U73" s="253">
        <v>5.9842435238449658</v>
      </c>
      <c r="V73" s="253">
        <v>6.213269267781075</v>
      </c>
      <c r="W73" s="253">
        <v>6.3681578293119694</v>
      </c>
      <c r="X73" s="253">
        <v>6.3359167972715671</v>
      </c>
      <c r="Y73" s="253">
        <v>6.261232878689559</v>
      </c>
      <c r="Z73" s="253">
        <v>6.2070043721633699</v>
      </c>
      <c r="AA73" s="253">
        <v>6.2228871274724655</v>
      </c>
      <c r="AB73" s="253">
        <v>6.1213690789357749</v>
      </c>
      <c r="AC73" s="253">
        <v>6.0118546891874658</v>
      </c>
      <c r="AD73" s="253">
        <v>5.9810951167158528</v>
      </c>
      <c r="AE73" s="253">
        <v>5.8338991031028913</v>
      </c>
      <c r="AF73" s="253">
        <v>5.7864834646533705</v>
      </c>
      <c r="AG73" s="253">
        <v>5.9740709197220658</v>
      </c>
      <c r="AH73" s="253">
        <v>6.0524692162159273</v>
      </c>
      <c r="AI73" s="253">
        <v>6.1090027526569779</v>
      </c>
      <c r="AJ73" s="253">
        <v>6.4465612786726334</v>
      </c>
      <c r="AK73" s="253">
        <v>6.5048391305188886</v>
      </c>
      <c r="AL73" s="253">
        <v>6.5663365468882819</v>
      </c>
      <c r="AM73" s="253">
        <v>6.9204068101803022</v>
      </c>
      <c r="AN73" s="253">
        <v>7.1399093347988805</v>
      </c>
      <c r="AO73" s="253">
        <v>7.6226998483123012</v>
      </c>
      <c r="AP73" s="253">
        <v>8.0604740480153012</v>
      </c>
      <c r="AQ73" s="253">
        <v>8.3545952284444329</v>
      </c>
      <c r="AR73" s="253">
        <v>8.6648261612283175</v>
      </c>
      <c r="AS73" s="253">
        <v>8.7673454405394349</v>
      </c>
      <c r="AT73" s="253">
        <v>8.4244267654903187</v>
      </c>
      <c r="AU73" s="253">
        <v>8.3684901071342335</v>
      </c>
      <c r="AV73" s="253">
        <v>8.7526290225631183</v>
      </c>
      <c r="AW73" s="253">
        <v>8.4433671717194674</v>
      </c>
      <c r="AX73" s="253">
        <v>8.8017771840059549</v>
      </c>
      <c r="AY73" s="253">
        <v>9.1257426325429716</v>
      </c>
      <c r="AZ73" s="253">
        <v>8.2258076427159974</v>
      </c>
      <c r="BA73" s="253">
        <v>9.0921955067792499</v>
      </c>
      <c r="BB73" s="254">
        <v>8.9859538718241598</v>
      </c>
    </row>
    <row r="74" spans="1:54" x14ac:dyDescent="0.25">
      <c r="A74" s="438" t="str">
        <f>IF((INDEX('Fuel Mapping'!$O$4:$O$86,MATCH(cer!B74,'Fuel Mapping'!$N$4:$N$86,0)))=0,"",INDEX('Fuel Mapping'!$O$4:$O$86,MATCH(cer!B74,'Fuel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Mapping'!$O$4:$O$86,MATCH(cer!B75,'Fuel Mapping'!$N$4:$N$86,0)))=0,"",INDEX('Fuel Mapping'!$O$4:$O$86,MATCH(cer!B75,'Fuel Mapping'!$N$4:$N$86,0)))</f>
        <v/>
      </c>
      <c r="B75" s="255" t="s">
        <v>291</v>
      </c>
      <c r="C75" s="256" t="s">
        <v>292</v>
      </c>
      <c r="D75" s="257">
        <v>0</v>
      </c>
      <c r="E75" s="258">
        <v>0</v>
      </c>
      <c r="F75" s="258">
        <v>0</v>
      </c>
      <c r="G75" s="258">
        <v>0</v>
      </c>
      <c r="H75" s="258">
        <v>0</v>
      </c>
      <c r="I75" s="258">
        <v>0</v>
      </c>
      <c r="J75" s="258">
        <v>0</v>
      </c>
      <c r="K75" s="258">
        <v>0.86080775274929133</v>
      </c>
      <c r="L75" s="258">
        <v>0.8598000244499725</v>
      </c>
      <c r="M75" s="258">
        <v>0.86347248034949986</v>
      </c>
      <c r="N75" s="258">
        <v>1.7081180510918621</v>
      </c>
      <c r="O75" s="258">
        <v>1.7128025358870453</v>
      </c>
      <c r="P75" s="258">
        <v>1.7171143873086356</v>
      </c>
      <c r="Q75" s="258">
        <v>1.4804248777795586</v>
      </c>
      <c r="R75" s="258">
        <v>1.7263068911484334</v>
      </c>
      <c r="S75" s="258">
        <v>2.2263971590431426</v>
      </c>
      <c r="T75" s="258">
        <v>2.1875611468121594</v>
      </c>
      <c r="U75" s="258">
        <v>2.2429153077594695</v>
      </c>
      <c r="V75" s="258">
        <v>2.4732881362726409</v>
      </c>
      <c r="W75" s="258">
        <v>2.6334403406816613</v>
      </c>
      <c r="X75" s="258">
        <v>2.5948045434807523</v>
      </c>
      <c r="Y75" s="258">
        <v>2.5093853757693858</v>
      </c>
      <c r="Z75" s="258">
        <v>2.505028860542394</v>
      </c>
      <c r="AA75" s="258">
        <v>2.5738886729138022</v>
      </c>
      <c r="AB75" s="258">
        <v>2.5731128163016783</v>
      </c>
      <c r="AC75" s="258">
        <v>2.5037730334536166</v>
      </c>
      <c r="AD75" s="258">
        <v>2.4538230775268861</v>
      </c>
      <c r="AE75" s="258">
        <v>2.4983273504682146</v>
      </c>
      <c r="AF75" s="258">
        <v>2.4882006123928608</v>
      </c>
      <c r="AG75" s="258">
        <v>2.6609001880637146</v>
      </c>
      <c r="AH75" s="258">
        <v>2.8463792787827269</v>
      </c>
      <c r="AI75" s="258">
        <v>2.9570757648292378</v>
      </c>
      <c r="AJ75" s="258">
        <v>3.3530876683801765</v>
      </c>
      <c r="AK75" s="258">
        <v>3.4826956074798807</v>
      </c>
      <c r="AL75" s="258">
        <v>3.6276854817850874</v>
      </c>
      <c r="AM75" s="258">
        <v>3.9778882273637937</v>
      </c>
      <c r="AN75" s="258">
        <v>4.1920226846579931</v>
      </c>
      <c r="AO75" s="258">
        <v>4.6673420974961877</v>
      </c>
      <c r="AP75" s="258">
        <v>5.1107836076431115</v>
      </c>
      <c r="AQ75" s="258">
        <v>5.469191707688366</v>
      </c>
      <c r="AR75" s="258">
        <v>5.8370622106495578</v>
      </c>
      <c r="AS75" s="258">
        <v>5.9444230236586044</v>
      </c>
      <c r="AT75" s="258">
        <v>5.7898300658671369</v>
      </c>
      <c r="AU75" s="258">
        <v>5.8122153714997937</v>
      </c>
      <c r="AV75" s="258">
        <v>6.3739383918957619</v>
      </c>
      <c r="AW75" s="258">
        <v>6.1657750469783501</v>
      </c>
      <c r="AX75" s="258">
        <v>6.5294088949283653</v>
      </c>
      <c r="AY75" s="258">
        <v>7.2686824531736569</v>
      </c>
      <c r="AZ75" s="258">
        <v>6.4853087115200845</v>
      </c>
      <c r="BA75" s="258">
        <v>7.3556588912371508</v>
      </c>
      <c r="BB75" s="259">
        <v>7.4682821018183692</v>
      </c>
    </row>
    <row r="76" spans="1:54" x14ac:dyDescent="0.25">
      <c r="A76" s="438" t="str">
        <f>IF((INDEX('Fuel Mapping'!$O$4:$O$86,MATCH(cer!B76,'Fuel Mapping'!$N$4:$N$86,0)))=0,"",INDEX('Fuel Mapping'!$O$4:$O$86,MATCH(cer!B76,'Fuel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Mapping'!$O$4:$O$86,MATCH(cer!B77,'Fuel Mapping'!$N$4:$N$86,0)))=0,"",INDEX('Fuel Mapping'!$O$4:$O$86,MATCH(cer!B77,'Fuel Mapping'!$N$4:$N$86,0)))</f>
        <v/>
      </c>
      <c r="B77" s="255" t="s">
        <v>295</v>
      </c>
      <c r="C77" s="256" t="s">
        <v>296</v>
      </c>
      <c r="D77" s="257">
        <v>0</v>
      </c>
      <c r="E77" s="258">
        <v>0</v>
      </c>
      <c r="F77" s="258">
        <v>0</v>
      </c>
      <c r="G77" s="258">
        <v>9.3387836150626189</v>
      </c>
      <c r="H77" s="258">
        <v>1.2942700390304691</v>
      </c>
      <c r="I77" s="258">
        <v>1.2622728642901535</v>
      </c>
      <c r="J77" s="258">
        <v>2.0657932079460308</v>
      </c>
      <c r="K77" s="258">
        <v>4.5103204893578894</v>
      </c>
      <c r="L77" s="258">
        <v>1.8695948666146063</v>
      </c>
      <c r="M77" s="258">
        <v>2.8645022172677463</v>
      </c>
      <c r="N77" s="258">
        <v>26.027454136097926</v>
      </c>
      <c r="O77" s="258">
        <v>25.553466153442383</v>
      </c>
      <c r="P77" s="258">
        <v>3.2637759186376023</v>
      </c>
      <c r="Q77" s="258">
        <v>4.0244839877348273</v>
      </c>
      <c r="R77" s="258">
        <v>4.0702009263719097</v>
      </c>
      <c r="S77" s="258">
        <v>3.6797306927327611</v>
      </c>
      <c r="T77" s="258">
        <v>3.6085668343954556</v>
      </c>
      <c r="U77" s="258">
        <v>3.741328216085495</v>
      </c>
      <c r="V77" s="258">
        <v>3.7399811315084346</v>
      </c>
      <c r="W77" s="258">
        <v>3.7347174886303081</v>
      </c>
      <c r="X77" s="258">
        <v>3.7411122537908135</v>
      </c>
      <c r="Y77" s="258">
        <v>3.751847502920171</v>
      </c>
      <c r="Z77" s="258">
        <v>3.7019755116209772</v>
      </c>
      <c r="AA77" s="258">
        <v>3.6489984545586625</v>
      </c>
      <c r="AB77" s="258">
        <v>3.5482562626340957</v>
      </c>
      <c r="AC77" s="258">
        <v>3.5080816557338483</v>
      </c>
      <c r="AD77" s="258">
        <v>3.5272720391889658</v>
      </c>
      <c r="AE77" s="258">
        <v>3.3355717526346766</v>
      </c>
      <c r="AF77" s="258">
        <v>3.2982828522605114</v>
      </c>
      <c r="AG77" s="258">
        <v>3.3131707316583494</v>
      </c>
      <c r="AH77" s="258">
        <v>3.2060899374331981</v>
      </c>
      <c r="AI77" s="258">
        <v>3.1519269878277405</v>
      </c>
      <c r="AJ77" s="258">
        <v>3.0934736102924565</v>
      </c>
      <c r="AK77" s="258">
        <v>3.0221435230390079</v>
      </c>
      <c r="AL77" s="258">
        <v>2.9386510651031945</v>
      </c>
      <c r="AM77" s="258">
        <v>2.9425185828165099</v>
      </c>
      <c r="AN77" s="258">
        <v>2.9478866501408905</v>
      </c>
      <c r="AO77" s="258">
        <v>2.9553577508161144</v>
      </c>
      <c r="AP77" s="258">
        <v>2.9496904403721911</v>
      </c>
      <c r="AQ77" s="258">
        <v>2.8854035207560642</v>
      </c>
      <c r="AR77" s="258">
        <v>2.8277639505787602</v>
      </c>
      <c r="AS77" s="258">
        <v>2.8229224168808296</v>
      </c>
      <c r="AT77" s="258">
        <v>2.63459669962318</v>
      </c>
      <c r="AU77" s="258">
        <v>2.5562747356344406</v>
      </c>
      <c r="AV77" s="258">
        <v>2.3786906306673563</v>
      </c>
      <c r="AW77" s="258">
        <v>2.2775921247411168</v>
      </c>
      <c r="AX77" s="258">
        <v>2.2723682890775918</v>
      </c>
      <c r="AY77" s="258">
        <v>1.8570601793693156</v>
      </c>
      <c r="AZ77" s="258">
        <v>1.7404989311959123</v>
      </c>
      <c r="BA77" s="258">
        <v>1.7365366155420976</v>
      </c>
      <c r="BB77" s="259">
        <v>1.5176717700057911</v>
      </c>
    </row>
    <row r="78" spans="1:54" x14ac:dyDescent="0.25">
      <c r="A78" s="438" t="str">
        <f>IF((INDEX('Fuel Mapping'!$O$4:$O$86,MATCH(cer!B78,'Fuel Mapping'!$N$4:$N$86,0)))=0,"",INDEX('Fuel Mapping'!$O$4:$O$86,MATCH(cer!B78,'Fuel Mapping'!$N$4:$N$86,0)))</f>
        <v/>
      </c>
      <c r="B78" s="245" t="s">
        <v>112</v>
      </c>
      <c r="C78" s="246" t="s">
        <v>297</v>
      </c>
      <c r="D78" s="247">
        <v>0</v>
      </c>
      <c r="E78" s="248">
        <v>0</v>
      </c>
      <c r="F78" s="248">
        <v>0</v>
      </c>
      <c r="G78" s="248">
        <v>9.6542722135355113E-2</v>
      </c>
      <c r="H78" s="248">
        <v>7.2017448812108684E-2</v>
      </c>
      <c r="I78" s="248">
        <v>0.10724917496078584</v>
      </c>
      <c r="J78" s="248">
        <v>8.2503632980593197E-2</v>
      </c>
      <c r="K78" s="248">
        <v>0.12960145138498369</v>
      </c>
      <c r="L78" s="248">
        <v>0.13852728585343441</v>
      </c>
      <c r="M78" s="248">
        <v>0.1311423753181839</v>
      </c>
      <c r="N78" s="248">
        <v>0.14292731742768239</v>
      </c>
      <c r="O78" s="248">
        <v>0.17708198328048208</v>
      </c>
      <c r="P78" s="248">
        <v>5.5375501042306451E-2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Mapping'!$O$4:$O$86,MATCH(cer!B79,'Fuel Mapping'!$N$4:$N$86,0)))=0,"",INDEX('Fuel Mapping'!$O$4:$O$86,MATCH(cer!B79,'Fuel Mapping'!$N$4:$N$86,0)))</f>
        <v>Electricity</v>
      </c>
      <c r="B79" s="240" t="s">
        <v>29</v>
      </c>
      <c r="C79" s="415" t="s">
        <v>298</v>
      </c>
      <c r="D79" s="242">
        <v>2173.6103759018342</v>
      </c>
      <c r="E79" s="416">
        <v>2337.7406080047649</v>
      </c>
      <c r="F79" s="416">
        <v>2348.9109692190004</v>
      </c>
      <c r="G79" s="416">
        <v>2494.7771888030752</v>
      </c>
      <c r="H79" s="416">
        <v>2471.7169005569813</v>
      </c>
      <c r="I79" s="416">
        <v>2777.6834403420894</v>
      </c>
      <c r="J79" s="416">
        <v>2515.364777403493</v>
      </c>
      <c r="K79" s="416">
        <v>2550.989278740793</v>
      </c>
      <c r="L79" s="416">
        <v>2769.2935376825321</v>
      </c>
      <c r="M79" s="416">
        <v>2316.7103988083363</v>
      </c>
      <c r="N79" s="416">
        <v>2468.7008333636854</v>
      </c>
      <c r="O79" s="416">
        <v>2370.2524571032873</v>
      </c>
      <c r="P79" s="416">
        <v>2416.1019167006157</v>
      </c>
      <c r="Q79" s="416">
        <v>2351.0447661763615</v>
      </c>
      <c r="R79" s="416">
        <v>2356.0264311588621</v>
      </c>
      <c r="S79" s="416">
        <v>2252.1088877923557</v>
      </c>
      <c r="T79" s="416">
        <v>2210.2519001971928</v>
      </c>
      <c r="U79" s="416">
        <v>2177.626805663368</v>
      </c>
      <c r="V79" s="416">
        <v>2163.4985229901681</v>
      </c>
      <c r="W79" s="416">
        <v>2141.5930684921691</v>
      </c>
      <c r="X79" s="416">
        <v>2166.2567752581976</v>
      </c>
      <c r="Y79" s="416">
        <v>2166.5498994269374</v>
      </c>
      <c r="Z79" s="416">
        <v>2177.033510226212</v>
      </c>
      <c r="AA79" s="416">
        <v>2186.5078367012575</v>
      </c>
      <c r="AB79" s="416">
        <v>2213.3515416323062</v>
      </c>
      <c r="AC79" s="416">
        <v>2228.9971397292511</v>
      </c>
      <c r="AD79" s="416">
        <v>2260.3695636915031</v>
      </c>
      <c r="AE79" s="416">
        <v>2286.931319407739</v>
      </c>
      <c r="AF79" s="416">
        <v>2337.4411101229134</v>
      </c>
      <c r="AG79" s="416">
        <v>2359.7235631907911</v>
      </c>
      <c r="AH79" s="416">
        <v>2398.699801480906</v>
      </c>
      <c r="AI79" s="416">
        <v>2430.0773463521277</v>
      </c>
      <c r="AJ79" s="416">
        <v>2484.2209511923593</v>
      </c>
      <c r="AK79" s="416">
        <v>2551.2948773827588</v>
      </c>
      <c r="AL79" s="416">
        <v>2594.0901970811005</v>
      </c>
      <c r="AM79" s="416">
        <v>2630.8693375501675</v>
      </c>
      <c r="AN79" s="416">
        <v>2656.8847879408791</v>
      </c>
      <c r="AO79" s="416">
        <v>2700.7600711313407</v>
      </c>
      <c r="AP79" s="416">
        <v>2741.9771807027596</v>
      </c>
      <c r="AQ79" s="416">
        <v>2782.022115696946</v>
      </c>
      <c r="AR79" s="416">
        <v>2832.7778916834</v>
      </c>
      <c r="AS79" s="416">
        <v>2906.3947823835456</v>
      </c>
      <c r="AT79" s="416">
        <v>3003.6287632772805</v>
      </c>
      <c r="AU79" s="416">
        <v>3161.7685067961716</v>
      </c>
      <c r="AV79" s="416">
        <v>3263.8156082912383</v>
      </c>
      <c r="AW79" s="416">
        <v>3419.0705254304585</v>
      </c>
      <c r="AX79" s="416">
        <v>3494.8066644865989</v>
      </c>
      <c r="AY79" s="416">
        <v>3616.626755603806</v>
      </c>
      <c r="AZ79" s="416">
        <v>3812.1530333877836</v>
      </c>
      <c r="BA79" s="416">
        <v>3895.8246462533994</v>
      </c>
      <c r="BB79" s="244">
        <v>4052.6525985266057</v>
      </c>
    </row>
    <row r="80" spans="1:54" x14ac:dyDescent="0.25">
      <c r="A80" s="438" t="str">
        <f>IF((INDEX('Fuel Mapping'!$O$4:$O$86,MATCH(cer!B80,'Fuel Mapping'!$N$4:$N$86,0)))=0,"",INDEX('Fuel Mapping'!$O$4:$O$86,MATCH(cer!B80,'Fuel Mapping'!$N$4:$N$86,0)))</f>
        <v>Coal</v>
      </c>
      <c r="B80" s="240" t="s">
        <v>299</v>
      </c>
      <c r="C80" s="415">
        <v>7200</v>
      </c>
      <c r="D80" s="242">
        <v>0</v>
      </c>
      <c r="E80" s="416">
        <v>5.3768100000000008</v>
      </c>
      <c r="F80" s="416">
        <v>4.55457</v>
      </c>
      <c r="G80" s="416">
        <v>15.275630000000005</v>
      </c>
      <c r="H80" s="416">
        <v>18.276289999999999</v>
      </c>
      <c r="I80" s="416">
        <v>44.337115644790558</v>
      </c>
      <c r="J80" s="416">
        <v>46.1120709603886</v>
      </c>
      <c r="K80" s="416">
        <v>14.410502945279426</v>
      </c>
      <c r="L80" s="416">
        <v>29.418045079294139</v>
      </c>
      <c r="M80" s="416">
        <v>39.498640483458395</v>
      </c>
      <c r="N80" s="416">
        <v>74.074031533790702</v>
      </c>
      <c r="O80" s="416">
        <v>179.01361782040274</v>
      </c>
      <c r="P80" s="416">
        <v>296.52267435779771</v>
      </c>
      <c r="Q80" s="416">
        <v>324.49203079282768</v>
      </c>
      <c r="R80" s="416">
        <v>218.12606939398279</v>
      </c>
      <c r="S80" s="416">
        <v>366.94070395975882</v>
      </c>
      <c r="T80" s="416">
        <v>358.97108170092241</v>
      </c>
      <c r="U80" s="416">
        <v>352.76579803511555</v>
      </c>
      <c r="V80" s="416">
        <v>337.01705207075702</v>
      </c>
      <c r="W80" s="416">
        <v>325.16750887299548</v>
      </c>
      <c r="X80" s="416">
        <v>320.00376965161871</v>
      </c>
      <c r="Y80" s="416">
        <v>321.82909452274436</v>
      </c>
      <c r="Z80" s="416">
        <v>321.78854120285496</v>
      </c>
      <c r="AA80" s="416">
        <v>322.59738548416152</v>
      </c>
      <c r="AB80" s="416">
        <v>326.43384924034393</v>
      </c>
      <c r="AC80" s="416">
        <v>331.77019183917997</v>
      </c>
      <c r="AD80" s="416">
        <v>338.11152659755032</v>
      </c>
      <c r="AE80" s="416">
        <v>345.79377808172768</v>
      </c>
      <c r="AF80" s="416">
        <v>353.22616385100764</v>
      </c>
      <c r="AG80" s="416">
        <v>355.07644901229742</v>
      </c>
      <c r="AH80" s="416">
        <v>357.21194930545619</v>
      </c>
      <c r="AI80" s="416">
        <v>361.05784548060905</v>
      </c>
      <c r="AJ80" s="416">
        <v>370.67636887216042</v>
      </c>
      <c r="AK80" s="416">
        <v>396.58703248833137</v>
      </c>
      <c r="AL80" s="416">
        <v>406.852666132151</v>
      </c>
      <c r="AM80" s="416">
        <v>413.27679263697047</v>
      </c>
      <c r="AN80" s="416">
        <v>417.08569785706675</v>
      </c>
      <c r="AO80" s="416">
        <v>420.8905403830787</v>
      </c>
      <c r="AP80" s="416">
        <v>422.48147864849074</v>
      </c>
      <c r="AQ80" s="416">
        <v>425.49629077140446</v>
      </c>
      <c r="AR80" s="416">
        <v>428.55992932087014</v>
      </c>
      <c r="AS80" s="416">
        <v>434.47202460939599</v>
      </c>
      <c r="AT80" s="416">
        <v>440.66042502340008</v>
      </c>
      <c r="AU80" s="416">
        <v>444.69010027677086</v>
      </c>
      <c r="AV80" s="416">
        <v>445.74022743498227</v>
      </c>
      <c r="AW80" s="416">
        <v>444.08088888573678</v>
      </c>
      <c r="AX80" s="416">
        <v>447.29630442286646</v>
      </c>
      <c r="AY80" s="416">
        <v>446.16340125833563</v>
      </c>
      <c r="AZ80" s="416">
        <v>447.10906702361706</v>
      </c>
      <c r="BA80" s="416">
        <v>443.68541979003555</v>
      </c>
      <c r="BB80" s="244">
        <v>442.01995981544457</v>
      </c>
    </row>
    <row r="81" spans="1:54" x14ac:dyDescent="0.25">
      <c r="A81" s="438" t="str">
        <f>IF((INDEX('Fuel Mapping'!$O$4:$O$86,MATCH(cer!B81,'Fuel Mapping'!$N$4:$N$86,0)))=0,"",INDEX('Fuel Mapping'!$O$4:$O$86,MATCH(cer!B81,'Fuel Mapping'!$N$4:$N$86,0)))</f>
        <v/>
      </c>
      <c r="B81" s="245" t="s">
        <v>300</v>
      </c>
      <c r="C81" s="246" t="s">
        <v>301</v>
      </c>
      <c r="D81" s="247">
        <v>0</v>
      </c>
      <c r="E81" s="248">
        <v>0</v>
      </c>
      <c r="F81" s="248">
        <v>0</v>
      </c>
      <c r="G81" s="248">
        <v>7.0000000000000018</v>
      </c>
      <c r="H81" s="248">
        <v>7.4998700000000005</v>
      </c>
      <c r="I81" s="248">
        <v>33.588775113244694</v>
      </c>
      <c r="J81" s="248">
        <v>39.586130960388601</v>
      </c>
      <c r="K81" s="248">
        <v>6.2753529452794288</v>
      </c>
      <c r="L81" s="248">
        <v>14.199415079294138</v>
      </c>
      <c r="M81" s="248">
        <v>24.982410483458395</v>
      </c>
      <c r="N81" s="248">
        <v>60.340157118222542</v>
      </c>
      <c r="O81" s="248">
        <v>164.68300712264056</v>
      </c>
      <c r="P81" s="248">
        <v>256.25315483307435</v>
      </c>
      <c r="Q81" s="248">
        <v>291.21328407927916</v>
      </c>
      <c r="R81" s="248">
        <v>169.99373253572472</v>
      </c>
      <c r="S81" s="248">
        <v>307.32482930767418</v>
      </c>
      <c r="T81" s="248">
        <v>295.95515996566866</v>
      </c>
      <c r="U81" s="248">
        <v>285.62528811550715</v>
      </c>
      <c r="V81" s="248">
        <v>270.96576559707557</v>
      </c>
      <c r="W81" s="248">
        <v>260.33817686708016</v>
      </c>
      <c r="X81" s="248">
        <v>255.41371973633153</v>
      </c>
      <c r="Y81" s="248">
        <v>255.56253450023641</v>
      </c>
      <c r="Z81" s="248">
        <v>253.51413841237871</v>
      </c>
      <c r="AA81" s="248">
        <v>249.93399142164208</v>
      </c>
      <c r="AB81" s="248">
        <v>250.63334638371356</v>
      </c>
      <c r="AC81" s="248">
        <v>252.81255880318466</v>
      </c>
      <c r="AD81" s="248">
        <v>256.26153514572928</v>
      </c>
      <c r="AE81" s="248">
        <v>259.73118993351551</v>
      </c>
      <c r="AF81" s="248">
        <v>265.35555183591441</v>
      </c>
      <c r="AG81" s="248">
        <v>266.21272053274862</v>
      </c>
      <c r="AH81" s="248">
        <v>266.96128488536391</v>
      </c>
      <c r="AI81" s="248">
        <v>268.79987822860733</v>
      </c>
      <c r="AJ81" s="248">
        <v>268.07280887990777</v>
      </c>
      <c r="AK81" s="248">
        <v>291.08006295921183</v>
      </c>
      <c r="AL81" s="248">
        <v>295.21514178739938</v>
      </c>
      <c r="AM81" s="248">
        <v>295.13869464585957</v>
      </c>
      <c r="AN81" s="248">
        <v>295.83576832428622</v>
      </c>
      <c r="AO81" s="248">
        <v>295.10666428207531</v>
      </c>
      <c r="AP81" s="248">
        <v>294.29711443038804</v>
      </c>
      <c r="AQ81" s="248">
        <v>295.10846086746596</v>
      </c>
      <c r="AR81" s="248">
        <v>295.74056830841965</v>
      </c>
      <c r="AS81" s="248">
        <v>297.09827768200728</v>
      </c>
      <c r="AT81" s="248">
        <v>298.82753924761562</v>
      </c>
      <c r="AU81" s="248">
        <v>296.60965898309826</v>
      </c>
      <c r="AV81" s="248">
        <v>293.52786723843121</v>
      </c>
      <c r="AW81" s="248">
        <v>287.38079322517854</v>
      </c>
      <c r="AX81" s="248">
        <v>287.19115563637411</v>
      </c>
      <c r="AY81" s="248">
        <v>283.83737956108882</v>
      </c>
      <c r="AZ81" s="248">
        <v>281.87028228798459</v>
      </c>
      <c r="BA81" s="248">
        <v>277.13490619976864</v>
      </c>
      <c r="BB81" s="249">
        <v>274.1975461401866</v>
      </c>
    </row>
    <row r="82" spans="1:54" x14ac:dyDescent="0.25">
      <c r="A82" s="438" t="str">
        <f>IF((INDEX('Fuel Mapping'!$O$4:$O$86,MATCH(cer!B82,'Fuel Mapping'!$N$4:$N$86,0)))=0,"",INDEX('Fuel Mapping'!$O$4:$O$86,MATCH(cer!B82,'Fuel Mapping'!$N$4:$N$86,0)))</f>
        <v/>
      </c>
      <c r="B82" s="245" t="s">
        <v>302</v>
      </c>
      <c r="C82" s="246" t="s">
        <v>303</v>
      </c>
      <c r="D82" s="247">
        <v>0</v>
      </c>
      <c r="E82" s="248">
        <v>5.3768100000000008</v>
      </c>
      <c r="F82" s="248">
        <v>4.55457</v>
      </c>
      <c r="G82" s="248">
        <v>8.2756300000000032</v>
      </c>
      <c r="H82" s="248">
        <v>10.77642</v>
      </c>
      <c r="I82" s="248">
        <v>10.748340531545864</v>
      </c>
      <c r="J82" s="248">
        <v>6.5259399999999976</v>
      </c>
      <c r="K82" s="248">
        <v>8.1351499999999977</v>
      </c>
      <c r="L82" s="248">
        <v>15.218630000000003</v>
      </c>
      <c r="M82" s="248">
        <v>14.516230000000002</v>
      </c>
      <c r="N82" s="248">
        <v>13.733874415568158</v>
      </c>
      <c r="O82" s="248">
        <v>14.330610697762147</v>
      </c>
      <c r="P82" s="248">
        <v>40.269519524723407</v>
      </c>
      <c r="Q82" s="248">
        <v>33.2787467135485</v>
      </c>
      <c r="R82" s="248">
        <v>48.132336858258107</v>
      </c>
      <c r="S82" s="248">
        <v>59.615874652084671</v>
      </c>
      <c r="T82" s="248">
        <v>63.015921735253713</v>
      </c>
      <c r="U82" s="248">
        <v>67.140509919608292</v>
      </c>
      <c r="V82" s="248">
        <v>66.051286473681458</v>
      </c>
      <c r="W82" s="248">
        <v>64.829332005915234</v>
      </c>
      <c r="X82" s="248">
        <v>64.590049915287167</v>
      </c>
      <c r="Y82" s="248">
        <v>66.26656002250796</v>
      </c>
      <c r="Z82" s="248">
        <v>68.274402790476245</v>
      </c>
      <c r="AA82" s="248">
        <v>72.663394062519444</v>
      </c>
      <c r="AB82" s="248">
        <v>75.800502856630331</v>
      </c>
      <c r="AC82" s="248">
        <v>78.957633035995329</v>
      </c>
      <c r="AD82" s="248">
        <v>81.849991451821083</v>
      </c>
      <c r="AE82" s="248">
        <v>86.0625881482122</v>
      </c>
      <c r="AF82" s="248">
        <v>87.870612015093201</v>
      </c>
      <c r="AG82" s="248">
        <v>88.863728479548811</v>
      </c>
      <c r="AH82" s="248">
        <v>90.250664420092306</v>
      </c>
      <c r="AI82" s="248">
        <v>92.257967252001734</v>
      </c>
      <c r="AJ82" s="248">
        <v>102.60355999225258</v>
      </c>
      <c r="AK82" s="248">
        <v>105.5069695291196</v>
      </c>
      <c r="AL82" s="248">
        <v>111.63752434475164</v>
      </c>
      <c r="AM82" s="248">
        <v>118.138097991111</v>
      </c>
      <c r="AN82" s="248">
        <v>121.24992953278044</v>
      </c>
      <c r="AO82" s="248">
        <v>125.78387610100337</v>
      </c>
      <c r="AP82" s="248">
        <v>128.18436421810267</v>
      </c>
      <c r="AQ82" s="248">
        <v>130.38782990393855</v>
      </c>
      <c r="AR82" s="248">
        <v>132.81936101245057</v>
      </c>
      <c r="AS82" s="248">
        <v>137.37374692738865</v>
      </c>
      <c r="AT82" s="248">
        <v>141.83288577578449</v>
      </c>
      <c r="AU82" s="248">
        <v>148.08044129367261</v>
      </c>
      <c r="AV82" s="248">
        <v>152.21236019655123</v>
      </c>
      <c r="AW82" s="248">
        <v>156.70009566055822</v>
      </c>
      <c r="AX82" s="248">
        <v>160.10514878649229</v>
      </c>
      <c r="AY82" s="248">
        <v>162.32602169724677</v>
      </c>
      <c r="AZ82" s="248">
        <v>165.23878473563235</v>
      </c>
      <c r="BA82" s="248">
        <v>166.55051359026686</v>
      </c>
      <c r="BB82" s="249">
        <v>167.82241367525799</v>
      </c>
    </row>
    <row r="83" spans="1:54" x14ac:dyDescent="0.25">
      <c r="A83" s="438" t="str">
        <f>IF((INDEX('Fuel Mapping'!$O$4:$O$86,MATCH(cer!B83,'Fuel Mapping'!$N$4:$N$86,0)))=0,"",INDEX('Fuel Mapping'!$O$4:$O$86,MATCH(cer!B83,'Fuel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Mapping'!$O$4:$O$86,MATCH(cer!B84,'Fuel Mapping'!$N$4:$N$86,0)))=0,"",INDEX('Fuel Mapping'!$O$4:$O$86,MATCH(cer!B84,'Fuel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Mapping'!$O$4:$O$86,MATCH(cer!B85,'Fuel Mapping'!$N$4:$N$86,0)))=0,"",INDEX('Fuel Mapping'!$O$4:$O$86,MATCH(cer!B85,'Fuel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1029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535.74269807503583</v>
      </c>
      <c r="E2" s="238">
        <v>1228.87565</v>
      </c>
      <c r="F2" s="238">
        <v>1007.7693899999999</v>
      </c>
      <c r="G2" s="238">
        <v>1926.5177699999999</v>
      </c>
      <c r="H2" s="238">
        <v>2182.6179199999997</v>
      </c>
      <c r="I2" s="238">
        <v>2182.7576918383643</v>
      </c>
      <c r="J2" s="238">
        <v>2004.3921399999997</v>
      </c>
      <c r="K2" s="238">
        <v>2016.0049199999999</v>
      </c>
      <c r="L2" s="238">
        <v>2075.8026300000001</v>
      </c>
      <c r="M2" s="238">
        <v>1580.7597499999999</v>
      </c>
      <c r="N2" s="238">
        <v>1632.8814394484002</v>
      </c>
      <c r="O2" s="238">
        <v>1867.8090248233889</v>
      </c>
      <c r="P2" s="238">
        <v>1576.4236009413944</v>
      </c>
      <c r="Q2" s="238">
        <v>1770.3457874795674</v>
      </c>
      <c r="R2" s="238">
        <v>1541.6653590070525</v>
      </c>
      <c r="S2" s="238">
        <v>1506.4885619794786</v>
      </c>
      <c r="T2" s="238">
        <v>1537.530291953276</v>
      </c>
      <c r="U2" s="238">
        <v>1567.5304381099788</v>
      </c>
      <c r="V2" s="238">
        <v>1557.6073526325745</v>
      </c>
      <c r="W2" s="238">
        <v>1548.8860609234987</v>
      </c>
      <c r="X2" s="238">
        <v>1551.0316300487361</v>
      </c>
      <c r="Y2" s="238">
        <v>1560.9314613647859</v>
      </c>
      <c r="Z2" s="238">
        <v>1573.0554510425657</v>
      </c>
      <c r="AA2" s="238">
        <v>1581.1954821222862</v>
      </c>
      <c r="AB2" s="238">
        <v>1584.5606820423884</v>
      </c>
      <c r="AC2" s="238">
        <v>1590.9281128377791</v>
      </c>
      <c r="AD2" s="238">
        <v>1609.9056555599821</v>
      </c>
      <c r="AE2" s="238">
        <v>1632.9745637827837</v>
      </c>
      <c r="AF2" s="238">
        <v>1648.0268417642667</v>
      </c>
      <c r="AG2" s="238">
        <v>1662.9133860268689</v>
      </c>
      <c r="AH2" s="238">
        <v>1681.9937834107523</v>
      </c>
      <c r="AI2" s="238">
        <v>1696.5833682824882</v>
      </c>
      <c r="AJ2" s="238">
        <v>1701.8147440144789</v>
      </c>
      <c r="AK2" s="238">
        <v>1710.3642577112234</v>
      </c>
      <c r="AL2" s="238">
        <v>1714.3940585054252</v>
      </c>
      <c r="AM2" s="238">
        <v>1717.5174688178517</v>
      </c>
      <c r="AN2" s="238">
        <v>1725.0291061789776</v>
      </c>
      <c r="AO2" s="238">
        <v>1728.6734711241604</v>
      </c>
      <c r="AP2" s="238">
        <v>1731.2415039928794</v>
      </c>
      <c r="AQ2" s="238">
        <v>1731.9321645109403</v>
      </c>
      <c r="AR2" s="238">
        <v>1733.7751606074107</v>
      </c>
      <c r="AS2" s="238">
        <v>1738.3783990713807</v>
      </c>
      <c r="AT2" s="238">
        <v>1739.8930665849618</v>
      </c>
      <c r="AU2" s="238">
        <v>1740.0661203706138</v>
      </c>
      <c r="AV2" s="238">
        <v>1739.8655660565239</v>
      </c>
      <c r="AW2" s="238">
        <v>1739.3686698398385</v>
      </c>
      <c r="AX2" s="238">
        <v>1738.5313589662057</v>
      </c>
      <c r="AY2" s="238">
        <v>1731.3094727810135</v>
      </c>
      <c r="AZ2" s="238">
        <v>1727.3911846040132</v>
      </c>
      <c r="BA2" s="238">
        <v>1718.7821391751954</v>
      </c>
      <c r="BB2" s="239">
        <v>1710.9410027368742</v>
      </c>
    </row>
    <row r="3" spans="1:54" x14ac:dyDescent="0.25">
      <c r="A3" s="438" t="str">
        <f>IF((INDEX('Fuel Mapping'!$O$4:$O$86,MATCH(cpi!B3,'Fuel Mapping'!$N$4:$N$86,0)))=0,"",INDEX('Fuel Mapping'!$O$4:$O$86,MATCH(cpi!B3,'Fuel Mapping'!$N$4:$N$86,0)))</f>
        <v>Coal</v>
      </c>
      <c r="B3" s="240" t="s">
        <v>154</v>
      </c>
      <c r="C3" s="415" t="s">
        <v>155</v>
      </c>
      <c r="D3" s="242">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416">
        <v>0</v>
      </c>
      <c r="BB3" s="244">
        <v>0</v>
      </c>
    </row>
    <row r="4" spans="1:54" x14ac:dyDescent="0.25">
      <c r="A4" s="438" t="str">
        <f>IF((INDEX('Fuel Mapping'!$O$4:$O$86,MATCH(cpi!B4,'Fuel Mapping'!$N$4:$N$86,0)))=0,"",INDEX('Fuel Mapping'!$O$4:$O$86,MATCH(cpi!B4,'Fuel Mapping'!$N$4:$N$86,0)))</f>
        <v/>
      </c>
      <c r="B4" s="245" t="s">
        <v>156</v>
      </c>
      <c r="C4" s="246" t="s">
        <v>157</v>
      </c>
      <c r="D4" s="247">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8">
        <v>0</v>
      </c>
      <c r="BB4" s="249">
        <v>0</v>
      </c>
    </row>
    <row r="5" spans="1:54" x14ac:dyDescent="0.25">
      <c r="A5" s="438" t="str">
        <f>IF((INDEX('Fuel Mapping'!$O$4:$O$86,MATCH(cpi!B5,'Fuel Mapping'!$N$4:$N$86,0)))=0,"",INDEX('Fuel Mapping'!$O$4:$O$86,MATCH(cpi!B5,'Fuel Mapping'!$N$4:$N$86,0)))</f>
        <v/>
      </c>
      <c r="B5" s="250" t="s">
        <v>158</v>
      </c>
      <c r="C5" s="251" t="s">
        <v>159</v>
      </c>
      <c r="D5" s="252">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3">
        <v>0</v>
      </c>
      <c r="BB5" s="254">
        <v>0</v>
      </c>
    </row>
    <row r="6" spans="1:54" x14ac:dyDescent="0.25">
      <c r="A6" s="438" t="str">
        <f>IF((INDEX('Fuel Mapping'!$O$4:$O$86,MATCH(cpi!B6,'Fuel Mapping'!$N$4:$N$86,0)))=0,"",INDEX('Fuel Mapping'!$O$4:$O$86,MATCH(cpi!B6,'Fuel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38" t="str">
        <f>IF((INDEX('Fuel Mapping'!$O$4:$O$86,MATCH(cpi!B7,'Fuel Mapping'!$N$4:$N$86,0)))=0,"",INDEX('Fuel Mapping'!$O$4:$O$86,MATCH(cpi!B7,'Fuel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Mapping'!$O$4:$O$86,MATCH(cpi!B8,'Fuel Mapping'!$N$4:$N$86,0)))=0,"",INDEX('Fuel Mapping'!$O$4:$O$86,MATCH(cpi!B8,'Fuel Mapping'!$N$4:$N$86,0)))</f>
        <v/>
      </c>
      <c r="B8" s="255" t="s">
        <v>164</v>
      </c>
      <c r="C8" s="256" t="s">
        <v>165</v>
      </c>
      <c r="D8" s="257">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8">
        <v>0</v>
      </c>
      <c r="BB8" s="259">
        <v>0</v>
      </c>
    </row>
    <row r="9" spans="1:54" x14ac:dyDescent="0.25">
      <c r="A9" s="438" t="str">
        <f>IF((INDEX('Fuel Mapping'!$O$4:$O$86,MATCH(cpi!B9,'Fuel Mapping'!$N$4:$N$86,0)))=0,"",INDEX('Fuel Mapping'!$O$4:$O$86,MATCH(cpi!B9,'Fuel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Mapping'!$O$4:$O$86,MATCH(cpi!B10,'Fuel Mapping'!$N$4:$N$86,0)))=0,"",INDEX('Fuel Mapping'!$O$4:$O$86,MATCH(cpi!B10,'Fuel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Mapping'!$O$4:$O$86,MATCH(cpi!B11,'Fuel Mapping'!$N$4:$N$86,0)))=0,"",INDEX('Fuel Mapping'!$O$4:$O$86,MATCH(cpi!B11,'Fuel Mapping'!$N$4:$N$86,0)))</f>
        <v/>
      </c>
      <c r="B11" s="250" t="s">
        <v>15</v>
      </c>
      <c r="C11" s="251" t="s">
        <v>170</v>
      </c>
      <c r="D11" s="252">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38" t="str">
        <f>IF((INDEX('Fuel Mapping'!$O$4:$O$86,MATCH(cpi!B12,'Fuel Mapping'!$N$4:$N$86,0)))=0,"",INDEX('Fuel Mapping'!$O$4:$O$86,MATCH(cpi!B12,'Fuel Mapping'!$N$4:$N$86,0)))</f>
        <v/>
      </c>
      <c r="B12" s="255" t="s">
        <v>171</v>
      </c>
      <c r="C12" s="256" t="s">
        <v>172</v>
      </c>
      <c r="D12" s="257">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38" t="str">
        <f>IF((INDEX('Fuel Mapping'!$O$4:$O$86,MATCH(cpi!B13,'Fuel Mapping'!$N$4:$N$86,0)))=0,"",INDEX('Fuel Mapping'!$O$4:$O$86,MATCH(cpi!B13,'Fuel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Mapping'!$O$4:$O$86,MATCH(cpi!B14,'Fuel Mapping'!$N$4:$N$86,0)))=0,"",INDEX('Fuel Mapping'!$O$4:$O$86,MATCH(cpi!B14,'Fuel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38" t="str">
        <f>IF((INDEX('Fuel Mapping'!$O$4:$O$86,MATCH(cpi!B15,'Fuel Mapping'!$N$4:$N$86,0)))=0,"",INDEX('Fuel Mapping'!$O$4:$O$86,MATCH(cpi!B15,'Fuel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8">
        <v>0</v>
      </c>
      <c r="BB15" s="249">
        <v>0</v>
      </c>
    </row>
    <row r="16" spans="1:54" x14ac:dyDescent="0.25">
      <c r="A16" s="438" t="str">
        <f>IF((INDEX('Fuel Mapping'!$O$4:$O$86,MATCH(cpi!B16,'Fuel Mapping'!$N$4:$N$86,0)))=0,"",INDEX('Fuel Mapping'!$O$4:$O$86,MATCH(cpi!B16,'Fuel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3">
        <v>0</v>
      </c>
      <c r="BB16" s="254">
        <v>0</v>
      </c>
    </row>
    <row r="17" spans="1:54" x14ac:dyDescent="0.25">
      <c r="A17" s="438" t="str">
        <f>IF((INDEX('Fuel Mapping'!$O$4:$O$86,MATCH(cpi!B17,'Fuel Mapping'!$N$4:$N$86,0)))=0,"",INDEX('Fuel Mapping'!$O$4:$O$86,MATCH(cpi!B17,'Fuel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Mapping'!$O$4:$O$86,MATCH(cpi!B18,'Fuel Mapping'!$N$4:$N$86,0)))=0,"",INDEX('Fuel Mapping'!$O$4:$O$86,MATCH(cpi!B18,'Fuel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25">
      <c r="A19" s="438" t="str">
        <f>IF((INDEX('Fuel Mapping'!$O$4:$O$86,MATCH(cpi!B19,'Fuel Mapping'!$N$4:$N$86,0)))=0,"",INDEX('Fuel Mapping'!$O$4:$O$86,MATCH(cpi!B19,'Fuel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Mapping'!$O$4:$O$86,MATCH(cpi!B20,'Fuel Mapping'!$N$4:$N$86,0)))=0,"",INDEX('Fuel Mapping'!$O$4:$O$86,MATCH(cpi!B20,'Fuel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25">
      <c r="A21" s="438" t="str">
        <f>IF((INDEX('Fuel Mapping'!$O$4:$O$86,MATCH(cpi!B21,'Fuel Mapping'!$N$4:$N$86,0)))=0,"",INDEX('Fuel Mapping'!$O$4:$O$86,MATCH(cpi!B21,'Fuel Mapping'!$N$4:$N$86,0)))</f>
        <v/>
      </c>
      <c r="B21" s="240" t="s">
        <v>189</v>
      </c>
      <c r="C21" s="415" t="s">
        <v>190</v>
      </c>
      <c r="D21" s="242">
        <v>1.9824206140719804</v>
      </c>
      <c r="E21" s="416">
        <v>4.0000100000000005</v>
      </c>
      <c r="F21" s="416">
        <v>3.0002399999999989</v>
      </c>
      <c r="G21" s="416">
        <v>6.0062799999999994</v>
      </c>
      <c r="H21" s="416">
        <v>7.0900000000000007</v>
      </c>
      <c r="I21" s="416">
        <v>3.0572420521146291</v>
      </c>
      <c r="J21" s="416">
        <v>0.99999000000000016</v>
      </c>
      <c r="K21" s="416">
        <v>2.1</v>
      </c>
      <c r="L21" s="416">
        <v>1.0002799999999998</v>
      </c>
      <c r="M21" s="416">
        <v>2.1000000000000005</v>
      </c>
      <c r="N21" s="416">
        <v>1.0270364496798519</v>
      </c>
      <c r="O21" s="416">
        <v>1.0270368276362465</v>
      </c>
      <c r="P21" s="416">
        <v>1.0270394712152615</v>
      </c>
      <c r="Q21" s="416">
        <v>1.0270377737325105</v>
      </c>
      <c r="R21" s="416">
        <v>1.0270375023988036</v>
      </c>
      <c r="S21" s="416">
        <v>1.0271043242014055</v>
      </c>
      <c r="T21" s="416">
        <v>1.0771624336380445</v>
      </c>
      <c r="U21" s="416">
        <v>1.1129228119069114</v>
      </c>
      <c r="V21" s="416">
        <v>1.125819262154671</v>
      </c>
      <c r="W21" s="416">
        <v>1.1401315033355921</v>
      </c>
      <c r="X21" s="416">
        <v>1.1696153184356908</v>
      </c>
      <c r="Y21" s="416">
        <v>1.1898669510941706</v>
      </c>
      <c r="Z21" s="416">
        <v>1.2214406850139379</v>
      </c>
      <c r="AA21" s="416">
        <v>1.2371877383290375</v>
      </c>
      <c r="AB21" s="416">
        <v>1.2488374668086204</v>
      </c>
      <c r="AC21" s="416">
        <v>1.2619437288468118</v>
      </c>
      <c r="AD21" s="416">
        <v>1.2922311507864619</v>
      </c>
      <c r="AE21" s="416">
        <v>1.3178233716339596</v>
      </c>
      <c r="AF21" s="416">
        <v>1.3409631353955502</v>
      </c>
      <c r="AG21" s="416">
        <v>1.3619267337880654</v>
      </c>
      <c r="AH21" s="416">
        <v>1.3911074906128007</v>
      </c>
      <c r="AI21" s="416">
        <v>1.4127208075702087</v>
      </c>
      <c r="AJ21" s="416">
        <v>1.4247356738691528</v>
      </c>
      <c r="AK21" s="416">
        <v>1.4471743996149555</v>
      </c>
      <c r="AL21" s="416">
        <v>1.4651218017656182</v>
      </c>
      <c r="AM21" s="416">
        <v>1.4850782714306074</v>
      </c>
      <c r="AN21" s="416">
        <v>1.5000654144292631</v>
      </c>
      <c r="AO21" s="416">
        <v>1.5154044990541615</v>
      </c>
      <c r="AP21" s="416">
        <v>1.526336785462836</v>
      </c>
      <c r="AQ21" s="416">
        <v>1.5333642706098858</v>
      </c>
      <c r="AR21" s="416">
        <v>1.5424512801993453</v>
      </c>
      <c r="AS21" s="416">
        <v>1.5524087050757236</v>
      </c>
      <c r="AT21" s="416">
        <v>1.5618285831135803</v>
      </c>
      <c r="AU21" s="416">
        <v>1.568992160153267</v>
      </c>
      <c r="AV21" s="416">
        <v>1.5748853844192299</v>
      </c>
      <c r="AW21" s="416">
        <v>1.5797228020609804</v>
      </c>
      <c r="AX21" s="416">
        <v>1.5828310874865468</v>
      </c>
      <c r="AY21" s="416">
        <v>1.5807035675528416</v>
      </c>
      <c r="AZ21" s="416">
        <v>1.5760329020000463</v>
      </c>
      <c r="BA21" s="416">
        <v>1.5716320888392112</v>
      </c>
      <c r="BB21" s="244">
        <v>1.5667212026062525</v>
      </c>
    </row>
    <row r="22" spans="1:54" x14ac:dyDescent="0.25">
      <c r="A22" s="438" t="str">
        <f>IF((INDEX('Fuel Mapping'!$O$4:$O$86,MATCH(cpi!B22,'Fuel Mapping'!$N$4:$N$86,0)))=0,"",INDEX('Fuel Mapping'!$O$4:$O$86,MATCH(cpi!B22,'Fuel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Mapping'!$O$4:$O$86,MATCH(cpi!B23,'Fuel Mapping'!$N$4:$N$86,0)))=0,"",INDEX('Fuel Mapping'!$O$4:$O$86,MATCH(cpi!B23,'Fuel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Mapping'!$O$4:$O$86,MATCH(cpi!B24,'Fuel Mapping'!$N$4:$N$86,0)))=0,"",INDEX('Fuel Mapping'!$O$4:$O$86,MATCH(cpi!B24,'Fuel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Mapping'!$O$4:$O$86,MATCH(cpi!B25,'Fuel Mapping'!$N$4:$N$86,0)))=0,"",INDEX('Fuel Mapping'!$O$4:$O$86,MATCH(cpi!B25,'Fuel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Mapping'!$O$4:$O$86,MATCH(cpi!B26,'Fuel Mapping'!$N$4:$N$86,0)))=0,"",INDEX('Fuel Mapping'!$O$4:$O$86,MATCH(cpi!B26,'Fuel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Mapping'!$O$4:$O$86,MATCH(cpi!B27,'Fuel Mapping'!$N$4:$N$86,0)))=0,"",INDEX('Fuel Mapping'!$O$4:$O$86,MATCH(cpi!B27,'Fuel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Mapping'!$O$4:$O$86,MATCH(cpi!B28,'Fuel Mapping'!$N$4:$N$86,0)))=0,"",INDEX('Fuel Mapping'!$O$4:$O$86,MATCH(cpi!B28,'Fuel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Mapping'!$O$4:$O$86,MATCH(cpi!B29,'Fuel Mapping'!$N$4:$N$86,0)))=0,"",INDEX('Fuel Mapping'!$O$4:$O$86,MATCH(cpi!B29,'Fuel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Mapping'!$O$4:$O$86,MATCH(cpi!B30,'Fuel Mapping'!$N$4:$N$86,0)))=0,"",INDEX('Fuel Mapping'!$O$4:$O$86,MATCH(cpi!B30,'Fuel Mapping'!$N$4:$N$86,0)))</f>
        <v/>
      </c>
      <c r="B30" s="245" t="s">
        <v>207</v>
      </c>
      <c r="C30" s="246" t="s">
        <v>208</v>
      </c>
      <c r="D30" s="247">
        <v>1.9824206140719804</v>
      </c>
      <c r="E30" s="248">
        <v>4.0000100000000005</v>
      </c>
      <c r="F30" s="248">
        <v>3.0002399999999989</v>
      </c>
      <c r="G30" s="248">
        <v>6.0062799999999994</v>
      </c>
      <c r="H30" s="248">
        <v>7.0900000000000007</v>
      </c>
      <c r="I30" s="248">
        <v>3.0572420521146291</v>
      </c>
      <c r="J30" s="248">
        <v>0.99999000000000016</v>
      </c>
      <c r="K30" s="248">
        <v>2.1</v>
      </c>
      <c r="L30" s="248">
        <v>1.0002799999999998</v>
      </c>
      <c r="M30" s="248">
        <v>2.1000000000000005</v>
      </c>
      <c r="N30" s="248">
        <v>1.0270364496798519</v>
      </c>
      <c r="O30" s="248">
        <v>1.0270368276362465</v>
      </c>
      <c r="P30" s="248">
        <v>1.0270394712152615</v>
      </c>
      <c r="Q30" s="248">
        <v>1.0270377737325105</v>
      </c>
      <c r="R30" s="248">
        <v>1.0270375023988036</v>
      </c>
      <c r="S30" s="248">
        <v>1.0271043242014055</v>
      </c>
      <c r="T30" s="248">
        <v>1.0771624336380445</v>
      </c>
      <c r="U30" s="248">
        <v>1.1129228119069114</v>
      </c>
      <c r="V30" s="248">
        <v>1.125819262154671</v>
      </c>
      <c r="W30" s="248">
        <v>1.1401315033355921</v>
      </c>
      <c r="X30" s="248">
        <v>1.1696153184356908</v>
      </c>
      <c r="Y30" s="248">
        <v>1.1898669510941706</v>
      </c>
      <c r="Z30" s="248">
        <v>1.2214406850139379</v>
      </c>
      <c r="AA30" s="248">
        <v>1.2371877383290375</v>
      </c>
      <c r="AB30" s="248">
        <v>1.2488374668086204</v>
      </c>
      <c r="AC30" s="248">
        <v>1.2619437288468118</v>
      </c>
      <c r="AD30" s="248">
        <v>1.2922311507864619</v>
      </c>
      <c r="AE30" s="248">
        <v>1.3178233716339596</v>
      </c>
      <c r="AF30" s="248">
        <v>1.3409631353955502</v>
      </c>
      <c r="AG30" s="248">
        <v>1.3619267337880654</v>
      </c>
      <c r="AH30" s="248">
        <v>1.3911074906128007</v>
      </c>
      <c r="AI30" s="248">
        <v>1.4127208075702087</v>
      </c>
      <c r="AJ30" s="248">
        <v>1.4247356738691528</v>
      </c>
      <c r="AK30" s="248">
        <v>1.4471743996149555</v>
      </c>
      <c r="AL30" s="248">
        <v>1.4651218017656182</v>
      </c>
      <c r="AM30" s="248">
        <v>1.4850782714306074</v>
      </c>
      <c r="AN30" s="248">
        <v>1.5000654144292631</v>
      </c>
      <c r="AO30" s="248">
        <v>1.5154044990541615</v>
      </c>
      <c r="AP30" s="248">
        <v>1.526336785462836</v>
      </c>
      <c r="AQ30" s="248">
        <v>1.5333642706098858</v>
      </c>
      <c r="AR30" s="248">
        <v>1.5424512801993453</v>
      </c>
      <c r="AS30" s="248">
        <v>1.5524087050757236</v>
      </c>
      <c r="AT30" s="248">
        <v>1.5618285831135803</v>
      </c>
      <c r="AU30" s="248">
        <v>1.568992160153267</v>
      </c>
      <c r="AV30" s="248">
        <v>1.5748853844192299</v>
      </c>
      <c r="AW30" s="248">
        <v>1.5797228020609804</v>
      </c>
      <c r="AX30" s="248">
        <v>1.5828310874865468</v>
      </c>
      <c r="AY30" s="248">
        <v>1.5807035675528416</v>
      </c>
      <c r="AZ30" s="248">
        <v>1.5760329020000463</v>
      </c>
      <c r="BA30" s="248">
        <v>1.5716320888392112</v>
      </c>
      <c r="BB30" s="249">
        <v>1.5667212026062525</v>
      </c>
    </row>
    <row r="31" spans="1:54" x14ac:dyDescent="0.25">
      <c r="A31" s="438" t="str">
        <f>IF((INDEX('Fuel Mapping'!$O$4:$O$86,MATCH(cpi!B31,'Fuel Mapping'!$N$4:$N$86,0)))=0,"",INDEX('Fuel Mapping'!$O$4:$O$86,MATCH(cpi!B31,'Fuel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Mapping'!$O$4:$O$86,MATCH(cpi!B32,'Fuel Mapping'!$N$4:$N$86,0)))=0,"",INDEX('Fuel Mapping'!$O$4:$O$86,MATCH(cpi!B32,'Fuel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Mapping'!$O$4:$O$86,MATCH(cpi!B33,'Fuel Mapping'!$N$4:$N$86,0)))=0,"",INDEX('Fuel Mapping'!$O$4:$O$86,MATCH(cpi!B33,'Fuel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Mapping'!$O$4:$O$86,MATCH(cpi!B34,'Fuel Mapping'!$N$4:$N$86,0)))=0,"",INDEX('Fuel Mapping'!$O$4:$O$86,MATCH(cpi!B34,'Fuel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3">
        <v>0</v>
      </c>
      <c r="BB34" s="254">
        <v>0</v>
      </c>
    </row>
    <row r="35" spans="1:54" x14ac:dyDescent="0.25">
      <c r="A35" s="438" t="str">
        <f>IF((INDEX('Fuel Mapping'!$O$4:$O$86,MATCH(cpi!B35,'Fuel Mapping'!$N$4:$N$86,0)))=0,"",INDEX('Fuel Mapping'!$O$4:$O$86,MATCH(cpi!B35,'Fuel Mapping'!$N$4:$N$86,0)))</f>
        <v>Petroleum Diesel</v>
      </c>
      <c r="B35" s="250" t="s">
        <v>216</v>
      </c>
      <c r="C35" s="251" t="s">
        <v>217</v>
      </c>
      <c r="D35" s="252">
        <v>0</v>
      </c>
      <c r="E35" s="253">
        <v>1.1000000000000001</v>
      </c>
      <c r="F35" s="253">
        <v>1.0999999999999999</v>
      </c>
      <c r="G35" s="253">
        <v>1.0992800000000003</v>
      </c>
      <c r="H35" s="253">
        <v>1.0999799999999997</v>
      </c>
      <c r="I35" s="253">
        <v>1.0748139748618459</v>
      </c>
      <c r="J35" s="253">
        <v>0</v>
      </c>
      <c r="K35" s="253">
        <v>1.09998</v>
      </c>
      <c r="L35" s="253">
        <v>0</v>
      </c>
      <c r="M35" s="253">
        <v>1.09999</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Mapping'!$O$4:$O$86,MATCH(cpi!B36,'Fuel Mapping'!$N$4:$N$86,0)))=0,"",INDEX('Fuel Mapping'!$O$4:$O$86,MATCH(cpi!B36,'Fuel Mapping'!$N$4:$N$86,0)))</f>
        <v/>
      </c>
      <c r="B36" s="255" t="s">
        <v>218</v>
      </c>
      <c r="C36" s="256" t="s">
        <v>219</v>
      </c>
      <c r="D36" s="257">
        <v>0</v>
      </c>
      <c r="E36" s="258">
        <v>1.1000000000000001</v>
      </c>
      <c r="F36" s="258">
        <v>1.0999999999999999</v>
      </c>
      <c r="G36" s="258">
        <v>1.0992800000000003</v>
      </c>
      <c r="H36" s="258">
        <v>1.0999799999999997</v>
      </c>
      <c r="I36" s="258">
        <v>1.0748139748618459</v>
      </c>
      <c r="J36" s="258">
        <v>0</v>
      </c>
      <c r="K36" s="258">
        <v>1.09998</v>
      </c>
      <c r="L36" s="258">
        <v>0</v>
      </c>
      <c r="M36" s="258">
        <v>1.09999</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Mapping'!$O$4:$O$86,MATCH(cpi!B37,'Fuel Mapping'!$N$4:$N$86,0)))=0,"",INDEX('Fuel Mapping'!$O$4:$O$86,MATCH(cpi!B37,'Fuel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Mapping'!$O$4:$O$86,MATCH(cpi!B38,'Fuel Mapping'!$N$4:$N$86,0)))=0,"",INDEX('Fuel Mapping'!$O$4:$O$86,MATCH(cpi!B38,'Fuel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38" t="str">
        <f>IF((INDEX('Fuel Mapping'!$O$4:$O$86,MATCH(cpi!B39,'Fuel Mapping'!$N$4:$N$86,0)))=0,"",INDEX('Fuel Mapping'!$O$4:$O$86,MATCH(cpi!B39,'Fuel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Mapping'!$O$4:$O$86,MATCH(cpi!B40,'Fuel Mapping'!$N$4:$N$86,0)))=0,"",INDEX('Fuel Mapping'!$O$4:$O$86,MATCH(cpi!B40,'Fuel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Mapping'!$O$4:$O$86,MATCH(cpi!B41,'Fuel Mapping'!$N$4:$N$86,0)))=0,"",INDEX('Fuel Mapping'!$O$4:$O$86,MATCH(cpi!B41,'Fuel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38" t="str">
        <f>IF((INDEX('Fuel Mapping'!$O$4:$O$86,MATCH(cpi!B42,'Fuel Mapping'!$N$4:$N$86,0)))=0,"",INDEX('Fuel Mapping'!$O$4:$O$86,MATCH(cpi!B42,'Fuel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Mapping'!$O$4:$O$86,MATCH(cpi!B43,'Fuel Mapping'!$N$4:$N$86,0)))=0,"",INDEX('Fuel Mapping'!$O$4:$O$86,MATCH(cpi!B43,'Fuel Mapping'!$N$4:$N$86,0)))</f>
        <v>Petroleum Diesel</v>
      </c>
      <c r="B43" s="250" t="s">
        <v>231</v>
      </c>
      <c r="C43" s="251" t="s">
        <v>232</v>
      </c>
      <c r="D43" s="252">
        <v>1.0270394969161809</v>
      </c>
      <c r="E43" s="253">
        <v>1.0000100000000001</v>
      </c>
      <c r="F43" s="253">
        <v>0</v>
      </c>
      <c r="G43" s="253">
        <v>3.0068500000000009</v>
      </c>
      <c r="H43" s="253">
        <v>4.0899700000000001</v>
      </c>
      <c r="I43" s="253">
        <v>1.027036981105732</v>
      </c>
      <c r="J43" s="253">
        <v>0.99999000000000016</v>
      </c>
      <c r="K43" s="253">
        <v>1.0000199999999999</v>
      </c>
      <c r="L43" s="253">
        <v>1.0002799999999998</v>
      </c>
      <c r="M43" s="253">
        <v>1.0000100000000001</v>
      </c>
      <c r="N43" s="253">
        <v>1.0270364496798519</v>
      </c>
      <c r="O43" s="253">
        <v>1.0270368276362465</v>
      </c>
      <c r="P43" s="253">
        <v>1.0270394712152615</v>
      </c>
      <c r="Q43" s="253">
        <v>1.0270377737325105</v>
      </c>
      <c r="R43" s="253">
        <v>1.0270375023988036</v>
      </c>
      <c r="S43" s="253">
        <v>1.0271043242014055</v>
      </c>
      <c r="T43" s="253">
        <v>1.0771624336380445</v>
      </c>
      <c r="U43" s="253">
        <v>1.1129228119069114</v>
      </c>
      <c r="V43" s="253">
        <v>1.125819262154671</v>
      </c>
      <c r="W43" s="253">
        <v>1.1401315033355921</v>
      </c>
      <c r="X43" s="253">
        <v>1.1696153184356908</v>
      </c>
      <c r="Y43" s="253">
        <v>1.1898669510941706</v>
      </c>
      <c r="Z43" s="253">
        <v>1.2214406850139379</v>
      </c>
      <c r="AA43" s="253">
        <v>1.2371877383290375</v>
      </c>
      <c r="AB43" s="253">
        <v>1.2488374668086204</v>
      </c>
      <c r="AC43" s="253">
        <v>1.2619437288468118</v>
      </c>
      <c r="AD43" s="253">
        <v>1.2922311507864619</v>
      </c>
      <c r="AE43" s="253">
        <v>1.3178233716339596</v>
      </c>
      <c r="AF43" s="253">
        <v>1.3409631353955502</v>
      </c>
      <c r="AG43" s="253">
        <v>1.3619267337880654</v>
      </c>
      <c r="AH43" s="253">
        <v>1.3911074906128007</v>
      </c>
      <c r="AI43" s="253">
        <v>1.4127208075702087</v>
      </c>
      <c r="AJ43" s="253">
        <v>1.4247356738691528</v>
      </c>
      <c r="AK43" s="253">
        <v>1.4471743996149555</v>
      </c>
      <c r="AL43" s="253">
        <v>1.4651218017656182</v>
      </c>
      <c r="AM43" s="253">
        <v>1.4850782714306074</v>
      </c>
      <c r="AN43" s="253">
        <v>1.5000654144292631</v>
      </c>
      <c r="AO43" s="253">
        <v>1.5154044990541615</v>
      </c>
      <c r="AP43" s="253">
        <v>1.526336785462836</v>
      </c>
      <c r="AQ43" s="253">
        <v>1.5333642706098858</v>
      </c>
      <c r="AR43" s="253">
        <v>1.5424512801993453</v>
      </c>
      <c r="AS43" s="253">
        <v>1.5524087050757236</v>
      </c>
      <c r="AT43" s="253">
        <v>1.5618285831135803</v>
      </c>
      <c r="AU43" s="253">
        <v>1.568992160153267</v>
      </c>
      <c r="AV43" s="253">
        <v>1.5748853844192299</v>
      </c>
      <c r="AW43" s="253">
        <v>1.5797228020609804</v>
      </c>
      <c r="AX43" s="253">
        <v>1.5828310874865468</v>
      </c>
      <c r="AY43" s="253">
        <v>1.5807035675528416</v>
      </c>
      <c r="AZ43" s="253">
        <v>1.5760329020000463</v>
      </c>
      <c r="BA43" s="253">
        <v>1.5716320888392112</v>
      </c>
      <c r="BB43" s="254">
        <v>1.5667212026062525</v>
      </c>
    </row>
    <row r="44" spans="1:54" x14ac:dyDescent="0.25">
      <c r="A44" s="438" t="str">
        <f>IF((INDEX('Fuel Mapping'!$O$4:$O$86,MATCH(cpi!B44,'Fuel Mapping'!$N$4:$N$86,0)))=0,"",INDEX('Fuel Mapping'!$O$4:$O$86,MATCH(cpi!B44,'Fuel Mapping'!$N$4:$N$86,0)))</f>
        <v>Heavy or Residual Oil</v>
      </c>
      <c r="B44" s="250" t="s">
        <v>233</v>
      </c>
      <c r="C44" s="251" t="s">
        <v>234</v>
      </c>
      <c r="D44" s="252">
        <v>0.95538111715579976</v>
      </c>
      <c r="E44" s="253">
        <v>1.9</v>
      </c>
      <c r="F44" s="253">
        <v>1.9002399999999993</v>
      </c>
      <c r="G44" s="253">
        <v>1.9001499999999998</v>
      </c>
      <c r="H44" s="253">
        <v>1.9000500000000002</v>
      </c>
      <c r="I44" s="253">
        <v>0.95539109614705109</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3">
        <v>0</v>
      </c>
      <c r="BB44" s="254">
        <v>0</v>
      </c>
    </row>
    <row r="45" spans="1:54" x14ac:dyDescent="0.25">
      <c r="A45" s="438" t="str">
        <f>IF((INDEX('Fuel Mapping'!$O$4:$O$86,MATCH(cpi!B45,'Fuel Mapping'!$N$4:$N$86,0)))=0,"",INDEX('Fuel Mapping'!$O$4:$O$86,MATCH(cpi!B45,'Fuel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38" t="str">
        <f>IF((INDEX('Fuel Mapping'!$O$4:$O$86,MATCH(cpi!B46,'Fuel Mapping'!$N$4:$N$86,0)))=0,"",INDEX('Fuel Mapping'!$O$4:$O$86,MATCH(cpi!B46,'Fuel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Mapping'!$O$4:$O$86,MATCH(cpi!B47,'Fuel Mapping'!$N$4:$N$86,0)))=0,"",INDEX('Fuel Mapping'!$O$4:$O$86,MATCH(cpi!B47,'Fuel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Mapping'!$O$4:$O$86,MATCH(cpi!B48,'Fuel Mapping'!$N$4:$N$86,0)))=0,"",INDEX('Fuel Mapping'!$O$4:$O$86,MATCH(cpi!B48,'Fuel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Mapping'!$O$4:$O$86,MATCH(cpi!B49,'Fuel Mapping'!$N$4:$N$86,0)))=0,"",INDEX('Fuel Mapping'!$O$4:$O$86,MATCH(cpi!B49,'Fuel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38" t="str">
        <f>IF((INDEX('Fuel Mapping'!$O$4:$O$86,MATCH(cpi!B50,'Fuel Mapping'!$N$4:$N$86,0)))=0,"",INDEX('Fuel Mapping'!$O$4:$O$86,MATCH(cpi!B50,'Fuel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Mapping'!$O$4:$O$86,MATCH(cpi!B51,'Fuel Mapping'!$N$4:$N$86,0)))=0,"",INDEX('Fuel Mapping'!$O$4:$O$86,MATCH(cpi!B51,'Fuel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38" t="str">
        <f>IF((INDEX('Fuel Mapping'!$O$4:$O$86,MATCH(cpi!B52,'Fuel Mapping'!$N$4:$N$86,0)))=0,"",INDEX('Fuel Mapping'!$O$4:$O$86,MATCH(cpi!B52,'Fuel Mapping'!$N$4:$N$86,0)))</f>
        <v/>
      </c>
      <c r="B52" s="240" t="s">
        <v>108</v>
      </c>
      <c r="C52" s="415" t="s">
        <v>249</v>
      </c>
      <c r="D52" s="242">
        <v>435.46410916950077</v>
      </c>
      <c r="E52" s="416">
        <v>1125.7679099999998</v>
      </c>
      <c r="F52" s="416">
        <v>906.02689999999984</v>
      </c>
      <c r="G52" s="416">
        <v>1818.1511499999999</v>
      </c>
      <c r="H52" s="416">
        <v>2069.0996799999998</v>
      </c>
      <c r="I52" s="416">
        <v>2063.0465566746479</v>
      </c>
      <c r="J52" s="416">
        <v>1888.00594</v>
      </c>
      <c r="K52" s="416">
        <v>1906.63059</v>
      </c>
      <c r="L52" s="416">
        <v>1969.40897</v>
      </c>
      <c r="M52" s="416">
        <v>1474.8394500000002</v>
      </c>
      <c r="N52" s="416">
        <v>1527.5336576531768</v>
      </c>
      <c r="O52" s="416">
        <v>1765.1565153515883</v>
      </c>
      <c r="P52" s="416">
        <v>1476.3804957873331</v>
      </c>
      <c r="Q52" s="416">
        <v>1671.5112544263634</v>
      </c>
      <c r="R52" s="416">
        <v>1445.2883935414966</v>
      </c>
      <c r="S52" s="416">
        <v>1410.8966040637818</v>
      </c>
      <c r="T52" s="416">
        <v>1440.5264834783338</v>
      </c>
      <c r="U52" s="416">
        <v>1469.1894795988292</v>
      </c>
      <c r="V52" s="416">
        <v>1460.1129818654917</v>
      </c>
      <c r="W52" s="416">
        <v>1453.0752173335043</v>
      </c>
      <c r="X52" s="416">
        <v>1455.2291963728571</v>
      </c>
      <c r="Y52" s="416">
        <v>1464.5397135243779</v>
      </c>
      <c r="Z52" s="416">
        <v>1475.8200914053298</v>
      </c>
      <c r="AA52" s="416">
        <v>1482.8971092618326</v>
      </c>
      <c r="AB52" s="416">
        <v>1486.552804475836</v>
      </c>
      <c r="AC52" s="416">
        <v>1492.8900828993999</v>
      </c>
      <c r="AD52" s="416">
        <v>1511.1786350907555</v>
      </c>
      <c r="AE52" s="416">
        <v>1532.6912347299988</v>
      </c>
      <c r="AF52" s="416">
        <v>1547.0713053167763</v>
      </c>
      <c r="AG52" s="416">
        <v>1561.3314230017331</v>
      </c>
      <c r="AH52" s="416">
        <v>1579.4388814787355</v>
      </c>
      <c r="AI52" s="416">
        <v>1593.3063209719351</v>
      </c>
      <c r="AJ52" s="416">
        <v>1598.3324323245893</v>
      </c>
      <c r="AK52" s="416">
        <v>1606.3666606849879</v>
      </c>
      <c r="AL52" s="416">
        <v>1610.2225652063159</v>
      </c>
      <c r="AM52" s="416">
        <v>1613.1940718765916</v>
      </c>
      <c r="AN52" s="416">
        <v>1620.4222170830985</v>
      </c>
      <c r="AO52" s="416">
        <v>1623.9797704358471</v>
      </c>
      <c r="AP52" s="416">
        <v>1626.5086710520438</v>
      </c>
      <c r="AQ52" s="416">
        <v>1627.2598450090529</v>
      </c>
      <c r="AR52" s="416">
        <v>1629.029030854673</v>
      </c>
      <c r="AS52" s="416">
        <v>1633.4538565404771</v>
      </c>
      <c r="AT52" s="416">
        <v>1634.9495770700512</v>
      </c>
      <c r="AU52" s="416">
        <v>1635.1904966763709</v>
      </c>
      <c r="AV52" s="416">
        <v>1635.0438372795174</v>
      </c>
      <c r="AW52" s="416">
        <v>1634.6829893461661</v>
      </c>
      <c r="AX52" s="416">
        <v>1633.9720849684115</v>
      </c>
      <c r="AY52" s="416">
        <v>1627.1965654821954</v>
      </c>
      <c r="AZ52" s="416">
        <v>1623.6181377255268</v>
      </c>
      <c r="BA52" s="416">
        <v>1615.4499640975355</v>
      </c>
      <c r="BB52" s="244">
        <v>1608.0710464633783</v>
      </c>
    </row>
    <row r="53" spans="1:54" x14ac:dyDescent="0.25">
      <c r="A53" s="438" t="str">
        <f>IF((INDEX('Fuel Mapping'!$O$4:$O$86,MATCH(cpi!B53,'Fuel Mapping'!$N$4:$N$86,0)))=0,"",INDEX('Fuel Mapping'!$O$4:$O$86,MATCH(cpi!B53,'Fuel Mapping'!$N$4:$N$86,0)))</f>
        <v>Natural Gas</v>
      </c>
      <c r="B53" s="245" t="s">
        <v>43</v>
      </c>
      <c r="C53" s="246" t="s">
        <v>250</v>
      </c>
      <c r="D53" s="247">
        <v>435.46410916950077</v>
      </c>
      <c r="E53" s="248">
        <v>1125.7679099999998</v>
      </c>
      <c r="F53" s="248">
        <v>906.02689999999984</v>
      </c>
      <c r="G53" s="248">
        <v>1818.1511499999999</v>
      </c>
      <c r="H53" s="248">
        <v>2069.0996799999998</v>
      </c>
      <c r="I53" s="248">
        <v>2063.0465566746479</v>
      </c>
      <c r="J53" s="248">
        <v>1888.00594</v>
      </c>
      <c r="K53" s="248">
        <v>1906.63059</v>
      </c>
      <c r="L53" s="248">
        <v>1969.40897</v>
      </c>
      <c r="M53" s="248">
        <v>1474.8394500000002</v>
      </c>
      <c r="N53" s="248">
        <v>1527.5336576531768</v>
      </c>
      <c r="O53" s="248">
        <v>1765.1565153515883</v>
      </c>
      <c r="P53" s="248">
        <v>1476.3804957873331</v>
      </c>
      <c r="Q53" s="248">
        <v>1671.5112544263634</v>
      </c>
      <c r="R53" s="248">
        <v>1445.2883935414966</v>
      </c>
      <c r="S53" s="248">
        <v>1410.8966040637818</v>
      </c>
      <c r="T53" s="248">
        <v>1440.5264834783338</v>
      </c>
      <c r="U53" s="248">
        <v>1469.1894795988292</v>
      </c>
      <c r="V53" s="248">
        <v>1460.1129818654917</v>
      </c>
      <c r="W53" s="248">
        <v>1453.0752173335043</v>
      </c>
      <c r="X53" s="248">
        <v>1455.2291963728571</v>
      </c>
      <c r="Y53" s="248">
        <v>1464.5397135243779</v>
      </c>
      <c r="Z53" s="248">
        <v>1475.8200914053298</v>
      </c>
      <c r="AA53" s="248">
        <v>1482.8971092618326</v>
      </c>
      <c r="AB53" s="248">
        <v>1486.552804475836</v>
      </c>
      <c r="AC53" s="248">
        <v>1492.8900828993999</v>
      </c>
      <c r="AD53" s="248">
        <v>1511.1786350907555</v>
      </c>
      <c r="AE53" s="248">
        <v>1532.6912347299988</v>
      </c>
      <c r="AF53" s="248">
        <v>1547.0713053167763</v>
      </c>
      <c r="AG53" s="248">
        <v>1561.3314230017331</v>
      </c>
      <c r="AH53" s="248">
        <v>1579.4388814787355</v>
      </c>
      <c r="AI53" s="248">
        <v>1593.3063209719351</v>
      </c>
      <c r="AJ53" s="248">
        <v>1598.3324323245893</v>
      </c>
      <c r="AK53" s="248">
        <v>1606.3666606849879</v>
      </c>
      <c r="AL53" s="248">
        <v>1610.2225652063159</v>
      </c>
      <c r="AM53" s="248">
        <v>1613.1940718765916</v>
      </c>
      <c r="AN53" s="248">
        <v>1620.4222170830985</v>
      </c>
      <c r="AO53" s="248">
        <v>1623.9797704358471</v>
      </c>
      <c r="AP53" s="248">
        <v>1626.5086710520438</v>
      </c>
      <c r="AQ53" s="248">
        <v>1627.2598450090529</v>
      </c>
      <c r="AR53" s="248">
        <v>1629.029030854673</v>
      </c>
      <c r="AS53" s="248">
        <v>1633.4538565404771</v>
      </c>
      <c r="AT53" s="248">
        <v>1634.9495770700512</v>
      </c>
      <c r="AU53" s="248">
        <v>1635.1904966763709</v>
      </c>
      <c r="AV53" s="248">
        <v>1635.0438372795174</v>
      </c>
      <c r="AW53" s="248">
        <v>1634.6829893461661</v>
      </c>
      <c r="AX53" s="248">
        <v>1633.9720849684115</v>
      </c>
      <c r="AY53" s="248">
        <v>1627.1965654821954</v>
      </c>
      <c r="AZ53" s="248">
        <v>1623.6181377255268</v>
      </c>
      <c r="BA53" s="248">
        <v>1615.4499640975355</v>
      </c>
      <c r="BB53" s="249">
        <v>1608.0710464633783</v>
      </c>
    </row>
    <row r="54" spans="1:54" x14ac:dyDescent="0.25">
      <c r="A54" s="438" t="str">
        <f>IF((INDEX('Fuel Mapping'!$O$4:$O$86,MATCH(cpi!B54,'Fuel Mapping'!$N$4:$N$86,0)))=0,"",INDEX('Fuel Mapping'!$O$4:$O$86,MATCH(cpi!B54,'Fuel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25">
      <c r="A55" s="438" t="str">
        <f>IF((INDEX('Fuel Mapping'!$O$4:$O$86,MATCH(cpi!B55,'Fuel Mapping'!$N$4:$N$86,0)))=0,"",INDEX('Fuel Mapping'!$O$4:$O$86,MATCH(cpi!B55,'Fuel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38" t="str">
        <f>IF((INDEX('Fuel Mapping'!$O$4:$O$86,MATCH(cpi!B56,'Fuel Mapping'!$N$4:$N$86,0)))=0,"",INDEX('Fuel Mapping'!$O$4:$O$86,MATCH(cpi!B56,'Fuel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Mapping'!$O$4:$O$86,MATCH(cpi!B57,'Fuel Mapping'!$N$4:$N$86,0)))=0,"",INDEX('Fuel Mapping'!$O$4:$O$86,MATCH(cpi!B57,'Fuel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Mapping'!$O$4:$O$86,MATCH(cpi!B58,'Fuel Mapping'!$N$4:$N$86,0)))=0,"",INDEX('Fuel Mapping'!$O$4:$O$86,MATCH(cpi!B58,'Fuel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38" t="str">
        <f>IF((INDEX('Fuel Mapping'!$O$4:$O$86,MATCH(cpi!B59,'Fuel Mapping'!$N$4:$N$86,0)))=0,"",INDEX('Fuel Mapping'!$O$4:$O$86,MATCH(cpi!B59,'Fuel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Mapping'!$O$4:$O$86,MATCH(cpi!B60,'Fuel Mapping'!$N$4:$N$86,0)))=0,"",INDEX('Fuel Mapping'!$O$4:$O$86,MATCH(cpi!B60,'Fuel Mapping'!$N$4:$N$86,0)))</f>
        <v>Heat</v>
      </c>
      <c r="B60" s="240" t="s">
        <v>263</v>
      </c>
      <c r="C60" s="415" t="s">
        <v>264</v>
      </c>
      <c r="D60" s="242">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416">
        <v>0</v>
      </c>
      <c r="BB60" s="244">
        <v>0</v>
      </c>
    </row>
    <row r="61" spans="1:54" x14ac:dyDescent="0.25">
      <c r="A61" s="438" t="str">
        <f>IF((INDEX('Fuel Mapping'!$O$4:$O$86,MATCH(cpi!B61,'Fuel Mapping'!$N$4:$N$86,0)))=0,"",INDEX('Fuel Mapping'!$O$4:$O$86,MATCH(cpi!B61,'Fuel Mapping'!$N$4:$N$86,0)))</f>
        <v/>
      </c>
      <c r="B61" s="240" t="s">
        <v>265</v>
      </c>
      <c r="C61" s="415" t="s">
        <v>266</v>
      </c>
      <c r="D61" s="242">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416">
        <v>0</v>
      </c>
      <c r="BB61" s="244">
        <v>0</v>
      </c>
    </row>
    <row r="62" spans="1:54" x14ac:dyDescent="0.25">
      <c r="A62" s="438" t="str">
        <f>IF((INDEX('Fuel Mapping'!$O$4:$O$86,MATCH(cpi!B62,'Fuel Mapping'!$N$4:$N$86,0)))=0,"",INDEX('Fuel Mapping'!$O$4:$O$86,MATCH(cpi!B62,'Fuel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Mapping'!$O$4:$O$86,MATCH(cpi!B63,'Fuel Mapping'!$N$4:$N$86,0)))=0,"",INDEX('Fuel Mapping'!$O$4:$O$86,MATCH(cpi!B63,'Fuel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Mapping'!$O$4:$O$86,MATCH(cpi!B64,'Fuel Mapping'!$N$4:$N$86,0)))=0,"",INDEX('Fuel Mapping'!$O$4:$O$86,MATCH(cpi!B64,'Fuel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Mapping'!$O$4:$O$86,MATCH(cpi!B65,'Fuel Mapping'!$N$4:$N$86,0)))=0,"",INDEX('Fuel Mapping'!$O$4:$O$86,MATCH(cpi!B65,'Fuel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Mapping'!$O$4:$O$86,MATCH(cpi!B66,'Fuel Mapping'!$N$4:$N$86,0)))=0,"",INDEX('Fuel Mapping'!$O$4:$O$86,MATCH(cpi!B66,'Fuel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Mapping'!$O$4:$O$86,MATCH(cpi!B67,'Fuel Mapping'!$N$4:$N$86,0)))=0,"",INDEX('Fuel Mapping'!$O$4:$O$86,MATCH(cpi!B67,'Fuel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Mapping'!$O$4:$O$86,MATCH(cpi!B68,'Fuel Mapping'!$N$4:$N$86,0)))=0,"",INDEX('Fuel Mapping'!$O$4:$O$86,MATCH(cpi!B68,'Fuel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25">
      <c r="A69" s="438" t="str">
        <f>IF((INDEX('Fuel Mapping'!$O$4:$O$86,MATCH(cpi!B69,'Fuel Mapping'!$N$4:$N$86,0)))=0,"",INDEX('Fuel Mapping'!$O$4:$O$86,MATCH(cpi!B69,'Fuel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38" t="str">
        <f>IF((INDEX('Fuel Mapping'!$O$4:$O$86,MATCH(cpi!B70,'Fuel Mapping'!$N$4:$N$86,0)))=0,"",INDEX('Fuel Mapping'!$O$4:$O$86,MATCH(cpi!B70,'Fuel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Mapping'!$O$4:$O$86,MATCH(cpi!B71,'Fuel Mapping'!$N$4:$N$86,0)))=0,"",INDEX('Fuel Mapping'!$O$4:$O$86,MATCH(cpi!B71,'Fuel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38" t="str">
        <f>IF((INDEX('Fuel Mapping'!$O$4:$O$86,MATCH(cpi!B72,'Fuel Mapping'!$N$4:$N$86,0)))=0,"",INDEX('Fuel Mapping'!$O$4:$O$86,MATCH(cpi!B72,'Fuel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Mapping'!$O$4:$O$86,MATCH(cpi!B73,'Fuel Mapping'!$N$4:$N$86,0)))=0,"",INDEX('Fuel Mapping'!$O$4:$O$86,MATCH(cpi!B73,'Fuel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38" t="str">
        <f>IF((INDEX('Fuel Mapping'!$O$4:$O$86,MATCH(cpi!B74,'Fuel Mapping'!$N$4:$N$86,0)))=0,"",INDEX('Fuel Mapping'!$O$4:$O$86,MATCH(cpi!B74,'Fuel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Mapping'!$O$4:$O$86,MATCH(cpi!B75,'Fuel Mapping'!$N$4:$N$86,0)))=0,"",INDEX('Fuel Mapping'!$O$4:$O$86,MATCH(cpi!B75,'Fuel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Mapping'!$O$4:$O$86,MATCH(cpi!B76,'Fuel Mapping'!$N$4:$N$86,0)))=0,"",INDEX('Fuel Mapping'!$O$4:$O$86,MATCH(cpi!B76,'Fuel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Mapping'!$O$4:$O$86,MATCH(cpi!B77,'Fuel Mapping'!$N$4:$N$86,0)))=0,"",INDEX('Fuel Mapping'!$O$4:$O$86,MATCH(cpi!B77,'Fuel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38" t="str">
        <f>IF((INDEX('Fuel Mapping'!$O$4:$O$86,MATCH(cpi!B78,'Fuel Mapping'!$N$4:$N$86,0)))=0,"",INDEX('Fuel Mapping'!$O$4:$O$86,MATCH(cpi!B78,'Fuel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Mapping'!$O$4:$O$86,MATCH(cpi!B79,'Fuel Mapping'!$N$4:$N$86,0)))=0,"",INDEX('Fuel Mapping'!$O$4:$O$86,MATCH(cpi!B79,'Fuel Mapping'!$N$4:$N$86,0)))</f>
        <v>Electricity</v>
      </c>
      <c r="B79" s="240" t="s">
        <v>29</v>
      </c>
      <c r="C79" s="415" t="s">
        <v>298</v>
      </c>
      <c r="D79" s="242">
        <v>98.296168291463076</v>
      </c>
      <c r="E79" s="416">
        <v>99.107729999999989</v>
      </c>
      <c r="F79" s="416">
        <v>98.742249999999999</v>
      </c>
      <c r="G79" s="416">
        <v>102.36033999999999</v>
      </c>
      <c r="H79" s="416">
        <v>106.42824000000002</v>
      </c>
      <c r="I79" s="416">
        <v>116.65389311160226</v>
      </c>
      <c r="J79" s="416">
        <v>115.38620999999998</v>
      </c>
      <c r="K79" s="416">
        <v>107.27432999999999</v>
      </c>
      <c r="L79" s="416">
        <v>105.39337999999996</v>
      </c>
      <c r="M79" s="416">
        <v>103.82029999999999</v>
      </c>
      <c r="N79" s="416">
        <v>104.32074534554373</v>
      </c>
      <c r="O79" s="416">
        <v>101.62547264416438</v>
      </c>
      <c r="P79" s="416">
        <v>99.016065682846033</v>
      </c>
      <c r="Q79" s="416">
        <v>97.807495279472008</v>
      </c>
      <c r="R79" s="416">
        <v>95.349927963157057</v>
      </c>
      <c r="S79" s="416">
        <v>94.564853591495577</v>
      </c>
      <c r="T79" s="416">
        <v>95.926646041303854</v>
      </c>
      <c r="U79" s="416">
        <v>97.228035699242966</v>
      </c>
      <c r="V79" s="416">
        <v>96.368551504927439</v>
      </c>
      <c r="W79" s="416">
        <v>94.67071208665908</v>
      </c>
      <c r="X79" s="416">
        <v>94.632818357443213</v>
      </c>
      <c r="Y79" s="416">
        <v>95.201880889313898</v>
      </c>
      <c r="Z79" s="416">
        <v>96.013918952222198</v>
      </c>
      <c r="AA79" s="416">
        <v>97.061185122124513</v>
      </c>
      <c r="AB79" s="416">
        <v>96.759040099744027</v>
      </c>
      <c r="AC79" s="416">
        <v>96.776086209532437</v>
      </c>
      <c r="AD79" s="416">
        <v>97.434789318440494</v>
      </c>
      <c r="AE79" s="416">
        <v>98.965505681151228</v>
      </c>
      <c r="AF79" s="416">
        <v>99.614573312095104</v>
      </c>
      <c r="AG79" s="416">
        <v>100.22003629134767</v>
      </c>
      <c r="AH79" s="416">
        <v>101.16379444140378</v>
      </c>
      <c r="AI79" s="416">
        <v>101.86432650298315</v>
      </c>
      <c r="AJ79" s="416">
        <v>102.0575760160211</v>
      </c>
      <c r="AK79" s="416">
        <v>102.5504226266208</v>
      </c>
      <c r="AL79" s="416">
        <v>102.70637149734357</v>
      </c>
      <c r="AM79" s="416">
        <v>102.83831866982932</v>
      </c>
      <c r="AN79" s="416">
        <v>103.10682368144923</v>
      </c>
      <c r="AO79" s="416">
        <v>103.17829618925974</v>
      </c>
      <c r="AP79" s="416">
        <v>103.20649615537262</v>
      </c>
      <c r="AQ79" s="416">
        <v>103.13895523127734</v>
      </c>
      <c r="AR79" s="416">
        <v>103.20367847253883</v>
      </c>
      <c r="AS79" s="416">
        <v>103.37213382582742</v>
      </c>
      <c r="AT79" s="416">
        <v>103.38166093179714</v>
      </c>
      <c r="AU79" s="416">
        <v>103.30663153408931</v>
      </c>
      <c r="AV79" s="416">
        <v>103.24684339258761</v>
      </c>
      <c r="AW79" s="416">
        <v>103.10595769161132</v>
      </c>
      <c r="AX79" s="416">
        <v>102.97644291030763</v>
      </c>
      <c r="AY79" s="416">
        <v>102.5322037312657</v>
      </c>
      <c r="AZ79" s="416">
        <v>102.19701397648602</v>
      </c>
      <c r="BA79" s="416">
        <v>101.76054298882093</v>
      </c>
      <c r="BB79" s="244">
        <v>101.3032350708896</v>
      </c>
    </row>
    <row r="80" spans="1:54" x14ac:dyDescent="0.25">
      <c r="A80" s="438" t="str">
        <f>IF((INDEX('Fuel Mapping'!$O$4:$O$86,MATCH(cpi!B80,'Fuel Mapping'!$N$4:$N$86,0)))=0,"",INDEX('Fuel Mapping'!$O$4:$O$86,MATCH(cpi!B80,'Fuel Mapping'!$N$4:$N$86,0)))</f>
        <v>Coal</v>
      </c>
      <c r="B80" s="240" t="s">
        <v>299</v>
      </c>
      <c r="C80" s="415">
        <v>7200</v>
      </c>
      <c r="D80" s="242">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416">
        <v>0</v>
      </c>
      <c r="BB80" s="244">
        <v>0</v>
      </c>
    </row>
    <row r="81" spans="1:54" x14ac:dyDescent="0.25">
      <c r="A81" s="438" t="str">
        <f>IF((INDEX('Fuel Mapping'!$O$4:$O$86,MATCH(cpi!B81,'Fuel Mapping'!$N$4:$N$86,0)))=0,"",INDEX('Fuel Mapping'!$O$4:$O$86,MATCH(cpi!B81,'Fuel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Mapping'!$O$4:$O$86,MATCH(cpi!B82,'Fuel Mapping'!$N$4:$N$86,0)))=0,"",INDEX('Fuel Mapping'!$O$4:$O$86,MATCH(cpi!B82,'Fuel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Mapping'!$O$4:$O$86,MATCH(cpi!B83,'Fuel Mapping'!$N$4:$N$86,0)))=0,"",INDEX('Fuel Mapping'!$O$4:$O$86,MATCH(cpi!B83,'Fuel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Mapping'!$O$4:$O$86,MATCH(cpi!B84,'Fuel Mapping'!$N$4:$N$86,0)))=0,"",INDEX('Fuel Mapping'!$O$4:$O$86,MATCH(cpi!B84,'Fuel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Mapping'!$O$4:$O$86,MATCH(cpi!B85,'Fuel Mapping'!$N$4:$N$86,0)))=0,"",INDEX('Fuel Mapping'!$O$4:$O$86,MATCH(cpi!B85,'Fuel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903</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555231.90253347182</v>
      </c>
      <c r="C3" s="23">
        <v>541833.69474851782</v>
      </c>
      <c r="D3" s="23">
        <v>524502.87056040997</v>
      </c>
      <c r="E3" s="23">
        <v>515183.40588079067</v>
      </c>
      <c r="F3" s="23">
        <v>534442.6471513178</v>
      </c>
      <c r="G3" s="23">
        <v>542518.13605507417</v>
      </c>
      <c r="H3" s="23">
        <v>574947.71209660603</v>
      </c>
      <c r="I3" s="23">
        <v>601002.8018308162</v>
      </c>
      <c r="J3" s="23">
        <v>597776.42677285254</v>
      </c>
      <c r="K3" s="23">
        <v>491065.74609669112</v>
      </c>
      <c r="L3" s="23">
        <v>535996.64480650425</v>
      </c>
      <c r="M3" s="23">
        <v>563385.23200454679</v>
      </c>
      <c r="N3" s="23">
        <v>554895.31529063452</v>
      </c>
      <c r="O3" s="23">
        <v>552169.61652646086</v>
      </c>
      <c r="P3" s="23">
        <v>564957.1869310895</v>
      </c>
      <c r="Q3" s="23">
        <v>566819.87119918107</v>
      </c>
      <c r="R3" s="23">
        <v>574627.46486851177</v>
      </c>
      <c r="S3" s="23">
        <v>585271.47213582497</v>
      </c>
      <c r="T3" s="23">
        <v>598286.42322344973</v>
      </c>
      <c r="U3" s="23">
        <v>610212.88809952443</v>
      </c>
      <c r="V3" s="23">
        <v>620757.94891105988</v>
      </c>
      <c r="W3" s="23">
        <v>629937.10361094214</v>
      </c>
      <c r="X3" s="23">
        <v>638408.30183842033</v>
      </c>
      <c r="Y3" s="23">
        <v>646276.23865713482</v>
      </c>
      <c r="Z3" s="23">
        <v>653573.9279584703</v>
      </c>
      <c r="AA3" s="23">
        <v>660364.73720425938</v>
      </c>
      <c r="AB3" s="23">
        <v>666894.2632002196</v>
      </c>
      <c r="AC3" s="23">
        <v>673267.55129582528</v>
      </c>
      <c r="AD3" s="23">
        <v>679569.82592156797</v>
      </c>
      <c r="AE3" s="23">
        <v>685825.81476590049</v>
      </c>
      <c r="AF3" s="23">
        <v>692081.36029659794</v>
      </c>
      <c r="AG3" s="23">
        <v>698291.11733460031</v>
      </c>
      <c r="AH3" s="23">
        <v>704461.50099115539</v>
      </c>
      <c r="AI3" s="23">
        <v>710666.07475745084</v>
      </c>
      <c r="AJ3" s="23">
        <v>716933.14606897079</v>
      </c>
      <c r="AK3" s="23">
        <v>723274.84953012725</v>
      </c>
      <c r="AL3" s="23">
        <v>729787.96189609449</v>
      </c>
      <c r="AM3" s="23">
        <v>736515.61562080157</v>
      </c>
      <c r="AN3" s="23">
        <v>743414.2722505366</v>
      </c>
      <c r="AO3" s="23">
        <v>750468.86406349519</v>
      </c>
      <c r="AP3" s="23">
        <v>757743.93212585757</v>
      </c>
      <c r="AQ3" s="23">
        <v>765245.55892077717</v>
      </c>
      <c r="AR3" s="23">
        <v>772949.3814503639</v>
      </c>
      <c r="AS3" s="23">
        <v>780833.99355990544</v>
      </c>
      <c r="AT3" s="23">
        <v>788859.93607147201</v>
      </c>
      <c r="AU3" s="23">
        <v>797064.76224635763</v>
      </c>
      <c r="AV3" s="23">
        <v>805266.4485647449</v>
      </c>
      <c r="AW3" s="23">
        <v>813489.19955962815</v>
      </c>
      <c r="AX3" s="23">
        <v>821733.28053118684</v>
      </c>
      <c r="AY3" s="23">
        <v>830031.16166331375</v>
      </c>
      <c r="AZ3" s="23">
        <v>838463.82652685675</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530695.2641720305</v>
      </c>
      <c r="C5" s="23">
        <v>543996.88964939548</v>
      </c>
      <c r="D5" s="23">
        <v>533267.33840998774</v>
      </c>
      <c r="E5" s="23">
        <v>584521.52022692841</v>
      </c>
      <c r="F5" s="23">
        <v>594506.91673469823</v>
      </c>
      <c r="G5" s="23">
        <v>589579.89961355389</v>
      </c>
      <c r="H5" s="23">
        <v>594832.01072612929</v>
      </c>
      <c r="I5" s="23">
        <v>599288.65479862806</v>
      </c>
      <c r="J5" s="23">
        <v>623278.41935900506</v>
      </c>
      <c r="K5" s="23">
        <v>541847.89086994657</v>
      </c>
      <c r="L5" s="23">
        <v>584422.02391886944</v>
      </c>
      <c r="M5" s="23">
        <v>577174.13918239088</v>
      </c>
      <c r="N5" s="23">
        <v>566065.043947406</v>
      </c>
      <c r="O5" s="23">
        <v>571049.22297842335</v>
      </c>
      <c r="P5" s="23">
        <v>560405.09121504601</v>
      </c>
      <c r="Q5" s="23">
        <v>566819.87119918095</v>
      </c>
      <c r="R5" s="23">
        <v>577312.38273598393</v>
      </c>
      <c r="S5" s="23">
        <v>587221.89721969806</v>
      </c>
      <c r="T5" s="23">
        <v>595741.26567572821</v>
      </c>
      <c r="U5" s="23">
        <v>601399.80540344235</v>
      </c>
      <c r="V5" s="23">
        <v>605817.77735772228</v>
      </c>
      <c r="W5" s="23">
        <v>610315.62064106483</v>
      </c>
      <c r="X5" s="23">
        <v>615659.86299448065</v>
      </c>
      <c r="Y5" s="23">
        <v>619501.91173157445</v>
      </c>
      <c r="Z5" s="23">
        <v>622446.52263467223</v>
      </c>
      <c r="AA5" s="23">
        <v>626238.55799069884</v>
      </c>
      <c r="AB5" s="23">
        <v>629223.81208222697</v>
      </c>
      <c r="AC5" s="23">
        <v>632797.42324700032</v>
      </c>
      <c r="AD5" s="23">
        <v>635459.0392346693</v>
      </c>
      <c r="AE5" s="23">
        <v>638049.81425812235</v>
      </c>
      <c r="AF5" s="23">
        <v>640655.99431840761</v>
      </c>
      <c r="AG5" s="23">
        <v>642905.06445421837</v>
      </c>
      <c r="AH5" s="23">
        <v>645061.90289102565</v>
      </c>
      <c r="AI5" s="23">
        <v>647521.3288790416</v>
      </c>
      <c r="AJ5" s="23">
        <v>649338.18063226959</v>
      </c>
      <c r="AK5" s="23">
        <v>651067.48860167922</v>
      </c>
      <c r="AL5" s="23">
        <v>653510.93088709284</v>
      </c>
      <c r="AM5" s="23">
        <v>655820.55778284441</v>
      </c>
      <c r="AN5" s="23">
        <v>658175.24430127174</v>
      </c>
      <c r="AO5" s="23">
        <v>660632.88623687159</v>
      </c>
      <c r="AP5" s="23">
        <v>663100.37937103945</v>
      </c>
      <c r="AQ5" s="23">
        <v>665684.72201680765</v>
      </c>
      <c r="AR5" s="23">
        <v>668193.35225202423</v>
      </c>
      <c r="AS5" s="23">
        <v>670494.63747953111</v>
      </c>
      <c r="AT5" s="23">
        <v>672944.26935761119</v>
      </c>
      <c r="AU5" s="23">
        <v>675329.01676557341</v>
      </c>
      <c r="AV5" s="23">
        <v>677849.36876287498</v>
      </c>
      <c r="AW5" s="23">
        <v>680362.67251647904</v>
      </c>
      <c r="AX5" s="23">
        <v>682996.49563615152</v>
      </c>
      <c r="AY5" s="23">
        <v>685312.20286483166</v>
      </c>
      <c r="AZ5" s="23">
        <v>688052.71146771696</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19600.262937967487</v>
      </c>
      <c r="C13" s="39">
        <v>20079.504069999999</v>
      </c>
      <c r="D13" s="39">
        <v>19751.348709999995</v>
      </c>
      <c r="E13" s="39">
        <v>21345.696519999998</v>
      </c>
      <c r="F13" s="39">
        <v>21493.936819999995</v>
      </c>
      <c r="G13" s="39">
        <v>21304.679727577528</v>
      </c>
      <c r="H13" s="39">
        <v>21376.506039999997</v>
      </c>
      <c r="I13" s="39">
        <v>21316.572969999994</v>
      </c>
      <c r="J13" s="39">
        <v>21982.763399999996</v>
      </c>
      <c r="K13" s="39">
        <v>19012.370279999996</v>
      </c>
      <c r="L13" s="39">
        <v>20445.398339783045</v>
      </c>
      <c r="M13" s="39">
        <v>20083.089512785678</v>
      </c>
      <c r="N13" s="39">
        <v>19446.168115591994</v>
      </c>
      <c r="O13" s="39">
        <v>19445.424958923482</v>
      </c>
      <c r="P13" s="39">
        <v>18771.264904382846</v>
      </c>
      <c r="Q13" s="39">
        <v>18452.294907975323</v>
      </c>
      <c r="R13" s="39">
        <v>18706.005649055231</v>
      </c>
      <c r="S13" s="39">
        <v>18974.188567696638</v>
      </c>
      <c r="T13" s="39">
        <v>18987.037669571379</v>
      </c>
      <c r="U13" s="39">
        <v>19011.230632807048</v>
      </c>
      <c r="V13" s="39">
        <v>18926.137038911416</v>
      </c>
      <c r="W13" s="39">
        <v>18986.998070065492</v>
      </c>
      <c r="X13" s="39">
        <v>19223.687167707838</v>
      </c>
      <c r="Y13" s="39">
        <v>19165.58205714279</v>
      </c>
      <c r="Z13" s="39">
        <v>19128.791999159963</v>
      </c>
      <c r="AA13" s="39">
        <v>19240.076718426804</v>
      </c>
      <c r="AB13" s="39">
        <v>19197.742646961226</v>
      </c>
      <c r="AC13" s="39">
        <v>19221.301972963778</v>
      </c>
      <c r="AD13" s="39">
        <v>19325.027416400313</v>
      </c>
      <c r="AE13" s="39">
        <v>19281.245464530111</v>
      </c>
      <c r="AF13" s="39">
        <v>19292.059182532881</v>
      </c>
      <c r="AG13" s="39">
        <v>19323.202505471425</v>
      </c>
      <c r="AH13" s="39">
        <v>19353.139423808407</v>
      </c>
      <c r="AI13" s="39">
        <v>19317.479065283587</v>
      </c>
      <c r="AJ13" s="39">
        <v>19320.941308706395</v>
      </c>
      <c r="AK13" s="39">
        <v>19324.445169543324</v>
      </c>
      <c r="AL13" s="39">
        <v>19370.587498100933</v>
      </c>
      <c r="AM13" s="39">
        <v>19370.442686568706</v>
      </c>
      <c r="AN13" s="39">
        <v>19379.730255287315</v>
      </c>
      <c r="AO13" s="39">
        <v>19407.165843723778</v>
      </c>
      <c r="AP13" s="39">
        <v>19448.401064653277</v>
      </c>
      <c r="AQ13" s="39">
        <v>19487.176349600712</v>
      </c>
      <c r="AR13" s="39">
        <v>19510.937895663148</v>
      </c>
      <c r="AS13" s="39">
        <v>19522.76187303917</v>
      </c>
      <c r="AT13" s="39">
        <v>19537.703210380329</v>
      </c>
      <c r="AU13" s="39">
        <v>19502.910838387907</v>
      </c>
      <c r="AV13" s="39">
        <v>19550.592531146343</v>
      </c>
      <c r="AW13" s="39">
        <v>19589.899107337755</v>
      </c>
      <c r="AX13" s="39">
        <v>19601.614225244935</v>
      </c>
      <c r="AY13" s="39">
        <v>19628.10022088635</v>
      </c>
      <c r="AZ13" s="39">
        <v>19665.606908762224</v>
      </c>
    </row>
    <row r="14" spans="1:52" ht="12" customHeight="1" x14ac:dyDescent="0.35">
      <c r="A14" s="40" t="s">
        <v>13</v>
      </c>
      <c r="B14" s="41">
        <v>550.75259485212086</v>
      </c>
      <c r="C14" s="41">
        <v>487.12747000000053</v>
      </c>
      <c r="D14" s="41">
        <v>426.33233999999987</v>
      </c>
      <c r="E14" s="41">
        <v>411.65526999999986</v>
      </c>
      <c r="F14" s="41">
        <v>255.09762000000003</v>
      </c>
      <c r="G14" s="41">
        <v>240.9050109044972</v>
      </c>
      <c r="H14" s="41">
        <v>210.59633999999997</v>
      </c>
      <c r="I14" s="41">
        <v>175.90401999999995</v>
      </c>
      <c r="J14" s="41">
        <v>169.10312999999994</v>
      </c>
      <c r="K14" s="41">
        <v>123.99700999999995</v>
      </c>
      <c r="L14" s="41">
        <v>128.27017431556763</v>
      </c>
      <c r="M14" s="41">
        <v>117.24779713871474</v>
      </c>
      <c r="N14" s="41">
        <v>102.66032678368946</v>
      </c>
      <c r="O14" s="41">
        <v>104.04367920096983</v>
      </c>
      <c r="P14" s="41">
        <v>98.023933046316259</v>
      </c>
      <c r="Q14" s="41">
        <v>104.71716943359924</v>
      </c>
      <c r="R14" s="41">
        <v>104.67630430397773</v>
      </c>
      <c r="S14" s="41">
        <v>108.40722670209917</v>
      </c>
      <c r="T14" s="41">
        <v>107.8599553558936</v>
      </c>
      <c r="U14" s="41">
        <v>105.52026913627684</v>
      </c>
      <c r="V14" s="41">
        <v>104.38659404836031</v>
      </c>
      <c r="W14" s="41">
        <v>104.77673758081026</v>
      </c>
      <c r="X14" s="41">
        <v>105.40946948174552</v>
      </c>
      <c r="Y14" s="41">
        <v>105.8249034313481</v>
      </c>
      <c r="Z14" s="41">
        <v>105.67420961206437</v>
      </c>
      <c r="AA14" s="41">
        <v>105.83074409134679</v>
      </c>
      <c r="AB14" s="41">
        <v>105.33625862907786</v>
      </c>
      <c r="AC14" s="41">
        <v>104.82655353828444</v>
      </c>
      <c r="AD14" s="41">
        <v>104.01967039023172</v>
      </c>
      <c r="AE14" s="41">
        <v>103.0950138016306</v>
      </c>
      <c r="AF14" s="41">
        <v>102.07387088209846</v>
      </c>
      <c r="AG14" s="41">
        <v>101.76029355207812</v>
      </c>
      <c r="AH14" s="41">
        <v>101.37545102906032</v>
      </c>
      <c r="AI14" s="41">
        <v>99.64797653591593</v>
      </c>
      <c r="AJ14" s="41">
        <v>99.412907045507993</v>
      </c>
      <c r="AK14" s="41">
        <v>97.224674501393352</v>
      </c>
      <c r="AL14" s="41">
        <v>94.137388169818209</v>
      </c>
      <c r="AM14" s="41">
        <v>89.380904917061585</v>
      </c>
      <c r="AN14" s="41">
        <v>88.801850537391942</v>
      </c>
      <c r="AO14" s="41">
        <v>88.014278195240209</v>
      </c>
      <c r="AP14" s="41">
        <v>87.089939609882634</v>
      </c>
      <c r="AQ14" s="41">
        <v>84.410502225080336</v>
      </c>
      <c r="AR14" s="41">
        <v>79.03933129801274</v>
      </c>
      <c r="AS14" s="41">
        <v>76.475491975038906</v>
      </c>
      <c r="AT14" s="41">
        <v>69.966397284627575</v>
      </c>
      <c r="AU14" s="41">
        <v>64.077951347463511</v>
      </c>
      <c r="AV14" s="41">
        <v>64.023076455122464</v>
      </c>
      <c r="AW14" s="41">
        <v>63.052277656815804</v>
      </c>
      <c r="AX14" s="41">
        <v>61.429097639597103</v>
      </c>
      <c r="AY14" s="41">
        <v>59.95409377635017</v>
      </c>
      <c r="AZ14" s="41">
        <v>58.535927225428189</v>
      </c>
    </row>
    <row r="15" spans="1:52" ht="12" customHeight="1" x14ac:dyDescent="0.35">
      <c r="A15" s="283" t="s">
        <v>16</v>
      </c>
      <c r="B15" s="284">
        <v>2469.6287722085763</v>
      </c>
      <c r="C15" s="284">
        <v>2601.6083500000013</v>
      </c>
      <c r="D15" s="284">
        <v>2594.2844299999997</v>
      </c>
      <c r="E15" s="284">
        <v>2700.3636699999997</v>
      </c>
      <c r="F15" s="284">
        <v>2344.45552</v>
      </c>
      <c r="G15" s="284">
        <v>2295.5342586150919</v>
      </c>
      <c r="H15" s="284">
        <v>2297.6405899999991</v>
      </c>
      <c r="I15" s="284">
        <v>2155.9595499999991</v>
      </c>
      <c r="J15" s="284">
        <v>1986.2144699999992</v>
      </c>
      <c r="K15" s="284">
        <v>1862.9307200000003</v>
      </c>
      <c r="L15" s="284">
        <v>1684.5102607853548</v>
      </c>
      <c r="M15" s="284">
        <v>1407.7779643636843</v>
      </c>
      <c r="N15" s="284">
        <v>1304.9375598886597</v>
      </c>
      <c r="O15" s="284">
        <v>1360.1431806144699</v>
      </c>
      <c r="P15" s="284">
        <v>1124.236514328931</v>
      </c>
      <c r="Q15" s="284">
        <v>1051.58649227505</v>
      </c>
      <c r="R15" s="284">
        <v>1059.1188994823592</v>
      </c>
      <c r="S15" s="284">
        <v>1063.035148650496</v>
      </c>
      <c r="T15" s="284">
        <v>1047.332729327042</v>
      </c>
      <c r="U15" s="284">
        <v>1023.6030383683253</v>
      </c>
      <c r="V15" s="284">
        <v>1001.3022926510217</v>
      </c>
      <c r="W15" s="284">
        <v>1001.0468476196143</v>
      </c>
      <c r="X15" s="284">
        <v>998.5259105387114</v>
      </c>
      <c r="Y15" s="284">
        <v>989.07583458742852</v>
      </c>
      <c r="Z15" s="284">
        <v>981.69787770222013</v>
      </c>
      <c r="AA15" s="284">
        <v>974.56938022967654</v>
      </c>
      <c r="AB15" s="284">
        <v>969.11329630711202</v>
      </c>
      <c r="AC15" s="284">
        <v>963.7797245339118</v>
      </c>
      <c r="AD15" s="284">
        <v>958.83106250359981</v>
      </c>
      <c r="AE15" s="284">
        <v>953.51794684843094</v>
      </c>
      <c r="AF15" s="284">
        <v>948.70051271917191</v>
      </c>
      <c r="AG15" s="284">
        <v>935.22467098116147</v>
      </c>
      <c r="AH15" s="284">
        <v>935.18599497083164</v>
      </c>
      <c r="AI15" s="284">
        <v>883.5310772034702</v>
      </c>
      <c r="AJ15" s="284">
        <v>862.20752126123818</v>
      </c>
      <c r="AK15" s="284">
        <v>854.56009268422997</v>
      </c>
      <c r="AL15" s="284">
        <v>831.9794262380891</v>
      </c>
      <c r="AM15" s="284">
        <v>794.67509481800801</v>
      </c>
      <c r="AN15" s="284">
        <v>767.42228051325242</v>
      </c>
      <c r="AO15" s="284">
        <v>739.29224304541367</v>
      </c>
      <c r="AP15" s="284">
        <v>724.03926198425813</v>
      </c>
      <c r="AQ15" s="284">
        <v>710.82388371361003</v>
      </c>
      <c r="AR15" s="284">
        <v>693.54290493460155</v>
      </c>
      <c r="AS15" s="284">
        <v>677.31871604993751</v>
      </c>
      <c r="AT15" s="284">
        <v>653.31440887595841</v>
      </c>
      <c r="AU15" s="284">
        <v>602.51615470554043</v>
      </c>
      <c r="AV15" s="284">
        <v>601.47039118704492</v>
      </c>
      <c r="AW15" s="284">
        <v>595.23755877331894</v>
      </c>
      <c r="AX15" s="284">
        <v>589.1919826503015</v>
      </c>
      <c r="AY15" s="284">
        <v>585.34952541082896</v>
      </c>
      <c r="AZ15" s="284">
        <v>582.16871686143224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333.23549395712428</v>
      </c>
      <c r="C17" s="43">
        <v>344.97070999999994</v>
      </c>
      <c r="D17" s="43">
        <v>326.37858999999997</v>
      </c>
      <c r="E17" s="43">
        <v>478.69696999999991</v>
      </c>
      <c r="F17" s="43">
        <v>358.03575000000001</v>
      </c>
      <c r="G17" s="43">
        <v>374.50886265920229</v>
      </c>
      <c r="H17" s="43">
        <v>458.82146999999986</v>
      </c>
      <c r="I17" s="43">
        <v>408.12855999999994</v>
      </c>
      <c r="J17" s="43">
        <v>355.14492999999999</v>
      </c>
      <c r="K17" s="43">
        <v>319.89539000000002</v>
      </c>
      <c r="L17" s="43">
        <v>306.85475360691737</v>
      </c>
      <c r="M17" s="43">
        <v>292.65835443497025</v>
      </c>
      <c r="N17" s="43">
        <v>270.64141387008084</v>
      </c>
      <c r="O17" s="43">
        <v>291.03133781573564</v>
      </c>
      <c r="P17" s="43">
        <v>244.35255708453303</v>
      </c>
      <c r="Q17" s="43">
        <v>248.10259581804084</v>
      </c>
      <c r="R17" s="43">
        <v>250.54663420947625</v>
      </c>
      <c r="S17" s="43">
        <v>251.7999381689302</v>
      </c>
      <c r="T17" s="43">
        <v>250.49767860771777</v>
      </c>
      <c r="U17" s="43">
        <v>246.70849807614431</v>
      </c>
      <c r="V17" s="43">
        <v>245.1561629483972</v>
      </c>
      <c r="W17" s="43">
        <v>245.04281020503004</v>
      </c>
      <c r="X17" s="43">
        <v>245.07712616808027</v>
      </c>
      <c r="Y17" s="43">
        <v>244.6676354237033</v>
      </c>
      <c r="Z17" s="43">
        <v>244.06438732695636</v>
      </c>
      <c r="AA17" s="43">
        <v>243.92582343995909</v>
      </c>
      <c r="AB17" s="43">
        <v>243.5366041462232</v>
      </c>
      <c r="AC17" s="43">
        <v>243.15085574008992</v>
      </c>
      <c r="AD17" s="43">
        <v>242.59117536846409</v>
      </c>
      <c r="AE17" s="43">
        <v>241.81559251513184</v>
      </c>
      <c r="AF17" s="43">
        <v>241.26743623118395</v>
      </c>
      <c r="AG17" s="43">
        <v>239.11728288752235</v>
      </c>
      <c r="AH17" s="43">
        <v>239.74503848408904</v>
      </c>
      <c r="AI17" s="43">
        <v>232.21522338355939</v>
      </c>
      <c r="AJ17" s="43">
        <v>231.31807354043499</v>
      </c>
      <c r="AK17" s="43">
        <v>230.64244164095555</v>
      </c>
      <c r="AL17" s="43">
        <v>228.69027707994675</v>
      </c>
      <c r="AM17" s="43">
        <v>224.47478511549204</v>
      </c>
      <c r="AN17" s="43">
        <v>222.86347145086876</v>
      </c>
      <c r="AO17" s="43">
        <v>219.62127579809837</v>
      </c>
      <c r="AP17" s="43">
        <v>215.02885086582046</v>
      </c>
      <c r="AQ17" s="43">
        <v>214.45334940008374</v>
      </c>
      <c r="AR17" s="43">
        <v>210.40171457353318</v>
      </c>
      <c r="AS17" s="43">
        <v>209.70940073508928</v>
      </c>
      <c r="AT17" s="43">
        <v>207.23841667820233</v>
      </c>
      <c r="AU17" s="43">
        <v>201.28881912175115</v>
      </c>
      <c r="AV17" s="43">
        <v>202.16985909874205</v>
      </c>
      <c r="AW17" s="43">
        <v>202.35398935050054</v>
      </c>
      <c r="AX17" s="43">
        <v>202.71119692657032</v>
      </c>
      <c r="AY17" s="43">
        <v>202.80776608067694</v>
      </c>
      <c r="AZ17" s="43">
        <v>202.82546701130616</v>
      </c>
    </row>
    <row r="18" spans="1:52" ht="12" customHeight="1" x14ac:dyDescent="0.35">
      <c r="A18" s="42" t="s">
        <v>19</v>
      </c>
      <c r="B18" s="43">
        <v>1227.4907656694438</v>
      </c>
      <c r="C18" s="43">
        <v>1241.7418899999998</v>
      </c>
      <c r="D18" s="43">
        <v>1230.5703999999996</v>
      </c>
      <c r="E18" s="43">
        <v>1247.9926700000001</v>
      </c>
      <c r="F18" s="43">
        <v>1152.1010100000001</v>
      </c>
      <c r="G18" s="43">
        <v>1146.7336655594872</v>
      </c>
      <c r="H18" s="43">
        <v>1013.4723500000001</v>
      </c>
      <c r="I18" s="43">
        <v>1063.3046099999997</v>
      </c>
      <c r="J18" s="43">
        <v>952.05121999999983</v>
      </c>
      <c r="K18" s="43">
        <v>1071.7632199999998</v>
      </c>
      <c r="L18" s="43">
        <v>984.30386280588971</v>
      </c>
      <c r="M18" s="43">
        <v>810.61474695129618</v>
      </c>
      <c r="N18" s="43">
        <v>736.42508254150073</v>
      </c>
      <c r="O18" s="43">
        <v>700.81655987869806</v>
      </c>
      <c r="P18" s="43">
        <v>591.46214549216165</v>
      </c>
      <c r="Q18" s="43">
        <v>540.15994722125401</v>
      </c>
      <c r="R18" s="43">
        <v>542.10158986149656</v>
      </c>
      <c r="S18" s="43">
        <v>546.53138348006325</v>
      </c>
      <c r="T18" s="43">
        <v>541.28445360749231</v>
      </c>
      <c r="U18" s="43">
        <v>531.61543548216798</v>
      </c>
      <c r="V18" s="43">
        <v>516.79847675381666</v>
      </c>
      <c r="W18" s="43">
        <v>518.1869328710618</v>
      </c>
      <c r="X18" s="43">
        <v>518.93399568095344</v>
      </c>
      <c r="Y18" s="43">
        <v>513.49359398966362</v>
      </c>
      <c r="Z18" s="43">
        <v>510.50569471363849</v>
      </c>
      <c r="AA18" s="43">
        <v>507.1483990056887</v>
      </c>
      <c r="AB18" s="43">
        <v>505.69741844814928</v>
      </c>
      <c r="AC18" s="43">
        <v>504.60085468999142</v>
      </c>
      <c r="AD18" s="43">
        <v>504.14683202407127</v>
      </c>
      <c r="AE18" s="43">
        <v>503.85855059316629</v>
      </c>
      <c r="AF18" s="43">
        <v>503.68216678627289</v>
      </c>
      <c r="AG18" s="43">
        <v>498.65308840941469</v>
      </c>
      <c r="AH18" s="43">
        <v>498.21222777013207</v>
      </c>
      <c r="AI18" s="43">
        <v>473.47421153930435</v>
      </c>
      <c r="AJ18" s="43">
        <v>459.74219444328372</v>
      </c>
      <c r="AK18" s="43">
        <v>454.36944246686733</v>
      </c>
      <c r="AL18" s="43">
        <v>441.82230087808261</v>
      </c>
      <c r="AM18" s="43">
        <v>430.19901895719948</v>
      </c>
      <c r="AN18" s="43">
        <v>411.59639057708739</v>
      </c>
      <c r="AO18" s="43">
        <v>397.39361354690089</v>
      </c>
      <c r="AP18" s="43">
        <v>389.84269133407088</v>
      </c>
      <c r="AQ18" s="43">
        <v>380.10830309893822</v>
      </c>
      <c r="AR18" s="43">
        <v>371.39231739575854</v>
      </c>
      <c r="AS18" s="43">
        <v>361.12283822406698</v>
      </c>
      <c r="AT18" s="43">
        <v>354.78265322776127</v>
      </c>
      <c r="AU18" s="43">
        <v>334.63897613482499</v>
      </c>
      <c r="AV18" s="43">
        <v>333.72511941886887</v>
      </c>
      <c r="AW18" s="43">
        <v>331.9143104350245</v>
      </c>
      <c r="AX18" s="43">
        <v>329.26974286886662</v>
      </c>
      <c r="AY18" s="43">
        <v>327.30287151506985</v>
      </c>
      <c r="AZ18" s="43">
        <v>325.73549755069382</v>
      </c>
    </row>
    <row r="19" spans="1:52" ht="12" customHeight="1" x14ac:dyDescent="0.35">
      <c r="A19" s="42" t="s">
        <v>20</v>
      </c>
      <c r="B19" s="43">
        <v>708.89701957117904</v>
      </c>
      <c r="C19" s="43">
        <v>813.89856999999995</v>
      </c>
      <c r="D19" s="43">
        <v>826.42683999999997</v>
      </c>
      <c r="E19" s="43">
        <v>769.03768000000014</v>
      </c>
      <c r="F19" s="43">
        <v>643.20009999999991</v>
      </c>
      <c r="G19" s="43">
        <v>589.45966770308883</v>
      </c>
      <c r="H19" s="43">
        <v>633.41399999999987</v>
      </c>
      <c r="I19" s="43">
        <v>528.48188000000005</v>
      </c>
      <c r="J19" s="43">
        <v>539.21272999999985</v>
      </c>
      <c r="K19" s="43">
        <v>335.64204000000001</v>
      </c>
      <c r="L19" s="43">
        <v>223.56118213794545</v>
      </c>
      <c r="M19" s="43">
        <v>178.65631313085268</v>
      </c>
      <c r="N19" s="43">
        <v>179.60174914972191</v>
      </c>
      <c r="O19" s="43">
        <v>275.14674386168161</v>
      </c>
      <c r="P19" s="43">
        <v>234.06261153200288</v>
      </c>
      <c r="Q19" s="43">
        <v>216.87178100185432</v>
      </c>
      <c r="R19" s="43">
        <v>219.6495362851814</v>
      </c>
      <c r="S19" s="43">
        <v>216.26744982045756</v>
      </c>
      <c r="T19" s="43">
        <v>208.68305103364742</v>
      </c>
      <c r="U19" s="43">
        <v>200.32887746795163</v>
      </c>
      <c r="V19" s="43">
        <v>195.67144778850675</v>
      </c>
      <c r="W19" s="43">
        <v>194.49816336784733</v>
      </c>
      <c r="X19" s="43">
        <v>191.99387686265356</v>
      </c>
      <c r="Y19" s="43">
        <v>189.25431993787933</v>
      </c>
      <c r="Z19" s="43">
        <v>186.41311241147875</v>
      </c>
      <c r="AA19" s="43">
        <v>183.6727318030386</v>
      </c>
      <c r="AB19" s="43">
        <v>180.95859937131667</v>
      </c>
      <c r="AC19" s="43">
        <v>178.06484788548977</v>
      </c>
      <c r="AD19" s="43">
        <v>175.10815180053439</v>
      </c>
      <c r="AE19" s="43">
        <v>171.90809042482084</v>
      </c>
      <c r="AF19" s="43">
        <v>168.82830866094923</v>
      </c>
      <c r="AG19" s="43">
        <v>163.48145366073834</v>
      </c>
      <c r="AH19" s="43">
        <v>163.31098572275911</v>
      </c>
      <c r="AI19" s="43">
        <v>146.67597935714244</v>
      </c>
      <c r="AJ19" s="43">
        <v>140.27977647128375</v>
      </c>
      <c r="AK19" s="43">
        <v>138.81264017391928</v>
      </c>
      <c r="AL19" s="43">
        <v>132.24033358138061</v>
      </c>
      <c r="AM19" s="43">
        <v>115.36763133160427</v>
      </c>
      <c r="AN19" s="43">
        <v>109.67225054185953</v>
      </c>
      <c r="AO19" s="43">
        <v>99.230500590136757</v>
      </c>
      <c r="AP19" s="43">
        <v>96.142622484759485</v>
      </c>
      <c r="AQ19" s="43">
        <v>94.498980001813564</v>
      </c>
      <c r="AR19" s="43">
        <v>91.39908982281645</v>
      </c>
      <c r="AS19" s="43">
        <v>86.919028635279673</v>
      </c>
      <c r="AT19" s="43">
        <v>76.261760816669664</v>
      </c>
      <c r="AU19" s="43">
        <v>55.024398845880363</v>
      </c>
      <c r="AV19" s="43">
        <v>54.094318079826216</v>
      </c>
      <c r="AW19" s="43">
        <v>50.413099591405675</v>
      </c>
      <c r="AX19" s="43">
        <v>47.679154855986489</v>
      </c>
      <c r="AY19" s="43">
        <v>46.326787982439463</v>
      </c>
      <c r="AZ19" s="43">
        <v>45.180719214924068</v>
      </c>
    </row>
    <row r="20" spans="1:52" ht="12" customHeight="1" x14ac:dyDescent="0.35">
      <c r="A20" s="42" t="s">
        <v>21</v>
      </c>
      <c r="B20" s="43">
        <v>200.00549301082921</v>
      </c>
      <c r="C20" s="43">
        <v>200.99718000000189</v>
      </c>
      <c r="D20" s="43">
        <v>210.90859999999998</v>
      </c>
      <c r="E20" s="43">
        <v>204.63634999999968</v>
      </c>
      <c r="F20" s="43">
        <v>191.11865999999998</v>
      </c>
      <c r="G20" s="43">
        <v>184.83206269331347</v>
      </c>
      <c r="H20" s="43">
        <v>191.93276999999932</v>
      </c>
      <c r="I20" s="43">
        <v>156.04449999999969</v>
      </c>
      <c r="J20" s="43">
        <v>139.80558999999968</v>
      </c>
      <c r="K20" s="43">
        <v>135.63007000000039</v>
      </c>
      <c r="L20" s="43">
        <v>169.79046223460224</v>
      </c>
      <c r="M20" s="43">
        <v>125.84854984656529</v>
      </c>
      <c r="N20" s="43">
        <v>118.26931432735641</v>
      </c>
      <c r="O20" s="43">
        <v>93.148539058354586</v>
      </c>
      <c r="P20" s="43">
        <v>54.359200220233348</v>
      </c>
      <c r="Q20" s="43">
        <v>46.452168233900913</v>
      </c>
      <c r="R20" s="43">
        <v>46.821139126204947</v>
      </c>
      <c r="S20" s="43">
        <v>48.436377181044968</v>
      </c>
      <c r="T20" s="43">
        <v>46.867546078184411</v>
      </c>
      <c r="U20" s="43">
        <v>44.950227342061375</v>
      </c>
      <c r="V20" s="43">
        <v>43.676205160301151</v>
      </c>
      <c r="W20" s="43">
        <v>43.318941175675057</v>
      </c>
      <c r="X20" s="43">
        <v>42.520911827024086</v>
      </c>
      <c r="Y20" s="43">
        <v>41.660285236182169</v>
      </c>
      <c r="Z20" s="43">
        <v>40.714683250146571</v>
      </c>
      <c r="AA20" s="43">
        <v>39.822425980990182</v>
      </c>
      <c r="AB20" s="43">
        <v>38.920674341422874</v>
      </c>
      <c r="AC20" s="43">
        <v>37.963166218340596</v>
      </c>
      <c r="AD20" s="43">
        <v>36.984903310530015</v>
      </c>
      <c r="AE20" s="43">
        <v>35.935713315311936</v>
      </c>
      <c r="AF20" s="43">
        <v>34.922601040765834</v>
      </c>
      <c r="AG20" s="43">
        <v>33.972846023486099</v>
      </c>
      <c r="AH20" s="43">
        <v>33.917742993851377</v>
      </c>
      <c r="AI20" s="43">
        <v>31.165662923464122</v>
      </c>
      <c r="AJ20" s="43">
        <v>30.867476806235651</v>
      </c>
      <c r="AK20" s="43">
        <v>30.735568402487793</v>
      </c>
      <c r="AL20" s="43">
        <v>29.226514698679086</v>
      </c>
      <c r="AM20" s="43">
        <v>24.633659413712255</v>
      </c>
      <c r="AN20" s="43">
        <v>23.290167943436714</v>
      </c>
      <c r="AO20" s="43">
        <v>23.04685311027761</v>
      </c>
      <c r="AP20" s="43">
        <v>23.025097299607335</v>
      </c>
      <c r="AQ20" s="43">
        <v>21.763251212774442</v>
      </c>
      <c r="AR20" s="43">
        <v>20.349783142493362</v>
      </c>
      <c r="AS20" s="43">
        <v>19.56744845550152</v>
      </c>
      <c r="AT20" s="43">
        <v>15.031578153325178</v>
      </c>
      <c r="AU20" s="43">
        <v>11.563960603083999</v>
      </c>
      <c r="AV20" s="43">
        <v>11.481094589607761</v>
      </c>
      <c r="AW20" s="43">
        <v>10.556159396388232</v>
      </c>
      <c r="AX20" s="43">
        <v>9.5318879988781173</v>
      </c>
      <c r="AY20" s="43">
        <v>8.9120998326427632</v>
      </c>
      <c r="AZ20" s="43">
        <v>8.427033084508297</v>
      </c>
    </row>
    <row r="21" spans="1:52" ht="12" customHeight="1" x14ac:dyDescent="0.35">
      <c r="A21" s="283" t="s">
        <v>22</v>
      </c>
      <c r="B21" s="284">
        <v>7999.5463096022595</v>
      </c>
      <c r="C21" s="284">
        <v>8295.8899299999994</v>
      </c>
      <c r="D21" s="284">
        <v>8019.3419999999969</v>
      </c>
      <c r="E21" s="284">
        <v>7715.0873399999982</v>
      </c>
      <c r="F21" s="284">
        <v>8312.1355599999988</v>
      </c>
      <c r="G21" s="284">
        <v>8131.0893060440076</v>
      </c>
      <c r="H21" s="284">
        <v>8110.9569899999988</v>
      </c>
      <c r="I21" s="284">
        <v>8029.3872799999999</v>
      </c>
      <c r="J21" s="284">
        <v>7588.6462799999981</v>
      </c>
      <c r="K21" s="284">
        <v>6628.4885699999986</v>
      </c>
      <c r="L21" s="284">
        <v>7227.4719101749861</v>
      </c>
      <c r="M21" s="284">
        <v>6988.5140529916716</v>
      </c>
      <c r="N21" s="284">
        <v>6690.2953727269742</v>
      </c>
      <c r="O21" s="284">
        <v>6743.7871998488963</v>
      </c>
      <c r="P21" s="284">
        <v>6215.7030044551193</v>
      </c>
      <c r="Q21" s="284">
        <v>6476.8736487394563</v>
      </c>
      <c r="R21" s="284">
        <v>6599.137561438004</v>
      </c>
      <c r="S21" s="284">
        <v>6735.1063935300053</v>
      </c>
      <c r="T21" s="284">
        <v>6709.8884556628473</v>
      </c>
      <c r="U21" s="284">
        <v>6615.7340477571388</v>
      </c>
      <c r="V21" s="284">
        <v>6587.925221087321</v>
      </c>
      <c r="W21" s="284">
        <v>6630.8888545513073</v>
      </c>
      <c r="X21" s="284">
        <v>6654.3922672262388</v>
      </c>
      <c r="Y21" s="284">
        <v>6662.273967207625</v>
      </c>
      <c r="Z21" s="284">
        <v>6665.0338442623333</v>
      </c>
      <c r="AA21" s="284">
        <v>6676.7733454128957</v>
      </c>
      <c r="AB21" s="284">
        <v>6694.8358515553136</v>
      </c>
      <c r="AC21" s="284">
        <v>6716.4123624918157</v>
      </c>
      <c r="AD21" s="284">
        <v>6723.4435023305696</v>
      </c>
      <c r="AE21" s="284">
        <v>6731.9350978800521</v>
      </c>
      <c r="AF21" s="284">
        <v>6738.6608747947794</v>
      </c>
      <c r="AG21" s="284">
        <v>6744.9875259544506</v>
      </c>
      <c r="AH21" s="284">
        <v>6752.8481761807097</v>
      </c>
      <c r="AI21" s="284">
        <v>6754.7010179585013</v>
      </c>
      <c r="AJ21" s="284">
        <v>6775.2775136401378</v>
      </c>
      <c r="AK21" s="284">
        <v>6783.307329519781</v>
      </c>
      <c r="AL21" s="284">
        <v>6812.943729750411</v>
      </c>
      <c r="AM21" s="284">
        <v>6820.4713883463191</v>
      </c>
      <c r="AN21" s="284">
        <v>6850.8874533751596</v>
      </c>
      <c r="AO21" s="284">
        <v>6880.9904007995265</v>
      </c>
      <c r="AP21" s="284">
        <v>6902.1854292165799</v>
      </c>
      <c r="AQ21" s="284">
        <v>6922.585420154137</v>
      </c>
      <c r="AR21" s="284">
        <v>6945.8308854273409</v>
      </c>
      <c r="AS21" s="284">
        <v>6956.6019677322383</v>
      </c>
      <c r="AT21" s="284">
        <v>6955.6110795711502</v>
      </c>
      <c r="AU21" s="284">
        <v>6955.9763410115793</v>
      </c>
      <c r="AV21" s="284">
        <v>6970.4057913360484</v>
      </c>
      <c r="AW21" s="284">
        <v>6978.6994377959763</v>
      </c>
      <c r="AX21" s="284">
        <v>6987.649676858875</v>
      </c>
      <c r="AY21" s="284">
        <v>6999.1029285149498</v>
      </c>
      <c r="AZ21" s="284">
        <v>7014.1963305694962</v>
      </c>
    </row>
    <row r="22" spans="1:52" ht="12" customHeight="1" x14ac:dyDescent="0.35">
      <c r="A22" s="42" t="s">
        <v>23</v>
      </c>
      <c r="B22" s="43">
        <v>7926.603144631119</v>
      </c>
      <c r="C22" s="43">
        <v>8213.7926599999992</v>
      </c>
      <c r="D22" s="43">
        <v>7942.3218299999971</v>
      </c>
      <c r="E22" s="43">
        <v>7696.490359999998</v>
      </c>
      <c r="F22" s="43">
        <v>8278.723869999998</v>
      </c>
      <c r="G22" s="43">
        <v>8100.2461803584756</v>
      </c>
      <c r="H22" s="43">
        <v>8070.889549999999</v>
      </c>
      <c r="I22" s="43">
        <v>7986.6770200000001</v>
      </c>
      <c r="J22" s="43">
        <v>7557.1557199999979</v>
      </c>
      <c r="K22" s="43">
        <v>6612.6922399999985</v>
      </c>
      <c r="L22" s="43">
        <v>7213.9267377254018</v>
      </c>
      <c r="M22" s="43">
        <v>6983.0204289351814</v>
      </c>
      <c r="N22" s="43">
        <v>6674.005755253017</v>
      </c>
      <c r="O22" s="43">
        <v>6727.0204710528533</v>
      </c>
      <c r="P22" s="43">
        <v>6201.4677828889735</v>
      </c>
      <c r="Q22" s="43">
        <v>6461.3726315792537</v>
      </c>
      <c r="R22" s="43">
        <v>6583.2266418987319</v>
      </c>
      <c r="S22" s="43">
        <v>6718.9256708042494</v>
      </c>
      <c r="T22" s="43">
        <v>6693.6440444604987</v>
      </c>
      <c r="U22" s="43">
        <v>6599.5895186885637</v>
      </c>
      <c r="V22" s="43">
        <v>6571.8548937205605</v>
      </c>
      <c r="W22" s="43">
        <v>6614.6523454731614</v>
      </c>
      <c r="X22" s="43">
        <v>6638.0624252630059</v>
      </c>
      <c r="Y22" s="43">
        <v>6645.9127664836269</v>
      </c>
      <c r="Z22" s="43">
        <v>6648.6859823878522</v>
      </c>
      <c r="AA22" s="43">
        <v>6660.4587374312496</v>
      </c>
      <c r="AB22" s="43">
        <v>6678.5758504125915</v>
      </c>
      <c r="AC22" s="43">
        <v>6700.2005892093675</v>
      </c>
      <c r="AD22" s="43">
        <v>6707.2785694277882</v>
      </c>
      <c r="AE22" s="43">
        <v>6715.8142399793633</v>
      </c>
      <c r="AF22" s="43">
        <v>6722.5829283830726</v>
      </c>
      <c r="AG22" s="43">
        <v>6729.3131303877053</v>
      </c>
      <c r="AH22" s="43">
        <v>6737.2009653763662</v>
      </c>
      <c r="AI22" s="43">
        <v>6742.1273541251767</v>
      </c>
      <c r="AJ22" s="43">
        <v>6764.4479074240226</v>
      </c>
      <c r="AK22" s="43">
        <v>6773.5198441904122</v>
      </c>
      <c r="AL22" s="43">
        <v>6804.8595959379263</v>
      </c>
      <c r="AM22" s="43">
        <v>6812.4581798646304</v>
      </c>
      <c r="AN22" s="43">
        <v>6845.9585944446717</v>
      </c>
      <c r="AO22" s="43">
        <v>6877.2029210872233</v>
      </c>
      <c r="AP22" s="43">
        <v>6898.3994989610674</v>
      </c>
      <c r="AQ22" s="43">
        <v>6919.6385372508657</v>
      </c>
      <c r="AR22" s="43">
        <v>6943.8412233418167</v>
      </c>
      <c r="AS22" s="43">
        <v>6955.6693337134657</v>
      </c>
      <c r="AT22" s="43">
        <v>6954.7396837154156</v>
      </c>
      <c r="AU22" s="43">
        <v>6955.9763410115793</v>
      </c>
      <c r="AV22" s="43">
        <v>6970.4057913360484</v>
      </c>
      <c r="AW22" s="43">
        <v>6978.6994377959763</v>
      </c>
      <c r="AX22" s="43">
        <v>6987.649676858875</v>
      </c>
      <c r="AY22" s="43">
        <v>6999.1029285149498</v>
      </c>
      <c r="AZ22" s="43">
        <v>7014.1963305694962</v>
      </c>
    </row>
    <row r="23" spans="1:52" ht="12" customHeight="1" x14ac:dyDescent="0.35">
      <c r="A23" s="42" t="s">
        <v>24</v>
      </c>
      <c r="B23" s="43">
        <v>72.94316497114076</v>
      </c>
      <c r="C23" s="43">
        <v>82.09726999999998</v>
      </c>
      <c r="D23" s="43">
        <v>77.020169999999979</v>
      </c>
      <c r="E23" s="43">
        <v>18.596980000000006</v>
      </c>
      <c r="F23" s="43">
        <v>33.41169</v>
      </c>
      <c r="G23" s="43">
        <v>30.843125685532048</v>
      </c>
      <c r="H23" s="43">
        <v>40.067439999999991</v>
      </c>
      <c r="I23" s="43">
        <v>42.710259999999991</v>
      </c>
      <c r="J23" s="43">
        <v>31.490559999999995</v>
      </c>
      <c r="K23" s="43">
        <v>15.796329999999998</v>
      </c>
      <c r="L23" s="43">
        <v>13.545172449584097</v>
      </c>
      <c r="M23" s="43">
        <v>5.493624056490602</v>
      </c>
      <c r="N23" s="43">
        <v>16.289617473957453</v>
      </c>
      <c r="O23" s="43">
        <v>16.766728796043399</v>
      </c>
      <c r="P23" s="43">
        <v>14.235221566145583</v>
      </c>
      <c r="Q23" s="43">
        <v>15.501017160202986</v>
      </c>
      <c r="R23" s="43">
        <v>15.910919539271967</v>
      </c>
      <c r="S23" s="43">
        <v>16.180722725755899</v>
      </c>
      <c r="T23" s="43">
        <v>16.244411202348601</v>
      </c>
      <c r="U23" s="43">
        <v>16.144529068575125</v>
      </c>
      <c r="V23" s="43">
        <v>16.070327366760541</v>
      </c>
      <c r="W23" s="43">
        <v>16.236509078146018</v>
      </c>
      <c r="X23" s="43">
        <v>16.32984196323245</v>
      </c>
      <c r="Y23" s="43">
        <v>16.361200723998252</v>
      </c>
      <c r="Z23" s="43">
        <v>16.347861874481524</v>
      </c>
      <c r="AA23" s="43">
        <v>16.314607981646208</v>
      </c>
      <c r="AB23" s="43">
        <v>16.2600011427221</v>
      </c>
      <c r="AC23" s="43">
        <v>16.211773282447695</v>
      </c>
      <c r="AD23" s="43">
        <v>16.164932902781253</v>
      </c>
      <c r="AE23" s="43">
        <v>16.120857900688961</v>
      </c>
      <c r="AF23" s="43">
        <v>16.077946411706339</v>
      </c>
      <c r="AG23" s="43">
        <v>15.674395566745346</v>
      </c>
      <c r="AH23" s="43">
        <v>15.647210804343654</v>
      </c>
      <c r="AI23" s="43">
        <v>12.573663833324854</v>
      </c>
      <c r="AJ23" s="43">
        <v>10.829606216115018</v>
      </c>
      <c r="AK23" s="43">
        <v>9.78748532936884</v>
      </c>
      <c r="AL23" s="43">
        <v>8.084133812485053</v>
      </c>
      <c r="AM23" s="43">
        <v>8.0132084816889364</v>
      </c>
      <c r="AN23" s="43">
        <v>4.9288589304881416</v>
      </c>
      <c r="AO23" s="43">
        <v>3.7874797123034951</v>
      </c>
      <c r="AP23" s="43">
        <v>3.7859302555129517</v>
      </c>
      <c r="AQ23" s="43">
        <v>2.9468829032708839</v>
      </c>
      <c r="AR23" s="43">
        <v>1.9896620855238487</v>
      </c>
      <c r="AS23" s="43">
        <v>0.93263401877306573</v>
      </c>
      <c r="AT23" s="43">
        <v>0.8713958557344903</v>
      </c>
      <c r="AU23" s="43">
        <v>0</v>
      </c>
      <c r="AV23" s="43">
        <v>0</v>
      </c>
      <c r="AW23" s="43">
        <v>0</v>
      </c>
      <c r="AX23" s="43">
        <v>0</v>
      </c>
      <c r="AY23" s="43">
        <v>0</v>
      </c>
      <c r="AZ23" s="43">
        <v>0</v>
      </c>
    </row>
    <row r="24" spans="1:52" ht="12" customHeight="1" x14ac:dyDescent="0.35">
      <c r="A24" s="283" t="s">
        <v>25</v>
      </c>
      <c r="B24" s="284">
        <v>21.901675983114892</v>
      </c>
      <c r="C24" s="284">
        <v>31.699609999999993</v>
      </c>
      <c r="D24" s="284">
        <v>36.408339999999995</v>
      </c>
      <c r="E24" s="284">
        <v>47.129110000000004</v>
      </c>
      <c r="F24" s="284">
        <v>52.705869999999983</v>
      </c>
      <c r="G24" s="284">
        <v>74.546688766198528</v>
      </c>
      <c r="H24" s="284">
        <v>85.40737</v>
      </c>
      <c r="I24" s="284">
        <v>80.517089999999996</v>
      </c>
      <c r="J24" s="284">
        <v>81.651569999999992</v>
      </c>
      <c r="K24" s="284">
        <v>84.34332999999998</v>
      </c>
      <c r="L24" s="284">
        <v>111.42427778392056</v>
      </c>
      <c r="M24" s="284">
        <v>98.322024483555978</v>
      </c>
      <c r="N24" s="284">
        <v>97.777454910092828</v>
      </c>
      <c r="O24" s="284">
        <v>166.78417271069605</v>
      </c>
      <c r="P24" s="284">
        <v>110.53603180901864</v>
      </c>
      <c r="Q24" s="284">
        <v>122.18838549081261</v>
      </c>
      <c r="R24" s="284">
        <v>125.41461109142378</v>
      </c>
      <c r="S24" s="284">
        <v>129.75785079163359</v>
      </c>
      <c r="T24" s="284">
        <v>130.48966516900609</v>
      </c>
      <c r="U24" s="284">
        <v>130.34053367838987</v>
      </c>
      <c r="V24" s="284">
        <v>134.63685986204251</v>
      </c>
      <c r="W24" s="284">
        <v>136.43779418062252</v>
      </c>
      <c r="X24" s="284">
        <v>138.41908779715007</v>
      </c>
      <c r="Y24" s="284">
        <v>140.93865362185571</v>
      </c>
      <c r="Z24" s="284">
        <v>142.76891383401656</v>
      </c>
      <c r="AA24" s="284">
        <v>145.14709799249763</v>
      </c>
      <c r="AB24" s="284">
        <v>146.64111204353776</v>
      </c>
      <c r="AC24" s="284">
        <v>148.49607063724764</v>
      </c>
      <c r="AD24" s="284">
        <v>149.88146723323803</v>
      </c>
      <c r="AE24" s="284">
        <v>151.12061424158441</v>
      </c>
      <c r="AF24" s="284">
        <v>151.97821931137958</v>
      </c>
      <c r="AG24" s="284">
        <v>153.90072606289237</v>
      </c>
      <c r="AH24" s="284">
        <v>155.01868066016317</v>
      </c>
      <c r="AI24" s="284">
        <v>160.34168345011852</v>
      </c>
      <c r="AJ24" s="284">
        <v>163.01803483414406</v>
      </c>
      <c r="AK24" s="284">
        <v>165.0823835858163</v>
      </c>
      <c r="AL24" s="284">
        <v>168.59132732162936</v>
      </c>
      <c r="AM24" s="284">
        <v>171.27630554078289</v>
      </c>
      <c r="AN24" s="284">
        <v>175.66562879519734</v>
      </c>
      <c r="AO24" s="284">
        <v>178.16820187244406</v>
      </c>
      <c r="AP24" s="284">
        <v>180.0869290030036</v>
      </c>
      <c r="AQ24" s="284">
        <v>182.64782839649391</v>
      </c>
      <c r="AR24" s="284">
        <v>185.09565247691501</v>
      </c>
      <c r="AS24" s="284">
        <v>187.26126667689925</v>
      </c>
      <c r="AT24" s="284">
        <v>189.22065947274268</v>
      </c>
      <c r="AU24" s="284">
        <v>193.25232786125105</v>
      </c>
      <c r="AV24" s="284">
        <v>194.54795855672631</v>
      </c>
      <c r="AW24" s="284">
        <v>196.281066392593</v>
      </c>
      <c r="AX24" s="284">
        <v>198.23440135621678</v>
      </c>
      <c r="AY24" s="284">
        <v>200.31392090751919</v>
      </c>
      <c r="AZ24" s="284">
        <v>202.60044163686001</v>
      </c>
    </row>
    <row r="25" spans="1:52" ht="12" customHeight="1" x14ac:dyDescent="0.35">
      <c r="A25" s="42" t="s">
        <v>26</v>
      </c>
      <c r="B25" s="43">
        <v>21.782257619613812</v>
      </c>
      <c r="C25" s="43">
        <v>31.699609999999993</v>
      </c>
      <c r="D25" s="43">
        <v>35.911569999999998</v>
      </c>
      <c r="E25" s="43">
        <v>45.802050000000001</v>
      </c>
      <c r="F25" s="43">
        <v>51.589449999999985</v>
      </c>
      <c r="G25" s="43">
        <v>73.304680429845519</v>
      </c>
      <c r="H25" s="43">
        <v>84.353530000000006</v>
      </c>
      <c r="I25" s="43">
        <v>79.907219999999995</v>
      </c>
      <c r="J25" s="43">
        <v>81.002169999999992</v>
      </c>
      <c r="K25" s="43">
        <v>83.779159999999976</v>
      </c>
      <c r="L25" s="43">
        <v>110.75552208738401</v>
      </c>
      <c r="M25" s="43">
        <v>96.674022312080879</v>
      </c>
      <c r="N25" s="43">
        <v>96.511615807904121</v>
      </c>
      <c r="O25" s="43">
        <v>165.97209975807974</v>
      </c>
      <c r="P25" s="43">
        <v>109.46120151941361</v>
      </c>
      <c r="Q25" s="43">
        <v>121.16132634738808</v>
      </c>
      <c r="R25" s="43">
        <v>124.34057295447926</v>
      </c>
      <c r="S25" s="43">
        <v>128.60364723061952</v>
      </c>
      <c r="T25" s="43">
        <v>129.25533646900666</v>
      </c>
      <c r="U25" s="43">
        <v>128.82019005004975</v>
      </c>
      <c r="V25" s="43">
        <v>129.01147565593402</v>
      </c>
      <c r="W25" s="43">
        <v>130.66691320933668</v>
      </c>
      <c r="X25" s="43">
        <v>132.63671543700528</v>
      </c>
      <c r="Y25" s="43">
        <v>134.46886998635901</v>
      </c>
      <c r="Z25" s="43">
        <v>135.91942852231682</v>
      </c>
      <c r="AA25" s="43">
        <v>137.76155425759188</v>
      </c>
      <c r="AB25" s="43">
        <v>139.3362977810111</v>
      </c>
      <c r="AC25" s="43">
        <v>141.011883580355</v>
      </c>
      <c r="AD25" s="43">
        <v>142.42709964430654</v>
      </c>
      <c r="AE25" s="43">
        <v>143.73932441311862</v>
      </c>
      <c r="AF25" s="43">
        <v>145.05791030621347</v>
      </c>
      <c r="AG25" s="43">
        <v>146.8594007934195</v>
      </c>
      <c r="AH25" s="43">
        <v>147.90548632074663</v>
      </c>
      <c r="AI25" s="43">
        <v>153.19122455590974</v>
      </c>
      <c r="AJ25" s="43">
        <v>155.927510278201</v>
      </c>
      <c r="AK25" s="43">
        <v>158.09941461267621</v>
      </c>
      <c r="AL25" s="43">
        <v>161.52691923978503</v>
      </c>
      <c r="AM25" s="43">
        <v>164.30026878929559</v>
      </c>
      <c r="AN25" s="43">
        <v>168.72711659775445</v>
      </c>
      <c r="AO25" s="43">
        <v>171.30367779809117</v>
      </c>
      <c r="AP25" s="43">
        <v>173.23452723594306</v>
      </c>
      <c r="AQ25" s="43">
        <v>175.86204159481343</v>
      </c>
      <c r="AR25" s="43">
        <v>178.37503348391522</v>
      </c>
      <c r="AS25" s="43">
        <v>180.6749846864096</v>
      </c>
      <c r="AT25" s="43">
        <v>182.73426655030457</v>
      </c>
      <c r="AU25" s="43">
        <v>186.87520411912234</v>
      </c>
      <c r="AV25" s="43">
        <v>188.19024878174116</v>
      </c>
      <c r="AW25" s="43">
        <v>189.97429186300926</v>
      </c>
      <c r="AX25" s="43">
        <v>191.93653108078229</v>
      </c>
      <c r="AY25" s="43">
        <v>194.01662524647182</v>
      </c>
      <c r="AZ25" s="43">
        <v>196.26525015477233</v>
      </c>
    </row>
    <row r="26" spans="1:52" ht="12" customHeight="1" x14ac:dyDescent="0.35">
      <c r="A26" s="42" t="s">
        <v>27</v>
      </c>
      <c r="B26" s="43">
        <v>0.11941836350107959</v>
      </c>
      <c r="C26" s="43">
        <v>0</v>
      </c>
      <c r="D26" s="43">
        <v>0.49676999999999966</v>
      </c>
      <c r="E26" s="43">
        <v>1.3270600000000021</v>
      </c>
      <c r="F26" s="43">
        <v>1.1164200000000002</v>
      </c>
      <c r="G26" s="43">
        <v>1.242008336353009</v>
      </c>
      <c r="H26" s="43">
        <v>1.0538399999999999</v>
      </c>
      <c r="I26" s="43">
        <v>0.60986999999999991</v>
      </c>
      <c r="J26" s="43">
        <v>0.64940000000000009</v>
      </c>
      <c r="K26" s="43">
        <v>0.56416999999999995</v>
      </c>
      <c r="L26" s="43">
        <v>0.66875569653655687</v>
      </c>
      <c r="M26" s="43">
        <v>1.6480021714750952</v>
      </c>
      <c r="N26" s="43">
        <v>1.2658391021887136</v>
      </c>
      <c r="O26" s="43">
        <v>0.81207295261632362</v>
      </c>
      <c r="P26" s="43">
        <v>1.074830289605035</v>
      </c>
      <c r="Q26" s="43">
        <v>1.0270591434245182</v>
      </c>
      <c r="R26" s="43">
        <v>1.074038136944522</v>
      </c>
      <c r="S26" s="43">
        <v>1.15420356101406</v>
      </c>
      <c r="T26" s="43">
        <v>1.2343286999994345</v>
      </c>
      <c r="U26" s="43">
        <v>1.5203436283401282</v>
      </c>
      <c r="V26" s="43">
        <v>5.6253842061084942</v>
      </c>
      <c r="W26" s="43">
        <v>5.7708809712858251</v>
      </c>
      <c r="X26" s="43">
        <v>5.7823723601447847</v>
      </c>
      <c r="Y26" s="43">
        <v>6.4697836354967055</v>
      </c>
      <c r="Z26" s="43">
        <v>6.8494853116997376</v>
      </c>
      <c r="AA26" s="43">
        <v>7.3855437349057551</v>
      </c>
      <c r="AB26" s="43">
        <v>7.3048142625266763</v>
      </c>
      <c r="AC26" s="43">
        <v>7.4841870568926421</v>
      </c>
      <c r="AD26" s="43">
        <v>7.4543675889314791</v>
      </c>
      <c r="AE26" s="43">
        <v>7.3812898284657793</v>
      </c>
      <c r="AF26" s="43">
        <v>6.9203090051661134</v>
      </c>
      <c r="AG26" s="43">
        <v>7.0413252694728703</v>
      </c>
      <c r="AH26" s="43">
        <v>7.1131943394165411</v>
      </c>
      <c r="AI26" s="43">
        <v>7.1504588942087954</v>
      </c>
      <c r="AJ26" s="43">
        <v>7.090524555943059</v>
      </c>
      <c r="AK26" s="43">
        <v>6.982968973140089</v>
      </c>
      <c r="AL26" s="43">
        <v>7.0644080818443475</v>
      </c>
      <c r="AM26" s="43">
        <v>6.9760367514873058</v>
      </c>
      <c r="AN26" s="43">
        <v>6.9385121974428881</v>
      </c>
      <c r="AO26" s="43">
        <v>6.8645240743528975</v>
      </c>
      <c r="AP26" s="43">
        <v>6.8524017670605453</v>
      </c>
      <c r="AQ26" s="43">
        <v>6.7857868016804694</v>
      </c>
      <c r="AR26" s="43">
        <v>6.7206189929997819</v>
      </c>
      <c r="AS26" s="43">
        <v>6.5862819904896641</v>
      </c>
      <c r="AT26" s="43">
        <v>6.4863929224381192</v>
      </c>
      <c r="AU26" s="43">
        <v>6.3771237421286964</v>
      </c>
      <c r="AV26" s="43">
        <v>6.357709774985139</v>
      </c>
      <c r="AW26" s="43">
        <v>6.3067745295837563</v>
      </c>
      <c r="AX26" s="43">
        <v>6.2978702754344846</v>
      </c>
      <c r="AY26" s="43">
        <v>6.2972956610473769</v>
      </c>
      <c r="AZ26" s="43">
        <v>6.3351914820876747</v>
      </c>
    </row>
    <row r="27" spans="1:52" ht="12" customHeight="1" x14ac:dyDescent="0.35">
      <c r="A27" s="283" t="s">
        <v>28</v>
      </c>
      <c r="B27" s="284">
        <v>384.68864332966865</v>
      </c>
      <c r="C27" s="284">
        <v>422.88416999999998</v>
      </c>
      <c r="D27" s="284">
        <v>357.49698999999987</v>
      </c>
      <c r="E27" s="284">
        <v>878.81945999999994</v>
      </c>
      <c r="F27" s="284">
        <v>777.61047999999994</v>
      </c>
      <c r="G27" s="284">
        <v>749.66831072367813</v>
      </c>
      <c r="H27" s="284">
        <v>564.42182000000003</v>
      </c>
      <c r="I27" s="284">
        <v>635.0841999999999</v>
      </c>
      <c r="J27" s="284">
        <v>709.84447999999986</v>
      </c>
      <c r="K27" s="284">
        <v>677.94404999999995</v>
      </c>
      <c r="L27" s="284">
        <v>727.98394405900103</v>
      </c>
      <c r="M27" s="284">
        <v>672.34434197900055</v>
      </c>
      <c r="N27" s="284">
        <v>696.95169505928345</v>
      </c>
      <c r="O27" s="284">
        <v>644.07121666662397</v>
      </c>
      <c r="P27" s="284">
        <v>601.07792187571772</v>
      </c>
      <c r="Q27" s="284">
        <v>556.17206636460855</v>
      </c>
      <c r="R27" s="284">
        <v>569.36268721928138</v>
      </c>
      <c r="S27" s="284">
        <v>584.09063919184257</v>
      </c>
      <c r="T27" s="284">
        <v>590.65126389324951</v>
      </c>
      <c r="U27" s="284">
        <v>593.7908198950214</v>
      </c>
      <c r="V27" s="284">
        <v>597.31275609252577</v>
      </c>
      <c r="W27" s="284">
        <v>602.28609445109817</v>
      </c>
      <c r="X27" s="284">
        <v>609.12024124086452</v>
      </c>
      <c r="Y27" s="284">
        <v>612.25776851325088</v>
      </c>
      <c r="Z27" s="284">
        <v>614.99296180280544</v>
      </c>
      <c r="AA27" s="284">
        <v>619.69626727679076</v>
      </c>
      <c r="AB27" s="284">
        <v>623.61863535785233</v>
      </c>
      <c r="AC27" s="284">
        <v>628.30091411398928</v>
      </c>
      <c r="AD27" s="284">
        <v>632.24736335648242</v>
      </c>
      <c r="AE27" s="284">
        <v>636.17732593462517</v>
      </c>
      <c r="AF27" s="284">
        <v>640.01294381336311</v>
      </c>
      <c r="AG27" s="284">
        <v>643.76920233016642</v>
      </c>
      <c r="AH27" s="284">
        <v>646.64783006671757</v>
      </c>
      <c r="AI27" s="284">
        <v>658.73882990465142</v>
      </c>
      <c r="AJ27" s="284">
        <v>665.19847430284926</v>
      </c>
      <c r="AK27" s="284">
        <v>666.55759191894219</v>
      </c>
      <c r="AL27" s="284">
        <v>670.35067409117653</v>
      </c>
      <c r="AM27" s="284">
        <v>676.60760188904067</v>
      </c>
      <c r="AN27" s="284">
        <v>683.8518808508619</v>
      </c>
      <c r="AO27" s="284">
        <v>686.98755871810113</v>
      </c>
      <c r="AP27" s="284">
        <v>691.22905901839124</v>
      </c>
      <c r="AQ27" s="284">
        <v>699.70448959751093</v>
      </c>
      <c r="AR27" s="284">
        <v>702.84065451999675</v>
      </c>
      <c r="AS27" s="284">
        <v>707.47947789293232</v>
      </c>
      <c r="AT27" s="284">
        <v>713.44011950548793</v>
      </c>
      <c r="AU27" s="284">
        <v>719.86018065754615</v>
      </c>
      <c r="AV27" s="284">
        <v>721.84514028629656</v>
      </c>
      <c r="AW27" s="284">
        <v>725.56012707610932</v>
      </c>
      <c r="AX27" s="284">
        <v>728.26220483614543</v>
      </c>
      <c r="AY27" s="284">
        <v>729.42778102447335</v>
      </c>
      <c r="AZ27" s="284">
        <v>730.60183525347816</v>
      </c>
    </row>
    <row r="28" spans="1:52" ht="12" customHeight="1" x14ac:dyDescent="0.35">
      <c r="A28" s="49" t="s">
        <v>29</v>
      </c>
      <c r="B28" s="50">
        <v>8173.7449419917466</v>
      </c>
      <c r="C28" s="50">
        <v>8240.294539999999</v>
      </c>
      <c r="D28" s="50">
        <v>8317.4846099999977</v>
      </c>
      <c r="E28" s="50">
        <v>9592.6416700000009</v>
      </c>
      <c r="F28" s="50">
        <v>9751.9317699999992</v>
      </c>
      <c r="G28" s="50">
        <v>9812.9361525240547</v>
      </c>
      <c r="H28" s="50">
        <v>10107.482929999996</v>
      </c>
      <c r="I28" s="50">
        <v>10239.720829999997</v>
      </c>
      <c r="J28" s="50">
        <v>11447.303470000001</v>
      </c>
      <c r="K28" s="50">
        <v>9634.6666000000005</v>
      </c>
      <c r="L28" s="50">
        <v>10565.737772664219</v>
      </c>
      <c r="M28" s="50">
        <v>10798.883331829051</v>
      </c>
      <c r="N28" s="50">
        <v>10553.545706223294</v>
      </c>
      <c r="O28" s="50">
        <v>10426.595509881829</v>
      </c>
      <c r="P28" s="50">
        <v>10621.687498867743</v>
      </c>
      <c r="Q28" s="50">
        <v>10140.757145671796</v>
      </c>
      <c r="R28" s="50">
        <v>10248.295585520184</v>
      </c>
      <c r="S28" s="50">
        <v>10353.791308830561</v>
      </c>
      <c r="T28" s="50">
        <v>10400.815600163338</v>
      </c>
      <c r="U28" s="50">
        <v>10542.241923971898</v>
      </c>
      <c r="V28" s="50">
        <v>10500.573315170142</v>
      </c>
      <c r="W28" s="50">
        <v>10511.561741682042</v>
      </c>
      <c r="X28" s="50">
        <v>10717.820191423125</v>
      </c>
      <c r="Y28" s="50">
        <v>10655.210929781284</v>
      </c>
      <c r="Z28" s="50">
        <v>10618.624191946525</v>
      </c>
      <c r="AA28" s="50">
        <v>10718.059883423597</v>
      </c>
      <c r="AB28" s="50">
        <v>10658.197493068334</v>
      </c>
      <c r="AC28" s="50">
        <v>10659.48634764853</v>
      </c>
      <c r="AD28" s="50">
        <v>10756.604350586191</v>
      </c>
      <c r="AE28" s="50">
        <v>10705.399465823788</v>
      </c>
      <c r="AF28" s="50">
        <v>10710.632761012086</v>
      </c>
      <c r="AG28" s="50">
        <v>10743.560086590678</v>
      </c>
      <c r="AH28" s="50">
        <v>10762.063290900925</v>
      </c>
      <c r="AI28" s="50">
        <v>10760.518480230932</v>
      </c>
      <c r="AJ28" s="50">
        <v>10755.826857622516</v>
      </c>
      <c r="AK28" s="50">
        <v>10757.713097333162</v>
      </c>
      <c r="AL28" s="50">
        <v>10792.584952529807</v>
      </c>
      <c r="AM28" s="50">
        <v>10818.031391057495</v>
      </c>
      <c r="AN28" s="50">
        <v>10813.101161215453</v>
      </c>
      <c r="AO28" s="50">
        <v>10833.713161093056</v>
      </c>
      <c r="AP28" s="50">
        <v>10863.770445821161</v>
      </c>
      <c r="AQ28" s="50">
        <v>10887.004225513881</v>
      </c>
      <c r="AR28" s="50">
        <v>10904.588467006282</v>
      </c>
      <c r="AS28" s="50">
        <v>10917.624952712122</v>
      </c>
      <c r="AT28" s="50">
        <v>10956.15054567036</v>
      </c>
      <c r="AU28" s="50">
        <v>10967.227882804526</v>
      </c>
      <c r="AV28" s="50">
        <v>10998.300173325102</v>
      </c>
      <c r="AW28" s="50">
        <v>11031.068639642941</v>
      </c>
      <c r="AX28" s="50">
        <v>11036.846861903799</v>
      </c>
      <c r="AY28" s="50">
        <v>11053.951971252231</v>
      </c>
      <c r="AZ28" s="50">
        <v>11077.503657215528</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28771.332922243866</v>
      </c>
      <c r="C31" s="39">
        <v>29749.108383643979</v>
      </c>
      <c r="D31" s="39">
        <v>28817.923923871276</v>
      </c>
      <c r="E31" s="39">
        <v>28211.819711807802</v>
      </c>
      <c r="F31" s="39">
        <v>27884.437488482654</v>
      </c>
      <c r="G31" s="39">
        <v>27273.966797606186</v>
      </c>
      <c r="H31" s="39">
        <v>27133.408105466871</v>
      </c>
      <c r="I31" s="39">
        <v>26375.920002741925</v>
      </c>
      <c r="J31" s="39">
        <v>24736.899489609379</v>
      </c>
      <c r="K31" s="39">
        <v>21861.480381567915</v>
      </c>
      <c r="L31" s="39">
        <v>22740.080353659705</v>
      </c>
      <c r="M31" s="39">
        <v>21194.277947545928</v>
      </c>
      <c r="N31" s="39">
        <v>20132.95285244516</v>
      </c>
      <c r="O31" s="39">
        <v>20418.869257625243</v>
      </c>
      <c r="P31" s="39">
        <v>18402.818774361935</v>
      </c>
      <c r="Q31" s="39">
        <v>18816.9190134286</v>
      </c>
      <c r="R31" s="39">
        <v>19126.713324793425</v>
      </c>
      <c r="S31" s="39">
        <v>19469.352573777614</v>
      </c>
      <c r="T31" s="39">
        <v>19356.702629117844</v>
      </c>
      <c r="U31" s="39">
        <v>19051.130881273835</v>
      </c>
      <c r="V31" s="39">
        <v>18910.428595635156</v>
      </c>
      <c r="W31" s="39">
        <v>19010.094151894631</v>
      </c>
      <c r="X31" s="39">
        <v>19057.73590583347</v>
      </c>
      <c r="Y31" s="39">
        <v>19046.705511629891</v>
      </c>
      <c r="Z31" s="39">
        <v>19027.730504413903</v>
      </c>
      <c r="AA31" s="39">
        <v>19031.60130478393</v>
      </c>
      <c r="AB31" s="39">
        <v>19052.190221018285</v>
      </c>
      <c r="AC31" s="39">
        <v>19081.06888692463</v>
      </c>
      <c r="AD31" s="39">
        <v>19078.926704395108</v>
      </c>
      <c r="AE31" s="39">
        <v>19072.185084911944</v>
      </c>
      <c r="AF31" s="39">
        <v>19065.298757447032</v>
      </c>
      <c r="AG31" s="39">
        <v>19032.95816233681</v>
      </c>
      <c r="AH31" s="39">
        <v>19044.126731597036</v>
      </c>
      <c r="AI31" s="39">
        <v>18880.277025309308</v>
      </c>
      <c r="AJ31" s="39">
        <v>18856.292227133094</v>
      </c>
      <c r="AK31" s="39">
        <v>18836.492377106537</v>
      </c>
      <c r="AL31" s="39">
        <v>18816.807053269727</v>
      </c>
      <c r="AM31" s="39">
        <v>18692.972507480979</v>
      </c>
      <c r="AN31" s="39">
        <v>18674.990140319482</v>
      </c>
      <c r="AO31" s="39">
        <v>18645.78429419524</v>
      </c>
      <c r="AP31" s="39">
        <v>18638.025418228088</v>
      </c>
      <c r="AQ31" s="39">
        <v>18626.076380351529</v>
      </c>
      <c r="AR31" s="39">
        <v>18597.049484107396</v>
      </c>
      <c r="AS31" s="39">
        <v>18552.573986397994</v>
      </c>
      <c r="AT31" s="39">
        <v>18440.517394031445</v>
      </c>
      <c r="AU31" s="39">
        <v>18251.546539921783</v>
      </c>
      <c r="AV31" s="39">
        <v>18270.943327984263</v>
      </c>
      <c r="AW31" s="39">
        <v>18255.884644490914</v>
      </c>
      <c r="AX31" s="39">
        <v>18240.147631810898</v>
      </c>
      <c r="AY31" s="39">
        <v>18237.31384762617</v>
      </c>
      <c r="AZ31" s="39">
        <v>18244.590653880783</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35.301038806547858</v>
      </c>
      <c r="C33" s="353">
        <v>37.058426348548764</v>
      </c>
      <c r="D33" s="353">
        <v>37.657274761711946</v>
      </c>
      <c r="E33" s="353">
        <v>41.433198888667661</v>
      </c>
      <c r="F33" s="353">
        <v>40.217480649358386</v>
      </c>
      <c r="G33" s="353">
        <v>39.269986221096147</v>
      </c>
      <c r="H33" s="353">
        <v>37.179913216887783</v>
      </c>
      <c r="I33" s="353">
        <v>35.468342086033509</v>
      </c>
      <c r="J33" s="353">
        <v>36.774222628141821</v>
      </c>
      <c r="K33" s="353">
        <v>38.716547491089813</v>
      </c>
      <c r="L33" s="353">
        <v>38.144638661243619</v>
      </c>
      <c r="M33" s="353">
        <v>35.647170660347726</v>
      </c>
      <c r="N33" s="353">
        <v>35.044750928212075</v>
      </c>
      <c r="O33" s="353">
        <v>35.21639796345373</v>
      </c>
      <c r="P33" s="353">
        <v>33.225995418078412</v>
      </c>
      <c r="Q33" s="353">
        <v>32.554072017512539</v>
      </c>
      <c r="R33" s="353">
        <v>32.553274586928424</v>
      </c>
      <c r="S33" s="353">
        <v>32.41946595902639</v>
      </c>
      <c r="T33" s="353">
        <v>31.735698709780088</v>
      </c>
      <c r="U33" s="353">
        <v>31.155078831613203</v>
      </c>
      <c r="V33" s="353">
        <v>30.48875503263687</v>
      </c>
      <c r="W33" s="353">
        <v>30.14110132777974</v>
      </c>
      <c r="X33" s="353">
        <v>30.111900350213975</v>
      </c>
      <c r="Y33" s="353">
        <v>29.655402613851312</v>
      </c>
      <c r="Z33" s="353">
        <v>29.267985121302839</v>
      </c>
      <c r="AA33" s="353">
        <v>29.135530161531928</v>
      </c>
      <c r="AB33" s="353">
        <v>28.786786311276977</v>
      </c>
      <c r="AC33" s="353">
        <v>28.549277231568492</v>
      </c>
      <c r="AD33" s="353">
        <v>28.437147559036408</v>
      </c>
      <c r="AE33" s="353">
        <v>28.113910339043688</v>
      </c>
      <c r="AF33" s="353">
        <v>27.875420852636587</v>
      </c>
      <c r="AG33" s="353">
        <v>27.672129897955326</v>
      </c>
      <c r="AH33" s="353">
        <v>27.472245675000185</v>
      </c>
      <c r="AI33" s="353">
        <v>27.182216446559114</v>
      </c>
      <c r="AJ33" s="353">
        <v>26.949432335002783</v>
      </c>
      <c r="AK33" s="353">
        <v>26.717983049040587</v>
      </c>
      <c r="AL33" s="353">
        <v>26.54276106140933</v>
      </c>
      <c r="AM33" s="353">
        <v>26.30011132926429</v>
      </c>
      <c r="AN33" s="353">
        <v>26.068547482440842</v>
      </c>
      <c r="AO33" s="353">
        <v>25.860054657886231</v>
      </c>
      <c r="AP33" s="353">
        <v>25.666191757010328</v>
      </c>
      <c r="AQ33" s="353">
        <v>25.465258990961541</v>
      </c>
      <c r="AR33" s="353">
        <v>25.242193556132722</v>
      </c>
      <c r="AS33" s="353">
        <v>25.002448707481111</v>
      </c>
      <c r="AT33" s="353">
        <v>24.767011629058292</v>
      </c>
      <c r="AU33" s="353">
        <v>24.468414314820663</v>
      </c>
      <c r="AV33" s="353">
        <v>24.278414388171843</v>
      </c>
      <c r="AW33" s="353">
        <v>24.081326608813605</v>
      </c>
      <c r="AX33" s="353">
        <v>23.853986067807806</v>
      </c>
      <c r="AY33" s="353">
        <v>23.647425696106712</v>
      </c>
      <c r="AZ33" s="353">
        <v>23.454329556735285</v>
      </c>
    </row>
    <row r="34" spans="1:52" ht="12" customHeight="1" x14ac:dyDescent="0.35">
      <c r="A34" s="354" t="s">
        <v>792</v>
      </c>
      <c r="B34" s="355">
        <v>36.933178532405094</v>
      </c>
      <c r="C34" s="355">
        <v>36.911064110938547</v>
      </c>
      <c r="D34" s="355">
        <v>37.038361975986462</v>
      </c>
      <c r="E34" s="355">
        <v>36.518238903698482</v>
      </c>
      <c r="F34" s="355">
        <v>36.154224980349177</v>
      </c>
      <c r="G34" s="355">
        <v>36.135356279177586</v>
      </c>
      <c r="H34" s="355">
        <v>35.937047190693477</v>
      </c>
      <c r="I34" s="355">
        <v>35.569792285092987</v>
      </c>
      <c r="J34" s="355">
        <v>35.269572501174693</v>
      </c>
      <c r="K34" s="355">
        <v>35.088021196272059</v>
      </c>
      <c r="L34" s="355">
        <v>34.98396279230797</v>
      </c>
      <c r="M34" s="355">
        <v>34.795546351461333</v>
      </c>
      <c r="N34" s="355">
        <v>34.353239655969233</v>
      </c>
      <c r="O34" s="355">
        <v>34.052099497661366</v>
      </c>
      <c r="P34" s="355">
        <v>33.495885741658419</v>
      </c>
      <c r="Q34" s="355">
        <v>32.554072017512546</v>
      </c>
      <c r="R34" s="355">
        <v>32.401878443008989</v>
      </c>
      <c r="S34" s="355">
        <v>32.311786494225032</v>
      </c>
      <c r="T34" s="355">
        <v>31.871281651162864</v>
      </c>
      <c r="U34" s="355">
        <v>31.611634160828466</v>
      </c>
      <c r="V34" s="355">
        <v>31.240643220240042</v>
      </c>
      <c r="W34" s="355">
        <v>31.11012962460617</v>
      </c>
      <c r="X34" s="355">
        <v>31.224525623948587</v>
      </c>
      <c r="Y34" s="355">
        <v>30.937082992323507</v>
      </c>
      <c r="Z34" s="355">
        <v>30.731623205463833</v>
      </c>
      <c r="AA34" s="355">
        <v>30.72323872895825</v>
      </c>
      <c r="AB34" s="355">
        <v>30.510197291218322</v>
      </c>
      <c r="AC34" s="355">
        <v>30.375126804935029</v>
      </c>
      <c r="AD34" s="355">
        <v>30.411129944228797</v>
      </c>
      <c r="AE34" s="355">
        <v>30.219028410734563</v>
      </c>
      <c r="AF34" s="355">
        <v>30.112976938673082</v>
      </c>
      <c r="AG34" s="355">
        <v>30.056074487258048</v>
      </c>
      <c r="AH34" s="355">
        <v>30.001987928711788</v>
      </c>
      <c r="AI34" s="355">
        <v>29.832961794054103</v>
      </c>
      <c r="AJ34" s="355">
        <v>29.754820962311697</v>
      </c>
      <c r="AK34" s="355">
        <v>29.681170551223683</v>
      </c>
      <c r="AL34" s="355">
        <v>29.640801067867052</v>
      </c>
      <c r="AM34" s="355">
        <v>29.536193180730784</v>
      </c>
      <c r="AN34" s="355">
        <v>29.44463563934422</v>
      </c>
      <c r="AO34" s="355">
        <v>29.376626940677745</v>
      </c>
      <c r="AP34" s="355">
        <v>29.329497719636919</v>
      </c>
      <c r="AQ34" s="355">
        <v>29.273882522886989</v>
      </c>
      <c r="AR34" s="355">
        <v>29.199539070397933</v>
      </c>
      <c r="AS34" s="355">
        <v>29.116954531400204</v>
      </c>
      <c r="AT34" s="355">
        <v>29.03316678665071</v>
      </c>
      <c r="AU34" s="355">
        <v>28.879124625497827</v>
      </c>
      <c r="AV34" s="355">
        <v>28.842090045503198</v>
      </c>
      <c r="AW34" s="355">
        <v>28.793318473631089</v>
      </c>
      <c r="AX34" s="355">
        <v>28.699436015389427</v>
      </c>
      <c r="AY34" s="355">
        <v>28.641107131661158</v>
      </c>
      <c r="AZ34" s="355">
        <v>28.581541182815211</v>
      </c>
    </row>
    <row r="35" spans="1:52" ht="12" customHeight="1" x14ac:dyDescent="0.35">
      <c r="A35" s="165" t="s">
        <v>793</v>
      </c>
      <c r="B35" s="356">
        <v>54.21441430635668</v>
      </c>
      <c r="C35" s="356">
        <v>54.686173670620065</v>
      </c>
      <c r="D35" s="356">
        <v>54.040294329287079</v>
      </c>
      <c r="E35" s="356">
        <v>48.26480931079346</v>
      </c>
      <c r="F35" s="356">
        <v>46.903470260088206</v>
      </c>
      <c r="G35" s="356">
        <v>46.26000108803435</v>
      </c>
      <c r="H35" s="356">
        <v>45.615245340183201</v>
      </c>
      <c r="I35" s="356">
        <v>44.012046267761761</v>
      </c>
      <c r="J35" s="356">
        <v>39.688361928284664</v>
      </c>
      <c r="K35" s="356">
        <v>40.34615756549114</v>
      </c>
      <c r="L35" s="356">
        <v>38.910375418734262</v>
      </c>
      <c r="M35" s="356">
        <v>36.720768497301634</v>
      </c>
      <c r="N35" s="356">
        <v>35.566500824798759</v>
      </c>
      <c r="O35" s="356">
        <v>35.756758675069165</v>
      </c>
      <c r="P35" s="356">
        <v>32.838421818156114</v>
      </c>
      <c r="Q35" s="356">
        <v>33.197352403363993</v>
      </c>
      <c r="R35" s="356">
        <v>33.130613333025352</v>
      </c>
      <c r="S35" s="356">
        <v>33.155018002493733</v>
      </c>
      <c r="T35" s="356">
        <v>32.491794247561849</v>
      </c>
      <c r="U35" s="356">
        <v>31.67797978998945</v>
      </c>
      <c r="V35" s="356">
        <v>31.214713899801851</v>
      </c>
      <c r="W35" s="356">
        <v>31.147972473532242</v>
      </c>
      <c r="X35" s="356">
        <v>30.954975387122676</v>
      </c>
      <c r="Y35" s="356">
        <v>30.74519246985421</v>
      </c>
      <c r="Z35" s="356">
        <v>30.569261474662785</v>
      </c>
      <c r="AA35" s="356">
        <v>30.39033777454916</v>
      </c>
      <c r="AB35" s="356">
        <v>30.278876697261012</v>
      </c>
      <c r="AC35" s="356">
        <v>30.153518623726601</v>
      </c>
      <c r="AD35" s="356">
        <v>30.023849731326951</v>
      </c>
      <c r="AE35" s="356">
        <v>29.89137314785944</v>
      </c>
      <c r="AF35" s="356">
        <v>29.759026570461668</v>
      </c>
      <c r="AG35" s="356">
        <v>29.60461694059677</v>
      </c>
      <c r="AH35" s="356">
        <v>29.522944458889057</v>
      </c>
      <c r="AI35" s="356">
        <v>29.157768529407292</v>
      </c>
      <c r="AJ35" s="356">
        <v>29.039247636374103</v>
      </c>
      <c r="AK35" s="356">
        <v>28.931704787720765</v>
      </c>
      <c r="AL35" s="356">
        <v>28.793408287336987</v>
      </c>
      <c r="AM35" s="356">
        <v>28.503181679264475</v>
      </c>
      <c r="AN35" s="356">
        <v>28.373887201037345</v>
      </c>
      <c r="AO35" s="356">
        <v>28.224123689037409</v>
      </c>
      <c r="AP35" s="356">
        <v>28.107396705015507</v>
      </c>
      <c r="AQ35" s="356">
        <v>27.980327269522711</v>
      </c>
      <c r="AR35" s="356">
        <v>27.831838526123349</v>
      </c>
      <c r="AS35" s="356">
        <v>27.669981159192144</v>
      </c>
      <c r="AT35" s="356">
        <v>27.402740811857512</v>
      </c>
      <c r="AU35" s="356">
        <v>27.026154787981564</v>
      </c>
      <c r="AV35" s="356">
        <v>26.954282426094281</v>
      </c>
      <c r="AW35" s="356">
        <v>26.832578243846466</v>
      </c>
      <c r="AX35" s="356">
        <v>26.706063279024288</v>
      </c>
      <c r="AY35" s="356">
        <v>26.611687011245632</v>
      </c>
      <c r="AZ35" s="356">
        <v>26.516268811676369</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313</v>
      </c>
      <c r="B38" s="198">
        <v>19600.262937967487</v>
      </c>
      <c r="C38" s="198">
        <v>20079.504070000006</v>
      </c>
      <c r="D38" s="198">
        <v>19751.348709999998</v>
      </c>
      <c r="E38" s="198">
        <v>21345.696519999998</v>
      </c>
      <c r="F38" s="198">
        <v>21493.936819999999</v>
      </c>
      <c r="G38" s="198">
        <v>21304.679727577532</v>
      </c>
      <c r="H38" s="198">
        <v>21376.506039999993</v>
      </c>
      <c r="I38" s="198">
        <v>21316.572969999997</v>
      </c>
      <c r="J38" s="198">
        <v>21982.763399999996</v>
      </c>
      <c r="K38" s="198">
        <v>19012.370279999996</v>
      </c>
      <c r="L38" s="198">
        <v>20445.398339783053</v>
      </c>
      <c r="M38" s="198">
        <v>20083.089512785678</v>
      </c>
      <c r="N38" s="198">
        <v>19446.168115591998</v>
      </c>
      <c r="O38" s="198">
        <v>19445.424958923486</v>
      </c>
      <c r="P38" s="198">
        <v>18771.264904382835</v>
      </c>
      <c r="Q38" s="198">
        <v>18452.294907975323</v>
      </c>
      <c r="R38" s="198">
        <v>18706.005649055227</v>
      </c>
      <c r="S38" s="198">
        <v>18974.188567696638</v>
      </c>
      <c r="T38" s="198">
        <v>18987.037669571379</v>
      </c>
      <c r="U38" s="198">
        <v>19011.230632807048</v>
      </c>
      <c r="V38" s="198">
        <v>18926.137038911413</v>
      </c>
      <c r="W38" s="198">
        <v>18986.998070065492</v>
      </c>
      <c r="X38" s="198">
        <v>19223.687167707831</v>
      </c>
      <c r="Y38" s="198">
        <v>19165.58205714279</v>
      </c>
      <c r="Z38" s="198">
        <v>19128.791999159963</v>
      </c>
      <c r="AA38" s="198">
        <v>19240.076718426801</v>
      </c>
      <c r="AB38" s="198">
        <v>19197.742646961222</v>
      </c>
      <c r="AC38" s="198">
        <v>19221.301972963771</v>
      </c>
      <c r="AD38" s="198">
        <v>19325.027416400313</v>
      </c>
      <c r="AE38" s="198">
        <v>19281.245464530115</v>
      </c>
      <c r="AF38" s="198">
        <v>19292.059182532881</v>
      </c>
      <c r="AG38" s="198">
        <v>19323.202505471432</v>
      </c>
      <c r="AH38" s="198">
        <v>19353.13942380841</v>
      </c>
      <c r="AI38" s="198">
        <v>19317.479065283587</v>
      </c>
      <c r="AJ38" s="198">
        <v>19320.941308706395</v>
      </c>
      <c r="AK38" s="198">
        <v>19324.445169543324</v>
      </c>
      <c r="AL38" s="198">
        <v>19370.587498100933</v>
      </c>
      <c r="AM38" s="198">
        <v>19370.442686568706</v>
      </c>
      <c r="AN38" s="198">
        <v>19379.730255287315</v>
      </c>
      <c r="AO38" s="198">
        <v>19407.165843723782</v>
      </c>
      <c r="AP38" s="198">
        <v>19448.40106465327</v>
      </c>
      <c r="AQ38" s="198">
        <v>19487.176349600715</v>
      </c>
      <c r="AR38" s="198">
        <v>19510.937895663144</v>
      </c>
      <c r="AS38" s="198">
        <v>19522.761873039177</v>
      </c>
      <c r="AT38" s="198">
        <v>19537.703210380329</v>
      </c>
      <c r="AU38" s="198">
        <v>19502.910838387907</v>
      </c>
      <c r="AV38" s="198">
        <v>19550.592531146347</v>
      </c>
      <c r="AW38" s="198">
        <v>19589.899107337758</v>
      </c>
      <c r="AX38" s="198">
        <v>19601.614225244935</v>
      </c>
      <c r="AY38" s="198">
        <v>19628.10022088635</v>
      </c>
      <c r="AZ38" s="198">
        <v>19665.606908762224</v>
      </c>
    </row>
    <row r="39" spans="1:52" ht="12" customHeight="1" x14ac:dyDescent="0.35">
      <c r="A39" s="64" t="s">
        <v>40</v>
      </c>
      <c r="B39" s="65">
        <v>490.86814161128837</v>
      </c>
      <c r="C39" s="65">
        <v>503.69890477704666</v>
      </c>
      <c r="D39" s="65">
        <v>495.18126207744513</v>
      </c>
      <c r="E39" s="65">
        <v>538.29810552818481</v>
      </c>
      <c r="F39" s="65">
        <v>544.35308815609767</v>
      </c>
      <c r="G39" s="65">
        <v>539.78143778066078</v>
      </c>
      <c r="H39" s="65">
        <v>540.57172205834206</v>
      </c>
      <c r="I39" s="65">
        <v>537.91292708630806</v>
      </c>
      <c r="J39" s="65">
        <v>558.47291917237737</v>
      </c>
      <c r="K39" s="65">
        <v>483.45547042577891</v>
      </c>
      <c r="L39" s="65">
        <v>518.72818418420525</v>
      </c>
      <c r="M39" s="65">
        <v>509.00551396427005</v>
      </c>
      <c r="N39" s="65">
        <v>493.83752632919294</v>
      </c>
      <c r="O39" s="65">
        <v>493.42145905603479</v>
      </c>
      <c r="P39" s="65">
        <v>475.3544223881463</v>
      </c>
      <c r="Q39" s="65">
        <v>465.20596877370349</v>
      </c>
      <c r="R39" s="65">
        <v>387.58513468921063</v>
      </c>
      <c r="S39" s="65">
        <v>318.95154084266699</v>
      </c>
      <c r="T39" s="65">
        <v>261.73806317818014</v>
      </c>
      <c r="U39" s="65">
        <v>362.04616034848704</v>
      </c>
      <c r="V39" s="65">
        <v>283.31711143196634</v>
      </c>
      <c r="W39" s="65">
        <v>227.43456439149571</v>
      </c>
      <c r="X39" s="65">
        <v>354.82805530660238</v>
      </c>
      <c r="Y39" s="65">
        <v>260.44177656216129</v>
      </c>
      <c r="Z39" s="65">
        <v>194.43328556707553</v>
      </c>
      <c r="AA39" s="65">
        <v>249.22523626066075</v>
      </c>
      <c r="AB39" s="65">
        <v>171.99678100136083</v>
      </c>
      <c r="AC39" s="65">
        <v>135.45504496918971</v>
      </c>
      <c r="AD39" s="65">
        <v>211.64219348402693</v>
      </c>
      <c r="AE39" s="65">
        <v>139.16397865116051</v>
      </c>
      <c r="AF39" s="65">
        <v>129.88791036716879</v>
      </c>
      <c r="AG39" s="65">
        <v>145.87551480354006</v>
      </c>
      <c r="AH39" s="65">
        <v>140.41762106430758</v>
      </c>
      <c r="AI39" s="65">
        <v>187.87906335460076</v>
      </c>
      <c r="AJ39" s="65">
        <v>206.01113242293525</v>
      </c>
      <c r="AK39" s="65">
        <v>217.47987437328391</v>
      </c>
      <c r="AL39" s="65">
        <v>236.13283611248889</v>
      </c>
      <c r="AM39" s="65">
        <v>249.40193322862061</v>
      </c>
      <c r="AN39" s="65">
        <v>277.51070705124329</v>
      </c>
      <c r="AO39" s="65">
        <v>296.46714049077599</v>
      </c>
      <c r="AP39" s="65">
        <v>307.42567108428744</v>
      </c>
      <c r="AQ39" s="65">
        <v>317.55760340037767</v>
      </c>
      <c r="AR39" s="65">
        <v>331.61072669100514</v>
      </c>
      <c r="AS39" s="65">
        <v>345.26237684976041</v>
      </c>
      <c r="AT39" s="65">
        <v>359.43813624351532</v>
      </c>
      <c r="AU39" s="65">
        <v>362.0110783515928</v>
      </c>
      <c r="AV39" s="65">
        <v>362.01769538592305</v>
      </c>
      <c r="AW39" s="65">
        <v>361.6550762303599</v>
      </c>
      <c r="AX39" s="65">
        <v>359.1499886336386</v>
      </c>
      <c r="AY39" s="65">
        <v>359.46098376352694</v>
      </c>
      <c r="AZ39" s="65">
        <v>359.78952306885276</v>
      </c>
    </row>
    <row r="40" spans="1:52" ht="12" customHeight="1" x14ac:dyDescent="0.35">
      <c r="A40" s="357" t="s">
        <v>41</v>
      </c>
      <c r="B40" s="358">
        <v>535.8231303547193</v>
      </c>
      <c r="C40" s="358">
        <v>549.49539362148425</v>
      </c>
      <c r="D40" s="358">
        <v>540.34768870865651</v>
      </c>
      <c r="E40" s="358">
        <v>587.07061993354125</v>
      </c>
      <c r="F40" s="358">
        <v>593.44795414802354</v>
      </c>
      <c r="G40" s="358">
        <v>588.52080411867746</v>
      </c>
      <c r="H40" s="358">
        <v>589.48095458826526</v>
      </c>
      <c r="I40" s="358">
        <v>588.05656103977719</v>
      </c>
      <c r="J40" s="358">
        <v>610.84667324802683</v>
      </c>
      <c r="K40" s="358">
        <v>529.73012924963314</v>
      </c>
      <c r="L40" s="358">
        <v>568.19810116036774</v>
      </c>
      <c r="M40" s="358">
        <v>557.17249377029941</v>
      </c>
      <c r="N40" s="358">
        <v>540.42779238802768</v>
      </c>
      <c r="O40" s="358">
        <v>539.8218240861728</v>
      </c>
      <c r="P40" s="358">
        <v>520.64696930602599</v>
      </c>
      <c r="Q40" s="358">
        <v>509.31085483992268</v>
      </c>
      <c r="R40" s="358">
        <v>519.6221428810444</v>
      </c>
      <c r="S40" s="358">
        <v>525.99141768268817</v>
      </c>
      <c r="T40" s="358">
        <v>529.73821434415322</v>
      </c>
      <c r="U40" s="358">
        <v>529.58174685733923</v>
      </c>
      <c r="V40" s="358">
        <v>523.84638620573605</v>
      </c>
      <c r="W40" s="358">
        <v>525.75274249901361</v>
      </c>
      <c r="X40" s="358">
        <v>528.14845489690993</v>
      </c>
      <c r="Y40" s="358">
        <v>524.13652489005392</v>
      </c>
      <c r="Z40" s="358">
        <v>522.52729252764721</v>
      </c>
      <c r="AA40" s="358">
        <v>520.14608189076466</v>
      </c>
      <c r="AB40" s="358">
        <v>519.15202999662279</v>
      </c>
      <c r="AC40" s="358">
        <v>518.92433211254979</v>
      </c>
      <c r="AD40" s="358">
        <v>516.59529872415055</v>
      </c>
      <c r="AE40" s="358">
        <v>515.32781420072342</v>
      </c>
      <c r="AF40" s="358">
        <v>515.04562679485412</v>
      </c>
      <c r="AG40" s="358">
        <v>513.45546332744141</v>
      </c>
      <c r="AH40" s="358">
        <v>512.13398147131011</v>
      </c>
      <c r="AI40" s="358">
        <v>506.20147958249879</v>
      </c>
      <c r="AJ40" s="358">
        <v>503.08792269158727</v>
      </c>
      <c r="AK40" s="358">
        <v>498.95296795679388</v>
      </c>
      <c r="AL40" s="358">
        <v>497.57183372464164</v>
      </c>
      <c r="AM40" s="358">
        <v>495.86043873862712</v>
      </c>
      <c r="AN40" s="358">
        <v>492.50916789387497</v>
      </c>
      <c r="AO40" s="358">
        <v>490.24836251215891</v>
      </c>
      <c r="AP40" s="358">
        <v>489.01873507742459</v>
      </c>
      <c r="AQ40" s="358">
        <v>487.13427842466916</v>
      </c>
      <c r="AR40" s="358">
        <v>485.38916881401428</v>
      </c>
      <c r="AS40" s="358">
        <v>478.13751081582615</v>
      </c>
      <c r="AT40" s="358">
        <v>474.838898831542</v>
      </c>
      <c r="AU40" s="358">
        <v>470.53158156184628</v>
      </c>
      <c r="AV40" s="358">
        <v>468.33099057513419</v>
      </c>
      <c r="AW40" s="358">
        <v>466.41232528207564</v>
      </c>
      <c r="AX40" s="358">
        <v>462.8394981790118</v>
      </c>
      <c r="AY40" s="358">
        <v>460.35351060823587</v>
      </c>
      <c r="AZ40" s="358">
        <v>459.16873653593836</v>
      </c>
    </row>
    <row r="41" spans="1:52" ht="12" customHeight="1" x14ac:dyDescent="0.35">
      <c r="A41" s="68" t="s">
        <v>42</v>
      </c>
      <c r="B41" s="69">
        <v>103.80591478492656</v>
      </c>
      <c r="C41" s="69">
        <v>108.82973684333339</v>
      </c>
      <c r="D41" s="69">
        <v>105.36412682020293</v>
      </c>
      <c r="E41" s="69">
        <v>110.23068055527217</v>
      </c>
      <c r="F41" s="69">
        <v>112.461243274591</v>
      </c>
      <c r="G41" s="69">
        <v>112.29165400651291</v>
      </c>
      <c r="H41" s="69">
        <v>112.93676121213529</v>
      </c>
      <c r="I41" s="69">
        <v>111.86134582977289</v>
      </c>
      <c r="J41" s="69">
        <v>105.00351315065102</v>
      </c>
      <c r="K41" s="69">
        <v>91.56213058031274</v>
      </c>
      <c r="L41" s="69">
        <v>97.750765205200508</v>
      </c>
      <c r="M41" s="69">
        <v>98.729017405485621</v>
      </c>
      <c r="N41" s="69">
        <v>95.792130074620729</v>
      </c>
      <c r="O41" s="69">
        <v>94.731647763089285</v>
      </c>
      <c r="P41" s="69">
        <v>91.31813831657648</v>
      </c>
      <c r="Q41" s="69">
        <v>87.904092781710261</v>
      </c>
      <c r="R41" s="69">
        <v>89.196039047836152</v>
      </c>
      <c r="S41" s="69">
        <v>88.752185694417619</v>
      </c>
      <c r="T41" s="69">
        <v>85.289959983891222</v>
      </c>
      <c r="U41" s="69">
        <v>81.784745911901084</v>
      </c>
      <c r="V41" s="69">
        <v>69.866039973713868</v>
      </c>
      <c r="W41" s="69">
        <v>68.720360064837863</v>
      </c>
      <c r="X41" s="69">
        <v>68.076928358958654</v>
      </c>
      <c r="Y41" s="69">
        <v>62.455602688499511</v>
      </c>
      <c r="Z41" s="69">
        <v>59.752787947382039</v>
      </c>
      <c r="AA41" s="69">
        <v>56.033249644737282</v>
      </c>
      <c r="AB41" s="69">
        <v>54.5326948599307</v>
      </c>
      <c r="AC41" s="69">
        <v>53.294406889834804</v>
      </c>
      <c r="AD41" s="69">
        <v>53.063051734024143</v>
      </c>
      <c r="AE41" s="69">
        <v>53.403063749857886</v>
      </c>
      <c r="AF41" s="69">
        <v>53.523378308520016</v>
      </c>
      <c r="AG41" s="69">
        <v>51.758597303883292</v>
      </c>
      <c r="AH41" s="69">
        <v>50.324022383027355</v>
      </c>
      <c r="AI41" s="69">
        <v>46.268507876321266</v>
      </c>
      <c r="AJ41" s="69">
        <v>44.198097227806272</v>
      </c>
      <c r="AK41" s="69">
        <v>41.909447999058422</v>
      </c>
      <c r="AL41" s="69">
        <v>40.546657576168784</v>
      </c>
      <c r="AM41" s="69">
        <v>39.388173584882097</v>
      </c>
      <c r="AN41" s="69">
        <v>37.463456274843551</v>
      </c>
      <c r="AO41" s="69">
        <v>36.261508482158241</v>
      </c>
      <c r="AP41" s="69">
        <v>35.467532617582904</v>
      </c>
      <c r="AQ41" s="69">
        <v>34.432022878048713</v>
      </c>
      <c r="AR41" s="69">
        <v>33.62146121517479</v>
      </c>
      <c r="AS41" s="69">
        <v>31.22334844293481</v>
      </c>
      <c r="AT41" s="69">
        <v>29.939513755888171</v>
      </c>
      <c r="AU41" s="69">
        <v>28.508501499871201</v>
      </c>
      <c r="AV41" s="69">
        <v>27.553483799805711</v>
      </c>
      <c r="AW41" s="69">
        <v>26.735076643806689</v>
      </c>
      <c r="AX41" s="69">
        <v>25.409132025864441</v>
      </c>
      <c r="AY41" s="69">
        <v>24.510651463446582</v>
      </c>
      <c r="AZ41" s="69">
        <v>23.939120874570218</v>
      </c>
    </row>
    <row r="42" spans="1:52" ht="12" customHeight="1" x14ac:dyDescent="0.35">
      <c r="A42" s="68" t="s">
        <v>43</v>
      </c>
      <c r="B42" s="69">
        <v>157.39051938113172</v>
      </c>
      <c r="C42" s="69">
        <v>163.32300640033804</v>
      </c>
      <c r="D42" s="69">
        <v>161.14288698283164</v>
      </c>
      <c r="E42" s="69">
        <v>171.17180238957053</v>
      </c>
      <c r="F42" s="69">
        <v>173.88250902030828</v>
      </c>
      <c r="G42" s="69">
        <v>173.7618139394672</v>
      </c>
      <c r="H42" s="69">
        <v>175.25135591980464</v>
      </c>
      <c r="I42" s="69">
        <v>175.92330744202246</v>
      </c>
      <c r="J42" s="69">
        <v>182.73913305739489</v>
      </c>
      <c r="K42" s="69">
        <v>158.45845779882191</v>
      </c>
      <c r="L42" s="69">
        <v>169.88217228174366</v>
      </c>
      <c r="M42" s="69">
        <v>166.36817590764582</v>
      </c>
      <c r="N42" s="69">
        <v>161.31355384406507</v>
      </c>
      <c r="O42" s="69">
        <v>161.51698480447769</v>
      </c>
      <c r="P42" s="69">
        <v>155.3770371121087</v>
      </c>
      <c r="Q42" s="69">
        <v>151.98442682792776</v>
      </c>
      <c r="R42" s="69">
        <v>156.01136264226744</v>
      </c>
      <c r="S42" s="69">
        <v>158.14498441498768</v>
      </c>
      <c r="T42" s="69">
        <v>161.25383293344058</v>
      </c>
      <c r="U42" s="69">
        <v>162.1915555186263</v>
      </c>
      <c r="V42" s="69">
        <v>157.42192294488407</v>
      </c>
      <c r="W42" s="69">
        <v>157.19360612473568</v>
      </c>
      <c r="X42" s="69">
        <v>156.63985109046862</v>
      </c>
      <c r="Y42" s="69">
        <v>151.47161683988961</v>
      </c>
      <c r="Z42" s="69">
        <v>148.51020495312571</v>
      </c>
      <c r="AA42" s="69">
        <v>144.04624515636553</v>
      </c>
      <c r="AB42" s="69">
        <v>140.85988683206327</v>
      </c>
      <c r="AC42" s="69">
        <v>138.09356070358416</v>
      </c>
      <c r="AD42" s="69">
        <v>131.81502072738834</v>
      </c>
      <c r="AE42" s="69">
        <v>127.05768906590953</v>
      </c>
      <c r="AF42" s="69">
        <v>124.66117960930362</v>
      </c>
      <c r="AG42" s="69">
        <v>121.90099548229261</v>
      </c>
      <c r="AH42" s="69">
        <v>119.51316940992329</v>
      </c>
      <c r="AI42" s="69">
        <v>113.23900631345532</v>
      </c>
      <c r="AJ42" s="69">
        <v>110.08518380138264</v>
      </c>
      <c r="AK42" s="69">
        <v>106.4017226160112</v>
      </c>
      <c r="AL42" s="69">
        <v>104.50240713140123</v>
      </c>
      <c r="AM42" s="69">
        <v>102.83603752466037</v>
      </c>
      <c r="AN42" s="69">
        <v>100.13117675895313</v>
      </c>
      <c r="AO42" s="69">
        <v>98.381142779714281</v>
      </c>
      <c r="AP42" s="69">
        <v>97.325521160190988</v>
      </c>
      <c r="AQ42" s="69">
        <v>95.987156635143933</v>
      </c>
      <c r="AR42" s="69">
        <v>94.952067147487313</v>
      </c>
      <c r="AS42" s="69">
        <v>91.719424133452989</v>
      </c>
      <c r="AT42" s="69">
        <v>90.112042512740928</v>
      </c>
      <c r="AU42" s="69">
        <v>88.181622798360578</v>
      </c>
      <c r="AV42" s="69">
        <v>87.009264859893591</v>
      </c>
      <c r="AW42" s="69">
        <v>86.015801272914373</v>
      </c>
      <c r="AX42" s="69">
        <v>84.363559904654664</v>
      </c>
      <c r="AY42" s="69">
        <v>83.196440439341856</v>
      </c>
      <c r="AZ42" s="69">
        <v>82.51902790456603</v>
      </c>
    </row>
    <row r="43" spans="1:52" ht="12" customHeight="1" x14ac:dyDescent="0.35">
      <c r="A43" s="68" t="s">
        <v>27</v>
      </c>
      <c r="B43" s="69">
        <v>0.11941836350107959</v>
      </c>
      <c r="C43" s="69">
        <v>0</v>
      </c>
      <c r="D43" s="69">
        <v>0.49676999999999966</v>
      </c>
      <c r="E43" s="69">
        <v>1.3270600000000023</v>
      </c>
      <c r="F43" s="69">
        <v>1.11642</v>
      </c>
      <c r="G43" s="69">
        <v>1.242008336353009</v>
      </c>
      <c r="H43" s="69">
        <v>1.0538400000000001</v>
      </c>
      <c r="I43" s="69">
        <v>0.60986999999999991</v>
      </c>
      <c r="J43" s="69">
        <v>0.6494000000000002</v>
      </c>
      <c r="K43" s="69">
        <v>0.56416999999999995</v>
      </c>
      <c r="L43" s="69">
        <v>0.66875569653655664</v>
      </c>
      <c r="M43" s="69">
        <v>1.648002171475095</v>
      </c>
      <c r="N43" s="69">
        <v>1.2658391021887136</v>
      </c>
      <c r="O43" s="69">
        <v>0.81207295261632373</v>
      </c>
      <c r="P43" s="69">
        <v>1.0748302896050348</v>
      </c>
      <c r="Q43" s="69">
        <v>1.0270591434245182</v>
      </c>
      <c r="R43" s="69">
        <v>1.074038136944522</v>
      </c>
      <c r="S43" s="69">
        <v>1.1542035610140602</v>
      </c>
      <c r="T43" s="69">
        <v>1.2343286999994345</v>
      </c>
      <c r="U43" s="69">
        <v>1.5203436283401282</v>
      </c>
      <c r="V43" s="69">
        <v>5.6253842061084933</v>
      </c>
      <c r="W43" s="69">
        <v>5.7708809712858251</v>
      </c>
      <c r="X43" s="69">
        <v>5.782372360144783</v>
      </c>
      <c r="Y43" s="69">
        <v>6.4697836354967038</v>
      </c>
      <c r="Z43" s="69">
        <v>6.8494853116997376</v>
      </c>
      <c r="AA43" s="69">
        <v>7.3855437349057551</v>
      </c>
      <c r="AB43" s="69">
        <v>7.3048142625266763</v>
      </c>
      <c r="AC43" s="69">
        <v>7.4841870568926421</v>
      </c>
      <c r="AD43" s="69">
        <v>7.4543675889314791</v>
      </c>
      <c r="AE43" s="69">
        <v>7.3812898284657793</v>
      </c>
      <c r="AF43" s="69">
        <v>6.9203090051661134</v>
      </c>
      <c r="AG43" s="69">
        <v>7.0413252694728703</v>
      </c>
      <c r="AH43" s="69">
        <v>7.1131943394165411</v>
      </c>
      <c r="AI43" s="69">
        <v>7.1504588942087954</v>
      </c>
      <c r="AJ43" s="69">
        <v>7.0905245559430599</v>
      </c>
      <c r="AK43" s="69">
        <v>6.982968973140089</v>
      </c>
      <c r="AL43" s="69">
        <v>7.0644080818443475</v>
      </c>
      <c r="AM43" s="69">
        <v>6.9760367514873058</v>
      </c>
      <c r="AN43" s="69">
        <v>6.9385121974428881</v>
      </c>
      <c r="AO43" s="69">
        <v>6.8645240743528975</v>
      </c>
      <c r="AP43" s="69">
        <v>6.8524017670605462</v>
      </c>
      <c r="AQ43" s="69">
        <v>6.7857868016804694</v>
      </c>
      <c r="AR43" s="69">
        <v>6.7206189929997819</v>
      </c>
      <c r="AS43" s="69">
        <v>6.586281990489665</v>
      </c>
      <c r="AT43" s="69">
        <v>6.48639292243812</v>
      </c>
      <c r="AU43" s="69">
        <v>6.3771237421286964</v>
      </c>
      <c r="AV43" s="69">
        <v>6.357709774985139</v>
      </c>
      <c r="AW43" s="69">
        <v>6.3067745295837563</v>
      </c>
      <c r="AX43" s="69">
        <v>6.2978702754344846</v>
      </c>
      <c r="AY43" s="69">
        <v>6.2972956610473769</v>
      </c>
      <c r="AZ43" s="69">
        <v>6.3351914820876765</v>
      </c>
    </row>
    <row r="44" spans="1:52" ht="12" customHeight="1" x14ac:dyDescent="0.35">
      <c r="A44" s="70" t="s">
        <v>29</v>
      </c>
      <c r="B44" s="71">
        <v>274.50727782515986</v>
      </c>
      <c r="C44" s="71">
        <v>277.34265037781284</v>
      </c>
      <c r="D44" s="71">
        <v>273.34390490562197</v>
      </c>
      <c r="E44" s="71">
        <v>304.34107698869843</v>
      </c>
      <c r="F44" s="71">
        <v>305.98778185312415</v>
      </c>
      <c r="G44" s="71">
        <v>301.22532783634421</v>
      </c>
      <c r="H44" s="71">
        <v>300.23899745632548</v>
      </c>
      <c r="I44" s="71">
        <v>299.66203776798181</v>
      </c>
      <c r="J44" s="71">
        <v>322.45462703998095</v>
      </c>
      <c r="K44" s="71">
        <v>279.14537087049848</v>
      </c>
      <c r="L44" s="71">
        <v>299.89640797688696</v>
      </c>
      <c r="M44" s="71">
        <v>290.42729828569281</v>
      </c>
      <c r="N44" s="71">
        <v>282.05626936715322</v>
      </c>
      <c r="O44" s="71">
        <v>282.76111856598942</v>
      </c>
      <c r="P44" s="71">
        <v>272.87696358773587</v>
      </c>
      <c r="Q44" s="71">
        <v>268.39527608686006</v>
      </c>
      <c r="R44" s="71">
        <v>273.34070305399644</v>
      </c>
      <c r="S44" s="71">
        <v>277.94004401226874</v>
      </c>
      <c r="T44" s="71">
        <v>281.96009272682204</v>
      </c>
      <c r="U44" s="71">
        <v>284.08510179847167</v>
      </c>
      <c r="V44" s="71">
        <v>290.93303908102951</v>
      </c>
      <c r="W44" s="71">
        <v>294.0678953381543</v>
      </c>
      <c r="X44" s="71">
        <v>297.64930308733801</v>
      </c>
      <c r="Y44" s="71">
        <v>303.73952172616811</v>
      </c>
      <c r="Z44" s="71">
        <v>307.41481431543951</v>
      </c>
      <c r="AA44" s="71">
        <v>312.68104335475618</v>
      </c>
      <c r="AB44" s="71">
        <v>316.4546340421021</v>
      </c>
      <c r="AC44" s="71">
        <v>320.05217746223832</v>
      </c>
      <c r="AD44" s="71">
        <v>324.26285867380653</v>
      </c>
      <c r="AE44" s="71">
        <v>327.48577155649042</v>
      </c>
      <c r="AF44" s="71">
        <v>329.94075987186454</v>
      </c>
      <c r="AG44" s="71">
        <v>332.75454527179267</v>
      </c>
      <c r="AH44" s="71">
        <v>335.18359533894295</v>
      </c>
      <c r="AI44" s="71">
        <v>339.54350649851352</v>
      </c>
      <c r="AJ44" s="71">
        <v>341.71411710645532</v>
      </c>
      <c r="AK44" s="71">
        <v>343.65882836858418</v>
      </c>
      <c r="AL44" s="71">
        <v>345.45836093522712</v>
      </c>
      <c r="AM44" s="71">
        <v>346.66019087759724</v>
      </c>
      <c r="AN44" s="71">
        <v>347.97602266263539</v>
      </c>
      <c r="AO44" s="71">
        <v>348.74118717593348</v>
      </c>
      <c r="AP44" s="71">
        <v>349.37327953259017</v>
      </c>
      <c r="AQ44" s="71">
        <v>349.929312109796</v>
      </c>
      <c r="AR44" s="71">
        <v>350.09502145835245</v>
      </c>
      <c r="AS44" s="71">
        <v>348.60845624894881</v>
      </c>
      <c r="AT44" s="71">
        <v>348.30094964047476</v>
      </c>
      <c r="AU44" s="71">
        <v>347.46433352148574</v>
      </c>
      <c r="AV44" s="71">
        <v>347.41053214044985</v>
      </c>
      <c r="AW44" s="71">
        <v>347.35467283577088</v>
      </c>
      <c r="AX44" s="71">
        <v>346.76893597305826</v>
      </c>
      <c r="AY44" s="71">
        <v>346.34912304440013</v>
      </c>
      <c r="AZ44" s="71">
        <v>346.37539627471449</v>
      </c>
    </row>
    <row r="45" spans="1:52" ht="12" customHeight="1" x14ac:dyDescent="0.35">
      <c r="A45" s="72" t="s">
        <v>44</v>
      </c>
      <c r="B45" s="73">
        <v>662.25050556738711</v>
      </c>
      <c r="C45" s="73">
        <v>679.1660697790943</v>
      </c>
      <c r="D45" s="73">
        <v>667.20456729162072</v>
      </c>
      <c r="E45" s="73">
        <v>726.16925554016484</v>
      </c>
      <c r="F45" s="73">
        <v>734.24657464817005</v>
      </c>
      <c r="G45" s="73">
        <v>729.89089831760668</v>
      </c>
      <c r="H45" s="73">
        <v>730.69519459586127</v>
      </c>
      <c r="I45" s="73">
        <v>727.79475433788582</v>
      </c>
      <c r="J45" s="73">
        <v>756.72846805972279</v>
      </c>
      <c r="K45" s="73">
        <v>656.48305870039894</v>
      </c>
      <c r="L45" s="73">
        <v>703.40317112587502</v>
      </c>
      <c r="M45" s="73">
        <v>689.34666004630049</v>
      </c>
      <c r="N45" s="73">
        <v>670.03129563168636</v>
      </c>
      <c r="O45" s="73">
        <v>669.93173838033795</v>
      </c>
      <c r="P45" s="73">
        <v>645.48838209474957</v>
      </c>
      <c r="Q45" s="73">
        <v>631.8176923335277</v>
      </c>
      <c r="R45" s="73">
        <v>644.32070681501011</v>
      </c>
      <c r="S45" s="73">
        <v>651.75473826472421</v>
      </c>
      <c r="T45" s="73">
        <v>656.46096788034765</v>
      </c>
      <c r="U45" s="73">
        <v>658.65297693719572</v>
      </c>
      <c r="V45" s="73">
        <v>660.26701722596317</v>
      </c>
      <c r="W45" s="73">
        <v>662.2400573818594</v>
      </c>
      <c r="X45" s="73">
        <v>664.59094323985312</v>
      </c>
      <c r="Y45" s="73">
        <v>663.00468261477499</v>
      </c>
      <c r="Z45" s="73">
        <v>661.80253144312553</v>
      </c>
      <c r="AA45" s="73">
        <v>662.21349160165016</v>
      </c>
      <c r="AB45" s="73">
        <v>661.30281241776186</v>
      </c>
      <c r="AC45" s="73">
        <v>659.04327803757758</v>
      </c>
      <c r="AD45" s="73">
        <v>655.87334444640032</v>
      </c>
      <c r="AE45" s="73">
        <v>651.75644359589216</v>
      </c>
      <c r="AF45" s="73">
        <v>643.63929959505276</v>
      </c>
      <c r="AG45" s="73">
        <v>642.56818052569554</v>
      </c>
      <c r="AH45" s="73">
        <v>642.07276365938264</v>
      </c>
      <c r="AI45" s="73">
        <v>628.52440022833946</v>
      </c>
      <c r="AJ45" s="73">
        <v>622.9161980820528</v>
      </c>
      <c r="AK45" s="73">
        <v>618.7765556901993</v>
      </c>
      <c r="AL45" s="73">
        <v>613.3309971806716</v>
      </c>
      <c r="AM45" s="73">
        <v>608.51692239154704</v>
      </c>
      <c r="AN45" s="73">
        <v>601.63496001981696</v>
      </c>
      <c r="AO45" s="73">
        <v>597.76452246383769</v>
      </c>
      <c r="AP45" s="73">
        <v>595.95929443529053</v>
      </c>
      <c r="AQ45" s="73">
        <v>594.43404994191224</v>
      </c>
      <c r="AR45" s="73">
        <v>592.02914422713093</v>
      </c>
      <c r="AS45" s="73">
        <v>590.09914478989958</v>
      </c>
      <c r="AT45" s="73">
        <v>588.64199012370898</v>
      </c>
      <c r="AU45" s="73">
        <v>585.45211020805255</v>
      </c>
      <c r="AV45" s="73">
        <v>585.68116805643172</v>
      </c>
      <c r="AW45" s="73">
        <v>586.637348365756</v>
      </c>
      <c r="AX45" s="73">
        <v>582.76930068671959</v>
      </c>
      <c r="AY45" s="73">
        <v>582.00631013711302</v>
      </c>
      <c r="AZ45" s="73">
        <v>582.13098364492521</v>
      </c>
    </row>
    <row r="46" spans="1:52" ht="12" customHeight="1" x14ac:dyDescent="0.35">
      <c r="A46" s="72" t="s">
        <v>45</v>
      </c>
      <c r="B46" s="73">
        <v>818.24690798015865</v>
      </c>
      <c r="C46" s="73">
        <v>838.6549736929735</v>
      </c>
      <c r="D46" s="73">
        <v>823.88167267640461</v>
      </c>
      <c r="E46" s="73">
        <v>897.88607914076579</v>
      </c>
      <c r="F46" s="73">
        <v>907.77221164228376</v>
      </c>
      <c r="G46" s="73">
        <v>902.48947176465776</v>
      </c>
      <c r="H46" s="73">
        <v>903.62021001712174</v>
      </c>
      <c r="I46" s="73">
        <v>900.52949456502927</v>
      </c>
      <c r="J46" s="73">
        <v>936.44919729162916</v>
      </c>
      <c r="K46" s="73">
        <v>812.55834282485182</v>
      </c>
      <c r="L46" s="73">
        <v>870.86402233330932</v>
      </c>
      <c r="M46" s="73">
        <v>853.57302339539785</v>
      </c>
      <c r="N46" s="73">
        <v>829.33419162925668</v>
      </c>
      <c r="O46" s="73">
        <v>829.09791815818767</v>
      </c>
      <c r="P46" s="73">
        <v>798.8244119710987</v>
      </c>
      <c r="Q46" s="73">
        <v>782.15601857008596</v>
      </c>
      <c r="R46" s="73">
        <v>796.44111465784545</v>
      </c>
      <c r="S46" s="73">
        <v>805.31126184861489</v>
      </c>
      <c r="T46" s="73">
        <v>811.88178601086156</v>
      </c>
      <c r="U46" s="73">
        <v>813.1689700200659</v>
      </c>
      <c r="V46" s="73">
        <v>807.91515975302832</v>
      </c>
      <c r="W46" s="73">
        <v>811.09114424123152</v>
      </c>
      <c r="X46" s="73">
        <v>814.9014599168446</v>
      </c>
      <c r="Y46" s="73">
        <v>808.91218386739797</v>
      </c>
      <c r="Z46" s="73">
        <v>806.09079180428216</v>
      </c>
      <c r="AA46" s="73">
        <v>802.20083278329241</v>
      </c>
      <c r="AB46" s="73">
        <v>788.79953568432916</v>
      </c>
      <c r="AC46" s="73">
        <v>787.51889304715939</v>
      </c>
      <c r="AD46" s="73">
        <v>783.14961988294419</v>
      </c>
      <c r="AE46" s="73">
        <v>780.58094527693981</v>
      </c>
      <c r="AF46" s="73">
        <v>779.46601988247903</v>
      </c>
      <c r="AG46" s="73">
        <v>776.68003075566082</v>
      </c>
      <c r="AH46" s="73">
        <v>774.9041987954206</v>
      </c>
      <c r="AI46" s="73">
        <v>767.18772849744937</v>
      </c>
      <c r="AJ46" s="73">
        <v>763.64297280768096</v>
      </c>
      <c r="AK46" s="73">
        <v>759.6808012514573</v>
      </c>
      <c r="AL46" s="73">
        <v>774.03599301848033</v>
      </c>
      <c r="AM46" s="73">
        <v>773.43905710723675</v>
      </c>
      <c r="AN46" s="73">
        <v>772.50317134606894</v>
      </c>
      <c r="AO46" s="73">
        <v>772.7016075799221</v>
      </c>
      <c r="AP46" s="73">
        <v>773.63402924479919</v>
      </c>
      <c r="AQ46" s="73">
        <v>774.43059072722781</v>
      </c>
      <c r="AR46" s="73">
        <v>775.38329600707118</v>
      </c>
      <c r="AS46" s="73">
        <v>773.49834539903964</v>
      </c>
      <c r="AT46" s="73">
        <v>773.6254475605308</v>
      </c>
      <c r="AU46" s="73">
        <v>773.23890280816522</v>
      </c>
      <c r="AV46" s="73">
        <v>774.15621390470687</v>
      </c>
      <c r="AW46" s="73">
        <v>775.38145318234024</v>
      </c>
      <c r="AX46" s="73">
        <v>775.90844155097079</v>
      </c>
      <c r="AY46" s="73">
        <v>776.72940257203607</v>
      </c>
      <c r="AZ46" s="73">
        <v>778.24539537759517</v>
      </c>
    </row>
    <row r="47" spans="1:52" ht="12" customHeight="1" x14ac:dyDescent="0.35">
      <c r="A47" s="74" t="s">
        <v>46</v>
      </c>
      <c r="B47" s="75">
        <v>509.86250146381792</v>
      </c>
      <c r="C47" s="75">
        <v>523.14471972410956</v>
      </c>
      <c r="D47" s="75">
        <v>514.26655959075413</v>
      </c>
      <c r="E47" s="75">
        <v>558.91245845780168</v>
      </c>
      <c r="F47" s="75">
        <v>565.59558756732599</v>
      </c>
      <c r="G47" s="75">
        <v>560.84304270805558</v>
      </c>
      <c r="H47" s="75">
        <v>561.6233686423177</v>
      </c>
      <c r="I47" s="75">
        <v>558.82688498433856</v>
      </c>
      <c r="J47" s="75">
        <v>580.28370912621676</v>
      </c>
      <c r="K47" s="75">
        <v>503.02062272824872</v>
      </c>
      <c r="L47" s="75">
        <v>539.64531646685145</v>
      </c>
      <c r="M47" s="75">
        <v>529.11989353620049</v>
      </c>
      <c r="N47" s="75">
        <v>513.64724531622176</v>
      </c>
      <c r="O47" s="75">
        <v>513.18484714274746</v>
      </c>
      <c r="P47" s="75">
        <v>494.27444489252298</v>
      </c>
      <c r="Q47" s="75">
        <v>483.71044377755555</v>
      </c>
      <c r="R47" s="75">
        <v>492.99398187122159</v>
      </c>
      <c r="S47" s="75">
        <v>498.96705968158483</v>
      </c>
      <c r="T47" s="75">
        <v>503.78356140077631</v>
      </c>
      <c r="U47" s="75">
        <v>505.47332126934612</v>
      </c>
      <c r="V47" s="75">
        <v>503.35051214222915</v>
      </c>
      <c r="W47" s="75">
        <v>505.44424707369876</v>
      </c>
      <c r="X47" s="75">
        <v>507.81974110751821</v>
      </c>
      <c r="Y47" s="75">
        <v>503.77038320634927</v>
      </c>
      <c r="Z47" s="75">
        <v>501.42491546786061</v>
      </c>
      <c r="AA47" s="75">
        <v>497.79865593624032</v>
      </c>
      <c r="AB47" s="75">
        <v>489.72469651881079</v>
      </c>
      <c r="AC47" s="75">
        <v>487.63574711563598</v>
      </c>
      <c r="AD47" s="75">
        <v>482.47517527066464</v>
      </c>
      <c r="AE47" s="75">
        <v>478.85518132526619</v>
      </c>
      <c r="AF47" s="75">
        <v>476.45504133563247</v>
      </c>
      <c r="AG47" s="75">
        <v>472.56688098478509</v>
      </c>
      <c r="AH47" s="75">
        <v>469.51769377250031</v>
      </c>
      <c r="AI47" s="75">
        <v>460.06100623900812</v>
      </c>
      <c r="AJ47" s="75">
        <v>455.3791178045268</v>
      </c>
      <c r="AK47" s="75">
        <v>450.22762473028558</v>
      </c>
      <c r="AL47" s="75">
        <v>455.58768791162584</v>
      </c>
      <c r="AM47" s="75">
        <v>454.12425904035149</v>
      </c>
      <c r="AN47" s="75">
        <v>452.20916395650812</v>
      </c>
      <c r="AO47" s="75">
        <v>451.4477570977856</v>
      </c>
      <c r="AP47" s="75">
        <v>451.4546830531828</v>
      </c>
      <c r="AQ47" s="75">
        <v>451.35495105952828</v>
      </c>
      <c r="AR47" s="75">
        <v>451.46300210727912</v>
      </c>
      <c r="AS47" s="75">
        <v>449.49701871072335</v>
      </c>
      <c r="AT47" s="75">
        <v>449.12704240913644</v>
      </c>
      <c r="AU47" s="75">
        <v>448.42534549437994</v>
      </c>
      <c r="AV47" s="75">
        <v>448.68785278021227</v>
      </c>
      <c r="AW47" s="75">
        <v>449.08892398995516</v>
      </c>
      <c r="AX47" s="75">
        <v>449.03141739293159</v>
      </c>
      <c r="AY47" s="75">
        <v>449.22556589550783</v>
      </c>
      <c r="AZ47" s="75">
        <v>449.88157889752068</v>
      </c>
    </row>
    <row r="48" spans="1:52" ht="12" customHeight="1" x14ac:dyDescent="0.35">
      <c r="A48" s="359" t="s">
        <v>904</v>
      </c>
      <c r="B48" s="360">
        <v>3453.8022515852563</v>
      </c>
      <c r="C48" s="360">
        <v>3540.2806685286901</v>
      </c>
      <c r="D48" s="360">
        <v>3480.9584635576207</v>
      </c>
      <c r="E48" s="360">
        <v>3774.4913115815516</v>
      </c>
      <c r="F48" s="360">
        <v>3804.6084240707605</v>
      </c>
      <c r="G48" s="360">
        <v>3777.7502280301674</v>
      </c>
      <c r="H48" s="360">
        <v>3781.875122607742</v>
      </c>
      <c r="I48" s="360">
        <v>3767.6712295215061</v>
      </c>
      <c r="J48" s="360">
        <v>3909.4922535308583</v>
      </c>
      <c r="K48" s="360">
        <v>3376.323399565616</v>
      </c>
      <c r="L48" s="360">
        <v>3617.5288804620491</v>
      </c>
      <c r="M48" s="360">
        <v>3548.3398223485433</v>
      </c>
      <c r="N48" s="360">
        <v>3441.5786568526096</v>
      </c>
      <c r="O48" s="360">
        <v>3442.832863689232</v>
      </c>
      <c r="P48" s="360">
        <v>3320.4768421176645</v>
      </c>
      <c r="Q48" s="360">
        <v>3255.8365281809351</v>
      </c>
      <c r="R48" s="360">
        <v>3324.6443068951157</v>
      </c>
      <c r="S48" s="360">
        <v>3372.2227731968128</v>
      </c>
      <c r="T48" s="360">
        <v>3392.6226354710975</v>
      </c>
      <c r="U48" s="360">
        <v>3384.5961489817132</v>
      </c>
      <c r="V48" s="360">
        <v>3389.3858244099488</v>
      </c>
      <c r="W48" s="360">
        <v>3412.117371934396</v>
      </c>
      <c r="X48" s="360">
        <v>3433.2836503742092</v>
      </c>
      <c r="Y48" s="360">
        <v>3444.0491350777738</v>
      </c>
      <c r="Z48" s="360">
        <v>3452.1845281119186</v>
      </c>
      <c r="AA48" s="360">
        <v>3465.7819533914217</v>
      </c>
      <c r="AB48" s="360">
        <v>3477.4922905189624</v>
      </c>
      <c r="AC48" s="360">
        <v>3491.3639520233205</v>
      </c>
      <c r="AD48" s="360">
        <v>3500.4228077354019</v>
      </c>
      <c r="AE48" s="360">
        <v>3508.4950436053732</v>
      </c>
      <c r="AF48" s="360">
        <v>3516.2184523959095</v>
      </c>
      <c r="AG48" s="360">
        <v>3521.5228452090741</v>
      </c>
      <c r="AH48" s="360">
        <v>3529.5961097252557</v>
      </c>
      <c r="AI48" s="360">
        <v>3527.9649086195973</v>
      </c>
      <c r="AJ48" s="360">
        <v>3532.7423187062627</v>
      </c>
      <c r="AK48" s="360">
        <v>3535.7761447855978</v>
      </c>
      <c r="AL48" s="360">
        <v>3541.5500101983389</v>
      </c>
      <c r="AM48" s="360">
        <v>3538.7530558470708</v>
      </c>
      <c r="AN48" s="360">
        <v>3543.125557122311</v>
      </c>
      <c r="AO48" s="360">
        <v>3546.6026712636422</v>
      </c>
      <c r="AP48" s="360">
        <v>3551.3952595713149</v>
      </c>
      <c r="AQ48" s="360">
        <v>3558.9221220941336</v>
      </c>
      <c r="AR48" s="360">
        <v>3561.6218788816341</v>
      </c>
      <c r="AS48" s="360">
        <v>3564.2472525864914</v>
      </c>
      <c r="AT48" s="360">
        <v>3563.1104790488143</v>
      </c>
      <c r="AU48" s="360">
        <v>3553.6354908688704</v>
      </c>
      <c r="AV48" s="360">
        <v>3563.1819279343422</v>
      </c>
      <c r="AW48" s="360">
        <v>3569.8183753222756</v>
      </c>
      <c r="AX48" s="360">
        <v>3575.8885631535195</v>
      </c>
      <c r="AY48" s="360">
        <v>3580.5351617115593</v>
      </c>
      <c r="AZ48" s="360">
        <v>3585.8558727083191</v>
      </c>
    </row>
    <row r="49" spans="1:52" ht="12" customHeight="1" x14ac:dyDescent="0.35">
      <c r="A49" s="79" t="s">
        <v>905</v>
      </c>
      <c r="B49" s="80">
        <v>1817.9243531859099</v>
      </c>
      <c r="C49" s="80">
        <v>1860.1895376966879</v>
      </c>
      <c r="D49" s="80">
        <v>1835.4760410940642</v>
      </c>
      <c r="E49" s="80">
        <v>1358.8978010896931</v>
      </c>
      <c r="F49" s="80">
        <v>1322.5017715382385</v>
      </c>
      <c r="G49" s="80">
        <v>1321.3051960111688</v>
      </c>
      <c r="H49" s="80">
        <v>1317.8640309860439</v>
      </c>
      <c r="I49" s="80">
        <v>1316.3334723994788</v>
      </c>
      <c r="J49" s="80">
        <v>1293.0813938864453</v>
      </c>
      <c r="K49" s="80">
        <v>1117.7644045883721</v>
      </c>
      <c r="L49" s="80">
        <v>1250.3508408709777</v>
      </c>
      <c r="M49" s="80">
        <v>1204.9640310868035</v>
      </c>
      <c r="N49" s="80">
        <v>1081.3267021619849</v>
      </c>
      <c r="O49" s="80">
        <v>1076.792073257212</v>
      </c>
      <c r="P49" s="80">
        <v>1038.6655571780502</v>
      </c>
      <c r="Q49" s="80">
        <v>1061.6018860231193</v>
      </c>
      <c r="R49" s="80">
        <v>1084.6855623688305</v>
      </c>
      <c r="S49" s="80">
        <v>1102.7286522528789</v>
      </c>
      <c r="T49" s="80">
        <v>1102.5344217069451</v>
      </c>
      <c r="U49" s="80">
        <v>1088.5451650689388</v>
      </c>
      <c r="V49" s="80">
        <v>1085.2267736799176</v>
      </c>
      <c r="W49" s="80">
        <v>1088.9275796039342</v>
      </c>
      <c r="X49" s="80">
        <v>1092.1486161783512</v>
      </c>
      <c r="Y49" s="80">
        <v>1094.0844388393839</v>
      </c>
      <c r="Z49" s="80">
        <v>1094.5413408251811</v>
      </c>
      <c r="AA49" s="80">
        <v>1097.2591775550006</v>
      </c>
      <c r="AB49" s="80">
        <v>1099.9306206507451</v>
      </c>
      <c r="AC49" s="80">
        <v>1103.1762191642599</v>
      </c>
      <c r="AD49" s="80">
        <v>1104.3247659721353</v>
      </c>
      <c r="AE49" s="80">
        <v>1104.9461121664654</v>
      </c>
      <c r="AF49" s="80">
        <v>1105.1525435164087</v>
      </c>
      <c r="AG49" s="80">
        <v>1110.481174972037</v>
      </c>
      <c r="AH49" s="80">
        <v>1111.7388102656232</v>
      </c>
      <c r="AI49" s="80">
        <v>1151.8465800112717</v>
      </c>
      <c r="AJ49" s="80">
        <v>1180.5290566172735</v>
      </c>
      <c r="AK49" s="80">
        <v>1193.8363056263236</v>
      </c>
      <c r="AL49" s="80">
        <v>1219.1431397786278</v>
      </c>
      <c r="AM49" s="80">
        <v>1210.2245850584441</v>
      </c>
      <c r="AN49" s="80">
        <v>1257.9521488991516</v>
      </c>
      <c r="AO49" s="80">
        <v>1273.8787516275004</v>
      </c>
      <c r="AP49" s="80">
        <v>1274.5270408848294</v>
      </c>
      <c r="AQ49" s="80">
        <v>1290.3056015296006</v>
      </c>
      <c r="AR49" s="80">
        <v>1302.8369475965237</v>
      </c>
      <c r="AS49" s="80">
        <v>1317.3941270197249</v>
      </c>
      <c r="AT49" s="80">
        <v>1308.5805289259074</v>
      </c>
      <c r="AU49" s="80">
        <v>1306.649244177177</v>
      </c>
      <c r="AV49" s="80">
        <v>1309.1186154339237</v>
      </c>
      <c r="AW49" s="80">
        <v>1309.668356584815</v>
      </c>
      <c r="AX49" s="80">
        <v>1310.5717645760396</v>
      </c>
      <c r="AY49" s="80">
        <v>1311.8456328867765</v>
      </c>
      <c r="AZ49" s="80">
        <v>1313.8497117060906</v>
      </c>
    </row>
    <row r="50" spans="1:52" ht="12" customHeight="1" x14ac:dyDescent="0.35">
      <c r="A50" s="81" t="s">
        <v>13</v>
      </c>
      <c r="B50" s="43">
        <v>57.734100597722261</v>
      </c>
      <c r="C50" s="43">
        <v>46.642268482335773</v>
      </c>
      <c r="D50" s="43">
        <v>41.418739202174187</v>
      </c>
      <c r="E50" s="43">
        <v>53.100565259724888</v>
      </c>
      <c r="F50" s="43">
        <v>22.480526141123804</v>
      </c>
      <c r="G50" s="43">
        <v>19.881550048059804</v>
      </c>
      <c r="H50" s="43">
        <v>14.411379681976229</v>
      </c>
      <c r="I50" s="43">
        <v>11.183545585089037</v>
      </c>
      <c r="J50" s="43">
        <v>9.6070455335958904</v>
      </c>
      <c r="K50" s="43">
        <v>4.8347923118578002</v>
      </c>
      <c r="L50" s="43">
        <v>6.1548349470970001</v>
      </c>
      <c r="M50" s="43">
        <v>6.4348338035574031</v>
      </c>
      <c r="N50" s="43">
        <v>7.9419037207884964</v>
      </c>
      <c r="O50" s="43">
        <v>6.4303020576135861</v>
      </c>
      <c r="P50" s="43">
        <v>5.074380600810187</v>
      </c>
      <c r="Q50" s="43">
        <v>9.148229726454705</v>
      </c>
      <c r="R50" s="43">
        <v>9.0527307527882552</v>
      </c>
      <c r="S50" s="43">
        <v>9.5616045439370776</v>
      </c>
      <c r="T50" s="43">
        <v>9.6310943758590284</v>
      </c>
      <c r="U50" s="43">
        <v>9.5558462940152484</v>
      </c>
      <c r="V50" s="43">
        <v>9.4808782994684417</v>
      </c>
      <c r="W50" s="43">
        <v>9.5103628709650376</v>
      </c>
      <c r="X50" s="43">
        <v>9.5957965115813906</v>
      </c>
      <c r="Y50" s="43">
        <v>9.6584398281973325</v>
      </c>
      <c r="Z50" s="43">
        <v>9.6696818999587659</v>
      </c>
      <c r="AA50" s="43">
        <v>9.7116183862673733</v>
      </c>
      <c r="AB50" s="43">
        <v>9.695660723388599</v>
      </c>
      <c r="AC50" s="43">
        <v>9.6831877928274448</v>
      </c>
      <c r="AD50" s="43">
        <v>9.6387296445315638</v>
      </c>
      <c r="AE50" s="43">
        <v>9.5796596824860991</v>
      </c>
      <c r="AF50" s="43">
        <v>9.516560548545165</v>
      </c>
      <c r="AG50" s="43">
        <v>9.6020597189896097</v>
      </c>
      <c r="AH50" s="43">
        <v>9.5761898867976303</v>
      </c>
      <c r="AI50" s="43">
        <v>9.9273651255989144</v>
      </c>
      <c r="AJ50" s="43">
        <v>10.051979224646859</v>
      </c>
      <c r="AK50" s="43">
        <v>9.5524591030484789</v>
      </c>
      <c r="AL50" s="43">
        <v>9.2625283430137006</v>
      </c>
      <c r="AM50" s="43">
        <v>8.6419348685786677</v>
      </c>
      <c r="AN50" s="43">
        <v>8.8502175491228279</v>
      </c>
      <c r="AO50" s="43">
        <v>8.8589885062466163</v>
      </c>
      <c r="AP50" s="43">
        <v>8.8900257492663748</v>
      </c>
      <c r="AQ50" s="43">
        <v>8.6957029354897966</v>
      </c>
      <c r="AR50" s="43">
        <v>8.0687789399570224</v>
      </c>
      <c r="AS50" s="43">
        <v>8.0027321703711198</v>
      </c>
      <c r="AT50" s="43">
        <v>7.2855286221377629</v>
      </c>
      <c r="AU50" s="43">
        <v>6.6447755717156616</v>
      </c>
      <c r="AV50" s="43">
        <v>6.6349885472187164</v>
      </c>
      <c r="AW50" s="43">
        <v>6.5387229551179402</v>
      </c>
      <c r="AX50" s="43">
        <v>6.352959838665873</v>
      </c>
      <c r="AY50" s="43">
        <v>6.1833718622638294</v>
      </c>
      <c r="AZ50" s="43">
        <v>6.0298390726307431</v>
      </c>
    </row>
    <row r="51" spans="1:52" ht="12" customHeight="1" x14ac:dyDescent="0.35">
      <c r="A51" s="81" t="s">
        <v>18</v>
      </c>
      <c r="B51" s="43">
        <v>105.36645727002895</v>
      </c>
      <c r="C51" s="43">
        <v>108.31298859522731</v>
      </c>
      <c r="D51" s="43">
        <v>103.7710190050805</v>
      </c>
      <c r="E51" s="43">
        <v>97.087871639671576</v>
      </c>
      <c r="F51" s="43">
        <v>94.957673643022702</v>
      </c>
      <c r="G51" s="43">
        <v>97.849603411081702</v>
      </c>
      <c r="H51" s="43">
        <v>101.53895282994728</v>
      </c>
      <c r="I51" s="43">
        <v>84.269559989154004</v>
      </c>
      <c r="J51" s="43">
        <v>89.093366815061472</v>
      </c>
      <c r="K51" s="43">
        <v>76.598369053654665</v>
      </c>
      <c r="L51" s="43">
        <v>74.83009377479344</v>
      </c>
      <c r="M51" s="43">
        <v>66.849791263416421</v>
      </c>
      <c r="N51" s="43">
        <v>67.190658123263674</v>
      </c>
      <c r="O51" s="43">
        <v>80.360276718405714</v>
      </c>
      <c r="P51" s="43">
        <v>73.46723765020505</v>
      </c>
      <c r="Q51" s="43">
        <v>68.512691393166691</v>
      </c>
      <c r="R51" s="43">
        <v>69.093362029882812</v>
      </c>
      <c r="S51" s="43">
        <v>69.448487364620448</v>
      </c>
      <c r="T51" s="43">
        <v>69.550042068551036</v>
      </c>
      <c r="U51" s="43">
        <v>68.963645968794552</v>
      </c>
      <c r="V51" s="43">
        <v>68.786925928603281</v>
      </c>
      <c r="W51" s="43">
        <v>68.735419595296506</v>
      </c>
      <c r="X51" s="43">
        <v>68.880281259763223</v>
      </c>
      <c r="Y51" s="43">
        <v>68.885164513117644</v>
      </c>
      <c r="Z51" s="43">
        <v>68.822403024157666</v>
      </c>
      <c r="AA51" s="43">
        <v>68.944669177716179</v>
      </c>
      <c r="AB51" s="43">
        <v>68.937668501429457</v>
      </c>
      <c r="AC51" s="43">
        <v>68.94717101952466</v>
      </c>
      <c r="AD51" s="43">
        <v>68.891439889823644</v>
      </c>
      <c r="AE51" s="43">
        <v>68.770319723298769</v>
      </c>
      <c r="AF51" s="43">
        <v>68.70690524007324</v>
      </c>
      <c r="AG51" s="43">
        <v>68.56901573326904</v>
      </c>
      <c r="AH51" s="43">
        <v>68.823921191792849</v>
      </c>
      <c r="AI51" s="43">
        <v>69.35980766223966</v>
      </c>
      <c r="AJ51" s="43">
        <v>70.544063953207669</v>
      </c>
      <c r="AK51" s="43">
        <v>71.12210449674761</v>
      </c>
      <c r="AL51" s="43">
        <v>71.693289223253814</v>
      </c>
      <c r="AM51" s="43">
        <v>70.013413922094358</v>
      </c>
      <c r="AN51" s="43">
        <v>71.923056149990657</v>
      </c>
      <c r="AO51" s="43">
        <v>71.572604949776164</v>
      </c>
      <c r="AP51" s="43">
        <v>69.949105584389955</v>
      </c>
      <c r="AQ51" s="43">
        <v>70.401445416139211</v>
      </c>
      <c r="AR51" s="43">
        <v>69.875795261425921</v>
      </c>
      <c r="AS51" s="43">
        <v>70.590948349319717</v>
      </c>
      <c r="AT51" s="43">
        <v>69.827197140063888</v>
      </c>
      <c r="AU51" s="43">
        <v>68.824053562222574</v>
      </c>
      <c r="AV51" s="43">
        <v>69.172802020743674</v>
      </c>
      <c r="AW51" s="43">
        <v>69.24233942446277</v>
      </c>
      <c r="AX51" s="43">
        <v>69.44886214689717</v>
      </c>
      <c r="AY51" s="43">
        <v>69.542510007319564</v>
      </c>
      <c r="AZ51" s="43">
        <v>69.635571313376317</v>
      </c>
    </row>
    <row r="52" spans="1:52" ht="12" customHeight="1" x14ac:dyDescent="0.35">
      <c r="A52" s="81" t="s">
        <v>42</v>
      </c>
      <c r="B52" s="43">
        <v>258.88800844958428</v>
      </c>
      <c r="C52" s="43">
        <v>263.6351924728645</v>
      </c>
      <c r="D52" s="43">
        <v>267.61336833686829</v>
      </c>
      <c r="E52" s="43">
        <v>135.50699828487652</v>
      </c>
      <c r="F52" s="43">
        <v>118.04237568509357</v>
      </c>
      <c r="G52" s="43">
        <v>123.10337205562222</v>
      </c>
      <c r="H52" s="43">
        <v>108.59565697188698</v>
      </c>
      <c r="I52" s="43">
        <v>119.61867534074159</v>
      </c>
      <c r="J52" s="43">
        <v>102.28223318301242</v>
      </c>
      <c r="K52" s="43">
        <v>93.534316096581207</v>
      </c>
      <c r="L52" s="43">
        <v>109.11937606357466</v>
      </c>
      <c r="M52" s="43">
        <v>89.8298964824357</v>
      </c>
      <c r="N52" s="43">
        <v>75.463228087151322</v>
      </c>
      <c r="O52" s="43">
        <v>76.690101216002091</v>
      </c>
      <c r="P52" s="43">
        <v>66.068066101707331</v>
      </c>
      <c r="Q52" s="43">
        <v>66.838710144310596</v>
      </c>
      <c r="R52" s="43">
        <v>67.576453087572133</v>
      </c>
      <c r="S52" s="43">
        <v>66.106755306367958</v>
      </c>
      <c r="T52" s="43">
        <v>66.012590235725114</v>
      </c>
      <c r="U52" s="43">
        <v>65.220646185059778</v>
      </c>
      <c r="V52" s="43">
        <v>64.851677840893998</v>
      </c>
      <c r="W52" s="43">
        <v>64.827100772353674</v>
      </c>
      <c r="X52" s="43">
        <v>64.873131054840954</v>
      </c>
      <c r="Y52" s="43">
        <v>64.784783046907975</v>
      </c>
      <c r="Z52" s="43">
        <v>64.616638317865025</v>
      </c>
      <c r="AA52" s="43">
        <v>64.582536765756743</v>
      </c>
      <c r="AB52" s="43">
        <v>64.477065838201725</v>
      </c>
      <c r="AC52" s="43">
        <v>64.382077668216269</v>
      </c>
      <c r="AD52" s="43">
        <v>64.243983255163357</v>
      </c>
      <c r="AE52" s="43">
        <v>64.031313345727966</v>
      </c>
      <c r="AF52" s="43">
        <v>63.871185492323292</v>
      </c>
      <c r="AG52" s="43">
        <v>63.571312875702425</v>
      </c>
      <c r="AH52" s="43">
        <v>63.791115482281285</v>
      </c>
      <c r="AI52" s="43">
        <v>63.660702000899811</v>
      </c>
      <c r="AJ52" s="43">
        <v>63.921642919570452</v>
      </c>
      <c r="AK52" s="43">
        <v>64.578200866920696</v>
      </c>
      <c r="AL52" s="43">
        <v>64.313132859478699</v>
      </c>
      <c r="AM52" s="43">
        <v>61.39889869239019</v>
      </c>
      <c r="AN52" s="43">
        <v>62.125359775501352</v>
      </c>
      <c r="AO52" s="43">
        <v>60.522778402630031</v>
      </c>
      <c r="AP52" s="43">
        <v>59.33424327333352</v>
      </c>
      <c r="AQ52" s="43">
        <v>59.372861352256365</v>
      </c>
      <c r="AR52" s="43">
        <v>58.625279479422694</v>
      </c>
      <c r="AS52" s="43">
        <v>58.576186883018735</v>
      </c>
      <c r="AT52" s="43">
        <v>57.19439526358159</v>
      </c>
      <c r="AU52" s="43">
        <v>53.984724443616685</v>
      </c>
      <c r="AV52" s="43">
        <v>54.047770821849156</v>
      </c>
      <c r="AW52" s="43">
        <v>53.920112398023981</v>
      </c>
      <c r="AX52" s="43">
        <v>53.674420155041823</v>
      </c>
      <c r="AY52" s="43">
        <v>53.442659821549007</v>
      </c>
      <c r="AZ52" s="43">
        <v>53.238228819766242</v>
      </c>
    </row>
    <row r="53" spans="1:52" ht="12" customHeight="1" x14ac:dyDescent="0.35">
      <c r="A53" s="81" t="s">
        <v>48</v>
      </c>
      <c r="B53" s="43">
        <v>13.723704646169924</v>
      </c>
      <c r="C53" s="43">
        <v>2.6133792261056952</v>
      </c>
      <c r="D53" s="43">
        <v>10.111164269333301</v>
      </c>
      <c r="E53" s="43">
        <v>8.4645203409838583</v>
      </c>
      <c r="F53" s="43">
        <v>2.7984049025502609</v>
      </c>
      <c r="G53" s="43">
        <v>2.5713603034167769</v>
      </c>
      <c r="H53" s="43">
        <v>3.0996337015864439</v>
      </c>
      <c r="I53" s="43">
        <v>1.5552932943572679</v>
      </c>
      <c r="J53" s="43">
        <v>1.2025805530314209</v>
      </c>
      <c r="K53" s="43">
        <v>0.31277319858328329</v>
      </c>
      <c r="L53" s="43">
        <v>0.55683770855595849</v>
      </c>
      <c r="M53" s="43">
        <v>0.39317358501997207</v>
      </c>
      <c r="N53" s="43">
        <v>0.36140840812282921</v>
      </c>
      <c r="O53" s="43">
        <v>14.130962110903937</v>
      </c>
      <c r="P53" s="43">
        <v>4.7826150813845247</v>
      </c>
      <c r="Q53" s="43">
        <v>1.5312377134223536</v>
      </c>
      <c r="R53" s="43">
        <v>1.6676381249159538</v>
      </c>
      <c r="S53" s="43">
        <v>1.7240635711749164</v>
      </c>
      <c r="T53" s="43">
        <v>1.7404461958323461</v>
      </c>
      <c r="U53" s="43">
        <v>1.7325447502561715</v>
      </c>
      <c r="V53" s="43">
        <v>1.720566514043854</v>
      </c>
      <c r="W53" s="43">
        <v>1.7208253651153851</v>
      </c>
      <c r="X53" s="43">
        <v>1.7163236987371098</v>
      </c>
      <c r="Y53" s="43">
        <v>1.7124216290466663</v>
      </c>
      <c r="Z53" s="43">
        <v>1.7048982487494619</v>
      </c>
      <c r="AA53" s="43">
        <v>1.6988615314010387</v>
      </c>
      <c r="AB53" s="43">
        <v>1.6918392319211257</v>
      </c>
      <c r="AC53" s="43">
        <v>1.6835265768012628</v>
      </c>
      <c r="AD53" s="43">
        <v>1.6739278820455237</v>
      </c>
      <c r="AE53" s="43">
        <v>1.6617400523943173</v>
      </c>
      <c r="AF53" s="43">
        <v>1.6501141483704258</v>
      </c>
      <c r="AG53" s="43">
        <v>1.6352688599608054</v>
      </c>
      <c r="AH53" s="43">
        <v>1.6353538041314326</v>
      </c>
      <c r="AI53" s="43">
        <v>1.6028014991766861</v>
      </c>
      <c r="AJ53" s="43">
        <v>1.5621177754412408</v>
      </c>
      <c r="AK53" s="43">
        <v>1.4398951491459695</v>
      </c>
      <c r="AL53" s="43">
        <v>1.3197326802638842</v>
      </c>
      <c r="AM53" s="43">
        <v>1.2530301270172255</v>
      </c>
      <c r="AN53" s="43">
        <v>1.2687185699908365</v>
      </c>
      <c r="AO53" s="43">
        <v>1.1734390895774292</v>
      </c>
      <c r="AP53" s="43">
        <v>1.0315734728695978</v>
      </c>
      <c r="AQ53" s="43">
        <v>0.97183581677232611</v>
      </c>
      <c r="AR53" s="43">
        <v>0.80606782723031944</v>
      </c>
      <c r="AS53" s="43">
        <v>0.81027696559947093</v>
      </c>
      <c r="AT53" s="43">
        <v>0.73196580507110298</v>
      </c>
      <c r="AU53" s="43">
        <v>0.69810643738160627</v>
      </c>
      <c r="AV53" s="43">
        <v>0.63735789899359241</v>
      </c>
      <c r="AW53" s="43">
        <v>0.58904792213421731</v>
      </c>
      <c r="AX53" s="43">
        <v>0.54906195497620902</v>
      </c>
      <c r="AY53" s="43">
        <v>0.51658379941015575</v>
      </c>
      <c r="AZ53" s="43">
        <v>0.48638534835201191</v>
      </c>
    </row>
    <row r="54" spans="1:52" ht="12" customHeight="1" x14ac:dyDescent="0.35">
      <c r="A54" s="81" t="s">
        <v>43</v>
      </c>
      <c r="B54" s="43">
        <v>1382.2120822224044</v>
      </c>
      <c r="C54" s="43">
        <v>1438.9857089201546</v>
      </c>
      <c r="D54" s="43">
        <v>1412.5617502806078</v>
      </c>
      <c r="E54" s="43">
        <v>1064.7378455644362</v>
      </c>
      <c r="F54" s="43">
        <v>1084.2227911664481</v>
      </c>
      <c r="G54" s="43">
        <v>1077.8993101929884</v>
      </c>
      <c r="H54" s="43">
        <v>1090.2184078006469</v>
      </c>
      <c r="I54" s="43">
        <v>1099.706398190137</v>
      </c>
      <c r="J54" s="43">
        <v>1090.896167801744</v>
      </c>
      <c r="K54" s="43">
        <v>942.48415392769516</v>
      </c>
      <c r="L54" s="43">
        <v>1059.6896983769566</v>
      </c>
      <c r="M54" s="43">
        <v>1041.456335952374</v>
      </c>
      <c r="N54" s="43">
        <v>930.36950382265866</v>
      </c>
      <c r="O54" s="43">
        <v>899.18043115428657</v>
      </c>
      <c r="P54" s="43">
        <v>889.27325774394319</v>
      </c>
      <c r="Q54" s="43">
        <v>915.57101704576485</v>
      </c>
      <c r="R54" s="43">
        <v>937.29537837367138</v>
      </c>
      <c r="S54" s="43">
        <v>955.88774146677849</v>
      </c>
      <c r="T54" s="43">
        <v>955.60024883097765</v>
      </c>
      <c r="U54" s="43">
        <v>943.07248187081291</v>
      </c>
      <c r="V54" s="43">
        <v>940.38672509690798</v>
      </c>
      <c r="W54" s="43">
        <v>944.1338710002035</v>
      </c>
      <c r="X54" s="43">
        <v>947.0830836534285</v>
      </c>
      <c r="Y54" s="43">
        <v>949.04362982211421</v>
      </c>
      <c r="Z54" s="43">
        <v>949.72771933445028</v>
      </c>
      <c r="AA54" s="43">
        <v>952.32149169385934</v>
      </c>
      <c r="AB54" s="43">
        <v>955.1283863558042</v>
      </c>
      <c r="AC54" s="43">
        <v>958.48025610689035</v>
      </c>
      <c r="AD54" s="43">
        <v>959.87668530057124</v>
      </c>
      <c r="AE54" s="43">
        <v>960.90307936255829</v>
      </c>
      <c r="AF54" s="43">
        <v>961.40777808709663</v>
      </c>
      <c r="AG54" s="43">
        <v>967.10351778411507</v>
      </c>
      <c r="AH54" s="43">
        <v>967.91222990061999</v>
      </c>
      <c r="AI54" s="43">
        <v>1007.2959037233567</v>
      </c>
      <c r="AJ54" s="43">
        <v>1034.4492527444072</v>
      </c>
      <c r="AK54" s="43">
        <v>1047.1436460104608</v>
      </c>
      <c r="AL54" s="43">
        <v>1072.5544566726178</v>
      </c>
      <c r="AM54" s="43">
        <v>1068.9173074483635</v>
      </c>
      <c r="AN54" s="43">
        <v>1113.7847968545459</v>
      </c>
      <c r="AO54" s="43">
        <v>1131.7509406792701</v>
      </c>
      <c r="AP54" s="43">
        <v>1135.32209280497</v>
      </c>
      <c r="AQ54" s="43">
        <v>1150.863756008943</v>
      </c>
      <c r="AR54" s="43">
        <v>1165.4610260884876</v>
      </c>
      <c r="AS54" s="43">
        <v>1179.4139826514158</v>
      </c>
      <c r="AT54" s="43">
        <v>1173.5414420950531</v>
      </c>
      <c r="AU54" s="43">
        <v>1176.4975841622404</v>
      </c>
      <c r="AV54" s="43">
        <v>1178.6256961451186</v>
      </c>
      <c r="AW54" s="43">
        <v>1179.3781338850761</v>
      </c>
      <c r="AX54" s="43">
        <v>1180.5464604804586</v>
      </c>
      <c r="AY54" s="43">
        <v>1182.1605073962339</v>
      </c>
      <c r="AZ54" s="43">
        <v>1184.4596871519652</v>
      </c>
    </row>
    <row r="55" spans="1:52" ht="12" customHeight="1" x14ac:dyDescent="0.35">
      <c r="A55" s="79" t="s">
        <v>906</v>
      </c>
      <c r="B55" s="80">
        <v>1635.8778983993468</v>
      </c>
      <c r="C55" s="80">
        <v>1680.0911308320012</v>
      </c>
      <c r="D55" s="80">
        <v>1645.4824224635561</v>
      </c>
      <c r="E55" s="80">
        <v>2415.5935104918585</v>
      </c>
      <c r="F55" s="80">
        <v>2482.1066525325209</v>
      </c>
      <c r="G55" s="80">
        <v>2456.445032018999</v>
      </c>
      <c r="H55" s="80">
        <v>2464.0110916216991</v>
      </c>
      <c r="I55" s="80">
        <v>2451.3377571220281</v>
      </c>
      <c r="J55" s="80">
        <v>2616.4108596444134</v>
      </c>
      <c r="K55" s="80">
        <v>2258.5589949772439</v>
      </c>
      <c r="L55" s="80">
        <v>2367.1780395910732</v>
      </c>
      <c r="M55" s="80">
        <v>2343.3757912617398</v>
      </c>
      <c r="N55" s="80">
        <v>2360.2519546906251</v>
      </c>
      <c r="O55" s="80">
        <v>2366.0407904320209</v>
      </c>
      <c r="P55" s="80">
        <v>2281.8112849396143</v>
      </c>
      <c r="Q55" s="80">
        <v>2194.2346421578159</v>
      </c>
      <c r="R55" s="80">
        <v>2239.958744526285</v>
      </c>
      <c r="S55" s="80">
        <v>2269.4941209439344</v>
      </c>
      <c r="T55" s="80">
        <v>2290.0882137641524</v>
      </c>
      <c r="U55" s="80">
        <v>2296.0509839127753</v>
      </c>
      <c r="V55" s="80">
        <v>2304.1590507300293</v>
      </c>
      <c r="W55" s="80">
        <v>2323.1897923304609</v>
      </c>
      <c r="X55" s="80">
        <v>2341.1350341958591</v>
      </c>
      <c r="Y55" s="80">
        <v>2349.9646962383904</v>
      </c>
      <c r="Z55" s="80">
        <v>2357.6431872867379</v>
      </c>
      <c r="AA55" s="80">
        <v>2368.5227758364217</v>
      </c>
      <c r="AB55" s="80">
        <v>2377.5616698682175</v>
      </c>
      <c r="AC55" s="80">
        <v>2388.1877328590604</v>
      </c>
      <c r="AD55" s="80">
        <v>2396.0980417632672</v>
      </c>
      <c r="AE55" s="80">
        <v>2403.5489314389069</v>
      </c>
      <c r="AF55" s="80">
        <v>2411.0659088795005</v>
      </c>
      <c r="AG55" s="80">
        <v>2411.0416702370362</v>
      </c>
      <c r="AH55" s="80">
        <v>2417.8572994596316</v>
      </c>
      <c r="AI55" s="80">
        <v>2376.1183286083251</v>
      </c>
      <c r="AJ55" s="80">
        <v>2352.2132620889893</v>
      </c>
      <c r="AK55" s="80">
        <v>2341.9398391592736</v>
      </c>
      <c r="AL55" s="80">
        <v>2322.4068704197098</v>
      </c>
      <c r="AM55" s="80">
        <v>2328.5284707886253</v>
      </c>
      <c r="AN55" s="80">
        <v>2285.173408223161</v>
      </c>
      <c r="AO55" s="80">
        <v>2272.7239196361411</v>
      </c>
      <c r="AP55" s="80">
        <v>2276.8682186864862</v>
      </c>
      <c r="AQ55" s="80">
        <v>2268.6165205645325</v>
      </c>
      <c r="AR55" s="80">
        <v>2258.7849312851104</v>
      </c>
      <c r="AS55" s="80">
        <v>2246.8531255667654</v>
      </c>
      <c r="AT55" s="80">
        <v>2254.5299501229069</v>
      </c>
      <c r="AU55" s="80">
        <v>2246.9862466916925</v>
      </c>
      <c r="AV55" s="80">
        <v>2254.0633125004179</v>
      </c>
      <c r="AW55" s="80">
        <v>2260.1500187374604</v>
      </c>
      <c r="AX55" s="80">
        <v>2265.3167985774817</v>
      </c>
      <c r="AY55" s="80">
        <v>2268.6895288247833</v>
      </c>
      <c r="AZ55" s="80">
        <v>2272.0061610022303</v>
      </c>
    </row>
    <row r="56" spans="1:52" ht="12" customHeight="1" x14ac:dyDescent="0.35">
      <c r="A56" s="359" t="s">
        <v>907</v>
      </c>
      <c r="B56" s="360">
        <v>1701.2748957297106</v>
      </c>
      <c r="C56" s="360">
        <v>1745.6214263207094</v>
      </c>
      <c r="D56" s="360">
        <v>1717.5807766311627</v>
      </c>
      <c r="E56" s="360">
        <v>1855.4366152285975</v>
      </c>
      <c r="F56" s="360">
        <v>1870.035350779372</v>
      </c>
      <c r="G56" s="360">
        <v>1847.9327443809473</v>
      </c>
      <c r="H56" s="360">
        <v>1855.2469258661918</v>
      </c>
      <c r="I56" s="360">
        <v>1848.4758420613803</v>
      </c>
      <c r="J56" s="360">
        <v>1917.3909510313067</v>
      </c>
      <c r="K56" s="360">
        <v>1654.8503792438632</v>
      </c>
      <c r="L56" s="360">
        <v>1773.409647215429</v>
      </c>
      <c r="M56" s="360">
        <v>1739.8124949294711</v>
      </c>
      <c r="N56" s="360">
        <v>1686.5452816713021</v>
      </c>
      <c r="O56" s="360">
        <v>1686.9188922915346</v>
      </c>
      <c r="P56" s="360">
        <v>1630.0677206552064</v>
      </c>
      <c r="Q56" s="360">
        <v>1596.2477096713726</v>
      </c>
      <c r="R56" s="360">
        <v>1629.7934934679849</v>
      </c>
      <c r="S56" s="360">
        <v>1654.559002148045</v>
      </c>
      <c r="T56" s="360">
        <v>1656.5334400850195</v>
      </c>
      <c r="U56" s="360">
        <v>1643.8917852281006</v>
      </c>
      <c r="V56" s="360">
        <v>1642.0815816339802</v>
      </c>
      <c r="W56" s="360">
        <v>1653.2877622231479</v>
      </c>
      <c r="X56" s="360">
        <v>1661.7821943202357</v>
      </c>
      <c r="Y56" s="360">
        <v>1665.9917251778179</v>
      </c>
      <c r="Z56" s="360">
        <v>1668.6201197025209</v>
      </c>
      <c r="AA56" s="360">
        <v>1673.9054039137661</v>
      </c>
      <c r="AB56" s="360">
        <v>1679.36308914297</v>
      </c>
      <c r="AC56" s="360">
        <v>1685.6944207301735</v>
      </c>
      <c r="AD56" s="360">
        <v>1689.7009143231182</v>
      </c>
      <c r="AE56" s="360">
        <v>1693.230337884889</v>
      </c>
      <c r="AF56" s="360">
        <v>1696.2965660490913</v>
      </c>
      <c r="AG56" s="360">
        <v>1697.4586482181348</v>
      </c>
      <c r="AH56" s="360">
        <v>1701.0351352114319</v>
      </c>
      <c r="AI56" s="360">
        <v>1692.4927119108092</v>
      </c>
      <c r="AJ56" s="360">
        <v>1690.9854425115675</v>
      </c>
      <c r="AK56" s="360">
        <v>1690.7603448232642</v>
      </c>
      <c r="AL56" s="360">
        <v>1690.4693203529789</v>
      </c>
      <c r="AM56" s="360">
        <v>1690.7746157715433</v>
      </c>
      <c r="AN56" s="360">
        <v>1686.8578718921913</v>
      </c>
      <c r="AO56" s="360">
        <v>1687.2378354185569</v>
      </c>
      <c r="AP56" s="360">
        <v>1690.0609543719836</v>
      </c>
      <c r="AQ56" s="360">
        <v>1692.2573679262632</v>
      </c>
      <c r="AR56" s="360">
        <v>1692.8945984932479</v>
      </c>
      <c r="AS56" s="360">
        <v>1693.5329133045498</v>
      </c>
      <c r="AT56" s="360">
        <v>1693.9380666036266</v>
      </c>
      <c r="AU56" s="360">
        <v>1689.6223753562426</v>
      </c>
      <c r="AV56" s="360">
        <v>1694.2302792084724</v>
      </c>
      <c r="AW56" s="360">
        <v>1697.4146122325469</v>
      </c>
      <c r="AX56" s="360">
        <v>1700.8869546796479</v>
      </c>
      <c r="AY56" s="360">
        <v>1703.5992066617066</v>
      </c>
      <c r="AZ56" s="360">
        <v>1706.8000026958644</v>
      </c>
    </row>
    <row r="57" spans="1:52" ht="12" customHeight="1" x14ac:dyDescent="0.35">
      <c r="A57" s="79" t="s">
        <v>908</v>
      </c>
      <c r="B57" s="80">
        <v>1260.4223815988316</v>
      </c>
      <c r="C57" s="80">
        <v>1295.9301692881293</v>
      </c>
      <c r="D57" s="80">
        <v>1274.2457629603207</v>
      </c>
      <c r="E57" s="80">
        <v>1377.25418006013</v>
      </c>
      <c r="F57" s="80">
        <v>1391.4953554188819</v>
      </c>
      <c r="G57" s="80">
        <v>1374.3907775163675</v>
      </c>
      <c r="H57" s="80">
        <v>1380.56140704525</v>
      </c>
      <c r="I57" s="80">
        <v>1372.0779609276935</v>
      </c>
      <c r="J57" s="80">
        <v>1429.9311244612848</v>
      </c>
      <c r="K57" s="80">
        <v>1226.879787025385</v>
      </c>
      <c r="L57" s="80">
        <v>1307.1000320274297</v>
      </c>
      <c r="M57" s="80">
        <v>1282.4680613865182</v>
      </c>
      <c r="N57" s="80">
        <v>1246.9704295566803</v>
      </c>
      <c r="O57" s="80">
        <v>1251.8672387214756</v>
      </c>
      <c r="P57" s="80">
        <v>1206.4740453752493</v>
      </c>
      <c r="Q57" s="80">
        <v>1179.6688508046934</v>
      </c>
      <c r="R57" s="80">
        <v>1207.5598250218811</v>
      </c>
      <c r="S57" s="80">
        <v>1227.0030438691517</v>
      </c>
      <c r="T57" s="80">
        <v>1224.6065249538467</v>
      </c>
      <c r="U57" s="80">
        <v>1209.3942918504686</v>
      </c>
      <c r="V57" s="80">
        <v>1203.7929658070379</v>
      </c>
      <c r="W57" s="80">
        <v>1212.0248352266522</v>
      </c>
      <c r="X57" s="80">
        <v>1216.7914794171165</v>
      </c>
      <c r="Y57" s="80">
        <v>1219.1342736915662</v>
      </c>
      <c r="Z57" s="80">
        <v>1219.8858712214646</v>
      </c>
      <c r="AA57" s="80">
        <v>1222.4339249179061</v>
      </c>
      <c r="AB57" s="80">
        <v>1225.5795353607298</v>
      </c>
      <c r="AC57" s="80">
        <v>1229.2304611920995</v>
      </c>
      <c r="AD57" s="80">
        <v>1231.0293855610432</v>
      </c>
      <c r="AE57" s="80">
        <v>1232.454546619045</v>
      </c>
      <c r="AF57" s="80">
        <v>1233.3531140628559</v>
      </c>
      <c r="AG57" s="80">
        <v>1232.3188617015257</v>
      </c>
      <c r="AH57" s="80">
        <v>1234.2146479737453</v>
      </c>
      <c r="AI57" s="80">
        <v>1221.5821685082451</v>
      </c>
      <c r="AJ57" s="80">
        <v>1218.6181179738981</v>
      </c>
      <c r="AK57" s="80">
        <v>1216.903423332255</v>
      </c>
      <c r="AL57" s="80">
        <v>1215.2917447630405</v>
      </c>
      <c r="AM57" s="80">
        <v>1216.6980528085919</v>
      </c>
      <c r="AN57" s="80">
        <v>1210.7055926656697</v>
      </c>
      <c r="AO57" s="80">
        <v>1212.2714569196276</v>
      </c>
      <c r="AP57" s="80">
        <v>1214.7847367243539</v>
      </c>
      <c r="AQ57" s="80">
        <v>1214.8889030131472</v>
      </c>
      <c r="AR57" s="80">
        <v>1216.302283496068</v>
      </c>
      <c r="AS57" s="80">
        <v>1213.9295025970403</v>
      </c>
      <c r="AT57" s="80">
        <v>1211.8880218648419</v>
      </c>
      <c r="AU57" s="80">
        <v>1203.5731858105758</v>
      </c>
      <c r="AV57" s="80">
        <v>1205.8433203774086</v>
      </c>
      <c r="AW57" s="80">
        <v>1206.7626878516446</v>
      </c>
      <c r="AX57" s="80">
        <v>1208.2220843819969</v>
      </c>
      <c r="AY57" s="80">
        <v>1210.8930712433935</v>
      </c>
      <c r="AZ57" s="80">
        <v>1213.9130508560218</v>
      </c>
    </row>
    <row r="58" spans="1:52" ht="12" customHeight="1" x14ac:dyDescent="0.35">
      <c r="A58" s="79" t="s">
        <v>909</v>
      </c>
      <c r="B58" s="80">
        <v>440.852514130879</v>
      </c>
      <c r="C58" s="80">
        <v>449.69125703258067</v>
      </c>
      <c r="D58" s="80">
        <v>443.33501367084187</v>
      </c>
      <c r="E58" s="80">
        <v>478.18243516846758</v>
      </c>
      <c r="F58" s="80">
        <v>478.53999536049002</v>
      </c>
      <c r="G58" s="80">
        <v>473.54196686457948</v>
      </c>
      <c r="H58" s="80">
        <v>474.68551882094204</v>
      </c>
      <c r="I58" s="80">
        <v>476.39788113368672</v>
      </c>
      <c r="J58" s="80">
        <v>487.45982657002196</v>
      </c>
      <c r="K58" s="80">
        <v>427.97059221847803</v>
      </c>
      <c r="L58" s="80">
        <v>466.30961518799876</v>
      </c>
      <c r="M58" s="80">
        <v>457.34443354295314</v>
      </c>
      <c r="N58" s="80">
        <v>439.57485211462199</v>
      </c>
      <c r="O58" s="80">
        <v>435.05165357005893</v>
      </c>
      <c r="P58" s="80">
        <v>423.59367527995698</v>
      </c>
      <c r="Q58" s="80">
        <v>416.57885886667981</v>
      </c>
      <c r="R58" s="80">
        <v>422.23366844610376</v>
      </c>
      <c r="S58" s="80">
        <v>427.55595827889374</v>
      </c>
      <c r="T58" s="80">
        <v>431.92691513117313</v>
      </c>
      <c r="U58" s="80">
        <v>434.49749337763257</v>
      </c>
      <c r="V58" s="80">
        <v>438.28861582694253</v>
      </c>
      <c r="W58" s="80">
        <v>441.26292699649571</v>
      </c>
      <c r="X58" s="80">
        <v>444.99071490311985</v>
      </c>
      <c r="Y58" s="80">
        <v>446.85745148625108</v>
      </c>
      <c r="Z58" s="80">
        <v>448.73424848105634</v>
      </c>
      <c r="AA58" s="80">
        <v>451.47147899585963</v>
      </c>
      <c r="AB58" s="80">
        <v>453.78355378224063</v>
      </c>
      <c r="AC58" s="80">
        <v>456.46395953807422</v>
      </c>
      <c r="AD58" s="80">
        <v>458.67152876207524</v>
      </c>
      <c r="AE58" s="80">
        <v>460.77579126584425</v>
      </c>
      <c r="AF58" s="80">
        <v>462.94345198623557</v>
      </c>
      <c r="AG58" s="80">
        <v>465.13978651660875</v>
      </c>
      <c r="AH58" s="80">
        <v>466.82048723768622</v>
      </c>
      <c r="AI58" s="80">
        <v>470.91054340256437</v>
      </c>
      <c r="AJ58" s="80">
        <v>472.36732453766956</v>
      </c>
      <c r="AK58" s="80">
        <v>473.8569214910089</v>
      </c>
      <c r="AL58" s="80">
        <v>475.17757558993839</v>
      </c>
      <c r="AM58" s="80">
        <v>474.07656296295158</v>
      </c>
      <c r="AN58" s="80">
        <v>476.15227922652127</v>
      </c>
      <c r="AO58" s="80">
        <v>474.96637849892898</v>
      </c>
      <c r="AP58" s="80">
        <v>475.27621764763001</v>
      </c>
      <c r="AQ58" s="80">
        <v>477.36846491311599</v>
      </c>
      <c r="AR58" s="80">
        <v>476.59231499718044</v>
      </c>
      <c r="AS58" s="80">
        <v>479.60341070750957</v>
      </c>
      <c r="AT58" s="80">
        <v>482.05004473878523</v>
      </c>
      <c r="AU58" s="80">
        <v>486.04918954566659</v>
      </c>
      <c r="AV58" s="80">
        <v>488.38695883106448</v>
      </c>
      <c r="AW58" s="80">
        <v>490.65192438090287</v>
      </c>
      <c r="AX58" s="80">
        <v>492.66487029765096</v>
      </c>
      <c r="AY58" s="80">
        <v>492.70613541831301</v>
      </c>
      <c r="AZ58" s="80">
        <v>492.88695183984231</v>
      </c>
    </row>
    <row r="59" spans="1:52" ht="12" customHeight="1" x14ac:dyDescent="0.35">
      <c r="A59" s="359" t="s">
        <v>910</v>
      </c>
      <c r="B59" s="360">
        <v>4929.0107243935681</v>
      </c>
      <c r="C59" s="360">
        <v>5049.1953414628852</v>
      </c>
      <c r="D59" s="360">
        <v>4962.511598757741</v>
      </c>
      <c r="E59" s="360">
        <v>5380.6784711755981</v>
      </c>
      <c r="F59" s="360">
        <v>5424.5704885598807</v>
      </c>
      <c r="G59" s="360">
        <v>5402.3950640345274</v>
      </c>
      <c r="H59" s="360">
        <v>5409.3125319087339</v>
      </c>
      <c r="I59" s="360">
        <v>5391.2348408513972</v>
      </c>
      <c r="J59" s="360">
        <v>5593.4298324086603</v>
      </c>
      <c r="K59" s="360">
        <v>4833.3595845031859</v>
      </c>
      <c r="L59" s="360">
        <v>5177.3893808376342</v>
      </c>
      <c r="M59" s="360">
        <v>5077.8222265368058</v>
      </c>
      <c r="N59" s="360">
        <v>4925.9832198398235</v>
      </c>
      <c r="O59" s="360">
        <v>4927.259796759402</v>
      </c>
      <c r="P59" s="360">
        <v>4759.5520547401893</v>
      </c>
      <c r="Q59" s="360">
        <v>4663.1180524949177</v>
      </c>
      <c r="R59" s="360">
        <v>4761.4445290969215</v>
      </c>
      <c r="S59" s="360">
        <v>4830.1392582098033</v>
      </c>
      <c r="T59" s="360">
        <v>4811.9236153470965</v>
      </c>
      <c r="U59" s="360">
        <v>4747.7274710047886</v>
      </c>
      <c r="V59" s="360">
        <v>4732.5789959350095</v>
      </c>
      <c r="W59" s="360">
        <v>4761.966851856736</v>
      </c>
      <c r="X59" s="360">
        <v>4781.3019239454743</v>
      </c>
      <c r="Y59" s="360">
        <v>4790.092952219602</v>
      </c>
      <c r="Z59" s="360">
        <v>4794.3518437445282</v>
      </c>
      <c r="AA59" s="360">
        <v>4806.1192668597951</v>
      </c>
      <c r="AB59" s="360">
        <v>4819.4690485485025</v>
      </c>
      <c r="AC59" s="360">
        <v>4835.2781424844588</v>
      </c>
      <c r="AD59" s="360">
        <v>4844.7766246883075</v>
      </c>
      <c r="AE59" s="360">
        <v>4852.7687041812515</v>
      </c>
      <c r="AF59" s="360">
        <v>4859.7511804358483</v>
      </c>
      <c r="AG59" s="360">
        <v>4861.0157566538201</v>
      </c>
      <c r="AH59" s="360">
        <v>4870.5645373898233</v>
      </c>
      <c r="AI59" s="360">
        <v>4840.0678850889672</v>
      </c>
      <c r="AJ59" s="360">
        <v>4835.725831616357</v>
      </c>
      <c r="AK59" s="360">
        <v>4834.1183311745917</v>
      </c>
      <c r="AL59" s="360">
        <v>4831.9287797080506</v>
      </c>
      <c r="AM59" s="360">
        <v>4827.1362221688287</v>
      </c>
      <c r="AN59" s="360">
        <v>4812.8282091605715</v>
      </c>
      <c r="AO59" s="360">
        <v>4811.4260533146025</v>
      </c>
      <c r="AP59" s="360">
        <v>4818.6918705512398</v>
      </c>
      <c r="AQ59" s="360">
        <v>4824.908478887708</v>
      </c>
      <c r="AR59" s="360">
        <v>4824.3661381596612</v>
      </c>
      <c r="AS59" s="360">
        <v>4823.9752970596255</v>
      </c>
      <c r="AT59" s="360">
        <v>4824.1554130100576</v>
      </c>
      <c r="AU59" s="360">
        <v>4808.4401428231558</v>
      </c>
      <c r="AV59" s="360">
        <v>4821.642194520954</v>
      </c>
      <c r="AW59" s="360">
        <v>4830.6120195027779</v>
      </c>
      <c r="AX59" s="360">
        <v>4840.7284844551232</v>
      </c>
      <c r="AY59" s="360">
        <v>4849.0298580905328</v>
      </c>
      <c r="AZ59" s="360">
        <v>4858.2513623658024</v>
      </c>
    </row>
    <row r="60" spans="1:52" ht="12" customHeight="1" x14ac:dyDescent="0.35">
      <c r="A60" s="79" t="s">
        <v>911</v>
      </c>
      <c r="B60" s="80">
        <v>4322.858595796507</v>
      </c>
      <c r="C60" s="80">
        <v>4418.0668625594099</v>
      </c>
      <c r="D60" s="80">
        <v>4350.123985910991</v>
      </c>
      <c r="E60" s="80">
        <v>4679.7464422544836</v>
      </c>
      <c r="F60" s="80">
        <v>4629.9166262641775</v>
      </c>
      <c r="G60" s="80">
        <v>4667.572139567269</v>
      </c>
      <c r="H60" s="80">
        <v>4627.4194141512698</v>
      </c>
      <c r="I60" s="80">
        <v>4582.7167887236392</v>
      </c>
      <c r="J60" s="80">
        <v>4578.9065917597318</v>
      </c>
      <c r="K60" s="80">
        <v>3979.8995136423355</v>
      </c>
      <c r="L60" s="80">
        <v>4340.9827844246065</v>
      </c>
      <c r="M60" s="80">
        <v>4231.6358723311259</v>
      </c>
      <c r="N60" s="80">
        <v>4130.1324383968349</v>
      </c>
      <c r="O60" s="80">
        <v>4122.5386310228969</v>
      </c>
      <c r="P60" s="80">
        <v>3706.8251351597569</v>
      </c>
      <c r="Q60" s="80">
        <v>3866.3226826831965</v>
      </c>
      <c r="R60" s="80">
        <v>3953.2734681341681</v>
      </c>
      <c r="S60" s="80">
        <v>4002.2130952568336</v>
      </c>
      <c r="T60" s="80">
        <v>3974.2710854067032</v>
      </c>
      <c r="U60" s="80">
        <v>3905.9765739343952</v>
      </c>
      <c r="V60" s="80">
        <v>3885.0366314891289</v>
      </c>
      <c r="W60" s="80">
        <v>3907.885697015286</v>
      </c>
      <c r="X60" s="80">
        <v>3918.3904132911448</v>
      </c>
      <c r="Y60" s="80">
        <v>3921.9179158262141</v>
      </c>
      <c r="Z60" s="80">
        <v>3921.3889432179585</v>
      </c>
      <c r="AA60" s="80">
        <v>3926.7392332147328</v>
      </c>
      <c r="AB60" s="80">
        <v>3935.1543324443205</v>
      </c>
      <c r="AC60" s="80">
        <v>3944.7976463865143</v>
      </c>
      <c r="AD60" s="80">
        <v>3949.0035034787611</v>
      </c>
      <c r="AE60" s="80">
        <v>3952.0987348570338</v>
      </c>
      <c r="AF60" s="80">
        <v>3953.9221699160025</v>
      </c>
      <c r="AG60" s="80">
        <v>3950.2447074163974</v>
      </c>
      <c r="AH60" s="80">
        <v>3955.3963275496985</v>
      </c>
      <c r="AI60" s="80">
        <v>3915.9426102250777</v>
      </c>
      <c r="AJ60" s="80">
        <v>3907.6747449880208</v>
      </c>
      <c r="AK60" s="80">
        <v>3902.0341805320736</v>
      </c>
      <c r="AL60" s="80">
        <v>3894.7297571219642</v>
      </c>
      <c r="AM60" s="80">
        <v>3885.8751780675666</v>
      </c>
      <c r="AN60" s="80">
        <v>3865.7662128820039</v>
      </c>
      <c r="AO60" s="80">
        <v>3860.093116142888</v>
      </c>
      <c r="AP60" s="80">
        <v>3865.6990358573398</v>
      </c>
      <c r="AQ60" s="80">
        <v>3866.9674169980221</v>
      </c>
      <c r="AR60" s="80">
        <v>3862.1835658592145</v>
      </c>
      <c r="AS60" s="80">
        <v>3855.7707474230742</v>
      </c>
      <c r="AT60" s="80">
        <v>3849.3589612761793</v>
      </c>
      <c r="AU60" s="80">
        <v>3825.112874389722</v>
      </c>
      <c r="AV60" s="80">
        <v>3833.0690740938039</v>
      </c>
      <c r="AW60" s="80">
        <v>3837.6536546110519</v>
      </c>
      <c r="AX60" s="80">
        <v>3841.8289902414458</v>
      </c>
      <c r="AY60" s="80">
        <v>3846.5379065384036</v>
      </c>
      <c r="AZ60" s="80">
        <v>3852.0579141320668</v>
      </c>
    </row>
    <row r="61" spans="1:52" ht="12" customHeight="1" x14ac:dyDescent="0.35">
      <c r="A61" s="81" t="s">
        <v>13</v>
      </c>
      <c r="B61" s="43">
        <v>110.2487237201627</v>
      </c>
      <c r="C61" s="43">
        <v>80.334814657117207</v>
      </c>
      <c r="D61" s="43">
        <v>73.132200848704016</v>
      </c>
      <c r="E61" s="43">
        <v>100.62576180451144</v>
      </c>
      <c r="F61" s="43">
        <v>32.497700732012447</v>
      </c>
      <c r="G61" s="43">
        <v>40.842436361392778</v>
      </c>
      <c r="H61" s="43">
        <v>25.396056169991816</v>
      </c>
      <c r="I61" s="43">
        <v>18.632094032770784</v>
      </c>
      <c r="J61" s="43">
        <v>13.199121131601295</v>
      </c>
      <c r="K61" s="43">
        <v>7.8653000604792682</v>
      </c>
      <c r="L61" s="43">
        <v>11.73188029831063</v>
      </c>
      <c r="M61" s="43">
        <v>11.494759971233357</v>
      </c>
      <c r="N61" s="43">
        <v>16.297780623515301</v>
      </c>
      <c r="O61" s="43">
        <v>10.879598047670543</v>
      </c>
      <c r="P61" s="43">
        <v>8.7722796450638985</v>
      </c>
      <c r="Q61" s="43">
        <v>20.208865374300824</v>
      </c>
      <c r="R61" s="43">
        <v>19.962307990094754</v>
      </c>
      <c r="S61" s="43">
        <v>21.000589121659822</v>
      </c>
      <c r="T61" s="43">
        <v>21.00091234479342</v>
      </c>
      <c r="U61" s="43">
        <v>20.580104185161392</v>
      </c>
      <c r="V61" s="43">
        <v>20.341181410270451</v>
      </c>
      <c r="W61" s="43">
        <v>20.447386298800513</v>
      </c>
      <c r="X61" s="43">
        <v>20.626376988948628</v>
      </c>
      <c r="Y61" s="43">
        <v>20.755285154814356</v>
      </c>
      <c r="Z61" s="43">
        <v>20.73951066284204</v>
      </c>
      <c r="AA61" s="43">
        <v>20.802740978361992</v>
      </c>
      <c r="AB61" s="43">
        <v>20.704698452066491</v>
      </c>
      <c r="AC61" s="43">
        <v>20.61118609580161</v>
      </c>
      <c r="AD61" s="43">
        <v>20.447462132031045</v>
      </c>
      <c r="AE61" s="43">
        <v>20.255401624283074</v>
      </c>
      <c r="AF61" s="43">
        <v>20.044487981910493</v>
      </c>
      <c r="AG61" s="43">
        <v>20.160817216231781</v>
      </c>
      <c r="AH61" s="43">
        <v>20.103200963514979</v>
      </c>
      <c r="AI61" s="43">
        <v>20.459770063646172</v>
      </c>
      <c r="AJ61" s="43">
        <v>20.509515680216012</v>
      </c>
      <c r="AK61" s="43">
        <v>19.761274931036361</v>
      </c>
      <c r="AL61" s="43">
        <v>18.944173946465835</v>
      </c>
      <c r="AM61" s="43">
        <v>17.407423340069485</v>
      </c>
      <c r="AN61" s="43">
        <v>17.56738709716829</v>
      </c>
      <c r="AO61" s="43">
        <v>17.522285575830274</v>
      </c>
      <c r="AP61" s="43">
        <v>17.565426782705053</v>
      </c>
      <c r="AQ61" s="43">
        <v>16.902169229205782</v>
      </c>
      <c r="AR61" s="43">
        <v>15.637709947497955</v>
      </c>
      <c r="AS61" s="43">
        <v>15.341973827782839</v>
      </c>
      <c r="AT61" s="43">
        <v>13.602855278678089</v>
      </c>
      <c r="AU61" s="43">
        <v>12.338342743187365</v>
      </c>
      <c r="AV61" s="43">
        <v>12.322631344326975</v>
      </c>
      <c r="AW61" s="43">
        <v>12.086079646252786</v>
      </c>
      <c r="AX61" s="43">
        <v>11.656517564648718</v>
      </c>
      <c r="AY61" s="43">
        <v>11.291832715719874</v>
      </c>
      <c r="AZ61" s="43">
        <v>10.979305809360666</v>
      </c>
    </row>
    <row r="62" spans="1:52" ht="12" customHeight="1" x14ac:dyDescent="0.35">
      <c r="A62" s="81" t="s">
        <v>18</v>
      </c>
      <c r="B62" s="43">
        <v>216.4482178276358</v>
      </c>
      <c r="C62" s="43">
        <v>236.65772140477264</v>
      </c>
      <c r="D62" s="43">
        <v>222.6075709949194</v>
      </c>
      <c r="E62" s="43">
        <v>378.32771116490426</v>
      </c>
      <c r="F62" s="43">
        <v>263.07807635697725</v>
      </c>
      <c r="G62" s="43">
        <v>274.2204232298231</v>
      </c>
      <c r="H62" s="43">
        <v>357.28251717005259</v>
      </c>
      <c r="I62" s="43">
        <v>323.85900001084582</v>
      </c>
      <c r="J62" s="43">
        <v>266.05156318493857</v>
      </c>
      <c r="K62" s="43">
        <v>243.29702094634516</v>
      </c>
      <c r="L62" s="43">
        <v>232.02465983212389</v>
      </c>
      <c r="M62" s="43">
        <v>225.80856317155366</v>
      </c>
      <c r="N62" s="43">
        <v>202.85063286470688</v>
      </c>
      <c r="O62" s="43">
        <v>210.6710610973299</v>
      </c>
      <c r="P62" s="43">
        <v>166.67396873646905</v>
      </c>
      <c r="Q62" s="43">
        <v>179.58908002993914</v>
      </c>
      <c r="R62" s="43">
        <v>181.45260152975521</v>
      </c>
      <c r="S62" s="43">
        <v>182.3503225026268</v>
      </c>
      <c r="T62" s="43">
        <v>180.94648881362369</v>
      </c>
      <c r="U62" s="43">
        <v>177.74370604356685</v>
      </c>
      <c r="V62" s="43">
        <v>176.36808340659405</v>
      </c>
      <c r="W62" s="43">
        <v>176.30621070803249</v>
      </c>
      <c r="X62" s="43">
        <v>176.19564237048354</v>
      </c>
      <c r="Y62" s="43">
        <v>175.78125593408714</v>
      </c>
      <c r="Z62" s="43">
        <v>175.24076083989931</v>
      </c>
      <c r="AA62" s="43">
        <v>174.97992071848174</v>
      </c>
      <c r="AB62" s="43">
        <v>174.59769273816221</v>
      </c>
      <c r="AC62" s="43">
        <v>174.20243386961636</v>
      </c>
      <c r="AD62" s="43">
        <v>173.69847818118308</v>
      </c>
      <c r="AE62" s="43">
        <v>173.04401112475006</v>
      </c>
      <c r="AF62" s="43">
        <v>172.55926224531316</v>
      </c>
      <c r="AG62" s="43">
        <v>170.54698960362813</v>
      </c>
      <c r="AH62" s="43">
        <v>170.91983200033826</v>
      </c>
      <c r="AI62" s="43">
        <v>162.85410498372431</v>
      </c>
      <c r="AJ62" s="43">
        <v>160.77268239360873</v>
      </c>
      <c r="AK62" s="43">
        <v>159.51899909926343</v>
      </c>
      <c r="AL62" s="43">
        <v>156.9956335162814</v>
      </c>
      <c r="AM62" s="43">
        <v>154.45999673455694</v>
      </c>
      <c r="AN62" s="43">
        <v>150.93902333331854</v>
      </c>
      <c r="AO62" s="43">
        <v>148.04726237485863</v>
      </c>
      <c r="AP62" s="43">
        <v>145.07832536584883</v>
      </c>
      <c r="AQ62" s="43">
        <v>144.0504667225938</v>
      </c>
      <c r="AR62" s="43">
        <v>140.52446435500985</v>
      </c>
      <c r="AS62" s="43">
        <v>139.11698037670021</v>
      </c>
      <c r="AT62" s="43">
        <v>137.40973195126048</v>
      </c>
      <c r="AU62" s="43">
        <v>132.46324959145593</v>
      </c>
      <c r="AV62" s="43">
        <v>132.99552796328828</v>
      </c>
      <c r="AW62" s="43">
        <v>133.11008926714791</v>
      </c>
      <c r="AX62" s="43">
        <v>133.26075133218512</v>
      </c>
      <c r="AY62" s="43">
        <v>133.26364831642016</v>
      </c>
      <c r="AZ62" s="43">
        <v>133.18826380710451</v>
      </c>
    </row>
    <row r="63" spans="1:52" ht="12" customHeight="1" x14ac:dyDescent="0.35">
      <c r="A63" s="81" t="s">
        <v>42</v>
      </c>
      <c r="B63" s="43">
        <v>551.31477292475824</v>
      </c>
      <c r="C63" s="43">
        <v>547.88363749310076</v>
      </c>
      <c r="D63" s="43">
        <v>549.75919110500354</v>
      </c>
      <c r="E63" s="43">
        <v>681.68424419662836</v>
      </c>
      <c r="F63" s="43">
        <v>568.23228302970574</v>
      </c>
      <c r="G63" s="43">
        <v>587.84415830515695</v>
      </c>
      <c r="H63" s="43">
        <v>481.78625523551631</v>
      </c>
      <c r="I63" s="43">
        <v>532.44511841078202</v>
      </c>
      <c r="J63" s="43">
        <v>537.85476294490218</v>
      </c>
      <c r="K63" s="43">
        <v>599.42310046429793</v>
      </c>
      <c r="L63" s="43">
        <v>547.92902144353457</v>
      </c>
      <c r="M63" s="43">
        <v>476.51568941920772</v>
      </c>
      <c r="N63" s="43">
        <v>434.46419973251949</v>
      </c>
      <c r="O63" s="43">
        <v>406.19272673101449</v>
      </c>
      <c r="P63" s="43">
        <v>331.73847788011523</v>
      </c>
      <c r="Q63" s="43">
        <v>277.34137230014363</v>
      </c>
      <c r="R63" s="43">
        <v>283.04686132107639</v>
      </c>
      <c r="S63" s="43">
        <v>281.1845425035051</v>
      </c>
      <c r="T63" s="43">
        <v>279.56388509343572</v>
      </c>
      <c r="U63" s="43">
        <v>275.32085800225468</v>
      </c>
      <c r="V63" s="43">
        <v>273.23464799263576</v>
      </c>
      <c r="W63" s="43">
        <v>274.90471439800911</v>
      </c>
      <c r="X63" s="43">
        <v>275.58701643411058</v>
      </c>
      <c r="Y63" s="43">
        <v>275.52781369250999</v>
      </c>
      <c r="Z63" s="43">
        <v>275.15865984782084</v>
      </c>
      <c r="AA63" s="43">
        <v>275.11229879055423</v>
      </c>
      <c r="AB63" s="43">
        <v>274.91011220047881</v>
      </c>
      <c r="AC63" s="43">
        <v>274.74991382732475</v>
      </c>
      <c r="AD63" s="43">
        <v>274.3741749062354</v>
      </c>
      <c r="AE63" s="43">
        <v>273.76881756834001</v>
      </c>
      <c r="AF63" s="43">
        <v>273.33936343848876</v>
      </c>
      <c r="AG63" s="43">
        <v>270.54580996163241</v>
      </c>
      <c r="AH63" s="43">
        <v>271.04589213711648</v>
      </c>
      <c r="AI63" s="43">
        <v>255.37154796566782</v>
      </c>
      <c r="AJ63" s="43">
        <v>247.27870856685337</v>
      </c>
      <c r="AK63" s="43">
        <v>244.04283880832253</v>
      </c>
      <c r="AL63" s="43">
        <v>235.60667938151664</v>
      </c>
      <c r="AM63" s="43">
        <v>230.59068368063024</v>
      </c>
      <c r="AN63" s="43">
        <v>216.36658754390535</v>
      </c>
      <c r="AO63" s="43">
        <v>208.24154840180452</v>
      </c>
      <c r="AP63" s="43">
        <v>206.25632802080455</v>
      </c>
      <c r="AQ63" s="43">
        <v>201.63789491243975</v>
      </c>
      <c r="AR63" s="43">
        <v>196.01402883972548</v>
      </c>
      <c r="AS63" s="43">
        <v>189.592016106481</v>
      </c>
      <c r="AT63" s="43">
        <v>186.44630956728503</v>
      </c>
      <c r="AU63" s="43">
        <v>174.38933822741663</v>
      </c>
      <c r="AV63" s="43">
        <v>174.2660004505878</v>
      </c>
      <c r="AW63" s="43">
        <v>173.57937083129698</v>
      </c>
      <c r="AX63" s="43">
        <v>172.40563092006326</v>
      </c>
      <c r="AY63" s="43">
        <v>171.35025691187138</v>
      </c>
      <c r="AZ63" s="43">
        <v>170.33781865804357</v>
      </c>
    </row>
    <row r="64" spans="1:52" ht="12" customHeight="1" x14ac:dyDescent="0.35">
      <c r="A64" s="81" t="s">
        <v>48</v>
      </c>
      <c r="B64" s="43">
        <v>32.246012854818083</v>
      </c>
      <c r="C64" s="43">
        <v>4.384304305992913</v>
      </c>
      <c r="D64" s="43">
        <v>24.031408252422299</v>
      </c>
      <c r="E64" s="43">
        <v>16.216243342473849</v>
      </c>
      <c r="F64" s="43">
        <v>3.8084441793138493</v>
      </c>
      <c r="G64" s="43">
        <v>4.745588196151707</v>
      </c>
      <c r="H64" s="43">
        <v>5.3676898701935531</v>
      </c>
      <c r="I64" s="43">
        <v>2.3655852511662054</v>
      </c>
      <c r="J64" s="43">
        <v>1.8632157269441967</v>
      </c>
      <c r="K64" s="43">
        <v>0.48902277182335951</v>
      </c>
      <c r="L64" s="43">
        <v>1.4807034900520586</v>
      </c>
      <c r="M64" s="43">
        <v>0.57481149219953187</v>
      </c>
      <c r="N64" s="43">
        <v>0.58019025097264298</v>
      </c>
      <c r="O64" s="43">
        <v>35.765287936323091</v>
      </c>
      <c r="P64" s="43">
        <v>11.50272330233922</v>
      </c>
      <c r="Q64" s="43">
        <v>3.1251002672194077</v>
      </c>
      <c r="R64" s="43">
        <v>3.416834317466809</v>
      </c>
      <c r="S64" s="43">
        <v>3.5189194673398836</v>
      </c>
      <c r="T64" s="43">
        <v>3.5323449387422232</v>
      </c>
      <c r="U64" s="43">
        <v>3.4865699703539823</v>
      </c>
      <c r="V64" s="43">
        <v>3.4407388254795728</v>
      </c>
      <c r="W64" s="43">
        <v>3.441647445624715</v>
      </c>
      <c r="X64" s="43">
        <v>3.4207237609302257</v>
      </c>
      <c r="Y64" s="43">
        <v>3.4055327232066364</v>
      </c>
      <c r="Z64" s="43">
        <v>3.3837933885402376</v>
      </c>
      <c r="AA64" s="43">
        <v>3.3662448429572414</v>
      </c>
      <c r="AB64" s="43">
        <v>3.3497686332945955</v>
      </c>
      <c r="AC64" s="43">
        <v>3.3300151233218416</v>
      </c>
      <c r="AD64" s="43">
        <v>3.3096636181221415</v>
      </c>
      <c r="AE64" s="43">
        <v>3.2830880926589914</v>
      </c>
      <c r="AF64" s="43">
        <v>3.2591807168534759</v>
      </c>
      <c r="AG64" s="43">
        <v>3.2202231226933193</v>
      </c>
      <c r="AH64" s="43">
        <v>3.2232269738993389</v>
      </c>
      <c r="AI64" s="43">
        <v>3.1187917156497029</v>
      </c>
      <c r="AJ64" s="43">
        <v>3.0150420422657054</v>
      </c>
      <c r="AK64" s="43">
        <v>2.7962608601036805</v>
      </c>
      <c r="AL64" s="43">
        <v>2.5505931968714632</v>
      </c>
      <c r="AM64" s="43">
        <v>2.4200792190436489</v>
      </c>
      <c r="AN64" s="43">
        <v>2.4335128506571713</v>
      </c>
      <c r="AO64" s="43">
        <v>2.2308441684085549</v>
      </c>
      <c r="AP64" s="43">
        <v>1.9314332466460904</v>
      </c>
      <c r="AQ64" s="43">
        <v>1.8021696051935623</v>
      </c>
      <c r="AR64" s="43">
        <v>1.4782929322400502</v>
      </c>
      <c r="AS64" s="43">
        <v>1.4834849898739333</v>
      </c>
      <c r="AT64" s="43">
        <v>1.3303278567735641</v>
      </c>
      <c r="AU64" s="43">
        <v>1.2835870154075715</v>
      </c>
      <c r="AV64" s="43">
        <v>1.1636239107829782</v>
      </c>
      <c r="AW64" s="43">
        <v>1.0683524027071265</v>
      </c>
      <c r="AX64" s="43">
        <v>0.99150048570272509</v>
      </c>
      <c r="AY64" s="43">
        <v>0.93071649606543205</v>
      </c>
      <c r="AZ64" s="43">
        <v>0.87126914535336608</v>
      </c>
    </row>
    <row r="65" spans="1:52" ht="12" customHeight="1" x14ac:dyDescent="0.35">
      <c r="A65" s="81" t="s">
        <v>43</v>
      </c>
      <c r="B65" s="43">
        <v>3412.6008684691319</v>
      </c>
      <c r="C65" s="43">
        <v>3548.806384698426</v>
      </c>
      <c r="D65" s="43">
        <v>3480.5936147099414</v>
      </c>
      <c r="E65" s="43">
        <v>3502.8924817459661</v>
      </c>
      <c r="F65" s="43">
        <v>3762.3001219661678</v>
      </c>
      <c r="G65" s="43">
        <v>3759.9195334747446</v>
      </c>
      <c r="H65" s="43">
        <v>3757.5868957055159</v>
      </c>
      <c r="I65" s="43">
        <v>3705.414991018074</v>
      </c>
      <c r="J65" s="43">
        <v>3759.9379287713455</v>
      </c>
      <c r="K65" s="43">
        <v>3128.8250693993896</v>
      </c>
      <c r="L65" s="43">
        <v>3547.8165193605851</v>
      </c>
      <c r="M65" s="43">
        <v>3517.2420482769321</v>
      </c>
      <c r="N65" s="43">
        <v>3475.9396349251206</v>
      </c>
      <c r="O65" s="43">
        <v>3459.0299572105587</v>
      </c>
      <c r="P65" s="43">
        <v>3188.1376855957697</v>
      </c>
      <c r="Q65" s="43">
        <v>3386.0582647115934</v>
      </c>
      <c r="R65" s="43">
        <v>3465.3948629757751</v>
      </c>
      <c r="S65" s="43">
        <v>3514.1587216617022</v>
      </c>
      <c r="T65" s="43">
        <v>3489.2274542161081</v>
      </c>
      <c r="U65" s="43">
        <v>3428.8453357330582</v>
      </c>
      <c r="V65" s="43">
        <v>3411.651979854149</v>
      </c>
      <c r="W65" s="43">
        <v>3432.7857381648191</v>
      </c>
      <c r="X65" s="43">
        <v>3442.5606537366716</v>
      </c>
      <c r="Y65" s="43">
        <v>3446.4480283215962</v>
      </c>
      <c r="Z65" s="43">
        <v>3446.8662184788559</v>
      </c>
      <c r="AA65" s="43">
        <v>3452.4780278843778</v>
      </c>
      <c r="AB65" s="43">
        <v>3461.5920604203184</v>
      </c>
      <c r="AC65" s="43">
        <v>3471.9040974704499</v>
      </c>
      <c r="AD65" s="43">
        <v>3477.1737246411894</v>
      </c>
      <c r="AE65" s="43">
        <v>3481.7474164470018</v>
      </c>
      <c r="AF65" s="43">
        <v>3484.7198755334366</v>
      </c>
      <c r="AG65" s="43">
        <v>3485.7708675122117</v>
      </c>
      <c r="AH65" s="43">
        <v>3490.1041754748294</v>
      </c>
      <c r="AI65" s="43">
        <v>3474.1383954963899</v>
      </c>
      <c r="AJ65" s="43">
        <v>3476.098796305077</v>
      </c>
      <c r="AK65" s="43">
        <v>3475.9148068333475</v>
      </c>
      <c r="AL65" s="43">
        <v>3480.6326770808287</v>
      </c>
      <c r="AM65" s="43">
        <v>3480.9969950932664</v>
      </c>
      <c r="AN65" s="43">
        <v>3478.4597020569545</v>
      </c>
      <c r="AO65" s="43">
        <v>3484.0511756219857</v>
      </c>
      <c r="AP65" s="43">
        <v>3494.8675224413355</v>
      </c>
      <c r="AQ65" s="43">
        <v>3502.5747165285893</v>
      </c>
      <c r="AR65" s="43">
        <v>3508.5290697847413</v>
      </c>
      <c r="AS65" s="43">
        <v>3510.2362921222361</v>
      </c>
      <c r="AT65" s="43">
        <v>3510.5697366221821</v>
      </c>
      <c r="AU65" s="43">
        <v>3504.6383568122546</v>
      </c>
      <c r="AV65" s="43">
        <v>3512.321290424818</v>
      </c>
      <c r="AW65" s="43">
        <v>3517.8097624636471</v>
      </c>
      <c r="AX65" s="43">
        <v>3523.5145899388458</v>
      </c>
      <c r="AY65" s="43">
        <v>3529.7014520983266</v>
      </c>
      <c r="AZ65" s="43">
        <v>3536.6812567122047</v>
      </c>
    </row>
    <row r="66" spans="1:52" ht="12" customHeight="1" x14ac:dyDescent="0.35">
      <c r="A66" s="79" t="s">
        <v>912</v>
      </c>
      <c r="B66" s="80">
        <v>606.15212859706253</v>
      </c>
      <c r="C66" s="80">
        <v>631.12847890347496</v>
      </c>
      <c r="D66" s="80">
        <v>612.38761284674865</v>
      </c>
      <c r="E66" s="80">
        <v>700.93202892111458</v>
      </c>
      <c r="F66" s="80">
        <v>794.65386229570424</v>
      </c>
      <c r="G66" s="80">
        <v>734.82292446725705</v>
      </c>
      <c r="H66" s="80">
        <v>781.89311775746523</v>
      </c>
      <c r="I66" s="80">
        <v>808.51805212775969</v>
      </c>
      <c r="J66" s="80">
        <v>1014.523240648928</v>
      </c>
      <c r="K66" s="80">
        <v>853.46007086085046</v>
      </c>
      <c r="L66" s="80">
        <v>836.40659641302773</v>
      </c>
      <c r="M66" s="80">
        <v>846.18635420567819</v>
      </c>
      <c r="N66" s="80">
        <v>795.85078144298916</v>
      </c>
      <c r="O66" s="80">
        <v>804.72116573650419</v>
      </c>
      <c r="P66" s="80">
        <v>1052.7269195804333</v>
      </c>
      <c r="Q66" s="80">
        <v>796.79536981172066</v>
      </c>
      <c r="R66" s="80">
        <v>808.17106096275359</v>
      </c>
      <c r="S66" s="80">
        <v>827.92616295296807</v>
      </c>
      <c r="T66" s="80">
        <v>837.65252994039417</v>
      </c>
      <c r="U66" s="80">
        <v>841.75089707039285</v>
      </c>
      <c r="V66" s="80">
        <v>847.54236444588082</v>
      </c>
      <c r="W66" s="80">
        <v>854.08115484145117</v>
      </c>
      <c r="X66" s="80">
        <v>862.9115106543303</v>
      </c>
      <c r="Y66" s="80">
        <v>868.17503639338736</v>
      </c>
      <c r="Z66" s="80">
        <v>872.96290052657037</v>
      </c>
      <c r="AA66" s="80">
        <v>879.38003364506221</v>
      </c>
      <c r="AB66" s="80">
        <v>884.314716104181</v>
      </c>
      <c r="AC66" s="80">
        <v>890.48049609794418</v>
      </c>
      <c r="AD66" s="80">
        <v>895.77312120954696</v>
      </c>
      <c r="AE66" s="80">
        <v>900.66996932421682</v>
      </c>
      <c r="AF66" s="80">
        <v>905.82901051984697</v>
      </c>
      <c r="AG66" s="80">
        <v>910.77104923742206</v>
      </c>
      <c r="AH66" s="80">
        <v>915.16820984012418</v>
      </c>
      <c r="AI66" s="80">
        <v>924.12527486388876</v>
      </c>
      <c r="AJ66" s="80">
        <v>928.05108662833607</v>
      </c>
      <c r="AK66" s="80">
        <v>932.08415064251801</v>
      </c>
      <c r="AL66" s="80">
        <v>937.19902258608658</v>
      </c>
      <c r="AM66" s="80">
        <v>941.26104410126254</v>
      </c>
      <c r="AN66" s="80">
        <v>947.0619962785662</v>
      </c>
      <c r="AO66" s="80">
        <v>951.33293717171523</v>
      </c>
      <c r="AP66" s="80">
        <v>952.9928346939007</v>
      </c>
      <c r="AQ66" s="80">
        <v>957.94106188968635</v>
      </c>
      <c r="AR66" s="80">
        <v>962.18257230044549</v>
      </c>
      <c r="AS66" s="80">
        <v>968.20454963655106</v>
      </c>
      <c r="AT66" s="80">
        <v>974.79645173388019</v>
      </c>
      <c r="AU66" s="80">
        <v>983.32726843343335</v>
      </c>
      <c r="AV66" s="80">
        <v>988.57312042715057</v>
      </c>
      <c r="AW66" s="80">
        <v>992.9583648917253</v>
      </c>
      <c r="AX66" s="80">
        <v>998.89949421367714</v>
      </c>
      <c r="AY66" s="80">
        <v>1002.4919515521295</v>
      </c>
      <c r="AZ66" s="80">
        <v>1006.1934482337361</v>
      </c>
    </row>
    <row r="67" spans="1:52" ht="12" customHeight="1" x14ac:dyDescent="0.35">
      <c r="A67" s="359" t="s">
        <v>913</v>
      </c>
      <c r="B67" s="360">
        <v>3763.9968128649339</v>
      </c>
      <c r="C67" s="360">
        <v>3992.8702172121039</v>
      </c>
      <c r="D67" s="360">
        <v>3707.0145262315868</v>
      </c>
      <c r="E67" s="360">
        <v>4054.4268836508486</v>
      </c>
      <c r="F67" s="360">
        <v>4110.6311244838016</v>
      </c>
      <c r="G67" s="360">
        <v>3841.1799856763355</v>
      </c>
      <c r="H67" s="360">
        <v>3653.9363006854965</v>
      </c>
      <c r="I67" s="360">
        <v>3517.3293946773924</v>
      </c>
      <c r="J67" s="360">
        <v>2945.1487736844911</v>
      </c>
      <c r="K67" s="360">
        <v>2802.575216364773</v>
      </c>
      <c r="L67" s="360">
        <v>2712.9252166123374</v>
      </c>
      <c r="M67" s="360">
        <v>2298.3930206675709</v>
      </c>
      <c r="N67" s="360">
        <v>2175.8213162323259</v>
      </c>
      <c r="O67" s="360">
        <v>2310.570800519889</v>
      </c>
      <c r="P67" s="360">
        <v>1949.8426620837531</v>
      </c>
      <c r="Q67" s="360">
        <v>1963.0287640394558</v>
      </c>
      <c r="R67" s="360">
        <v>1965.9207433407016</v>
      </c>
      <c r="S67" s="360">
        <v>2040.4613596398146</v>
      </c>
      <c r="T67" s="360">
        <v>2037.1479939970095</v>
      </c>
      <c r="U67" s="360">
        <v>2019.7498128948835</v>
      </c>
      <c r="V67" s="360">
        <v>2018.8369011535817</v>
      </c>
      <c r="W67" s="360">
        <v>2035.2712094925778</v>
      </c>
      <c r="X67" s="360">
        <v>2048.5558157556379</v>
      </c>
      <c r="Y67" s="360">
        <v>2055.5367298287897</v>
      </c>
      <c r="Z67" s="360">
        <v>2060.1517949432382</v>
      </c>
      <c r="AA67" s="360">
        <v>2069.3190123329264</v>
      </c>
      <c r="AB67" s="360">
        <v>2077.7050789618752</v>
      </c>
      <c r="AC67" s="360">
        <v>2087.655423604318</v>
      </c>
      <c r="AD67" s="360">
        <v>2094.0800842466056</v>
      </c>
      <c r="AE67" s="360">
        <v>2101.3573854102137</v>
      </c>
      <c r="AF67" s="360">
        <v>2107.2918824153267</v>
      </c>
      <c r="AG67" s="360">
        <v>2110.3057368673976</v>
      </c>
      <c r="AH67" s="360">
        <v>2117.4314237251683</v>
      </c>
      <c r="AI67" s="360">
        <v>2110.5596205040465</v>
      </c>
      <c r="AJ67" s="360">
        <v>2109.4173083171308</v>
      </c>
      <c r="AK67" s="360">
        <v>2112.5478845658313</v>
      </c>
      <c r="AL67" s="360">
        <v>2113.6737252166049</v>
      </c>
      <c r="AM67" s="360">
        <v>2110.9209647868565</v>
      </c>
      <c r="AN67" s="360">
        <v>2111.7845899416734</v>
      </c>
      <c r="AO67" s="360">
        <v>2113.4281894800079</v>
      </c>
      <c r="AP67" s="360">
        <v>2119.1954578974623</v>
      </c>
      <c r="AQ67" s="360">
        <v>2122.3181639543122</v>
      </c>
      <c r="AR67" s="360">
        <v>2123.8840886495595</v>
      </c>
      <c r="AS67" s="360">
        <v>2125.1396868881679</v>
      </c>
      <c r="AT67" s="360">
        <v>2123.9534138405365</v>
      </c>
      <c r="AU67" s="360">
        <v>2121.0470646894619</v>
      </c>
      <c r="AV67" s="360">
        <v>2127.7234576692454</v>
      </c>
      <c r="AW67" s="360">
        <v>2131.3839048537084</v>
      </c>
      <c r="AX67" s="360">
        <v>2134.9916834350552</v>
      </c>
      <c r="AY67" s="360">
        <v>2138.9362348657419</v>
      </c>
      <c r="AZ67" s="360">
        <v>2144.759001641934</v>
      </c>
    </row>
    <row r="68" spans="1:52" ht="12" customHeight="1" x14ac:dyDescent="0.35">
      <c r="A68" s="361" t="s">
        <v>13</v>
      </c>
      <c r="B68" s="83">
        <v>382.76977053423593</v>
      </c>
      <c r="C68" s="83">
        <v>360.15038686054771</v>
      </c>
      <c r="D68" s="83">
        <v>311.78139994912175</v>
      </c>
      <c r="E68" s="83">
        <v>257.92894293576359</v>
      </c>
      <c r="F68" s="83">
        <v>200.11939312686374</v>
      </c>
      <c r="G68" s="83">
        <v>180.1810244950446</v>
      </c>
      <c r="H68" s="83">
        <v>170.78890414803192</v>
      </c>
      <c r="I68" s="83">
        <v>146.08838038214012</v>
      </c>
      <c r="J68" s="83">
        <v>146.29696333480277</v>
      </c>
      <c r="K68" s="83">
        <v>111.29691762766289</v>
      </c>
      <c r="L68" s="83">
        <v>110.38345907015999</v>
      </c>
      <c r="M68" s="83">
        <v>99.318203363923999</v>
      </c>
      <c r="N68" s="83">
        <v>78.420642439385688</v>
      </c>
      <c r="O68" s="83">
        <v>86.733779095685705</v>
      </c>
      <c r="P68" s="83">
        <v>84.177272800442168</v>
      </c>
      <c r="Q68" s="83">
        <v>75.360074332843709</v>
      </c>
      <c r="R68" s="83">
        <v>75.661265561094723</v>
      </c>
      <c r="S68" s="83">
        <v>77.845033036502272</v>
      </c>
      <c r="T68" s="83">
        <v>77.227948635241148</v>
      </c>
      <c r="U68" s="83">
        <v>75.384318657100181</v>
      </c>
      <c r="V68" s="83">
        <v>74.564534338621414</v>
      </c>
      <c r="W68" s="83">
        <v>74.8189884110447</v>
      </c>
      <c r="X68" s="83">
        <v>75.187295981215485</v>
      </c>
      <c r="Y68" s="83">
        <v>75.411178448336372</v>
      </c>
      <c r="Z68" s="83">
        <v>75.265017049263591</v>
      </c>
      <c r="AA68" s="83">
        <v>75.316384726717459</v>
      </c>
      <c r="AB68" s="83">
        <v>74.935899453622795</v>
      </c>
      <c r="AC68" s="83">
        <v>74.532179649655376</v>
      </c>
      <c r="AD68" s="83">
        <v>73.933478613669095</v>
      </c>
      <c r="AE68" s="83">
        <v>73.259952494861409</v>
      </c>
      <c r="AF68" s="83">
        <v>72.512822351642811</v>
      </c>
      <c r="AG68" s="83">
        <v>71.997416616856725</v>
      </c>
      <c r="AH68" s="83">
        <v>71.6960601787477</v>
      </c>
      <c r="AI68" s="83">
        <v>69.26084134667083</v>
      </c>
      <c r="AJ68" s="83">
        <v>68.851412140645138</v>
      </c>
      <c r="AK68" s="83">
        <v>67.910940467308507</v>
      </c>
      <c r="AL68" s="83">
        <v>65.930685880338672</v>
      </c>
      <c r="AM68" s="83">
        <v>63.331546708413427</v>
      </c>
      <c r="AN68" s="83">
        <v>62.384245891100825</v>
      </c>
      <c r="AO68" s="83">
        <v>61.63300411316331</v>
      </c>
      <c r="AP68" s="83">
        <v>60.634487077911196</v>
      </c>
      <c r="AQ68" s="83">
        <v>58.812630060384755</v>
      </c>
      <c r="AR68" s="83">
        <v>55.332842410557774</v>
      </c>
      <c r="AS68" s="83">
        <v>53.130785976884944</v>
      </c>
      <c r="AT68" s="83">
        <v>49.078013383811737</v>
      </c>
      <c r="AU68" s="83">
        <v>45.094833032560487</v>
      </c>
      <c r="AV68" s="83">
        <v>45.065456563576788</v>
      </c>
      <c r="AW68" s="83">
        <v>44.427475055445079</v>
      </c>
      <c r="AX68" s="83">
        <v>43.419620236282512</v>
      </c>
      <c r="AY68" s="83">
        <v>42.478889198366474</v>
      </c>
      <c r="AZ68" s="83">
        <v>41.526782343436778</v>
      </c>
    </row>
    <row r="69" spans="1:52" ht="12" customHeight="1" x14ac:dyDescent="0.3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35">
      <c r="A70" s="361" t="s">
        <v>18</v>
      </c>
      <c r="B70" s="83">
        <v>11.420818859459537</v>
      </c>
      <c r="C70" s="83">
        <v>0</v>
      </c>
      <c r="D70" s="83">
        <v>3.5527136788005005E-15</v>
      </c>
      <c r="E70" s="83">
        <v>3.281387195423985</v>
      </c>
      <c r="F70" s="83">
        <v>3.1974423109204502E-14</v>
      </c>
      <c r="G70" s="83">
        <v>2.4388360182976223</v>
      </c>
      <c r="H70" s="83">
        <v>2.8421709430404004E-14</v>
      </c>
      <c r="I70" s="83">
        <v>1.2789769243681801E-13</v>
      </c>
      <c r="J70" s="83">
        <v>7.9936057773011271E-15</v>
      </c>
      <c r="K70" s="83">
        <v>1.2434497875801751E-13</v>
      </c>
      <c r="L70" s="83">
        <v>8.8817841970012507E-15</v>
      </c>
      <c r="M70" s="83">
        <v>3.5527136788005017E-15</v>
      </c>
      <c r="N70" s="83">
        <v>0.60012288211031595</v>
      </c>
      <c r="O70" s="83">
        <v>5.6843418860808009E-14</v>
      </c>
      <c r="P70" s="83">
        <v>4.21135069785905</v>
      </c>
      <c r="Q70" s="83">
        <v>8.2439493504704608E-4</v>
      </c>
      <c r="R70" s="83">
        <v>6.7064983828808169E-4</v>
      </c>
      <c r="S70" s="83">
        <v>1.1283016829735201E-3</v>
      </c>
      <c r="T70" s="83">
        <v>1.1477255430859723E-3</v>
      </c>
      <c r="U70" s="83">
        <v>1.1460637829313162E-3</v>
      </c>
      <c r="V70" s="83">
        <v>1.1536131998726852E-3</v>
      </c>
      <c r="W70" s="83">
        <v>1.179901701004984E-3</v>
      </c>
      <c r="X70" s="83">
        <v>1.2025378334774657E-3</v>
      </c>
      <c r="Y70" s="83">
        <v>1.2149764985351669E-3</v>
      </c>
      <c r="Z70" s="83">
        <v>1.2234628993796118E-3</v>
      </c>
      <c r="AA70" s="83">
        <v>1.2335437611953183E-3</v>
      </c>
      <c r="AB70" s="83">
        <v>1.2429066315645977E-3</v>
      </c>
      <c r="AC70" s="83">
        <v>1.2508509489785932E-3</v>
      </c>
      <c r="AD70" s="83">
        <v>1.2572974573154157E-3</v>
      </c>
      <c r="AE70" s="83">
        <v>1.2616670831172676E-3</v>
      </c>
      <c r="AF70" s="83">
        <v>1.2687457975123428E-3</v>
      </c>
      <c r="AG70" s="83">
        <v>1.2775506251332558E-3</v>
      </c>
      <c r="AH70" s="83">
        <v>1.2852919579113677E-3</v>
      </c>
      <c r="AI70" s="83">
        <v>1.310737595489177E-3</v>
      </c>
      <c r="AJ70" s="83">
        <v>1.3271936185126649E-3</v>
      </c>
      <c r="AK70" s="83">
        <v>1.3380449445169068E-3</v>
      </c>
      <c r="AL70" s="83">
        <v>1.3543404114837788E-3</v>
      </c>
      <c r="AM70" s="83">
        <v>1.3744588407435319E-3</v>
      </c>
      <c r="AN70" s="83">
        <v>1.3919675594862798E-3</v>
      </c>
      <c r="AO70" s="83">
        <v>1.4084734635912114E-3</v>
      </c>
      <c r="AP70" s="83">
        <v>1.4199155816891275E-3</v>
      </c>
      <c r="AQ70" s="83">
        <v>1.437261350746307E-3</v>
      </c>
      <c r="AR70" s="83">
        <v>1.4549570974204335E-3</v>
      </c>
      <c r="AS70" s="83">
        <v>1.4720090692960561E-3</v>
      </c>
      <c r="AT70" s="83">
        <v>1.4875868779449899E-3</v>
      </c>
      <c r="AU70" s="83">
        <v>1.5159680726079745E-3</v>
      </c>
      <c r="AV70" s="83">
        <v>1.5291147101620848E-3</v>
      </c>
      <c r="AW70" s="83">
        <v>1.5606588899557314E-3</v>
      </c>
      <c r="AX70" s="83">
        <v>1.5834474879903942E-3</v>
      </c>
      <c r="AY70" s="83">
        <v>1.6077569372370698E-3</v>
      </c>
      <c r="AZ70" s="83">
        <v>1.6318908253590613E-3</v>
      </c>
    </row>
    <row r="71" spans="1:52" ht="12" customHeight="1" x14ac:dyDescent="0.35">
      <c r="A71" s="361" t="s">
        <v>42</v>
      </c>
      <c r="B71" s="83">
        <v>313.48206951017534</v>
      </c>
      <c r="C71" s="83">
        <v>321.39332319070121</v>
      </c>
      <c r="D71" s="83">
        <v>307.83371373792505</v>
      </c>
      <c r="E71" s="83">
        <v>320.5707469632228</v>
      </c>
      <c r="F71" s="83">
        <v>353.3651080106095</v>
      </c>
      <c r="G71" s="83">
        <v>323.49448119219505</v>
      </c>
      <c r="H71" s="83">
        <v>310.15367658046148</v>
      </c>
      <c r="I71" s="83">
        <v>299.37947041870353</v>
      </c>
      <c r="J71" s="83">
        <v>206.91071072143433</v>
      </c>
      <c r="K71" s="83">
        <v>287.24367285880811</v>
      </c>
      <c r="L71" s="83">
        <v>229.50470009357977</v>
      </c>
      <c r="M71" s="83">
        <v>145.54014364416699</v>
      </c>
      <c r="N71" s="83">
        <v>130.70552464720924</v>
      </c>
      <c r="O71" s="83">
        <v>123.20208416859221</v>
      </c>
      <c r="P71" s="83">
        <v>102.33746319376269</v>
      </c>
      <c r="Q71" s="83">
        <v>108.07577199508958</v>
      </c>
      <c r="R71" s="83">
        <v>102.28223640501197</v>
      </c>
      <c r="S71" s="83">
        <v>110.48789997577276</v>
      </c>
      <c r="T71" s="83">
        <v>110.41801829444024</v>
      </c>
      <c r="U71" s="83">
        <v>109.28918538295243</v>
      </c>
      <c r="V71" s="83">
        <v>108.84611094657291</v>
      </c>
      <c r="W71" s="83">
        <v>109.73475763586111</v>
      </c>
      <c r="X71" s="83">
        <v>110.39691983304328</v>
      </c>
      <c r="Y71" s="83">
        <v>110.72539456174619</v>
      </c>
      <c r="Z71" s="83">
        <v>110.97760860057046</v>
      </c>
      <c r="AA71" s="83">
        <v>111.42031380464068</v>
      </c>
      <c r="AB71" s="83">
        <v>111.77754554953798</v>
      </c>
      <c r="AC71" s="83">
        <v>112.17445630461562</v>
      </c>
      <c r="AD71" s="83">
        <v>112.46562212864822</v>
      </c>
      <c r="AE71" s="83">
        <v>112.65535592924046</v>
      </c>
      <c r="AF71" s="83">
        <v>112.94823954694063</v>
      </c>
      <c r="AG71" s="83">
        <v>112.77736826819644</v>
      </c>
      <c r="AH71" s="83">
        <v>113.05119776770687</v>
      </c>
      <c r="AI71" s="83">
        <v>108.17345369641544</v>
      </c>
      <c r="AJ71" s="83">
        <v>104.34374572905372</v>
      </c>
      <c r="AK71" s="83">
        <v>103.83895479256573</v>
      </c>
      <c r="AL71" s="83">
        <v>101.35583106091839</v>
      </c>
      <c r="AM71" s="83">
        <v>98.821262999297076</v>
      </c>
      <c r="AN71" s="83">
        <v>95.64098698283712</v>
      </c>
      <c r="AO71" s="83">
        <v>92.367778260308157</v>
      </c>
      <c r="AP71" s="83">
        <v>88.784587422349944</v>
      </c>
      <c r="AQ71" s="83">
        <v>84.665523956193354</v>
      </c>
      <c r="AR71" s="83">
        <v>83.131547861435536</v>
      </c>
      <c r="AS71" s="83">
        <v>81.731286791632357</v>
      </c>
      <c r="AT71" s="83">
        <v>81.202434641006633</v>
      </c>
      <c r="AU71" s="83">
        <v>77.756411963920499</v>
      </c>
      <c r="AV71" s="83">
        <v>77.857864346626215</v>
      </c>
      <c r="AW71" s="83">
        <v>77.679750561896924</v>
      </c>
      <c r="AX71" s="83">
        <v>77.780559767897088</v>
      </c>
      <c r="AY71" s="83">
        <v>77.99930331820272</v>
      </c>
      <c r="AZ71" s="83">
        <v>78.220329198313863</v>
      </c>
    </row>
    <row r="72" spans="1:52" ht="12" customHeight="1" x14ac:dyDescent="0.35">
      <c r="A72" s="361" t="s">
        <v>48</v>
      </c>
      <c r="B72" s="83">
        <v>662.92730207019099</v>
      </c>
      <c r="C72" s="83">
        <v>806.90088646790139</v>
      </c>
      <c r="D72" s="83">
        <v>792.28426747824449</v>
      </c>
      <c r="E72" s="83">
        <v>744.35691631654231</v>
      </c>
      <c r="F72" s="83">
        <v>636.59325091813582</v>
      </c>
      <c r="G72" s="83">
        <v>582.14271920352019</v>
      </c>
      <c r="H72" s="83">
        <v>624.94667642821992</v>
      </c>
      <c r="I72" s="83">
        <v>524.56100145447647</v>
      </c>
      <c r="J72" s="83">
        <v>536.14693372002409</v>
      </c>
      <c r="K72" s="83">
        <v>334.84024402959335</v>
      </c>
      <c r="L72" s="83">
        <v>221.52364093933744</v>
      </c>
      <c r="M72" s="83">
        <v>177.68832805363317</v>
      </c>
      <c r="N72" s="83">
        <v>178.66015049062642</v>
      </c>
      <c r="O72" s="83">
        <v>225.25049381445461</v>
      </c>
      <c r="P72" s="83">
        <v>217.77727314827919</v>
      </c>
      <c r="Q72" s="83">
        <v>212.21544302121259</v>
      </c>
      <c r="R72" s="83">
        <v>214.56506384279857</v>
      </c>
      <c r="S72" s="83">
        <v>211.02446678194283</v>
      </c>
      <c r="T72" s="83">
        <v>203.4102598990728</v>
      </c>
      <c r="U72" s="83">
        <v>195.10976274734145</v>
      </c>
      <c r="V72" s="83">
        <v>190.51014244898332</v>
      </c>
      <c r="W72" s="83">
        <v>189.33569055710728</v>
      </c>
      <c r="X72" s="83">
        <v>186.85682940298619</v>
      </c>
      <c r="Y72" s="83">
        <v>184.13636558562612</v>
      </c>
      <c r="Z72" s="83">
        <v>181.32442077418909</v>
      </c>
      <c r="AA72" s="83">
        <v>178.60762542868031</v>
      </c>
      <c r="AB72" s="83">
        <v>175.91699150610094</v>
      </c>
      <c r="AC72" s="83">
        <v>173.05130618536668</v>
      </c>
      <c r="AD72" s="83">
        <v>170.12456030036674</v>
      </c>
      <c r="AE72" s="83">
        <v>166.96326227976755</v>
      </c>
      <c r="AF72" s="83">
        <v>163.91901379572536</v>
      </c>
      <c r="AG72" s="83">
        <v>158.62596167808422</v>
      </c>
      <c r="AH72" s="83">
        <v>158.45240494472833</v>
      </c>
      <c r="AI72" s="83">
        <v>141.954386142316</v>
      </c>
      <c r="AJ72" s="83">
        <v>135.70261665357688</v>
      </c>
      <c r="AK72" s="83">
        <v>134.57648416466964</v>
      </c>
      <c r="AL72" s="83">
        <v>128.37000770424527</v>
      </c>
      <c r="AM72" s="83">
        <v>111.6945219855434</v>
      </c>
      <c r="AN72" s="83">
        <v>105.97001912121149</v>
      </c>
      <c r="AO72" s="83">
        <v>95.826217332150719</v>
      </c>
      <c r="AP72" s="83">
        <v>93.17961576524381</v>
      </c>
      <c r="AQ72" s="83">
        <v>91.724974579847654</v>
      </c>
      <c r="AR72" s="83">
        <v>89.114729063346104</v>
      </c>
      <c r="AS72" s="83">
        <v>84.625266679806288</v>
      </c>
      <c r="AT72" s="83">
        <v>74.199467154824987</v>
      </c>
      <c r="AU72" s="83">
        <v>53.042705393091168</v>
      </c>
      <c r="AV72" s="83">
        <v>52.293336270049657</v>
      </c>
      <c r="AW72" s="83">
        <v>48.755699266564335</v>
      </c>
      <c r="AX72" s="83">
        <v>46.138592415307556</v>
      </c>
      <c r="AY72" s="83">
        <v>44.87948768696387</v>
      </c>
      <c r="AZ72" s="83">
        <v>43.823064721218692</v>
      </c>
    </row>
    <row r="73" spans="1:52" ht="12" customHeight="1" x14ac:dyDescent="0.35">
      <c r="A73" s="361" t="s">
        <v>60</v>
      </c>
      <c r="B73" s="83">
        <v>200.00549301082921</v>
      </c>
      <c r="C73" s="83">
        <v>200.99718000000183</v>
      </c>
      <c r="D73" s="83">
        <v>210.90859999999998</v>
      </c>
      <c r="E73" s="83">
        <v>204.63634999999968</v>
      </c>
      <c r="F73" s="83">
        <v>191.11865999999998</v>
      </c>
      <c r="G73" s="83">
        <v>184.83206269331345</v>
      </c>
      <c r="H73" s="83">
        <v>191.93276999999932</v>
      </c>
      <c r="I73" s="83">
        <v>156.04449999999969</v>
      </c>
      <c r="J73" s="83">
        <v>139.80558999999968</v>
      </c>
      <c r="K73" s="83">
        <v>135.63007000000039</v>
      </c>
      <c r="L73" s="83">
        <v>169.79046223460224</v>
      </c>
      <c r="M73" s="83">
        <v>125.84854984656529</v>
      </c>
      <c r="N73" s="83">
        <v>118.26931432735641</v>
      </c>
      <c r="O73" s="83">
        <v>93.148539058354586</v>
      </c>
      <c r="P73" s="83">
        <v>54.359200220233348</v>
      </c>
      <c r="Q73" s="83">
        <v>46.452168233900913</v>
      </c>
      <c r="R73" s="83">
        <v>46.821139126204947</v>
      </c>
      <c r="S73" s="83">
        <v>48.436377181044953</v>
      </c>
      <c r="T73" s="83">
        <v>46.867546078184397</v>
      </c>
      <c r="U73" s="83">
        <v>44.950227342061375</v>
      </c>
      <c r="V73" s="83">
        <v>43.676205160301151</v>
      </c>
      <c r="W73" s="83">
        <v>43.318941175675057</v>
      </c>
      <c r="X73" s="83">
        <v>42.520911827024086</v>
      </c>
      <c r="Y73" s="83">
        <v>41.660285236182169</v>
      </c>
      <c r="Z73" s="83">
        <v>40.714683250146571</v>
      </c>
      <c r="AA73" s="83">
        <v>39.822425980990182</v>
      </c>
      <c r="AB73" s="83">
        <v>38.920674341422874</v>
      </c>
      <c r="AC73" s="83">
        <v>37.963166218340596</v>
      </c>
      <c r="AD73" s="83">
        <v>36.984903310530015</v>
      </c>
      <c r="AE73" s="83">
        <v>35.935713315311936</v>
      </c>
      <c r="AF73" s="83">
        <v>34.922601040765834</v>
      </c>
      <c r="AG73" s="83">
        <v>33.972846023486099</v>
      </c>
      <c r="AH73" s="83">
        <v>33.917742993851377</v>
      </c>
      <c r="AI73" s="83">
        <v>31.165662923464122</v>
      </c>
      <c r="AJ73" s="83">
        <v>30.86747680623564</v>
      </c>
      <c r="AK73" s="83">
        <v>30.735568402487786</v>
      </c>
      <c r="AL73" s="83">
        <v>29.226514698679086</v>
      </c>
      <c r="AM73" s="83">
        <v>24.633659413712255</v>
      </c>
      <c r="AN73" s="83">
        <v>23.290167943436714</v>
      </c>
      <c r="AO73" s="83">
        <v>23.04685311027761</v>
      </c>
      <c r="AP73" s="83">
        <v>23.025097299607335</v>
      </c>
      <c r="AQ73" s="83">
        <v>21.763251212774442</v>
      </c>
      <c r="AR73" s="83">
        <v>20.349783142493362</v>
      </c>
      <c r="AS73" s="83">
        <v>19.56744845550152</v>
      </c>
      <c r="AT73" s="83">
        <v>15.031578153325178</v>
      </c>
      <c r="AU73" s="83">
        <v>11.563960603083999</v>
      </c>
      <c r="AV73" s="83">
        <v>11.481094589607762</v>
      </c>
      <c r="AW73" s="83">
        <v>10.556159396388232</v>
      </c>
      <c r="AX73" s="83">
        <v>9.5318879988781173</v>
      </c>
      <c r="AY73" s="83">
        <v>8.9120998326427632</v>
      </c>
      <c r="AZ73" s="83">
        <v>8.4270330845082952</v>
      </c>
    </row>
    <row r="74" spans="1:52" ht="12" customHeight="1" x14ac:dyDescent="0.35">
      <c r="A74" s="361" t="s">
        <v>43</v>
      </c>
      <c r="B74" s="83">
        <v>1713.9772929596197</v>
      </c>
      <c r="C74" s="83">
        <v>1766.7473906929515</v>
      </c>
      <c r="D74" s="83">
        <v>1613.7778150662959</v>
      </c>
      <c r="E74" s="83">
        <v>1580.4340502398964</v>
      </c>
      <c r="F74" s="83">
        <v>1866.8230924281941</v>
      </c>
      <c r="G74" s="83">
        <v>1714.2747452349081</v>
      </c>
      <c r="H74" s="83">
        <v>1667.2714835287829</v>
      </c>
      <c r="I74" s="83">
        <v>1633.554362422072</v>
      </c>
      <c r="J74" s="83">
        <v>1093.65136590823</v>
      </c>
      <c r="K74" s="83">
        <v>1156.044771848708</v>
      </c>
      <c r="L74" s="83">
        <v>1129.4383156786885</v>
      </c>
      <c r="M74" s="83">
        <v>975.48580741170986</v>
      </c>
      <c r="N74" s="83">
        <v>859.41263310449312</v>
      </c>
      <c r="O74" s="83">
        <v>955.42585916205473</v>
      </c>
      <c r="P74" s="83">
        <v>762.20575706190016</v>
      </c>
      <c r="Q74" s="83">
        <v>828.09007218927445</v>
      </c>
      <c r="R74" s="83">
        <v>816.96521288513702</v>
      </c>
      <c r="S74" s="83">
        <v>863.73117939162876</v>
      </c>
      <c r="T74" s="83">
        <v>862.95598352612637</v>
      </c>
      <c r="U74" s="83">
        <v>856.08585371559741</v>
      </c>
      <c r="V74" s="83">
        <v>858.60130001758012</v>
      </c>
      <c r="W74" s="83">
        <v>868.51429495674995</v>
      </c>
      <c r="X74" s="83">
        <v>874.98735736532035</v>
      </c>
      <c r="Y74" s="83">
        <v>879.81521780845912</v>
      </c>
      <c r="Z74" s="83">
        <v>883.69596839995495</v>
      </c>
      <c r="AA74" s="83">
        <v>889.1790477787406</v>
      </c>
      <c r="AB74" s="83">
        <v>895.41598144367379</v>
      </c>
      <c r="AC74" s="83">
        <v>902.49221373634043</v>
      </c>
      <c r="AD74" s="83">
        <v>907.38375319759803</v>
      </c>
      <c r="AE74" s="83">
        <v>913.65150848484984</v>
      </c>
      <c r="AF74" s="83">
        <v>918.44098109038043</v>
      </c>
      <c r="AG74" s="83">
        <v>922.21888790756043</v>
      </c>
      <c r="AH74" s="83">
        <v>925.45674261725082</v>
      </c>
      <c r="AI74" s="83">
        <v>925.87188008373005</v>
      </c>
      <c r="AJ74" s="83">
        <v>925.1965565992557</v>
      </c>
      <c r="AK74" s="83">
        <v>927.1562453983388</v>
      </c>
      <c r="AL74" s="83">
        <v>931.87831029003951</v>
      </c>
      <c r="AM74" s="83">
        <v>943.0097869897487</v>
      </c>
      <c r="AN74" s="83">
        <v>942.87732610854732</v>
      </c>
      <c r="AO74" s="83">
        <v>950.74820508662594</v>
      </c>
      <c r="AP74" s="83">
        <v>956.09962583021468</v>
      </c>
      <c r="AQ74" s="83">
        <v>955.324005065042</v>
      </c>
      <c r="AR74" s="83">
        <v>958.59677682503059</v>
      </c>
      <c r="AS74" s="83">
        <v>960.37013220932295</v>
      </c>
      <c r="AT74" s="83">
        <v>968.62844062059924</v>
      </c>
      <c r="AU74" s="83">
        <v>983.08559142814852</v>
      </c>
      <c r="AV74" s="83">
        <v>986.60621952881013</v>
      </c>
      <c r="AW74" s="83">
        <v>988.7330523226932</v>
      </c>
      <c r="AX74" s="83">
        <v>991.00298215292048</v>
      </c>
      <c r="AY74" s="83">
        <v>993.15145733765473</v>
      </c>
      <c r="AZ74" s="83">
        <v>996.62330794473962</v>
      </c>
    </row>
    <row r="75" spans="1:52" ht="12" customHeight="1" x14ac:dyDescent="0.35">
      <c r="A75" s="361" t="s">
        <v>49</v>
      </c>
      <c r="B75" s="83">
        <v>72.94316497114076</v>
      </c>
      <c r="C75" s="83">
        <v>82.097269999999995</v>
      </c>
      <c r="D75" s="83">
        <v>77.020169999999979</v>
      </c>
      <c r="E75" s="83">
        <v>18.596980000000006</v>
      </c>
      <c r="F75" s="83">
        <v>33.41169</v>
      </c>
      <c r="G75" s="83">
        <v>30.843125685532048</v>
      </c>
      <c r="H75" s="83">
        <v>40.067439999999991</v>
      </c>
      <c r="I75" s="83">
        <v>42.710259999999991</v>
      </c>
      <c r="J75" s="83">
        <v>31.490559999999999</v>
      </c>
      <c r="K75" s="83">
        <v>15.796329999999998</v>
      </c>
      <c r="L75" s="83">
        <v>13.545172449584099</v>
      </c>
      <c r="M75" s="83">
        <v>5.493624056490602</v>
      </c>
      <c r="N75" s="83">
        <v>16.289617473957453</v>
      </c>
      <c r="O75" s="83">
        <v>16.766728796043395</v>
      </c>
      <c r="P75" s="83">
        <v>14.235221566145588</v>
      </c>
      <c r="Q75" s="83">
        <v>15.501017160202986</v>
      </c>
      <c r="R75" s="83">
        <v>15.910919539271967</v>
      </c>
      <c r="S75" s="83">
        <v>16.180722725755896</v>
      </c>
      <c r="T75" s="83">
        <v>16.244411202348598</v>
      </c>
      <c r="U75" s="83">
        <v>16.144529068575125</v>
      </c>
      <c r="V75" s="83">
        <v>16.070327366760541</v>
      </c>
      <c r="W75" s="83">
        <v>16.236509078146014</v>
      </c>
      <c r="X75" s="83">
        <v>16.329841963232447</v>
      </c>
      <c r="Y75" s="83">
        <v>16.361200723998255</v>
      </c>
      <c r="Z75" s="83">
        <v>16.347861874481524</v>
      </c>
      <c r="AA75" s="83">
        <v>16.314607981646208</v>
      </c>
      <c r="AB75" s="83">
        <v>16.2600011427221</v>
      </c>
      <c r="AC75" s="83">
        <v>16.211773282447695</v>
      </c>
      <c r="AD75" s="83">
        <v>16.164932902781253</v>
      </c>
      <c r="AE75" s="83">
        <v>16.120857900688961</v>
      </c>
      <c r="AF75" s="83">
        <v>16.077946411706339</v>
      </c>
      <c r="AG75" s="83">
        <v>15.674395566745345</v>
      </c>
      <c r="AH75" s="83">
        <v>15.647210804343652</v>
      </c>
      <c r="AI75" s="83">
        <v>12.573663833324854</v>
      </c>
      <c r="AJ75" s="83">
        <v>10.829606216115016</v>
      </c>
      <c r="AK75" s="83">
        <v>9.7874853293688382</v>
      </c>
      <c r="AL75" s="83">
        <v>8.084133812485053</v>
      </c>
      <c r="AM75" s="83">
        <v>8.0132084816889364</v>
      </c>
      <c r="AN75" s="83">
        <v>4.9288589304881416</v>
      </c>
      <c r="AO75" s="83">
        <v>3.7874797123034951</v>
      </c>
      <c r="AP75" s="83">
        <v>3.7859302555129517</v>
      </c>
      <c r="AQ75" s="83">
        <v>2.9468829032708839</v>
      </c>
      <c r="AR75" s="83">
        <v>1.9896620855238487</v>
      </c>
      <c r="AS75" s="83">
        <v>0.93263401877306573</v>
      </c>
      <c r="AT75" s="83">
        <v>0.8713958557344903</v>
      </c>
      <c r="AU75" s="83">
        <v>0</v>
      </c>
      <c r="AV75" s="83">
        <v>0</v>
      </c>
      <c r="AW75" s="83">
        <v>0</v>
      </c>
      <c r="AX75" s="83">
        <v>0</v>
      </c>
      <c r="AY75" s="83">
        <v>0</v>
      </c>
      <c r="AZ75" s="83">
        <v>0</v>
      </c>
    </row>
    <row r="76" spans="1:52" ht="12" customHeight="1" x14ac:dyDescent="0.35">
      <c r="A76" s="361" t="s">
        <v>52</v>
      </c>
      <c r="B76" s="83">
        <v>21.782257619613812</v>
      </c>
      <c r="C76" s="83">
        <v>31.699609999999996</v>
      </c>
      <c r="D76" s="83">
        <v>35.911570000000012</v>
      </c>
      <c r="E76" s="83">
        <v>45.802050000000001</v>
      </c>
      <c r="F76" s="83">
        <v>51.589449999999978</v>
      </c>
      <c r="G76" s="83">
        <v>73.304680429845519</v>
      </c>
      <c r="H76" s="83">
        <v>84.353530000000006</v>
      </c>
      <c r="I76" s="83">
        <v>79.907219999999995</v>
      </c>
      <c r="J76" s="83">
        <v>81.002169999999992</v>
      </c>
      <c r="K76" s="83">
        <v>83.779159999999976</v>
      </c>
      <c r="L76" s="83">
        <v>110.75552208738398</v>
      </c>
      <c r="M76" s="83">
        <v>96.674022312080851</v>
      </c>
      <c r="N76" s="83">
        <v>96.511615807904121</v>
      </c>
      <c r="O76" s="83">
        <v>165.97209975807974</v>
      </c>
      <c r="P76" s="83">
        <v>109.46120151941362</v>
      </c>
      <c r="Q76" s="83">
        <v>121.16132634738808</v>
      </c>
      <c r="R76" s="83">
        <v>124.34057295447926</v>
      </c>
      <c r="S76" s="83">
        <v>128.60364723061952</v>
      </c>
      <c r="T76" s="83">
        <v>129.25533646900666</v>
      </c>
      <c r="U76" s="83">
        <v>128.82019005004975</v>
      </c>
      <c r="V76" s="83">
        <v>129.01147565593402</v>
      </c>
      <c r="W76" s="83">
        <v>130.66691320933668</v>
      </c>
      <c r="X76" s="83">
        <v>132.63671543700528</v>
      </c>
      <c r="Y76" s="83">
        <v>134.46886998635901</v>
      </c>
      <c r="Z76" s="83">
        <v>135.91942852231682</v>
      </c>
      <c r="AA76" s="83">
        <v>137.76155425759188</v>
      </c>
      <c r="AB76" s="83">
        <v>139.3362977810111</v>
      </c>
      <c r="AC76" s="83">
        <v>141.011883580355</v>
      </c>
      <c r="AD76" s="83">
        <v>142.42709964430654</v>
      </c>
      <c r="AE76" s="83">
        <v>143.73932441311862</v>
      </c>
      <c r="AF76" s="83">
        <v>145.05791030621347</v>
      </c>
      <c r="AG76" s="83">
        <v>146.8594007934195</v>
      </c>
      <c r="AH76" s="83">
        <v>147.90548632074666</v>
      </c>
      <c r="AI76" s="83">
        <v>153.19122455590977</v>
      </c>
      <c r="AJ76" s="83">
        <v>155.927510278201</v>
      </c>
      <c r="AK76" s="83">
        <v>158.09941461267621</v>
      </c>
      <c r="AL76" s="83">
        <v>161.52691923978503</v>
      </c>
      <c r="AM76" s="83">
        <v>164.30026878929559</v>
      </c>
      <c r="AN76" s="83">
        <v>168.72711659775445</v>
      </c>
      <c r="AO76" s="83">
        <v>171.30367779809117</v>
      </c>
      <c r="AP76" s="83">
        <v>173.23452723594306</v>
      </c>
      <c r="AQ76" s="83">
        <v>175.86204159481343</v>
      </c>
      <c r="AR76" s="83">
        <v>178.37503348391522</v>
      </c>
      <c r="AS76" s="83">
        <v>180.6749846864096</v>
      </c>
      <c r="AT76" s="83">
        <v>182.73426655030457</v>
      </c>
      <c r="AU76" s="83">
        <v>186.87520411912234</v>
      </c>
      <c r="AV76" s="83">
        <v>188.19024878174116</v>
      </c>
      <c r="AW76" s="83">
        <v>189.97429186300926</v>
      </c>
      <c r="AX76" s="83">
        <v>191.93653108078229</v>
      </c>
      <c r="AY76" s="83">
        <v>194.01662524647182</v>
      </c>
      <c r="AZ76" s="83">
        <v>196.26525015477233</v>
      </c>
    </row>
    <row r="77" spans="1:52" ht="12" customHeight="1" x14ac:dyDescent="0.35">
      <c r="A77" s="361" t="s">
        <v>28</v>
      </c>
      <c r="B77" s="83">
        <v>384.68864332966865</v>
      </c>
      <c r="C77" s="83">
        <v>422.88416999999987</v>
      </c>
      <c r="D77" s="83">
        <v>357.49698999999981</v>
      </c>
      <c r="E77" s="83">
        <v>878.81945999999994</v>
      </c>
      <c r="F77" s="83">
        <v>777.61047999999994</v>
      </c>
      <c r="G77" s="83">
        <v>749.66831072367813</v>
      </c>
      <c r="H77" s="83">
        <v>564.42182000000003</v>
      </c>
      <c r="I77" s="83">
        <v>635.0841999999999</v>
      </c>
      <c r="J77" s="83">
        <v>709.84447999999986</v>
      </c>
      <c r="K77" s="83">
        <v>677.94405000000006</v>
      </c>
      <c r="L77" s="83">
        <v>727.98394405900092</v>
      </c>
      <c r="M77" s="83">
        <v>672.34434197900055</v>
      </c>
      <c r="N77" s="83">
        <v>696.95169505928345</v>
      </c>
      <c r="O77" s="83">
        <v>644.07121666662397</v>
      </c>
      <c r="P77" s="83">
        <v>601.07792187571772</v>
      </c>
      <c r="Q77" s="83">
        <v>556.17206636460855</v>
      </c>
      <c r="R77" s="83">
        <v>569.36268721928138</v>
      </c>
      <c r="S77" s="83">
        <v>584.09063919184246</v>
      </c>
      <c r="T77" s="83">
        <v>590.65126389324951</v>
      </c>
      <c r="U77" s="83">
        <v>593.7908198950214</v>
      </c>
      <c r="V77" s="83">
        <v>597.31275609252566</v>
      </c>
      <c r="W77" s="83">
        <v>602.28609445109817</v>
      </c>
      <c r="X77" s="83">
        <v>609.12024124086452</v>
      </c>
      <c r="Y77" s="83">
        <v>612.25776851325077</v>
      </c>
      <c r="Z77" s="83">
        <v>614.99296180280544</v>
      </c>
      <c r="AA77" s="83">
        <v>619.69626727679065</v>
      </c>
      <c r="AB77" s="83">
        <v>623.61863535785233</v>
      </c>
      <c r="AC77" s="83">
        <v>628.30091411398928</v>
      </c>
      <c r="AD77" s="83">
        <v>632.24736335648242</v>
      </c>
      <c r="AE77" s="83">
        <v>636.17732593462517</v>
      </c>
      <c r="AF77" s="83">
        <v>640.01294381336334</v>
      </c>
      <c r="AG77" s="83">
        <v>643.76920233016642</v>
      </c>
      <c r="AH77" s="83">
        <v>646.64783006671769</v>
      </c>
      <c r="AI77" s="83">
        <v>658.73882990465142</v>
      </c>
      <c r="AJ77" s="83">
        <v>665.19847430284926</v>
      </c>
      <c r="AK77" s="83">
        <v>666.55759191894219</v>
      </c>
      <c r="AL77" s="83">
        <v>670.35067409117653</v>
      </c>
      <c r="AM77" s="83">
        <v>676.60760188904067</v>
      </c>
      <c r="AN77" s="83">
        <v>683.8518808508619</v>
      </c>
      <c r="AO77" s="83">
        <v>686.98755871810113</v>
      </c>
      <c r="AP77" s="83">
        <v>691.22905901839135</v>
      </c>
      <c r="AQ77" s="83">
        <v>699.70448959751093</v>
      </c>
      <c r="AR77" s="83">
        <v>702.84065451999675</v>
      </c>
      <c r="AS77" s="83">
        <v>707.47947789293232</v>
      </c>
      <c r="AT77" s="83">
        <v>713.44011950548793</v>
      </c>
      <c r="AU77" s="83">
        <v>719.86018065754604</v>
      </c>
      <c r="AV77" s="83">
        <v>721.84514028629667</v>
      </c>
      <c r="AW77" s="83">
        <v>725.56012707610932</v>
      </c>
      <c r="AX77" s="83">
        <v>728.26220483614543</v>
      </c>
      <c r="AY77" s="83">
        <v>729.42778102447335</v>
      </c>
      <c r="AZ77" s="83">
        <v>730.60183525347827</v>
      </c>
    </row>
    <row r="78" spans="1:52" ht="12" customHeight="1" x14ac:dyDescent="0.3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1.0975157583005928E-2</v>
      </c>
      <c r="S78" s="83">
        <v>6.0265823022369033E-2</v>
      </c>
      <c r="T78" s="83">
        <v>0.11607827379668066</v>
      </c>
      <c r="U78" s="83">
        <v>0.17377997240133269</v>
      </c>
      <c r="V78" s="83">
        <v>0.24289551310175961</v>
      </c>
      <c r="W78" s="83">
        <v>0.35784011585800252</v>
      </c>
      <c r="X78" s="83">
        <v>0.51850016711240887</v>
      </c>
      <c r="Y78" s="83">
        <v>0.69923398833304895</v>
      </c>
      <c r="Z78" s="83">
        <v>0.91262120661044233</v>
      </c>
      <c r="AA78" s="83">
        <v>1.1995515533674272</v>
      </c>
      <c r="AB78" s="83">
        <v>1.5218094792996379</v>
      </c>
      <c r="AC78" s="83">
        <v>1.9162796822592201</v>
      </c>
      <c r="AD78" s="83">
        <v>2.3471134947665639</v>
      </c>
      <c r="AE78" s="83">
        <v>2.8528229906666183</v>
      </c>
      <c r="AF78" s="83">
        <v>3.3981553127916966</v>
      </c>
      <c r="AG78" s="83">
        <v>4.4089801322571427</v>
      </c>
      <c r="AH78" s="83">
        <v>4.6554627391178371</v>
      </c>
      <c r="AI78" s="83">
        <v>9.6283672799681543</v>
      </c>
      <c r="AJ78" s="83">
        <v>12.498582397579945</v>
      </c>
      <c r="AK78" s="83">
        <v>13.883861434528857</v>
      </c>
      <c r="AL78" s="83">
        <v>16.949294098525648</v>
      </c>
      <c r="AM78" s="83">
        <v>20.507733071275819</v>
      </c>
      <c r="AN78" s="83">
        <v>24.112595547876055</v>
      </c>
      <c r="AO78" s="83">
        <v>27.726006875523399</v>
      </c>
      <c r="AP78" s="83">
        <v>29.221108076705885</v>
      </c>
      <c r="AQ78" s="83">
        <v>31.512927723124779</v>
      </c>
      <c r="AR78" s="83">
        <v>34.151604300163036</v>
      </c>
      <c r="AS78" s="83">
        <v>36.626198167835014</v>
      </c>
      <c r="AT78" s="83">
        <v>38.766210388562889</v>
      </c>
      <c r="AU78" s="83">
        <v>43.766661523915332</v>
      </c>
      <c r="AV78" s="83">
        <v>44.382568187826337</v>
      </c>
      <c r="AW78" s="83">
        <v>45.695788652711734</v>
      </c>
      <c r="AX78" s="83">
        <v>46.917721499353817</v>
      </c>
      <c r="AY78" s="83">
        <v>48.068983464028769</v>
      </c>
      <c r="AZ78" s="83">
        <v>49.269767050641413</v>
      </c>
    </row>
    <row r="79" spans="1:52" ht="12" customHeight="1" x14ac:dyDescent="0.35">
      <c r="A79" s="359" t="s">
        <v>914</v>
      </c>
      <c r="B79" s="360">
        <v>1402.8910489661057</v>
      </c>
      <c r="C79" s="360">
        <v>1429.3102688915928</v>
      </c>
      <c r="D79" s="360">
        <v>1393.4553097659543</v>
      </c>
      <c r="E79" s="360">
        <v>1446.7410111455574</v>
      </c>
      <c r="F79" s="360">
        <v>1436.368185749853</v>
      </c>
      <c r="G79" s="360">
        <v>1430.1861080042493</v>
      </c>
      <c r="H79" s="360">
        <v>1436.8696210275932</v>
      </c>
      <c r="I79" s="360">
        <v>1429.1075351864963</v>
      </c>
      <c r="J79" s="360">
        <v>1419.0998140003037</v>
      </c>
      <c r="K79" s="360">
        <v>1247.3499836036506</v>
      </c>
      <c r="L79" s="360">
        <v>1348.7139630867437</v>
      </c>
      <c r="M79" s="360">
        <v>1314.479042921269</v>
      </c>
      <c r="N79" s="360">
        <v>1272.2131005165027</v>
      </c>
      <c r="O79" s="360">
        <v>1253.2922111449664</v>
      </c>
      <c r="P79" s="360">
        <v>1202.8425915261867</v>
      </c>
      <c r="Q79" s="360">
        <v>1208.6275128312623</v>
      </c>
      <c r="R79" s="360">
        <v>1231.9766307663958</v>
      </c>
      <c r="S79" s="360">
        <v>1246.7807739603636</v>
      </c>
      <c r="T79" s="360">
        <v>1262.438344074267</v>
      </c>
      <c r="U79" s="360">
        <v>1269.6053325178261</v>
      </c>
      <c r="V79" s="360">
        <v>1275.8600795084058</v>
      </c>
      <c r="W79" s="360">
        <v>1281.512152689937</v>
      </c>
      <c r="X79" s="360">
        <v>1291.5016147812103</v>
      </c>
      <c r="Y79" s="360">
        <v>1298.2391792054484</v>
      </c>
      <c r="Z79" s="360">
        <v>1303.4176627071104</v>
      </c>
      <c r="AA79" s="360">
        <v>1310.3089034216453</v>
      </c>
      <c r="AB79" s="360">
        <v>1316.1957012904959</v>
      </c>
      <c r="AC79" s="360">
        <v>1322.9156285783574</v>
      </c>
      <c r="AD79" s="360">
        <v>1328.1821933811186</v>
      </c>
      <c r="AE79" s="360">
        <v>1332.875745468127</v>
      </c>
      <c r="AF79" s="360">
        <v>1336.4296589112673</v>
      </c>
      <c r="AG79" s="360">
        <v>1341.4140522014879</v>
      </c>
      <c r="AH79" s="360">
        <v>1346.7793495354508</v>
      </c>
      <c r="AI79" s="360">
        <v>1349.3570568498874</v>
      </c>
      <c r="AJ79" s="360">
        <v>1352.8308811381303</v>
      </c>
      <c r="AK79" s="360">
        <v>1356.3721343554369</v>
      </c>
      <c r="AL79" s="360">
        <v>1362.071981760776</v>
      </c>
      <c r="AM79" s="360">
        <v>1366.0219017708623</v>
      </c>
      <c r="AN79" s="360">
        <v>1372.0224104458625</v>
      </c>
      <c r="AO79" s="360">
        <v>1377.3283347331339</v>
      </c>
      <c r="AP79" s="360">
        <v>1382.6516162435778</v>
      </c>
      <c r="AQ79" s="360">
        <v>1389.3013144119595</v>
      </c>
      <c r="AR79" s="360">
        <v>1394.5911168874125</v>
      </c>
      <c r="AS79" s="360">
        <v>1399.6707938021855</v>
      </c>
      <c r="AT79" s="360">
        <v>1405.2762462850139</v>
      </c>
      <c r="AU79" s="360">
        <v>1409.2932411031927</v>
      </c>
      <c r="AV79" s="360">
        <v>1416.524673045076</v>
      </c>
      <c r="AW79" s="360">
        <v>1424.6429466753684</v>
      </c>
      <c r="AX79" s="360">
        <v>1428.6406572782635</v>
      </c>
      <c r="AY79" s="360">
        <v>1435.2151101129734</v>
      </c>
      <c r="AZ79" s="360">
        <v>1442.5234646863687</v>
      </c>
    </row>
    <row r="80" spans="1:52" ht="12" customHeight="1" x14ac:dyDescent="0.35">
      <c r="A80" s="93" t="s">
        <v>915</v>
      </c>
      <c r="B80" s="103">
        <v>1332.2360174505425</v>
      </c>
      <c r="C80" s="103">
        <v>1228.0660859893133</v>
      </c>
      <c r="D80" s="103">
        <v>1448.9462847110526</v>
      </c>
      <c r="E80" s="103">
        <v>1525.5857086173851</v>
      </c>
      <c r="F80" s="103">
        <v>1502.3078301944286</v>
      </c>
      <c r="G80" s="103">
        <v>1683.7099427616438</v>
      </c>
      <c r="H80" s="103">
        <v>1913.2740880023321</v>
      </c>
      <c r="I80" s="103">
        <v>2049.6335056884841</v>
      </c>
      <c r="J80" s="103">
        <v>2755.4208084464053</v>
      </c>
      <c r="K80" s="103">
        <v>2112.6640927899989</v>
      </c>
      <c r="L80" s="103">
        <v>2614.5924562982505</v>
      </c>
      <c r="M80" s="103">
        <v>2966.0253206695525</v>
      </c>
      <c r="N80" s="103">
        <v>2896.7484891850463</v>
      </c>
      <c r="O80" s="103">
        <v>2779.0926076949791</v>
      </c>
      <c r="P80" s="103">
        <v>2973.8944026072941</v>
      </c>
      <c r="Q80" s="103">
        <v>2893.2353624625839</v>
      </c>
      <c r="R80" s="103">
        <v>2951.2628645737755</v>
      </c>
      <c r="S80" s="103">
        <v>3029.0493822215185</v>
      </c>
      <c r="T80" s="103">
        <v>3062.7690477825686</v>
      </c>
      <c r="U80" s="103">
        <v>3076.7369067473051</v>
      </c>
      <c r="V80" s="103">
        <v>3088.6974695115637</v>
      </c>
      <c r="W80" s="103">
        <v>3110.8799662813994</v>
      </c>
      <c r="X80" s="103">
        <v>3136.9733140633352</v>
      </c>
      <c r="Y80" s="103">
        <v>3151.406784492623</v>
      </c>
      <c r="Z80" s="103">
        <v>3163.7872331406556</v>
      </c>
      <c r="AA80" s="103">
        <v>3183.0578800346389</v>
      </c>
      <c r="AB80" s="103">
        <v>3196.5415828795317</v>
      </c>
      <c r="AC80" s="103">
        <v>3209.8171102610318</v>
      </c>
      <c r="AD80" s="103">
        <v>3218.1291602175734</v>
      </c>
      <c r="AE80" s="103">
        <v>3226.8338849302763</v>
      </c>
      <c r="AF80" s="103">
        <v>3231.5775443502484</v>
      </c>
      <c r="AG80" s="103">
        <v>3240.3393959243913</v>
      </c>
      <c r="AH80" s="103">
        <v>3248.6866094583584</v>
      </c>
      <c r="AI80" s="103">
        <v>3247.183204408384</v>
      </c>
      <c r="AJ80" s="103">
        <v>3248.2021826081641</v>
      </c>
      <c r="AK80" s="103">
        <v>3249.7525058365832</v>
      </c>
      <c r="AL80" s="103">
        <v>3254.2343329162754</v>
      </c>
      <c r="AM80" s="103">
        <v>3255.4933157171613</v>
      </c>
      <c r="AN80" s="103">
        <v>3256.744446457194</v>
      </c>
      <c r="AO80" s="103">
        <v>3262.5133693693583</v>
      </c>
      <c r="AP80" s="103">
        <v>3268.9134931227068</v>
      </c>
      <c r="AQ80" s="103">
        <v>3274.5574287726236</v>
      </c>
      <c r="AR80" s="103">
        <v>3277.704736745131</v>
      </c>
      <c r="AS80" s="103">
        <v>3279.7015328329057</v>
      </c>
      <c r="AT80" s="103">
        <v>3281.5980764238457</v>
      </c>
      <c r="AU80" s="103">
        <v>3281.2135051229461</v>
      </c>
      <c r="AV80" s="103">
        <v>3288.4160780658462</v>
      </c>
      <c r="AW80" s="103">
        <v>3296.8521217005928</v>
      </c>
      <c r="AX80" s="103">
        <v>3290.7792358000534</v>
      </c>
      <c r="AY80" s="103">
        <v>3293.0088764674178</v>
      </c>
      <c r="AZ80" s="103">
        <v>3298.2009871391015</v>
      </c>
    </row>
    <row r="81" spans="1:52" ht="12" customHeight="1" x14ac:dyDescent="0.3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3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35">
      <c r="A83" s="214" t="s">
        <v>313</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35">
      <c r="A84" s="64" t="s">
        <v>40</v>
      </c>
      <c r="B84" s="88">
        <v>2.5043956969599233E-2</v>
      </c>
      <c r="C84" s="88">
        <v>2.5085226359230817E-2</v>
      </c>
      <c r="D84" s="88">
        <v>2.5070756906172064E-2</v>
      </c>
      <c r="E84" s="88">
        <v>2.5218109187668002E-2</v>
      </c>
      <c r="F84" s="88">
        <v>2.5325890399453481E-2</v>
      </c>
      <c r="G84" s="88">
        <v>2.5336285017321738E-2</v>
      </c>
      <c r="H84" s="88">
        <v>2.5288123374643982E-2</v>
      </c>
      <c r="I84" s="88">
        <v>2.5234493736087077E-2</v>
      </c>
      <c r="J84" s="88">
        <v>2.5405037074291464E-2</v>
      </c>
      <c r="K84" s="88">
        <v>2.5428469112783292E-2</v>
      </c>
      <c r="L84" s="88">
        <v>2.5371390449989616E-2</v>
      </c>
      <c r="M84" s="88">
        <v>2.5344980593758608E-2</v>
      </c>
      <c r="N84" s="88">
        <v>2.5395107323649666E-2</v>
      </c>
      <c r="O84" s="88">
        <v>2.537468119613422E-2</v>
      </c>
      <c r="P84" s="88">
        <v>2.532351574651517E-2</v>
      </c>
      <c r="Q84" s="88">
        <v>2.5211279740203773E-2</v>
      </c>
      <c r="R84" s="88">
        <v>2.0719823459947804E-2</v>
      </c>
      <c r="S84" s="88">
        <v>1.6809759200226287E-2</v>
      </c>
      <c r="T84" s="88">
        <v>1.3785092110373884E-2</v>
      </c>
      <c r="U84" s="88">
        <v>1.9043804545914877E-2</v>
      </c>
      <c r="V84" s="88">
        <v>1.4969621685052645E-2</v>
      </c>
      <c r="W84" s="88">
        <v>1.1978437220682312E-2</v>
      </c>
      <c r="X84" s="88">
        <v>1.8457856300462826E-2</v>
      </c>
      <c r="Y84" s="88">
        <v>1.3589035583977878E-2</v>
      </c>
      <c r="Z84" s="88">
        <v>1.0164430957041826E-2</v>
      </c>
      <c r="AA84" s="88">
        <v>1.2953442957011197E-2</v>
      </c>
      <c r="AB84" s="88">
        <v>8.9592190167517381E-3</v>
      </c>
      <c r="AC84" s="88">
        <v>7.0471316230147976E-3</v>
      </c>
      <c r="AD84" s="88">
        <v>1.0951715044109866E-2</v>
      </c>
      <c r="AE84" s="88">
        <v>7.2175824381867509E-3</v>
      </c>
      <c r="AF84" s="88">
        <v>6.7327136589322668E-3</v>
      </c>
      <c r="AG84" s="88">
        <v>7.5492411137457619E-3</v>
      </c>
      <c r="AH84" s="88">
        <v>7.2555474328658293E-3</v>
      </c>
      <c r="AI84" s="88">
        <v>9.7258582613011686E-3</v>
      </c>
      <c r="AJ84" s="88">
        <v>1.0662582590119592E-2</v>
      </c>
      <c r="AK84" s="88">
        <v>1.1254132911202407E-2</v>
      </c>
      <c r="AL84" s="88">
        <v>1.2190277457286158E-2</v>
      </c>
      <c r="AM84" s="88">
        <v>1.2875386343212161E-2</v>
      </c>
      <c r="AN84" s="88">
        <v>1.4319637239302175E-2</v>
      </c>
      <c r="AO84" s="88">
        <v>1.5276168755297805E-2</v>
      </c>
      <c r="AP84" s="88">
        <v>1.5807246573242565E-2</v>
      </c>
      <c r="AQ84" s="88">
        <v>1.6295721745592164E-2</v>
      </c>
      <c r="AR84" s="88">
        <v>1.6996144852919396E-2</v>
      </c>
      <c r="AS84" s="88">
        <v>1.7685119507940411E-2</v>
      </c>
      <c r="AT84" s="88">
        <v>1.8397154075538769E-2</v>
      </c>
      <c r="AU84" s="88">
        <v>1.8561899880044589E-2</v>
      </c>
      <c r="AV84" s="88">
        <v>1.8516967954254438E-2</v>
      </c>
      <c r="AW84" s="88">
        <v>1.8461303667199353E-2</v>
      </c>
      <c r="AX84" s="88">
        <v>1.8322470002041416E-2</v>
      </c>
      <c r="AY84" s="88">
        <v>1.8313590195602469E-2</v>
      </c>
      <c r="AZ84" s="88">
        <v>1.8295368393057052E-2</v>
      </c>
    </row>
    <row r="85" spans="1:52" ht="12" customHeight="1" x14ac:dyDescent="0.35">
      <c r="A85" s="72" t="s">
        <v>41</v>
      </c>
      <c r="B85" s="89">
        <v>2.7337548075275116E-2</v>
      </c>
      <c r="C85" s="89">
        <v>2.7365984324406876E-2</v>
      </c>
      <c r="D85" s="89">
        <v>2.7357508423466872E-2</v>
      </c>
      <c r="E85" s="89">
        <v>2.7502996652439118E-2</v>
      </c>
      <c r="F85" s="89">
        <v>2.7610016681347237E-2</v>
      </c>
      <c r="G85" s="89">
        <v>2.7624015551704132E-2</v>
      </c>
      <c r="H85" s="89">
        <v>2.7576113396886325E-2</v>
      </c>
      <c r="I85" s="89">
        <v>2.7586824667707236E-2</v>
      </c>
      <c r="J85" s="89">
        <v>2.778752889857455E-2</v>
      </c>
      <c r="K85" s="89">
        <v>2.7862392823628158E-2</v>
      </c>
      <c r="L85" s="89">
        <v>2.7791001755869772E-2</v>
      </c>
      <c r="M85" s="89">
        <v>2.7743365552176703E-2</v>
      </c>
      <c r="N85" s="89">
        <v>2.7790965766397495E-2</v>
      </c>
      <c r="O85" s="89">
        <v>2.7760865356580913E-2</v>
      </c>
      <c r="P85" s="89">
        <v>2.7736381749344022E-2</v>
      </c>
      <c r="Q85" s="89">
        <v>2.7601491163020155E-2</v>
      </c>
      <c r="R85" s="89">
        <v>2.7778359133944164E-2</v>
      </c>
      <c r="S85" s="89">
        <v>2.7721418273358112E-2</v>
      </c>
      <c r="T85" s="89">
        <v>2.7899992803675295E-2</v>
      </c>
      <c r="U85" s="89">
        <v>2.7856258076394993E-2</v>
      </c>
      <c r="V85" s="89">
        <v>2.767846312899077E-2</v>
      </c>
      <c r="W85" s="89">
        <v>2.7690145675419036E-2</v>
      </c>
      <c r="X85" s="89">
        <v>2.7473837369976543E-2</v>
      </c>
      <c r="Y85" s="89">
        <v>2.7347801038722658E-2</v>
      </c>
      <c r="Z85" s="89">
        <v>2.7316272378861868E-2</v>
      </c>
      <c r="AA85" s="89">
        <v>2.7034511842284135E-2</v>
      </c>
      <c r="AB85" s="89">
        <v>2.7042347610530058E-2</v>
      </c>
      <c r="AC85" s="89">
        <v>2.6997355998176216E-2</v>
      </c>
      <c r="AD85" s="89">
        <v>2.6731930961491859E-2</v>
      </c>
      <c r="AE85" s="89">
        <v>2.6726894543649855E-2</v>
      </c>
      <c r="AF85" s="89">
        <v>2.6697286273161487E-2</v>
      </c>
      <c r="AG85" s="89">
        <v>2.6571965137872706E-2</v>
      </c>
      <c r="AH85" s="89">
        <v>2.6462579029492145E-2</v>
      </c>
      <c r="AI85" s="89">
        <v>2.6204323963379825E-2</v>
      </c>
      <c r="AJ85" s="89">
        <v>2.6038478905004797E-2</v>
      </c>
      <c r="AK85" s="89">
        <v>2.581978233161274E-2</v>
      </c>
      <c r="AL85" s="89">
        <v>2.5686976906272096E-2</v>
      </c>
      <c r="AM85" s="89">
        <v>2.5598818094253076E-2</v>
      </c>
      <c r="AN85" s="89">
        <v>2.5413623482169218E-2</v>
      </c>
      <c r="AO85" s="89">
        <v>2.5261203333855353E-2</v>
      </c>
      <c r="AP85" s="89">
        <v>2.5144418476961458E-2</v>
      </c>
      <c r="AQ85" s="89">
        <v>2.4997684101865807E-2</v>
      </c>
      <c r="AR85" s="89">
        <v>2.4877797849067303E-2</v>
      </c>
      <c r="AS85" s="89">
        <v>2.4491284272443611E-2</v>
      </c>
      <c r="AT85" s="89">
        <v>2.4303721564327037E-2</v>
      </c>
      <c r="AU85" s="89">
        <v>2.4126223283331177E-2</v>
      </c>
      <c r="AV85" s="89">
        <v>2.3954823355303884E-2</v>
      </c>
      <c r="AW85" s="89">
        <v>2.3808817121848899E-2</v>
      </c>
      <c r="AX85" s="89">
        <v>2.3612315437925538E-2</v>
      </c>
      <c r="AY85" s="89">
        <v>2.3453798657415231E-2</v>
      </c>
      <c r="AZ85" s="89">
        <v>2.3348821049166336E-2</v>
      </c>
    </row>
    <row r="86" spans="1:52" ht="12" customHeight="1" x14ac:dyDescent="0.35">
      <c r="A86" s="72" t="s">
        <v>44</v>
      </c>
      <c r="B86" s="89">
        <v>3.3787837829692975E-2</v>
      </c>
      <c r="C86" s="89">
        <v>3.3823846814713392E-2</v>
      </c>
      <c r="D86" s="89">
        <v>3.3780202916159276E-2</v>
      </c>
      <c r="E86" s="89">
        <v>3.4019468742084641E-2</v>
      </c>
      <c r="F86" s="89">
        <v>3.4160637057654201E-2</v>
      </c>
      <c r="G86" s="89">
        <v>3.4259651290266056E-2</v>
      </c>
      <c r="H86" s="89">
        <v>3.4182162100231679E-2</v>
      </c>
      <c r="I86" s="89">
        <v>3.4142202659036794E-2</v>
      </c>
      <c r="J86" s="89">
        <v>3.4423718906046313E-2</v>
      </c>
      <c r="K86" s="89">
        <v>3.4529259057771683E-2</v>
      </c>
      <c r="L86" s="89">
        <v>3.4403984673518413E-2</v>
      </c>
      <c r="M86" s="89">
        <v>3.4324731740474269E-2</v>
      </c>
      <c r="N86" s="89">
        <v>3.4455697988872838E-2</v>
      </c>
      <c r="O86" s="89">
        <v>3.4451894972493617E-2</v>
      </c>
      <c r="P86" s="89">
        <v>3.4387047723354901E-2</v>
      </c>
      <c r="Q86" s="89">
        <v>3.4240602346998467E-2</v>
      </c>
      <c r="R86" s="89">
        <v>3.4444590625233369E-2</v>
      </c>
      <c r="S86" s="89">
        <v>3.4349544695383177E-2</v>
      </c>
      <c r="T86" s="89">
        <v>3.4574164717247696E-2</v>
      </c>
      <c r="U86" s="89">
        <v>3.4645467705840156E-2</v>
      </c>
      <c r="V86" s="89">
        <v>3.4886517828148424E-2</v>
      </c>
      <c r="W86" s="89">
        <v>3.4878607715557383E-2</v>
      </c>
      <c r="X86" s="89">
        <v>3.4571460586200163E-2</v>
      </c>
      <c r="Y86" s="89">
        <v>3.4593506246666836E-2</v>
      </c>
      <c r="Z86" s="89">
        <v>3.4597194191467423E-2</v>
      </c>
      <c r="AA86" s="89">
        <v>3.4418443402953192E-2</v>
      </c>
      <c r="AB86" s="89">
        <v>3.4446904752233373E-2</v>
      </c>
      <c r="AC86" s="89">
        <v>3.428712992307037E-2</v>
      </c>
      <c r="AD86" s="89">
        <v>3.3939064111742946E-2</v>
      </c>
      <c r="AE86" s="89">
        <v>3.3802611184784039E-2</v>
      </c>
      <c r="AF86" s="89">
        <v>3.3362913388623995E-2</v>
      </c>
      <c r="AG86" s="89">
        <v>3.3253710421124558E-2</v>
      </c>
      <c r="AH86" s="89">
        <v>3.3176672249335362E-2</v>
      </c>
      <c r="AI86" s="89">
        <v>3.253656432623718E-2</v>
      </c>
      <c r="AJ86" s="89">
        <v>3.2240468418655903E-2</v>
      </c>
      <c r="AK86" s="89">
        <v>3.2020404739248838E-2</v>
      </c>
      <c r="AL86" s="89">
        <v>3.1663004399882129E-2</v>
      </c>
      <c r="AM86" s="89">
        <v>3.141471427565707E-2</v>
      </c>
      <c r="AN86" s="89">
        <v>3.1044547684335011E-2</v>
      </c>
      <c r="AO86" s="89">
        <v>3.0801227097111292E-2</v>
      </c>
      <c r="AP86" s="89">
        <v>3.0643099782553532E-2</v>
      </c>
      <c r="AQ86" s="89">
        <v>3.0503857474153354E-2</v>
      </c>
      <c r="AR86" s="89">
        <v>3.0343448756439642E-2</v>
      </c>
      <c r="AS86" s="89">
        <v>3.0226212286327332E-2</v>
      </c>
      <c r="AT86" s="89">
        <v>3.0128515301172408E-2</v>
      </c>
      <c r="AU86" s="89">
        <v>3.0018704133933552E-2</v>
      </c>
      <c r="AV86" s="89">
        <v>2.9957208055120279E-2</v>
      </c>
      <c r="AW86" s="89">
        <v>2.9945909631868401E-2</v>
      </c>
      <c r="AX86" s="89">
        <v>2.9730679013985007E-2</v>
      </c>
      <c r="AY86" s="89">
        <v>2.9651688323753179E-2</v>
      </c>
      <c r="AZ86" s="89">
        <v>2.9601475629290164E-2</v>
      </c>
    </row>
    <row r="87" spans="1:52" ht="12" customHeight="1" x14ac:dyDescent="0.35">
      <c r="A87" s="72" t="s">
        <v>45</v>
      </c>
      <c r="B87" s="89">
        <v>4.1746731182628179E-2</v>
      </c>
      <c r="C87" s="89">
        <v>4.1766717483126228E-2</v>
      </c>
      <c r="D87" s="89">
        <v>4.171267920854832E-2</v>
      </c>
      <c r="E87" s="89">
        <v>4.2064032827389131E-2</v>
      </c>
      <c r="F87" s="89">
        <v>4.2233873638151127E-2</v>
      </c>
      <c r="G87" s="89">
        <v>4.2361090769951516E-2</v>
      </c>
      <c r="H87" s="89">
        <v>4.2271651331899425E-2</v>
      </c>
      <c r="I87" s="89">
        <v>4.2245509905949455E-2</v>
      </c>
      <c r="J87" s="89">
        <v>4.2599248340708128E-2</v>
      </c>
      <c r="K87" s="89">
        <v>4.2738402990163731E-2</v>
      </c>
      <c r="L87" s="89">
        <v>4.2594622411379741E-2</v>
      </c>
      <c r="M87" s="89">
        <v>4.2502077324904616E-2</v>
      </c>
      <c r="N87" s="89">
        <v>4.2647692167398984E-2</v>
      </c>
      <c r="O87" s="89">
        <v>4.2637171463702855E-2</v>
      </c>
      <c r="P87" s="89">
        <v>4.255570501189742E-2</v>
      </c>
      <c r="Q87" s="89">
        <v>4.2388007696106567E-2</v>
      </c>
      <c r="R87" s="89">
        <v>4.2576760084431536E-2</v>
      </c>
      <c r="S87" s="89">
        <v>4.2442461187491787E-2</v>
      </c>
      <c r="T87" s="89">
        <v>4.2759792240365281E-2</v>
      </c>
      <c r="U87" s="89">
        <v>4.2773084274555444E-2</v>
      </c>
      <c r="V87" s="89">
        <v>4.2687800373207997E-2</v>
      </c>
      <c r="W87" s="89">
        <v>4.2718240200381175E-2</v>
      </c>
      <c r="X87" s="89">
        <v>4.2390486944966797E-2</v>
      </c>
      <c r="Y87" s="89">
        <v>4.2206502336093979E-2</v>
      </c>
      <c r="Z87" s="89">
        <v>4.2140182811318219E-2</v>
      </c>
      <c r="AA87" s="89">
        <v>4.1694263724790688E-2</v>
      </c>
      <c r="AB87" s="89">
        <v>4.1088139902176829E-2</v>
      </c>
      <c r="AC87" s="89">
        <v>4.0971152430509902E-2</v>
      </c>
      <c r="AD87" s="89">
        <v>4.0525149227903248E-2</v>
      </c>
      <c r="AE87" s="89">
        <v>4.0483948337927692E-2</v>
      </c>
      <c r="AF87" s="89">
        <v>4.0403464062986658E-2</v>
      </c>
      <c r="AG87" s="89">
        <v>4.0194167117781905E-2</v>
      </c>
      <c r="AH87" s="89">
        <v>4.0040232327481003E-2</v>
      </c>
      <c r="AI87" s="89">
        <v>3.9714691855222507E-2</v>
      </c>
      <c r="AJ87" s="89">
        <v>3.9524108096305251E-2</v>
      </c>
      <c r="AK87" s="89">
        <v>3.9311907513327596E-2</v>
      </c>
      <c r="AL87" s="89">
        <v>3.9959345223492357E-2</v>
      </c>
      <c r="AM87" s="89">
        <v>3.9928827111604039E-2</v>
      </c>
      <c r="AN87" s="89">
        <v>3.9861399574192172E-2</v>
      </c>
      <c r="AO87" s="89">
        <v>3.9815273069859991E-2</v>
      </c>
      <c r="AP87" s="89">
        <v>3.9778798610382922E-2</v>
      </c>
      <c r="AQ87" s="89">
        <v>3.9740523554254982E-2</v>
      </c>
      <c r="AR87" s="89">
        <v>3.9740954543216599E-2</v>
      </c>
      <c r="AS87" s="89">
        <v>3.9620333968588557E-2</v>
      </c>
      <c r="AT87" s="89">
        <v>3.9596540045173052E-2</v>
      </c>
      <c r="AU87" s="89">
        <v>3.9647358756631654E-2</v>
      </c>
      <c r="AV87" s="89">
        <v>3.9597583176642179E-2</v>
      </c>
      <c r="AW87" s="89">
        <v>3.9580676191022686E-2</v>
      </c>
      <c r="AX87" s="89">
        <v>3.9583905316924239E-2</v>
      </c>
      <c r="AY87" s="89">
        <v>3.9572316924768647E-2</v>
      </c>
      <c r="AZ87" s="89">
        <v>3.9573932245683174E-2</v>
      </c>
    </row>
    <row r="88" spans="1:52" ht="12" customHeight="1" x14ac:dyDescent="0.35">
      <c r="A88" s="74" t="s">
        <v>46</v>
      </c>
      <c r="B88" s="90">
        <v>2.6013043961577068E-2</v>
      </c>
      <c r="C88" s="90">
        <v>2.605366735654191E-2</v>
      </c>
      <c r="D88" s="90">
        <v>2.6037035097779618E-2</v>
      </c>
      <c r="E88" s="90">
        <v>2.6183847312460606E-2</v>
      </c>
      <c r="F88" s="90">
        <v>2.6314192337303335E-2</v>
      </c>
      <c r="G88" s="90">
        <v>2.6324875561592249E-2</v>
      </c>
      <c r="H88" s="90">
        <v>2.6272926342190854E-2</v>
      </c>
      <c r="I88" s="90">
        <v>2.62156063158373E-2</v>
      </c>
      <c r="J88" s="90">
        <v>2.6397213970206168E-2</v>
      </c>
      <c r="K88" s="90">
        <v>2.6457543973746382E-2</v>
      </c>
      <c r="L88" s="90">
        <v>2.6394463316315002E-2</v>
      </c>
      <c r="M88" s="90">
        <v>2.6346538623917507E-2</v>
      </c>
      <c r="N88" s="90">
        <v>2.6413802568351644E-2</v>
      </c>
      <c r="O88" s="90">
        <v>2.6391032761011863E-2</v>
      </c>
      <c r="P88" s="90">
        <v>2.6331440497497673E-2</v>
      </c>
      <c r="Q88" s="90">
        <v>2.6214107577940866E-2</v>
      </c>
      <c r="R88" s="90">
        <v>2.6354850475313576E-2</v>
      </c>
      <c r="S88" s="90">
        <v>2.6297148776684508E-2</v>
      </c>
      <c r="T88" s="90">
        <v>2.653302585522015E-2</v>
      </c>
      <c r="U88" s="90">
        <v>2.6588143136671415E-2</v>
      </c>
      <c r="V88" s="90">
        <v>2.6595522958930275E-2</v>
      </c>
      <c r="W88" s="90">
        <v>2.6620545554832689E-2</v>
      </c>
      <c r="X88" s="90">
        <v>2.6416354816705487E-2</v>
      </c>
      <c r="Y88" s="90">
        <v>2.6285159600388963E-2</v>
      </c>
      <c r="Z88" s="90">
        <v>2.6213098845440978E-2</v>
      </c>
      <c r="AA88" s="90">
        <v>2.5873007848221496E-2</v>
      </c>
      <c r="AB88" s="90">
        <v>2.550949377354678E-2</v>
      </c>
      <c r="AC88" s="90">
        <v>2.5369548212786672E-2</v>
      </c>
      <c r="AD88" s="90">
        <v>2.4966338462278654E-2</v>
      </c>
      <c r="AE88" s="90">
        <v>2.4835282669170455E-2</v>
      </c>
      <c r="AF88" s="90">
        <v>2.4696951052639162E-2</v>
      </c>
      <c r="AG88" s="90">
        <v>2.4455929644735447E-2</v>
      </c>
      <c r="AH88" s="90">
        <v>2.4260544167572902E-2</v>
      </c>
      <c r="AI88" s="90">
        <v>2.3815789041842776E-2</v>
      </c>
      <c r="AJ88" s="90">
        <v>2.3569199374324688E-2</v>
      </c>
      <c r="AK88" s="90">
        <v>2.3298346771677348E-2</v>
      </c>
      <c r="AL88" s="90">
        <v>2.3519559639390963E-2</v>
      </c>
      <c r="AM88" s="90">
        <v>2.3444185886120055E-2</v>
      </c>
      <c r="AN88" s="90">
        <v>2.3334130970844302E-2</v>
      </c>
      <c r="AO88" s="90">
        <v>2.3261910612454646E-2</v>
      </c>
      <c r="AP88" s="90">
        <v>2.3212945966734743E-2</v>
      </c>
      <c r="AQ88" s="90">
        <v>2.3161639375669549E-2</v>
      </c>
      <c r="AR88" s="90">
        <v>2.3138969767702942E-2</v>
      </c>
      <c r="AS88" s="90">
        <v>2.302425351668486E-2</v>
      </c>
      <c r="AT88" s="90">
        <v>2.2987709331694448E-2</v>
      </c>
      <c r="AU88" s="90">
        <v>2.299273935107865E-2</v>
      </c>
      <c r="AV88" s="90">
        <v>2.2950089725689942E-2</v>
      </c>
      <c r="AW88" s="90">
        <v>2.292451439026251E-2</v>
      </c>
      <c r="AX88" s="90">
        <v>2.2907879536503868E-2</v>
      </c>
      <c r="AY88" s="90">
        <v>2.2886859188618002E-2</v>
      </c>
      <c r="AZ88" s="90">
        <v>2.2876567246804425E-2</v>
      </c>
    </row>
    <row r="89" spans="1:52" ht="12" customHeight="1" x14ac:dyDescent="0.35">
      <c r="A89" s="91" t="s">
        <v>904</v>
      </c>
      <c r="B89" s="92">
        <v>0.17621203667094323</v>
      </c>
      <c r="C89" s="92">
        <v>0.1763131527644691</v>
      </c>
      <c r="D89" s="92">
        <v>0.1762390262390148</v>
      </c>
      <c r="E89" s="92">
        <v>0.17682680478685789</v>
      </c>
      <c r="F89" s="92">
        <v>0.17700844921673872</v>
      </c>
      <c r="G89" s="92">
        <v>0.17732020740683155</v>
      </c>
      <c r="H89" s="92">
        <v>0.17691736505166225</v>
      </c>
      <c r="I89" s="92">
        <v>0.17674844989501642</v>
      </c>
      <c r="J89" s="92">
        <v>0.1778435305149515</v>
      </c>
      <c r="K89" s="92">
        <v>0.17758561135942788</v>
      </c>
      <c r="L89" s="92">
        <v>0.17693609194314358</v>
      </c>
      <c r="M89" s="92">
        <v>0.17668296603914113</v>
      </c>
      <c r="N89" s="92">
        <v>0.17697978524073035</v>
      </c>
      <c r="O89" s="92">
        <v>0.1770510477894863</v>
      </c>
      <c r="P89" s="92">
        <v>0.17689148062378995</v>
      </c>
      <c r="Q89" s="92">
        <v>0.17644615720799692</v>
      </c>
      <c r="R89" s="92">
        <v>0.17773138580566139</v>
      </c>
      <c r="S89" s="92">
        <v>0.17772685040866451</v>
      </c>
      <c r="T89" s="92">
        <v>0.17868098723520803</v>
      </c>
      <c r="U89" s="92">
        <v>0.17803140755869998</v>
      </c>
      <c r="V89" s="92">
        <v>0.17908492459087141</v>
      </c>
      <c r="W89" s="92">
        <v>0.17970810126714393</v>
      </c>
      <c r="X89" s="92">
        <v>0.17859652107434823</v>
      </c>
      <c r="Y89" s="92">
        <v>0.17969968899505542</v>
      </c>
      <c r="Z89" s="92">
        <v>0.18047059784347702</v>
      </c>
      <c r="AA89" s="92">
        <v>0.180133478889517</v>
      </c>
      <c r="AB89" s="92">
        <v>0.1811406869270335</v>
      </c>
      <c r="AC89" s="92">
        <v>0.18164034657663619</v>
      </c>
      <c r="AD89" s="92">
        <v>0.18113417033316831</v>
      </c>
      <c r="AE89" s="92">
        <v>0.18196412934318065</v>
      </c>
      <c r="AF89" s="92">
        <v>0.18226247489327163</v>
      </c>
      <c r="AG89" s="92">
        <v>0.18224323034507053</v>
      </c>
      <c r="AH89" s="92">
        <v>0.18237847784959965</v>
      </c>
      <c r="AI89" s="92">
        <v>0.18263070956084951</v>
      </c>
      <c r="AJ89" s="92">
        <v>0.18284524869988295</v>
      </c>
      <c r="AK89" s="92">
        <v>0.18296908986335236</v>
      </c>
      <c r="AL89" s="92">
        <v>0.1828313163214873</v>
      </c>
      <c r="AM89" s="92">
        <v>0.18268829025269573</v>
      </c>
      <c r="AN89" s="92">
        <v>0.18282636086514414</v>
      </c>
      <c r="AO89" s="92">
        <v>0.18274706877978283</v>
      </c>
      <c r="AP89" s="92">
        <v>0.18260602749630872</v>
      </c>
      <c r="AQ89" s="92">
        <v>0.18262892777521636</v>
      </c>
      <c r="AR89" s="92">
        <v>0.18254488317926043</v>
      </c>
      <c r="AS89" s="92">
        <v>0.18256880229168274</v>
      </c>
      <c r="AT89" s="92">
        <v>0.18237100035155326</v>
      </c>
      <c r="AU89" s="92">
        <v>0.18221051823065254</v>
      </c>
      <c r="AV89" s="92">
        <v>0.18225442130502095</v>
      </c>
      <c r="AW89" s="92">
        <v>0.1822275018244037</v>
      </c>
      <c r="AX89" s="92">
        <v>0.18242826953242094</v>
      </c>
      <c r="AY89" s="92">
        <v>0.18241883429459443</v>
      </c>
      <c r="AZ89" s="92">
        <v>0.1823414801966067</v>
      </c>
    </row>
    <row r="90" spans="1:52" ht="12" customHeight="1" x14ac:dyDescent="0.35">
      <c r="A90" s="91" t="s">
        <v>907</v>
      </c>
      <c r="B90" s="92">
        <v>8.6798575157590707E-2</v>
      </c>
      <c r="C90" s="92">
        <v>8.6935485071504989E-2</v>
      </c>
      <c r="D90" s="92">
        <v>8.696017683904092E-2</v>
      </c>
      <c r="E90" s="92">
        <v>8.6923217215710585E-2</v>
      </c>
      <c r="F90" s="92">
        <v>8.7002923961296552E-2</v>
      </c>
      <c r="G90" s="92">
        <v>8.6738348945415863E-2</v>
      </c>
      <c r="H90" s="92">
        <v>8.6789062833497202E-2</v>
      </c>
      <c r="I90" s="92">
        <v>8.6715432385066932E-2</v>
      </c>
      <c r="J90" s="92">
        <v>8.7222471358232745E-2</v>
      </c>
      <c r="K90" s="92">
        <v>8.7040719009385065E-2</v>
      </c>
      <c r="L90" s="92">
        <v>8.6738816125910057E-2</v>
      </c>
      <c r="M90" s="92">
        <v>8.6630719532561892E-2</v>
      </c>
      <c r="N90" s="92">
        <v>8.6728926318343655E-2</v>
      </c>
      <c r="O90" s="92">
        <v>8.6751454177781254E-2</v>
      </c>
      <c r="P90" s="92">
        <v>8.6838459153309788E-2</v>
      </c>
      <c r="Q90" s="92">
        <v>8.6506730877222937E-2</v>
      </c>
      <c r="R90" s="92">
        <v>8.7126750843801865E-2</v>
      </c>
      <c r="S90" s="92">
        <v>8.72005143326611E-2</v>
      </c>
      <c r="T90" s="92">
        <v>8.7245491840982625E-2</v>
      </c>
      <c r="U90" s="92">
        <v>8.6469509364180311E-2</v>
      </c>
      <c r="V90" s="92">
        <v>8.6762638263578218E-2</v>
      </c>
      <c r="W90" s="92">
        <v>8.7074731672811781E-2</v>
      </c>
      <c r="X90" s="92">
        <v>8.6444508788705035E-2</v>
      </c>
      <c r="Y90" s="92">
        <v>8.6926226409957744E-2</v>
      </c>
      <c r="Z90" s="92">
        <v>8.7230815190828467E-2</v>
      </c>
      <c r="AA90" s="92">
        <v>8.7000973458209577E-2</v>
      </c>
      <c r="AB90" s="92">
        <v>8.747711228480258E-2</v>
      </c>
      <c r="AC90" s="92">
        <v>8.7699284007984032E-2</v>
      </c>
      <c r="AD90" s="92">
        <v>8.7435887045062735E-2</v>
      </c>
      <c r="AE90" s="92">
        <v>8.7817477403094354E-2</v>
      </c>
      <c r="AF90" s="92">
        <v>8.7927190664277358E-2</v>
      </c>
      <c r="AG90" s="92">
        <v>8.784561708844553E-2</v>
      </c>
      <c r="AH90" s="92">
        <v>8.7894532145973314E-2</v>
      </c>
      <c r="AI90" s="92">
        <v>8.7614574665307809E-2</v>
      </c>
      <c r="AJ90" s="92">
        <v>8.7520862234055669E-2</v>
      </c>
      <c r="AK90" s="92">
        <v>8.7493344827722183E-2</v>
      </c>
      <c r="AL90" s="92">
        <v>8.7269904463078904E-2</v>
      </c>
      <c r="AM90" s="92">
        <v>8.7286317774446703E-2</v>
      </c>
      <c r="AN90" s="92">
        <v>8.7042381378449302E-2</v>
      </c>
      <c r="AO90" s="92">
        <v>8.6938909524710659E-2</v>
      </c>
      <c r="AP90" s="92">
        <v>8.6899737862954976E-2</v>
      </c>
      <c r="AQ90" s="92">
        <v>8.683953680959719E-2</v>
      </c>
      <c r="AR90" s="92">
        <v>8.6766438781476593E-2</v>
      </c>
      <c r="AS90" s="92">
        <v>8.6746584541570887E-2</v>
      </c>
      <c r="AT90" s="92">
        <v>8.6700982626434914E-2</v>
      </c>
      <c r="AU90" s="92">
        <v>8.6634369062003322E-2</v>
      </c>
      <c r="AV90" s="92">
        <v>8.6658768858763141E-2</v>
      </c>
      <c r="AW90" s="92">
        <v>8.6647440241116355E-2</v>
      </c>
      <c r="AX90" s="92">
        <v>8.6772800195663177E-2</v>
      </c>
      <c r="AY90" s="92">
        <v>8.6793891792385433E-2</v>
      </c>
      <c r="AZ90" s="92">
        <v>8.6791117640787438E-2</v>
      </c>
    </row>
    <row r="91" spans="1:52" ht="12" customHeight="1" x14ac:dyDescent="0.35">
      <c r="A91" s="91" t="s">
        <v>910</v>
      </c>
      <c r="B91" s="92">
        <v>0.25147676538795954</v>
      </c>
      <c r="C91" s="92">
        <v>0.25146016175801317</v>
      </c>
      <c r="D91" s="92">
        <v>0.25124925247485752</v>
      </c>
      <c r="E91" s="92">
        <v>0.25207322076064065</v>
      </c>
      <c r="F91" s="92">
        <v>0.25237677648295426</v>
      </c>
      <c r="G91" s="92">
        <v>0.25357785862612503</v>
      </c>
      <c r="H91" s="92">
        <v>0.25304942359554733</v>
      </c>
      <c r="I91" s="92">
        <v>0.25291283211606214</v>
      </c>
      <c r="J91" s="92">
        <v>0.25444616450762786</v>
      </c>
      <c r="K91" s="92">
        <v>0.25422183101428569</v>
      </c>
      <c r="L91" s="92">
        <v>0.25323005670001397</v>
      </c>
      <c r="M91" s="92">
        <v>0.2528406908361418</v>
      </c>
      <c r="N91" s="92">
        <v>0.25331382463417845</v>
      </c>
      <c r="O91" s="92">
        <v>0.25338915488695901</v>
      </c>
      <c r="P91" s="92">
        <v>0.25355521212792104</v>
      </c>
      <c r="Q91" s="92">
        <v>0.25271209222216889</v>
      </c>
      <c r="R91" s="92">
        <v>0.25454095430241702</v>
      </c>
      <c r="S91" s="92">
        <v>0.25456367954691173</v>
      </c>
      <c r="T91" s="92">
        <v>0.25343203605998443</v>
      </c>
      <c r="U91" s="92">
        <v>0.24973277967665036</v>
      </c>
      <c r="V91" s="92">
        <v>0.25005520071026688</v>
      </c>
      <c r="W91" s="92">
        <v>0.25080146078301624</v>
      </c>
      <c r="X91" s="92">
        <v>0.2487192952232993</v>
      </c>
      <c r="Y91" s="92">
        <v>0.24993203639408332</v>
      </c>
      <c r="Z91" s="92">
        <v>0.25063536913125883</v>
      </c>
      <c r="AA91" s="92">
        <v>0.24979730264052585</v>
      </c>
      <c r="AB91" s="92">
        <v>0.25104352825103465</v>
      </c>
      <c r="AC91" s="92">
        <v>0.25155830491012765</v>
      </c>
      <c r="AD91" s="92">
        <v>0.25069959903791678</v>
      </c>
      <c r="AE91" s="92">
        <v>0.25168336314728379</v>
      </c>
      <c r="AF91" s="92">
        <v>0.25190422310314542</v>
      </c>
      <c r="AG91" s="92">
        <v>0.25156367094312687</v>
      </c>
      <c r="AH91" s="92">
        <v>0.25166792997925752</v>
      </c>
      <c r="AI91" s="92">
        <v>0.25055380511773384</v>
      </c>
      <c r="AJ91" s="92">
        <v>0.25028417375489281</v>
      </c>
      <c r="AK91" s="92">
        <v>0.25015560802715825</v>
      </c>
      <c r="AL91" s="92">
        <v>0.24944668199566825</v>
      </c>
      <c r="AM91" s="92">
        <v>0.24920113082990727</v>
      </c>
      <c r="AN91" s="92">
        <v>0.24834340549438255</v>
      </c>
      <c r="AO91" s="92">
        <v>0.2479200771539036</v>
      </c>
      <c r="AP91" s="92">
        <v>0.24776802239588885</v>
      </c>
      <c r="AQ91" s="92">
        <v>0.24759402759684929</v>
      </c>
      <c r="AR91" s="92">
        <v>0.24726469654910913</v>
      </c>
      <c r="AS91" s="92">
        <v>0.24709492071004094</v>
      </c>
      <c r="AT91" s="92">
        <v>0.24691517529281523</v>
      </c>
      <c r="AU91" s="92">
        <v>0.2465498705638659</v>
      </c>
      <c r="AV91" s="92">
        <v>0.24662383949946901</v>
      </c>
      <c r="AW91" s="92">
        <v>0.24658687587080952</v>
      </c>
      <c r="AX91" s="92">
        <v>0.24695560420838938</v>
      </c>
      <c r="AY91" s="92">
        <v>0.24704529748277207</v>
      </c>
      <c r="AZ91" s="92">
        <v>0.24704304244997169</v>
      </c>
    </row>
    <row r="92" spans="1:52" ht="12" customHeight="1" x14ac:dyDescent="0.35">
      <c r="A92" s="91" t="s">
        <v>913</v>
      </c>
      <c r="B92" s="92">
        <v>0.19203807748791626</v>
      </c>
      <c r="C92" s="92">
        <v>0.19885302960134824</v>
      </c>
      <c r="D92" s="92">
        <v>0.18768412125470429</v>
      </c>
      <c r="E92" s="92">
        <v>0.18994118462482709</v>
      </c>
      <c r="F92" s="92">
        <v>0.1912460783200442</v>
      </c>
      <c r="G92" s="92">
        <v>0.18029747617863395</v>
      </c>
      <c r="H92" s="92">
        <v>0.17093234478301569</v>
      </c>
      <c r="I92" s="92">
        <v>0.16500444980661413</v>
      </c>
      <c r="J92" s="92">
        <v>0.13397536606723845</v>
      </c>
      <c r="K92" s="92">
        <v>0.14740798622636408</v>
      </c>
      <c r="L92" s="92">
        <v>0.13269123797570992</v>
      </c>
      <c r="M92" s="92">
        <v>0.11444419541148408</v>
      </c>
      <c r="N92" s="92">
        <v>0.11188946343047119</v>
      </c>
      <c r="O92" s="92">
        <v>0.11882336361384431</v>
      </c>
      <c r="P92" s="92">
        <v>0.10387380243238117</v>
      </c>
      <c r="Q92" s="92">
        <v>0.10638399038327796</v>
      </c>
      <c r="R92" s="92">
        <v>0.10509569922213689</v>
      </c>
      <c r="S92" s="92">
        <v>0.10753879420771012</v>
      </c>
      <c r="T92" s="92">
        <v>0.10729151273880613</v>
      </c>
      <c r="U92" s="92">
        <v>0.10623982486486006</v>
      </c>
      <c r="V92" s="92">
        <v>0.10666925305480619</v>
      </c>
      <c r="W92" s="92">
        <v>0.10719289073407261</v>
      </c>
      <c r="X92" s="92">
        <v>0.10656414650758703</v>
      </c>
      <c r="Y92" s="92">
        <v>0.10725146378023594</v>
      </c>
      <c r="Z92" s="92">
        <v>0.10769900132918531</v>
      </c>
      <c r="AA92" s="92">
        <v>0.10755253435923555</v>
      </c>
      <c r="AB92" s="92">
        <v>0.10822653044006461</v>
      </c>
      <c r="AC92" s="92">
        <v>0.1086115512123354</v>
      </c>
      <c r="AD92" s="92">
        <v>0.10836104079570157</v>
      </c>
      <c r="AE92" s="92">
        <v>0.10898452536564002</v>
      </c>
      <c r="AF92" s="92">
        <v>0.10923105006454047</v>
      </c>
      <c r="AG92" s="92">
        <v>0.10921097247052383</v>
      </c>
      <c r="AH92" s="92">
        <v>0.10941022938739772</v>
      </c>
      <c r="AI92" s="92">
        <v>0.10925647251234967</v>
      </c>
      <c r="AJ92" s="92">
        <v>0.10917777113512508</v>
      </c>
      <c r="AK92" s="92">
        <v>0.10931997612512852</v>
      </c>
      <c r="AL92" s="92">
        <v>0.10911768811471653</v>
      </c>
      <c r="AM92" s="92">
        <v>0.10897639248330399</v>
      </c>
      <c r="AN92" s="92">
        <v>0.10896872980806951</v>
      </c>
      <c r="AO92" s="92">
        <v>0.10889937286558944</v>
      </c>
      <c r="AP92" s="92">
        <v>0.10896502241251182</v>
      </c>
      <c r="AQ92" s="92">
        <v>0.10890844963271437</v>
      </c>
      <c r="AR92" s="92">
        <v>0.10885607345004428</v>
      </c>
      <c r="AS92" s="92">
        <v>0.10885445925675986</v>
      </c>
      <c r="AT92" s="92">
        <v>0.10871049636541136</v>
      </c>
      <c r="AU92" s="92">
        <v>0.10875541001369751</v>
      </c>
      <c r="AV92" s="92">
        <v>0.10883166094733633</v>
      </c>
      <c r="AW92" s="92">
        <v>0.10880014711537535</v>
      </c>
      <c r="AX92" s="92">
        <v>0.10891917670154928</v>
      </c>
      <c r="AY92" s="92">
        <v>0.1089731665721622</v>
      </c>
      <c r="AZ92" s="92">
        <v>0.10906141933948214</v>
      </c>
    </row>
    <row r="93" spans="1:52" ht="12" customHeight="1" x14ac:dyDescent="0.35">
      <c r="A93" s="91" t="s">
        <v>914</v>
      </c>
      <c r="B93" s="92">
        <v>7.1575113732202975E-2</v>
      </c>
      <c r="C93" s="92">
        <v>7.1182548329321985E-2</v>
      </c>
      <c r="D93" s="92">
        <v>7.0549881439764955E-2</v>
      </c>
      <c r="E93" s="92">
        <v>6.7776706643890655E-2</v>
      </c>
      <c r="F93" s="92">
        <v>6.6826668272948475E-2</v>
      </c>
      <c r="G93" s="92">
        <v>6.713013883766418E-2</v>
      </c>
      <c r="H93" s="92">
        <v>6.721723458169003E-2</v>
      </c>
      <c r="I93" s="92">
        <v>6.7042086793114408E-2</v>
      </c>
      <c r="J93" s="92">
        <v>6.4555114758697893E-2</v>
      </c>
      <c r="K93" s="92">
        <v>6.560728437504694E-2</v>
      </c>
      <c r="L93" s="92">
        <v>6.5966626850326018E-2</v>
      </c>
      <c r="M93" s="92">
        <v>6.545203326830866E-2</v>
      </c>
      <c r="N93" s="92">
        <v>6.5422302890431064E-2</v>
      </c>
      <c r="O93" s="92">
        <v>6.4451777926809048E-2</v>
      </c>
      <c r="P93" s="92">
        <v>6.4078931156383565E-2</v>
      </c>
      <c r="Q93" s="92">
        <v>6.55001190290362E-2</v>
      </c>
      <c r="R93" s="92">
        <v>6.5859951818661971E-2</v>
      </c>
      <c r="S93" s="92">
        <v>6.5709306593642436E-2</v>
      </c>
      <c r="T93" s="92">
        <v>6.6489484354763262E-2</v>
      </c>
      <c r="U93" s="92">
        <v>6.6781859472416813E-2</v>
      </c>
      <c r="V93" s="92">
        <v>6.7412598613509261E-2</v>
      </c>
      <c r="W93" s="92">
        <v>6.7494195130842857E-2</v>
      </c>
      <c r="X93" s="92">
        <v>6.7182825204869623E-2</v>
      </c>
      <c r="Y93" s="92">
        <v>6.773805122822292E-2</v>
      </c>
      <c r="Z93" s="92">
        <v>6.8139047293961363E-2</v>
      </c>
      <c r="AA93" s="92">
        <v>6.8103101801393701E-2</v>
      </c>
      <c r="AB93" s="92">
        <v>6.8559920064291222E-2</v>
      </c>
      <c r="AC93" s="92">
        <v>6.8825495298868888E-2</v>
      </c>
      <c r="AD93" s="92">
        <v>6.8728605903759177E-2</v>
      </c>
      <c r="AE93" s="92">
        <v>6.9128093821537229E-2</v>
      </c>
      <c r="AF93" s="92">
        <v>6.9273562052996229E-2</v>
      </c>
      <c r="AG93" s="92">
        <v>6.9419862045210251E-2</v>
      </c>
      <c r="AH93" s="92">
        <v>6.9589709454510026E-2</v>
      </c>
      <c r="AI93" s="92">
        <v>6.9851612225887427E-2</v>
      </c>
      <c r="AJ93" s="92">
        <v>7.0018890877149867E-2</v>
      </c>
      <c r="AK93" s="92">
        <v>7.0189447741204711E-2</v>
      </c>
      <c r="AL93" s="92">
        <v>7.0316503404675351E-2</v>
      </c>
      <c r="AM93" s="92">
        <v>7.0520943887258186E-2</v>
      </c>
      <c r="AN93" s="92">
        <v>7.0796775412884691E-2</v>
      </c>
      <c r="AO93" s="92">
        <v>7.0970091450965667E-2</v>
      </c>
      <c r="AP93" s="92">
        <v>7.1093331099413334E-2</v>
      </c>
      <c r="AQ93" s="92">
        <v>7.1293105244589511E-2</v>
      </c>
      <c r="AR93" s="92">
        <v>7.1477400232891911E-2</v>
      </c>
      <c r="AS93" s="92">
        <v>7.169430242014696E-2</v>
      </c>
      <c r="AT93" s="92">
        <v>7.1926379019740375E-2</v>
      </c>
      <c r="AU93" s="92">
        <v>7.2260661640787344E-2</v>
      </c>
      <c r="AV93" s="92">
        <v>7.2454309033774242E-2</v>
      </c>
      <c r="AW93" s="92">
        <v>7.2723342722155318E-2</v>
      </c>
      <c r="AX93" s="92">
        <v>7.288382685535745E-2</v>
      </c>
      <c r="AY93" s="92">
        <v>7.31204290767659E-2</v>
      </c>
      <c r="AZ93" s="92">
        <v>7.3352603424796256E-2</v>
      </c>
    </row>
    <row r="94" spans="1:52" ht="12" customHeight="1" x14ac:dyDescent="0.35">
      <c r="A94" s="93" t="s">
        <v>915</v>
      </c>
      <c r="B94" s="94">
        <v>6.7970313544614774E-2</v>
      </c>
      <c r="C94" s="94">
        <v>6.1160180137323127E-2</v>
      </c>
      <c r="D94" s="94">
        <v>7.3359359200491414E-2</v>
      </c>
      <c r="E94" s="94">
        <v>7.1470411246031582E-2</v>
      </c>
      <c r="F94" s="94">
        <v>6.9894493632108326E-2</v>
      </c>
      <c r="G94" s="94">
        <v>7.9030051814493602E-2</v>
      </c>
      <c r="H94" s="94">
        <v>8.9503592608735444E-2</v>
      </c>
      <c r="I94" s="94">
        <v>9.6152111719507993E-2</v>
      </c>
      <c r="J94" s="94">
        <v>0.125344605603425</v>
      </c>
      <c r="K94" s="94">
        <v>0.11112050005739733</v>
      </c>
      <c r="L94" s="94">
        <v>0.1278817077978239</v>
      </c>
      <c r="M94" s="94">
        <v>0.14768770107713083</v>
      </c>
      <c r="N94" s="94">
        <v>0.14896243167117457</v>
      </c>
      <c r="O94" s="94">
        <v>0.14291755585519647</v>
      </c>
      <c r="P94" s="94">
        <v>0.15842802377760543</v>
      </c>
      <c r="Q94" s="94">
        <v>0.1567954217560272</v>
      </c>
      <c r="R94" s="94">
        <v>0.15777087422845043</v>
      </c>
      <c r="S94" s="94">
        <v>0.15964052277726618</v>
      </c>
      <c r="T94" s="94">
        <v>0.16130842004337315</v>
      </c>
      <c r="U94" s="94">
        <v>0.16183786132381575</v>
      </c>
      <c r="V94" s="94">
        <v>0.16319745879263792</v>
      </c>
      <c r="W94" s="94">
        <v>0.16384264404524002</v>
      </c>
      <c r="X94" s="94">
        <v>0.163182707182879</v>
      </c>
      <c r="Y94" s="94">
        <v>0.16443052838659447</v>
      </c>
      <c r="Z94" s="94">
        <v>0.16539399002715868</v>
      </c>
      <c r="AA94" s="94">
        <v>0.16543893907585766</v>
      </c>
      <c r="AB94" s="94">
        <v>0.1665061169775347</v>
      </c>
      <c r="AC94" s="94">
        <v>0.16699269980648992</v>
      </c>
      <c r="AD94" s="94">
        <v>0.16652649907686479</v>
      </c>
      <c r="AE94" s="94">
        <v>0.16735609174554505</v>
      </c>
      <c r="AF94" s="94">
        <v>0.16750817078542521</v>
      </c>
      <c r="AG94" s="94">
        <v>0.16769163367236242</v>
      </c>
      <c r="AH94" s="94">
        <v>0.16786354597651448</v>
      </c>
      <c r="AI94" s="94">
        <v>0.16809559846988834</v>
      </c>
      <c r="AJ94" s="94">
        <v>0.16811821591448345</v>
      </c>
      <c r="AK94" s="94">
        <v>0.1681679591483651</v>
      </c>
      <c r="AL94" s="94">
        <v>0.16799874207404997</v>
      </c>
      <c r="AM94" s="94">
        <v>0.16806499306154174</v>
      </c>
      <c r="AN94" s="94">
        <v>0.16804900809022694</v>
      </c>
      <c r="AO94" s="94">
        <v>0.16810869735646872</v>
      </c>
      <c r="AP94" s="94">
        <v>0.16808134932304708</v>
      </c>
      <c r="AQ94" s="94">
        <v>0.16803652668949742</v>
      </c>
      <c r="AR94" s="94">
        <v>0.16799319203787191</v>
      </c>
      <c r="AS94" s="94">
        <v>0.16799372722781375</v>
      </c>
      <c r="AT94" s="94">
        <v>0.16796232602613911</v>
      </c>
      <c r="AU94" s="94">
        <v>0.16824224508397376</v>
      </c>
      <c r="AV94" s="94">
        <v>0.16820032808862548</v>
      </c>
      <c r="AW94" s="94">
        <v>0.16829347122393784</v>
      </c>
      <c r="AX94" s="94">
        <v>0.16788307319923967</v>
      </c>
      <c r="AY94" s="94">
        <v>0.16777012749116249</v>
      </c>
      <c r="AZ94" s="94">
        <v>0.16771417238435454</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313</v>
      </c>
      <c r="B97" s="221">
        <v>36.933178532405094</v>
      </c>
      <c r="C97" s="221">
        <v>36.911064110938561</v>
      </c>
      <c r="D97" s="221">
        <v>37.038361975986469</v>
      </c>
      <c r="E97" s="221">
        <v>36.518238903698482</v>
      </c>
      <c r="F97" s="221">
        <v>36.154224980349184</v>
      </c>
      <c r="G97" s="221">
        <v>36.135356279177593</v>
      </c>
      <c r="H97" s="221">
        <v>35.93704719069347</v>
      </c>
      <c r="I97" s="221">
        <v>35.569792285092994</v>
      </c>
      <c r="J97" s="221">
        <v>35.269572501174693</v>
      </c>
      <c r="K97" s="221">
        <v>35.088021196272059</v>
      </c>
      <c r="L97" s="221">
        <v>34.983962792307985</v>
      </c>
      <c r="M97" s="221">
        <v>34.795546351461333</v>
      </c>
      <c r="N97" s="221">
        <v>34.35323965596924</v>
      </c>
      <c r="O97" s="221">
        <v>34.052099497661366</v>
      </c>
      <c r="P97" s="221">
        <v>33.495885741658405</v>
      </c>
      <c r="Q97" s="221">
        <v>32.554072017512546</v>
      </c>
      <c r="R97" s="221">
        <v>32.401878443008982</v>
      </c>
      <c r="S97" s="221">
        <v>32.311786494225032</v>
      </c>
      <c r="T97" s="221">
        <v>31.871281651162864</v>
      </c>
      <c r="U97" s="221">
        <v>31.611634160828466</v>
      </c>
      <c r="V97" s="221">
        <v>31.240643220240035</v>
      </c>
      <c r="W97" s="221">
        <v>31.11012962460617</v>
      </c>
      <c r="X97" s="221">
        <v>31.224525623948576</v>
      </c>
      <c r="Y97" s="221">
        <v>30.937082992323507</v>
      </c>
      <c r="Z97" s="221">
        <v>30.731623205463833</v>
      </c>
      <c r="AA97" s="221">
        <v>30.723238728958243</v>
      </c>
      <c r="AB97" s="221">
        <v>30.510197291218315</v>
      </c>
      <c r="AC97" s="221">
        <v>30.375126804935018</v>
      </c>
      <c r="AD97" s="221">
        <v>30.411129944228797</v>
      </c>
      <c r="AE97" s="221">
        <v>30.21902841073457</v>
      </c>
      <c r="AF97" s="221">
        <v>30.112976938673082</v>
      </c>
      <c r="AG97" s="221">
        <v>30.056074487258059</v>
      </c>
      <c r="AH97" s="221">
        <v>30.001987928711795</v>
      </c>
      <c r="AI97" s="221">
        <v>29.832961794054103</v>
      </c>
      <c r="AJ97" s="221">
        <v>29.754820962311697</v>
      </c>
      <c r="AK97" s="221">
        <v>29.681170551223683</v>
      </c>
      <c r="AL97" s="221">
        <v>29.640801067867052</v>
      </c>
      <c r="AM97" s="221">
        <v>29.536193180730784</v>
      </c>
      <c r="AN97" s="221">
        <v>29.44463563934422</v>
      </c>
      <c r="AO97" s="221">
        <v>29.376626940677749</v>
      </c>
      <c r="AP97" s="221">
        <v>29.329497719636908</v>
      </c>
      <c r="AQ97" s="221">
        <v>29.273882522886996</v>
      </c>
      <c r="AR97" s="221">
        <v>29.199539070397925</v>
      </c>
      <c r="AS97" s="221">
        <v>29.116954531400214</v>
      </c>
      <c r="AT97" s="221">
        <v>29.03316678665071</v>
      </c>
      <c r="AU97" s="221">
        <v>28.879124625497827</v>
      </c>
      <c r="AV97" s="221">
        <v>28.842090045503205</v>
      </c>
      <c r="AW97" s="221">
        <v>28.793318473631093</v>
      </c>
      <c r="AX97" s="221">
        <v>28.699436015389427</v>
      </c>
      <c r="AY97" s="221">
        <v>28.641107131661158</v>
      </c>
      <c r="AZ97" s="221">
        <v>28.581541182815211</v>
      </c>
    </row>
    <row r="98" spans="1:52" ht="12" customHeight="1" x14ac:dyDescent="0.35">
      <c r="A98" s="64" t="s">
        <v>40</v>
      </c>
      <c r="B98" s="97">
        <v>0.92495293391607925</v>
      </c>
      <c r="C98" s="97">
        <v>0.92592239838297463</v>
      </c>
      <c r="D98" s="97">
        <v>0.92857976930276342</v>
      </c>
      <c r="E98" s="97">
        <v>0.92092093601481373</v>
      </c>
      <c r="F98" s="97">
        <v>0.91563793932950666</v>
      </c>
      <c r="G98" s="97">
        <v>0.91553568589171042</v>
      </c>
      <c r="H98" s="97">
        <v>0.90878048307865933</v>
      </c>
      <c r="I98" s="97">
        <v>0.89758570061209753</v>
      </c>
      <c r="J98" s="97">
        <v>0.89602479698675386</v>
      </c>
      <c r="K98" s="97">
        <v>0.89223466321808953</v>
      </c>
      <c r="L98" s="97">
        <v>0.88759177949155466</v>
      </c>
      <c r="M98" s="97">
        <v>0.88189244702701575</v>
      </c>
      <c r="N98" s="97">
        <v>0.87240420797839646</v>
      </c>
      <c r="O98" s="97">
        <v>0.86406116881219952</v>
      </c>
      <c r="P98" s="97">
        <v>0.84823359002235943</v>
      </c>
      <c r="Q98" s="97">
        <v>0.82072981631624864</v>
      </c>
      <c r="R98" s="97">
        <v>0.67136120110983444</v>
      </c>
      <c r="S98" s="97">
        <v>0.5431533502970467</v>
      </c>
      <c r="T98" s="97">
        <v>0.43934855323694916</v>
      </c>
      <c r="U98" s="97">
        <v>0.60200578233578306</v>
      </c>
      <c r="V98" s="97">
        <v>0.46766061020469812</v>
      </c>
      <c r="W98" s="97">
        <v>0.37265073463563397</v>
      </c>
      <c r="X98" s="97">
        <v>0.57633780701696224</v>
      </c>
      <c r="Y98" s="97">
        <v>0.42040512164716093</v>
      </c>
      <c r="Z98" s="97">
        <v>0.31236946226976159</v>
      </c>
      <c r="AA98" s="97">
        <v>0.39797172033019779</v>
      </c>
      <c r="AB98" s="97">
        <v>0.27334753977633047</v>
      </c>
      <c r="AC98" s="97">
        <v>0.21405751666014203</v>
      </c>
      <c r="AD98" s="97">
        <v>0.33305402931859057</v>
      </c>
      <c r="AE98" s="97">
        <v>0.21810832875638431</v>
      </c>
      <c r="AF98" s="97">
        <v>0.20274205114611663</v>
      </c>
      <c r="AG98" s="97">
        <v>0.22690055323701361</v>
      </c>
      <c r="AH98" s="97">
        <v>0.21768084649703642</v>
      </c>
      <c r="AI98" s="97">
        <v>0.29015115792378321</v>
      </c>
      <c r="AJ98" s="97">
        <v>0.31726323596487016</v>
      </c>
      <c r="AK98" s="97">
        <v>0.33403583834353817</v>
      </c>
      <c r="AL98" s="97">
        <v>0.36132958907352319</v>
      </c>
      <c r="AM98" s="97">
        <v>0.38028989830965726</v>
      </c>
      <c r="AN98" s="97">
        <v>0.42163650099883748</v>
      </c>
      <c r="AO98" s="97">
        <v>0.44876231060722116</v>
      </c>
      <c r="AP98" s="97">
        <v>0.46361860232365615</v>
      </c>
      <c r="AQ98" s="97">
        <v>0.47703904400612002</v>
      </c>
      <c r="AR98" s="97">
        <v>0.49627959567896252</v>
      </c>
      <c r="AS98" s="97">
        <v>0.51493682059507984</v>
      </c>
      <c r="AT98" s="97">
        <v>0.53412764267482793</v>
      </c>
      <c r="AU98" s="97">
        <v>0.53605141992182093</v>
      </c>
      <c r="AV98" s="97">
        <v>0.53406805710630367</v>
      </c>
      <c r="AW98" s="97">
        <v>0.53156219592808462</v>
      </c>
      <c r="AX98" s="97">
        <v>0.52584455546747977</v>
      </c>
      <c r="AY98" s="97">
        <v>0.5245214987575898</v>
      </c>
      <c r="AZ98" s="97">
        <v>0.52290982518093587</v>
      </c>
    </row>
    <row r="99" spans="1:52" ht="12" customHeight="1" x14ac:dyDescent="0.35">
      <c r="A99" s="72" t="s">
        <v>41</v>
      </c>
      <c r="B99" s="98">
        <v>1.0096625437023432</v>
      </c>
      <c r="C99" s="98">
        <v>1.010107601857122</v>
      </c>
      <c r="D99" s="98">
        <v>1.0132772997494648</v>
      </c>
      <c r="E99" s="98">
        <v>1.0043610023213914</v>
      </c>
      <c r="F99" s="98">
        <v>0.99821875480862188</v>
      </c>
      <c r="G99" s="98">
        <v>0.99820364382237148</v>
      </c>
      <c r="H99" s="98">
        <v>0.99100408847981836</v>
      </c>
      <c r="I99" s="98">
        <v>0.98125762323562593</v>
      </c>
      <c r="J99" s="98">
        <v>0.9800542651167623</v>
      </c>
      <c r="K99" s="98">
        <v>0.97763622997432342</v>
      </c>
      <c r="L99" s="98">
        <v>0.97223937138831384</v>
      </c>
      <c r="M99" s="98">
        <v>0.96534556201630017</v>
      </c>
      <c r="N99" s="98">
        <v>0.95470970724388993</v>
      </c>
      <c r="O99" s="98">
        <v>0.94531574926347373</v>
      </c>
      <c r="P99" s="98">
        <v>0.92905467396304664</v>
      </c>
      <c r="Q99" s="98">
        <v>0.89854093111169431</v>
      </c>
      <c r="R99" s="98">
        <v>0.90007101600430706</v>
      </c>
      <c r="S99" s="98">
        <v>0.89572854856585571</v>
      </c>
      <c r="T99" s="98">
        <v>0.88920852871135236</v>
      </c>
      <c r="U99" s="98">
        <v>0.88058183940062185</v>
      </c>
      <c r="V99" s="98">
        <v>0.86469299149736922</v>
      </c>
      <c r="W99" s="98">
        <v>0.86144402128651432</v>
      </c>
      <c r="X99" s="98">
        <v>0.85785753894702843</v>
      </c>
      <c r="Y99" s="98">
        <v>0.84606119039251382</v>
      </c>
      <c r="Z99" s="98">
        <v>0.83947339012500222</v>
      </c>
      <c r="AA99" s="98">
        <v>0.83058776125134426</v>
      </c>
      <c r="AB99" s="98">
        <v>0.82506736081497811</v>
      </c>
      <c r="AC99" s="98">
        <v>0.82004811184257564</v>
      </c>
      <c r="AD99" s="98">
        <v>0.812948226130082</v>
      </c>
      <c r="AE99" s="98">
        <v>0.80766078554526166</v>
      </c>
      <c r="AF99" s="98">
        <v>0.80393476586886525</v>
      </c>
      <c r="AG99" s="98">
        <v>0.79864896345672642</v>
      </c>
      <c r="AH99" s="98">
        <v>0.79392997660540521</v>
      </c>
      <c r="AI99" s="98">
        <v>0.78175259563852662</v>
      </c>
      <c r="AJ99" s="98">
        <v>0.77477027794934772</v>
      </c>
      <c r="AK99" s="98">
        <v>0.76636136298006974</v>
      </c>
      <c r="AL99" s="98">
        <v>0.76138257251370622</v>
      </c>
      <c r="AM99" s="98">
        <v>0.75609163643024535</v>
      </c>
      <c r="AN99" s="98">
        <v>0.74829488370795494</v>
      </c>
      <c r="AO99" s="98">
        <v>0.74208894641127376</v>
      </c>
      <c r="AP99" s="98">
        <v>0.73747316438163724</v>
      </c>
      <c r="AQ99" s="98">
        <v>0.73177926774225965</v>
      </c>
      <c r="AR99" s="98">
        <v>0.72642023027930214</v>
      </c>
      <c r="AS99" s="98">
        <v>0.71311161057633776</v>
      </c>
      <c r="AT99" s="98">
        <v>0.70561400171342648</v>
      </c>
      <c r="AU99" s="98">
        <v>0.69674420894190847</v>
      </c>
      <c r="AV99" s="98">
        <v>0.69090717223779774</v>
      </c>
      <c r="AW99" s="98">
        <v>0.68553485386983615</v>
      </c>
      <c r="AX99" s="98">
        <v>0.677660136085936</v>
      </c>
      <c r="AY99" s="98">
        <v>0.67174275999144029</v>
      </c>
      <c r="AZ99" s="98">
        <v>0.66734529038693025</v>
      </c>
    </row>
    <row r="100" spans="1:52" ht="12" customHeight="1" x14ac:dyDescent="0.35">
      <c r="A100" s="72" t="s">
        <v>44</v>
      </c>
      <c r="B100" s="98">
        <v>1.2478922467880014</v>
      </c>
      <c r="C100" s="98">
        <v>1.248474178256451</v>
      </c>
      <c r="D100" s="98">
        <v>1.251163383230981</v>
      </c>
      <c r="E100" s="98">
        <v>1.2423310869003501</v>
      </c>
      <c r="F100" s="98">
        <v>1.2350513576544835</v>
      </c>
      <c r="G100" s="98">
        <v>1.2379847053741504</v>
      </c>
      <c r="H100" s="98">
        <v>1.2284059724759595</v>
      </c>
      <c r="I100" s="98">
        <v>1.2144310567374883</v>
      </c>
      <c r="J100" s="98">
        <v>1.2141098497168585</v>
      </c>
      <c r="K100" s="98">
        <v>1.2115633737106617</v>
      </c>
      <c r="L100" s="98">
        <v>1.2035877197255023</v>
      </c>
      <c r="M100" s="98">
        <v>1.1943477942771485</v>
      </c>
      <c r="N100" s="98">
        <v>1.1836648505254459</v>
      </c>
      <c r="O100" s="98">
        <v>1.1731593554863322</v>
      </c>
      <c r="P100" s="98">
        <v>1.1518246215344505</v>
      </c>
      <c r="Q100" s="98">
        <v>1.1146710347271973</v>
      </c>
      <c r="R100" s="98">
        <v>1.1160694384580183</v>
      </c>
      <c r="S100" s="98">
        <v>1.1098951543710613</v>
      </c>
      <c r="T100" s="98">
        <v>1.101922941557099</v>
      </c>
      <c r="U100" s="98">
        <v>1.095199850447816</v>
      </c>
      <c r="V100" s="98">
        <v>1.089877256665728</v>
      </c>
      <c r="W100" s="98">
        <v>1.0850780071567792</v>
      </c>
      <c r="X100" s="98">
        <v>1.0794774569311354</v>
      </c>
      <c r="Y100" s="98">
        <v>1.0702221737485937</v>
      </c>
      <c r="Z100" s="98">
        <v>1.0632279358584389</v>
      </c>
      <c r="AA100" s="98">
        <v>1.0574460533480687</v>
      </c>
      <c r="AB100" s="98">
        <v>1.0509818600624461</v>
      </c>
      <c r="AC100" s="98">
        <v>1.0414759191905445</v>
      </c>
      <c r="AD100" s="98">
        <v>1.0321252888877266</v>
      </c>
      <c r="AE100" s="98">
        <v>1.0214820677500029</v>
      </c>
      <c r="AF100" s="98">
        <v>1.0046566414785818</v>
      </c>
      <c r="AG100" s="98">
        <v>0.99947599739502935</v>
      </c>
      <c r="AH100" s="98">
        <v>0.99536612033938698</v>
      </c>
      <c r="AI100" s="98">
        <v>0.97066208045441726</v>
      </c>
      <c r="AJ100" s="98">
        <v>0.95930936553817092</v>
      </c>
      <c r="AK100" s="98">
        <v>0.9504030941848558</v>
      </c>
      <c r="AL100" s="98">
        <v>0.93851681462790526</v>
      </c>
      <c r="AM100" s="98">
        <v>0.92787106956326826</v>
      </c>
      <c r="AN100" s="98">
        <v>0.91409539515349181</v>
      </c>
      <c r="AO100" s="98">
        <v>0.90483615774693305</v>
      </c>
      <c r="AP100" s="98">
        <v>0.89874672519501009</v>
      </c>
      <c r="AQ100" s="98">
        <v>0.89296634019325383</v>
      </c>
      <c r="AR100" s="98">
        <v>0.88601471749427663</v>
      </c>
      <c r="AS100" s="98">
        <v>0.8800952487974435</v>
      </c>
      <c r="AT100" s="98">
        <v>0.87472620977309645</v>
      </c>
      <c r="AU100" s="98">
        <v>0.86691389777981398</v>
      </c>
      <c r="AV100" s="98">
        <v>0.86402849223765299</v>
      </c>
      <c r="AW100" s="98">
        <v>0.86224211301296383</v>
      </c>
      <c r="AX100" s="98">
        <v>0.85325372005594402</v>
      </c>
      <c r="AY100" s="98">
        <v>0.84925718191524113</v>
      </c>
      <c r="AZ100" s="98">
        <v>0.84605579477065751</v>
      </c>
    </row>
    <row r="101" spans="1:52" ht="12" customHeight="1" x14ac:dyDescent="0.35">
      <c r="A101" s="72" t="s">
        <v>45</v>
      </c>
      <c r="B101" s="98">
        <v>1.5418394759123293</v>
      </c>
      <c r="C101" s="98">
        <v>1.5416539867231307</v>
      </c>
      <c r="D101" s="98">
        <v>1.5449693115144174</v>
      </c>
      <c r="E101" s="98">
        <v>1.5361044000436119</v>
      </c>
      <c r="F101" s="98">
        <v>1.5269329693053542</v>
      </c>
      <c r="G101" s="98">
        <v>1.5307331073467796</v>
      </c>
      <c r="H101" s="98">
        <v>1.5191183287430101</v>
      </c>
      <c r="I101" s="98">
        <v>1.5026640123324604</v>
      </c>
      <c r="J101" s="98">
        <v>1.5024572778481511</v>
      </c>
      <c r="K101" s="98">
        <v>1.4996059900136822</v>
      </c>
      <c r="L101" s="98">
        <v>1.4901286855921163</v>
      </c>
      <c r="M101" s="98">
        <v>1.4788830015921124</v>
      </c>
      <c r="N101" s="98">
        <v>1.4650863898006594</v>
      </c>
      <c r="O101" s="98">
        <v>1.4518852049808577</v>
      </c>
      <c r="P101" s="98">
        <v>1.4254410327342357</v>
      </c>
      <c r="Q101" s="98">
        <v>1.3799022552179292</v>
      </c>
      <c r="R101" s="98">
        <v>1.3795670047529074</v>
      </c>
      <c r="S101" s="98">
        <v>1.371391744179667</v>
      </c>
      <c r="T101" s="98">
        <v>1.3628093818378904</v>
      </c>
      <c r="U101" s="98">
        <v>1.3521270920175317</v>
      </c>
      <c r="V101" s="98">
        <v>1.3335943413162203</v>
      </c>
      <c r="W101" s="98">
        <v>1.3289699899689207</v>
      </c>
      <c r="X101" s="98">
        <v>1.3236228458247734</v>
      </c>
      <c r="Y101" s="98">
        <v>1.3057460655874353</v>
      </c>
      <c r="Z101" s="98">
        <v>1.2950362199667951</v>
      </c>
      <c r="AA101" s="98">
        <v>1.2809828180448879</v>
      </c>
      <c r="AB101" s="98">
        <v>1.2536072547445944</v>
      </c>
      <c r="AC101" s="98">
        <v>1.24450395042106</v>
      </c>
      <c r="AD101" s="98">
        <v>1.2324155791790288</v>
      </c>
      <c r="AE101" s="98">
        <v>1.2233855850025475</v>
      </c>
      <c r="AF101" s="98">
        <v>1.2166685815712237</v>
      </c>
      <c r="AG101" s="98">
        <v>1.2080788808453518</v>
      </c>
      <c r="AH101" s="98">
        <v>1.2012865669519008</v>
      </c>
      <c r="AI101" s="98">
        <v>1.1848068847794846</v>
      </c>
      <c r="AJ101" s="98">
        <v>1.1760327601006169</v>
      </c>
      <c r="AK101" s="98">
        <v>1.1668234315970081</v>
      </c>
      <c r="AL101" s="98">
        <v>1.1844270025717607</v>
      </c>
      <c r="AM101" s="98">
        <v>1.1793455510483375</v>
      </c>
      <c r="AN101" s="98">
        <v>1.1737043865363994</v>
      </c>
      <c r="AO101" s="98">
        <v>1.1696384235144903</v>
      </c>
      <c r="AP101" s="98">
        <v>1.1666921831331216</v>
      </c>
      <c r="AQ101" s="98">
        <v>1.163359417925284</v>
      </c>
      <c r="AR101" s="98">
        <v>1.160417554879561</v>
      </c>
      <c r="AS101" s="98">
        <v>1.1536234626822843</v>
      </c>
      <c r="AT101" s="98">
        <v>1.1496129513058033</v>
      </c>
      <c r="AU101" s="98">
        <v>1.1449810146045882</v>
      </c>
      <c r="AV101" s="98">
        <v>1.1420770595650167</v>
      </c>
      <c r="AW101" s="98">
        <v>1.1396590149697841</v>
      </c>
      <c r="AX101" s="98">
        <v>1.1360357578823006</v>
      </c>
      <c r="AY101" s="98">
        <v>1.1333949684903468</v>
      </c>
      <c r="AZ101" s="98">
        <v>1.1310839742459324</v>
      </c>
    </row>
    <row r="102" spans="1:52" ht="12" customHeight="1" x14ac:dyDescent="0.35">
      <c r="A102" s="74" t="s">
        <v>46</v>
      </c>
      <c r="B102" s="99">
        <v>0.96074439680422807</v>
      </c>
      <c r="C102" s="99">
        <v>0.96166858612238559</v>
      </c>
      <c r="D102" s="99">
        <v>0.96436913073302566</v>
      </c>
      <c r="E102" s="99">
        <v>0.95618799157440004</v>
      </c>
      <c r="F102" s="99">
        <v>0.95136922993904538</v>
      </c>
      <c r="G102" s="99">
        <v>0.95125875742315136</v>
      </c>
      <c r="H102" s="99">
        <v>0.94417139379692627</v>
      </c>
      <c r="I102" s="99">
        <v>0.93248367128210463</v>
      </c>
      <c r="J102" s="99">
        <v>0.93101845195120803</v>
      </c>
      <c r="K102" s="99">
        <v>0.92834286375211317</v>
      </c>
      <c r="L102" s="99">
        <v>0.92338292258090204</v>
      </c>
      <c r="M102" s="99">
        <v>0.91674220588908806</v>
      </c>
      <c r="N102" s="99">
        <v>0.9073996898560398</v>
      </c>
      <c r="O102" s="99">
        <v>0.89867007342401684</v>
      </c>
      <c r="P102" s="99">
        <v>0.88199492231745891</v>
      </c>
      <c r="Q102" s="99">
        <v>0.85337594596710831</v>
      </c>
      <c r="R102" s="99">
        <v>0.85394666148478782</v>
      </c>
      <c r="S102" s="99">
        <v>0.84970785667910076</v>
      </c>
      <c r="T102" s="99">
        <v>0.84564154008930781</v>
      </c>
      <c r="U102" s="99">
        <v>0.84049465385219901</v>
      </c>
      <c r="V102" s="99">
        <v>0.83086124401564321</v>
      </c>
      <c r="W102" s="99">
        <v>0.82816862288857851</v>
      </c>
      <c r="X102" s="99">
        <v>0.82483814786553789</v>
      </c>
      <c r="Y102" s="99">
        <v>0.81318616402370236</v>
      </c>
      <c r="Z102" s="99">
        <v>0.80557107676567119</v>
      </c>
      <c r="AA102" s="99">
        <v>0.79490259675711927</v>
      </c>
      <c r="AB102" s="99">
        <v>0.77829968783001746</v>
      </c>
      <c r="AC102" s="99">
        <v>0.77060324394730773</v>
      </c>
      <c r="AD102" s="99">
        <v>0.75925456320795348</v>
      </c>
      <c r="AE102" s="99">
        <v>0.75049811256828591</v>
      </c>
      <c r="AF102" s="99">
        <v>0.74369871750366101</v>
      </c>
      <c r="AG102" s="99">
        <v>0.73504924305731123</v>
      </c>
      <c r="AH102" s="99">
        <v>0.7278645532595015</v>
      </c>
      <c r="AI102" s="99">
        <v>0.71049552458054788</v>
      </c>
      <c r="AJ102" s="99">
        <v>0.70129730760806008</v>
      </c>
      <c r="AK102" s="99">
        <v>0.69152220409170706</v>
      </c>
      <c r="AL102" s="99">
        <v>0.69713858847502241</v>
      </c>
      <c r="AM102" s="99">
        <v>0.69245200329740397</v>
      </c>
      <c r="AN102" s="99">
        <v>0.68706498439724795</v>
      </c>
      <c r="AO102" s="99">
        <v>0.68335646998947286</v>
      </c>
      <c r="AP102" s="99">
        <v>0.68082404579740141</v>
      </c>
      <c r="AQ102" s="99">
        <v>0.67803111012082407</v>
      </c>
      <c r="AR102" s="99">
        <v>0.67564725178079843</v>
      </c>
      <c r="AS102" s="99">
        <v>0.67039614276474457</v>
      </c>
      <c r="AT102" s="99">
        <v>0.66740599907013187</v>
      </c>
      <c r="AU102" s="99">
        <v>0.66401018520138844</v>
      </c>
      <c r="AV102" s="99">
        <v>0.66192855442072718</v>
      </c>
      <c r="AW102" s="99">
        <v>0.66007284369216745</v>
      </c>
      <c r="AX102" s="99">
        <v>0.65744322300614155</v>
      </c>
      <c r="AY102" s="99">
        <v>0.65550498592845186</v>
      </c>
      <c r="AZ102" s="99">
        <v>0.65384754888598218</v>
      </c>
    </row>
    <row r="103" spans="1:52" ht="12" customHeight="1" x14ac:dyDescent="0.35">
      <c r="A103" s="91" t="s">
        <v>904</v>
      </c>
      <c r="B103" s="100">
        <v>6.5080706099266594</v>
      </c>
      <c r="C103" s="100">
        <v>6.5079060852910233</v>
      </c>
      <c r="D103" s="100">
        <v>6.5276048481360069</v>
      </c>
      <c r="E103" s="100">
        <v>6.4574035017841318</v>
      </c>
      <c r="F103" s="100">
        <v>6.3996032964046856</v>
      </c>
      <c r="G103" s="100">
        <v>6.4075288701435245</v>
      </c>
      <c r="H103" s="100">
        <v>6.3578876967147302</v>
      </c>
      <c r="I103" s="100">
        <v>6.2869056494779008</v>
      </c>
      <c r="J103" s="100">
        <v>6.2724652933619565</v>
      </c>
      <c r="K103" s="100">
        <v>6.2311276955325381</v>
      </c>
      <c r="L103" s="100">
        <v>6.1899256571553183</v>
      </c>
      <c r="M103" s="100">
        <v>6.1477803343286048</v>
      </c>
      <c r="N103" s="100">
        <v>6.0798289766367768</v>
      </c>
      <c r="O103" s="100">
        <v>6.0289598954927861</v>
      </c>
      <c r="P103" s="100">
        <v>5.9251368236472484</v>
      </c>
      <c r="Q103" s="100">
        <v>5.7440409089624724</v>
      </c>
      <c r="R103" s="100">
        <v>5.7588307583825715</v>
      </c>
      <c r="S103" s="100">
        <v>5.7426720446958379</v>
      </c>
      <c r="T103" s="100">
        <v>5.6947920698811521</v>
      </c>
      <c r="U103" s="100">
        <v>5.6278637248829746</v>
      </c>
      <c r="V103" s="100">
        <v>5.5947282352670049</v>
      </c>
      <c r="W103" s="100">
        <v>5.5907423250127009</v>
      </c>
      <c r="X103" s="100">
        <v>5.5765916486340581</v>
      </c>
      <c r="Y103" s="100">
        <v>5.5593841921347522</v>
      </c>
      <c r="Z103" s="100">
        <v>5.5461544125905293</v>
      </c>
      <c r="AA103" s="100">
        <v>5.5342838750003907</v>
      </c>
      <c r="AB103" s="100">
        <v>5.5266380956106023</v>
      </c>
      <c r="AC103" s="100">
        <v>5.5173485601576688</v>
      </c>
      <c r="AD103" s="100">
        <v>5.5084947913420539</v>
      </c>
      <c r="AE103" s="100">
        <v>5.4987791943561568</v>
      </c>
      <c r="AF103" s="100">
        <v>5.48846570324657</v>
      </c>
      <c r="AG103" s="100">
        <v>5.4775161060499684</v>
      </c>
      <c r="AH103" s="100">
        <v>5.4717168909005194</v>
      </c>
      <c r="AI103" s="100">
        <v>5.4484149807498135</v>
      </c>
      <c r="AJ103" s="100">
        <v>5.4405276388743733</v>
      </c>
      <c r="AK103" s="100">
        <v>5.430736761836334</v>
      </c>
      <c r="AL103" s="100">
        <v>5.4192666760614792</v>
      </c>
      <c r="AM103" s="100">
        <v>5.3959166327610371</v>
      </c>
      <c r="AN103" s="100">
        <v>5.3832555809414311</v>
      </c>
      <c r="AO103" s="100">
        <v>5.3684924640460583</v>
      </c>
      <c r="AP103" s="100">
        <v>5.3557430670449406</v>
      </c>
      <c r="AQ103" s="100">
        <v>5.3462577769724984</v>
      </c>
      <c r="AR103" s="100">
        <v>5.3302264484940398</v>
      </c>
      <c r="AS103" s="100">
        <v>5.3158475151791214</v>
      </c>
      <c r="AT103" s="100">
        <v>5.2948076702549818</v>
      </c>
      <c r="AU103" s="100">
        <v>5.2620802640595583</v>
      </c>
      <c r="AV103" s="100">
        <v>5.2565984304704916</v>
      </c>
      <c r="AW103" s="100">
        <v>5.2469344946842469</v>
      </c>
      <c r="AX103" s="100">
        <v>5.2355884488439308</v>
      </c>
      <c r="AY103" s="100">
        <v>5.224677375864224</v>
      </c>
      <c r="AZ103" s="100">
        <v>5.2116005255747986</v>
      </c>
    </row>
    <row r="104" spans="1:52" ht="12" customHeight="1" x14ac:dyDescent="0.35">
      <c r="A104" s="91" t="s">
        <v>907</v>
      </c>
      <c r="B104" s="100">
        <v>3.2057472726536793</v>
      </c>
      <c r="C104" s="100">
        <v>3.2088812629898631</v>
      </c>
      <c r="D104" s="100">
        <v>3.2208625072601924</v>
      </c>
      <c r="E104" s="100">
        <v>3.1742828125613967</v>
      </c>
      <c r="F104" s="100">
        <v>3.1455232868449281</v>
      </c>
      <c r="G104" s="100">
        <v>3.1343211422102302</v>
      </c>
      <c r="H104" s="100">
        <v>3.1189426466834496</v>
      </c>
      <c r="I104" s="100">
        <v>3.0844499178488567</v>
      </c>
      <c r="J104" s="100">
        <v>3.0762992773008233</v>
      </c>
      <c r="K104" s="100">
        <v>3.0540865935400636</v>
      </c>
      <c r="L104" s="100">
        <v>3.0344675159976808</v>
      </c>
      <c r="M104" s="100">
        <v>3.014363216955704</v>
      </c>
      <c r="N104" s="100">
        <v>2.9794195909189578</v>
      </c>
      <c r="O104" s="100">
        <v>2.9540691492286184</v>
      </c>
      <c r="P104" s="100">
        <v>2.9087311057809346</v>
      </c>
      <c r="Q104" s="100">
        <v>2.8161463469766921</v>
      </c>
      <c r="R104" s="100">
        <v>2.8230703899751979</v>
      </c>
      <c r="S104" s="100">
        <v>2.8176044013035551</v>
      </c>
      <c r="T104" s="100">
        <v>2.7806256432581891</v>
      </c>
      <c r="U104" s="100">
        <v>2.7334424960867989</v>
      </c>
      <c r="V104" s="100">
        <v>2.7105206268391933</v>
      </c>
      <c r="W104" s="100">
        <v>2.708906189368975</v>
      </c>
      <c r="X104" s="100">
        <v>2.6991887797225682</v>
      </c>
      <c r="Y104" s="100">
        <v>2.6892438806543661</v>
      </c>
      <c r="Z104" s="100">
        <v>2.6807445443499915</v>
      </c>
      <c r="AA104" s="100">
        <v>2.6729516772083328</v>
      </c>
      <c r="AB104" s="100">
        <v>2.6689439542753841</v>
      </c>
      <c r="AC104" s="100">
        <v>2.6638768724445252</v>
      </c>
      <c r="AD104" s="100">
        <v>2.6590241227163141</v>
      </c>
      <c r="AE104" s="100">
        <v>2.6537588446031495</v>
      </c>
      <c r="AF104" s="100">
        <v>2.6477494647556949</v>
      </c>
      <c r="AG104" s="100">
        <v>2.6402944105894686</v>
      </c>
      <c r="AH104" s="100">
        <v>2.6370106924432624</v>
      </c>
      <c r="AI104" s="100">
        <v>2.6138022585924277</v>
      </c>
      <c r="AJ104" s="100">
        <v>2.6041675862414739</v>
      </c>
      <c r="AK104" s="100">
        <v>2.5969048899286467</v>
      </c>
      <c r="AL104" s="100">
        <v>2.5867498774018847</v>
      </c>
      <c r="AM104" s="100">
        <v>2.5781055438207128</v>
      </c>
      <c r="AN104" s="100">
        <v>2.5629312048692801</v>
      </c>
      <c r="AO104" s="100">
        <v>2.5539719117367605</v>
      </c>
      <c r="AP104" s="100">
        <v>2.5487256634885829</v>
      </c>
      <c r="AQ104" s="100">
        <v>2.5421303989060697</v>
      </c>
      <c r="AR104" s="100">
        <v>2.5335400191990156</v>
      </c>
      <c r="AS104" s="100">
        <v>2.5257963578511844</v>
      </c>
      <c r="AT104" s="100">
        <v>2.5172040891597907</v>
      </c>
      <c r="AU104" s="100">
        <v>2.5019247409929672</v>
      </c>
      <c r="AV104" s="100">
        <v>2.4994200146568959</v>
      </c>
      <c r="AW104" s="100">
        <v>2.4948673417873817</v>
      </c>
      <c r="AX104" s="100">
        <v>2.4903304270916067</v>
      </c>
      <c r="AY104" s="100">
        <v>2.4858731531995177</v>
      </c>
      <c r="AZ104" s="100">
        <v>2.480623903152726</v>
      </c>
    </row>
    <row r="105" spans="1:52" ht="12" customHeight="1" x14ac:dyDescent="0.35">
      <c r="A105" s="91" t="s">
        <v>910</v>
      </c>
      <c r="B105" s="100">
        <v>9.2878362728252597</v>
      </c>
      <c r="C105" s="100">
        <v>9.2816621519970042</v>
      </c>
      <c r="D105" s="100">
        <v>9.3058607593597866</v>
      </c>
      <c r="E105" s="100">
        <v>9.2052700969618027</v>
      </c>
      <c r="F105" s="100">
        <v>9.1244867567800263</v>
      </c>
      <c r="G105" s="100">
        <v>9.1631262659659551</v>
      </c>
      <c r="H105" s="100">
        <v>9.0938490773309653</v>
      </c>
      <c r="I105" s="100">
        <v>8.9960569046029253</v>
      </c>
      <c r="J105" s="100">
        <v>8.9742074467476058</v>
      </c>
      <c r="K105" s="100">
        <v>8.9201409951843491</v>
      </c>
      <c r="L105" s="100">
        <v>8.8589908814873297</v>
      </c>
      <c r="M105" s="100">
        <v>8.7977299775244777</v>
      </c>
      <c r="N105" s="100">
        <v>8.7021505258280953</v>
      </c>
      <c r="O105" s="100">
        <v>8.6284327138390573</v>
      </c>
      <c r="P105" s="100">
        <v>8.4930564146388026</v>
      </c>
      <c r="Q105" s="100">
        <v>8.2268076498967595</v>
      </c>
      <c r="R105" s="100">
        <v>8.2476050600744202</v>
      </c>
      <c r="S105" s="100">
        <v>8.225407262704131</v>
      </c>
      <c r="T105" s="100">
        <v>8.077203800695429</v>
      </c>
      <c r="U105" s="100">
        <v>7.8944612691050482</v>
      </c>
      <c r="V105" s="100">
        <v>7.8118853107549606</v>
      </c>
      <c r="W105" s="100">
        <v>7.8024659550002164</v>
      </c>
      <c r="X105" s="100">
        <v>7.7661420068703402</v>
      </c>
      <c r="Y105" s="100">
        <v>7.7321681523641743</v>
      </c>
      <c r="Z105" s="100">
        <v>7.702431726104189</v>
      </c>
      <c r="AA105" s="100">
        <v>7.6745821628747066</v>
      </c>
      <c r="AB105" s="100">
        <v>7.6593875756226062</v>
      </c>
      <c r="AC105" s="100">
        <v>7.6411154104796362</v>
      </c>
      <c r="AD105" s="100">
        <v>7.6240580833081442</v>
      </c>
      <c r="AE105" s="100">
        <v>7.6056267014569947</v>
      </c>
      <c r="AF105" s="100">
        <v>7.5855860610593773</v>
      </c>
      <c r="AG105" s="100">
        <v>7.5610164321546973</v>
      </c>
      <c r="AH105" s="100">
        <v>7.5505381972815693</v>
      </c>
      <c r="AI105" s="100">
        <v>7.4747620954322302</v>
      </c>
      <c r="AJ105" s="100">
        <v>7.4471607797769472</v>
      </c>
      <c r="AK105" s="100">
        <v>7.4249112661991452</v>
      </c>
      <c r="AL105" s="100">
        <v>7.3937994780730962</v>
      </c>
      <c r="AM105" s="100">
        <v>7.3604527410487055</v>
      </c>
      <c r="AN105" s="100">
        <v>7.3123810882160107</v>
      </c>
      <c r="AO105" s="100">
        <v>7.2830556176542718</v>
      </c>
      <c r="AP105" s="100">
        <v>7.2669116478591675</v>
      </c>
      <c r="AQ105" s="100">
        <v>7.2480384772386071</v>
      </c>
      <c r="AR105" s="100">
        <v>7.2200151676157995</v>
      </c>
      <c r="AS105" s="100">
        <v>7.1946515712542025</v>
      </c>
      <c r="AT105" s="100">
        <v>7.1687294664314027</v>
      </c>
      <c r="AU105" s="100">
        <v>7.1201444384142425</v>
      </c>
      <c r="AV105" s="100">
        <v>7.1131469862114152</v>
      </c>
      <c r="AW105" s="100">
        <v>7.1000544483659569</v>
      </c>
      <c r="AX105" s="100">
        <v>7.0874865616205076</v>
      </c>
      <c r="AY105" s="100">
        <v>7.0756508315771764</v>
      </c>
      <c r="AZ105" s="100">
        <v>7.0608708917118328</v>
      </c>
    </row>
    <row r="106" spans="1:52" ht="12" customHeight="1" x14ac:dyDescent="0.35">
      <c r="A106" s="91" t="s">
        <v>913</v>
      </c>
      <c r="B106" s="100">
        <v>7.0925766008810562</v>
      </c>
      <c r="C106" s="100">
        <v>7.3398769242697286</v>
      </c>
      <c r="D106" s="100">
        <v>6.9515124201766731</v>
      </c>
      <c r="E106" s="100">
        <v>6.9363175577809368</v>
      </c>
      <c r="F106" s="100">
        <v>6.9143537421923584</v>
      </c>
      <c r="G106" s="100">
        <v>6.5151135379514731</v>
      </c>
      <c r="H106" s="100">
        <v>6.1428037408831226</v>
      </c>
      <c r="I106" s="100">
        <v>5.8691740057373174</v>
      </c>
      <c r="J106" s="100">
        <v>4.7252538868798872</v>
      </c>
      <c r="K106" s="100">
        <v>5.1722545452104427</v>
      </c>
      <c r="L106" s="100">
        <v>4.6420653322075198</v>
      </c>
      <c r="M106" s="100">
        <v>3.9821483060959935</v>
      </c>
      <c r="N106" s="100">
        <v>3.8437655522047836</v>
      </c>
      <c r="O106" s="100">
        <v>4.0461850004254218</v>
      </c>
      <c r="P106" s="100">
        <v>3.4793450178266383</v>
      </c>
      <c r="Q106" s="100">
        <v>3.4632320844475935</v>
      </c>
      <c r="R106" s="100">
        <v>3.4052980710787124</v>
      </c>
      <c r="S106" s="100">
        <v>3.4747705582859325</v>
      </c>
      <c r="T106" s="100">
        <v>3.4195180212778187</v>
      </c>
      <c r="U106" s="100">
        <v>3.3584144769384436</v>
      </c>
      <c r="V106" s="100">
        <v>3.3324160772546993</v>
      </c>
      <c r="W106" s="100">
        <v>3.3347847255732446</v>
      </c>
      <c r="X106" s="100">
        <v>3.3274149232203611</v>
      </c>
      <c r="Y106" s="100">
        <v>3.3180474360173378</v>
      </c>
      <c r="Z106" s="100">
        <v>3.3097651284532716</v>
      </c>
      <c r="AA106" s="100">
        <v>3.3043621890232773</v>
      </c>
      <c r="AB106" s="100">
        <v>3.3020127958704157</v>
      </c>
      <c r="AC106" s="100">
        <v>3.2990896405553816</v>
      </c>
      <c r="AD106" s="100">
        <v>3.2953816925299582</v>
      </c>
      <c r="AE106" s="100">
        <v>3.2934064683546982</v>
      </c>
      <c r="AF106" s="100">
        <v>3.289272091580552</v>
      </c>
      <c r="AG106" s="100">
        <v>3.2824531233999537</v>
      </c>
      <c r="AH106" s="100">
        <v>3.2825243813582947</v>
      </c>
      <c r="AI106" s="100">
        <v>3.2594441702140493</v>
      </c>
      <c r="AJ106" s="100">
        <v>3.2485650331898888</v>
      </c>
      <c r="AK106" s="100">
        <v>3.2447448560256409</v>
      </c>
      <c r="AL106" s="100">
        <v>3.2343356863938739</v>
      </c>
      <c r="AM106" s="100">
        <v>3.2187477805260039</v>
      </c>
      <c r="AN106" s="100">
        <v>3.2085445452807546</v>
      </c>
      <c r="AO106" s="100">
        <v>3.199096250746186</v>
      </c>
      <c r="AP106" s="100">
        <v>3.1958893763679503</v>
      </c>
      <c r="AQ106" s="100">
        <v>3.1881731602978367</v>
      </c>
      <c r="AR106" s="100">
        <v>3.1785471697546743</v>
      </c>
      <c r="AS106" s="100">
        <v>3.1695103407192344</v>
      </c>
      <c r="AT106" s="100">
        <v>3.156209972436574</v>
      </c>
      <c r="AU106" s="100">
        <v>3.140761039482685</v>
      </c>
      <c r="AV106" s="100">
        <v>3.1389325648447493</v>
      </c>
      <c r="AW106" s="100">
        <v>3.132717285870918</v>
      </c>
      <c r="AX106" s="100">
        <v>3.1259189425950082</v>
      </c>
      <c r="AY106" s="100">
        <v>3.1211121382696541</v>
      </c>
      <c r="AZ106" s="100">
        <v>3.1171434483076879</v>
      </c>
    </row>
    <row r="107" spans="1:52" ht="12" customHeight="1" x14ac:dyDescent="0.35">
      <c r="A107" s="91" t="s">
        <v>914</v>
      </c>
      <c r="B107" s="100">
        <v>2.6434964539486523</v>
      </c>
      <c r="C107" s="100">
        <v>2.6274236049635862</v>
      </c>
      <c r="D107" s="100">
        <v>2.6130520461289435</v>
      </c>
      <c r="E107" s="100">
        <v>2.4750859653274873</v>
      </c>
      <c r="F107" s="100">
        <v>2.4160663994273421</v>
      </c>
      <c r="G107" s="100">
        <v>2.425771483969652</v>
      </c>
      <c r="H107" s="100">
        <v>2.4155889311901078</v>
      </c>
      <c r="I107" s="100">
        <v>2.3846731015902556</v>
      </c>
      <c r="J107" s="100">
        <v>2.2768313003035483</v>
      </c>
      <c r="K107" s="100">
        <v>2.3020297847814959</v>
      </c>
      <c r="L107" s="100">
        <v>2.3077740192658696</v>
      </c>
      <c r="M107" s="100">
        <v>2.277439257384823</v>
      </c>
      <c r="N107" s="100">
        <v>2.2474680500403874</v>
      </c>
      <c r="O107" s="100">
        <v>2.1947183547648765</v>
      </c>
      <c r="P107" s="100">
        <v>2.1463805564618186</v>
      </c>
      <c r="Q107" s="100">
        <v>2.1322955920268885</v>
      </c>
      <c r="R107" s="100">
        <v>2.1339861530907136</v>
      </c>
      <c r="S107" s="100">
        <v>2.1231850853373473</v>
      </c>
      <c r="T107" s="100">
        <v>2.119105082711247</v>
      </c>
      <c r="U107" s="100">
        <v>2.1110837102218976</v>
      </c>
      <c r="V107" s="100">
        <v>2.1060129418338907</v>
      </c>
      <c r="W107" s="100">
        <v>2.099753159428984</v>
      </c>
      <c r="X107" s="100">
        <v>2.0977518470987095</v>
      </c>
      <c r="Y107" s="100">
        <v>2.0956177125857938</v>
      </c>
      <c r="Z107" s="100">
        <v>2.0940235270173004</v>
      </c>
      <c r="AA107" s="100">
        <v>2.0923478548267647</v>
      </c>
      <c r="AB107" s="100">
        <v>2.0917766874316821</v>
      </c>
      <c r="AC107" s="100">
        <v>2.090583147115602</v>
      </c>
      <c r="AD107" s="100">
        <v>2.0901145650249107</v>
      </c>
      <c r="AE107" s="100">
        <v>2.0889838311729587</v>
      </c>
      <c r="AF107" s="100">
        <v>2.0860331765616142</v>
      </c>
      <c r="AG107" s="100">
        <v>2.0864885445260182</v>
      </c>
      <c r="AH107" s="100">
        <v>2.0878296230167708</v>
      </c>
      <c r="AI107" s="100">
        <v>2.0838804787879819</v>
      </c>
      <c r="AJ107" s="100">
        <v>2.0833995620292343</v>
      </c>
      <c r="AK107" s="100">
        <v>2.0833049693028989</v>
      </c>
      <c r="AL107" s="100">
        <v>2.0842374892059783</v>
      </c>
      <c r="AM107" s="100">
        <v>2.0829202219415333</v>
      </c>
      <c r="AN107" s="100">
        <v>2.0845852564728733</v>
      </c>
      <c r="AO107" s="100">
        <v>2.0848619005008016</v>
      </c>
      <c r="AP107" s="100">
        <v>2.0851316923616352</v>
      </c>
      <c r="AQ107" s="100">
        <v>2.0870259876219324</v>
      </c>
      <c r="AR107" s="100">
        <v>2.0871071407507973</v>
      </c>
      <c r="AS107" s="100">
        <v>2.0875197437278752</v>
      </c>
      <c r="AT107" s="100">
        <v>2.0882505584399769</v>
      </c>
      <c r="AU107" s="100">
        <v>2.0868246530452281</v>
      </c>
      <c r="AV107" s="100">
        <v>2.0897337053368328</v>
      </c>
      <c r="AW107" s="100">
        <v>2.0939463674660401</v>
      </c>
      <c r="AX107" s="100">
        <v>2.0917247253920528</v>
      </c>
      <c r="AY107" s="100">
        <v>2.094250042700684</v>
      </c>
      <c r="AZ107" s="100">
        <v>2.0965304556525259</v>
      </c>
    </row>
    <row r="108" spans="1:52" ht="12" customHeight="1" x14ac:dyDescent="0.35">
      <c r="A108" s="93" t="s">
        <v>915</v>
      </c>
      <c r="B108" s="101">
        <v>2.5103597250468095</v>
      </c>
      <c r="C108" s="101">
        <v>2.2574873300852851</v>
      </c>
      <c r="D108" s="101">
        <v>2.7171105003942144</v>
      </c>
      <c r="E108" s="101">
        <v>2.6099735524281602</v>
      </c>
      <c r="F108" s="101">
        <v>2.5269812476628277</v>
      </c>
      <c r="G108" s="101">
        <v>2.8557790790785922</v>
      </c>
      <c r="H108" s="101">
        <v>3.2164948313167292</v>
      </c>
      <c r="I108" s="101">
        <v>3.4201106416359548</v>
      </c>
      <c r="J108" s="101">
        <v>4.4208506549611464</v>
      </c>
      <c r="K108" s="101">
        <v>3.8989984613543083</v>
      </c>
      <c r="L108" s="101">
        <v>4.4738089074158722</v>
      </c>
      <c r="M108" s="101">
        <v>5.1388742483700725</v>
      </c>
      <c r="N108" s="101">
        <v>5.117342114935802</v>
      </c>
      <c r="O108" s="101">
        <v>4.8666428319437269</v>
      </c>
      <c r="P108" s="101">
        <v>5.3066869827314118</v>
      </c>
      <c r="Q108" s="101">
        <v>5.1043294518619629</v>
      </c>
      <c r="R108" s="101">
        <v>5.1120726885975083</v>
      </c>
      <c r="S108" s="101">
        <v>5.1582704878054919</v>
      </c>
      <c r="T108" s="101">
        <v>5.1411060879064312</v>
      </c>
      <c r="U108" s="101">
        <v>5.1159592655393533</v>
      </c>
      <c r="V108" s="101">
        <v>5.0983935845906263</v>
      </c>
      <c r="W108" s="101">
        <v>5.0971658942856255</v>
      </c>
      <c r="X108" s="101">
        <v>5.095302621817102</v>
      </c>
      <c r="Y108" s="101">
        <v>5.0870009031676791</v>
      </c>
      <c r="Z108" s="101">
        <v>5.0828257819628835</v>
      </c>
      <c r="AA108" s="101">
        <v>5.0828200202931537</v>
      </c>
      <c r="AB108" s="101">
        <v>5.0801344791792582</v>
      </c>
      <c r="AC108" s="101">
        <v>5.07242443212058</v>
      </c>
      <c r="AD108" s="101">
        <v>5.0642590025840315</v>
      </c>
      <c r="AE108" s="101">
        <v>5.0573384911681272</v>
      </c>
      <c r="AF108" s="101">
        <v>5.0441696839008214</v>
      </c>
      <c r="AG108" s="101">
        <v>5.0401522325465171</v>
      </c>
      <c r="AH108" s="101">
        <v>5.0362400800581453</v>
      </c>
      <c r="AI108" s="101">
        <v>5.0147895669008378</v>
      </c>
      <c r="AJ108" s="101">
        <v>5.0023274150387156</v>
      </c>
      <c r="AK108" s="101">
        <v>4.9914218767338427</v>
      </c>
      <c r="AL108" s="101">
        <v>4.9796172934688219</v>
      </c>
      <c r="AM108" s="101">
        <v>4.9640001019838742</v>
      </c>
      <c r="AN108" s="101">
        <v>4.9481418127699417</v>
      </c>
      <c r="AO108" s="101">
        <v>4.9384664877242814</v>
      </c>
      <c r="AP108" s="101">
        <v>4.9297415516838035</v>
      </c>
      <c r="AQ108" s="101">
        <v>4.9190815418623135</v>
      </c>
      <c r="AR108" s="101">
        <v>4.9053237744707019</v>
      </c>
      <c r="AS108" s="101">
        <v>4.8914657172527027</v>
      </c>
      <c r="AT108" s="101">
        <v>4.8764782253907013</v>
      </c>
      <c r="AU108" s="101">
        <v>4.8586887630536273</v>
      </c>
      <c r="AV108" s="101">
        <v>4.8512490084153175</v>
      </c>
      <c r="AW108" s="101">
        <v>4.8457275139837126</v>
      </c>
      <c r="AX108" s="101">
        <v>4.8181495173485196</v>
      </c>
      <c r="AY108" s="101">
        <v>4.8051221949668363</v>
      </c>
      <c r="AZ108" s="101">
        <v>4.7935295249451997</v>
      </c>
    </row>
    <row r="109" spans="1:52" ht="12" customHeight="1" x14ac:dyDescent="0.3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3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35">
      <c r="A111" s="197" t="s">
        <v>313</v>
      </c>
      <c r="B111" s="198">
        <v>10214.027402647447</v>
      </c>
      <c r="C111" s="198">
        <v>10470.037162481138</v>
      </c>
      <c r="D111" s="198">
        <v>10263.530834318593</v>
      </c>
      <c r="E111" s="198">
        <v>11249.994541311089</v>
      </c>
      <c r="F111" s="198">
        <v>11442.178494027874</v>
      </c>
      <c r="G111" s="198">
        <v>11347.350649714635</v>
      </c>
      <c r="H111" s="198">
        <v>11448.435416147002</v>
      </c>
      <c r="I111" s="198">
        <v>11534.210224692482</v>
      </c>
      <c r="J111" s="198">
        <v>11995.929273542562</v>
      </c>
      <c r="K111" s="198">
        <v>10428.676453419988</v>
      </c>
      <c r="L111" s="198">
        <v>11248.079585430405</v>
      </c>
      <c r="M111" s="198">
        <v>11108.583158182049</v>
      </c>
      <c r="N111" s="198">
        <v>10894.771935792895</v>
      </c>
      <c r="O111" s="198">
        <v>10990.699946912307</v>
      </c>
      <c r="P111" s="198">
        <v>10785.837644856258</v>
      </c>
      <c r="Q111" s="198">
        <v>10909.299719917602</v>
      </c>
      <c r="R111" s="198">
        <v>11065.952181812467</v>
      </c>
      <c r="S111" s="198">
        <v>11217.959347680537</v>
      </c>
      <c r="T111" s="198">
        <v>11249.486296099194</v>
      </c>
      <c r="U111" s="198">
        <v>11274.329860093387</v>
      </c>
      <c r="V111" s="198">
        <v>11252.082341314885</v>
      </c>
      <c r="W111" s="198">
        <v>11303.118494698885</v>
      </c>
      <c r="X111" s="198">
        <v>11447.431718716152</v>
      </c>
      <c r="Y111" s="198">
        <v>11446.650826854288</v>
      </c>
      <c r="Z111" s="198">
        <v>11451.358245159379</v>
      </c>
      <c r="AA111" s="198">
        <v>11537.671887004195</v>
      </c>
      <c r="AB111" s="198">
        <v>11534.367019721214</v>
      </c>
      <c r="AC111" s="198">
        <v>11577.024041930526</v>
      </c>
      <c r="AD111" s="198">
        <v>11661.642138079431</v>
      </c>
      <c r="AE111" s="198">
        <v>11668.590146726756</v>
      </c>
      <c r="AF111" s="198">
        <v>11706.502129636079</v>
      </c>
      <c r="AG111" s="198">
        <v>11752.194038202948</v>
      </c>
      <c r="AH111" s="198">
        <v>11787.785386260206</v>
      </c>
      <c r="AI111" s="198">
        <v>11856.687553320287</v>
      </c>
      <c r="AJ111" s="198">
        <v>11899.094241492394</v>
      </c>
      <c r="AK111" s="198">
        <v>11935.981490562082</v>
      </c>
      <c r="AL111" s="198">
        <v>12015.18598584659</v>
      </c>
      <c r="AM111" s="198">
        <v>12064.26438424683</v>
      </c>
      <c r="AN111" s="198">
        <v>12131.434746811199</v>
      </c>
      <c r="AO111" s="198">
        <v>12193.874995702568</v>
      </c>
      <c r="AP111" s="198">
        <v>12249.794622148882</v>
      </c>
      <c r="AQ111" s="198">
        <v>12311.121213394053</v>
      </c>
      <c r="AR111" s="198">
        <v>12375.06839346221</v>
      </c>
      <c r="AS111" s="198">
        <v>12437.182442662004</v>
      </c>
      <c r="AT111" s="198">
        <v>12500.942491310014</v>
      </c>
      <c r="AU111" s="198">
        <v>12564.167157128459</v>
      </c>
      <c r="AV111" s="198">
        <v>12612.008567962006</v>
      </c>
      <c r="AW111" s="198">
        <v>12663.255772887987</v>
      </c>
      <c r="AX111" s="198">
        <v>12718.812091299296</v>
      </c>
      <c r="AY111" s="198">
        <v>12769.312142328747</v>
      </c>
      <c r="AZ111" s="198">
        <v>12824.236253303176</v>
      </c>
    </row>
    <row r="112" spans="1:52" ht="12" customHeight="1" x14ac:dyDescent="0.35">
      <c r="A112" s="64" t="s">
        <v>40</v>
      </c>
      <c r="B112" s="65">
        <v>222.53254056859325</v>
      </c>
      <c r="C112" s="65">
        <v>228.26039068805238</v>
      </c>
      <c r="D112" s="65">
        <v>224.25404416722839</v>
      </c>
      <c r="E112" s="65">
        <v>244.47586681761015</v>
      </c>
      <c r="F112" s="65">
        <v>248.75798232791271</v>
      </c>
      <c r="G112" s="65">
        <v>247.65913757358101</v>
      </c>
      <c r="H112" s="65">
        <v>250.08398486350595</v>
      </c>
      <c r="I112" s="65">
        <v>250.93514161950489</v>
      </c>
      <c r="J112" s="65">
        <v>263.86069769245472</v>
      </c>
      <c r="K112" s="65">
        <v>228.70554974487567</v>
      </c>
      <c r="L112" s="65">
        <v>246.92170698220309</v>
      </c>
      <c r="M112" s="65">
        <v>244.21732708292097</v>
      </c>
      <c r="N112" s="65">
        <v>240.11511451848253</v>
      </c>
      <c r="O112" s="65">
        <v>242.34706787191374</v>
      </c>
      <c r="P112" s="65">
        <v>236.89554528864642</v>
      </c>
      <c r="Q112" s="65">
        <v>239.26976078930767</v>
      </c>
      <c r="R112" s="65">
        <v>200.91041632493167</v>
      </c>
      <c r="S112" s="65">
        <v>166.59412661867458</v>
      </c>
      <c r="T112" s="65">
        <v>138.44970133819427</v>
      </c>
      <c r="U112" s="65">
        <v>190.59310293391874</v>
      </c>
      <c r="V112" s="65">
        <v>151.72683404945238</v>
      </c>
      <c r="W112" s="65">
        <v>124.28749516908812</v>
      </c>
      <c r="X112" s="65">
        <v>190.44779397822992</v>
      </c>
      <c r="Y112" s="65">
        <v>143.90503744480449</v>
      </c>
      <c r="Z112" s="65">
        <v>112.04500228866161</v>
      </c>
      <c r="AA112" s="65">
        <v>142.78125444519443</v>
      </c>
      <c r="AB112" s="65">
        <v>105.83227860177058</v>
      </c>
      <c r="AC112" s="65">
        <v>89.983042756483101</v>
      </c>
      <c r="AD112" s="65">
        <v>131.54694389569482</v>
      </c>
      <c r="AE112" s="65">
        <v>96.987566084471737</v>
      </c>
      <c r="AF112" s="65">
        <v>94.569502528248705</v>
      </c>
      <c r="AG112" s="65">
        <v>106.67117068953911</v>
      </c>
      <c r="AH112" s="65">
        <v>105.13149832667858</v>
      </c>
      <c r="AI112" s="65">
        <v>140.59107756500293</v>
      </c>
      <c r="AJ112" s="65">
        <v>153.77178016776003</v>
      </c>
      <c r="AK112" s="65">
        <v>162.50622276710365</v>
      </c>
      <c r="AL112" s="65">
        <v>178.03040995513993</v>
      </c>
      <c r="AM112" s="65">
        <v>189.461411672514</v>
      </c>
      <c r="AN112" s="65">
        <v>211.04812826729784</v>
      </c>
      <c r="AO112" s="65">
        <v>225.05246582878615</v>
      </c>
      <c r="AP112" s="65">
        <v>233.04172111718461</v>
      </c>
      <c r="AQ112" s="65">
        <v>241.50958469203476</v>
      </c>
      <c r="AR112" s="65">
        <v>253.82830880126718</v>
      </c>
      <c r="AS112" s="65">
        <v>265.64533154147097</v>
      </c>
      <c r="AT112" s="65">
        <v>276.57959218313584</v>
      </c>
      <c r="AU112" s="65">
        <v>277.71952593671023</v>
      </c>
      <c r="AV112" s="65">
        <v>278.68274814315731</v>
      </c>
      <c r="AW112" s="65">
        <v>279.68576887565877</v>
      </c>
      <c r="AX112" s="65">
        <v>280.72468330664782</v>
      </c>
      <c r="AY112" s="65">
        <v>281.64312650221586</v>
      </c>
      <c r="AZ112" s="65">
        <v>282.63964331592626</v>
      </c>
    </row>
    <row r="113" spans="1:52" ht="12" customHeight="1" x14ac:dyDescent="0.35">
      <c r="A113" s="72" t="s">
        <v>41</v>
      </c>
      <c r="B113" s="73">
        <v>367.53603560655193</v>
      </c>
      <c r="C113" s="73">
        <v>375.83850993684814</v>
      </c>
      <c r="D113" s="73">
        <v>369.57049607564858</v>
      </c>
      <c r="E113" s="73">
        <v>404.08318006251784</v>
      </c>
      <c r="F113" s="73">
        <v>410.66620717066314</v>
      </c>
      <c r="G113" s="73">
        <v>408.41129902841254</v>
      </c>
      <c r="H113" s="73">
        <v>412.32565308759587</v>
      </c>
      <c r="I113" s="73">
        <v>415.1610238437803</v>
      </c>
      <c r="J113" s="73">
        <v>439.24945635079126</v>
      </c>
      <c r="K113" s="73">
        <v>381.3875474067969</v>
      </c>
      <c r="L113" s="73">
        <v>411.5891770247917</v>
      </c>
      <c r="M113" s="73">
        <v>406.1021456977864</v>
      </c>
      <c r="N113" s="73">
        <v>399.097207498876</v>
      </c>
      <c r="O113" s="73">
        <v>402.86835122659761</v>
      </c>
      <c r="P113" s="73">
        <v>394.31999394137364</v>
      </c>
      <c r="Q113" s="73">
        <v>398.26115488334307</v>
      </c>
      <c r="R113" s="73">
        <v>406.42354817232257</v>
      </c>
      <c r="S113" s="73">
        <v>411.39221118904248</v>
      </c>
      <c r="T113" s="73">
        <v>415.69788485421526</v>
      </c>
      <c r="U113" s="73">
        <v>416.94245898582636</v>
      </c>
      <c r="V113" s="73">
        <v>417.88214472354269</v>
      </c>
      <c r="W113" s="73">
        <v>420.76600733210336</v>
      </c>
      <c r="X113" s="73">
        <v>424.06395540454315</v>
      </c>
      <c r="Y113" s="73">
        <v>426.17809156200025</v>
      </c>
      <c r="Z113" s="73">
        <v>427.90214692565081</v>
      </c>
      <c r="AA113" s="73">
        <v>430.21179158433017</v>
      </c>
      <c r="AB113" s="73">
        <v>431.9719839747749</v>
      </c>
      <c r="AC113" s="73">
        <v>434.21004793970769</v>
      </c>
      <c r="AD113" s="73">
        <v>435.89135748021147</v>
      </c>
      <c r="AE113" s="73">
        <v>437.46910087312881</v>
      </c>
      <c r="AF113" s="73">
        <v>439.10968535722952</v>
      </c>
      <c r="AG113" s="73">
        <v>440.49020811833799</v>
      </c>
      <c r="AH113" s="73">
        <v>441.88328941389449</v>
      </c>
      <c r="AI113" s="73">
        <v>443.37505655575967</v>
      </c>
      <c r="AJ113" s="73">
        <v>444.40211895803515</v>
      </c>
      <c r="AK113" s="73">
        <v>445.41812507307213</v>
      </c>
      <c r="AL113" s="73">
        <v>447.1441021390084</v>
      </c>
      <c r="AM113" s="73">
        <v>448.54047949817112</v>
      </c>
      <c r="AN113" s="73">
        <v>450.17129083427403</v>
      </c>
      <c r="AO113" s="73">
        <v>451.80608717433358</v>
      </c>
      <c r="AP113" s="73">
        <v>453.46322662347973</v>
      </c>
      <c r="AQ113" s="73">
        <v>455.20876145229886</v>
      </c>
      <c r="AR113" s="73">
        <v>456.93389984954962</v>
      </c>
      <c r="AS113" s="73">
        <v>458.52072063868582</v>
      </c>
      <c r="AT113" s="73">
        <v>460.2754362838495</v>
      </c>
      <c r="AU113" s="73">
        <v>462.15006914819145</v>
      </c>
      <c r="AV113" s="73">
        <v>463.80329643468082</v>
      </c>
      <c r="AW113" s="73">
        <v>465.53424245387112</v>
      </c>
      <c r="AX113" s="73">
        <v>467.32660034375999</v>
      </c>
      <c r="AY113" s="73">
        <v>468.93985268378395</v>
      </c>
      <c r="AZ113" s="73">
        <v>470.69693251752778</v>
      </c>
    </row>
    <row r="114" spans="1:52" ht="12" customHeight="1" x14ac:dyDescent="0.35">
      <c r="A114" s="72" t="s">
        <v>44</v>
      </c>
      <c r="B114" s="73">
        <v>75.811973153552827</v>
      </c>
      <c r="C114" s="73">
        <v>77.72461273316722</v>
      </c>
      <c r="D114" s="73">
        <v>76.311792008672924</v>
      </c>
      <c r="E114" s="73">
        <v>83.265407049599418</v>
      </c>
      <c r="F114" s="73">
        <v>84.715827457917143</v>
      </c>
      <c r="G114" s="73">
        <v>84.531373191122114</v>
      </c>
      <c r="H114" s="73">
        <v>85.342544887181319</v>
      </c>
      <c r="I114" s="73">
        <v>85.722014041313429</v>
      </c>
      <c r="J114" s="73">
        <v>90.267674728992432</v>
      </c>
      <c r="K114" s="73">
        <v>78.407167742187823</v>
      </c>
      <c r="L114" s="73">
        <v>84.54155085948949</v>
      </c>
      <c r="M114" s="73">
        <v>83.493323558760792</v>
      </c>
      <c r="N114" s="73">
        <v>82.229879771051827</v>
      </c>
      <c r="O114" s="73">
        <v>83.048469539825689</v>
      </c>
      <c r="P114" s="73">
        <v>81.19231559276983</v>
      </c>
      <c r="Q114" s="73">
        <v>82.012534533889038</v>
      </c>
      <c r="R114" s="73">
        <v>83.654444434677245</v>
      </c>
      <c r="S114" s="73">
        <v>84.557648557528211</v>
      </c>
      <c r="T114" s="73">
        <v>85.585848270282867</v>
      </c>
      <c r="U114" s="73">
        <v>86.109079738883665</v>
      </c>
      <c r="V114" s="73">
        <v>86.555674295277143</v>
      </c>
      <c r="W114" s="73">
        <v>87.167423243507855</v>
      </c>
      <c r="X114" s="73">
        <v>87.874935608015008</v>
      </c>
      <c r="Y114" s="73">
        <v>88.319202125475741</v>
      </c>
      <c r="Z114" s="73">
        <v>88.68286516130776</v>
      </c>
      <c r="AA114" s="73">
        <v>89.163856850298075</v>
      </c>
      <c r="AB114" s="73">
        <v>89.550092051081961</v>
      </c>
      <c r="AC114" s="73">
        <v>90.017726901958994</v>
      </c>
      <c r="AD114" s="73">
        <v>90.368406224376642</v>
      </c>
      <c r="AE114" s="73">
        <v>90.714651793111543</v>
      </c>
      <c r="AF114" s="73">
        <v>91.084061201148771</v>
      </c>
      <c r="AG114" s="73">
        <v>91.513920726965864</v>
      </c>
      <c r="AH114" s="73">
        <v>91.797743974988336</v>
      </c>
      <c r="AI114" s="73">
        <v>92.114833840130586</v>
      </c>
      <c r="AJ114" s="73">
        <v>92.320305382079411</v>
      </c>
      <c r="AK114" s="73">
        <v>92.515223674521351</v>
      </c>
      <c r="AL114" s="73">
        <v>92.839481218206473</v>
      </c>
      <c r="AM114" s="73">
        <v>93.113965115353537</v>
      </c>
      <c r="AN114" s="73">
        <v>93.422716555287195</v>
      </c>
      <c r="AO114" s="73">
        <v>93.747761184039675</v>
      </c>
      <c r="AP114" s="73">
        <v>94.076468525162937</v>
      </c>
      <c r="AQ114" s="73">
        <v>94.416273434613657</v>
      </c>
      <c r="AR114" s="73">
        <v>94.752003406795382</v>
      </c>
      <c r="AS114" s="73">
        <v>95.055017121991455</v>
      </c>
      <c r="AT114" s="73">
        <v>95.375017191189883</v>
      </c>
      <c r="AU114" s="73">
        <v>95.692330985205928</v>
      </c>
      <c r="AV114" s="73">
        <v>96.016928642923389</v>
      </c>
      <c r="AW114" s="73">
        <v>96.348155823233625</v>
      </c>
      <c r="AX114" s="73">
        <v>96.69285555078352</v>
      </c>
      <c r="AY114" s="73">
        <v>96.999170274418347</v>
      </c>
      <c r="AZ114" s="73">
        <v>97.341164744947918</v>
      </c>
    </row>
    <row r="115" spans="1:52" ht="12" customHeight="1" x14ac:dyDescent="0.35">
      <c r="A115" s="72" t="s">
        <v>45</v>
      </c>
      <c r="B115" s="73">
        <v>510.1202369395823</v>
      </c>
      <c r="C115" s="73">
        <v>522.7223067649976</v>
      </c>
      <c r="D115" s="73">
        <v>513.23211491946199</v>
      </c>
      <c r="E115" s="73">
        <v>560.60424330140427</v>
      </c>
      <c r="F115" s="73">
        <v>570.32140443330343</v>
      </c>
      <c r="G115" s="73">
        <v>569.11220382710803</v>
      </c>
      <c r="H115" s="73">
        <v>574.66643692391483</v>
      </c>
      <c r="I115" s="73">
        <v>577.5811663768651</v>
      </c>
      <c r="J115" s="73">
        <v>608.26737125449358</v>
      </c>
      <c r="K115" s="73">
        <v>528.45089333608178</v>
      </c>
      <c r="L115" s="73">
        <v>569.91771761883854</v>
      </c>
      <c r="M115" s="73">
        <v>562.92427272961095</v>
      </c>
      <c r="N115" s="73">
        <v>554.15408034621646</v>
      </c>
      <c r="O115" s="73">
        <v>559.58486174866323</v>
      </c>
      <c r="P115" s="73">
        <v>547.04705088082267</v>
      </c>
      <c r="Q115" s="73">
        <v>552.66109850954865</v>
      </c>
      <c r="R115" s="73">
        <v>562.90468625099425</v>
      </c>
      <c r="S115" s="73">
        <v>569.15770025809729</v>
      </c>
      <c r="T115" s="73">
        <v>575.24042778936348</v>
      </c>
      <c r="U115" s="73">
        <v>577.50324399824615</v>
      </c>
      <c r="V115" s="73">
        <v>579.90130939029484</v>
      </c>
      <c r="W115" s="73">
        <v>583.98744300162548</v>
      </c>
      <c r="X115" s="73">
        <v>588.671999732259</v>
      </c>
      <c r="Y115" s="73">
        <v>591.53555110808122</v>
      </c>
      <c r="Z115" s="73">
        <v>594.13004957191265</v>
      </c>
      <c r="AA115" s="73">
        <v>597.66727920213589</v>
      </c>
      <c r="AB115" s="73">
        <v>589.25859976183506</v>
      </c>
      <c r="AC115" s="73">
        <v>592.34600883425389</v>
      </c>
      <c r="AD115" s="73">
        <v>594.62630103200934</v>
      </c>
      <c r="AE115" s="73">
        <v>596.76499398581495</v>
      </c>
      <c r="AF115" s="73">
        <v>598.94458976110889</v>
      </c>
      <c r="AG115" s="73">
        <v>600.70814848223745</v>
      </c>
      <c r="AH115" s="73">
        <v>602.67992742066167</v>
      </c>
      <c r="AI115" s="73">
        <v>604.39810028223985</v>
      </c>
      <c r="AJ115" s="73">
        <v>605.75980194967872</v>
      </c>
      <c r="AK115" s="73">
        <v>607.15886055178726</v>
      </c>
      <c r="AL115" s="73">
        <v>622.3759836330255</v>
      </c>
      <c r="AM115" s="73">
        <v>624.13436119228174</v>
      </c>
      <c r="AN115" s="73">
        <v>626.27731316284326</v>
      </c>
      <c r="AO115" s="73">
        <v>628.49964488588739</v>
      </c>
      <c r="AP115" s="73">
        <v>630.69426323161372</v>
      </c>
      <c r="AQ115" s="73">
        <v>632.97185676050196</v>
      </c>
      <c r="AR115" s="73">
        <v>635.215564904085</v>
      </c>
      <c r="AS115" s="73">
        <v>637.21818982597108</v>
      </c>
      <c r="AT115" s="73">
        <v>639.23939117589384</v>
      </c>
      <c r="AU115" s="73">
        <v>641.24040427713237</v>
      </c>
      <c r="AV115" s="73">
        <v>643.44015036309213</v>
      </c>
      <c r="AW115" s="73">
        <v>645.73318620784619</v>
      </c>
      <c r="AX115" s="73">
        <v>648.12402385123198</v>
      </c>
      <c r="AY115" s="73">
        <v>650.27200413016328</v>
      </c>
      <c r="AZ115" s="73">
        <v>652.59068485909006</v>
      </c>
    </row>
    <row r="116" spans="1:52" ht="12" customHeight="1" x14ac:dyDescent="0.35">
      <c r="A116" s="74" t="s">
        <v>46</v>
      </c>
      <c r="B116" s="75">
        <v>226.41259176235474</v>
      </c>
      <c r="C116" s="75">
        <v>232.22008164180443</v>
      </c>
      <c r="D116" s="75">
        <v>228.12942297861244</v>
      </c>
      <c r="E116" s="75">
        <v>248.63817801464268</v>
      </c>
      <c r="F116" s="75">
        <v>253.17980356558985</v>
      </c>
      <c r="G116" s="75">
        <v>252.06061022634006</v>
      </c>
      <c r="H116" s="75">
        <v>254.51527142425473</v>
      </c>
      <c r="I116" s="75">
        <v>255.37138037094974</v>
      </c>
      <c r="J116" s="75">
        <v>268.5745613549455</v>
      </c>
      <c r="K116" s="75">
        <v>233.11014148711996</v>
      </c>
      <c r="L116" s="75">
        <v>251.63969146061737</v>
      </c>
      <c r="M116" s="75">
        <v>248.6934369611663</v>
      </c>
      <c r="N116" s="75">
        <v>244.65145805552336</v>
      </c>
      <c r="O116" s="75">
        <v>246.91139124191531</v>
      </c>
      <c r="P116" s="75">
        <v>241.30585901163093</v>
      </c>
      <c r="Q116" s="75">
        <v>243.72024383366747</v>
      </c>
      <c r="R116" s="75">
        <v>248.48593375730314</v>
      </c>
      <c r="S116" s="75">
        <v>251.37521779260223</v>
      </c>
      <c r="T116" s="75">
        <v>254.28408173656686</v>
      </c>
      <c r="U116" s="75">
        <v>255.60896079049766</v>
      </c>
      <c r="V116" s="75">
        <v>256.83187167604723</v>
      </c>
      <c r="W116" s="75">
        <v>258.64987289952921</v>
      </c>
      <c r="X116" s="75">
        <v>260.72233129897006</v>
      </c>
      <c r="Y116" s="75">
        <v>262.0367216349735</v>
      </c>
      <c r="Z116" s="75">
        <v>263.1708139938296</v>
      </c>
      <c r="AA116" s="75">
        <v>264.7007604488204</v>
      </c>
      <c r="AB116" s="75">
        <v>261.29897389800806</v>
      </c>
      <c r="AC116" s="75">
        <v>262.68645314627236</v>
      </c>
      <c r="AD116" s="75">
        <v>263.71277251672228</v>
      </c>
      <c r="AE116" s="75">
        <v>264.67448892140442</v>
      </c>
      <c r="AF116" s="75">
        <v>265.65689070837027</v>
      </c>
      <c r="AG116" s="75">
        <v>266.47026004753701</v>
      </c>
      <c r="AH116" s="75">
        <v>267.33642343680617</v>
      </c>
      <c r="AI116" s="75">
        <v>268.18041312970445</v>
      </c>
      <c r="AJ116" s="75">
        <v>268.83391383665145</v>
      </c>
      <c r="AK116" s="75">
        <v>269.48252503571564</v>
      </c>
      <c r="AL116" s="75">
        <v>275.42597910138937</v>
      </c>
      <c r="AM116" s="75">
        <v>276.24597568155815</v>
      </c>
      <c r="AN116" s="75">
        <v>277.19039741906971</v>
      </c>
      <c r="AO116" s="75">
        <v>278.16342225403821</v>
      </c>
      <c r="AP116" s="75">
        <v>279.14604817213069</v>
      </c>
      <c r="AQ116" s="75">
        <v>280.1388384391085</v>
      </c>
      <c r="AR116" s="75">
        <v>281.12223241478841</v>
      </c>
      <c r="AS116" s="75">
        <v>282.00704253339478</v>
      </c>
      <c r="AT116" s="75">
        <v>282.91520072739968</v>
      </c>
      <c r="AU116" s="75">
        <v>283.81737685146874</v>
      </c>
      <c r="AV116" s="75">
        <v>284.78208064623954</v>
      </c>
      <c r="AW116" s="75">
        <v>285.76774388819734</v>
      </c>
      <c r="AX116" s="75">
        <v>286.78297075761668</v>
      </c>
      <c r="AY116" s="75">
        <v>287.70185377656247</v>
      </c>
      <c r="AZ116" s="75">
        <v>288.7153206976779</v>
      </c>
    </row>
    <row r="117" spans="1:52" ht="12" customHeight="1" x14ac:dyDescent="0.35">
      <c r="A117" s="91" t="s">
        <v>904</v>
      </c>
      <c r="B117" s="102">
        <v>1936.4336195717763</v>
      </c>
      <c r="C117" s="102">
        <v>1986.9089423437645</v>
      </c>
      <c r="D117" s="102">
        <v>1950.958659221106</v>
      </c>
      <c r="E117" s="102">
        <v>2205.4167268887009</v>
      </c>
      <c r="F117" s="102">
        <v>2247.3533505925416</v>
      </c>
      <c r="G117" s="102">
        <v>2238.1763044928839</v>
      </c>
      <c r="H117" s="102">
        <v>2260.6905237508595</v>
      </c>
      <c r="I117" s="102">
        <v>2271.5258087544321</v>
      </c>
      <c r="J117" s="102">
        <v>2398.1556760809785</v>
      </c>
      <c r="K117" s="102">
        <v>2074.1930416676246</v>
      </c>
      <c r="L117" s="102">
        <v>2227.3283431771565</v>
      </c>
      <c r="M117" s="102">
        <v>2205.4777957588631</v>
      </c>
      <c r="N117" s="102">
        <v>2178.3330607458665</v>
      </c>
      <c r="O117" s="102">
        <v>2201.2476488669968</v>
      </c>
      <c r="P117" s="102">
        <v>2155.9009238942594</v>
      </c>
      <c r="Q117" s="102">
        <v>2174.3782205422604</v>
      </c>
      <c r="R117" s="102">
        <v>2220.8387570715513</v>
      </c>
      <c r="S117" s="102">
        <v>2249.3567240546627</v>
      </c>
      <c r="T117" s="102">
        <v>2264.8211301915703</v>
      </c>
      <c r="U117" s="102">
        <v>2262.2778265214743</v>
      </c>
      <c r="V117" s="102">
        <v>2266.8501251467228</v>
      </c>
      <c r="W117" s="102">
        <v>2283.1724589361806</v>
      </c>
      <c r="X117" s="102">
        <v>2298.7384512346662</v>
      </c>
      <c r="Y117" s="102">
        <v>2307.0836639297077</v>
      </c>
      <c r="Z117" s="102">
        <v>2313.9821494689113</v>
      </c>
      <c r="AA117" s="102">
        <v>2324.4430992240341</v>
      </c>
      <c r="AB117" s="102">
        <v>2333.6851784177002</v>
      </c>
      <c r="AC117" s="102">
        <v>2344.737033540197</v>
      </c>
      <c r="AD117" s="102">
        <v>2352.6667783730436</v>
      </c>
      <c r="AE117" s="102">
        <v>2359.9809104514939</v>
      </c>
      <c r="AF117" s="102">
        <v>2367.2698373985199</v>
      </c>
      <c r="AG117" s="102">
        <v>2373.3226411000305</v>
      </c>
      <c r="AH117" s="102">
        <v>2380.0045106820148</v>
      </c>
      <c r="AI117" s="102">
        <v>2386.3728107404204</v>
      </c>
      <c r="AJ117" s="102">
        <v>2390.9676827365734</v>
      </c>
      <c r="AK117" s="102">
        <v>2395.2061220499145</v>
      </c>
      <c r="AL117" s="102">
        <v>2403.2149901000953</v>
      </c>
      <c r="AM117" s="102">
        <v>2409.9945996118449</v>
      </c>
      <c r="AN117" s="102">
        <v>2417.8232764692943</v>
      </c>
      <c r="AO117" s="102">
        <v>2426.3575155514172</v>
      </c>
      <c r="AP117" s="102">
        <v>2434.833024445823</v>
      </c>
      <c r="AQ117" s="102">
        <v>2443.7595783724078</v>
      </c>
      <c r="AR117" s="102">
        <v>2452.80047917703</v>
      </c>
      <c r="AS117" s="102">
        <v>2461.5407462013636</v>
      </c>
      <c r="AT117" s="102">
        <v>2471.7987904229603</v>
      </c>
      <c r="AU117" s="102">
        <v>2483.5251386820755</v>
      </c>
      <c r="AV117" s="102">
        <v>2491.7644717291832</v>
      </c>
      <c r="AW117" s="102">
        <v>2500.6816867736761</v>
      </c>
      <c r="AX117" s="102">
        <v>2510.5400583550604</v>
      </c>
      <c r="AY117" s="102">
        <v>2519.3378995692228</v>
      </c>
      <c r="AZ117" s="102">
        <v>2528.4988681072191</v>
      </c>
    </row>
    <row r="118" spans="1:52" ht="12" customHeight="1" x14ac:dyDescent="0.35">
      <c r="A118" s="91" t="s">
        <v>907</v>
      </c>
      <c r="B118" s="102">
        <v>780.87627825844481</v>
      </c>
      <c r="C118" s="102">
        <v>800.62173720726469</v>
      </c>
      <c r="D118" s="102">
        <v>787.28734718425267</v>
      </c>
      <c r="E118" s="102">
        <v>852.8090593505068</v>
      </c>
      <c r="F118" s="102">
        <v>864.66219739187022</v>
      </c>
      <c r="G118" s="102">
        <v>857.69430237401582</v>
      </c>
      <c r="H118" s="102">
        <v>867.88099478148149</v>
      </c>
      <c r="I118" s="102">
        <v>873.10475026294091</v>
      </c>
      <c r="J118" s="102">
        <v>915.93348054530429</v>
      </c>
      <c r="K118" s="102">
        <v>792.84472073762197</v>
      </c>
      <c r="L118" s="102">
        <v>855.25895590164521</v>
      </c>
      <c r="M118" s="102">
        <v>845.19314899311075</v>
      </c>
      <c r="N118" s="102">
        <v>829.07000926459466</v>
      </c>
      <c r="O118" s="102">
        <v>836.95637206185529</v>
      </c>
      <c r="P118" s="102">
        <v>821.46923732647133</v>
      </c>
      <c r="Q118" s="102">
        <v>830.2280554451022</v>
      </c>
      <c r="R118" s="102">
        <v>847.52260789345996</v>
      </c>
      <c r="S118" s="102">
        <v>858.81949537713604</v>
      </c>
      <c r="T118" s="102">
        <v>860.67852574753908</v>
      </c>
      <c r="U118" s="102">
        <v>855.22371024639494</v>
      </c>
      <c r="V118" s="102">
        <v>854.97788512889019</v>
      </c>
      <c r="W118" s="102">
        <v>860.99899154958393</v>
      </c>
      <c r="X118" s="102">
        <v>865.9376449708567</v>
      </c>
      <c r="Y118" s="102">
        <v>868.55839285837737</v>
      </c>
      <c r="Z118" s="102">
        <v>870.52200841207798</v>
      </c>
      <c r="AA118" s="102">
        <v>873.89001793236775</v>
      </c>
      <c r="AB118" s="102">
        <v>877.33780219918162</v>
      </c>
      <c r="AC118" s="102">
        <v>881.39298945492214</v>
      </c>
      <c r="AD118" s="102">
        <v>884.26970805265751</v>
      </c>
      <c r="AE118" s="102">
        <v>886.908865476458</v>
      </c>
      <c r="AF118" s="102">
        <v>889.39914994453397</v>
      </c>
      <c r="AG118" s="102">
        <v>891.52865145617614</v>
      </c>
      <c r="AH118" s="102">
        <v>893.92306293244405</v>
      </c>
      <c r="AI118" s="102">
        <v>896.20886051539117</v>
      </c>
      <c r="AJ118" s="102">
        <v>898.15949155039118</v>
      </c>
      <c r="AK118" s="102">
        <v>899.92765756482981</v>
      </c>
      <c r="AL118" s="102">
        <v>903.18406569654178</v>
      </c>
      <c r="AM118" s="102">
        <v>906.06807003746496</v>
      </c>
      <c r="AN118" s="102">
        <v>909.38985546860613</v>
      </c>
      <c r="AO118" s="102">
        <v>912.79615237104042</v>
      </c>
      <c r="AP118" s="102">
        <v>916.22658718482376</v>
      </c>
      <c r="AQ118" s="102">
        <v>919.98259858869346</v>
      </c>
      <c r="AR118" s="102">
        <v>923.77823166692997</v>
      </c>
      <c r="AS118" s="102">
        <v>928.13027736577465</v>
      </c>
      <c r="AT118" s="102">
        <v>932.56181472391154</v>
      </c>
      <c r="AU118" s="102">
        <v>938.25322437121577</v>
      </c>
      <c r="AV118" s="102">
        <v>941.49833762852802</v>
      </c>
      <c r="AW118" s="102">
        <v>945.1177092889568</v>
      </c>
      <c r="AX118" s="102">
        <v>949.35159833103432</v>
      </c>
      <c r="AY118" s="102">
        <v>952.98004267347517</v>
      </c>
      <c r="AZ118" s="102">
        <v>956.86855130097524</v>
      </c>
    </row>
    <row r="119" spans="1:52" ht="12" customHeight="1" x14ac:dyDescent="0.35">
      <c r="A119" s="91" t="s">
        <v>910</v>
      </c>
      <c r="B119" s="102">
        <v>2185.7676247907293</v>
      </c>
      <c r="C119" s="102">
        <v>2243.5514655421416</v>
      </c>
      <c r="D119" s="102">
        <v>2202.248730576724</v>
      </c>
      <c r="E119" s="102">
        <v>2388.6067860088765</v>
      </c>
      <c r="F119" s="102">
        <v>2445.636839809958</v>
      </c>
      <c r="G119" s="102">
        <v>2436.7929085517603</v>
      </c>
      <c r="H119" s="102">
        <v>2466.0601685900651</v>
      </c>
      <c r="I119" s="102">
        <v>2482.587551206861</v>
      </c>
      <c r="J119" s="102">
        <v>2629.1857866216646</v>
      </c>
      <c r="K119" s="102">
        <v>2268.4076778254039</v>
      </c>
      <c r="L119" s="102">
        <v>2439.0626784537071</v>
      </c>
      <c r="M119" s="102">
        <v>2414.5044478326986</v>
      </c>
      <c r="N119" s="102">
        <v>2369.1709332788246</v>
      </c>
      <c r="O119" s="102">
        <v>2395.2658785772037</v>
      </c>
      <c r="P119" s="102">
        <v>2387.916712906052</v>
      </c>
      <c r="Q119" s="102">
        <v>2385.7475796765798</v>
      </c>
      <c r="R119" s="102">
        <v>2435.9689736845098</v>
      </c>
      <c r="S119" s="102">
        <v>2468.4072349082694</v>
      </c>
      <c r="T119" s="102">
        <v>2461.9454359854076</v>
      </c>
      <c r="U119" s="102">
        <v>2432.2272044474093</v>
      </c>
      <c r="V119" s="102">
        <v>2426.0528596966378</v>
      </c>
      <c r="W119" s="102">
        <v>2441.8443681993185</v>
      </c>
      <c r="X119" s="102">
        <v>2453.402231556835</v>
      </c>
      <c r="Y119" s="102">
        <v>2459.3567055440408</v>
      </c>
      <c r="Z119" s="102">
        <v>2463.3498633558029</v>
      </c>
      <c r="AA119" s="102">
        <v>2471.2482283756653</v>
      </c>
      <c r="AB119" s="102">
        <v>2479.8944321351623</v>
      </c>
      <c r="AC119" s="102">
        <v>2490.2450504354724</v>
      </c>
      <c r="AD119" s="102">
        <v>2497.4124785393396</v>
      </c>
      <c r="AE119" s="102">
        <v>2503.8280651821678</v>
      </c>
      <c r="AF119" s="102">
        <v>2509.9417242766026</v>
      </c>
      <c r="AG119" s="102">
        <v>2514.9296548591487</v>
      </c>
      <c r="AH119" s="102">
        <v>2521.3765094869882</v>
      </c>
      <c r="AI119" s="102">
        <v>2524.8242575376303</v>
      </c>
      <c r="AJ119" s="102">
        <v>2530.5480177943691</v>
      </c>
      <c r="AK119" s="102">
        <v>2535.6410382944932</v>
      </c>
      <c r="AL119" s="102">
        <v>2545.0294430958411</v>
      </c>
      <c r="AM119" s="102">
        <v>2551.6155416662668</v>
      </c>
      <c r="AN119" s="102">
        <v>2560.2401146464749</v>
      </c>
      <c r="AO119" s="102">
        <v>2570.4425234595387</v>
      </c>
      <c r="AP119" s="102">
        <v>2580.4217675608361</v>
      </c>
      <c r="AQ119" s="102">
        <v>2591.2503408510088</v>
      </c>
      <c r="AR119" s="102">
        <v>2602.3862368974123</v>
      </c>
      <c r="AS119" s="102">
        <v>2613.7115903853992</v>
      </c>
      <c r="AT119" s="102">
        <v>2625.4984196067871</v>
      </c>
      <c r="AU119" s="102">
        <v>2640.034813268016</v>
      </c>
      <c r="AV119" s="102">
        <v>2649.2424623129114</v>
      </c>
      <c r="AW119" s="102">
        <v>2659.1748555438708</v>
      </c>
      <c r="AX119" s="102">
        <v>2671.3130645228221</v>
      </c>
      <c r="AY119" s="102">
        <v>2682.3268832302456</v>
      </c>
      <c r="AZ119" s="102">
        <v>2693.8420527448243</v>
      </c>
    </row>
    <row r="120" spans="1:52" ht="12" customHeight="1" x14ac:dyDescent="0.35">
      <c r="A120" s="91" t="s">
        <v>913</v>
      </c>
      <c r="B120" s="102">
        <v>2326.4247222588451</v>
      </c>
      <c r="C120" s="102">
        <v>2466.0386523332595</v>
      </c>
      <c r="D120" s="102">
        <v>2270.0625665663401</v>
      </c>
      <c r="E120" s="102">
        <v>2548.7295108401363</v>
      </c>
      <c r="F120" s="102">
        <v>2618.2998446881465</v>
      </c>
      <c r="G120" s="102">
        <v>2458.2484214420037</v>
      </c>
      <c r="H120" s="102">
        <v>2335.1511041614099</v>
      </c>
      <c r="I120" s="102">
        <v>2292.6684294938582</v>
      </c>
      <c r="J120" s="102">
        <v>1936.9548882793063</v>
      </c>
      <c r="K120" s="102">
        <v>1881.3113427833584</v>
      </c>
      <c r="L120" s="102">
        <v>1837.491759732005</v>
      </c>
      <c r="M120" s="102">
        <v>1564.0105626105626</v>
      </c>
      <c r="N120" s="102">
        <v>1508.7664942298293</v>
      </c>
      <c r="O120" s="102">
        <v>1593.3996184617242</v>
      </c>
      <c r="P120" s="102">
        <v>1363.1438181954443</v>
      </c>
      <c r="Q120" s="102">
        <v>1412.5847681253124</v>
      </c>
      <c r="R120" s="102">
        <v>1418.0692041995758</v>
      </c>
      <c r="S120" s="102">
        <v>1466.0047749501259</v>
      </c>
      <c r="T120" s="102">
        <v>1466.6928326312361</v>
      </c>
      <c r="U120" s="102">
        <v>1456.8002504824399</v>
      </c>
      <c r="V120" s="102">
        <v>1457.1088075745533</v>
      </c>
      <c r="W120" s="102">
        <v>1469.0951117208135</v>
      </c>
      <c r="X120" s="102">
        <v>1479.3304702268481</v>
      </c>
      <c r="Y120" s="102">
        <v>1484.777740356066</v>
      </c>
      <c r="Z120" s="102">
        <v>1488.7505055353577</v>
      </c>
      <c r="AA120" s="102">
        <v>1495.9059811192487</v>
      </c>
      <c r="AB120" s="102">
        <v>1502.5812706792519</v>
      </c>
      <c r="AC120" s="102">
        <v>1510.5558588173167</v>
      </c>
      <c r="AD120" s="102">
        <v>1516.2168592881101</v>
      </c>
      <c r="AE120" s="102">
        <v>1522.2189485610184</v>
      </c>
      <c r="AF120" s="102">
        <v>1527.5420162418382</v>
      </c>
      <c r="AG120" s="102">
        <v>1531.6480258885813</v>
      </c>
      <c r="AH120" s="102">
        <v>1537.0908378969368</v>
      </c>
      <c r="AI120" s="102">
        <v>1541.204086302497</v>
      </c>
      <c r="AJ120" s="102">
        <v>1546.0430584550686</v>
      </c>
      <c r="AK120" s="102">
        <v>1550.9673958873864</v>
      </c>
      <c r="AL120" s="102">
        <v>1556.9515141611282</v>
      </c>
      <c r="AM120" s="102">
        <v>1562.8519065063977</v>
      </c>
      <c r="AN120" s="102">
        <v>1570.0258560078585</v>
      </c>
      <c r="AO120" s="102">
        <v>1576.8353065515685</v>
      </c>
      <c r="AP120" s="102">
        <v>1583.2883455726064</v>
      </c>
      <c r="AQ120" s="102">
        <v>1592.1397227635657</v>
      </c>
      <c r="AR120" s="102">
        <v>1599.4647305368217</v>
      </c>
      <c r="AS120" s="102">
        <v>1606.6500856207861</v>
      </c>
      <c r="AT120" s="102">
        <v>1612.7702935564507</v>
      </c>
      <c r="AU120" s="102">
        <v>1621.842573527591</v>
      </c>
      <c r="AV120" s="102">
        <v>1627.7049335100901</v>
      </c>
      <c r="AW120" s="102">
        <v>1633.7582323646068</v>
      </c>
      <c r="AX120" s="102">
        <v>1639.4780194854923</v>
      </c>
      <c r="AY120" s="102">
        <v>1645.0570745605096</v>
      </c>
      <c r="AZ120" s="102">
        <v>1651.8262953249689</v>
      </c>
    </row>
    <row r="121" spans="1:52" ht="12" customHeight="1" x14ac:dyDescent="0.35">
      <c r="A121" s="91" t="s">
        <v>914</v>
      </c>
      <c r="B121" s="102">
        <v>856.11091274264368</v>
      </c>
      <c r="C121" s="102">
        <v>871.78344606985286</v>
      </c>
      <c r="D121" s="102">
        <v>849.37176495126357</v>
      </c>
      <c r="E121" s="102">
        <v>881.34365460952108</v>
      </c>
      <c r="F121" s="102">
        <v>877.73740564897685</v>
      </c>
      <c r="G121" s="102">
        <v>875.97700353840639</v>
      </c>
      <c r="H121" s="102">
        <v>885.35218309216668</v>
      </c>
      <c r="I121" s="102">
        <v>888.22629781215403</v>
      </c>
      <c r="J121" s="102">
        <v>885.62817746331336</v>
      </c>
      <c r="K121" s="102">
        <v>779.51830902126187</v>
      </c>
      <c r="L121" s="102">
        <v>851.8231470569018</v>
      </c>
      <c r="M121" s="102">
        <v>834.00628765266129</v>
      </c>
      <c r="N121" s="102">
        <v>817.6902245068768</v>
      </c>
      <c r="O121" s="102">
        <v>812.0652982894876</v>
      </c>
      <c r="P121" s="102">
        <v>792.77362985070386</v>
      </c>
      <c r="Q121" s="102">
        <v>825.40768364653889</v>
      </c>
      <c r="R121" s="102">
        <v>841.66739757423409</v>
      </c>
      <c r="S121" s="102">
        <v>850.19556822004949</v>
      </c>
      <c r="T121" s="102">
        <v>861.61773222139982</v>
      </c>
      <c r="U121" s="102">
        <v>866.86532134865286</v>
      </c>
      <c r="V121" s="102">
        <v>871.54054877845408</v>
      </c>
      <c r="W121" s="102">
        <v>875.86821527295569</v>
      </c>
      <c r="X121" s="102">
        <v>883.43491138790819</v>
      </c>
      <c r="Y121" s="102">
        <v>888.7081390381295</v>
      </c>
      <c r="Z121" s="102">
        <v>893.26160549380211</v>
      </c>
      <c r="AA121" s="102">
        <v>899.01009746239981</v>
      </c>
      <c r="AB121" s="102">
        <v>903.83856664664381</v>
      </c>
      <c r="AC121" s="102">
        <v>909.91849661939682</v>
      </c>
      <c r="AD121" s="102">
        <v>914.87086152601216</v>
      </c>
      <c r="AE121" s="102">
        <v>919.63953917288609</v>
      </c>
      <c r="AF121" s="102">
        <v>924.67699384118407</v>
      </c>
      <c r="AG121" s="102">
        <v>929.07974725988311</v>
      </c>
      <c r="AH121" s="102">
        <v>933.53922985543841</v>
      </c>
      <c r="AI121" s="102">
        <v>938.51635871485757</v>
      </c>
      <c r="AJ121" s="102">
        <v>942.3826160484565</v>
      </c>
      <c r="AK121" s="102">
        <v>946.23871824234516</v>
      </c>
      <c r="AL121" s="102">
        <v>952.08029498307098</v>
      </c>
      <c r="AM121" s="102">
        <v>956.95209293901269</v>
      </c>
      <c r="AN121" s="102">
        <v>963.01153945625651</v>
      </c>
      <c r="AO121" s="102">
        <v>968.97092242620317</v>
      </c>
      <c r="AP121" s="102">
        <v>975.00989790534925</v>
      </c>
      <c r="AQ121" s="102">
        <v>981.44430568419489</v>
      </c>
      <c r="AR121" s="102">
        <v>987.77636002329189</v>
      </c>
      <c r="AS121" s="102">
        <v>993.64688215390265</v>
      </c>
      <c r="AT121" s="102">
        <v>1000.2252103307508</v>
      </c>
      <c r="AU121" s="102">
        <v>1007.0338476610747</v>
      </c>
      <c r="AV121" s="102">
        <v>1013.7893801443882</v>
      </c>
      <c r="AW121" s="102">
        <v>1020.9700071777432</v>
      </c>
      <c r="AX121" s="102">
        <v>1028.6250980487007</v>
      </c>
      <c r="AY121" s="102">
        <v>1035.7357755881408</v>
      </c>
      <c r="AZ121" s="102">
        <v>1043.2275174837362</v>
      </c>
    </row>
    <row r="122" spans="1:52" ht="12" customHeight="1" x14ac:dyDescent="0.35">
      <c r="A122" s="93" t="s">
        <v>915</v>
      </c>
      <c r="B122" s="103">
        <v>726.00086699437315</v>
      </c>
      <c r="C122" s="103">
        <v>664.36701721998622</v>
      </c>
      <c r="D122" s="103">
        <v>792.1038956692804</v>
      </c>
      <c r="E122" s="103">
        <v>832.02192836757263</v>
      </c>
      <c r="F122" s="103">
        <v>820.84763094099515</v>
      </c>
      <c r="G122" s="103">
        <v>918.68708546900166</v>
      </c>
      <c r="H122" s="103">
        <v>1056.3665505845656</v>
      </c>
      <c r="I122" s="103">
        <v>1141.3266609098227</v>
      </c>
      <c r="J122" s="103">
        <v>1559.8515031703173</v>
      </c>
      <c r="K122" s="103">
        <v>1182.3400616676577</v>
      </c>
      <c r="L122" s="103">
        <v>1472.5048571630477</v>
      </c>
      <c r="M122" s="103">
        <v>1699.9604093039068</v>
      </c>
      <c r="N122" s="103">
        <v>1671.4934735767522</v>
      </c>
      <c r="O122" s="103">
        <v>1617.0049890261228</v>
      </c>
      <c r="P122" s="103">
        <v>1763.8725579680831</v>
      </c>
      <c r="Q122" s="103">
        <v>1765.0286199320526</v>
      </c>
      <c r="R122" s="103">
        <v>1799.5062124489073</v>
      </c>
      <c r="S122" s="103">
        <v>1842.0986457543472</v>
      </c>
      <c r="T122" s="103">
        <v>1864.4726953334196</v>
      </c>
      <c r="U122" s="103">
        <v>1874.1787005996455</v>
      </c>
      <c r="V122" s="103">
        <v>1882.6542808550134</v>
      </c>
      <c r="W122" s="103">
        <v>1897.281107374178</v>
      </c>
      <c r="X122" s="103">
        <v>1914.8069933170193</v>
      </c>
      <c r="Y122" s="103">
        <v>1926.191581252632</v>
      </c>
      <c r="Z122" s="103">
        <v>1935.5612349520657</v>
      </c>
      <c r="AA122" s="103">
        <v>1948.6495203597005</v>
      </c>
      <c r="AB122" s="103">
        <v>1959.1178413558041</v>
      </c>
      <c r="AC122" s="103">
        <v>1970.9313334845444</v>
      </c>
      <c r="AD122" s="103">
        <v>1980.0596711512512</v>
      </c>
      <c r="AE122" s="103">
        <v>1989.4030162248</v>
      </c>
      <c r="AF122" s="103">
        <v>1998.3076783772963</v>
      </c>
      <c r="AG122" s="103">
        <v>2005.8316095745129</v>
      </c>
      <c r="AH122" s="103">
        <v>2013.0223528333559</v>
      </c>
      <c r="AI122" s="103">
        <v>2020.9016981366528</v>
      </c>
      <c r="AJ122" s="103">
        <v>2025.9054546133302</v>
      </c>
      <c r="AK122" s="103">
        <v>2030.9196014209138</v>
      </c>
      <c r="AL122" s="103">
        <v>2038.909721763144</v>
      </c>
      <c r="AM122" s="103">
        <v>2045.2859803259639</v>
      </c>
      <c r="AN122" s="103">
        <v>2052.834258523937</v>
      </c>
      <c r="AO122" s="103">
        <v>2061.2031940157158</v>
      </c>
      <c r="AP122" s="103">
        <v>2069.5932718098729</v>
      </c>
      <c r="AQ122" s="103">
        <v>2078.2993523556224</v>
      </c>
      <c r="AR122" s="103">
        <v>2087.0103457842392</v>
      </c>
      <c r="AS122" s="103">
        <v>2095.0565592732642</v>
      </c>
      <c r="AT122" s="103">
        <v>2103.7033251076841</v>
      </c>
      <c r="AU122" s="103">
        <v>2112.8578524197787</v>
      </c>
      <c r="AV122" s="103">
        <v>2121.2837784068133</v>
      </c>
      <c r="AW122" s="103">
        <v>2130.4841844903272</v>
      </c>
      <c r="AX122" s="103">
        <v>2139.8531187461472</v>
      </c>
      <c r="AY122" s="103">
        <v>2148.3184593400088</v>
      </c>
      <c r="AZ122" s="103">
        <v>2157.9892222062831</v>
      </c>
    </row>
    <row r="124" spans="1:52" ht="12" customHeight="1" x14ac:dyDescent="0.3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35">
      <c r="A125" s="214" t="s">
        <v>313</v>
      </c>
      <c r="B125" s="221">
        <v>0.52111685618573766</v>
      </c>
      <c r="C125" s="221">
        <v>0.52142907145421025</v>
      </c>
      <c r="D125" s="221">
        <v>0.51963696175958984</v>
      </c>
      <c r="E125" s="221">
        <v>0.52703806272005826</v>
      </c>
      <c r="F125" s="221">
        <v>0.53234447415798603</v>
      </c>
      <c r="G125" s="221">
        <v>0.5326224470310259</v>
      </c>
      <c r="H125" s="221">
        <v>0.5355615831101932</v>
      </c>
      <c r="I125" s="221">
        <v>0.54109120827842361</v>
      </c>
      <c r="J125" s="221">
        <v>0.54569705615548614</v>
      </c>
      <c r="K125" s="221">
        <v>0.54852058422144256</v>
      </c>
      <c r="L125" s="221">
        <v>0.55015213685241215</v>
      </c>
      <c r="M125" s="221">
        <v>0.55313118786379412</v>
      </c>
      <c r="N125" s="221">
        <v>0.56025289255097166</v>
      </c>
      <c r="O125" s="221">
        <v>0.56520749585720353</v>
      </c>
      <c r="P125" s="221">
        <v>0.57459301223424275</v>
      </c>
      <c r="Q125" s="221">
        <v>0.59121641911340039</v>
      </c>
      <c r="R125" s="221">
        <v>0.5915721608034139</v>
      </c>
      <c r="S125" s="221">
        <v>0.59122208613331684</v>
      </c>
      <c r="T125" s="221">
        <v>0.5924824341675804</v>
      </c>
      <c r="U125" s="221">
        <v>0.59303524731521851</v>
      </c>
      <c r="V125" s="221">
        <v>0.59452609469016493</v>
      </c>
      <c r="W125" s="221">
        <v>0.59530835011349936</v>
      </c>
      <c r="X125" s="221">
        <v>0.59548574728919224</v>
      </c>
      <c r="Y125" s="221">
        <v>0.59725036227575745</v>
      </c>
      <c r="Z125" s="221">
        <v>0.59864513376810535</v>
      </c>
      <c r="AA125" s="221">
        <v>0.59966870485262769</v>
      </c>
      <c r="AB125" s="221">
        <v>0.60081892084051713</v>
      </c>
      <c r="AC125" s="221">
        <v>0.60230176177526862</v>
      </c>
      <c r="AD125" s="221">
        <v>0.60344763744980257</v>
      </c>
      <c r="AE125" s="221">
        <v>0.60517823748431387</v>
      </c>
      <c r="AF125" s="221">
        <v>0.60680417880094417</v>
      </c>
      <c r="AG125" s="221">
        <v>0.60819080247569068</v>
      </c>
      <c r="AH125" s="221">
        <v>0.60908905413861503</v>
      </c>
      <c r="AI125" s="221">
        <v>0.6137802719107659</v>
      </c>
      <c r="AJ125" s="221">
        <v>0.61586514090441491</v>
      </c>
      <c r="AK125" s="221">
        <v>0.61766231246701064</v>
      </c>
      <c r="AL125" s="221">
        <v>0.62027989533226824</v>
      </c>
      <c r="AM125" s="221">
        <v>0.62281820707237034</v>
      </c>
      <c r="AN125" s="221">
        <v>0.62598573803685509</v>
      </c>
      <c r="AO125" s="221">
        <v>0.6283181734980654</v>
      </c>
      <c r="AP125" s="221">
        <v>0.62986127144469573</v>
      </c>
      <c r="AQ125" s="221">
        <v>0.63175500608872481</v>
      </c>
      <c r="AR125" s="221">
        <v>0.63426312254383821</v>
      </c>
      <c r="AS125" s="221">
        <v>0.6370606025696437</v>
      </c>
      <c r="AT125" s="221">
        <v>0.63983685066258433</v>
      </c>
      <c r="AU125" s="221">
        <v>0.64422009930939117</v>
      </c>
      <c r="AV125" s="221">
        <v>0.64509597588255307</v>
      </c>
      <c r="AW125" s="221">
        <v>0.64641761060141101</v>
      </c>
      <c r="AX125" s="221">
        <v>0.64886554470186075</v>
      </c>
      <c r="AY125" s="221">
        <v>0.65056281548536543</v>
      </c>
      <c r="AZ125" s="221">
        <v>0.65211494935298431</v>
      </c>
    </row>
    <row r="126" spans="1:52" ht="12" customHeight="1" x14ac:dyDescent="0.35">
      <c r="A126" s="64" t="s">
        <v>40</v>
      </c>
      <c r="B126" s="97">
        <v>0.45334484295135546</v>
      </c>
      <c r="C126" s="97">
        <v>0.45316832838675275</v>
      </c>
      <c r="D126" s="97">
        <v>0.45287263743868322</v>
      </c>
      <c r="E126" s="97">
        <v>0.45416445703023123</v>
      </c>
      <c r="F126" s="97">
        <v>0.45697909636287276</v>
      </c>
      <c r="G126" s="97">
        <v>0.45881373504032358</v>
      </c>
      <c r="H126" s="97">
        <v>0.46262868488802533</v>
      </c>
      <c r="I126" s="97">
        <v>0.46649769690186749</v>
      </c>
      <c r="J126" s="97">
        <v>0.47246820505366688</v>
      </c>
      <c r="K126" s="97">
        <v>0.47306435387617984</v>
      </c>
      <c r="L126" s="97">
        <v>0.476013670571096</v>
      </c>
      <c r="M126" s="97">
        <v>0.47979308746754351</v>
      </c>
      <c r="N126" s="97">
        <v>0.4862229006841845</v>
      </c>
      <c r="O126" s="97">
        <v>0.49115631966138684</v>
      </c>
      <c r="P126" s="97">
        <v>0.49835561452968147</v>
      </c>
      <c r="Q126" s="97">
        <v>0.51433080581495916</v>
      </c>
      <c r="R126" s="97">
        <v>0.51836460778103344</v>
      </c>
      <c r="S126" s="97">
        <v>0.52231798654596384</v>
      </c>
      <c r="T126" s="97">
        <v>0.52896280983000776</v>
      </c>
      <c r="U126" s="97">
        <v>0.5264331563424498</v>
      </c>
      <c r="V126" s="97">
        <v>0.53553713463539576</v>
      </c>
      <c r="W126" s="97">
        <v>0.5464758424104138</v>
      </c>
      <c r="X126" s="97">
        <v>0.53673262621149398</v>
      </c>
      <c r="Y126" s="97">
        <v>0.55254206657762439</v>
      </c>
      <c r="Z126" s="97">
        <v>0.57626451130461587</v>
      </c>
      <c r="AA126" s="97">
        <v>0.57290046781563397</v>
      </c>
      <c r="AB126" s="97">
        <v>0.61531546105466495</v>
      </c>
      <c r="AC126" s="97">
        <v>0.66430189275674767</v>
      </c>
      <c r="AD126" s="97">
        <v>0.62155348954849565</v>
      </c>
      <c r="AE126" s="97">
        <v>0.69693010378489162</v>
      </c>
      <c r="AF126" s="97">
        <v>0.72808548740924728</v>
      </c>
      <c r="AG126" s="97">
        <v>0.73124794680724892</v>
      </c>
      <c r="AH126" s="97">
        <v>0.74870587843480929</v>
      </c>
      <c r="AI126" s="97">
        <v>0.74830625113162808</v>
      </c>
      <c r="AJ126" s="97">
        <v>0.74642461482164346</v>
      </c>
      <c r="AK126" s="97">
        <v>0.74722418906761412</v>
      </c>
      <c r="AL126" s="97">
        <v>0.75394177652755523</v>
      </c>
      <c r="AM126" s="97">
        <v>0.75966296339346895</v>
      </c>
      <c r="AN126" s="97">
        <v>0.76050445227804164</v>
      </c>
      <c r="AO126" s="97">
        <v>0.75911436746828354</v>
      </c>
      <c r="AP126" s="97">
        <v>0.758042489734994</v>
      </c>
      <c r="AQ126" s="97">
        <v>0.76052212923253071</v>
      </c>
      <c r="AR126" s="97">
        <v>0.76544058551454641</v>
      </c>
      <c r="AS126" s="97">
        <v>0.76940132882496348</v>
      </c>
      <c r="AT126" s="97">
        <v>0.76947759376249458</v>
      </c>
      <c r="AU126" s="97">
        <v>0.76715753341388948</v>
      </c>
      <c r="AV126" s="97">
        <v>0.76980421591290482</v>
      </c>
      <c r="AW126" s="97">
        <v>0.77334949032350941</v>
      </c>
      <c r="AX126" s="97">
        <v>0.78163634189338427</v>
      </c>
      <c r="AY126" s="97">
        <v>0.78351514969284142</v>
      </c>
      <c r="AZ126" s="97">
        <v>0.78556940987366564</v>
      </c>
    </row>
    <row r="127" spans="1:52" ht="12" customHeight="1" x14ac:dyDescent="0.35">
      <c r="A127" s="72" t="s">
        <v>41</v>
      </c>
      <c r="B127" s="98">
        <v>0.68592790192398012</v>
      </c>
      <c r="C127" s="98">
        <v>0.68397026490042179</v>
      </c>
      <c r="D127" s="98">
        <v>0.68394943440743172</v>
      </c>
      <c r="E127" s="98">
        <v>0.68830421135409858</v>
      </c>
      <c r="F127" s="98">
        <v>0.69200037560198713</v>
      </c>
      <c r="G127" s="98">
        <v>0.69396238190766635</v>
      </c>
      <c r="H127" s="98">
        <v>0.69947239156452978</v>
      </c>
      <c r="I127" s="98">
        <v>0.7059882524050235</v>
      </c>
      <c r="J127" s="98">
        <v>0.71908299674481391</v>
      </c>
      <c r="K127" s="98">
        <v>0.71996574547691927</v>
      </c>
      <c r="L127" s="98">
        <v>0.72437619236010986</v>
      </c>
      <c r="M127" s="98">
        <v>0.72886251607604757</v>
      </c>
      <c r="N127" s="98">
        <v>0.73848386985309555</v>
      </c>
      <c r="O127" s="98">
        <v>0.74629874757024817</v>
      </c>
      <c r="P127" s="98">
        <v>0.75736538804204612</v>
      </c>
      <c r="Q127" s="98">
        <v>0.78196086162058587</v>
      </c>
      <c r="R127" s="98">
        <v>0.78215209598056701</v>
      </c>
      <c r="S127" s="98">
        <v>0.78212723127969497</v>
      </c>
      <c r="T127" s="98">
        <v>0.78472323422782231</v>
      </c>
      <c r="U127" s="98">
        <v>0.78730519218243356</v>
      </c>
      <c r="V127" s="98">
        <v>0.79771886516255008</v>
      </c>
      <c r="W127" s="98">
        <v>0.80031157865599301</v>
      </c>
      <c r="X127" s="98">
        <v>0.80292567643186008</v>
      </c>
      <c r="Y127" s="98">
        <v>0.81310511922709061</v>
      </c>
      <c r="Z127" s="98">
        <v>0.81890870208087796</v>
      </c>
      <c r="AA127" s="98">
        <v>0.8270980145048531</v>
      </c>
      <c r="AB127" s="98">
        <v>0.83207222357887145</v>
      </c>
      <c r="AC127" s="98">
        <v>0.83675021784396042</v>
      </c>
      <c r="AD127" s="98">
        <v>0.84377724411496624</v>
      </c>
      <c r="AE127" s="98">
        <v>0.84891420338264889</v>
      </c>
      <c r="AF127" s="98">
        <v>0.85256463216632583</v>
      </c>
      <c r="AG127" s="98">
        <v>0.85789370175116453</v>
      </c>
      <c r="AH127" s="98">
        <v>0.86282751272315039</v>
      </c>
      <c r="AI127" s="98">
        <v>0.87588652826823687</v>
      </c>
      <c r="AJ127" s="98">
        <v>0.88334881223231265</v>
      </c>
      <c r="AK127" s="98">
        <v>0.89270563295184657</v>
      </c>
      <c r="AL127" s="98">
        <v>0.89865235898071316</v>
      </c>
      <c r="AM127" s="98">
        <v>0.90457000489728756</v>
      </c>
      <c r="AN127" s="98">
        <v>0.91403636760580298</v>
      </c>
      <c r="AO127" s="98">
        <v>0.92158612189781275</v>
      </c>
      <c r="AP127" s="98">
        <v>0.92729213442442959</v>
      </c>
      <c r="AQ127" s="98">
        <v>0.93446259401901788</v>
      </c>
      <c r="AR127" s="98">
        <v>0.94137638251386735</v>
      </c>
      <c r="AS127" s="98">
        <v>0.95897249278001839</v>
      </c>
      <c r="AT127" s="98">
        <v>0.96932967668923187</v>
      </c>
      <c r="AU127" s="98">
        <v>0.98218714164555354</v>
      </c>
      <c r="AV127" s="98">
        <v>0.99033227731760154</v>
      </c>
      <c r="AW127" s="98">
        <v>0.99811736787257177</v>
      </c>
      <c r="AX127" s="98">
        <v>1.009694726103546</v>
      </c>
      <c r="AY127" s="98">
        <v>1.018651627233609</v>
      </c>
      <c r="AZ127" s="98">
        <v>1.0251066657293797</v>
      </c>
    </row>
    <row r="128" spans="1:52" ht="12" customHeight="1" x14ac:dyDescent="0.35">
      <c r="A128" s="72" t="s">
        <v>44</v>
      </c>
      <c r="B128" s="98">
        <v>0.11447627826059636</v>
      </c>
      <c r="C128" s="98">
        <v>0.11444124815959658</v>
      </c>
      <c r="D128" s="98">
        <v>0.11437540411098338</v>
      </c>
      <c r="E128" s="98">
        <v>0.11466391122227008</v>
      </c>
      <c r="F128" s="98">
        <v>0.11537789944544248</v>
      </c>
      <c r="G128" s="98">
        <v>0.11581371049559096</v>
      </c>
      <c r="H128" s="98">
        <v>0.11679636805930174</v>
      </c>
      <c r="I128" s="98">
        <v>0.11778322601308026</v>
      </c>
      <c r="J128" s="98">
        <v>0.119286743579823</v>
      </c>
      <c r="K128" s="98">
        <v>0.11943517308337842</v>
      </c>
      <c r="L128" s="98">
        <v>0.12018932289453761</v>
      </c>
      <c r="M128" s="98">
        <v>0.12111950111305812</v>
      </c>
      <c r="N128" s="98">
        <v>0.12272543134500583</v>
      </c>
      <c r="O128" s="98">
        <v>0.12396556959759515</v>
      </c>
      <c r="P128" s="98">
        <v>0.12578431749504645</v>
      </c>
      <c r="Q128" s="98">
        <v>0.12980411205483586</v>
      </c>
      <c r="R128" s="98">
        <v>0.12983354958153648</v>
      </c>
      <c r="S128" s="98">
        <v>0.1297384485192393</v>
      </c>
      <c r="T128" s="98">
        <v>0.13037461853464302</v>
      </c>
      <c r="U128" s="98">
        <v>0.13073512570959561</v>
      </c>
      <c r="V128" s="98">
        <v>0.13109192498957614</v>
      </c>
      <c r="W128" s="98">
        <v>0.13162511429483881</v>
      </c>
      <c r="X128" s="98">
        <v>0.13222409438748647</v>
      </c>
      <c r="Y128" s="98">
        <v>0.13321052541764891</v>
      </c>
      <c r="Z128" s="98">
        <v>0.13400200354012856</v>
      </c>
      <c r="AA128" s="98">
        <v>0.13464518313368035</v>
      </c>
      <c r="AB128" s="98">
        <v>0.13541465478376172</v>
      </c>
      <c r="AC128" s="98">
        <v>0.13658849107755611</v>
      </c>
      <c r="AD128" s="98">
        <v>0.13778331897396051</v>
      </c>
      <c r="AE128" s="98">
        <v>0.1391848944256196</v>
      </c>
      <c r="AF128" s="98">
        <v>0.14151413883281294</v>
      </c>
      <c r="AG128" s="98">
        <v>0.1424190047071687</v>
      </c>
      <c r="AH128" s="98">
        <v>0.14297093596028426</v>
      </c>
      <c r="AI128" s="98">
        <v>0.14655729166069889</v>
      </c>
      <c r="AJ128" s="98">
        <v>0.14820662179974109</v>
      </c>
      <c r="AK128" s="98">
        <v>0.14951313656563392</v>
      </c>
      <c r="AL128" s="98">
        <v>0.15136929593476642</v>
      </c>
      <c r="AM128" s="98">
        <v>0.15301787294493652</v>
      </c>
      <c r="AN128" s="98">
        <v>0.15528139613464281</v>
      </c>
      <c r="AO128" s="98">
        <v>0.15683058739858727</v>
      </c>
      <c r="AP128" s="98">
        <v>0.15785720501986028</v>
      </c>
      <c r="AQ128" s="98">
        <v>0.15883389157104974</v>
      </c>
      <c r="AR128" s="98">
        <v>0.16004618071715054</v>
      </c>
      <c r="AS128" s="98">
        <v>0.161083129777853</v>
      </c>
      <c r="AT128" s="98">
        <v>0.16202550750948955</v>
      </c>
      <c r="AU128" s="98">
        <v>0.16345031355544978</v>
      </c>
      <c r="AV128" s="98">
        <v>0.16394061117169459</v>
      </c>
      <c r="AW128" s="98">
        <v>0.1642380187549235</v>
      </c>
      <c r="AX128" s="98">
        <v>0.16591961079082798</v>
      </c>
      <c r="AY128" s="98">
        <v>0.16666343402972147</v>
      </c>
      <c r="AZ128" s="98">
        <v>0.1672152272937972</v>
      </c>
    </row>
    <row r="129" spans="1:52" ht="12" customHeight="1" x14ac:dyDescent="0.35">
      <c r="A129" s="72" t="s">
        <v>45</v>
      </c>
      <c r="B129" s="98">
        <v>0.62343069306404519</v>
      </c>
      <c r="C129" s="98">
        <v>0.62328648033078149</v>
      </c>
      <c r="D129" s="98">
        <v>0.62294396384885209</v>
      </c>
      <c r="E129" s="98">
        <v>0.62436010127016983</v>
      </c>
      <c r="F129" s="98">
        <v>0.62826488530808211</v>
      </c>
      <c r="G129" s="98">
        <v>0.63060259607717117</v>
      </c>
      <c r="H129" s="98">
        <v>0.6359601418310753</v>
      </c>
      <c r="I129" s="98">
        <v>0.64137951045772956</v>
      </c>
      <c r="J129" s="98">
        <v>0.64954657766134738</v>
      </c>
      <c r="K129" s="98">
        <v>0.65035439978245368</v>
      </c>
      <c r="L129" s="98">
        <v>0.65442790493498149</v>
      </c>
      <c r="M129" s="98">
        <v>0.65949163961435242</v>
      </c>
      <c r="N129" s="98">
        <v>0.66819152754037658</v>
      </c>
      <c r="O129" s="98">
        <v>0.67493217567324448</v>
      </c>
      <c r="P129" s="98">
        <v>0.68481513920059656</v>
      </c>
      <c r="Q129" s="98">
        <v>0.70658677474592213</v>
      </c>
      <c r="R129" s="98">
        <v>0.70677502189577512</v>
      </c>
      <c r="S129" s="98">
        <v>0.70675492473752277</v>
      </c>
      <c r="T129" s="98">
        <v>0.70852732220509229</v>
      </c>
      <c r="U129" s="98">
        <v>0.71018849130949446</v>
      </c>
      <c r="V129" s="98">
        <v>0.71777500692964458</v>
      </c>
      <c r="W129" s="98">
        <v>0.72000224284034131</v>
      </c>
      <c r="X129" s="98">
        <v>0.72238427428063401</v>
      </c>
      <c r="Y129" s="98">
        <v>0.73127289080992441</v>
      </c>
      <c r="Z129" s="98">
        <v>0.73705103148748863</v>
      </c>
      <c r="AA129" s="98">
        <v>0.74503447862112915</v>
      </c>
      <c r="AB129" s="98">
        <v>0.74703213313965655</v>
      </c>
      <c r="AC129" s="98">
        <v>0.75216736266768158</v>
      </c>
      <c r="AD129" s="98">
        <v>0.75927547678678176</v>
      </c>
      <c r="AE129" s="98">
        <v>0.76451391440780125</v>
      </c>
      <c r="AF129" s="98">
        <v>0.76840372060274342</v>
      </c>
      <c r="AG129" s="98">
        <v>0.7734306595958006</v>
      </c>
      <c r="AH129" s="98">
        <v>0.77774766010755969</v>
      </c>
      <c r="AI129" s="98">
        <v>0.78780991644113518</v>
      </c>
      <c r="AJ129" s="98">
        <v>0.79325001803196815</v>
      </c>
      <c r="AK129" s="98">
        <v>0.79922891239529337</v>
      </c>
      <c r="AL129" s="98">
        <v>0.80406594686374755</v>
      </c>
      <c r="AM129" s="98">
        <v>0.806959973713541</v>
      </c>
      <c r="AN129" s="98">
        <v>0.81071164027918419</v>
      </c>
      <c r="AO129" s="98">
        <v>0.813379496975979</v>
      </c>
      <c r="AP129" s="98">
        <v>0.8152359376529501</v>
      </c>
      <c r="AQ129" s="98">
        <v>0.81733839589950952</v>
      </c>
      <c r="AR129" s="98">
        <v>0.81922781697155889</v>
      </c>
      <c r="AS129" s="98">
        <v>0.82381325521418791</v>
      </c>
      <c r="AT129" s="98">
        <v>0.82629054304199034</v>
      </c>
      <c r="AU129" s="98">
        <v>0.82929144142689271</v>
      </c>
      <c r="AV129" s="98">
        <v>0.83115027536586439</v>
      </c>
      <c r="AW129" s="98">
        <v>0.83279421187805258</v>
      </c>
      <c r="AX129" s="98">
        <v>0.8353099272327682</v>
      </c>
      <c r="AY129" s="98">
        <v>0.83719246622681476</v>
      </c>
      <c r="AZ129" s="98">
        <v>0.83854101641354528</v>
      </c>
    </row>
    <row r="130" spans="1:52" ht="12" customHeight="1" x14ac:dyDescent="0.35">
      <c r="A130" s="74" t="s">
        <v>46</v>
      </c>
      <c r="B130" s="99">
        <v>0.44406598075426806</v>
      </c>
      <c r="C130" s="99">
        <v>0.44389262260788975</v>
      </c>
      <c r="D130" s="99">
        <v>0.44360151116991647</v>
      </c>
      <c r="E130" s="99">
        <v>0.44486068301412723</v>
      </c>
      <c r="F130" s="99">
        <v>0.44763397935004656</v>
      </c>
      <c r="G130" s="99">
        <v>0.44943164313718537</v>
      </c>
      <c r="H130" s="99">
        <v>0.45317785126983995</v>
      </c>
      <c r="I130" s="99">
        <v>0.45697762085678229</v>
      </c>
      <c r="J130" s="99">
        <v>0.46283319199045131</v>
      </c>
      <c r="K130" s="99">
        <v>0.46342064510753689</v>
      </c>
      <c r="L130" s="99">
        <v>0.46630570817911421</v>
      </c>
      <c r="M130" s="99">
        <v>0.47001339393819558</v>
      </c>
      <c r="N130" s="99">
        <v>0.47630248246519097</v>
      </c>
      <c r="O130" s="99">
        <v>0.48113538935656541</v>
      </c>
      <c r="P130" s="99">
        <v>0.48820217493563001</v>
      </c>
      <c r="Q130" s="99">
        <v>0.50385565779875396</v>
      </c>
      <c r="R130" s="99">
        <v>0.50403441602703358</v>
      </c>
      <c r="S130" s="99">
        <v>0.50379120808699673</v>
      </c>
      <c r="T130" s="99">
        <v>0.50474866831606591</v>
      </c>
      <c r="U130" s="99">
        <v>0.50568239714137964</v>
      </c>
      <c r="V130" s="99">
        <v>0.51024458201698542</v>
      </c>
      <c r="W130" s="99">
        <v>0.51172780063676437</v>
      </c>
      <c r="X130" s="99">
        <v>0.51341511602198342</v>
      </c>
      <c r="Y130" s="99">
        <v>0.52015110528568076</v>
      </c>
      <c r="Z130" s="99">
        <v>0.52484590588857127</v>
      </c>
      <c r="AA130" s="99">
        <v>0.53174261780795995</v>
      </c>
      <c r="AB130" s="99">
        <v>0.53356299111611438</v>
      </c>
      <c r="AC130" s="99">
        <v>0.53869400408001666</v>
      </c>
      <c r="AD130" s="99">
        <v>0.54658309076478717</v>
      </c>
      <c r="AE130" s="99">
        <v>0.55272345219049046</v>
      </c>
      <c r="AF130" s="99">
        <v>0.55756969212386143</v>
      </c>
      <c r="AG130" s="99">
        <v>0.56387840699339309</v>
      </c>
      <c r="AH130" s="99">
        <v>0.5693851946000168</v>
      </c>
      <c r="AI130" s="99">
        <v>0.58292358946496103</v>
      </c>
      <c r="AJ130" s="99">
        <v>0.59035187017962787</v>
      </c>
      <c r="AK130" s="99">
        <v>0.59854729082239788</v>
      </c>
      <c r="AL130" s="99">
        <v>0.60455097099730237</v>
      </c>
      <c r="AM130" s="99">
        <v>0.60830482006250219</v>
      </c>
      <c r="AN130" s="99">
        <v>0.61296943873019105</v>
      </c>
      <c r="AO130" s="99">
        <v>0.61615860945297984</v>
      </c>
      <c r="AP130" s="99">
        <v>0.61832573379075217</v>
      </c>
      <c r="AQ130" s="99">
        <v>0.62066193753164689</v>
      </c>
      <c r="AR130" s="99">
        <v>0.62269162944162282</v>
      </c>
      <c r="AS130" s="99">
        <v>0.62738356606294243</v>
      </c>
      <c r="AT130" s="99">
        <v>0.62992243622167698</v>
      </c>
      <c r="AU130" s="99">
        <v>0.63292001601418357</v>
      </c>
      <c r="AV130" s="99">
        <v>0.63469977821249102</v>
      </c>
      <c r="AW130" s="99">
        <v>0.63632774852089014</v>
      </c>
      <c r="AX130" s="99">
        <v>0.63867016794208631</v>
      </c>
      <c r="AY130" s="99">
        <v>0.64043962681207556</v>
      </c>
      <c r="AZ130" s="99">
        <v>0.64175848543344083</v>
      </c>
    </row>
    <row r="131" spans="1:52" ht="12" customHeight="1" x14ac:dyDescent="0.35">
      <c r="A131" s="91" t="s">
        <v>904</v>
      </c>
      <c r="B131" s="100">
        <v>0.56066719473674997</v>
      </c>
      <c r="C131" s="100">
        <v>0.56122921552700133</v>
      </c>
      <c r="D131" s="100">
        <v>0.56046594052925891</v>
      </c>
      <c r="E131" s="100">
        <v>0.58429508636611693</v>
      </c>
      <c r="F131" s="100">
        <v>0.59069241827204233</v>
      </c>
      <c r="G131" s="100">
        <v>0.5924627541244134</v>
      </c>
      <c r="H131" s="100">
        <v>0.59776974396553584</v>
      </c>
      <c r="I131" s="100">
        <v>0.60289915716529108</v>
      </c>
      <c r="J131" s="100">
        <v>0.61341870518226094</v>
      </c>
      <c r="K131" s="100">
        <v>0.61433482406764761</v>
      </c>
      <c r="L131" s="100">
        <v>0.61570437079487006</v>
      </c>
      <c r="M131" s="100">
        <v>0.62155202324988179</v>
      </c>
      <c r="N131" s="100">
        <v>0.632945888483047</v>
      </c>
      <c r="O131" s="100">
        <v>0.63937104588580251</v>
      </c>
      <c r="P131" s="100">
        <v>0.64927449471965415</v>
      </c>
      <c r="Q131" s="100">
        <v>0.6678401085932606</v>
      </c>
      <c r="R131" s="100">
        <v>0.66799288948464741</v>
      </c>
      <c r="S131" s="100">
        <v>0.66702494922134359</v>
      </c>
      <c r="T131" s="100">
        <v>0.66757236909052176</v>
      </c>
      <c r="U131" s="100">
        <v>0.66840406563781662</v>
      </c>
      <c r="V131" s="100">
        <v>0.66880852242348476</v>
      </c>
      <c r="W131" s="100">
        <v>0.66913655365899838</v>
      </c>
      <c r="X131" s="100">
        <v>0.66954516006392784</v>
      </c>
      <c r="Y131" s="100">
        <v>0.66987536281987714</v>
      </c>
      <c r="Z131" s="100">
        <v>0.67029503510766353</v>
      </c>
      <c r="AA131" s="100">
        <v>0.67068359477994954</v>
      </c>
      <c r="AB131" s="100">
        <v>0.67108277559098006</v>
      </c>
      <c r="AC131" s="100">
        <v>0.67158195643893592</v>
      </c>
      <c r="AD131" s="100">
        <v>0.67210931581579458</v>
      </c>
      <c r="AE131" s="100">
        <v>0.67264763983429998</v>
      </c>
      <c r="AF131" s="100">
        <v>0.67324310745980254</v>
      </c>
      <c r="AG131" s="100">
        <v>0.67394781900360656</v>
      </c>
      <c r="AH131" s="100">
        <v>0.67429939196846933</v>
      </c>
      <c r="AI131" s="100">
        <v>0.67641625485275791</v>
      </c>
      <c r="AJ131" s="100">
        <v>0.67680217435507084</v>
      </c>
      <c r="AK131" s="100">
        <v>0.67742018271780458</v>
      </c>
      <c r="AL131" s="100">
        <v>0.67857717191052935</v>
      </c>
      <c r="AM131" s="100">
        <v>0.6810293234872149</v>
      </c>
      <c r="AN131" s="100">
        <v>0.68239841842721061</v>
      </c>
      <c r="AO131" s="100">
        <v>0.68413570406715862</v>
      </c>
      <c r="AP131" s="100">
        <v>0.68559899602381325</v>
      </c>
      <c r="AQ131" s="100">
        <v>0.68665722219694314</v>
      </c>
      <c r="AR131" s="100">
        <v>0.68867514929665152</v>
      </c>
      <c r="AS131" s="100">
        <v>0.69062008658773055</v>
      </c>
      <c r="AT131" s="100">
        <v>0.69371937944590933</v>
      </c>
      <c r="AU131" s="100">
        <v>0.69886884714640474</v>
      </c>
      <c r="AV131" s="100">
        <v>0.69930879818244807</v>
      </c>
      <c r="AW131" s="100">
        <v>0.70050669918127695</v>
      </c>
      <c r="AX131" s="100">
        <v>0.70207446737128043</v>
      </c>
      <c r="AY131" s="100">
        <v>0.70362048849841052</v>
      </c>
      <c r="AZ131" s="100">
        <v>0.70513120378078631</v>
      </c>
    </row>
    <row r="132" spans="1:52" ht="12" customHeight="1" x14ac:dyDescent="0.35">
      <c r="A132" s="91" t="s">
        <v>907</v>
      </c>
      <c r="B132" s="100">
        <v>0.45899476928654231</v>
      </c>
      <c r="C132" s="100">
        <v>0.45864568636440001</v>
      </c>
      <c r="D132" s="100">
        <v>0.45836991068823341</v>
      </c>
      <c r="E132" s="100">
        <v>0.45962715856258834</v>
      </c>
      <c r="F132" s="100">
        <v>0.46237746095628951</v>
      </c>
      <c r="G132" s="100">
        <v>0.46413718517734326</v>
      </c>
      <c r="H132" s="100">
        <v>0.46779810422069756</v>
      </c>
      <c r="I132" s="100">
        <v>0.47233765808336092</v>
      </c>
      <c r="J132" s="100">
        <v>0.47769782164281693</v>
      </c>
      <c r="K132" s="100">
        <v>0.47910356771945134</v>
      </c>
      <c r="L132" s="100">
        <v>0.48226813091073178</v>
      </c>
      <c r="M132" s="100">
        <v>0.48579553914939172</v>
      </c>
      <c r="N132" s="100">
        <v>0.49157886140063661</v>
      </c>
      <c r="O132" s="100">
        <v>0.49614499896015857</v>
      </c>
      <c r="P132" s="100">
        <v>0.5039479200264646</v>
      </c>
      <c r="Q132" s="100">
        <v>0.52011229235594347</v>
      </c>
      <c r="R132" s="100">
        <v>0.52001840189584014</v>
      </c>
      <c r="S132" s="100">
        <v>0.51906247783377113</v>
      </c>
      <c r="T132" s="100">
        <v>0.51956604371558346</v>
      </c>
      <c r="U132" s="100">
        <v>0.52024331402551971</v>
      </c>
      <c r="V132" s="100">
        <v>0.52066711830366574</v>
      </c>
      <c r="W132" s="100">
        <v>0.52077987342736587</v>
      </c>
      <c r="X132" s="100">
        <v>0.52108973602589048</v>
      </c>
      <c r="Y132" s="100">
        <v>0.52134616260814426</v>
      </c>
      <c r="Z132" s="100">
        <v>0.52170173314659141</v>
      </c>
      <c r="AA132" s="100">
        <v>0.52206654921426343</v>
      </c>
      <c r="AB132" s="100">
        <v>0.52242293990569588</v>
      </c>
      <c r="AC132" s="100">
        <v>0.52286640960295694</v>
      </c>
      <c r="AD132" s="100">
        <v>0.52332912917129448</v>
      </c>
      <c r="AE132" s="100">
        <v>0.52379693750606116</v>
      </c>
      <c r="AF132" s="100">
        <v>0.52431819278869807</v>
      </c>
      <c r="AG132" s="100">
        <v>0.52521376729385205</v>
      </c>
      <c r="AH132" s="100">
        <v>0.52551710686524589</v>
      </c>
      <c r="AI132" s="100">
        <v>0.52952007072667351</v>
      </c>
      <c r="AJ132" s="100">
        <v>0.53114560833615643</v>
      </c>
      <c r="AK132" s="100">
        <v>0.53226210344961666</v>
      </c>
      <c r="AL132" s="100">
        <v>0.53428006934071548</v>
      </c>
      <c r="AM132" s="100">
        <v>0.53588932645762677</v>
      </c>
      <c r="AN132" s="100">
        <v>0.53910283173325113</v>
      </c>
      <c r="AO132" s="100">
        <v>0.54100028650945997</v>
      </c>
      <c r="AP132" s="100">
        <v>0.5421263563391937</v>
      </c>
      <c r="AQ132" s="100">
        <v>0.54364224734684674</v>
      </c>
      <c r="AR132" s="100">
        <v>0.54567970887799744</v>
      </c>
      <c r="AS132" s="100">
        <v>0.54804383786952005</v>
      </c>
      <c r="AT132" s="100">
        <v>0.55052887299103748</v>
      </c>
      <c r="AU132" s="100">
        <v>0.55530350334842893</v>
      </c>
      <c r="AV132" s="100">
        <v>0.55570860064452787</v>
      </c>
      <c r="AW132" s="100">
        <v>0.55679838177301788</v>
      </c>
      <c r="AX132" s="100">
        <v>0.55815090810067336</v>
      </c>
      <c r="AY132" s="100">
        <v>0.55939216157589688</v>
      </c>
      <c r="AZ132" s="100">
        <v>0.56062136734802914</v>
      </c>
    </row>
    <row r="133" spans="1:52" ht="12" customHeight="1" x14ac:dyDescent="0.35">
      <c r="A133" s="91" t="s">
        <v>910</v>
      </c>
      <c r="B133" s="100">
        <v>0.44344955752954895</v>
      </c>
      <c r="C133" s="100">
        <v>0.44433841707778443</v>
      </c>
      <c r="D133" s="100">
        <v>0.44377704449658317</v>
      </c>
      <c r="E133" s="100">
        <v>0.44392297343256815</v>
      </c>
      <c r="F133" s="100">
        <v>0.45084432859111534</v>
      </c>
      <c r="G133" s="100">
        <v>0.45105788815302872</v>
      </c>
      <c r="H133" s="100">
        <v>0.45589160434771353</v>
      </c>
      <c r="I133" s="100">
        <v>0.46048588579287425</v>
      </c>
      <c r="J133" s="100">
        <v>0.47004894410009546</v>
      </c>
      <c r="K133" s="100">
        <v>0.46932317742268087</v>
      </c>
      <c r="L133" s="100">
        <v>0.47109894563485555</v>
      </c>
      <c r="M133" s="100">
        <v>0.4754999958869075</v>
      </c>
      <c r="N133" s="100">
        <v>0.48095391875002408</v>
      </c>
      <c r="O133" s="100">
        <v>0.48612534702402754</v>
      </c>
      <c r="P133" s="100">
        <v>0.50171038901189235</v>
      </c>
      <c r="Q133" s="100">
        <v>0.51162066943600715</v>
      </c>
      <c r="R133" s="100">
        <v>0.51160293032890325</v>
      </c>
      <c r="S133" s="100">
        <v>0.51104266418669186</v>
      </c>
      <c r="T133" s="100">
        <v>0.51163435515337474</v>
      </c>
      <c r="U133" s="100">
        <v>0.51229292736397591</v>
      </c>
      <c r="V133" s="100">
        <v>0.51262807483625017</v>
      </c>
      <c r="W133" s="100">
        <v>0.51278063123165596</v>
      </c>
      <c r="X133" s="100">
        <v>0.51312430601168069</v>
      </c>
      <c r="Y133" s="100">
        <v>0.51342567463214672</v>
      </c>
      <c r="Z133" s="100">
        <v>0.513802479175549</v>
      </c>
      <c r="AA133" s="100">
        <v>0.51418786991324927</v>
      </c>
      <c r="AB133" s="100">
        <v>0.51455760108720716</v>
      </c>
      <c r="AC133" s="100">
        <v>0.51501588472342497</v>
      </c>
      <c r="AD133" s="100">
        <v>0.51548557797543715</v>
      </c>
      <c r="AE133" s="100">
        <v>0.51595866562212511</v>
      </c>
      <c r="AF133" s="100">
        <v>0.51647535667690248</v>
      </c>
      <c r="AG133" s="100">
        <v>0.51736710612729064</v>
      </c>
      <c r="AH133" s="100">
        <v>0.5176764397907383</v>
      </c>
      <c r="AI133" s="100">
        <v>0.52165058785972385</v>
      </c>
      <c r="AJ133" s="100">
        <v>0.52330262424090435</v>
      </c>
      <c r="AK133" s="100">
        <v>0.52453019652880206</v>
      </c>
      <c r="AL133" s="100">
        <v>0.52671087657248417</v>
      </c>
      <c r="AM133" s="100">
        <v>0.52859820486272246</v>
      </c>
      <c r="AN133" s="100">
        <v>0.53196166648404408</v>
      </c>
      <c r="AO133" s="100">
        <v>0.53423714611362572</v>
      </c>
      <c r="AP133" s="100">
        <v>0.53550254651697526</v>
      </c>
      <c r="AQ133" s="100">
        <v>0.53705688971915444</v>
      </c>
      <c r="AR133" s="100">
        <v>0.53942552500588981</v>
      </c>
      <c r="AS133" s="100">
        <v>0.54181695167024257</v>
      </c>
      <c r="AT133" s="100">
        <v>0.54424001609197603</v>
      </c>
      <c r="AU133" s="100">
        <v>0.54904183786261829</v>
      </c>
      <c r="AV133" s="100">
        <v>0.54944816629557525</v>
      </c>
      <c r="AW133" s="100">
        <v>0.55048404732317613</v>
      </c>
      <c r="AX133" s="100">
        <v>0.55184112744623548</v>
      </c>
      <c r="AY133" s="100">
        <v>0.55316773905914884</v>
      </c>
      <c r="AZ133" s="100">
        <v>0.55448799409856286</v>
      </c>
    </row>
    <row r="134" spans="1:52" ht="12" customHeight="1" x14ac:dyDescent="0.35">
      <c r="A134" s="91" t="s">
        <v>913</v>
      </c>
      <c r="B134" s="100">
        <v>0.61807297878345091</v>
      </c>
      <c r="C134" s="100">
        <v>0.61761052029762531</v>
      </c>
      <c r="D134" s="100">
        <v>0.61236948236995481</v>
      </c>
      <c r="E134" s="100">
        <v>0.6286288010563672</v>
      </c>
      <c r="F134" s="100">
        <v>0.63695811309679196</v>
      </c>
      <c r="G134" s="100">
        <v>0.63997220401250421</v>
      </c>
      <c r="H134" s="100">
        <v>0.639078219213434</v>
      </c>
      <c r="I134" s="100">
        <v>0.65182079135472626</v>
      </c>
      <c r="J134" s="100">
        <v>0.65767641539415456</v>
      </c>
      <c r="K134" s="100">
        <v>0.67127951885038495</v>
      </c>
      <c r="L134" s="100">
        <v>0.67731014053771199</v>
      </c>
      <c r="M134" s="100">
        <v>0.68048003476633157</v>
      </c>
      <c r="N134" s="100">
        <v>0.69342389605890276</v>
      </c>
      <c r="O134" s="100">
        <v>0.68961298139109262</v>
      </c>
      <c r="P134" s="100">
        <v>0.69910451991992162</v>
      </c>
      <c r="Q134" s="100">
        <v>0.7195945337135774</v>
      </c>
      <c r="R134" s="100">
        <v>0.72132572434728048</v>
      </c>
      <c r="S134" s="100">
        <v>0.7184673054572851</v>
      </c>
      <c r="T134" s="100">
        <v>0.71997362830448797</v>
      </c>
      <c r="U134" s="100">
        <v>0.72127757664917191</v>
      </c>
      <c r="V134" s="100">
        <v>0.72175657515569891</v>
      </c>
      <c r="W134" s="100">
        <v>0.72181786135867365</v>
      </c>
      <c r="X134" s="100">
        <v>0.7221333482100788</v>
      </c>
      <c r="Y134" s="100">
        <v>0.72233092155922529</v>
      </c>
      <c r="Z134" s="100">
        <v>0.72264117099991465</v>
      </c>
      <c r="AA134" s="100">
        <v>0.72289771282426951</v>
      </c>
      <c r="AB134" s="100">
        <v>0.7231927600764283</v>
      </c>
      <c r="AC134" s="100">
        <v>0.7235657004206929</v>
      </c>
      <c r="AD134" s="100">
        <v>0.72404912815624467</v>
      </c>
      <c r="AE134" s="100">
        <v>0.72439793398773067</v>
      </c>
      <c r="AF134" s="100">
        <v>0.72488392756062192</v>
      </c>
      <c r="AG134" s="100">
        <v>0.72579437146496439</v>
      </c>
      <c r="AH134" s="100">
        <v>0.72592237022380346</v>
      </c>
      <c r="AI134" s="100">
        <v>0.73023480186474177</v>
      </c>
      <c r="AJ134" s="100">
        <v>0.73292423095195147</v>
      </c>
      <c r="AK134" s="100">
        <v>0.73416910793770696</v>
      </c>
      <c r="AL134" s="100">
        <v>0.73660920112046857</v>
      </c>
      <c r="AM134" s="100">
        <v>0.74036495566483784</v>
      </c>
      <c r="AN134" s="100">
        <v>0.7434592824882873</v>
      </c>
      <c r="AO134" s="100">
        <v>0.74610309183939494</v>
      </c>
      <c r="AP134" s="100">
        <v>0.747117657161954</v>
      </c>
      <c r="AQ134" s="100">
        <v>0.75018899136078832</v>
      </c>
      <c r="AR134" s="100">
        <v>0.75308475593591262</v>
      </c>
      <c r="AS134" s="100">
        <v>0.7560209314868126</v>
      </c>
      <c r="AT134" s="100">
        <v>0.75932470224958304</v>
      </c>
      <c r="AU134" s="100">
        <v>0.76464242615240674</v>
      </c>
      <c r="AV134" s="100">
        <v>0.76499834959431878</v>
      </c>
      <c r="AW134" s="100">
        <v>0.76652461747699219</v>
      </c>
      <c r="AX134" s="100">
        <v>0.76790838681286322</v>
      </c>
      <c r="AY134" s="100">
        <v>0.76910056865896592</v>
      </c>
      <c r="AZ134" s="100">
        <v>0.77016872015009741</v>
      </c>
    </row>
    <row r="135" spans="1:52" ht="12" customHeight="1" x14ac:dyDescent="0.35">
      <c r="A135" s="91" t="s">
        <v>914</v>
      </c>
      <c r="B135" s="100">
        <v>0.61024761215318557</v>
      </c>
      <c r="C135" s="100">
        <v>0.60993296210339754</v>
      </c>
      <c r="D135" s="100">
        <v>0.60954359928049984</v>
      </c>
      <c r="E135" s="100">
        <v>0.60919241786866618</v>
      </c>
      <c r="F135" s="100">
        <v>0.61108106845930721</v>
      </c>
      <c r="G135" s="100">
        <v>0.6124916181438701</v>
      </c>
      <c r="H135" s="100">
        <v>0.61616737533847876</v>
      </c>
      <c r="I135" s="100">
        <v>0.62152516584152073</v>
      </c>
      <c r="J135" s="100">
        <v>0.62407743889896938</v>
      </c>
      <c r="K135" s="100">
        <v>0.62493952721208057</v>
      </c>
      <c r="L135" s="100">
        <v>0.63158176631268115</v>
      </c>
      <c r="M135" s="100">
        <v>0.63447667130484198</v>
      </c>
      <c r="N135" s="100">
        <v>0.64273054897399251</v>
      </c>
      <c r="O135" s="100">
        <v>0.64794569938930013</v>
      </c>
      <c r="P135" s="100">
        <v>0.65908343738046349</v>
      </c>
      <c r="Q135" s="100">
        <v>0.68292974873043033</v>
      </c>
      <c r="R135" s="100">
        <v>0.68318454794929373</v>
      </c>
      <c r="S135" s="100">
        <v>0.6819126393162348</v>
      </c>
      <c r="T135" s="100">
        <v>0.68250282183342204</v>
      </c>
      <c r="U135" s="100">
        <v>0.68278330213809291</v>
      </c>
      <c r="V135" s="100">
        <v>0.68310041420393242</v>
      </c>
      <c r="W135" s="100">
        <v>0.68346461907089906</v>
      </c>
      <c r="X135" s="100">
        <v>0.68403701650622284</v>
      </c>
      <c r="Y135" s="100">
        <v>0.68454885145435129</v>
      </c>
      <c r="Z135" s="100">
        <v>0.68532261841423736</v>
      </c>
      <c r="AA135" s="100">
        <v>0.68610546346345536</v>
      </c>
      <c r="AB135" s="100">
        <v>0.68670530207662395</v>
      </c>
      <c r="AC135" s="100">
        <v>0.68781294661793435</v>
      </c>
      <c r="AD135" s="100">
        <v>0.68881428021335644</v>
      </c>
      <c r="AE135" s="100">
        <v>0.68996644458399548</v>
      </c>
      <c r="AF135" s="100">
        <v>0.69190098234910413</v>
      </c>
      <c r="AG135" s="100">
        <v>0.69261220704755977</v>
      </c>
      <c r="AH135" s="100">
        <v>0.69316419959769004</v>
      </c>
      <c r="AI135" s="100">
        <v>0.69552855113519829</v>
      </c>
      <c r="AJ135" s="100">
        <v>0.69660046143804344</v>
      </c>
      <c r="AK135" s="100">
        <v>0.69762471100308199</v>
      </c>
      <c r="AL135" s="100">
        <v>0.69899411171522585</v>
      </c>
      <c r="AM135" s="100">
        <v>0.70053934837973975</v>
      </c>
      <c r="AN135" s="100">
        <v>0.70189198960919974</v>
      </c>
      <c r="AO135" s="100">
        <v>0.70351483955635563</v>
      </c>
      <c r="AP135" s="100">
        <v>0.70517394725526039</v>
      </c>
      <c r="AQ135" s="100">
        <v>0.70643012822571494</v>
      </c>
      <c r="AR135" s="100">
        <v>0.70829101667297989</v>
      </c>
      <c r="AS135" s="100">
        <v>0.70991470748251828</v>
      </c>
      <c r="AT135" s="100">
        <v>0.71176411967038122</v>
      </c>
      <c r="AU135" s="100">
        <v>0.71456657726731876</v>
      </c>
      <c r="AV135" s="100">
        <v>0.71568776699460135</v>
      </c>
      <c r="AW135" s="100">
        <v>0.71664974691401773</v>
      </c>
      <c r="AX135" s="100">
        <v>0.72000267723610656</v>
      </c>
      <c r="AY135" s="100">
        <v>0.72165891251424497</v>
      </c>
      <c r="AZ135" s="100">
        <v>0.72319622038907572</v>
      </c>
    </row>
    <row r="136" spans="1:52" ht="12" customHeight="1" x14ac:dyDescent="0.35">
      <c r="A136" s="93" t="s">
        <v>915</v>
      </c>
      <c r="B136" s="101">
        <v>0.54494913625267227</v>
      </c>
      <c r="C136" s="101">
        <v>0.54098637263871774</v>
      </c>
      <c r="D136" s="101">
        <v>0.54667581816343247</v>
      </c>
      <c r="E136" s="101">
        <v>0.54537868548966761</v>
      </c>
      <c r="F136" s="101">
        <v>0.54639110203849572</v>
      </c>
      <c r="G136" s="101">
        <v>0.54563263073814172</v>
      </c>
      <c r="H136" s="101">
        <v>0.55212504952049402</v>
      </c>
      <c r="I136" s="101">
        <v>0.55684426398291353</v>
      </c>
      <c r="J136" s="101">
        <v>0.56610282479858731</v>
      </c>
      <c r="K136" s="101">
        <v>0.55964413164529681</v>
      </c>
      <c r="L136" s="101">
        <v>0.56318714360853983</v>
      </c>
      <c r="M136" s="101">
        <v>0.57314426733220092</v>
      </c>
      <c r="N136" s="101">
        <v>0.57702402532261265</v>
      </c>
      <c r="O136" s="101">
        <v>0.5818463855968049</v>
      </c>
      <c r="P136" s="101">
        <v>0.59311875916698598</v>
      </c>
      <c r="Q136" s="101">
        <v>0.61005359011986648</v>
      </c>
      <c r="R136" s="101">
        <v>0.60974108204651367</v>
      </c>
      <c r="S136" s="101">
        <v>0.60814414468322198</v>
      </c>
      <c r="T136" s="101">
        <v>0.60875393026558422</v>
      </c>
      <c r="U136" s="101">
        <v>0.60914493419621252</v>
      </c>
      <c r="V136" s="101">
        <v>0.60953016585102138</v>
      </c>
      <c r="W136" s="101">
        <v>0.60988566834422064</v>
      </c>
      <c r="X136" s="101">
        <v>0.61039951622564537</v>
      </c>
      <c r="Y136" s="101">
        <v>0.6112164226881136</v>
      </c>
      <c r="Z136" s="101">
        <v>0.61178615763951227</v>
      </c>
      <c r="AA136" s="101">
        <v>0.61219418364409217</v>
      </c>
      <c r="AB136" s="101">
        <v>0.61288670601024298</v>
      </c>
      <c r="AC136" s="101">
        <v>0.61403228463825543</v>
      </c>
      <c r="AD136" s="101">
        <v>0.61528284682563272</v>
      </c>
      <c r="AE136" s="101">
        <v>0.61651857119623188</v>
      </c>
      <c r="AF136" s="101">
        <v>0.61836909402682538</v>
      </c>
      <c r="AG136" s="101">
        <v>0.6190189867448429</v>
      </c>
      <c r="AH136" s="101">
        <v>0.61964190296859067</v>
      </c>
      <c r="AI136" s="101">
        <v>0.62235530640620207</v>
      </c>
      <c r="AJ136" s="101">
        <v>0.6237005397818608</v>
      </c>
      <c r="AK136" s="101">
        <v>0.62494592981261343</v>
      </c>
      <c r="AL136" s="101">
        <v>0.62654053555386691</v>
      </c>
      <c r="AM136" s="101">
        <v>0.62825685141221133</v>
      </c>
      <c r="AN136" s="101">
        <v>0.63033323377800965</v>
      </c>
      <c r="AO136" s="101">
        <v>0.63178383064040744</v>
      </c>
      <c r="AP136" s="101">
        <v>0.63311350274761935</v>
      </c>
      <c r="AQ136" s="101">
        <v>0.63468099050399462</v>
      </c>
      <c r="AR136" s="101">
        <v>0.63672920943352251</v>
      </c>
      <c r="AS136" s="101">
        <v>0.63879488371114623</v>
      </c>
      <c r="AT136" s="101">
        <v>0.64106062842412925</v>
      </c>
      <c r="AU136" s="101">
        <v>0.64392574549659198</v>
      </c>
      <c r="AV136" s="101">
        <v>0.64507766902006292</v>
      </c>
      <c r="AW136" s="101">
        <v>0.64621769671348617</v>
      </c>
      <c r="AX136" s="101">
        <v>0.65025726899784164</v>
      </c>
      <c r="AY136" s="101">
        <v>0.65238769160094756</v>
      </c>
      <c r="AZ136" s="101">
        <v>0.6542928192129821</v>
      </c>
    </row>
    <row r="138" spans="1:52" ht="12" customHeight="1" x14ac:dyDescent="0.3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35">
      <c r="A139" s="197" t="s">
        <v>313</v>
      </c>
      <c r="B139" s="198">
        <v>28771.332922243866</v>
      </c>
      <c r="C139" s="198">
        <v>29749.108383643979</v>
      </c>
      <c r="D139" s="198">
        <v>28817.923923871276</v>
      </c>
      <c r="E139" s="198">
        <v>28211.819711807802</v>
      </c>
      <c r="F139" s="198">
        <v>27884.437488482654</v>
      </c>
      <c r="G139" s="198">
        <v>27273.966797606186</v>
      </c>
      <c r="H139" s="198">
        <v>27133.408105466871</v>
      </c>
      <c r="I139" s="198">
        <v>26375.920002741925</v>
      </c>
      <c r="J139" s="198">
        <v>24736.899489609379</v>
      </c>
      <c r="K139" s="198">
        <v>21861.480381567915</v>
      </c>
      <c r="L139" s="198">
        <v>22740.080353659705</v>
      </c>
      <c r="M139" s="198">
        <v>21194.277947545928</v>
      </c>
      <c r="N139" s="198">
        <v>20132.95285244516</v>
      </c>
      <c r="O139" s="198">
        <v>20418.869257625243</v>
      </c>
      <c r="P139" s="198">
        <v>18402.818774361935</v>
      </c>
      <c r="Q139" s="198">
        <v>18816.9190134286</v>
      </c>
      <c r="R139" s="198">
        <v>19126.713324793425</v>
      </c>
      <c r="S139" s="198">
        <v>19469.352573777614</v>
      </c>
      <c r="T139" s="198">
        <v>19356.702629117844</v>
      </c>
      <c r="U139" s="198">
        <v>19051.130881273835</v>
      </c>
      <c r="V139" s="198">
        <v>18910.428595635156</v>
      </c>
      <c r="W139" s="198">
        <v>19010.094151894631</v>
      </c>
      <c r="X139" s="198">
        <v>19057.73590583347</v>
      </c>
      <c r="Y139" s="198">
        <v>19046.705511629891</v>
      </c>
      <c r="Z139" s="198">
        <v>19027.730504413903</v>
      </c>
      <c r="AA139" s="198">
        <v>19031.60130478393</v>
      </c>
      <c r="AB139" s="198">
        <v>19052.190221018285</v>
      </c>
      <c r="AC139" s="198">
        <v>19081.06888692463</v>
      </c>
      <c r="AD139" s="198">
        <v>19078.926704395108</v>
      </c>
      <c r="AE139" s="198">
        <v>19072.185084911944</v>
      </c>
      <c r="AF139" s="198">
        <v>19065.298757447032</v>
      </c>
      <c r="AG139" s="198">
        <v>19032.95816233681</v>
      </c>
      <c r="AH139" s="198">
        <v>19044.126731597036</v>
      </c>
      <c r="AI139" s="198">
        <v>18880.277025309308</v>
      </c>
      <c r="AJ139" s="198">
        <v>18856.292227133094</v>
      </c>
      <c r="AK139" s="198">
        <v>18836.492377106537</v>
      </c>
      <c r="AL139" s="198">
        <v>18816.807053269727</v>
      </c>
      <c r="AM139" s="198">
        <v>18692.972507480979</v>
      </c>
      <c r="AN139" s="198">
        <v>18674.990140319482</v>
      </c>
      <c r="AO139" s="198">
        <v>18645.78429419524</v>
      </c>
      <c r="AP139" s="198">
        <v>18638.025418228088</v>
      </c>
      <c r="AQ139" s="198">
        <v>18626.076380351529</v>
      </c>
      <c r="AR139" s="198">
        <v>18597.049484107396</v>
      </c>
      <c r="AS139" s="198">
        <v>18552.573986397994</v>
      </c>
      <c r="AT139" s="198">
        <v>18440.517394031445</v>
      </c>
      <c r="AU139" s="198">
        <v>18251.546539921783</v>
      </c>
      <c r="AV139" s="198">
        <v>18270.943327984263</v>
      </c>
      <c r="AW139" s="198">
        <v>18255.884644490914</v>
      </c>
      <c r="AX139" s="198">
        <v>18240.147631810898</v>
      </c>
      <c r="AY139" s="198">
        <v>18237.31384762617</v>
      </c>
      <c r="AZ139" s="198">
        <v>18244.590653880783</v>
      </c>
    </row>
    <row r="140" spans="1:52" ht="12" customHeight="1" x14ac:dyDescent="0.3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35">
      <c r="A141" s="72" t="s">
        <v>41</v>
      </c>
      <c r="B141" s="73">
        <v>691.72745507165575</v>
      </c>
      <c r="C141" s="73">
        <v>721.24764973529079</v>
      </c>
      <c r="D141" s="73">
        <v>705.37522289484446</v>
      </c>
      <c r="E141" s="73">
        <v>743.99415747253897</v>
      </c>
      <c r="F141" s="73">
        <v>757.31620840431799</v>
      </c>
      <c r="G141" s="73">
        <v>756.38728008059275</v>
      </c>
      <c r="H141" s="73">
        <v>761.86897793385572</v>
      </c>
      <c r="I141" s="73">
        <v>759.84803610734832</v>
      </c>
      <c r="J141" s="73">
        <v>754.29851273842371</v>
      </c>
      <c r="K141" s="73">
        <v>655.47770031576749</v>
      </c>
      <c r="L141" s="73">
        <v>701.14001587219923</v>
      </c>
      <c r="M141" s="73">
        <v>691.8339468282802</v>
      </c>
      <c r="N141" s="73">
        <v>674.79905138400966</v>
      </c>
      <c r="O141" s="73">
        <v>672.19557054326276</v>
      </c>
      <c r="P141" s="73">
        <v>646.8350723919275</v>
      </c>
      <c r="Q141" s="73">
        <v>628.07811342305524</v>
      </c>
      <c r="R141" s="73">
        <v>641.51168277909596</v>
      </c>
      <c r="S141" s="73">
        <v>645.02461007609622</v>
      </c>
      <c r="T141" s="73">
        <v>641.57885631901217</v>
      </c>
      <c r="U141" s="73">
        <v>632.88392718335967</v>
      </c>
      <c r="V141" s="73">
        <v>584.68938611688702</v>
      </c>
      <c r="W141" s="73">
        <v>580.56530094239906</v>
      </c>
      <c r="X141" s="73">
        <v>577.2225378335097</v>
      </c>
      <c r="Y141" s="73">
        <v>547.72741940098661</v>
      </c>
      <c r="Z141" s="73">
        <v>532.39803097783511</v>
      </c>
      <c r="AA141" s="73">
        <v>510.38284036627846</v>
      </c>
      <c r="AB141" s="73">
        <v>498.23057802433772</v>
      </c>
      <c r="AC141" s="73">
        <v>487.82771542326878</v>
      </c>
      <c r="AD141" s="73">
        <v>472.42339427402896</v>
      </c>
      <c r="AE141" s="73">
        <v>462.20880913643441</v>
      </c>
      <c r="AF141" s="73">
        <v>456.8828095919921</v>
      </c>
      <c r="AG141" s="73">
        <v>444.85720817660678</v>
      </c>
      <c r="AH141" s="73">
        <v>434.71543052986766</v>
      </c>
      <c r="AI141" s="73">
        <v>407.43165646289725</v>
      </c>
      <c r="AJ141" s="73">
        <v>393.55207752207275</v>
      </c>
      <c r="AK141" s="73">
        <v>377.75872612943061</v>
      </c>
      <c r="AL141" s="73">
        <v>369.00546205131837</v>
      </c>
      <c r="AM141" s="73">
        <v>361.4018622248891</v>
      </c>
      <c r="AN141" s="73">
        <v>349.08294570438716</v>
      </c>
      <c r="AO141" s="73">
        <v>341.12505152295131</v>
      </c>
      <c r="AP141" s="73">
        <v>336.07015217399072</v>
      </c>
      <c r="AQ141" s="73">
        <v>329.62709500600494</v>
      </c>
      <c r="AR141" s="73">
        <v>324.57653619003997</v>
      </c>
      <c r="AS141" s="73">
        <v>309.54268937639415</v>
      </c>
      <c r="AT141" s="73">
        <v>301.70744652929426</v>
      </c>
      <c r="AU141" s="73">
        <v>292.66787679306293</v>
      </c>
      <c r="AV141" s="73">
        <v>286.85551058692573</v>
      </c>
      <c r="AW141" s="73">
        <v>281.86416570096986</v>
      </c>
      <c r="AX141" s="73">
        <v>273.79529269547515</v>
      </c>
      <c r="AY141" s="73">
        <v>268.15383884351246</v>
      </c>
      <c r="AZ141" s="73">
        <v>264.64618038630516</v>
      </c>
    </row>
    <row r="142" spans="1:52" ht="12" customHeight="1" x14ac:dyDescent="0.3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3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3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35">
      <c r="A145" s="91" t="s">
        <v>904</v>
      </c>
      <c r="B145" s="102">
        <v>4615.5295438470248</v>
      </c>
      <c r="C145" s="102">
        <v>4687.7689486294239</v>
      </c>
      <c r="D145" s="102">
        <v>4628.7984315553495</v>
      </c>
      <c r="E145" s="102">
        <v>3428.2106372147646</v>
      </c>
      <c r="F145" s="102">
        <v>3266.7456171578142</v>
      </c>
      <c r="G145" s="102">
        <v>3262.7539540968201</v>
      </c>
      <c r="H145" s="102">
        <v>3236.4822682589711</v>
      </c>
      <c r="I145" s="102">
        <v>3228.9391607619032</v>
      </c>
      <c r="J145" s="102">
        <v>3159.6245377181494</v>
      </c>
      <c r="K145" s="102">
        <v>2727.8534537157616</v>
      </c>
      <c r="L145" s="102">
        <v>3052.765212934291</v>
      </c>
      <c r="M145" s="102">
        <v>2922.492401334081</v>
      </c>
      <c r="N145" s="102">
        <v>2627.0733073514257</v>
      </c>
      <c r="O145" s="102">
        <v>2632.238588906353</v>
      </c>
      <c r="P145" s="102">
        <v>2521.7463817070466</v>
      </c>
      <c r="Q145" s="102">
        <v>2580.9105365739611</v>
      </c>
      <c r="R145" s="102">
        <v>2635.6809232755522</v>
      </c>
      <c r="S145" s="102">
        <v>2677.7945646121871</v>
      </c>
      <c r="T145" s="102">
        <v>2677.2709814246973</v>
      </c>
      <c r="U145" s="102">
        <v>2643.352172797644</v>
      </c>
      <c r="V145" s="102">
        <v>2634.9153229502967</v>
      </c>
      <c r="W145" s="102">
        <v>2643.3568752098777</v>
      </c>
      <c r="X145" s="102">
        <v>2650.8724301900916</v>
      </c>
      <c r="Y145" s="102">
        <v>2655.1692031145117</v>
      </c>
      <c r="Z145" s="102">
        <v>2655.8089726403277</v>
      </c>
      <c r="AA145" s="102">
        <v>2661.9341884726705</v>
      </c>
      <c r="AB145" s="102">
        <v>2667.6373769918632</v>
      </c>
      <c r="AC145" s="102">
        <v>2674.678017547169</v>
      </c>
      <c r="AD145" s="102">
        <v>2676.8003396802146</v>
      </c>
      <c r="AE145" s="102">
        <v>2677.2852776190075</v>
      </c>
      <c r="AF145" s="102">
        <v>2676.9506503288299</v>
      </c>
      <c r="AG145" s="102">
        <v>2688.4559037407621</v>
      </c>
      <c r="AH145" s="102">
        <v>2690.7586109806407</v>
      </c>
      <c r="AI145" s="102">
        <v>2783.9976962359638</v>
      </c>
      <c r="AJ145" s="102">
        <v>2850.6955870002876</v>
      </c>
      <c r="AK145" s="102">
        <v>2880.2664547018508</v>
      </c>
      <c r="AL145" s="102">
        <v>2937.5295038855743</v>
      </c>
      <c r="AM145" s="102">
        <v>2911.7105018607722</v>
      </c>
      <c r="AN145" s="102">
        <v>3023.3008740118366</v>
      </c>
      <c r="AO145" s="102">
        <v>3057.6027293125649</v>
      </c>
      <c r="AP145" s="102">
        <v>3056.3023039338273</v>
      </c>
      <c r="AQ145" s="102">
        <v>3091.4389393881816</v>
      </c>
      <c r="AR145" s="102">
        <v>3117.0476294224231</v>
      </c>
      <c r="AS145" s="102">
        <v>3149.3983267909939</v>
      </c>
      <c r="AT145" s="102">
        <v>3124.5773543859036</v>
      </c>
      <c r="AU145" s="102">
        <v>3114.3340313948079</v>
      </c>
      <c r="AV145" s="102">
        <v>3118.3218938975392</v>
      </c>
      <c r="AW145" s="102">
        <v>3117.3595156396445</v>
      </c>
      <c r="AX145" s="102">
        <v>3116.9107655585553</v>
      </c>
      <c r="AY145" s="102">
        <v>3117.2075995616929</v>
      </c>
      <c r="AZ145" s="102">
        <v>3119.12594172744</v>
      </c>
    </row>
    <row r="146" spans="1:52" ht="12" customHeight="1" x14ac:dyDescent="0.35">
      <c r="A146" s="91" t="s">
        <v>907</v>
      </c>
      <c r="B146" s="102">
        <v>2960.4735357029517</v>
      </c>
      <c r="C146" s="102">
        <v>3043.8740427870775</v>
      </c>
      <c r="D146" s="102">
        <v>2992.9418219632344</v>
      </c>
      <c r="E146" s="102">
        <v>3234.8874564034977</v>
      </c>
      <c r="F146" s="102">
        <v>3268.3370550320224</v>
      </c>
      <c r="G146" s="102">
        <v>3227.6974469419592</v>
      </c>
      <c r="H146" s="102">
        <v>3242.6554539485678</v>
      </c>
      <c r="I146" s="102">
        <v>3221.9631549698497</v>
      </c>
      <c r="J146" s="102">
        <v>3358.3994789896524</v>
      </c>
      <c r="K146" s="102">
        <v>2881.1334559813395</v>
      </c>
      <c r="L146" s="102">
        <v>3069.6696342142959</v>
      </c>
      <c r="M146" s="102">
        <v>3006.7802405450198</v>
      </c>
      <c r="N146" s="102">
        <v>2925.2035200362952</v>
      </c>
      <c r="O146" s="102">
        <v>2937.2429472991867</v>
      </c>
      <c r="P146" s="102">
        <v>2829.4342803494005</v>
      </c>
      <c r="Q146" s="102">
        <v>2765.8037438378105</v>
      </c>
      <c r="R146" s="102">
        <v>2830.9687142195194</v>
      </c>
      <c r="S146" s="102">
        <v>2876.3654901868922</v>
      </c>
      <c r="T146" s="102">
        <v>2870.5036968847912</v>
      </c>
      <c r="U146" s="102">
        <v>2834.5735752542482</v>
      </c>
      <c r="V146" s="102">
        <v>2821.2216132162025</v>
      </c>
      <c r="W146" s="102">
        <v>2840.2165926490698</v>
      </c>
      <c r="X146" s="102">
        <v>2851.0836978915281</v>
      </c>
      <c r="Y146" s="102">
        <v>2856.2664866987034</v>
      </c>
      <c r="Z146" s="102">
        <v>2857.7063519865465</v>
      </c>
      <c r="AA146" s="102">
        <v>2863.3394185186876</v>
      </c>
      <c r="AB146" s="102">
        <v>2870.248400636</v>
      </c>
      <c r="AC146" s="102">
        <v>2878.3150130514118</v>
      </c>
      <c r="AD146" s="102">
        <v>2882.0199134069144</v>
      </c>
      <c r="AE146" s="102">
        <v>2884.8241878243471</v>
      </c>
      <c r="AF146" s="102">
        <v>2886.3669484262387</v>
      </c>
      <c r="AG146" s="102">
        <v>2883.1133377552342</v>
      </c>
      <c r="AH146" s="102">
        <v>2886.6831440314027</v>
      </c>
      <c r="AI146" s="102">
        <v>2856.2514256092395</v>
      </c>
      <c r="AJ146" s="102">
        <v>2848.4149617453804</v>
      </c>
      <c r="AK146" s="102">
        <v>2843.4467686460716</v>
      </c>
      <c r="AL146" s="102">
        <v>2838.7087418899737</v>
      </c>
      <c r="AM146" s="102">
        <v>2840.9531903389379</v>
      </c>
      <c r="AN146" s="102">
        <v>2825.9136091321229</v>
      </c>
      <c r="AO146" s="102">
        <v>2828.4831359357904</v>
      </c>
      <c r="AP146" s="102">
        <v>2833.1503389972381</v>
      </c>
      <c r="AQ146" s="102">
        <v>2832.1331537308688</v>
      </c>
      <c r="AR146" s="102">
        <v>2834.1571433183976</v>
      </c>
      <c r="AS146" s="102">
        <v>2827.2351978143943</v>
      </c>
      <c r="AT146" s="102">
        <v>2820.9952991066593</v>
      </c>
      <c r="AU146" s="102">
        <v>2800.0982257223054</v>
      </c>
      <c r="AV146" s="102">
        <v>2803.7701140380682</v>
      </c>
      <c r="AW146" s="102">
        <v>2804.1967982348274</v>
      </c>
      <c r="AX146" s="102">
        <v>2805.7855393045334</v>
      </c>
      <c r="AY146" s="102">
        <v>2810.0916642087896</v>
      </c>
      <c r="AZ146" s="102">
        <v>2815.0932379454753</v>
      </c>
    </row>
    <row r="147" spans="1:52" ht="12" customHeight="1" x14ac:dyDescent="0.35">
      <c r="A147" s="91" t="s">
        <v>910</v>
      </c>
      <c r="B147" s="102">
        <v>10863.834701084688</v>
      </c>
      <c r="C147" s="102">
        <v>11007.895150567749</v>
      </c>
      <c r="D147" s="102">
        <v>10851.935691027091</v>
      </c>
      <c r="E147" s="102">
        <v>11814.800058983639</v>
      </c>
      <c r="F147" s="102">
        <v>11441.410962938191</v>
      </c>
      <c r="G147" s="102">
        <v>11560.974404666051</v>
      </c>
      <c r="H147" s="102">
        <v>11386.528134855271</v>
      </c>
      <c r="I147" s="102">
        <v>11292.007826060346</v>
      </c>
      <c r="J147" s="102">
        <v>11258.219464322108</v>
      </c>
      <c r="K147" s="102">
        <v>9876.5251355152795</v>
      </c>
      <c r="L147" s="102">
        <v>10689.203884360119</v>
      </c>
      <c r="M147" s="102">
        <v>10362.136988410028</v>
      </c>
      <c r="N147" s="102">
        <v>10103.089882337101</v>
      </c>
      <c r="O147" s="102">
        <v>10089.418401041645</v>
      </c>
      <c r="P147" s="102">
        <v>9015.5889207398868</v>
      </c>
      <c r="Q147" s="102">
        <v>9362.0483833289345</v>
      </c>
      <c r="R147" s="102">
        <v>9569.9742663231482</v>
      </c>
      <c r="S147" s="102">
        <v>9684.6751112872898</v>
      </c>
      <c r="T147" s="102">
        <v>9616.7355718297495</v>
      </c>
      <c r="U147" s="102">
        <v>9450.9098367440238</v>
      </c>
      <c r="V147" s="102">
        <v>9398.774372311882</v>
      </c>
      <c r="W147" s="102">
        <v>9452.7427336239416</v>
      </c>
      <c r="X147" s="102">
        <v>9477.1189627692329</v>
      </c>
      <c r="Y147" s="102">
        <v>9484.4164223594835</v>
      </c>
      <c r="Z147" s="102">
        <v>9481.6627239359095</v>
      </c>
      <c r="AA147" s="102">
        <v>9493.0930460426189</v>
      </c>
      <c r="AB147" s="102">
        <v>9510.9145049759791</v>
      </c>
      <c r="AC147" s="102">
        <v>9531.5664049529751</v>
      </c>
      <c r="AD147" s="102">
        <v>9539.4067119874253</v>
      </c>
      <c r="AE147" s="102">
        <v>9543.6849892762202</v>
      </c>
      <c r="AF147" s="102">
        <v>9545.360587926476</v>
      </c>
      <c r="AG147" s="102">
        <v>9531.630209137722</v>
      </c>
      <c r="AH147" s="102">
        <v>9541.3531201339356</v>
      </c>
      <c r="AI147" s="102">
        <v>9432.8038229079739</v>
      </c>
      <c r="AJ147" s="102">
        <v>9404.0520398976805</v>
      </c>
      <c r="AK147" s="102">
        <v>9383.4030138881826</v>
      </c>
      <c r="AL147" s="102">
        <v>9354.6221413239673</v>
      </c>
      <c r="AM147" s="102">
        <v>9323.3414388375331</v>
      </c>
      <c r="AN147" s="102">
        <v>9262.0089839477205</v>
      </c>
      <c r="AO147" s="102">
        <v>9237.7834419836327</v>
      </c>
      <c r="AP147" s="102">
        <v>9244.4964544178711</v>
      </c>
      <c r="AQ147" s="102">
        <v>9238.6294151899892</v>
      </c>
      <c r="AR147" s="102">
        <v>9215.5339648026074</v>
      </c>
      <c r="AS147" s="102">
        <v>9190.5902790649798</v>
      </c>
      <c r="AT147" s="102">
        <v>9165.0156926595064</v>
      </c>
      <c r="AU147" s="102">
        <v>9090.8973705761073</v>
      </c>
      <c r="AV147" s="102">
        <v>9104.2714154825026</v>
      </c>
      <c r="AW147" s="102">
        <v>9108.5883771555855</v>
      </c>
      <c r="AX147" s="102">
        <v>9110.9786319758241</v>
      </c>
      <c r="AY147" s="102">
        <v>9114.4352889623024</v>
      </c>
      <c r="AZ147" s="102">
        <v>9119.5281282424239</v>
      </c>
    </row>
    <row r="148" spans="1:52" ht="12" customHeight="1" x14ac:dyDescent="0.35">
      <c r="A148" s="91" t="s">
        <v>913</v>
      </c>
      <c r="B148" s="102">
        <v>9639.7676865375433</v>
      </c>
      <c r="C148" s="102">
        <v>10288.322591924434</v>
      </c>
      <c r="D148" s="102">
        <v>9638.8727564307555</v>
      </c>
      <c r="E148" s="102">
        <v>8989.9274017333646</v>
      </c>
      <c r="F148" s="102">
        <v>9150.6276449503093</v>
      </c>
      <c r="G148" s="102">
        <v>8466.1537118207634</v>
      </c>
      <c r="H148" s="102">
        <v>8505.8732704702052</v>
      </c>
      <c r="I148" s="102">
        <v>7873.1618248424784</v>
      </c>
      <c r="J148" s="102">
        <v>6206.3574958410463</v>
      </c>
      <c r="K148" s="102">
        <v>5720.4906360397672</v>
      </c>
      <c r="L148" s="102">
        <v>5227.3016062788001</v>
      </c>
      <c r="M148" s="102">
        <v>4211.0343704285187</v>
      </c>
      <c r="N148" s="102">
        <v>3802.7870913363313</v>
      </c>
      <c r="O148" s="102">
        <v>4087.7737498347965</v>
      </c>
      <c r="P148" s="102">
        <v>3389.2141191736737</v>
      </c>
      <c r="Q148" s="102">
        <v>3480.0782362648392</v>
      </c>
      <c r="R148" s="102">
        <v>3448.5777381961102</v>
      </c>
      <c r="S148" s="102">
        <v>3585.492797615148</v>
      </c>
      <c r="T148" s="102">
        <v>3550.6135226595948</v>
      </c>
      <c r="U148" s="102">
        <v>3489.4113692945593</v>
      </c>
      <c r="V148" s="102">
        <v>3470.8279010398883</v>
      </c>
      <c r="W148" s="102">
        <v>3493.2126494693439</v>
      </c>
      <c r="X148" s="102">
        <v>3501.4382771491078</v>
      </c>
      <c r="Y148" s="102">
        <v>3503.1259800562061</v>
      </c>
      <c r="Z148" s="102">
        <v>3500.1544248732853</v>
      </c>
      <c r="AA148" s="102">
        <v>3502.8518113836735</v>
      </c>
      <c r="AB148" s="102">
        <v>3505.1593603901056</v>
      </c>
      <c r="AC148" s="102">
        <v>3508.6817359498068</v>
      </c>
      <c r="AD148" s="102">
        <v>3508.2763450465254</v>
      </c>
      <c r="AE148" s="102">
        <v>3504.1818210559354</v>
      </c>
      <c r="AF148" s="102">
        <v>3499.7377611734937</v>
      </c>
      <c r="AG148" s="102">
        <v>3484.9015035264856</v>
      </c>
      <c r="AH148" s="102">
        <v>3490.6164259211896</v>
      </c>
      <c r="AI148" s="102">
        <v>3399.7924240932321</v>
      </c>
      <c r="AJ148" s="102">
        <v>3359.5775609676725</v>
      </c>
      <c r="AK148" s="102">
        <v>3351.6174137410035</v>
      </c>
      <c r="AL148" s="102">
        <v>3316.9412041188925</v>
      </c>
      <c r="AM148" s="102">
        <v>3255.5655142188489</v>
      </c>
      <c r="AN148" s="102">
        <v>3214.6837275234157</v>
      </c>
      <c r="AO148" s="102">
        <v>3180.7899354402998</v>
      </c>
      <c r="AP148" s="102">
        <v>3168.0061687051607</v>
      </c>
      <c r="AQ148" s="102">
        <v>3134.2477770364876</v>
      </c>
      <c r="AR148" s="102">
        <v>3105.7342103739279</v>
      </c>
      <c r="AS148" s="102">
        <v>3075.8074933512326</v>
      </c>
      <c r="AT148" s="102">
        <v>3028.2216013500824</v>
      </c>
      <c r="AU148" s="102">
        <v>2953.5490354354993</v>
      </c>
      <c r="AV148" s="102">
        <v>2957.7243939792288</v>
      </c>
      <c r="AW148" s="102">
        <v>2943.8757877598855</v>
      </c>
      <c r="AX148" s="102">
        <v>2932.6774022765076</v>
      </c>
      <c r="AY148" s="102">
        <v>2927.4254560498739</v>
      </c>
      <c r="AZ148" s="102">
        <v>2926.1971655791385</v>
      </c>
    </row>
    <row r="149" spans="1:52" ht="12" customHeight="1" x14ac:dyDescent="0.35">
      <c r="A149" s="91" t="s">
        <v>914</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35">
      <c r="A150" s="93" t="s">
        <v>915</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3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3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35">
      <c r="A153" s="214" t="s">
        <v>313</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3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35">
      <c r="A155" s="72" t="s">
        <v>41</v>
      </c>
      <c r="B155" s="89">
        <v>2.4042245694389196E-2</v>
      </c>
      <c r="C155" s="89">
        <v>2.4244345088736567E-2</v>
      </c>
      <c r="D155" s="89">
        <v>2.4476961794966366E-2</v>
      </c>
      <c r="E155" s="89">
        <v>2.6371718133486686E-2</v>
      </c>
      <c r="F155" s="89">
        <v>2.7159099362040879E-2</v>
      </c>
      <c r="G155" s="89">
        <v>2.7732939828429365E-2</v>
      </c>
      <c r="H155" s="89">
        <v>2.807863188334065E-2</v>
      </c>
      <c r="I155" s="89">
        <v>2.8808399328946927E-2</v>
      </c>
      <c r="J155" s="89">
        <v>3.0492847862977464E-2</v>
      </c>
      <c r="K155" s="89">
        <v>2.9983225695384329E-2</v>
      </c>
      <c r="L155" s="89">
        <v>3.0832785327399265E-2</v>
      </c>
      <c r="M155" s="89">
        <v>3.264248721001544E-2</v>
      </c>
      <c r="N155" s="89">
        <v>3.3517142583585541E-2</v>
      </c>
      <c r="O155" s="89">
        <v>3.2920313170242632E-2</v>
      </c>
      <c r="P155" s="89">
        <v>3.5148695442954209E-2</v>
      </c>
      <c r="Q155" s="89">
        <v>3.3378371505708798E-2</v>
      </c>
      <c r="R155" s="89">
        <v>3.3540089814987829E-2</v>
      </c>
      <c r="S155" s="89">
        <v>3.313025472376778E-2</v>
      </c>
      <c r="T155" s="89">
        <v>3.314504895859173E-2</v>
      </c>
      <c r="U155" s="89">
        <v>3.3220281311774943E-2</v>
      </c>
      <c r="V155" s="89">
        <v>3.0918886008318349E-2</v>
      </c>
      <c r="W155" s="89">
        <v>3.0539843532786361E-2</v>
      </c>
      <c r="X155" s="89">
        <v>3.0288096166597892E-2</v>
      </c>
      <c r="Y155" s="89">
        <v>2.8757068725956049E-2</v>
      </c>
      <c r="Z155" s="89">
        <v>2.798011201884185E-2</v>
      </c>
      <c r="AA155" s="89">
        <v>2.6817650926618808E-2</v>
      </c>
      <c r="AB155" s="89">
        <v>2.6150829497528956E-2</v>
      </c>
      <c r="AC155" s="89">
        <v>2.5566058081659904E-2</v>
      </c>
      <c r="AD155" s="89">
        <v>2.4761528863423924E-2</v>
      </c>
      <c r="AE155" s="89">
        <v>2.4234706567633355E-2</v>
      </c>
      <c r="AF155" s="89">
        <v>2.3964104386957518E-2</v>
      </c>
      <c r="AG155" s="89">
        <v>2.3372993540064006E-2</v>
      </c>
      <c r="AH155" s="89">
        <v>2.2826745308757591E-2</v>
      </c>
      <c r="AI155" s="89">
        <v>2.1579749911334919E-2</v>
      </c>
      <c r="AJ155" s="89">
        <v>2.0871127408376419E-2</v>
      </c>
      <c r="AK155" s="89">
        <v>2.0054621559401915E-2</v>
      </c>
      <c r="AL155" s="89">
        <v>1.9610418547986209E-2</v>
      </c>
      <c r="AM155" s="89">
        <v>1.9333568381393332E-2</v>
      </c>
      <c r="AN155" s="89">
        <v>1.8692537082025749E-2</v>
      </c>
      <c r="AO155" s="89">
        <v>1.8295022946776741E-2</v>
      </c>
      <c r="AP155" s="89">
        <v>1.8031424715480446E-2</v>
      </c>
      <c r="AQ155" s="89">
        <v>1.7697076307156424E-2</v>
      </c>
      <c r="AR155" s="89">
        <v>1.7453119994513943E-2</v>
      </c>
      <c r="AS155" s="89">
        <v>1.6684622284936768E-2</v>
      </c>
      <c r="AT155" s="89">
        <v>1.6361116127194267E-2</v>
      </c>
      <c r="AU155" s="89">
        <v>1.6035237131982634E-2</v>
      </c>
      <c r="AV155" s="89">
        <v>1.5700093062385574E-2</v>
      </c>
      <c r="AW155" s="89">
        <v>1.5439633366988224E-2</v>
      </c>
      <c r="AX155" s="89">
        <v>1.5010585342959338E-2</v>
      </c>
      <c r="AY155" s="89">
        <v>1.4703581957515978E-2</v>
      </c>
      <c r="AZ155" s="89">
        <v>1.4505460024120224E-2</v>
      </c>
    </row>
    <row r="156" spans="1:52" ht="12" customHeight="1" x14ac:dyDescent="0.3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3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3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35">
      <c r="A159" s="91" t="s">
        <v>904</v>
      </c>
      <c r="B159" s="92">
        <v>0.16042112321736191</v>
      </c>
      <c r="C159" s="92">
        <v>0.15757678812339643</v>
      </c>
      <c r="D159" s="92">
        <v>0.16062220317408404</v>
      </c>
      <c r="E159" s="92">
        <v>0.12151682068845485</v>
      </c>
      <c r="F159" s="92">
        <v>0.11715300401907358</v>
      </c>
      <c r="G159" s="92">
        <v>0.11962887460811858</v>
      </c>
      <c r="H159" s="92">
        <v>0.11928034457296505</v>
      </c>
      <c r="I159" s="92">
        <v>0.12241996337667982</v>
      </c>
      <c r="J159" s="92">
        <v>0.12772920628332324</v>
      </c>
      <c r="K159" s="92">
        <v>0.12477899053971196</v>
      </c>
      <c r="L159" s="92">
        <v>0.13424601696462299</v>
      </c>
      <c r="M159" s="92">
        <v>0.13789063296079282</v>
      </c>
      <c r="N159" s="92">
        <v>0.13048623948038332</v>
      </c>
      <c r="O159" s="92">
        <v>0.12891206440941225</v>
      </c>
      <c r="P159" s="92">
        <v>0.13703044151150595</v>
      </c>
      <c r="Q159" s="92">
        <v>0.13715903941193067</v>
      </c>
      <c r="R159" s="92">
        <v>0.13780103661923937</v>
      </c>
      <c r="S159" s="92">
        <v>0.13753896306848881</v>
      </c>
      <c r="T159" s="92">
        <v>0.138312347548148</v>
      </c>
      <c r="U159" s="92">
        <v>0.13875040748346898</v>
      </c>
      <c r="V159" s="92">
        <v>0.1393366263289495</v>
      </c>
      <c r="W159" s="92">
        <v>0.13905017271818346</v>
      </c>
      <c r="X159" s="92">
        <v>0.13909692333278026</v>
      </c>
      <c r="Y159" s="92">
        <v>0.13940306902384086</v>
      </c>
      <c r="Z159" s="92">
        <v>0.13957570883318188</v>
      </c>
      <c r="AA159" s="92">
        <v>0.1398691652816175</v>
      </c>
      <c r="AB159" s="92">
        <v>0.14001736000142065</v>
      </c>
      <c r="AC159" s="92">
        <v>0.14017443327716309</v>
      </c>
      <c r="AD159" s="92">
        <v>0.14030141114088848</v>
      </c>
      <c r="AE159" s="92">
        <v>0.14037643121117857</v>
      </c>
      <c r="AF159" s="92">
        <v>0.14040958310622828</v>
      </c>
      <c r="AG159" s="92">
        <v>0.14125265661860109</v>
      </c>
      <c r="AH159" s="92">
        <v>0.14129073225060365</v>
      </c>
      <c r="AI159" s="92">
        <v>0.14745534149228695</v>
      </c>
      <c r="AJ159" s="92">
        <v>0.15118007043284493</v>
      </c>
      <c r="AK159" s="92">
        <v>0.15290885357204104</v>
      </c>
      <c r="AL159" s="92">
        <v>0.15611200644028131</v>
      </c>
      <c r="AM159" s="92">
        <v>0.1557649807003941</v>
      </c>
      <c r="AN159" s="92">
        <v>0.16189035985001679</v>
      </c>
      <c r="AO159" s="92">
        <v>0.16398359441841501</v>
      </c>
      <c r="AP159" s="92">
        <v>0.16398208690845262</v>
      </c>
      <c r="AQ159" s="92">
        <v>0.1659737067678575</v>
      </c>
      <c r="AR159" s="92">
        <v>0.16760979380552701</v>
      </c>
      <c r="AS159" s="92">
        <v>0.16975533039782009</v>
      </c>
      <c r="AT159" s="92">
        <v>0.16944087238014377</v>
      </c>
      <c r="AU159" s="92">
        <v>0.1706339802264315</v>
      </c>
      <c r="AV159" s="92">
        <v>0.17067109442135012</v>
      </c>
      <c r="AW159" s="92">
        <v>0.17075915938044511</v>
      </c>
      <c r="AX159" s="92">
        <v>0.1708818825634201</v>
      </c>
      <c r="AY159" s="92">
        <v>0.17092471104057022</v>
      </c>
      <c r="AZ159" s="92">
        <v>0.17096168398077896</v>
      </c>
    </row>
    <row r="160" spans="1:52" ht="12" customHeight="1" x14ac:dyDescent="0.35">
      <c r="A160" s="91" t="s">
        <v>907</v>
      </c>
      <c r="B160" s="92">
        <v>0.10289664172681177</v>
      </c>
      <c r="C160" s="92">
        <v>0.1023181603809207</v>
      </c>
      <c r="D160" s="92">
        <v>0.10385695478514455</v>
      </c>
      <c r="E160" s="92">
        <v>0.11466426091790048</v>
      </c>
      <c r="F160" s="92">
        <v>0.11721007663798029</v>
      </c>
      <c r="G160" s="92">
        <v>0.11834352776381804</v>
      </c>
      <c r="H160" s="92">
        <v>0.11950785693210554</v>
      </c>
      <c r="I160" s="92">
        <v>0.12215547949170716</v>
      </c>
      <c r="J160" s="92">
        <v>0.13576477037473239</v>
      </c>
      <c r="K160" s="92">
        <v>0.13179040969295527</v>
      </c>
      <c r="L160" s="92">
        <v>0.13498939258234743</v>
      </c>
      <c r="M160" s="92">
        <v>0.14186754783468208</v>
      </c>
      <c r="N160" s="92">
        <v>0.14529431134494647</v>
      </c>
      <c r="O160" s="92">
        <v>0.14384944191766641</v>
      </c>
      <c r="P160" s="92">
        <v>0.1537500485681712</v>
      </c>
      <c r="Q160" s="92">
        <v>0.14698494168274884</v>
      </c>
      <c r="R160" s="92">
        <v>0.14801124825506815</v>
      </c>
      <c r="S160" s="92">
        <v>0.1477381170887489</v>
      </c>
      <c r="T160" s="92">
        <v>0.14829507648512191</v>
      </c>
      <c r="U160" s="92">
        <v>0.14878768052769356</v>
      </c>
      <c r="V160" s="92">
        <v>0.14918866587018487</v>
      </c>
      <c r="W160" s="92">
        <v>0.14940570888051077</v>
      </c>
      <c r="X160" s="92">
        <v>0.14960243504155321</v>
      </c>
      <c r="Y160" s="92">
        <v>0.14996118278589812</v>
      </c>
      <c r="Z160" s="92">
        <v>0.15018640038672179</v>
      </c>
      <c r="AA160" s="92">
        <v>0.1504518391628421</v>
      </c>
      <c r="AB160" s="92">
        <v>0.15065188659882031</v>
      </c>
      <c r="AC160" s="92">
        <v>0.1508466339128301</v>
      </c>
      <c r="AD160" s="92">
        <v>0.15105775906896268</v>
      </c>
      <c r="AE160" s="92">
        <v>0.1512581896086222</v>
      </c>
      <c r="AF160" s="92">
        <v>0.1513937434260664</v>
      </c>
      <c r="AG160" s="92">
        <v>0.15148004388831451</v>
      </c>
      <c r="AH160" s="92">
        <v>0.15157865649160832</v>
      </c>
      <c r="AI160" s="92">
        <v>0.15128228371757416</v>
      </c>
      <c r="AJ160" s="92">
        <v>0.15105912272862843</v>
      </c>
      <c r="AK160" s="92">
        <v>0.15095415386900457</v>
      </c>
      <c r="AL160" s="92">
        <v>0.15086027793417278</v>
      </c>
      <c r="AM160" s="92">
        <v>0.15197974475177667</v>
      </c>
      <c r="AN160" s="92">
        <v>0.15132075507932657</v>
      </c>
      <c r="AO160" s="92">
        <v>0.15169558390828036</v>
      </c>
      <c r="AP160" s="92">
        <v>0.15200914664631812</v>
      </c>
      <c r="AQ160" s="92">
        <v>0.15205205304099681</v>
      </c>
      <c r="AR160" s="92">
        <v>0.15239821487491348</v>
      </c>
      <c r="AS160" s="92">
        <v>0.15239045535607135</v>
      </c>
      <c r="AT160" s="92">
        <v>0.15297809919475022</v>
      </c>
      <c r="AU160" s="92">
        <v>0.15341703891216144</v>
      </c>
      <c r="AV160" s="92">
        <v>0.1534551371380885</v>
      </c>
      <c r="AW160" s="92">
        <v>0.15360508969260228</v>
      </c>
      <c r="AX160" s="92">
        <v>0.15382471655060681</v>
      </c>
      <c r="AY160" s="92">
        <v>0.15408473460989217</v>
      </c>
      <c r="AZ160" s="92">
        <v>0.15429741841572533</v>
      </c>
    </row>
    <row r="161" spans="1:52" ht="12" customHeight="1" x14ac:dyDescent="0.35">
      <c r="A161" s="91" t="s">
        <v>910</v>
      </c>
      <c r="B161" s="92">
        <v>0.37759233228591838</v>
      </c>
      <c r="C161" s="92">
        <v>0.37002437211260675</v>
      </c>
      <c r="D161" s="92">
        <v>0.37656896172308613</v>
      </c>
      <c r="E161" s="92">
        <v>0.41878901041036576</v>
      </c>
      <c r="F161" s="92">
        <v>0.41031528671374251</v>
      </c>
      <c r="G161" s="92">
        <v>0.42388312966930602</v>
      </c>
      <c r="H161" s="92">
        <v>0.41964975761968876</v>
      </c>
      <c r="I161" s="92">
        <v>0.42811806469258623</v>
      </c>
      <c r="J161" s="92">
        <v>0.45511845447935267</v>
      </c>
      <c r="K161" s="92">
        <v>0.45177750834488228</v>
      </c>
      <c r="L161" s="92">
        <v>0.47006007534357008</v>
      </c>
      <c r="M161" s="92">
        <v>0.4889120079511769</v>
      </c>
      <c r="N161" s="92">
        <v>0.50181858351245645</v>
      </c>
      <c r="O161" s="92">
        <v>0.49412228824932813</v>
      </c>
      <c r="P161" s="92">
        <v>0.48990260846887446</v>
      </c>
      <c r="Q161" s="92">
        <v>0.49753354290613439</v>
      </c>
      <c r="R161" s="92">
        <v>0.50034598751045523</v>
      </c>
      <c r="S161" s="92">
        <v>0.49743180080528915</v>
      </c>
      <c r="T161" s="92">
        <v>0.49681682650657216</v>
      </c>
      <c r="U161" s="92">
        <v>0.49608130329069988</v>
      </c>
      <c r="V161" s="92">
        <v>0.49701540738644479</v>
      </c>
      <c r="W161" s="92">
        <v>0.49724860161630702</v>
      </c>
      <c r="X161" s="92">
        <v>0.49728462025063208</v>
      </c>
      <c r="Y161" s="92">
        <v>0.49795574444978491</v>
      </c>
      <c r="Z161" s="92">
        <v>0.49830760014897352</v>
      </c>
      <c r="AA161" s="92">
        <v>0.49880684730697683</v>
      </c>
      <c r="AB161" s="92">
        <v>0.49920320942857183</v>
      </c>
      <c r="AC161" s="92">
        <v>0.49953000334716652</v>
      </c>
      <c r="AD161" s="92">
        <v>0.49999703126852962</v>
      </c>
      <c r="AE161" s="92">
        <v>0.50039809003459468</v>
      </c>
      <c r="AF161" s="92">
        <v>0.50066671964413856</v>
      </c>
      <c r="AG161" s="92">
        <v>0.50079604693290913</v>
      </c>
      <c r="AH161" s="92">
        <v>0.50101289781397085</v>
      </c>
      <c r="AI161" s="92">
        <v>0.49961151577718654</v>
      </c>
      <c r="AJ161" s="92">
        <v>0.49872222633279961</v>
      </c>
      <c r="AK161" s="92">
        <v>0.49815023020382321</v>
      </c>
      <c r="AL161" s="92">
        <v>0.49714184318526289</v>
      </c>
      <c r="AM161" s="92">
        <v>0.49876184406232377</v>
      </c>
      <c r="AN161" s="92">
        <v>0.49595790489607566</v>
      </c>
      <c r="AO161" s="92">
        <v>0.49543549878239856</v>
      </c>
      <c r="AP161" s="92">
        <v>0.4960019233248123</v>
      </c>
      <c r="AQ161" s="92">
        <v>0.49600512885986719</v>
      </c>
      <c r="AR161" s="92">
        <v>0.49553742235713183</v>
      </c>
      <c r="AS161" s="92">
        <v>0.49538087199130176</v>
      </c>
      <c r="AT161" s="92">
        <v>0.49700425952397104</v>
      </c>
      <c r="AU161" s="92">
        <v>0.49808915374330059</v>
      </c>
      <c r="AV161" s="92">
        <v>0.49829235699823765</v>
      </c>
      <c r="AW161" s="92">
        <v>0.49893985169895821</v>
      </c>
      <c r="AX161" s="92">
        <v>0.4995013645660541</v>
      </c>
      <c r="AY161" s="92">
        <v>0.49976851663100968</v>
      </c>
      <c r="AZ161" s="92">
        <v>0.49984832771803628</v>
      </c>
    </row>
    <row r="162" spans="1:52" ht="12" customHeight="1" x14ac:dyDescent="0.35">
      <c r="A162" s="91" t="s">
        <v>913</v>
      </c>
      <c r="B162" s="92">
        <v>0.33504765707551865</v>
      </c>
      <c r="C162" s="92">
        <v>0.34583633429433941</v>
      </c>
      <c r="D162" s="92">
        <v>0.33447491852271888</v>
      </c>
      <c r="E162" s="92">
        <v>0.31865818984979233</v>
      </c>
      <c r="F162" s="92">
        <v>0.32816253326716277</v>
      </c>
      <c r="G162" s="92">
        <v>0.31041152813032796</v>
      </c>
      <c r="H162" s="92">
        <v>0.31348340899189997</v>
      </c>
      <c r="I162" s="92">
        <v>0.29849809311007991</v>
      </c>
      <c r="J162" s="92">
        <v>0.2508947209996143</v>
      </c>
      <c r="K162" s="92">
        <v>0.26166986572706613</v>
      </c>
      <c r="L162" s="92">
        <v>0.22987172978206022</v>
      </c>
      <c r="M162" s="92">
        <v>0.19868732404333272</v>
      </c>
      <c r="N162" s="92">
        <v>0.1888837230786283</v>
      </c>
      <c r="O162" s="92">
        <v>0.2001958922533506</v>
      </c>
      <c r="P162" s="92">
        <v>0.18416820600849421</v>
      </c>
      <c r="Q162" s="92">
        <v>0.18494410449347731</v>
      </c>
      <c r="R162" s="92">
        <v>0.18030163780024952</v>
      </c>
      <c r="S162" s="92">
        <v>0.18416086431370529</v>
      </c>
      <c r="T162" s="92">
        <v>0.18343070050156621</v>
      </c>
      <c r="U162" s="92">
        <v>0.18316032738636265</v>
      </c>
      <c r="V162" s="92">
        <v>0.18354041440610255</v>
      </c>
      <c r="W162" s="92">
        <v>0.18375567325221243</v>
      </c>
      <c r="X162" s="92">
        <v>0.18372792520843656</v>
      </c>
      <c r="Y162" s="92">
        <v>0.18392293501452009</v>
      </c>
      <c r="Z162" s="92">
        <v>0.18395017861228102</v>
      </c>
      <c r="AA162" s="92">
        <v>0.18405449732194473</v>
      </c>
      <c r="AB162" s="92">
        <v>0.18397671447365829</v>
      </c>
      <c r="AC162" s="92">
        <v>0.18388287138118051</v>
      </c>
      <c r="AD162" s="92">
        <v>0.18388226965819535</v>
      </c>
      <c r="AE162" s="92">
        <v>0.18373258257797126</v>
      </c>
      <c r="AF162" s="92">
        <v>0.18356584943660917</v>
      </c>
      <c r="AG162" s="92">
        <v>0.18309825902011123</v>
      </c>
      <c r="AH162" s="92">
        <v>0.18329096813505963</v>
      </c>
      <c r="AI162" s="92">
        <v>0.18007110910161736</v>
      </c>
      <c r="AJ162" s="92">
        <v>0.17816745309735063</v>
      </c>
      <c r="AK162" s="92">
        <v>0.17793214079572939</v>
      </c>
      <c r="AL162" s="92">
        <v>0.17627545389229676</v>
      </c>
      <c r="AM162" s="92">
        <v>0.17415986210411225</v>
      </c>
      <c r="AN162" s="92">
        <v>0.17213844309255527</v>
      </c>
      <c r="AO162" s="92">
        <v>0.17059029994412922</v>
      </c>
      <c r="AP162" s="92">
        <v>0.16997541840493649</v>
      </c>
      <c r="AQ162" s="92">
        <v>0.16827203502412219</v>
      </c>
      <c r="AR162" s="92">
        <v>0.16700144896791375</v>
      </c>
      <c r="AS162" s="92">
        <v>0.16578871996987005</v>
      </c>
      <c r="AT162" s="92">
        <v>0.16421565277394073</v>
      </c>
      <c r="AU162" s="92">
        <v>0.16182458998612381</v>
      </c>
      <c r="AV162" s="92">
        <v>0.16188131837993824</v>
      </c>
      <c r="AW162" s="92">
        <v>0.16125626586100608</v>
      </c>
      <c r="AX162" s="92">
        <v>0.16078145097695948</v>
      </c>
      <c r="AY162" s="92">
        <v>0.16051845576101206</v>
      </c>
      <c r="AZ162" s="92">
        <v>0.16038710986133914</v>
      </c>
    </row>
    <row r="163" spans="1:52" ht="12" customHeight="1" x14ac:dyDescent="0.35">
      <c r="A163" s="91" t="s">
        <v>914</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35">
      <c r="A164" s="93" t="s">
        <v>915</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3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3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35">
      <c r="A167" s="214" t="s">
        <v>313</v>
      </c>
      <c r="B167" s="221">
        <v>54.21441430635668</v>
      </c>
      <c r="C167" s="221">
        <v>54.686173670620065</v>
      </c>
      <c r="D167" s="221">
        <v>54.040294329287079</v>
      </c>
      <c r="E167" s="221">
        <v>48.26480931079346</v>
      </c>
      <c r="F167" s="221">
        <v>46.903470260088206</v>
      </c>
      <c r="G167" s="221">
        <v>46.26000108803435</v>
      </c>
      <c r="H167" s="221">
        <v>45.615245340183201</v>
      </c>
      <c r="I167" s="221">
        <v>44.012046267761761</v>
      </c>
      <c r="J167" s="221">
        <v>39.688361928284664</v>
      </c>
      <c r="K167" s="221">
        <v>40.34615756549114</v>
      </c>
      <c r="L167" s="221">
        <v>38.910375418734262</v>
      </c>
      <c r="M167" s="221">
        <v>36.720768497301634</v>
      </c>
      <c r="N167" s="221">
        <v>35.566500824798759</v>
      </c>
      <c r="O167" s="221">
        <v>35.756758675069165</v>
      </c>
      <c r="P167" s="221">
        <v>32.838421818156114</v>
      </c>
      <c r="Q167" s="221">
        <v>33.197352403363993</v>
      </c>
      <c r="R167" s="221">
        <v>33.130613333025352</v>
      </c>
      <c r="S167" s="221">
        <v>33.155018002493733</v>
      </c>
      <c r="T167" s="221">
        <v>32.491794247561849</v>
      </c>
      <c r="U167" s="221">
        <v>31.67797978998945</v>
      </c>
      <c r="V167" s="221">
        <v>31.214713899801851</v>
      </c>
      <c r="W167" s="221">
        <v>31.147972473532242</v>
      </c>
      <c r="X167" s="221">
        <v>30.954975387122676</v>
      </c>
      <c r="Y167" s="221">
        <v>30.74519246985421</v>
      </c>
      <c r="Z167" s="221">
        <v>30.569261474662785</v>
      </c>
      <c r="AA167" s="221">
        <v>30.39033777454916</v>
      </c>
      <c r="AB167" s="221">
        <v>30.278876697261012</v>
      </c>
      <c r="AC167" s="221">
        <v>30.153518623726601</v>
      </c>
      <c r="AD167" s="221">
        <v>30.023849731326951</v>
      </c>
      <c r="AE167" s="221">
        <v>29.89137314785944</v>
      </c>
      <c r="AF167" s="221">
        <v>29.759026570461668</v>
      </c>
      <c r="AG167" s="221">
        <v>29.60461694059677</v>
      </c>
      <c r="AH167" s="221">
        <v>29.522944458889057</v>
      </c>
      <c r="AI167" s="221">
        <v>29.157768529407292</v>
      </c>
      <c r="AJ167" s="221">
        <v>29.039247636374103</v>
      </c>
      <c r="AK167" s="221">
        <v>28.931704787720765</v>
      </c>
      <c r="AL167" s="221">
        <v>28.793408287336987</v>
      </c>
      <c r="AM167" s="221">
        <v>28.503181679264475</v>
      </c>
      <c r="AN167" s="221">
        <v>28.373887201037345</v>
      </c>
      <c r="AO167" s="221">
        <v>28.224123689037409</v>
      </c>
      <c r="AP167" s="221">
        <v>28.107396705015507</v>
      </c>
      <c r="AQ167" s="221">
        <v>27.980327269522711</v>
      </c>
      <c r="AR167" s="221">
        <v>27.831838526123349</v>
      </c>
      <c r="AS167" s="221">
        <v>27.669981159192144</v>
      </c>
      <c r="AT167" s="221">
        <v>27.402740811857512</v>
      </c>
      <c r="AU167" s="221">
        <v>27.026154787981564</v>
      </c>
      <c r="AV167" s="221">
        <v>26.954282426094281</v>
      </c>
      <c r="AW167" s="221">
        <v>26.832578243846466</v>
      </c>
      <c r="AX167" s="221">
        <v>26.706063279024288</v>
      </c>
      <c r="AY167" s="221">
        <v>26.611687011245632</v>
      </c>
      <c r="AZ167" s="221">
        <v>26.516268811676369</v>
      </c>
    </row>
    <row r="168" spans="1:52" ht="12" customHeight="1" x14ac:dyDescent="0.3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35">
      <c r="A169" s="72" t="s">
        <v>41</v>
      </c>
      <c r="B169" s="98">
        <v>1.3034362689308361</v>
      </c>
      <c r="C169" s="98">
        <v>1.3258304660530926</v>
      </c>
      <c r="D169" s="98">
        <v>1.3227422196866976</v>
      </c>
      <c r="E169" s="98">
        <v>1.272825946910729</v>
      </c>
      <c r="F169" s="98">
        <v>1.2738560092182649</v>
      </c>
      <c r="G169" s="98">
        <v>1.2829258266375336</v>
      </c>
      <c r="H169" s="98">
        <v>1.280813682175274</v>
      </c>
      <c r="I169" s="98">
        <v>1.267916604165769</v>
      </c>
      <c r="J169" s="98">
        <v>1.210211182209971</v>
      </c>
      <c r="K169" s="98">
        <v>1.2097079482276589</v>
      </c>
      <c r="L169" s="98">
        <v>1.1997152522943468</v>
      </c>
      <c r="M169" s="98">
        <v>1.1986572160151066</v>
      </c>
      <c r="N169" s="98">
        <v>1.1920874793439926</v>
      </c>
      <c r="O169" s="98">
        <v>1.1771236935360669</v>
      </c>
      <c r="P169" s="98">
        <v>1.1542276873136319</v>
      </c>
      <c r="Q169" s="98">
        <v>1.1080735615254182</v>
      </c>
      <c r="R169" s="98">
        <v>1.1112037468153035</v>
      </c>
      <c r="S169" s="98">
        <v>1.0984341917937239</v>
      </c>
      <c r="T169" s="98">
        <v>1.0769421110879267</v>
      </c>
      <c r="U169" s="98">
        <v>1.0523514000121708</v>
      </c>
      <c r="V169" s="98">
        <v>0.96512418085024365</v>
      </c>
      <c r="W169" s="98">
        <v>0.95125420570521113</v>
      </c>
      <c r="X169" s="98">
        <v>0.93756727135984252</v>
      </c>
      <c r="Y169" s="98">
        <v>0.88414161284834392</v>
      </c>
      <c r="Z169" s="98">
        <v>0.85533136039433122</v>
      </c>
      <c r="AA169" s="98">
        <v>0.81499746997989686</v>
      </c>
      <c r="AB169" s="98">
        <v>0.79181774188677545</v>
      </c>
      <c r="AC169" s="98">
        <v>0.77090660850060799</v>
      </c>
      <c r="AD169" s="98">
        <v>0.74343642171335489</v>
      </c>
      <c r="AE169" s="98">
        <v>0.72440865714200853</v>
      </c>
      <c r="AF169" s="98">
        <v>0.7131484191887858</v>
      </c>
      <c r="AG169" s="98">
        <v>0.69194852050863775</v>
      </c>
      <c r="AH169" s="98">
        <v>0.6739127339276566</v>
      </c>
      <c r="AI169" s="98">
        <v>0.62921735283720115</v>
      </c>
      <c r="AJ169" s="98">
        <v>0.6060818372621577</v>
      </c>
      <c r="AK169" s="98">
        <v>0.58021439058607649</v>
      </c>
      <c r="AL169" s="98">
        <v>0.56465078793773305</v>
      </c>
      <c r="AM169" s="98">
        <v>0.55106821208333734</v>
      </c>
      <c r="AN169" s="98">
        <v>0.53037993866660638</v>
      </c>
      <c r="AO169" s="98">
        <v>0.51636099054360429</v>
      </c>
      <c r="AP169" s="98">
        <v>0.50681640763463032</v>
      </c>
      <c r="AQ169" s="98">
        <v>0.49516998678795315</v>
      </c>
      <c r="AR169" s="98">
        <v>0.48575241746436687</v>
      </c>
      <c r="AS169" s="98">
        <v>0.4616631842724378</v>
      </c>
      <c r="AT169" s="98">
        <v>0.44833942462620641</v>
      </c>
      <c r="AU169" s="98">
        <v>0.43337080079095225</v>
      </c>
      <c r="AV169" s="98">
        <v>0.42318474251950422</v>
      </c>
      <c r="AW169" s="98">
        <v>0.4142851703760142</v>
      </c>
      <c r="AX169" s="98">
        <v>0.40087364202426656</v>
      </c>
      <c r="AY169" s="98">
        <v>0.39128712099761354</v>
      </c>
      <c r="AZ169" s="98">
        <v>0.38463067723659744</v>
      </c>
    </row>
    <row r="170" spans="1:52" ht="12" customHeight="1" x14ac:dyDescent="0.3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3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3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35">
      <c r="A173" s="91" t="s">
        <v>904</v>
      </c>
      <c r="B173" s="100">
        <v>8.6971372375971523</v>
      </c>
      <c r="C173" s="100">
        <v>8.6172716017745579</v>
      </c>
      <c r="D173" s="100">
        <v>8.6800711353460507</v>
      </c>
      <c r="E173" s="100">
        <v>5.8649861785821544</v>
      </c>
      <c r="F173" s="100">
        <v>5.4948824398886114</v>
      </c>
      <c r="G173" s="100">
        <v>5.5340318695318906</v>
      </c>
      <c r="H173" s="100">
        <v>5.4410021819573906</v>
      </c>
      <c r="I173" s="100">
        <v>5.3879530922321326</v>
      </c>
      <c r="J173" s="100">
        <v>5.0693629677850636</v>
      </c>
      <c r="K173" s="100">
        <v>5.0343528131781481</v>
      </c>
      <c r="L173" s="100">
        <v>5.2235629185632497</v>
      </c>
      <c r="M173" s="100">
        <v>5.063450010899663</v>
      </c>
      <c r="N173" s="100">
        <v>4.6409389441039419</v>
      </c>
      <c r="O173" s="100">
        <v>4.609477577392326</v>
      </c>
      <c r="P173" s="100">
        <v>4.4998634402830024</v>
      </c>
      <c r="Q173" s="100">
        <v>4.5533169666647533</v>
      </c>
      <c r="R173" s="100">
        <v>4.5654328611220869</v>
      </c>
      <c r="S173" s="100">
        <v>4.5601067965800679</v>
      </c>
      <c r="T173" s="100">
        <v>4.4940163384316909</v>
      </c>
      <c r="U173" s="100">
        <v>4.395332604114131</v>
      </c>
      <c r="V173" s="100">
        <v>4.3493529266217559</v>
      </c>
      <c r="W173" s="100">
        <v>4.3311309522658821</v>
      </c>
      <c r="X173" s="100">
        <v>4.3057418381907029</v>
      </c>
      <c r="Y173" s="100">
        <v>4.2859741880263584</v>
      </c>
      <c r="Z173" s="100">
        <v>4.2667263388329362</v>
      </c>
      <c r="AA173" s="100">
        <v>4.2506711771525998</v>
      </c>
      <c r="AB173" s="100">
        <v>4.2395683789590217</v>
      </c>
      <c r="AC173" s="100">
        <v>4.2267523843932597</v>
      </c>
      <c r="AD173" s="100">
        <v>4.212388485187156</v>
      </c>
      <c r="AE173" s="100">
        <v>4.1960442864981617</v>
      </c>
      <c r="AF173" s="100">
        <v>4.1784525144056932</v>
      </c>
      <c r="AG173" s="100">
        <v>4.1817307910353358</v>
      </c>
      <c r="AH173" s="100">
        <v>4.171318440790337</v>
      </c>
      <c r="AI173" s="100">
        <v>4.2994687156568094</v>
      </c>
      <c r="AJ173" s="100">
        <v>4.3901555029838626</v>
      </c>
      <c r="AK173" s="100">
        <v>4.4239138109751126</v>
      </c>
      <c r="AL173" s="100">
        <v>4.4949967399904001</v>
      </c>
      <c r="AM173" s="100">
        <v>4.4397975441704576</v>
      </c>
      <c r="AN173" s="100">
        <v>4.5934588093197215</v>
      </c>
      <c r="AO173" s="100">
        <v>4.6282932518382891</v>
      </c>
      <c r="AP173" s="100">
        <v>4.6091095692522082</v>
      </c>
      <c r="AQ173" s="100">
        <v>4.6439986335004502</v>
      </c>
      <c r="AR173" s="100">
        <v>4.664888716592257</v>
      </c>
      <c r="AS173" s="100">
        <v>4.6971267937801207</v>
      </c>
      <c r="AT173" s="100">
        <v>4.6431443087681057</v>
      </c>
      <c r="AU173" s="100">
        <v>4.6115803616889233</v>
      </c>
      <c r="AV173" s="100">
        <v>4.6003168810036748</v>
      </c>
      <c r="AW173" s="100">
        <v>4.5819085049292427</v>
      </c>
      <c r="AX173" s="100">
        <v>4.5635823689774941</v>
      </c>
      <c r="AY173" s="100">
        <v>4.5485949126992544</v>
      </c>
      <c r="AZ173" s="100">
        <v>4.5332659689312012</v>
      </c>
    </row>
    <row r="174" spans="1:52" ht="12" customHeight="1" x14ac:dyDescent="0.35">
      <c r="A174" s="91" t="s">
        <v>907</v>
      </c>
      <c r="B174" s="100">
        <v>5.5784811653101221</v>
      </c>
      <c r="C174" s="100">
        <v>5.5953886882493871</v>
      </c>
      <c r="D174" s="100">
        <v>5.6124604047326718</v>
      </c>
      <c r="E174" s="100">
        <v>5.5342486879655333</v>
      </c>
      <c r="F174" s="100">
        <v>5.4975593437721679</v>
      </c>
      <c r="G174" s="100">
        <v>5.4745717231160462</v>
      </c>
      <c r="H174" s="100">
        <v>5.4513802140375072</v>
      </c>
      <c r="I174" s="100">
        <v>5.3763126152496383</v>
      </c>
      <c r="J174" s="100">
        <v>5.3882813437428387</v>
      </c>
      <c r="K174" s="100">
        <v>5.3172366350926046</v>
      </c>
      <c r="L174" s="100">
        <v>5.2524879429260407</v>
      </c>
      <c r="M174" s="100">
        <v>5.2094853813172275</v>
      </c>
      <c r="N174" s="100">
        <v>5.167610244288606</v>
      </c>
      <c r="O174" s="100">
        <v>5.1435897801933761</v>
      </c>
      <c r="P174" s="100">
        <v>5.0489089494435957</v>
      </c>
      <c r="Q174" s="100">
        <v>4.8795109070301192</v>
      </c>
      <c r="R174" s="100">
        <v>4.9037034348770865</v>
      </c>
      <c r="S174" s="100">
        <v>4.8982599317319968</v>
      </c>
      <c r="T174" s="100">
        <v>4.8183731130810301</v>
      </c>
      <c r="U174" s="100">
        <v>4.7132931367556834</v>
      </c>
      <c r="V174" s="100">
        <v>4.6568815222309539</v>
      </c>
      <c r="W174" s="100">
        <v>4.6536849075987208</v>
      </c>
      <c r="X174" s="100">
        <v>4.6309396945648995</v>
      </c>
      <c r="Y174" s="100">
        <v>4.6105854277594256</v>
      </c>
      <c r="Z174" s="100">
        <v>4.5910873433600949</v>
      </c>
      <c r="AA174" s="100">
        <v>4.5722822109609149</v>
      </c>
      <c r="AB174" s="100">
        <v>4.5615698985354296</v>
      </c>
      <c r="AC174" s="100">
        <v>4.5485567850169906</v>
      </c>
      <c r="AD174" s="100">
        <v>4.535335459037527</v>
      </c>
      <c r="AE174" s="100">
        <v>4.5213149872610021</v>
      </c>
      <c r="AF174" s="100">
        <v>4.5053304332179671</v>
      </c>
      <c r="AG174" s="100">
        <v>4.4845086734583379</v>
      </c>
      <c r="AH174" s="100">
        <v>4.4750482567547758</v>
      </c>
      <c r="AI174" s="100">
        <v>4.4110538112371485</v>
      </c>
      <c r="AJ174" s="100">
        <v>4.3866432726500681</v>
      </c>
      <c r="AK174" s="100">
        <v>4.3673610162182159</v>
      </c>
      <c r="AL174" s="100">
        <v>4.3437815768997714</v>
      </c>
      <c r="AM174" s="100">
        <v>4.331906276228132</v>
      </c>
      <c r="AN174" s="100">
        <v>4.293558035796611</v>
      </c>
      <c r="AO174" s="100">
        <v>4.2814749233080569</v>
      </c>
      <c r="AP174" s="100">
        <v>4.272581387578942</v>
      </c>
      <c r="AQ174" s="100">
        <v>4.2544662060899174</v>
      </c>
      <c r="AR174" s="100">
        <v>4.2415225080680408</v>
      </c>
      <c r="AS174" s="100">
        <v>4.2166410285432061</v>
      </c>
      <c r="AT174" s="100">
        <v>4.1920192021243681</v>
      </c>
      <c r="AU174" s="100">
        <v>4.1462726407538657</v>
      </c>
      <c r="AV174" s="100">
        <v>4.136273106155067</v>
      </c>
      <c r="AW174" s="100">
        <v>4.1216205878298044</v>
      </c>
      <c r="AX174" s="100">
        <v>4.1080526140784803</v>
      </c>
      <c r="AY174" s="100">
        <v>4.1004547306492967</v>
      </c>
      <c r="AZ174" s="100">
        <v>4.0913918236590767</v>
      </c>
    </row>
    <row r="175" spans="1:52" ht="12" customHeight="1" x14ac:dyDescent="0.35">
      <c r="A175" s="91" t="s">
        <v>910</v>
      </c>
      <c r="B175" s="100">
        <v>20.470947141452275</v>
      </c>
      <c r="C175" s="100">
        <v>20.235217075712157</v>
      </c>
      <c r="D175" s="100">
        <v>20.349897526789615</v>
      </c>
      <c r="E175" s="100">
        <v>20.212771728912198</v>
      </c>
      <c r="F175" s="100">
        <v>19.24521084763759</v>
      </c>
      <c r="G175" s="100">
        <v>19.608834039701506</v>
      </c>
      <c r="H175" s="100">
        <v>19.142426650770517</v>
      </c>
      <c r="I175" s="100">
        <v>18.842352071314725</v>
      </c>
      <c r="J175" s="100">
        <v>18.062905941618098</v>
      </c>
      <c r="K175" s="100">
        <v>18.227486536227612</v>
      </c>
      <c r="L175" s="100">
        <v>18.290214000976825</v>
      </c>
      <c r="M175" s="100">
        <v>17.953224659526061</v>
      </c>
      <c r="N175" s="100">
        <v>17.847931064395127</v>
      </c>
      <c r="O175" s="100">
        <v>17.668211416904189</v>
      </c>
      <c r="P175" s="100">
        <v>16.08762850671588</v>
      </c>
      <c r="Q175" s="100">
        <v>16.516796356349165</v>
      </c>
      <c r="R175" s="100">
        <v>16.576769444939622</v>
      </c>
      <c r="S175" s="100">
        <v>16.49236031071224</v>
      </c>
      <c r="T175" s="100">
        <v>16.142470105578177</v>
      </c>
      <c r="U175" s="100">
        <v>15.714853499834417</v>
      </c>
      <c r="V175" s="100">
        <v>15.514193745361338</v>
      </c>
      <c r="W175" s="100">
        <v>15.48828575564713</v>
      </c>
      <c r="X175" s="100">
        <v>15.393433180252964</v>
      </c>
      <c r="Y175" s="100">
        <v>15.309745204578174</v>
      </c>
      <c r="Z175" s="100">
        <v>15.232895323765684</v>
      </c>
      <c r="AA175" s="100">
        <v>15.158908573916994</v>
      </c>
      <c r="AB175" s="100">
        <v>15.115312425164692</v>
      </c>
      <c r="AC175" s="100">
        <v>15.062587259038997</v>
      </c>
      <c r="AD175" s="100">
        <v>15.011835732915914</v>
      </c>
      <c r="AE175" s="100">
        <v>14.957586031700236</v>
      </c>
      <c r="AF175" s="100">
        <v>14.899354212835801</v>
      </c>
      <c r="AG175" s="100">
        <v>14.825875134813899</v>
      </c>
      <c r="AH175" s="100">
        <v>14.79137595534892</v>
      </c>
      <c r="AI175" s="100">
        <v>14.567556931657522</v>
      </c>
      <c r="AJ175" s="100">
        <v>14.482518232241979</v>
      </c>
      <c r="AK175" s="100">
        <v>14.412335400192152</v>
      </c>
      <c r="AL175" s="100">
        <v>14.314408067552533</v>
      </c>
      <c r="AM175" s="100">
        <v>14.216299455993392</v>
      </c>
      <c r="AN175" s="100">
        <v>14.072253649984058</v>
      </c>
      <c r="AO175" s="100">
        <v>13.983232797574358</v>
      </c>
      <c r="AP175" s="100">
        <v>13.941322825341185</v>
      </c>
      <c r="AQ175" s="100">
        <v>13.878385832860868</v>
      </c>
      <c r="AR175" s="100">
        <v>13.791717522695079</v>
      </c>
      <c r="AS175" s="100">
        <v>13.707179394623495</v>
      </c>
      <c r="AT175" s="100">
        <v>13.619278906124542</v>
      </c>
      <c r="AU175" s="100">
        <v>13.46143456728119</v>
      </c>
      <c r="AV175" s="100">
        <v>13.431112921294694</v>
      </c>
      <c r="AW175" s="100">
        <v>13.38784260968545</v>
      </c>
      <c r="AX175" s="100">
        <v>13.339715050060022</v>
      </c>
      <c r="AY175" s="100">
        <v>13.299683342658936</v>
      </c>
      <c r="AZ175" s="100">
        <v>13.254112622838354</v>
      </c>
    </row>
    <row r="176" spans="1:52" ht="12" customHeight="1" x14ac:dyDescent="0.35">
      <c r="A176" s="91" t="s">
        <v>913</v>
      </c>
      <c r="B176" s="100">
        <v>18.164412493066287</v>
      </c>
      <c r="C176" s="100">
        <v>18.912465838830862</v>
      </c>
      <c r="D176" s="100">
        <v>18.075123042732045</v>
      </c>
      <c r="E176" s="100">
        <v>15.379976768422848</v>
      </c>
      <c r="F176" s="100">
        <v>15.391961619571576</v>
      </c>
      <c r="G176" s="100">
        <v>14.359637629047375</v>
      </c>
      <c r="H176" s="100">
        <v>14.29962261124251</v>
      </c>
      <c r="I176" s="100">
        <v>13.137511884799496</v>
      </c>
      <c r="J176" s="100">
        <v>9.9576004929286945</v>
      </c>
      <c r="K176" s="100">
        <v>10.557373632765122</v>
      </c>
      <c r="L176" s="100">
        <v>8.9443953039738009</v>
      </c>
      <c r="M176" s="100">
        <v>7.295951229543574</v>
      </c>
      <c r="N176" s="100">
        <v>6.717933092667093</v>
      </c>
      <c r="O176" s="100">
        <v>7.1583562070432061</v>
      </c>
      <c r="P176" s="100">
        <v>6.0477932344000065</v>
      </c>
      <c r="Q176" s="100">
        <v>6.1396546117945414</v>
      </c>
      <c r="R176" s="100">
        <v>5.9735038452712548</v>
      </c>
      <c r="S176" s="100">
        <v>6.1058567716757048</v>
      </c>
      <c r="T176" s="100">
        <v>5.9599925793830302</v>
      </c>
      <c r="U176" s="100">
        <v>5.8021491492730473</v>
      </c>
      <c r="V176" s="100">
        <v>5.7291615247375605</v>
      </c>
      <c r="W176" s="100">
        <v>5.7236166523152967</v>
      </c>
      <c r="X176" s="100">
        <v>5.6872934027542703</v>
      </c>
      <c r="Y176" s="100">
        <v>5.6547460366419084</v>
      </c>
      <c r="Z176" s="100">
        <v>5.6232211083097408</v>
      </c>
      <c r="AA176" s="100">
        <v>5.593478342538754</v>
      </c>
      <c r="AB176" s="100">
        <v>5.5706082527150951</v>
      </c>
      <c r="AC176" s="100">
        <v>5.5447155867767499</v>
      </c>
      <c r="AD176" s="100">
        <v>5.5208536324729982</v>
      </c>
      <c r="AE176" s="100">
        <v>5.4920191852580373</v>
      </c>
      <c r="AF176" s="100">
        <v>5.4627409908134181</v>
      </c>
      <c r="AG176" s="100">
        <v>5.4205538207805599</v>
      </c>
      <c r="AH176" s="100">
        <v>5.411289072067369</v>
      </c>
      <c r="AI176" s="100">
        <v>5.2504717180186056</v>
      </c>
      <c r="AJ176" s="100">
        <v>5.1738487912360327</v>
      </c>
      <c r="AK176" s="100">
        <v>5.1478801697492083</v>
      </c>
      <c r="AL176" s="100">
        <v>5.0755711149565466</v>
      </c>
      <c r="AM176" s="100">
        <v>4.9641101907891594</v>
      </c>
      <c r="AN176" s="100">
        <v>4.8842367672703491</v>
      </c>
      <c r="AO176" s="100">
        <v>4.8147617257730939</v>
      </c>
      <c r="AP176" s="100">
        <v>4.7775665152085445</v>
      </c>
      <c r="AQ176" s="100">
        <v>4.7083066102835271</v>
      </c>
      <c r="AR176" s="100">
        <v>4.6479573613036038</v>
      </c>
      <c r="AS176" s="100">
        <v>4.5873707579728871</v>
      </c>
      <c r="AT176" s="100">
        <v>4.4999589702142879</v>
      </c>
      <c r="AU176" s="100">
        <v>4.3734964174666331</v>
      </c>
      <c r="AV176" s="100">
        <v>4.3633947751213427</v>
      </c>
      <c r="AW176" s="100">
        <v>4.3269213710259544</v>
      </c>
      <c r="AX176" s="100">
        <v>4.2938396038840212</v>
      </c>
      <c r="AY176" s="100">
        <v>4.2716669042405302</v>
      </c>
      <c r="AZ176" s="100">
        <v>4.2528677190111379</v>
      </c>
    </row>
    <row r="177" spans="1:52" ht="12" customHeight="1" x14ac:dyDescent="0.35">
      <c r="A177" s="91" t="s">
        <v>914</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35">
      <c r="A178" s="93" t="s">
        <v>915</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3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3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3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3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35">
      <c r="A183" s="113" t="s">
        <v>75</v>
      </c>
      <c r="B183" s="362">
        <v>25015.60285730063</v>
      </c>
      <c r="C183" s="362">
        <v>25040.065145465756</v>
      </c>
      <c r="D183" s="362">
        <v>24480.611381088584</v>
      </c>
      <c r="E183" s="362">
        <v>25653.441733400621</v>
      </c>
      <c r="F183" s="362">
        <v>25919.292444781935</v>
      </c>
      <c r="G183" s="362">
        <v>27715.518880338099</v>
      </c>
      <c r="H183" s="362">
        <v>29823.126625940175</v>
      </c>
      <c r="I183" s="362">
        <v>29939.715371526043</v>
      </c>
      <c r="J183" s="362">
        <v>33179.299483997449</v>
      </c>
      <c r="K183" s="362">
        <v>31500.379329967916</v>
      </c>
      <c r="L183" s="362">
        <v>32533.519282018016</v>
      </c>
      <c r="M183" s="362">
        <v>33797.770159853149</v>
      </c>
      <c r="N183" s="362">
        <v>34108.158331915562</v>
      </c>
      <c r="O183" s="362">
        <v>33586.369261386986</v>
      </c>
      <c r="P183" s="362">
        <v>32680.593651109353</v>
      </c>
      <c r="Q183" s="362">
        <v>30768.438746586809</v>
      </c>
      <c r="R183" s="362">
        <v>28950.524077592207</v>
      </c>
      <c r="S183" s="362">
        <v>27844.607983588663</v>
      </c>
      <c r="T183" s="362">
        <v>28571.379662764535</v>
      </c>
      <c r="U183" s="362">
        <v>30067.492394298373</v>
      </c>
      <c r="V183" s="362">
        <v>30706.540224247423</v>
      </c>
      <c r="W183" s="362">
        <v>30852.337143484885</v>
      </c>
      <c r="X183" s="362">
        <v>31251.060455143124</v>
      </c>
      <c r="Y183" s="362">
        <v>31793.767069979145</v>
      </c>
      <c r="Z183" s="362">
        <v>32110.028260324165</v>
      </c>
      <c r="AA183" s="362">
        <v>32534.125142704059</v>
      </c>
      <c r="AB183" s="362">
        <v>32021.064436405024</v>
      </c>
      <c r="AC183" s="362">
        <v>31675.936522085489</v>
      </c>
      <c r="AD183" s="362">
        <v>31596.214913505501</v>
      </c>
      <c r="AE183" s="362">
        <v>31088.36009369804</v>
      </c>
      <c r="AF183" s="362">
        <v>30746.224315745392</v>
      </c>
      <c r="AG183" s="362">
        <v>30751.068266693586</v>
      </c>
      <c r="AH183" s="362">
        <v>30128.834666729588</v>
      </c>
      <c r="AI183" s="362">
        <v>30371.070682752179</v>
      </c>
      <c r="AJ183" s="362">
        <v>30731.174931841939</v>
      </c>
      <c r="AK183" s="362">
        <v>30877.680721598186</v>
      </c>
      <c r="AL183" s="362">
        <v>31038.899906305105</v>
      </c>
      <c r="AM183" s="362">
        <v>30962.166947964542</v>
      </c>
      <c r="AN183" s="362">
        <v>30991.929683798</v>
      </c>
      <c r="AO183" s="362">
        <v>31122.553158239858</v>
      </c>
      <c r="AP183" s="362">
        <v>31022.279708571263</v>
      </c>
      <c r="AQ183" s="362">
        <v>30651.694971334997</v>
      </c>
      <c r="AR183" s="362">
        <v>30478.162467247079</v>
      </c>
      <c r="AS183" s="362">
        <v>30458.231307302383</v>
      </c>
      <c r="AT183" s="362">
        <v>30508.61971074008</v>
      </c>
      <c r="AU183" s="362">
        <v>30386.70591338689</v>
      </c>
      <c r="AV183" s="362">
        <v>30176.178963723978</v>
      </c>
      <c r="AW183" s="362">
        <v>29905.246368372224</v>
      </c>
      <c r="AX183" s="362">
        <v>29814.676052407453</v>
      </c>
      <c r="AY183" s="362">
        <v>29552.663115492498</v>
      </c>
      <c r="AZ183" s="362">
        <v>29573.934888358628</v>
      </c>
    </row>
    <row r="184" spans="1:52" ht="12" customHeight="1" x14ac:dyDescent="0.35">
      <c r="A184" s="115" t="s">
        <v>76</v>
      </c>
      <c r="B184" s="363">
        <v>2256.1104354815907</v>
      </c>
      <c r="C184" s="363">
        <v>2168.7040914947884</v>
      </c>
      <c r="D184" s="363">
        <v>2131.8893546647514</v>
      </c>
      <c r="E184" s="363">
        <v>2079.9492180480324</v>
      </c>
      <c r="F184" s="363">
        <v>2143.519719094319</v>
      </c>
      <c r="G184" s="363">
        <v>2113.989623534982</v>
      </c>
      <c r="H184" s="363">
        <v>2196.581037670318</v>
      </c>
      <c r="I184" s="363">
        <v>2229.8552892785278</v>
      </c>
      <c r="J184" s="363">
        <v>2204.7548034524721</v>
      </c>
      <c r="K184" s="363">
        <v>2159.9374195822534</v>
      </c>
      <c r="L184" s="363">
        <v>2329.1671963231115</v>
      </c>
      <c r="M184" s="363">
        <v>2429.4329991107766</v>
      </c>
      <c r="N184" s="363">
        <v>2482.3060590827927</v>
      </c>
      <c r="O184" s="363">
        <v>2490.0460359706149</v>
      </c>
      <c r="P184" s="363">
        <v>2553.6712880033338</v>
      </c>
      <c r="Q184" s="363">
        <v>2870.1685437649885</v>
      </c>
      <c r="R184" s="363">
        <v>2811.5643388526337</v>
      </c>
      <c r="S184" s="363">
        <v>2732.2888749035951</v>
      </c>
      <c r="T184" s="363">
        <v>2711.9796241889157</v>
      </c>
      <c r="U184" s="363">
        <v>2830.9974403778897</v>
      </c>
      <c r="V184" s="363">
        <v>2646.0494327111978</v>
      </c>
      <c r="W184" s="363">
        <v>2594.678713090992</v>
      </c>
      <c r="X184" s="363">
        <v>2780.6163942011472</v>
      </c>
      <c r="Y184" s="363">
        <v>2548.4333410863956</v>
      </c>
      <c r="Z184" s="363">
        <v>2470.2482775897083</v>
      </c>
      <c r="AA184" s="363">
        <v>2546.1072093624571</v>
      </c>
      <c r="AB184" s="363">
        <v>2430.4120437705533</v>
      </c>
      <c r="AC184" s="363">
        <v>2371.783410187561</v>
      </c>
      <c r="AD184" s="363">
        <v>2450.6655063341263</v>
      </c>
      <c r="AE184" s="363">
        <v>2350.097396233818</v>
      </c>
      <c r="AF184" s="363">
        <v>2056.4095673510378</v>
      </c>
      <c r="AG184" s="363">
        <v>2075.7272243057496</v>
      </c>
      <c r="AH184" s="363">
        <v>1989.7996043516789</v>
      </c>
      <c r="AI184" s="363">
        <v>2129.0064155631867</v>
      </c>
      <c r="AJ184" s="363">
        <v>2155.0651638987688</v>
      </c>
      <c r="AK184" s="363">
        <v>2066.4817971237567</v>
      </c>
      <c r="AL184" s="363">
        <v>2157.2195485884313</v>
      </c>
      <c r="AM184" s="363">
        <v>2167.2448969650413</v>
      </c>
      <c r="AN184" s="363">
        <v>2271.0358010915888</v>
      </c>
      <c r="AO184" s="363">
        <v>2336.2167728457425</v>
      </c>
      <c r="AP184" s="363">
        <v>2325.2187635330838</v>
      </c>
      <c r="AQ184" s="363">
        <v>2353.5717854126747</v>
      </c>
      <c r="AR184" s="363">
        <v>2396.814661545437</v>
      </c>
      <c r="AS184" s="363">
        <v>2410.868223995471</v>
      </c>
      <c r="AT184" s="363">
        <v>2448.4826354897964</v>
      </c>
      <c r="AU184" s="363">
        <v>2555.739177959008</v>
      </c>
      <c r="AV184" s="363">
        <v>2502.6620144534086</v>
      </c>
      <c r="AW184" s="363">
        <v>2498.9209694771694</v>
      </c>
      <c r="AX184" s="363">
        <v>2510.3624332934378</v>
      </c>
      <c r="AY184" s="363">
        <v>2512.9118283470548</v>
      </c>
      <c r="AZ184" s="363">
        <v>2524.41080732824</v>
      </c>
    </row>
    <row r="185" spans="1:52" ht="12" customHeight="1" x14ac:dyDescent="0.35">
      <c r="A185" s="115" t="s">
        <v>77</v>
      </c>
      <c r="B185" s="363">
        <v>892.4741367887874</v>
      </c>
      <c r="C185" s="363">
        <v>889.8105987729366</v>
      </c>
      <c r="D185" s="363">
        <v>893.22250665297167</v>
      </c>
      <c r="E185" s="363">
        <v>922.90014880268575</v>
      </c>
      <c r="F185" s="363">
        <v>930.49161249969177</v>
      </c>
      <c r="G185" s="363">
        <v>930.85124708995102</v>
      </c>
      <c r="H185" s="363">
        <v>941.18687479783455</v>
      </c>
      <c r="I185" s="363">
        <v>942.14730702401005</v>
      </c>
      <c r="J185" s="363">
        <v>972.58924494650125</v>
      </c>
      <c r="K185" s="363">
        <v>964.5672335294197</v>
      </c>
      <c r="L185" s="363">
        <v>959.80908467817119</v>
      </c>
      <c r="M185" s="363">
        <v>968.95382852945863</v>
      </c>
      <c r="N185" s="363">
        <v>971.91872908891662</v>
      </c>
      <c r="O185" s="363">
        <v>973.72981749348628</v>
      </c>
      <c r="P185" s="363">
        <v>1005.9169004309725</v>
      </c>
      <c r="Q185" s="363">
        <v>978.3673125331585</v>
      </c>
      <c r="R185" s="363">
        <v>980.00802288516968</v>
      </c>
      <c r="S185" s="363">
        <v>975.20094922343185</v>
      </c>
      <c r="T185" s="363">
        <v>968.60054412869613</v>
      </c>
      <c r="U185" s="363">
        <v>953.88793435979017</v>
      </c>
      <c r="V185" s="363">
        <v>947.62287960696619</v>
      </c>
      <c r="W185" s="363">
        <v>944.95399696259847</v>
      </c>
      <c r="X185" s="363">
        <v>944.46348320439529</v>
      </c>
      <c r="Y185" s="363">
        <v>937.73083062157536</v>
      </c>
      <c r="Z185" s="363">
        <v>932.08448330444151</v>
      </c>
      <c r="AA185" s="363">
        <v>918.88546262355453</v>
      </c>
      <c r="AB185" s="363">
        <v>912.69163367788894</v>
      </c>
      <c r="AC185" s="363">
        <v>908.54558082393271</v>
      </c>
      <c r="AD185" s="363">
        <v>918.20167110350837</v>
      </c>
      <c r="AE185" s="363">
        <v>911.78461083574962</v>
      </c>
      <c r="AF185" s="363">
        <v>909.5353078310593</v>
      </c>
      <c r="AG185" s="363">
        <v>894.46518106588678</v>
      </c>
      <c r="AH185" s="363">
        <v>893.75486263897858</v>
      </c>
      <c r="AI185" s="363">
        <v>892.52342981704487</v>
      </c>
      <c r="AJ185" s="363">
        <v>900.50892623799473</v>
      </c>
      <c r="AK185" s="363">
        <v>899.71870119002313</v>
      </c>
      <c r="AL185" s="363">
        <v>896.43278688292742</v>
      </c>
      <c r="AM185" s="363">
        <v>888.25458019782411</v>
      </c>
      <c r="AN185" s="363">
        <v>886.8291727804102</v>
      </c>
      <c r="AO185" s="363">
        <v>887.82602704108899</v>
      </c>
      <c r="AP185" s="363">
        <v>892.46691789016097</v>
      </c>
      <c r="AQ185" s="363">
        <v>891.15385046781</v>
      </c>
      <c r="AR185" s="363">
        <v>888.61316191246908</v>
      </c>
      <c r="AS185" s="363">
        <v>886.13713423184629</v>
      </c>
      <c r="AT185" s="363">
        <v>888.39456717996507</v>
      </c>
      <c r="AU185" s="363">
        <v>892.31934649042114</v>
      </c>
      <c r="AV185" s="363">
        <v>892.07539936458932</v>
      </c>
      <c r="AW185" s="363">
        <v>891.64831767885687</v>
      </c>
      <c r="AX185" s="363">
        <v>889.28835334837697</v>
      </c>
      <c r="AY185" s="363">
        <v>890.29781286603531</v>
      </c>
      <c r="AZ185" s="363">
        <v>891.05571421496575</v>
      </c>
    </row>
    <row r="186" spans="1:52" ht="12" customHeight="1" x14ac:dyDescent="0.35">
      <c r="A186" s="115" t="s">
        <v>78</v>
      </c>
      <c r="B186" s="363">
        <v>597.72076819228948</v>
      </c>
      <c r="C186" s="363">
        <v>595.96195663480069</v>
      </c>
      <c r="D186" s="363">
        <v>598.27851237118864</v>
      </c>
      <c r="E186" s="363">
        <v>617.17708787826598</v>
      </c>
      <c r="F186" s="363">
        <v>622.05352147110227</v>
      </c>
      <c r="G186" s="363">
        <v>622.27477266718267</v>
      </c>
      <c r="H186" s="363">
        <v>629.0431423702197</v>
      </c>
      <c r="I186" s="363">
        <v>629.70796893638601</v>
      </c>
      <c r="J186" s="363">
        <v>649.6544082481646</v>
      </c>
      <c r="K186" s="363">
        <v>644.10893093232278</v>
      </c>
      <c r="L186" s="363">
        <v>641.04791059109232</v>
      </c>
      <c r="M186" s="363">
        <v>647.06307060038137</v>
      </c>
      <c r="N186" s="363">
        <v>649.15368173607794</v>
      </c>
      <c r="O186" s="363">
        <v>650.17147876607464</v>
      </c>
      <c r="P186" s="363">
        <v>671.37464587934414</v>
      </c>
      <c r="Q186" s="363">
        <v>653.4646223084294</v>
      </c>
      <c r="R186" s="363">
        <v>653.84930854833271</v>
      </c>
      <c r="S186" s="363">
        <v>652.51165504577864</v>
      </c>
      <c r="T186" s="363">
        <v>648.66536560565328</v>
      </c>
      <c r="U186" s="363">
        <v>643.36202907454901</v>
      </c>
      <c r="V186" s="363">
        <v>641.80762875509072</v>
      </c>
      <c r="W186" s="363">
        <v>641.90747052244251</v>
      </c>
      <c r="X186" s="363">
        <v>641.59142347145792</v>
      </c>
      <c r="Y186" s="363">
        <v>641.94822553828374</v>
      </c>
      <c r="Z186" s="363">
        <v>642.21752520878999</v>
      </c>
      <c r="AA186" s="363">
        <v>643.04874043563893</v>
      </c>
      <c r="AB186" s="363">
        <v>641.58418243942845</v>
      </c>
      <c r="AC186" s="363">
        <v>642.22162939614657</v>
      </c>
      <c r="AD186" s="363">
        <v>643.53962483924056</v>
      </c>
      <c r="AE186" s="363">
        <v>644.4425969588126</v>
      </c>
      <c r="AF186" s="363">
        <v>645.09474740913481</v>
      </c>
      <c r="AG186" s="363">
        <v>645.7451275926303</v>
      </c>
      <c r="AH186" s="363">
        <v>646.6278967215701</v>
      </c>
      <c r="AI186" s="363">
        <v>647.04050170986966</v>
      </c>
      <c r="AJ186" s="363">
        <v>646.93838233221766</v>
      </c>
      <c r="AK186" s="363">
        <v>647.4973465758568</v>
      </c>
      <c r="AL186" s="363">
        <v>649.70152524581397</v>
      </c>
      <c r="AM186" s="363">
        <v>650.20516890389115</v>
      </c>
      <c r="AN186" s="363">
        <v>649.49170061122379</v>
      </c>
      <c r="AO186" s="363">
        <v>649.58637675314787</v>
      </c>
      <c r="AP186" s="363">
        <v>650.01017758328635</v>
      </c>
      <c r="AQ186" s="363">
        <v>650.07710470059226</v>
      </c>
      <c r="AR186" s="363">
        <v>650.11428637866618</v>
      </c>
      <c r="AS186" s="363">
        <v>650.45401080495367</v>
      </c>
      <c r="AT186" s="363">
        <v>651.45373009804121</v>
      </c>
      <c r="AU186" s="363">
        <v>652.60249086577016</v>
      </c>
      <c r="AV186" s="363">
        <v>652.97396015902484</v>
      </c>
      <c r="AW186" s="363">
        <v>653.46113502615196</v>
      </c>
      <c r="AX186" s="363">
        <v>654.10124752607896</v>
      </c>
      <c r="AY186" s="363">
        <v>654.63831687592176</v>
      </c>
      <c r="AZ186" s="363">
        <v>654.91458912934684</v>
      </c>
    </row>
    <row r="187" spans="1:52" ht="12" customHeight="1" x14ac:dyDescent="0.35">
      <c r="A187" s="115" t="s">
        <v>79</v>
      </c>
      <c r="B187" s="363">
        <v>21269.297516837963</v>
      </c>
      <c r="C187" s="363">
        <v>21385.588498563229</v>
      </c>
      <c r="D187" s="363">
        <v>20857.221007399672</v>
      </c>
      <c r="E187" s="363">
        <v>22033.415278671637</v>
      </c>
      <c r="F187" s="363">
        <v>22223.227591716823</v>
      </c>
      <c r="G187" s="363">
        <v>24048.403237045983</v>
      </c>
      <c r="H187" s="363">
        <v>26056.315571101801</v>
      </c>
      <c r="I187" s="363">
        <v>26138.004806287117</v>
      </c>
      <c r="J187" s="363">
        <v>29352.30102735031</v>
      </c>
      <c r="K187" s="363">
        <v>27731.76574592392</v>
      </c>
      <c r="L187" s="363">
        <v>28603.49509042564</v>
      </c>
      <c r="M187" s="363">
        <v>29752.320261612535</v>
      </c>
      <c r="N187" s="363">
        <v>30004.779862007777</v>
      </c>
      <c r="O187" s="363">
        <v>29472.421929156808</v>
      </c>
      <c r="P187" s="363">
        <v>28449.630816795703</v>
      </c>
      <c r="Q187" s="363">
        <v>26266.438267980233</v>
      </c>
      <c r="R187" s="363">
        <v>24505.102407306069</v>
      </c>
      <c r="S187" s="363">
        <v>23484.606504415857</v>
      </c>
      <c r="T187" s="363">
        <v>24242.13412884127</v>
      </c>
      <c r="U187" s="363">
        <v>25639.244990486146</v>
      </c>
      <c r="V187" s="363">
        <v>26471.060283174167</v>
      </c>
      <c r="W187" s="363">
        <v>26670.796962908851</v>
      </c>
      <c r="X187" s="363">
        <v>26884.389154266126</v>
      </c>
      <c r="Y187" s="363">
        <v>27665.65467273289</v>
      </c>
      <c r="Z187" s="363">
        <v>28065.477974221227</v>
      </c>
      <c r="AA187" s="363">
        <v>28426.083730282407</v>
      </c>
      <c r="AB187" s="363">
        <v>28036.376576517152</v>
      </c>
      <c r="AC187" s="363">
        <v>27753.385901677848</v>
      </c>
      <c r="AD187" s="363">
        <v>27583.808111228624</v>
      </c>
      <c r="AE187" s="363">
        <v>27182.035489669659</v>
      </c>
      <c r="AF187" s="363">
        <v>27135.184693154159</v>
      </c>
      <c r="AG187" s="363">
        <v>27135.130733729318</v>
      </c>
      <c r="AH187" s="363">
        <v>26598.652303017359</v>
      </c>
      <c r="AI187" s="363">
        <v>26702.500335662076</v>
      </c>
      <c r="AJ187" s="363">
        <v>27028.662459372958</v>
      </c>
      <c r="AK187" s="363">
        <v>27263.982876708549</v>
      </c>
      <c r="AL187" s="363">
        <v>27335.546045587933</v>
      </c>
      <c r="AM187" s="363">
        <v>27256.462301897787</v>
      </c>
      <c r="AN187" s="363">
        <v>27184.573009314776</v>
      </c>
      <c r="AO187" s="363">
        <v>27248.923981599877</v>
      </c>
      <c r="AP187" s="363">
        <v>27154.583849564733</v>
      </c>
      <c r="AQ187" s="363">
        <v>26756.892230753921</v>
      </c>
      <c r="AR187" s="363">
        <v>26542.620357410506</v>
      </c>
      <c r="AS187" s="363">
        <v>26510.771938270111</v>
      </c>
      <c r="AT187" s="363">
        <v>26520.288777972277</v>
      </c>
      <c r="AU187" s="363">
        <v>26286.04489807169</v>
      </c>
      <c r="AV187" s="363">
        <v>26128.467589746953</v>
      </c>
      <c r="AW187" s="363">
        <v>25861.215946190045</v>
      </c>
      <c r="AX187" s="363">
        <v>25760.924018239559</v>
      </c>
      <c r="AY187" s="363">
        <v>25494.815157403486</v>
      </c>
      <c r="AZ187" s="363">
        <v>25503.553777686077</v>
      </c>
    </row>
    <row r="188" spans="1:52" ht="12" customHeight="1" x14ac:dyDescent="0.3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3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3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3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35">
      <c r="A192" s="134" t="s">
        <v>84</v>
      </c>
      <c r="B192" s="367">
        <v>677.32060578950689</v>
      </c>
      <c r="C192" s="367">
        <v>678.38914289239267</v>
      </c>
      <c r="D192" s="367">
        <v>660.95286279021741</v>
      </c>
      <c r="E192" s="367">
        <v>702.48299215772147</v>
      </c>
      <c r="F192" s="367">
        <v>716.9090876341503</v>
      </c>
      <c r="G192" s="367">
        <v>766.99171487922251</v>
      </c>
      <c r="H192" s="367">
        <v>829.87137111430206</v>
      </c>
      <c r="I192" s="367">
        <v>841.71746440233039</v>
      </c>
      <c r="J192" s="367">
        <v>940.734381821395</v>
      </c>
      <c r="K192" s="367">
        <v>897.75308655236131</v>
      </c>
      <c r="L192" s="367">
        <v>929.95523334970096</v>
      </c>
      <c r="M192" s="367">
        <v>971.32460052416218</v>
      </c>
      <c r="N192" s="367">
        <v>992.86584536107682</v>
      </c>
      <c r="O192" s="367">
        <v>986.32300964860133</v>
      </c>
      <c r="P192" s="367">
        <v>975.65993337697898</v>
      </c>
      <c r="Q192" s="367">
        <v>945.14869691370257</v>
      </c>
      <c r="R192" s="367">
        <v>893.48289262033677</v>
      </c>
      <c r="S192" s="367">
        <v>861.74770895336371</v>
      </c>
      <c r="T192" s="367">
        <v>896.46158493039684</v>
      </c>
      <c r="U192" s="367">
        <v>951.15273830280137</v>
      </c>
      <c r="V192" s="367">
        <v>982.90358517181278</v>
      </c>
      <c r="W192" s="367">
        <v>991.71355168776324</v>
      </c>
      <c r="X192" s="367">
        <v>1000.8498073442047</v>
      </c>
      <c r="Y192" s="367">
        <v>1027.691171719978</v>
      </c>
      <c r="Z192" s="367">
        <v>1044.8529856573036</v>
      </c>
      <c r="AA192" s="367">
        <v>1058.9419113564663</v>
      </c>
      <c r="AB192" s="367">
        <v>1049.5200712983121</v>
      </c>
      <c r="AC192" s="367">
        <v>1042.8248324856086</v>
      </c>
      <c r="AD192" s="367">
        <v>1038.9687910791226</v>
      </c>
      <c r="AE192" s="367">
        <v>1028.7676913747057</v>
      </c>
      <c r="AF192" s="367">
        <v>1021.0290526360764</v>
      </c>
      <c r="AG192" s="367">
        <v>1023.1232385230537</v>
      </c>
      <c r="AH192" s="367">
        <v>1004.2279444388553</v>
      </c>
      <c r="AI192" s="367">
        <v>1018.0373940882171</v>
      </c>
      <c r="AJ192" s="367">
        <v>1032.8133034565028</v>
      </c>
      <c r="AK192" s="367">
        <v>1040.3120951146307</v>
      </c>
      <c r="AL192" s="367">
        <v>1047.168051741817</v>
      </c>
      <c r="AM192" s="367">
        <v>1048.2788610742177</v>
      </c>
      <c r="AN192" s="367">
        <v>1052.5492678328908</v>
      </c>
      <c r="AO192" s="367">
        <v>1059.4324944483171</v>
      </c>
      <c r="AP192" s="367">
        <v>1057.7160238172432</v>
      </c>
      <c r="AQ192" s="367">
        <v>1047.0662696473828</v>
      </c>
      <c r="AR192" s="367">
        <v>1043.7891637181833</v>
      </c>
      <c r="AS192" s="367">
        <v>1046.0651464924233</v>
      </c>
      <c r="AT192" s="367">
        <v>1050.8195655999805</v>
      </c>
      <c r="AU192" s="367">
        <v>1052.203150456922</v>
      </c>
      <c r="AV192" s="367">
        <v>1046.2549321535309</v>
      </c>
      <c r="AW192" s="367">
        <v>1038.6175666330173</v>
      </c>
      <c r="AX192" s="367">
        <v>1038.8593015005592</v>
      </c>
      <c r="AY192" s="367">
        <v>1031.8268417362842</v>
      </c>
      <c r="AZ192" s="367">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1014</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195656.55897398049</v>
      </c>
      <c r="C3" s="23">
        <v>202792.32821059969</v>
      </c>
      <c r="D3" s="23">
        <v>201884.12751972518</v>
      </c>
      <c r="E3" s="23">
        <v>206056.81347083335</v>
      </c>
      <c r="F3" s="23">
        <v>206025.36499400096</v>
      </c>
      <c r="G3" s="23">
        <v>204640.74684522732</v>
      </c>
      <c r="H3" s="23">
        <v>219431.24114809805</v>
      </c>
      <c r="I3" s="23">
        <v>226469.13810870171</v>
      </c>
      <c r="J3" s="23">
        <v>212592.96052738113</v>
      </c>
      <c r="K3" s="23">
        <v>174811.37685038574</v>
      </c>
      <c r="L3" s="23">
        <v>212000.8</v>
      </c>
      <c r="M3" s="23">
        <v>229239.86140047925</v>
      </c>
      <c r="N3" s="23">
        <v>224168.05391406125</v>
      </c>
      <c r="O3" s="23">
        <v>230848.59431056961</v>
      </c>
      <c r="P3" s="23">
        <v>251021.92744005899</v>
      </c>
      <c r="Q3" s="23">
        <v>271270.58246574883</v>
      </c>
      <c r="R3" s="23">
        <v>282519.64367145498</v>
      </c>
      <c r="S3" s="23">
        <v>292658.85472082096</v>
      </c>
      <c r="T3" s="23">
        <v>301902.7626028891</v>
      </c>
      <c r="U3" s="23">
        <v>309689.54679448414</v>
      </c>
      <c r="V3" s="23">
        <v>316263.64804725203</v>
      </c>
      <c r="W3" s="23">
        <v>322033.8729979443</v>
      </c>
      <c r="X3" s="23">
        <v>327433.65003647917</v>
      </c>
      <c r="Y3" s="23">
        <v>332559.49705960124</v>
      </c>
      <c r="Z3" s="23">
        <v>337468.53233852203</v>
      </c>
      <c r="AA3" s="23">
        <v>342242.09899278282</v>
      </c>
      <c r="AB3" s="23">
        <v>347059.00812005135</v>
      </c>
      <c r="AC3" s="23">
        <v>351930.76897619583</v>
      </c>
      <c r="AD3" s="23">
        <v>356880.41338142258</v>
      </c>
      <c r="AE3" s="23">
        <v>361896.44755273464</v>
      </c>
      <c r="AF3" s="23">
        <v>366967.39057835122</v>
      </c>
      <c r="AG3" s="23">
        <v>372042.08576948952</v>
      </c>
      <c r="AH3" s="23">
        <v>377127.87022640288</v>
      </c>
      <c r="AI3" s="23">
        <v>382284.26605219964</v>
      </c>
      <c r="AJ3" s="23">
        <v>387565.86465162208</v>
      </c>
      <c r="AK3" s="23">
        <v>393011.56209756085</v>
      </c>
      <c r="AL3" s="23">
        <v>398696.77665393625</v>
      </c>
      <c r="AM3" s="23">
        <v>404638.15768003097</v>
      </c>
      <c r="AN3" s="23">
        <v>410785.17587944085</v>
      </c>
      <c r="AO3" s="23">
        <v>417106.72639933758</v>
      </c>
      <c r="AP3" s="23">
        <v>423635.00128718314</v>
      </c>
      <c r="AQ3" s="23">
        <v>430298.93842243456</v>
      </c>
      <c r="AR3" s="23">
        <v>437083.98183511104</v>
      </c>
      <c r="AS3" s="23">
        <v>444047.10736595996</v>
      </c>
      <c r="AT3" s="23">
        <v>451238.70490747161</v>
      </c>
      <c r="AU3" s="23">
        <v>458746.57947071374</v>
      </c>
      <c r="AV3" s="23">
        <v>466596.79744015902</v>
      </c>
      <c r="AW3" s="23">
        <v>474689.00833745289</v>
      </c>
      <c r="AX3" s="23">
        <v>482910.14847016259</v>
      </c>
      <c r="AY3" s="23">
        <v>491230.97599671409</v>
      </c>
      <c r="AZ3" s="23">
        <v>499613.0158102382</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267363.98887362133</v>
      </c>
      <c r="C5" s="23">
        <v>275720.28077682189</v>
      </c>
      <c r="D5" s="23">
        <v>266647.78617503209</v>
      </c>
      <c r="E5" s="23">
        <v>285968.89770868002</v>
      </c>
      <c r="F5" s="23">
        <v>290676.29370796733</v>
      </c>
      <c r="G5" s="23">
        <v>280231.2295228946</v>
      </c>
      <c r="H5" s="23">
        <v>274685.97180228733</v>
      </c>
      <c r="I5" s="23">
        <v>276808.84622032329</v>
      </c>
      <c r="J5" s="23">
        <v>251525.59605337362</v>
      </c>
      <c r="K5" s="23">
        <v>217821.11717234596</v>
      </c>
      <c r="L5" s="23">
        <v>243968.29552069787</v>
      </c>
      <c r="M5" s="23">
        <v>244377.82123484329</v>
      </c>
      <c r="N5" s="23">
        <v>251771.30155040498</v>
      </c>
      <c r="O5" s="23">
        <v>265442.09237179765</v>
      </c>
      <c r="P5" s="23">
        <v>258982.48890659519</v>
      </c>
      <c r="Q5" s="23">
        <v>271270.58246574871</v>
      </c>
      <c r="R5" s="23">
        <v>290840.21832101594</v>
      </c>
      <c r="S5" s="23">
        <v>294419.53290515247</v>
      </c>
      <c r="T5" s="23">
        <v>300933.57762874756</v>
      </c>
      <c r="U5" s="23">
        <v>305424.38938416756</v>
      </c>
      <c r="V5" s="23">
        <v>308600.78884027968</v>
      </c>
      <c r="W5" s="23">
        <v>311355.68383917958</v>
      </c>
      <c r="X5" s="23">
        <v>315344.0230840455</v>
      </c>
      <c r="Y5" s="23">
        <v>318394.31732561858</v>
      </c>
      <c r="Z5" s="23">
        <v>321321.01066792081</v>
      </c>
      <c r="AA5" s="23">
        <v>324734.46285506163</v>
      </c>
      <c r="AB5" s="23">
        <v>327813.61649783922</v>
      </c>
      <c r="AC5" s="23">
        <v>331473.58455446537</v>
      </c>
      <c r="AD5" s="23">
        <v>334682.08310069615</v>
      </c>
      <c r="AE5" s="23">
        <v>337982.71135028743</v>
      </c>
      <c r="AF5" s="23">
        <v>341294.51921915781</v>
      </c>
      <c r="AG5" s="23">
        <v>344450.63905615115</v>
      </c>
      <c r="AH5" s="23">
        <v>347562.23098469333</v>
      </c>
      <c r="AI5" s="23">
        <v>350891.43864954275</v>
      </c>
      <c r="AJ5" s="23">
        <v>353823.37842699955</v>
      </c>
      <c r="AK5" s="23">
        <v>356987.57915008639</v>
      </c>
      <c r="AL5" s="23">
        <v>360366.54909707938</v>
      </c>
      <c r="AM5" s="23">
        <v>363783.43418864475</v>
      </c>
      <c r="AN5" s="23">
        <v>367464.44921098289</v>
      </c>
      <c r="AO5" s="23">
        <v>370987.75843943056</v>
      </c>
      <c r="AP5" s="23">
        <v>374721.35883269628</v>
      </c>
      <c r="AQ5" s="23">
        <v>378390.92467643315</v>
      </c>
      <c r="AR5" s="23">
        <v>382021.00142014364</v>
      </c>
      <c r="AS5" s="23">
        <v>385494.80414526083</v>
      </c>
      <c r="AT5" s="23">
        <v>389211.7584647683</v>
      </c>
      <c r="AU5" s="23">
        <v>392936.59538181545</v>
      </c>
      <c r="AV5" s="23">
        <v>396924.65324743191</v>
      </c>
      <c r="AW5" s="23">
        <v>401057.73733293952</v>
      </c>
      <c r="AX5" s="23">
        <v>405301.36254301609</v>
      </c>
      <c r="AY5" s="23">
        <v>409351.90462453238</v>
      </c>
      <c r="AZ5" s="23">
        <v>413620.03867123148</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9470.2394475854544</v>
      </c>
      <c r="C13" s="39">
        <v>9736.3312000000005</v>
      </c>
      <c r="D13" s="39">
        <v>9423.6248099999975</v>
      </c>
      <c r="E13" s="39">
        <v>9946.8279899999998</v>
      </c>
      <c r="F13" s="39">
        <v>10038.173429999995</v>
      </c>
      <c r="G13" s="39">
        <v>9646.3159935086878</v>
      </c>
      <c r="H13" s="39">
        <v>9428.4863399999995</v>
      </c>
      <c r="I13" s="39">
        <v>9387.7464899999977</v>
      </c>
      <c r="J13" s="39">
        <v>8550.4515799999972</v>
      </c>
      <c r="K13" s="39">
        <v>7393.4565499999999</v>
      </c>
      <c r="L13" s="39">
        <v>8086.0029054344886</v>
      </c>
      <c r="M13" s="39">
        <v>7944.9119783262959</v>
      </c>
      <c r="N13" s="39">
        <v>8131.0987321063039</v>
      </c>
      <c r="O13" s="39">
        <v>8403.5125188938455</v>
      </c>
      <c r="P13" s="39">
        <v>7965.5955855917891</v>
      </c>
      <c r="Q13" s="39">
        <v>8080.5889727781014</v>
      </c>
      <c r="R13" s="39">
        <v>8616.4972748335822</v>
      </c>
      <c r="S13" s="39">
        <v>8660.4137242052784</v>
      </c>
      <c r="T13" s="39">
        <v>8755.9364313008409</v>
      </c>
      <c r="U13" s="39">
        <v>8851.9883004496587</v>
      </c>
      <c r="V13" s="39">
        <v>8833.0122053512277</v>
      </c>
      <c r="W13" s="39">
        <v>8864.3241577461886</v>
      </c>
      <c r="X13" s="39">
        <v>9026.947096030688</v>
      </c>
      <c r="Y13" s="39">
        <v>9027.327499586574</v>
      </c>
      <c r="Z13" s="39">
        <v>9043.2902408677619</v>
      </c>
      <c r="AA13" s="39">
        <v>9141.4726228353102</v>
      </c>
      <c r="AB13" s="39">
        <v>9147.3323947466233</v>
      </c>
      <c r="AC13" s="39">
        <v>9200.9373943478768</v>
      </c>
      <c r="AD13" s="39">
        <v>9315.8207774142975</v>
      </c>
      <c r="AE13" s="39">
        <v>9338.4480832319496</v>
      </c>
      <c r="AF13" s="39">
        <v>9396.2288605338417</v>
      </c>
      <c r="AG13" s="39">
        <v>9468.456808465442</v>
      </c>
      <c r="AH13" s="39">
        <v>9536.442870935367</v>
      </c>
      <c r="AI13" s="39">
        <v>9598.3853638513719</v>
      </c>
      <c r="AJ13" s="39">
        <v>9659.7381554538388</v>
      </c>
      <c r="AK13" s="39">
        <v>9722.0952382480391</v>
      </c>
      <c r="AL13" s="39">
        <v>9803.3062600483827</v>
      </c>
      <c r="AM13" s="39">
        <v>9867.3244397591043</v>
      </c>
      <c r="AN13" s="39">
        <v>9953.7393091172635</v>
      </c>
      <c r="AO13" s="39">
        <v>10035.515796753583</v>
      </c>
      <c r="AP13" s="39">
        <v>10118.676691996119</v>
      </c>
      <c r="AQ13" s="39">
        <v>10187.955688905751</v>
      </c>
      <c r="AR13" s="39">
        <v>10260.777043645143</v>
      </c>
      <c r="AS13" s="39">
        <v>10324.496347236032</v>
      </c>
      <c r="AT13" s="39">
        <v>10383.471371288902</v>
      </c>
      <c r="AU13" s="39">
        <v>10432.397852288834</v>
      </c>
      <c r="AV13" s="39">
        <v>10516.370901191023</v>
      </c>
      <c r="AW13" s="39">
        <v>10602.120643528218</v>
      </c>
      <c r="AX13" s="39">
        <v>10684.014216731692</v>
      </c>
      <c r="AY13" s="39">
        <v>10766.979031569152</v>
      </c>
      <c r="AZ13" s="39">
        <v>10851.774034493727</v>
      </c>
    </row>
    <row r="14" spans="1:52" ht="12" customHeight="1" x14ac:dyDescent="0.35">
      <c r="A14" s="40" t="s">
        <v>13</v>
      </c>
      <c r="B14" s="41">
        <v>328.3848255980343</v>
      </c>
      <c r="C14" s="41">
        <v>285.61601000000002</v>
      </c>
      <c r="D14" s="41">
        <v>251.97314999999998</v>
      </c>
      <c r="E14" s="41">
        <v>239.73334999999997</v>
      </c>
      <c r="F14" s="41">
        <v>169.12755999999996</v>
      </c>
      <c r="G14" s="41">
        <v>137.04744096623347</v>
      </c>
      <c r="H14" s="41">
        <v>137.62594999999996</v>
      </c>
      <c r="I14" s="41">
        <v>130.10879999999995</v>
      </c>
      <c r="J14" s="41">
        <v>112.40668000000001</v>
      </c>
      <c r="K14" s="41">
        <v>83.997910000000005</v>
      </c>
      <c r="L14" s="41">
        <v>97.805886393939616</v>
      </c>
      <c r="M14" s="41">
        <v>93.649195984643484</v>
      </c>
      <c r="N14" s="41">
        <v>86.723215631543425</v>
      </c>
      <c r="O14" s="41">
        <v>83.117154971761963</v>
      </c>
      <c r="P14" s="41">
        <v>80.871944135304346</v>
      </c>
      <c r="Q14" s="41">
        <v>67.476351327673584</v>
      </c>
      <c r="R14" s="41">
        <v>70.244074788507646</v>
      </c>
      <c r="S14" s="41">
        <v>72.294128297078501</v>
      </c>
      <c r="T14" s="41">
        <v>71.679039880235237</v>
      </c>
      <c r="U14" s="41">
        <v>70.182232104079759</v>
      </c>
      <c r="V14" s="41">
        <v>69.560741131256279</v>
      </c>
      <c r="W14" s="41">
        <v>69.75021504508652</v>
      </c>
      <c r="X14" s="41">
        <v>70.326820424641085</v>
      </c>
      <c r="Y14" s="41">
        <v>70.765056013226328</v>
      </c>
      <c r="Z14" s="41">
        <v>71.121112379478419</v>
      </c>
      <c r="AA14" s="41">
        <v>71.573403523512724</v>
      </c>
      <c r="AB14" s="41">
        <v>71.690186481877916</v>
      </c>
      <c r="AC14" s="41">
        <v>71.98469981289395</v>
      </c>
      <c r="AD14" s="41">
        <v>72.06449164185716</v>
      </c>
      <c r="AE14" s="41">
        <v>72.076506003721477</v>
      </c>
      <c r="AF14" s="41">
        <v>72.01991552172035</v>
      </c>
      <c r="AG14" s="41">
        <v>72.690175796326514</v>
      </c>
      <c r="AH14" s="41">
        <v>73.167818646377896</v>
      </c>
      <c r="AI14" s="41">
        <v>73.114957511633918</v>
      </c>
      <c r="AJ14" s="41">
        <v>72.241819569290655</v>
      </c>
      <c r="AK14" s="41">
        <v>69.837046848647844</v>
      </c>
      <c r="AL14" s="41">
        <v>68.203350070923676</v>
      </c>
      <c r="AM14" s="41">
        <v>68.097531846714531</v>
      </c>
      <c r="AN14" s="41">
        <v>67.373360056981085</v>
      </c>
      <c r="AO14" s="41">
        <v>67.663419605011896</v>
      </c>
      <c r="AP14" s="41">
        <v>66.42047141258378</v>
      </c>
      <c r="AQ14" s="41">
        <v>62.758598459994992</v>
      </c>
      <c r="AR14" s="41">
        <v>60.7057884432541</v>
      </c>
      <c r="AS14" s="41">
        <v>56.336329276500585</v>
      </c>
      <c r="AT14" s="41">
        <v>50.306164230190106</v>
      </c>
      <c r="AU14" s="41">
        <v>46.692099316922487</v>
      </c>
      <c r="AV14" s="41">
        <v>46.512688052936944</v>
      </c>
      <c r="AW14" s="41">
        <v>46.008594388392055</v>
      </c>
      <c r="AX14" s="41">
        <v>45.104789985939412</v>
      </c>
      <c r="AY14" s="41">
        <v>44.527326718001746</v>
      </c>
      <c r="AZ14" s="41">
        <v>44.023169928483306</v>
      </c>
    </row>
    <row r="15" spans="1:52" ht="12" customHeight="1" x14ac:dyDescent="0.35">
      <c r="A15" s="283" t="s">
        <v>16</v>
      </c>
      <c r="B15" s="284">
        <v>840.18399690873468</v>
      </c>
      <c r="C15" s="284">
        <v>925.86037000000124</v>
      </c>
      <c r="D15" s="284">
        <v>844.65876999999989</v>
      </c>
      <c r="E15" s="284">
        <v>698.21165999999948</v>
      </c>
      <c r="F15" s="284">
        <v>668.70768999999927</v>
      </c>
      <c r="G15" s="284">
        <v>658.62179766731924</v>
      </c>
      <c r="H15" s="284">
        <v>669.60646999999926</v>
      </c>
      <c r="I15" s="284">
        <v>575.42681999999979</v>
      </c>
      <c r="J15" s="284">
        <v>504.67953</v>
      </c>
      <c r="K15" s="284">
        <v>442.24403999999998</v>
      </c>
      <c r="L15" s="284">
        <v>480.22728132879098</v>
      </c>
      <c r="M15" s="284">
        <v>420.32946225883023</v>
      </c>
      <c r="N15" s="284">
        <v>392.76004184882788</v>
      </c>
      <c r="O15" s="284">
        <v>379.96652661919637</v>
      </c>
      <c r="P15" s="284">
        <v>356.38479430823151</v>
      </c>
      <c r="Q15" s="284">
        <v>399.04200184240159</v>
      </c>
      <c r="R15" s="284">
        <v>412.33162453148464</v>
      </c>
      <c r="S15" s="284">
        <v>426.61363451335211</v>
      </c>
      <c r="T15" s="284">
        <v>428.06700166423337</v>
      </c>
      <c r="U15" s="284">
        <v>421.16500883532478</v>
      </c>
      <c r="V15" s="284">
        <v>413.63681490853969</v>
      </c>
      <c r="W15" s="284">
        <v>415.18038529794251</v>
      </c>
      <c r="X15" s="284">
        <v>415.94671596284576</v>
      </c>
      <c r="Y15" s="284">
        <v>414.09264558686522</v>
      </c>
      <c r="Z15" s="284">
        <v>413.06056542067705</v>
      </c>
      <c r="AA15" s="284">
        <v>411.76281676175898</v>
      </c>
      <c r="AB15" s="284">
        <v>411.88848876013077</v>
      </c>
      <c r="AC15" s="284">
        <v>411.9985807499466</v>
      </c>
      <c r="AD15" s="284">
        <v>412.94132509146903</v>
      </c>
      <c r="AE15" s="284">
        <v>413.68538962545517</v>
      </c>
      <c r="AF15" s="284">
        <v>414.83091786404071</v>
      </c>
      <c r="AG15" s="284">
        <v>415.835084014411</v>
      </c>
      <c r="AH15" s="284">
        <v>419.10060526333763</v>
      </c>
      <c r="AI15" s="284">
        <v>416.69267577253015</v>
      </c>
      <c r="AJ15" s="284">
        <v>417.72437179845093</v>
      </c>
      <c r="AK15" s="284">
        <v>408.29119895679969</v>
      </c>
      <c r="AL15" s="284">
        <v>409.19377007496138</v>
      </c>
      <c r="AM15" s="284">
        <v>406.06423713909021</v>
      </c>
      <c r="AN15" s="284">
        <v>407.01237745436583</v>
      </c>
      <c r="AO15" s="284">
        <v>408.09908034640097</v>
      </c>
      <c r="AP15" s="284">
        <v>408.00155773611846</v>
      </c>
      <c r="AQ15" s="284">
        <v>398.86640828264575</v>
      </c>
      <c r="AR15" s="284">
        <v>393.63671859617278</v>
      </c>
      <c r="AS15" s="284">
        <v>382.64581559700002</v>
      </c>
      <c r="AT15" s="284">
        <v>361.09209223862143</v>
      </c>
      <c r="AU15" s="284">
        <v>348.19009448219509</v>
      </c>
      <c r="AV15" s="284">
        <v>348.62811768412854</v>
      </c>
      <c r="AW15" s="284">
        <v>346.17124348130454</v>
      </c>
      <c r="AX15" s="284">
        <v>344.0544933709777</v>
      </c>
      <c r="AY15" s="284">
        <v>342.68277139232714</v>
      </c>
      <c r="AZ15" s="284">
        <v>341.61881861339532</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156.14472375609108</v>
      </c>
      <c r="C17" s="43">
        <v>180.37883999999994</v>
      </c>
      <c r="D17" s="43">
        <v>150.71546000000001</v>
      </c>
      <c r="E17" s="43">
        <v>74.799270000000007</v>
      </c>
      <c r="F17" s="43">
        <v>78.224029999999971</v>
      </c>
      <c r="G17" s="43">
        <v>77.316267437438782</v>
      </c>
      <c r="H17" s="43">
        <v>84.983909999999995</v>
      </c>
      <c r="I17" s="43">
        <v>81.065029999999993</v>
      </c>
      <c r="J17" s="43">
        <v>75.947059999999993</v>
      </c>
      <c r="K17" s="43">
        <v>53.904729999999994</v>
      </c>
      <c r="L17" s="43">
        <v>70.318319575899764</v>
      </c>
      <c r="M17" s="43">
        <v>56.04911066743535</v>
      </c>
      <c r="N17" s="43">
        <v>56.080249315833797</v>
      </c>
      <c r="O17" s="43">
        <v>59.378649055309239</v>
      </c>
      <c r="P17" s="43">
        <v>51.670846559930389</v>
      </c>
      <c r="Q17" s="43">
        <v>55.012492981903179</v>
      </c>
      <c r="R17" s="43">
        <v>58.275244054578394</v>
      </c>
      <c r="S17" s="43">
        <v>60.840330500522342</v>
      </c>
      <c r="T17" s="43">
        <v>61.632323037253897</v>
      </c>
      <c r="U17" s="43">
        <v>61.572065232141796</v>
      </c>
      <c r="V17" s="43">
        <v>61.650952341931351</v>
      </c>
      <c r="W17" s="43">
        <v>61.798489784126829</v>
      </c>
      <c r="X17" s="43">
        <v>62.221757134819001</v>
      </c>
      <c r="Y17" s="43">
        <v>62.4593674839047</v>
      </c>
      <c r="Z17" s="43">
        <v>62.719169987506419</v>
      </c>
      <c r="AA17" s="43">
        <v>63.072368934616989</v>
      </c>
      <c r="AB17" s="43">
        <v>63.293653506074627</v>
      </c>
      <c r="AC17" s="43">
        <v>63.596849098116664</v>
      </c>
      <c r="AD17" s="43">
        <v>63.84221469215435</v>
      </c>
      <c r="AE17" s="43">
        <v>64.019428869937784</v>
      </c>
      <c r="AF17" s="43">
        <v>64.298374669591695</v>
      </c>
      <c r="AG17" s="43">
        <v>64.450142109709233</v>
      </c>
      <c r="AH17" s="43">
        <v>65.023808848252344</v>
      </c>
      <c r="AI17" s="43">
        <v>64.767017472804383</v>
      </c>
      <c r="AJ17" s="43">
        <v>65.077008447751908</v>
      </c>
      <c r="AK17" s="43">
        <v>65.188939794804867</v>
      </c>
      <c r="AL17" s="43">
        <v>65.001297277635274</v>
      </c>
      <c r="AM17" s="43">
        <v>64.70889361033997</v>
      </c>
      <c r="AN17" s="43">
        <v>65.147615927478199</v>
      </c>
      <c r="AO17" s="43">
        <v>65.675837338301235</v>
      </c>
      <c r="AP17" s="43">
        <v>64.929205914496748</v>
      </c>
      <c r="AQ17" s="43">
        <v>64.533628306932698</v>
      </c>
      <c r="AR17" s="43">
        <v>64.652636152395829</v>
      </c>
      <c r="AS17" s="43">
        <v>64.542360146753225</v>
      </c>
      <c r="AT17" s="43">
        <v>64.002715100863838</v>
      </c>
      <c r="AU17" s="43">
        <v>62.827789495920442</v>
      </c>
      <c r="AV17" s="43">
        <v>63.132277451171618</v>
      </c>
      <c r="AW17" s="43">
        <v>62.877141780763338</v>
      </c>
      <c r="AX17" s="43">
        <v>63.215478617627355</v>
      </c>
      <c r="AY17" s="43">
        <v>63.529322676669189</v>
      </c>
      <c r="AZ17" s="43">
        <v>63.888508856504828</v>
      </c>
    </row>
    <row r="18" spans="1:52" ht="12" customHeight="1" x14ac:dyDescent="0.35">
      <c r="A18" s="42" t="s">
        <v>19</v>
      </c>
      <c r="B18" s="43">
        <v>445.7023493513405</v>
      </c>
      <c r="C18" s="43">
        <v>491.34903000000003</v>
      </c>
      <c r="D18" s="43">
        <v>462.77629000000002</v>
      </c>
      <c r="E18" s="43">
        <v>391.06267999999983</v>
      </c>
      <c r="F18" s="43">
        <v>401.46045000000004</v>
      </c>
      <c r="G18" s="43">
        <v>420.11734171652478</v>
      </c>
      <c r="H18" s="43">
        <v>381.76701999999995</v>
      </c>
      <c r="I18" s="43">
        <v>367.22503999999986</v>
      </c>
      <c r="J18" s="43">
        <v>330.16707999999994</v>
      </c>
      <c r="K18" s="43">
        <v>302.99052</v>
      </c>
      <c r="L18" s="43">
        <v>343.58196463587183</v>
      </c>
      <c r="M18" s="43">
        <v>299.93535037718044</v>
      </c>
      <c r="N18" s="43">
        <v>301.06442739149298</v>
      </c>
      <c r="O18" s="43">
        <v>275.94583249370294</v>
      </c>
      <c r="P18" s="43">
        <v>262.00423388309883</v>
      </c>
      <c r="Q18" s="43">
        <v>306.40704287120411</v>
      </c>
      <c r="R18" s="43">
        <v>315.57304119511923</v>
      </c>
      <c r="S18" s="43">
        <v>325.97184050880503</v>
      </c>
      <c r="T18" s="43">
        <v>327.07563665135092</v>
      </c>
      <c r="U18" s="43">
        <v>321.61784183188115</v>
      </c>
      <c r="V18" s="43">
        <v>314.76882018019302</v>
      </c>
      <c r="W18" s="43">
        <v>316.24931221628304</v>
      </c>
      <c r="X18" s="43">
        <v>317.01613152492541</v>
      </c>
      <c r="Y18" s="43">
        <v>315.43547032139531</v>
      </c>
      <c r="Z18" s="43">
        <v>314.63996718407878</v>
      </c>
      <c r="AA18" s="43">
        <v>313.48644840768742</v>
      </c>
      <c r="AB18" s="43">
        <v>313.87488456619297</v>
      </c>
      <c r="AC18" s="43">
        <v>314.16163876246083</v>
      </c>
      <c r="AD18" s="43">
        <v>315.38375501058295</v>
      </c>
      <c r="AE18" s="43">
        <v>316.5473597270589</v>
      </c>
      <c r="AF18" s="43">
        <v>317.98466395079311</v>
      </c>
      <c r="AG18" s="43">
        <v>318.68081427254327</v>
      </c>
      <c r="AH18" s="43">
        <v>321.20526967236742</v>
      </c>
      <c r="AI18" s="43">
        <v>319.12827269184265</v>
      </c>
      <c r="AJ18" s="43">
        <v>319.90386415455163</v>
      </c>
      <c r="AK18" s="43">
        <v>313.44462652821107</v>
      </c>
      <c r="AL18" s="43">
        <v>315.03651161670513</v>
      </c>
      <c r="AM18" s="43">
        <v>312.63178671857605</v>
      </c>
      <c r="AN18" s="43">
        <v>313.15256135436744</v>
      </c>
      <c r="AO18" s="43">
        <v>313.87060829096868</v>
      </c>
      <c r="AP18" s="43">
        <v>314.72379503029561</v>
      </c>
      <c r="AQ18" s="43">
        <v>308.72235344672265</v>
      </c>
      <c r="AR18" s="43">
        <v>305.03179633972769</v>
      </c>
      <c r="AS18" s="43">
        <v>297.46487764565711</v>
      </c>
      <c r="AT18" s="43">
        <v>281.47700009213486</v>
      </c>
      <c r="AU18" s="43">
        <v>272.4319644771499</v>
      </c>
      <c r="AV18" s="43">
        <v>272.73338307586994</v>
      </c>
      <c r="AW18" s="43">
        <v>270.8562900122605</v>
      </c>
      <c r="AX18" s="43">
        <v>269.32796450672532</v>
      </c>
      <c r="AY18" s="43">
        <v>268.21238418550223</v>
      </c>
      <c r="AZ18" s="43">
        <v>267.25078726271903</v>
      </c>
    </row>
    <row r="19" spans="1:52" ht="12" customHeight="1" x14ac:dyDescent="0.35">
      <c r="A19" s="42" t="s">
        <v>20</v>
      </c>
      <c r="B19" s="43">
        <v>199.67040515588334</v>
      </c>
      <c r="C19" s="43">
        <v>219.03434000000001</v>
      </c>
      <c r="D19" s="43">
        <v>195.16887999999994</v>
      </c>
      <c r="E19" s="43">
        <v>193.16143000000005</v>
      </c>
      <c r="F19" s="43">
        <v>149.14597999999998</v>
      </c>
      <c r="G19" s="43">
        <v>121.3296058821648</v>
      </c>
      <c r="H19" s="43">
        <v>157.66562000000005</v>
      </c>
      <c r="I19" s="43">
        <v>119.52452999999997</v>
      </c>
      <c r="J19" s="43">
        <v>97.565050000000014</v>
      </c>
      <c r="K19" s="43">
        <v>81.170309999999986</v>
      </c>
      <c r="L19" s="43">
        <v>62.099517921906177</v>
      </c>
      <c r="M19" s="43">
        <v>59.23308233829254</v>
      </c>
      <c r="N19" s="43">
        <v>31.530826079923678</v>
      </c>
      <c r="O19" s="43">
        <v>14.331308583765166</v>
      </c>
      <c r="P19" s="43">
        <v>12.425441061369627</v>
      </c>
      <c r="Q19" s="43">
        <v>9.5607483530754553</v>
      </c>
      <c r="R19" s="43">
        <v>9.8198088629600555</v>
      </c>
      <c r="S19" s="43">
        <v>10.213725480208684</v>
      </c>
      <c r="T19" s="43">
        <v>10.180189033574695</v>
      </c>
      <c r="U19" s="43">
        <v>9.9038476918734535</v>
      </c>
      <c r="V19" s="43">
        <v>9.7798647123772309</v>
      </c>
      <c r="W19" s="43">
        <v>9.8066122802627103</v>
      </c>
      <c r="X19" s="43">
        <v>9.7561980113592259</v>
      </c>
      <c r="Y19" s="43">
        <v>9.685447337232203</v>
      </c>
      <c r="Z19" s="43">
        <v>9.6093155309969038</v>
      </c>
      <c r="AA19" s="43">
        <v>9.5333554477775753</v>
      </c>
      <c r="AB19" s="43">
        <v>9.4547747594729277</v>
      </c>
      <c r="AC19" s="43">
        <v>9.3785923768924349</v>
      </c>
      <c r="AD19" s="43">
        <v>9.2881642055384557</v>
      </c>
      <c r="AE19" s="43">
        <v>9.1793936579044306</v>
      </c>
      <c r="AF19" s="43">
        <v>9.0780336331031162</v>
      </c>
      <c r="AG19" s="43">
        <v>9.1328155029454852</v>
      </c>
      <c r="AH19" s="43">
        <v>9.1968231809674847</v>
      </c>
      <c r="AI19" s="43">
        <v>9.222686969486519</v>
      </c>
      <c r="AJ19" s="43">
        <v>9.1116549081048817</v>
      </c>
      <c r="AK19" s="43">
        <v>8.475124315910703</v>
      </c>
      <c r="AL19" s="43">
        <v>8.0794125046386096</v>
      </c>
      <c r="AM19" s="43">
        <v>7.9406387271313275</v>
      </c>
      <c r="AN19" s="43">
        <v>7.9414522623146384</v>
      </c>
      <c r="AO19" s="43">
        <v>7.8723707384362829</v>
      </c>
      <c r="AP19" s="43">
        <v>7.774796857071399</v>
      </c>
      <c r="AQ19" s="43">
        <v>7.1398433974330704</v>
      </c>
      <c r="AR19" s="43">
        <v>6.8108188043977469</v>
      </c>
      <c r="AS19" s="43">
        <v>5.997677492489661</v>
      </c>
      <c r="AT19" s="43">
        <v>5.0469652617068412</v>
      </c>
      <c r="AU19" s="43">
        <v>4.285598377517374</v>
      </c>
      <c r="AV19" s="43">
        <v>4.1870698838785323</v>
      </c>
      <c r="AW19" s="43">
        <v>3.9753882853237807</v>
      </c>
      <c r="AX19" s="43">
        <v>3.7150469465564893</v>
      </c>
      <c r="AY19" s="43">
        <v>3.5396475972418142</v>
      </c>
      <c r="AZ19" s="43">
        <v>3.3907049059375449</v>
      </c>
    </row>
    <row r="20" spans="1:52" ht="12" customHeight="1" x14ac:dyDescent="0.35">
      <c r="A20" s="42" t="s">
        <v>21</v>
      </c>
      <c r="B20" s="43">
        <v>38.666518645419721</v>
      </c>
      <c r="C20" s="43">
        <v>35.098160000001229</v>
      </c>
      <c r="D20" s="43">
        <v>35.998139999999879</v>
      </c>
      <c r="E20" s="43">
        <v>39.188279999999615</v>
      </c>
      <c r="F20" s="43">
        <v>39.877229999999216</v>
      </c>
      <c r="G20" s="43">
        <v>39.858582631190892</v>
      </c>
      <c r="H20" s="43">
        <v>45.189919999999297</v>
      </c>
      <c r="I20" s="43">
        <v>7.6122199999999962</v>
      </c>
      <c r="J20" s="43">
        <v>1.0003400000000504</v>
      </c>
      <c r="K20" s="43">
        <v>4.1784800000000502</v>
      </c>
      <c r="L20" s="43">
        <v>4.2274791951132107</v>
      </c>
      <c r="M20" s="43">
        <v>5.111918875921913</v>
      </c>
      <c r="N20" s="43">
        <v>4.0845390615774315</v>
      </c>
      <c r="O20" s="43">
        <v>30.310736486419028</v>
      </c>
      <c r="P20" s="43">
        <v>30.284272803832685</v>
      </c>
      <c r="Q20" s="43">
        <v>28.061717636218898</v>
      </c>
      <c r="R20" s="43">
        <v>28.663530418826998</v>
      </c>
      <c r="S20" s="43">
        <v>29.58773802381608</v>
      </c>
      <c r="T20" s="43">
        <v>29.178852942053812</v>
      </c>
      <c r="U20" s="43">
        <v>28.071254079428428</v>
      </c>
      <c r="V20" s="43">
        <v>27.437177674038111</v>
      </c>
      <c r="W20" s="43">
        <v>27.325971017269897</v>
      </c>
      <c r="X20" s="43">
        <v>26.952629291742152</v>
      </c>
      <c r="Y20" s="43">
        <v>26.512360444333027</v>
      </c>
      <c r="Z20" s="43">
        <v>26.092112718094935</v>
      </c>
      <c r="AA20" s="43">
        <v>25.670643971677023</v>
      </c>
      <c r="AB20" s="43">
        <v>25.265175928390253</v>
      </c>
      <c r="AC20" s="43">
        <v>24.861500512476724</v>
      </c>
      <c r="AD20" s="43">
        <v>24.427191183193237</v>
      </c>
      <c r="AE20" s="43">
        <v>23.939207370554083</v>
      </c>
      <c r="AF20" s="43">
        <v>23.46984561055277</v>
      </c>
      <c r="AG20" s="43">
        <v>23.571312129212966</v>
      </c>
      <c r="AH20" s="43">
        <v>23.674703561750405</v>
      </c>
      <c r="AI20" s="43">
        <v>23.574698638396622</v>
      </c>
      <c r="AJ20" s="43">
        <v>23.631844288042519</v>
      </c>
      <c r="AK20" s="43">
        <v>21.18250831787304</v>
      </c>
      <c r="AL20" s="43">
        <v>21.076548675982394</v>
      </c>
      <c r="AM20" s="43">
        <v>20.782918083042844</v>
      </c>
      <c r="AN20" s="43">
        <v>20.770747910205532</v>
      </c>
      <c r="AO20" s="43">
        <v>20.680263978694754</v>
      </c>
      <c r="AP20" s="43">
        <v>20.573759934254749</v>
      </c>
      <c r="AQ20" s="43">
        <v>18.470583131557284</v>
      </c>
      <c r="AR20" s="43">
        <v>17.141467299651531</v>
      </c>
      <c r="AS20" s="43">
        <v>14.640900312100001</v>
      </c>
      <c r="AT20" s="43">
        <v>10.565411783915916</v>
      </c>
      <c r="AU20" s="43">
        <v>8.6447421316073854</v>
      </c>
      <c r="AV20" s="43">
        <v>8.5753872732085057</v>
      </c>
      <c r="AW20" s="43">
        <v>8.4624234029569116</v>
      </c>
      <c r="AX20" s="43">
        <v>7.7960033000685378</v>
      </c>
      <c r="AY20" s="43">
        <v>7.4014169329139028</v>
      </c>
      <c r="AZ20" s="43">
        <v>7.0888175882339519</v>
      </c>
    </row>
    <row r="21" spans="1:52" ht="12" customHeight="1" x14ac:dyDescent="0.35">
      <c r="A21" s="283" t="s">
        <v>22</v>
      </c>
      <c r="B21" s="284">
        <v>3432.7041017679958</v>
      </c>
      <c r="C21" s="284">
        <v>3666.7846539185653</v>
      </c>
      <c r="D21" s="284">
        <v>3515.5431699999995</v>
      </c>
      <c r="E21" s="284">
        <v>3834.7327799999994</v>
      </c>
      <c r="F21" s="284">
        <v>3759.8086699999999</v>
      </c>
      <c r="G21" s="284">
        <v>3355.0870004969529</v>
      </c>
      <c r="H21" s="284">
        <v>3217.1137499999995</v>
      </c>
      <c r="I21" s="284">
        <v>3224.484989999999</v>
      </c>
      <c r="J21" s="284">
        <v>2555.0030999999994</v>
      </c>
      <c r="K21" s="284">
        <v>2209.9400200000005</v>
      </c>
      <c r="L21" s="284">
        <v>2448.6530064797771</v>
      </c>
      <c r="M21" s="284">
        <v>2399.3566249559135</v>
      </c>
      <c r="N21" s="284">
        <v>2470.1877497106511</v>
      </c>
      <c r="O21" s="284">
        <v>2752.0870764988726</v>
      </c>
      <c r="P21" s="284">
        <v>2321.4627148259151</v>
      </c>
      <c r="Q21" s="284">
        <v>2407.2640474986792</v>
      </c>
      <c r="R21" s="284">
        <v>2582.1805144554241</v>
      </c>
      <c r="S21" s="284">
        <v>2609.8664664328685</v>
      </c>
      <c r="T21" s="284">
        <v>2642.4426599918138</v>
      </c>
      <c r="U21" s="284">
        <v>2637.4720994064614</v>
      </c>
      <c r="V21" s="284">
        <v>2640.3485076135526</v>
      </c>
      <c r="W21" s="284">
        <v>2663.1871928413971</v>
      </c>
      <c r="X21" s="284">
        <v>2687.6973622850605</v>
      </c>
      <c r="Y21" s="284">
        <v>2704.8338464952039</v>
      </c>
      <c r="Z21" s="284">
        <v>2722.0873357084924</v>
      </c>
      <c r="AA21" s="284">
        <v>2742.8815635689098</v>
      </c>
      <c r="AB21" s="284">
        <v>2766.4850494576663</v>
      </c>
      <c r="AC21" s="284">
        <v>2793.8259906367766</v>
      </c>
      <c r="AD21" s="284">
        <v>2818.2548597616956</v>
      </c>
      <c r="AE21" s="284">
        <v>2843.7194684966348</v>
      </c>
      <c r="AF21" s="284">
        <v>2866.4993719813988</v>
      </c>
      <c r="AG21" s="284">
        <v>2891.2812399720674</v>
      </c>
      <c r="AH21" s="284">
        <v>2915.7819154813137</v>
      </c>
      <c r="AI21" s="284">
        <v>2923.6026566926475</v>
      </c>
      <c r="AJ21" s="284">
        <v>2951.1940873360804</v>
      </c>
      <c r="AK21" s="284">
        <v>2970.261105016632</v>
      </c>
      <c r="AL21" s="284">
        <v>2986.5095913644686</v>
      </c>
      <c r="AM21" s="284">
        <v>3001.2931078505912</v>
      </c>
      <c r="AN21" s="284">
        <v>3030.3182152025379</v>
      </c>
      <c r="AO21" s="284">
        <v>3059.0498400282931</v>
      </c>
      <c r="AP21" s="284">
        <v>3075.8743232529587</v>
      </c>
      <c r="AQ21" s="284">
        <v>3081.2384731364332</v>
      </c>
      <c r="AR21" s="284">
        <v>3096.5697642246009</v>
      </c>
      <c r="AS21" s="284">
        <v>3113.8819660487111</v>
      </c>
      <c r="AT21" s="284">
        <v>3133.4475321632526</v>
      </c>
      <c r="AU21" s="284">
        <v>3148.2868668322326</v>
      </c>
      <c r="AV21" s="284">
        <v>3169.1853123175447</v>
      </c>
      <c r="AW21" s="284">
        <v>3195.5376863351553</v>
      </c>
      <c r="AX21" s="284">
        <v>3221.7933393583721</v>
      </c>
      <c r="AY21" s="284">
        <v>3248.3364594069685</v>
      </c>
      <c r="AZ21" s="284">
        <v>3276.531371210594</v>
      </c>
    </row>
    <row r="22" spans="1:52" ht="12" customHeight="1" x14ac:dyDescent="0.35">
      <c r="A22" s="42" t="s">
        <v>23</v>
      </c>
      <c r="B22" s="43">
        <v>3420.1168808830112</v>
      </c>
      <c r="C22" s="43">
        <v>3655.4814039185653</v>
      </c>
      <c r="D22" s="43">
        <v>3504.9413499999996</v>
      </c>
      <c r="E22" s="43">
        <v>3834.7327799999994</v>
      </c>
      <c r="F22" s="43">
        <v>3759.7082099999998</v>
      </c>
      <c r="G22" s="43">
        <v>3355.0870004969529</v>
      </c>
      <c r="H22" s="43">
        <v>3206.7115799999997</v>
      </c>
      <c r="I22" s="43">
        <v>3215.2968699999992</v>
      </c>
      <c r="J22" s="43">
        <v>2545.9023899999993</v>
      </c>
      <c r="K22" s="43">
        <v>2202.0410800000004</v>
      </c>
      <c r="L22" s="43">
        <v>2440.2933983889839</v>
      </c>
      <c r="M22" s="43">
        <v>2362.1217450857812</v>
      </c>
      <c r="N22" s="43">
        <v>2433.4287587447507</v>
      </c>
      <c r="O22" s="43">
        <v>2720.7022147137814</v>
      </c>
      <c r="P22" s="43">
        <v>2285.5884526042705</v>
      </c>
      <c r="Q22" s="43">
        <v>2367.5204052188437</v>
      </c>
      <c r="R22" s="43">
        <v>2540.0442150695312</v>
      </c>
      <c r="S22" s="43">
        <v>2567.5142820776464</v>
      </c>
      <c r="T22" s="43">
        <v>2599.8692611275142</v>
      </c>
      <c r="U22" s="43">
        <v>2595.3559696798147</v>
      </c>
      <c r="V22" s="43">
        <v>2598.4603607324398</v>
      </c>
      <c r="W22" s="43">
        <v>2621.1219903521746</v>
      </c>
      <c r="X22" s="43">
        <v>2645.6684395703978</v>
      </c>
      <c r="Y22" s="43">
        <v>2662.9446122359182</v>
      </c>
      <c r="Z22" s="43">
        <v>2680.4096266884007</v>
      </c>
      <c r="AA22" s="43">
        <v>2701.4356821105648</v>
      </c>
      <c r="AB22" s="43">
        <v>2725.3914237191048</v>
      </c>
      <c r="AC22" s="43">
        <v>2753.1021218059213</v>
      </c>
      <c r="AD22" s="43">
        <v>2777.9463336837025</v>
      </c>
      <c r="AE22" s="43">
        <v>2803.83149891826</v>
      </c>
      <c r="AF22" s="43">
        <v>2827.0239392447347</v>
      </c>
      <c r="AG22" s="43">
        <v>2851.8356036887308</v>
      </c>
      <c r="AH22" s="43">
        <v>2876.3762538189162</v>
      </c>
      <c r="AI22" s="43">
        <v>2889.424676791165</v>
      </c>
      <c r="AJ22" s="43">
        <v>2918.1176641714487</v>
      </c>
      <c r="AK22" s="43">
        <v>2939.8011444067224</v>
      </c>
      <c r="AL22" s="43">
        <v>2958.4042466790511</v>
      </c>
      <c r="AM22" s="43">
        <v>2977.6839107714663</v>
      </c>
      <c r="AN22" s="43">
        <v>3006.7679310297863</v>
      </c>
      <c r="AO22" s="43">
        <v>3036.00848417219</v>
      </c>
      <c r="AP22" s="43">
        <v>3054.9867860080849</v>
      </c>
      <c r="AQ22" s="43">
        <v>3066.3450521132963</v>
      </c>
      <c r="AR22" s="43">
        <v>3083.5951715521746</v>
      </c>
      <c r="AS22" s="43">
        <v>3103.069441720485</v>
      </c>
      <c r="AT22" s="43">
        <v>3126.3857471378092</v>
      </c>
      <c r="AU22" s="43">
        <v>3144.8701706466495</v>
      </c>
      <c r="AV22" s="43">
        <v>3165.770061551199</v>
      </c>
      <c r="AW22" s="43">
        <v>3192.1624777612683</v>
      </c>
      <c r="AX22" s="43">
        <v>3219.2894402737411</v>
      </c>
      <c r="AY22" s="43">
        <v>3246.4328897614387</v>
      </c>
      <c r="AZ22" s="43">
        <v>3274.9941226524261</v>
      </c>
    </row>
    <row r="23" spans="1:52" ht="12" customHeight="1" x14ac:dyDescent="0.35">
      <c r="A23" s="42" t="s">
        <v>24</v>
      </c>
      <c r="B23" s="43">
        <v>12.587220884984763</v>
      </c>
      <c r="C23" s="43">
        <v>11.303249999999997</v>
      </c>
      <c r="D23" s="43">
        <v>10.601819999999996</v>
      </c>
      <c r="E23" s="43">
        <v>0</v>
      </c>
      <c r="F23" s="43">
        <v>0.10045999999999998</v>
      </c>
      <c r="G23" s="43">
        <v>0</v>
      </c>
      <c r="H23" s="43">
        <v>10.402169999999998</v>
      </c>
      <c r="I23" s="43">
        <v>9.1881200000000032</v>
      </c>
      <c r="J23" s="43">
        <v>9.1007099999999976</v>
      </c>
      <c r="K23" s="43">
        <v>7.8989399999999979</v>
      </c>
      <c r="L23" s="43">
        <v>8.3596080907931416</v>
      </c>
      <c r="M23" s="43">
        <v>37.234879870132424</v>
      </c>
      <c r="N23" s="43">
        <v>36.758990965900601</v>
      </c>
      <c r="O23" s="43">
        <v>31.384861785091257</v>
      </c>
      <c r="P23" s="43">
        <v>35.874262221644528</v>
      </c>
      <c r="Q23" s="43">
        <v>39.743642279835477</v>
      </c>
      <c r="R23" s="43">
        <v>42.136299385893089</v>
      </c>
      <c r="S23" s="43">
        <v>42.35218435522205</v>
      </c>
      <c r="T23" s="43">
        <v>42.573398864299541</v>
      </c>
      <c r="U23" s="43">
        <v>42.116129726646562</v>
      </c>
      <c r="V23" s="43">
        <v>41.88814688111259</v>
      </c>
      <c r="W23" s="43">
        <v>42.065202489222372</v>
      </c>
      <c r="X23" s="43">
        <v>42.028922714662883</v>
      </c>
      <c r="Y23" s="43">
        <v>41.889234259285686</v>
      </c>
      <c r="Z23" s="43">
        <v>41.677709020091491</v>
      </c>
      <c r="AA23" s="43">
        <v>41.445881458344942</v>
      </c>
      <c r="AB23" s="43">
        <v>41.093625738561336</v>
      </c>
      <c r="AC23" s="43">
        <v>40.723868830855096</v>
      </c>
      <c r="AD23" s="43">
        <v>40.308526077993136</v>
      </c>
      <c r="AE23" s="43">
        <v>39.887969578374992</v>
      </c>
      <c r="AF23" s="43">
        <v>39.475432736663905</v>
      </c>
      <c r="AG23" s="43">
        <v>39.445636283336668</v>
      </c>
      <c r="AH23" s="43">
        <v>39.405661662397591</v>
      </c>
      <c r="AI23" s="43">
        <v>34.177979901482587</v>
      </c>
      <c r="AJ23" s="43">
        <v>33.076423164631827</v>
      </c>
      <c r="AK23" s="43">
        <v>30.459960609909551</v>
      </c>
      <c r="AL23" s="43">
        <v>28.105344685417361</v>
      </c>
      <c r="AM23" s="43">
        <v>23.609197079125057</v>
      </c>
      <c r="AN23" s="43">
        <v>23.55028417275177</v>
      </c>
      <c r="AO23" s="43">
        <v>23.041355856103138</v>
      </c>
      <c r="AP23" s="43">
        <v>20.887537244873627</v>
      </c>
      <c r="AQ23" s="43">
        <v>14.893421023136863</v>
      </c>
      <c r="AR23" s="43">
        <v>12.974592672426249</v>
      </c>
      <c r="AS23" s="43">
        <v>10.812524328225928</v>
      </c>
      <c r="AT23" s="43">
        <v>7.0617850254433261</v>
      </c>
      <c r="AU23" s="43">
        <v>3.4166961855831972</v>
      </c>
      <c r="AV23" s="43">
        <v>3.4152507663455118</v>
      </c>
      <c r="AW23" s="43">
        <v>3.3752085738872153</v>
      </c>
      <c r="AX23" s="43">
        <v>2.5038990846311453</v>
      </c>
      <c r="AY23" s="43">
        <v>1.9035696455299813</v>
      </c>
      <c r="AZ23" s="43">
        <v>1.5372485581681137</v>
      </c>
    </row>
    <row r="24" spans="1:52" ht="12" customHeight="1" x14ac:dyDescent="0.35">
      <c r="A24" s="283" t="s">
        <v>25</v>
      </c>
      <c r="B24" s="284">
        <v>0.81183462222448222</v>
      </c>
      <c r="C24" s="284">
        <v>0.99841999999999964</v>
      </c>
      <c r="D24" s="284">
        <v>1.3002</v>
      </c>
      <c r="E24" s="284">
        <v>4.27888</v>
      </c>
      <c r="F24" s="284">
        <v>6.0013000000000005</v>
      </c>
      <c r="G24" s="284">
        <v>7.308821963670268</v>
      </c>
      <c r="H24" s="284">
        <v>9.8156799999999986</v>
      </c>
      <c r="I24" s="284">
        <v>7.5148099999999989</v>
      </c>
      <c r="J24" s="284">
        <v>8.0198899999999984</v>
      </c>
      <c r="K24" s="284">
        <v>6.9021299999999997</v>
      </c>
      <c r="L24" s="284">
        <v>14.069383397718667</v>
      </c>
      <c r="M24" s="284">
        <v>11.201834643961083</v>
      </c>
      <c r="N24" s="284">
        <v>14.832309302552609</v>
      </c>
      <c r="O24" s="284">
        <v>12.730147331672462</v>
      </c>
      <c r="P24" s="284">
        <v>14.832368912751816</v>
      </c>
      <c r="Q24" s="284">
        <v>16.457290517489653</v>
      </c>
      <c r="R24" s="284">
        <v>17.419737635388959</v>
      </c>
      <c r="S24" s="284">
        <v>17.738560483519038</v>
      </c>
      <c r="T24" s="284">
        <v>17.899257399245386</v>
      </c>
      <c r="U24" s="284">
        <v>18.093273931459798</v>
      </c>
      <c r="V24" s="284">
        <v>18.597274420135541</v>
      </c>
      <c r="W24" s="284">
        <v>18.726438124179833</v>
      </c>
      <c r="X24" s="284">
        <v>19.000304680621117</v>
      </c>
      <c r="Y24" s="284">
        <v>19.424744935706695</v>
      </c>
      <c r="Z24" s="284">
        <v>19.905888202732037</v>
      </c>
      <c r="AA24" s="284">
        <v>20.39521112988125</v>
      </c>
      <c r="AB24" s="284">
        <v>20.701583225707441</v>
      </c>
      <c r="AC24" s="284">
        <v>21.326927030692161</v>
      </c>
      <c r="AD24" s="284">
        <v>21.714926260019137</v>
      </c>
      <c r="AE24" s="284">
        <v>21.837585850995186</v>
      </c>
      <c r="AF24" s="284">
        <v>22.157918698003371</v>
      </c>
      <c r="AG24" s="284">
        <v>22.473789699687686</v>
      </c>
      <c r="AH24" s="284">
        <v>22.773745577319204</v>
      </c>
      <c r="AI24" s="284">
        <v>23.296382168280715</v>
      </c>
      <c r="AJ24" s="284">
        <v>23.73376928520781</v>
      </c>
      <c r="AK24" s="284">
        <v>24.295248966168952</v>
      </c>
      <c r="AL24" s="284">
        <v>25.161869011119222</v>
      </c>
      <c r="AM24" s="284">
        <v>25.918193605275242</v>
      </c>
      <c r="AN24" s="284">
        <v>26.347448952931114</v>
      </c>
      <c r="AO24" s="284">
        <v>26.964690711953928</v>
      </c>
      <c r="AP24" s="284">
        <v>27.830918935572146</v>
      </c>
      <c r="AQ24" s="284">
        <v>28.755717305180863</v>
      </c>
      <c r="AR24" s="284">
        <v>29.479627246429331</v>
      </c>
      <c r="AS24" s="284">
        <v>30.300060506528499</v>
      </c>
      <c r="AT24" s="284">
        <v>31.306667508036462</v>
      </c>
      <c r="AU24" s="284">
        <v>32.259622949105669</v>
      </c>
      <c r="AV24" s="284">
        <v>33.024888682996888</v>
      </c>
      <c r="AW24" s="284">
        <v>33.729743864575646</v>
      </c>
      <c r="AX24" s="284">
        <v>34.484512597231529</v>
      </c>
      <c r="AY24" s="284">
        <v>35.198069578142622</v>
      </c>
      <c r="AZ24" s="284">
        <v>35.890190959040474</v>
      </c>
    </row>
    <row r="25" spans="1:52" ht="12" customHeight="1" x14ac:dyDescent="0.35">
      <c r="A25" s="42" t="s">
        <v>26</v>
      </c>
      <c r="B25" s="43">
        <v>0.81183462222448222</v>
      </c>
      <c r="C25" s="43">
        <v>0.99841999999999964</v>
      </c>
      <c r="D25" s="43">
        <v>1.3002</v>
      </c>
      <c r="E25" s="43">
        <v>3.9007999999999998</v>
      </c>
      <c r="F25" s="43">
        <v>5.6003500000000006</v>
      </c>
      <c r="G25" s="43">
        <v>6.855011024957042</v>
      </c>
      <c r="H25" s="43">
        <v>9.2848099999999985</v>
      </c>
      <c r="I25" s="43">
        <v>7.0046699999999991</v>
      </c>
      <c r="J25" s="43">
        <v>7.4787199999999991</v>
      </c>
      <c r="K25" s="43">
        <v>6.2965599999999995</v>
      </c>
      <c r="L25" s="43">
        <v>13.37669913709874</v>
      </c>
      <c r="M25" s="43">
        <v>10.485313678243871</v>
      </c>
      <c r="N25" s="43">
        <v>14.569585220573298</v>
      </c>
      <c r="O25" s="43">
        <v>12.515185232802663</v>
      </c>
      <c r="P25" s="43">
        <v>14.617417493333745</v>
      </c>
      <c r="Q25" s="43">
        <v>16.242340138379557</v>
      </c>
      <c r="R25" s="43">
        <v>17.203928589078128</v>
      </c>
      <c r="S25" s="43">
        <v>17.402391535196646</v>
      </c>
      <c r="T25" s="43">
        <v>17.54384143040506</v>
      </c>
      <c r="U25" s="43">
        <v>17.470389807454332</v>
      </c>
      <c r="V25" s="43">
        <v>17.456277496127854</v>
      </c>
      <c r="W25" s="43">
        <v>17.524167367279286</v>
      </c>
      <c r="X25" s="43">
        <v>17.768071039848749</v>
      </c>
      <c r="Y25" s="43">
        <v>17.989309475037846</v>
      </c>
      <c r="Z25" s="43">
        <v>18.227211309638125</v>
      </c>
      <c r="AA25" s="43">
        <v>18.512393712580554</v>
      </c>
      <c r="AB25" s="43">
        <v>18.800594385834771</v>
      </c>
      <c r="AC25" s="43">
        <v>19.129611632850803</v>
      </c>
      <c r="AD25" s="43">
        <v>19.445642781418684</v>
      </c>
      <c r="AE25" s="43">
        <v>19.754134091237095</v>
      </c>
      <c r="AF25" s="43">
        <v>20.073153389580639</v>
      </c>
      <c r="AG25" s="43">
        <v>20.329394799677697</v>
      </c>
      <c r="AH25" s="43">
        <v>20.594761442588556</v>
      </c>
      <c r="AI25" s="43">
        <v>21.084613491386161</v>
      </c>
      <c r="AJ25" s="43">
        <v>21.512824464086748</v>
      </c>
      <c r="AK25" s="43">
        <v>22.071354270188266</v>
      </c>
      <c r="AL25" s="43">
        <v>22.893742726791171</v>
      </c>
      <c r="AM25" s="43">
        <v>23.680715587790626</v>
      </c>
      <c r="AN25" s="43">
        <v>24.102205674889298</v>
      </c>
      <c r="AO25" s="43">
        <v>24.716889572423582</v>
      </c>
      <c r="AP25" s="43">
        <v>25.576315096499485</v>
      </c>
      <c r="AQ25" s="43">
        <v>26.501665656741476</v>
      </c>
      <c r="AR25" s="43">
        <v>27.21908638793375</v>
      </c>
      <c r="AS25" s="43">
        <v>28.054290587406779</v>
      </c>
      <c r="AT25" s="43">
        <v>29.077421923753199</v>
      </c>
      <c r="AU25" s="43">
        <v>30.04281700459196</v>
      </c>
      <c r="AV25" s="43">
        <v>30.794724684061258</v>
      </c>
      <c r="AW25" s="43">
        <v>31.510517125092445</v>
      </c>
      <c r="AX25" s="43">
        <v>32.250634044379609</v>
      </c>
      <c r="AY25" s="43">
        <v>32.947804850640509</v>
      </c>
      <c r="AZ25" s="43">
        <v>33.608194358712318</v>
      </c>
    </row>
    <row r="26" spans="1:52" ht="12" customHeight="1" x14ac:dyDescent="0.35">
      <c r="A26" s="42" t="s">
        <v>27</v>
      </c>
      <c r="B26" s="43">
        <v>0</v>
      </c>
      <c r="C26" s="43">
        <v>0</v>
      </c>
      <c r="D26" s="43">
        <v>0</v>
      </c>
      <c r="E26" s="43">
        <v>0.37808000000000003</v>
      </c>
      <c r="F26" s="43">
        <v>0.40094999999999986</v>
      </c>
      <c r="G26" s="43">
        <v>0.45381093871322642</v>
      </c>
      <c r="H26" s="43">
        <v>0.53086999999999995</v>
      </c>
      <c r="I26" s="43">
        <v>0.51013999999999982</v>
      </c>
      <c r="J26" s="43">
        <v>0.54116999999999993</v>
      </c>
      <c r="K26" s="43">
        <v>0.60557000000000016</v>
      </c>
      <c r="L26" s="43">
        <v>0.6926842606199265</v>
      </c>
      <c r="M26" s="43">
        <v>0.71652096571721124</v>
      </c>
      <c r="N26" s="43">
        <v>0.26272408197931085</v>
      </c>
      <c r="O26" s="43">
        <v>0.21496209886979961</v>
      </c>
      <c r="P26" s="43">
        <v>0.2149514194180718</v>
      </c>
      <c r="Q26" s="43">
        <v>0.21495037911009454</v>
      </c>
      <c r="R26" s="43">
        <v>0.21580904631083075</v>
      </c>
      <c r="S26" s="43">
        <v>0.33616894832239158</v>
      </c>
      <c r="T26" s="43">
        <v>0.35541596884032556</v>
      </c>
      <c r="U26" s="43">
        <v>0.62288412400546678</v>
      </c>
      <c r="V26" s="43">
        <v>1.1409969240076872</v>
      </c>
      <c r="W26" s="43">
        <v>1.202270756900546</v>
      </c>
      <c r="X26" s="43">
        <v>1.2322336407723669</v>
      </c>
      <c r="Y26" s="43">
        <v>1.4354354606688475</v>
      </c>
      <c r="Z26" s="43">
        <v>1.6786768930939115</v>
      </c>
      <c r="AA26" s="43">
        <v>1.8828174173006951</v>
      </c>
      <c r="AB26" s="43">
        <v>1.9009888398726713</v>
      </c>
      <c r="AC26" s="43">
        <v>2.1973153978413591</v>
      </c>
      <c r="AD26" s="43">
        <v>2.2692834786004523</v>
      </c>
      <c r="AE26" s="43">
        <v>2.0834517597580904</v>
      </c>
      <c r="AF26" s="43">
        <v>2.0847653084227336</v>
      </c>
      <c r="AG26" s="43">
        <v>2.1443949000099893</v>
      </c>
      <c r="AH26" s="43">
        <v>2.178984134730646</v>
      </c>
      <c r="AI26" s="43">
        <v>2.2117686768945557</v>
      </c>
      <c r="AJ26" s="43">
        <v>2.2209448211210612</v>
      </c>
      <c r="AK26" s="43">
        <v>2.2238946959806865</v>
      </c>
      <c r="AL26" s="43">
        <v>2.2681262843280514</v>
      </c>
      <c r="AM26" s="43">
        <v>2.2374780174846158</v>
      </c>
      <c r="AN26" s="43">
        <v>2.2452432780418157</v>
      </c>
      <c r="AO26" s="43">
        <v>2.2478011395303454</v>
      </c>
      <c r="AP26" s="43">
        <v>2.2546038390726615</v>
      </c>
      <c r="AQ26" s="43">
        <v>2.2540516484393871</v>
      </c>
      <c r="AR26" s="43">
        <v>2.2605408584955815</v>
      </c>
      <c r="AS26" s="43">
        <v>2.2457699191217202</v>
      </c>
      <c r="AT26" s="43">
        <v>2.2292455842832606</v>
      </c>
      <c r="AU26" s="43">
        <v>2.2168059445137089</v>
      </c>
      <c r="AV26" s="43">
        <v>2.2301639989356303</v>
      </c>
      <c r="AW26" s="43">
        <v>2.219226739483199</v>
      </c>
      <c r="AX26" s="43">
        <v>2.2338785528519169</v>
      </c>
      <c r="AY26" s="43">
        <v>2.2502647275021137</v>
      </c>
      <c r="AZ26" s="43">
        <v>2.2819966003281551</v>
      </c>
    </row>
    <row r="27" spans="1:52" ht="12" customHeight="1" x14ac:dyDescent="0.35">
      <c r="A27" s="283" t="s">
        <v>28</v>
      </c>
      <c r="B27" s="284">
        <v>303.24420487921753</v>
      </c>
      <c r="C27" s="284">
        <v>325.64573999999999</v>
      </c>
      <c r="D27" s="284">
        <v>316.2886499999999</v>
      </c>
      <c r="E27" s="284">
        <v>734.1305500000002</v>
      </c>
      <c r="F27" s="284">
        <v>849.79904999999985</v>
      </c>
      <c r="G27" s="284">
        <v>810.36937720923834</v>
      </c>
      <c r="H27" s="284">
        <v>711.83492999999976</v>
      </c>
      <c r="I27" s="284">
        <v>667.39240999999981</v>
      </c>
      <c r="J27" s="284">
        <v>653.31070000000011</v>
      </c>
      <c r="K27" s="284">
        <v>611.98348999999985</v>
      </c>
      <c r="L27" s="284">
        <v>752.84239064683288</v>
      </c>
      <c r="M27" s="284">
        <v>614.27180650512753</v>
      </c>
      <c r="N27" s="284">
        <v>735.22119640840401</v>
      </c>
      <c r="O27" s="284">
        <v>713.67116977757996</v>
      </c>
      <c r="P27" s="284">
        <v>615.57800161430055</v>
      </c>
      <c r="Q27" s="284">
        <v>570.34490302422546</v>
      </c>
      <c r="R27" s="284">
        <v>607.38967092978612</v>
      </c>
      <c r="S27" s="284">
        <v>616.80482963503437</v>
      </c>
      <c r="T27" s="284">
        <v>622.17927912725588</v>
      </c>
      <c r="U27" s="284">
        <v>623.14190327787901</v>
      </c>
      <c r="V27" s="284">
        <v>625.05597529835484</v>
      </c>
      <c r="W27" s="284">
        <v>631.1813832591946</v>
      </c>
      <c r="X27" s="284">
        <v>638.98110477936473</v>
      </c>
      <c r="Y27" s="284">
        <v>642.33828999791547</v>
      </c>
      <c r="Z27" s="284">
        <v>646.88771648296415</v>
      </c>
      <c r="AA27" s="284">
        <v>653.36328881952306</v>
      </c>
      <c r="AB27" s="284">
        <v>659.13727312548872</v>
      </c>
      <c r="AC27" s="284">
        <v>665.81439276386482</v>
      </c>
      <c r="AD27" s="284">
        <v>671.74809456835294</v>
      </c>
      <c r="AE27" s="284">
        <v>677.67581672953997</v>
      </c>
      <c r="AF27" s="284">
        <v>683.50918509711164</v>
      </c>
      <c r="AG27" s="284">
        <v>687.81374347307235</v>
      </c>
      <c r="AH27" s="284">
        <v>691.99533991723604</v>
      </c>
      <c r="AI27" s="284">
        <v>699.6843593581292</v>
      </c>
      <c r="AJ27" s="284">
        <v>699.29579764140999</v>
      </c>
      <c r="AK27" s="284">
        <v>709.06725718222322</v>
      </c>
      <c r="AL27" s="284">
        <v>714.6608068501713</v>
      </c>
      <c r="AM27" s="284">
        <v>720.69607734665635</v>
      </c>
      <c r="AN27" s="284">
        <v>725.5181460444029</v>
      </c>
      <c r="AO27" s="284">
        <v>729.45008859366158</v>
      </c>
      <c r="AP27" s="284">
        <v>738.22212599997999</v>
      </c>
      <c r="AQ27" s="284">
        <v>751.8967614593372</v>
      </c>
      <c r="AR27" s="284">
        <v>761.96214049124569</v>
      </c>
      <c r="AS27" s="284">
        <v>773.1008622332364</v>
      </c>
      <c r="AT27" s="284">
        <v>785.57594777993154</v>
      </c>
      <c r="AU27" s="284">
        <v>796.43408328248518</v>
      </c>
      <c r="AV27" s="284">
        <v>803.30805766891399</v>
      </c>
      <c r="AW27" s="284">
        <v>810.49217797518281</v>
      </c>
      <c r="AX27" s="284">
        <v>818.9256508474358</v>
      </c>
      <c r="AY27" s="284">
        <v>826.68789164862039</v>
      </c>
      <c r="AZ27" s="284">
        <v>834.06927582883043</v>
      </c>
    </row>
    <row r="28" spans="1:52" ht="12" customHeight="1" x14ac:dyDescent="0.35">
      <c r="A28" s="49" t="s">
        <v>29</v>
      </c>
      <c r="B28" s="50">
        <v>4564.9104838092471</v>
      </c>
      <c r="C28" s="50">
        <v>4531.4260060814349</v>
      </c>
      <c r="D28" s="50">
        <v>4493.8608699999986</v>
      </c>
      <c r="E28" s="50">
        <v>4435.7407700000003</v>
      </c>
      <c r="F28" s="50">
        <v>4584.729159999998</v>
      </c>
      <c r="G28" s="50">
        <v>4677.8815552052738</v>
      </c>
      <c r="H28" s="50">
        <v>4682.48956</v>
      </c>
      <c r="I28" s="50">
        <v>4782.8186599999999</v>
      </c>
      <c r="J28" s="50">
        <v>4717.0316799999982</v>
      </c>
      <c r="K28" s="50">
        <v>4038.3889599999993</v>
      </c>
      <c r="L28" s="50">
        <v>4292.4049571874293</v>
      </c>
      <c r="M28" s="50">
        <v>4406.1030539778194</v>
      </c>
      <c r="N28" s="50">
        <v>4431.3742192043246</v>
      </c>
      <c r="O28" s="50">
        <v>4461.9404436947625</v>
      </c>
      <c r="P28" s="50">
        <v>4576.4657617952862</v>
      </c>
      <c r="Q28" s="50">
        <v>4620.0043785676316</v>
      </c>
      <c r="R28" s="50">
        <v>4926.93165249299</v>
      </c>
      <c r="S28" s="50">
        <v>4917.0961048434265</v>
      </c>
      <c r="T28" s="50">
        <v>4973.6691932380572</v>
      </c>
      <c r="U28" s="50">
        <v>5081.9337828944545</v>
      </c>
      <c r="V28" s="50">
        <v>5065.812891979389</v>
      </c>
      <c r="W28" s="50">
        <v>5066.2985431783882</v>
      </c>
      <c r="X28" s="50">
        <v>5194.9947878981548</v>
      </c>
      <c r="Y28" s="50">
        <v>5175.8729165576569</v>
      </c>
      <c r="Z28" s="50">
        <v>5170.2276226734184</v>
      </c>
      <c r="AA28" s="50">
        <v>5241.4963390317234</v>
      </c>
      <c r="AB28" s="50">
        <v>5217.4298136957523</v>
      </c>
      <c r="AC28" s="50">
        <v>5235.9868033537023</v>
      </c>
      <c r="AD28" s="50">
        <v>5319.0970800909045</v>
      </c>
      <c r="AE28" s="50">
        <v>5309.4533165256034</v>
      </c>
      <c r="AF28" s="50">
        <v>5337.2115513715671</v>
      </c>
      <c r="AG28" s="50">
        <v>5378.362775509876</v>
      </c>
      <c r="AH28" s="50">
        <v>5413.6234460497808</v>
      </c>
      <c r="AI28" s="50">
        <v>5461.9943323481502</v>
      </c>
      <c r="AJ28" s="50">
        <v>5495.548309823399</v>
      </c>
      <c r="AK28" s="50">
        <v>5540.3433812775675</v>
      </c>
      <c r="AL28" s="50">
        <v>5599.5768726767392</v>
      </c>
      <c r="AM28" s="50">
        <v>5645.2552919707759</v>
      </c>
      <c r="AN28" s="50">
        <v>5697.1697614060458</v>
      </c>
      <c r="AO28" s="50">
        <v>5744.288677468262</v>
      </c>
      <c r="AP28" s="50">
        <v>5802.327294658905</v>
      </c>
      <c r="AQ28" s="50">
        <v>5864.4397302621592</v>
      </c>
      <c r="AR28" s="50">
        <v>5918.4230046434404</v>
      </c>
      <c r="AS28" s="50">
        <v>5968.2313135740569</v>
      </c>
      <c r="AT28" s="50">
        <v>6021.7429673688694</v>
      </c>
      <c r="AU28" s="50">
        <v>6060.5350854258922</v>
      </c>
      <c r="AV28" s="50">
        <v>6115.7118367845023</v>
      </c>
      <c r="AW28" s="50">
        <v>6170.1811974836091</v>
      </c>
      <c r="AX28" s="50">
        <v>6219.6514305717346</v>
      </c>
      <c r="AY28" s="50">
        <v>6269.5465128250908</v>
      </c>
      <c r="AZ28" s="50">
        <v>6319.6412079533829</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11953.148014915274</v>
      </c>
      <c r="C31" s="39">
        <v>12587.543032557212</v>
      </c>
      <c r="D31" s="39">
        <v>11854.199068095095</v>
      </c>
      <c r="E31" s="39">
        <v>12138.834271001797</v>
      </c>
      <c r="F31" s="39">
        <v>11589.649425073403</v>
      </c>
      <c r="G31" s="39">
        <v>10472.312618749414</v>
      </c>
      <c r="H31" s="39">
        <v>10180.73292915877</v>
      </c>
      <c r="I31" s="39">
        <v>9882.3901641954126</v>
      </c>
      <c r="J31" s="39">
        <v>8011.069782597755</v>
      </c>
      <c r="K31" s="39">
        <v>6890.4536486834531</v>
      </c>
      <c r="L31" s="39">
        <v>7611.1722938759558</v>
      </c>
      <c r="M31" s="39">
        <v>7286.2381336247809</v>
      </c>
      <c r="N31" s="39">
        <v>7332.8160449522529</v>
      </c>
      <c r="O31" s="39">
        <v>7936.8343829792066</v>
      </c>
      <c r="P31" s="39">
        <v>6837.0067759226731</v>
      </c>
      <c r="Q31" s="39">
        <v>7110.8946384465453</v>
      </c>
      <c r="R31" s="39">
        <v>7571.6279979764122</v>
      </c>
      <c r="S31" s="39">
        <v>7686.9165268796041</v>
      </c>
      <c r="T31" s="39">
        <v>7764.5045445835176</v>
      </c>
      <c r="U31" s="39">
        <v>7725.2972877414641</v>
      </c>
      <c r="V31" s="39">
        <v>7705.9894970617179</v>
      </c>
      <c r="W31" s="39">
        <v>7764.1890957342994</v>
      </c>
      <c r="X31" s="39">
        <v>7825.4718035121259</v>
      </c>
      <c r="Y31" s="39">
        <v>7861.0023003050364</v>
      </c>
      <c r="Z31" s="39">
        <v>7898.981579141644</v>
      </c>
      <c r="AA31" s="39">
        <v>7948.8664566159787</v>
      </c>
      <c r="AB31" s="39">
        <v>7999.8932292261889</v>
      </c>
      <c r="AC31" s="39">
        <v>8064.379710062085</v>
      </c>
      <c r="AD31" s="39">
        <v>8123.6601671637281</v>
      </c>
      <c r="AE31" s="39">
        <v>8184.4200456921881</v>
      </c>
      <c r="AF31" s="39">
        <v>8239.6911275996463</v>
      </c>
      <c r="AG31" s="39">
        <v>8301.3740523284741</v>
      </c>
      <c r="AH31" s="39">
        <v>8368.2376163556983</v>
      </c>
      <c r="AI31" s="39">
        <v>8379.2574014495221</v>
      </c>
      <c r="AJ31" s="39">
        <v>8441.452614307098</v>
      </c>
      <c r="AK31" s="39">
        <v>8446.1010204877512</v>
      </c>
      <c r="AL31" s="39">
        <v>8478.5250598187449</v>
      </c>
      <c r="AM31" s="39">
        <v>8502.4962499108296</v>
      </c>
      <c r="AN31" s="39">
        <v>8567.1364424607054</v>
      </c>
      <c r="AO31" s="39">
        <v>8635.5283255749255</v>
      </c>
      <c r="AP31" s="39">
        <v>8667.1440814810776</v>
      </c>
      <c r="AQ31" s="39">
        <v>8636.4101948905427</v>
      </c>
      <c r="AR31" s="39">
        <v>8644.7706138837821</v>
      </c>
      <c r="AS31" s="39">
        <v>8630.913644813214</v>
      </c>
      <c r="AT31" s="39">
        <v>8584.3766897144833</v>
      </c>
      <c r="AU31" s="39">
        <v>8562.3973176230575</v>
      </c>
      <c r="AV31" s="39">
        <v>8606.6441795828487</v>
      </c>
      <c r="AW31" s="39">
        <v>8653.4020189182738</v>
      </c>
      <c r="AX31" s="39">
        <v>8699.2137422566393</v>
      </c>
      <c r="AY31" s="39">
        <v>8748.7982817302</v>
      </c>
      <c r="AZ31" s="39">
        <v>8802.960678593372</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48.402361245885245</v>
      </c>
      <c r="C33" s="353">
        <v>48.011338919531653</v>
      </c>
      <c r="D33" s="353">
        <v>46.678383911480395</v>
      </c>
      <c r="E33" s="353">
        <v>48.272259589260997</v>
      </c>
      <c r="F33" s="353">
        <v>48.722997919660457</v>
      </c>
      <c r="G33" s="353">
        <v>47.137806825951102</v>
      </c>
      <c r="H33" s="353">
        <v>42.967839450156262</v>
      </c>
      <c r="I33" s="353">
        <v>41.452652526517873</v>
      </c>
      <c r="J33" s="353">
        <v>40.219824583038026</v>
      </c>
      <c r="K33" s="353">
        <v>42.293909488097974</v>
      </c>
      <c r="L33" s="353">
        <v>38.141379209109061</v>
      </c>
      <c r="M33" s="353">
        <v>34.657637331435268</v>
      </c>
      <c r="N33" s="353">
        <v>36.272334929684064</v>
      </c>
      <c r="O33" s="353">
        <v>36.402701710144584</v>
      </c>
      <c r="P33" s="353">
        <v>31.73266840401374</v>
      </c>
      <c r="Q33" s="353">
        <v>29.787929451577643</v>
      </c>
      <c r="R33" s="353">
        <v>30.498754574580296</v>
      </c>
      <c r="S33" s="353">
        <v>29.592180740496627</v>
      </c>
      <c r="T33" s="353">
        <v>29.002505163618036</v>
      </c>
      <c r="U33" s="353">
        <v>28.583426183009031</v>
      </c>
      <c r="V33" s="353">
        <v>27.929268064445754</v>
      </c>
      <c r="W33" s="353">
        <v>27.526061389830172</v>
      </c>
      <c r="X33" s="353">
        <v>27.568782545792107</v>
      </c>
      <c r="Y33" s="353">
        <v>27.14499985537535</v>
      </c>
      <c r="Z33" s="353">
        <v>26.797432573050219</v>
      </c>
      <c r="AA33" s="353">
        <v>26.710543938745786</v>
      </c>
      <c r="AB33" s="353">
        <v>26.356706441062798</v>
      </c>
      <c r="AC33" s="353">
        <v>26.144168698617587</v>
      </c>
      <c r="AD33" s="353">
        <v>26.103480124188941</v>
      </c>
      <c r="AE33" s="353">
        <v>25.804199368028268</v>
      </c>
      <c r="AF33" s="353">
        <v>25.605078548601043</v>
      </c>
      <c r="AG33" s="353">
        <v>25.449961632383506</v>
      </c>
      <c r="AH33" s="353">
        <v>25.287027620659039</v>
      </c>
      <c r="AI33" s="353">
        <v>25.107979104064786</v>
      </c>
      <c r="AJ33" s="353">
        <v>24.924120095398113</v>
      </c>
      <c r="AK33" s="353">
        <v>24.737428045016738</v>
      </c>
      <c r="AL33" s="353">
        <v>24.588376014279962</v>
      </c>
      <c r="AM33" s="353">
        <v>24.385551022505705</v>
      </c>
      <c r="AN33" s="353">
        <v>24.231009037284572</v>
      </c>
      <c r="AO33" s="353">
        <v>24.05982728541661</v>
      </c>
      <c r="AP33" s="353">
        <v>23.885365140395105</v>
      </c>
      <c r="AQ33" s="353">
        <v>23.676460198244776</v>
      </c>
      <c r="AR33" s="353">
        <v>23.475527518910539</v>
      </c>
      <c r="AS33" s="353">
        <v>23.250903284743462</v>
      </c>
      <c r="AT33" s="353">
        <v>23.011038854519533</v>
      </c>
      <c r="AU33" s="353">
        <v>22.741091310861393</v>
      </c>
      <c r="AV33" s="353">
        <v>22.538454954868712</v>
      </c>
      <c r="AW33" s="353">
        <v>22.334877061217412</v>
      </c>
      <c r="AX33" s="353">
        <v>22.124227976111424</v>
      </c>
      <c r="AY33" s="353">
        <v>21.918363372185173</v>
      </c>
      <c r="AZ33" s="353">
        <v>21.720358939998913</v>
      </c>
    </row>
    <row r="34" spans="1:52" ht="12" customHeight="1" x14ac:dyDescent="0.35">
      <c r="A34" s="354" t="s">
        <v>792</v>
      </c>
      <c r="B34" s="355">
        <v>35.420774082114271</v>
      </c>
      <c r="C34" s="355">
        <v>35.312350519042681</v>
      </c>
      <c r="D34" s="355">
        <v>35.341095252199736</v>
      </c>
      <c r="E34" s="355">
        <v>34.782901461308406</v>
      </c>
      <c r="F34" s="355">
        <v>34.533856552075797</v>
      </c>
      <c r="G34" s="355">
        <v>34.422701602287312</v>
      </c>
      <c r="H34" s="355">
        <v>34.324600845602731</v>
      </c>
      <c r="I34" s="355">
        <v>33.914185251608302</v>
      </c>
      <c r="J34" s="355">
        <v>33.994359676164308</v>
      </c>
      <c r="K34" s="355">
        <v>33.942790515347951</v>
      </c>
      <c r="L34" s="355">
        <v>33.143662737720298</v>
      </c>
      <c r="M34" s="355">
        <v>32.510773433450652</v>
      </c>
      <c r="N34" s="355">
        <v>32.295574126340391</v>
      </c>
      <c r="O34" s="355">
        <v>31.658552883629586</v>
      </c>
      <c r="P34" s="355">
        <v>30.757274822795711</v>
      </c>
      <c r="Q34" s="355">
        <v>29.787929451577657</v>
      </c>
      <c r="R34" s="355">
        <v>29.626223376448895</v>
      </c>
      <c r="S34" s="355">
        <v>29.415214536717706</v>
      </c>
      <c r="T34" s="355">
        <v>29.095910467334985</v>
      </c>
      <c r="U34" s="355">
        <v>28.982584915036007</v>
      </c>
      <c r="V34" s="355">
        <v>28.622779087978504</v>
      </c>
      <c r="W34" s="355">
        <v>28.470089411712042</v>
      </c>
      <c r="X34" s="355">
        <v>28.625711715566037</v>
      </c>
      <c r="Y34" s="355">
        <v>28.352665259268495</v>
      </c>
      <c r="Z34" s="355">
        <v>28.144098706990036</v>
      </c>
      <c r="AA34" s="355">
        <v>28.150608169097879</v>
      </c>
      <c r="AB34" s="355">
        <v>27.904064792887937</v>
      </c>
      <c r="AC34" s="355">
        <v>27.75767911254492</v>
      </c>
      <c r="AD34" s="355">
        <v>27.834835647928713</v>
      </c>
      <c r="AE34" s="355">
        <v>27.629957893182066</v>
      </c>
      <c r="AF34" s="355">
        <v>27.531144895122608</v>
      </c>
      <c r="AG34" s="355">
        <v>27.48857378929678</v>
      </c>
      <c r="AH34" s="355">
        <v>27.438087400685816</v>
      </c>
      <c r="AI34" s="355">
        <v>27.354287698759961</v>
      </c>
      <c r="AJ34" s="355">
        <v>27.301017243118164</v>
      </c>
      <c r="AK34" s="355">
        <v>27.233707294226701</v>
      </c>
      <c r="AL34" s="355">
        <v>27.203707682111922</v>
      </c>
      <c r="AM34" s="355">
        <v>27.124172000207878</v>
      </c>
      <c r="AN34" s="355">
        <v>27.087625294065489</v>
      </c>
      <c r="AO34" s="355">
        <v>27.050800379420163</v>
      </c>
      <c r="AP34" s="355">
        <v>27.003202388881856</v>
      </c>
      <c r="AQ34" s="355">
        <v>26.924418701684246</v>
      </c>
      <c r="AR34" s="355">
        <v>26.859196236597533</v>
      </c>
      <c r="AS34" s="355">
        <v>26.782452671776063</v>
      </c>
      <c r="AT34" s="355">
        <v>26.678205746522487</v>
      </c>
      <c r="AU34" s="355">
        <v>26.549825022410293</v>
      </c>
      <c r="AV34" s="355">
        <v>26.494627670898051</v>
      </c>
      <c r="AW34" s="355">
        <v>26.435397342120915</v>
      </c>
      <c r="AX34" s="355">
        <v>26.360666911396724</v>
      </c>
      <c r="AY34" s="355">
        <v>26.302501368461662</v>
      </c>
      <c r="AZ34" s="355">
        <v>26.236093563927465</v>
      </c>
    </row>
    <row r="35" spans="1:52" ht="12" customHeight="1" x14ac:dyDescent="0.35">
      <c r="A35" s="165" t="s">
        <v>793</v>
      </c>
      <c r="B35" s="356">
        <v>44.707397077941323</v>
      </c>
      <c r="C35" s="356">
        <v>45.653308480220325</v>
      </c>
      <c r="D35" s="356">
        <v>44.456394100020013</v>
      </c>
      <c r="E35" s="356">
        <v>42.448092671139975</v>
      </c>
      <c r="F35" s="356">
        <v>39.871326544149255</v>
      </c>
      <c r="G35" s="356">
        <v>37.370255401508835</v>
      </c>
      <c r="H35" s="356">
        <v>37.063170217103874</v>
      </c>
      <c r="I35" s="356">
        <v>35.70113563614084</v>
      </c>
      <c r="J35" s="356">
        <v>31.849918689379866</v>
      </c>
      <c r="K35" s="356">
        <v>31.633542872849834</v>
      </c>
      <c r="L35" s="356">
        <v>31.197382748572085</v>
      </c>
      <c r="M35" s="356">
        <v>29.81546400899785</v>
      </c>
      <c r="N35" s="356">
        <v>29.124908199611514</v>
      </c>
      <c r="O35" s="356">
        <v>29.900436332690955</v>
      </c>
      <c r="P35" s="356">
        <v>26.399494439905983</v>
      </c>
      <c r="Q35" s="356">
        <v>26.213290707054032</v>
      </c>
      <c r="R35" s="356">
        <v>26.033634693600732</v>
      </c>
      <c r="S35" s="356">
        <v>26.108717893238257</v>
      </c>
      <c r="T35" s="356">
        <v>25.801389814207926</v>
      </c>
      <c r="U35" s="356">
        <v>25.293648956188839</v>
      </c>
      <c r="V35" s="356">
        <v>24.970738169597009</v>
      </c>
      <c r="W35" s="356">
        <v>24.936718674917888</v>
      </c>
      <c r="X35" s="356">
        <v>24.81566552928286</v>
      </c>
      <c r="Y35" s="356">
        <v>24.689518224867282</v>
      </c>
      <c r="Z35" s="356">
        <v>24.582835597094185</v>
      </c>
      <c r="AA35" s="356">
        <v>24.478050117408657</v>
      </c>
      <c r="AB35" s="356">
        <v>24.40378564713745</v>
      </c>
      <c r="AC35" s="356">
        <v>24.328875922048031</v>
      </c>
      <c r="AD35" s="356">
        <v>24.272766835622789</v>
      </c>
      <c r="AE35" s="356">
        <v>24.215499109390251</v>
      </c>
      <c r="AF35" s="356">
        <v>24.142465417994703</v>
      </c>
      <c r="AG35" s="356">
        <v>24.100329948800624</v>
      </c>
      <c r="AH35" s="356">
        <v>24.07694758042981</v>
      </c>
      <c r="AI35" s="356">
        <v>23.879914066009491</v>
      </c>
      <c r="AJ35" s="356">
        <v>23.857814743150811</v>
      </c>
      <c r="AK35" s="356">
        <v>23.659369439676787</v>
      </c>
      <c r="AL35" s="356">
        <v>23.527502985674481</v>
      </c>
      <c r="AM35" s="356">
        <v>23.372411855075697</v>
      </c>
      <c r="AN35" s="356">
        <v>23.314191239059998</v>
      </c>
      <c r="AO35" s="356">
        <v>23.277124727512557</v>
      </c>
      <c r="AP35" s="356">
        <v>23.129570485334252</v>
      </c>
      <c r="AQ35" s="356">
        <v>22.824041570964329</v>
      </c>
      <c r="AR35" s="356">
        <v>22.629045475896056</v>
      </c>
      <c r="AS35" s="356">
        <v>22.389182816484713</v>
      </c>
      <c r="AT35" s="356">
        <v>22.055799967542725</v>
      </c>
      <c r="AU35" s="356">
        <v>21.790786142743968</v>
      </c>
      <c r="AV35" s="356">
        <v>21.683319766529351</v>
      </c>
      <c r="AW35" s="356">
        <v>21.576449506906336</v>
      </c>
      <c r="AX35" s="356">
        <v>21.463568954405773</v>
      </c>
      <c r="AY35" s="356">
        <v>21.372316051038805</v>
      </c>
      <c r="AZ35" s="356">
        <v>21.282722923369921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312</v>
      </c>
      <c r="B38" s="198">
        <v>9470.2394475854544</v>
      </c>
      <c r="C38" s="198">
        <v>9736.3312000000005</v>
      </c>
      <c r="D38" s="198">
        <v>9423.6248099999993</v>
      </c>
      <c r="E38" s="198">
        <v>9946.8279899999998</v>
      </c>
      <c r="F38" s="198">
        <v>10038.173429999999</v>
      </c>
      <c r="G38" s="198">
        <v>9646.3159935086878</v>
      </c>
      <c r="H38" s="198">
        <v>9428.4863399999977</v>
      </c>
      <c r="I38" s="198">
        <v>9387.7464899999977</v>
      </c>
      <c r="J38" s="198">
        <v>8550.451579999999</v>
      </c>
      <c r="K38" s="198">
        <v>7393.456549999999</v>
      </c>
      <c r="L38" s="198">
        <v>8086.0029054344905</v>
      </c>
      <c r="M38" s="198">
        <v>7944.911978326294</v>
      </c>
      <c r="N38" s="198">
        <v>8131.0987321063039</v>
      </c>
      <c r="O38" s="198">
        <v>8403.5125188938455</v>
      </c>
      <c r="P38" s="198">
        <v>7965.5955855917891</v>
      </c>
      <c r="Q38" s="198">
        <v>8080.5889727781032</v>
      </c>
      <c r="R38" s="198">
        <v>8616.4972748335804</v>
      </c>
      <c r="S38" s="198">
        <v>8660.4137242052784</v>
      </c>
      <c r="T38" s="198">
        <v>8755.9364313008409</v>
      </c>
      <c r="U38" s="198">
        <v>8851.9883004496605</v>
      </c>
      <c r="V38" s="198">
        <v>8833.0122053512296</v>
      </c>
      <c r="W38" s="198">
        <v>8864.3241577461904</v>
      </c>
      <c r="X38" s="198">
        <v>9026.9470960306917</v>
      </c>
      <c r="Y38" s="198">
        <v>9027.3274995865722</v>
      </c>
      <c r="Z38" s="198">
        <v>9043.2902408677601</v>
      </c>
      <c r="AA38" s="198">
        <v>9141.4726228353084</v>
      </c>
      <c r="AB38" s="198">
        <v>9147.3323947466251</v>
      </c>
      <c r="AC38" s="198">
        <v>9200.9373943478749</v>
      </c>
      <c r="AD38" s="198">
        <v>9315.8207774142975</v>
      </c>
      <c r="AE38" s="198">
        <v>9338.4480832319496</v>
      </c>
      <c r="AF38" s="198">
        <v>9396.2288605338435</v>
      </c>
      <c r="AG38" s="198">
        <v>9468.456808465442</v>
      </c>
      <c r="AH38" s="198">
        <v>9536.4428709353633</v>
      </c>
      <c r="AI38" s="198">
        <v>9598.3853638513683</v>
      </c>
      <c r="AJ38" s="198">
        <v>9659.7381554538406</v>
      </c>
      <c r="AK38" s="198">
        <v>9722.0952382480391</v>
      </c>
      <c r="AL38" s="198">
        <v>9803.3062600483827</v>
      </c>
      <c r="AM38" s="198">
        <v>9867.3244397591025</v>
      </c>
      <c r="AN38" s="198">
        <v>9953.7393091172617</v>
      </c>
      <c r="AO38" s="198">
        <v>10035.515796753585</v>
      </c>
      <c r="AP38" s="198">
        <v>10118.676691996121</v>
      </c>
      <c r="AQ38" s="198">
        <v>10187.955688905751</v>
      </c>
      <c r="AR38" s="198">
        <v>10260.777043645143</v>
      </c>
      <c r="AS38" s="198">
        <v>10324.496347236034</v>
      </c>
      <c r="AT38" s="198">
        <v>10383.471371288902</v>
      </c>
      <c r="AU38" s="198">
        <v>10432.397852288832</v>
      </c>
      <c r="AV38" s="198">
        <v>10516.370901191027</v>
      </c>
      <c r="AW38" s="198">
        <v>10602.12064352822</v>
      </c>
      <c r="AX38" s="198">
        <v>10684.01421673169</v>
      </c>
      <c r="AY38" s="198">
        <v>10766.979031569152</v>
      </c>
      <c r="AZ38" s="198">
        <v>10851.774034493728</v>
      </c>
    </row>
    <row r="39" spans="1:52" ht="12" customHeight="1" x14ac:dyDescent="0.35">
      <c r="A39" s="64" t="s">
        <v>40</v>
      </c>
      <c r="B39" s="65">
        <v>307.08399251038668</v>
      </c>
      <c r="C39" s="65">
        <v>314.56939691052958</v>
      </c>
      <c r="D39" s="65">
        <v>305.86613787753379</v>
      </c>
      <c r="E39" s="65">
        <v>320.92217386420356</v>
      </c>
      <c r="F39" s="65">
        <v>328.94638777765425</v>
      </c>
      <c r="G39" s="65">
        <v>321.2737479202724</v>
      </c>
      <c r="H39" s="65">
        <v>313.70284189497255</v>
      </c>
      <c r="I39" s="65">
        <v>308.47269995224462</v>
      </c>
      <c r="J39" s="65">
        <v>282.60904245369642</v>
      </c>
      <c r="K39" s="65">
        <v>244.97950047907946</v>
      </c>
      <c r="L39" s="65">
        <v>274.11168577766739</v>
      </c>
      <c r="M39" s="65">
        <v>265.11142542065579</v>
      </c>
      <c r="N39" s="65">
        <v>270.2666232641912</v>
      </c>
      <c r="O39" s="65">
        <v>278.05066985145373</v>
      </c>
      <c r="P39" s="65">
        <v>261.36370263363426</v>
      </c>
      <c r="Q39" s="65">
        <v>265.80255986793702</v>
      </c>
      <c r="R39" s="65">
        <v>234.00867257887018</v>
      </c>
      <c r="S39" s="65">
        <v>192.98486050107218</v>
      </c>
      <c r="T39" s="65">
        <v>162.4578667196368</v>
      </c>
      <c r="U39" s="65">
        <v>223.22818177547336</v>
      </c>
      <c r="V39" s="65">
        <v>178.25164312739318</v>
      </c>
      <c r="W39" s="65">
        <v>145.55851555580293</v>
      </c>
      <c r="X39" s="65">
        <v>219.32483419409937</v>
      </c>
      <c r="Y39" s="65">
        <v>164.47817372538404</v>
      </c>
      <c r="Z39" s="65">
        <v>126.22519582988852</v>
      </c>
      <c r="AA39" s="65">
        <v>158.83002486196091</v>
      </c>
      <c r="AB39" s="65">
        <v>113.19515274636959</v>
      </c>
      <c r="AC39" s="65">
        <v>91.668631823525715</v>
      </c>
      <c r="AD39" s="65">
        <v>137.88387632032394</v>
      </c>
      <c r="AE39" s="65">
        <v>94.5104447578492</v>
      </c>
      <c r="AF39" s="65">
        <v>89.23120343832926</v>
      </c>
      <c r="AG39" s="65">
        <v>94.778228088344051</v>
      </c>
      <c r="AH39" s="65">
        <v>91.543425263924888</v>
      </c>
      <c r="AI39" s="65">
        <v>106.37846368919665</v>
      </c>
      <c r="AJ39" s="65">
        <v>118.08827401846962</v>
      </c>
      <c r="AK39" s="65">
        <v>130.6587715856918</v>
      </c>
      <c r="AL39" s="65">
        <v>143.79303528008478</v>
      </c>
      <c r="AM39" s="65">
        <v>159.38318737796789</v>
      </c>
      <c r="AN39" s="65">
        <v>163.42676292606882</v>
      </c>
      <c r="AO39" s="65">
        <v>169.22113248586695</v>
      </c>
      <c r="AP39" s="65">
        <v>181.52455353169921</v>
      </c>
      <c r="AQ39" s="65">
        <v>202.80102279383692</v>
      </c>
      <c r="AR39" s="65">
        <v>214.71605481688078</v>
      </c>
      <c r="AS39" s="65">
        <v>226.97006256391902</v>
      </c>
      <c r="AT39" s="65">
        <v>247.11844305957308</v>
      </c>
      <c r="AU39" s="65">
        <v>249.3890477724938</v>
      </c>
      <c r="AV39" s="65">
        <v>251.14258695931906</v>
      </c>
      <c r="AW39" s="65">
        <v>253.50015131597138</v>
      </c>
      <c r="AX39" s="65">
        <v>254.94360041174281</v>
      </c>
      <c r="AY39" s="65">
        <v>256.6679157940298</v>
      </c>
      <c r="AZ39" s="65">
        <v>257.5590210486647</v>
      </c>
    </row>
    <row r="40" spans="1:52" ht="12" customHeight="1" x14ac:dyDescent="0.35">
      <c r="A40" s="357" t="s">
        <v>41</v>
      </c>
      <c r="B40" s="358">
        <v>280.51841292609794</v>
      </c>
      <c r="C40" s="358">
        <v>287.15557365115137</v>
      </c>
      <c r="D40" s="358">
        <v>277.93189983224181</v>
      </c>
      <c r="E40" s="358">
        <v>293.98946202192718</v>
      </c>
      <c r="F40" s="358">
        <v>299.87312478878545</v>
      </c>
      <c r="G40" s="358">
        <v>289.53022191038241</v>
      </c>
      <c r="H40" s="358">
        <v>281.73225816468477</v>
      </c>
      <c r="I40" s="358">
        <v>280.15417315664916</v>
      </c>
      <c r="J40" s="358">
        <v>257.27504091632198</v>
      </c>
      <c r="K40" s="358">
        <v>221.9196472621687</v>
      </c>
      <c r="L40" s="358">
        <v>245.02312859835968</v>
      </c>
      <c r="M40" s="358">
        <v>239.08733784585903</v>
      </c>
      <c r="N40" s="358">
        <v>242.4533164715898</v>
      </c>
      <c r="O40" s="358">
        <v>248.75587569356986</v>
      </c>
      <c r="P40" s="358">
        <v>236.58831083005305</v>
      </c>
      <c r="Q40" s="358">
        <v>239.41105760886114</v>
      </c>
      <c r="R40" s="358">
        <v>255.67291160151282</v>
      </c>
      <c r="S40" s="358">
        <v>259.55253495775685</v>
      </c>
      <c r="T40" s="358">
        <v>264.31937102785054</v>
      </c>
      <c r="U40" s="358">
        <v>266.63165847220978</v>
      </c>
      <c r="V40" s="358">
        <v>265.78654524562796</v>
      </c>
      <c r="W40" s="358">
        <v>266.75851542336801</v>
      </c>
      <c r="X40" s="358">
        <v>269.12100588183131</v>
      </c>
      <c r="Y40" s="358">
        <v>269.15765679201689</v>
      </c>
      <c r="Z40" s="358">
        <v>269.25690634520845</v>
      </c>
      <c r="AA40" s="358">
        <v>269.03457689604528</v>
      </c>
      <c r="AB40" s="358">
        <v>269.6939911487359</v>
      </c>
      <c r="AC40" s="358">
        <v>269.93847607129868</v>
      </c>
      <c r="AD40" s="358">
        <v>271.28745594371452</v>
      </c>
      <c r="AE40" s="358">
        <v>272.72745389729238</v>
      </c>
      <c r="AF40" s="358">
        <v>273.67103728582754</v>
      </c>
      <c r="AG40" s="358">
        <v>273.60100846994476</v>
      </c>
      <c r="AH40" s="358">
        <v>274.39089653938265</v>
      </c>
      <c r="AI40" s="358">
        <v>274.03949442660127</v>
      </c>
      <c r="AJ40" s="358">
        <v>272.79649967060044</v>
      </c>
      <c r="AK40" s="358">
        <v>272.01762331316297</v>
      </c>
      <c r="AL40" s="358">
        <v>272.91150897605814</v>
      </c>
      <c r="AM40" s="358">
        <v>272.70750455292983</v>
      </c>
      <c r="AN40" s="358">
        <v>273.87536294434318</v>
      </c>
      <c r="AO40" s="358">
        <v>274.83632426026588</v>
      </c>
      <c r="AP40" s="358">
        <v>275.3953276272851</v>
      </c>
      <c r="AQ40" s="358">
        <v>275.01002282441425</v>
      </c>
      <c r="AR40" s="358">
        <v>275.55797382216349</v>
      </c>
      <c r="AS40" s="358">
        <v>274.52051469505653</v>
      </c>
      <c r="AT40" s="358">
        <v>273.14680407667424</v>
      </c>
      <c r="AU40" s="358">
        <v>272.00806206283403</v>
      </c>
      <c r="AV40" s="358">
        <v>272.19874911710974</v>
      </c>
      <c r="AW40" s="358">
        <v>271.90960354631682</v>
      </c>
      <c r="AX40" s="358">
        <v>273.04516695605304</v>
      </c>
      <c r="AY40" s="358">
        <v>274.00642356019671</v>
      </c>
      <c r="AZ40" s="358">
        <v>274.63100774829286</v>
      </c>
    </row>
    <row r="41" spans="1:52" ht="12" customHeight="1" x14ac:dyDescent="0.35">
      <c r="A41" s="68" t="s">
        <v>42</v>
      </c>
      <c r="B41" s="69">
        <v>50.219616418492258</v>
      </c>
      <c r="C41" s="69">
        <v>51.943395738762916</v>
      </c>
      <c r="D41" s="69">
        <v>49.046177592181991</v>
      </c>
      <c r="E41" s="69">
        <v>51.872868581950108</v>
      </c>
      <c r="F41" s="69">
        <v>51.861087558346412</v>
      </c>
      <c r="G41" s="69">
        <v>49.613560371143429</v>
      </c>
      <c r="H41" s="69">
        <v>47.496804521226579</v>
      </c>
      <c r="I41" s="69">
        <v>47.712842456490321</v>
      </c>
      <c r="J41" s="69">
        <v>42.764773391172966</v>
      </c>
      <c r="K41" s="69">
        <v>38.456168160559272</v>
      </c>
      <c r="L41" s="69">
        <v>41.705523371768933</v>
      </c>
      <c r="M41" s="69">
        <v>40.585361529223285</v>
      </c>
      <c r="N41" s="69">
        <v>41.433378138455176</v>
      </c>
      <c r="O41" s="69">
        <v>43.505464418401715</v>
      </c>
      <c r="P41" s="69">
        <v>40.583996739537064</v>
      </c>
      <c r="Q41" s="69">
        <v>41.143216688835146</v>
      </c>
      <c r="R41" s="69">
        <v>43.696386136621712</v>
      </c>
      <c r="S41" s="69">
        <v>43.913049554200263</v>
      </c>
      <c r="T41" s="69">
        <v>44.107472688540426</v>
      </c>
      <c r="U41" s="69">
        <v>43.64090210372499</v>
      </c>
      <c r="V41" s="69">
        <v>38.349733308365302</v>
      </c>
      <c r="W41" s="69">
        <v>37.316903688189015</v>
      </c>
      <c r="X41" s="69">
        <v>37.06163081732025</v>
      </c>
      <c r="Y41" s="69">
        <v>35.15244657904443</v>
      </c>
      <c r="Z41" s="69">
        <v>33.659558814891795</v>
      </c>
      <c r="AA41" s="69">
        <v>31.481214046103929</v>
      </c>
      <c r="AB41" s="69">
        <v>30.732380214221994</v>
      </c>
      <c r="AC41" s="69">
        <v>29.443840905758115</v>
      </c>
      <c r="AD41" s="69">
        <v>29.39869299829812</v>
      </c>
      <c r="AE41" s="69">
        <v>29.732765831216089</v>
      </c>
      <c r="AF41" s="69">
        <v>29.94593227419983</v>
      </c>
      <c r="AG41" s="69">
        <v>28.735879910454493</v>
      </c>
      <c r="AH41" s="69">
        <v>28.092738948543658</v>
      </c>
      <c r="AI41" s="69">
        <v>26.703404224003339</v>
      </c>
      <c r="AJ41" s="69">
        <v>25.229092293177999</v>
      </c>
      <c r="AK41" s="69">
        <v>23.875122065633999</v>
      </c>
      <c r="AL41" s="69">
        <v>23.350063118570741</v>
      </c>
      <c r="AM41" s="69">
        <v>22.483344471506282</v>
      </c>
      <c r="AN41" s="69">
        <v>22.148046508546312</v>
      </c>
      <c r="AO41" s="69">
        <v>21.817998921510338</v>
      </c>
      <c r="AP41" s="69">
        <v>21.349537569621212</v>
      </c>
      <c r="AQ41" s="69">
        <v>20.564783979270263</v>
      </c>
      <c r="AR41" s="69">
        <v>20.147488457950207</v>
      </c>
      <c r="AS41" s="69">
        <v>19.247186669068622</v>
      </c>
      <c r="AT41" s="69">
        <v>18.318053231577085</v>
      </c>
      <c r="AU41" s="69">
        <v>17.422150337101858</v>
      </c>
      <c r="AV41" s="69">
        <v>16.941384890620292</v>
      </c>
      <c r="AW41" s="69">
        <v>16.341466400834836</v>
      </c>
      <c r="AX41" s="69">
        <v>16.074904352964669</v>
      </c>
      <c r="AY41" s="69">
        <v>15.815256775967953</v>
      </c>
      <c r="AZ41" s="69">
        <v>15.458045316271479</v>
      </c>
    </row>
    <row r="42" spans="1:52" ht="12" customHeight="1" x14ac:dyDescent="0.35">
      <c r="A42" s="68" t="s">
        <v>43</v>
      </c>
      <c r="B42" s="69">
        <v>78.081001858766356</v>
      </c>
      <c r="C42" s="69">
        <v>80.09862613592297</v>
      </c>
      <c r="D42" s="69">
        <v>77.593946816742729</v>
      </c>
      <c r="E42" s="69">
        <v>82.398601661906568</v>
      </c>
      <c r="F42" s="69">
        <v>82.778141735874186</v>
      </c>
      <c r="G42" s="69">
        <v>79.512667295995684</v>
      </c>
      <c r="H42" s="69">
        <v>76.473873023835807</v>
      </c>
      <c r="I42" s="69">
        <v>76.466916067159531</v>
      </c>
      <c r="J42" s="69">
        <v>69.76526386648807</v>
      </c>
      <c r="K42" s="69">
        <v>59.719405312745032</v>
      </c>
      <c r="L42" s="69">
        <v>65.112867201694414</v>
      </c>
      <c r="M42" s="69">
        <v>64.809923101283673</v>
      </c>
      <c r="N42" s="69">
        <v>66.567721552717899</v>
      </c>
      <c r="O42" s="69">
        <v>68.686327097068357</v>
      </c>
      <c r="P42" s="69">
        <v>62.89173343186016</v>
      </c>
      <c r="Q42" s="69">
        <v>63.489500256555452</v>
      </c>
      <c r="R42" s="69">
        <v>68.69617747081233</v>
      </c>
      <c r="S42" s="69">
        <v>70.758008905105285</v>
      </c>
      <c r="T42" s="69">
        <v>72.469704784996054</v>
      </c>
      <c r="U42" s="69">
        <v>73.659292028397147</v>
      </c>
      <c r="V42" s="69">
        <v>75.512639467587817</v>
      </c>
      <c r="W42" s="69">
        <v>75.215915027376369</v>
      </c>
      <c r="X42" s="69">
        <v>75.318086880919253</v>
      </c>
      <c r="Y42" s="69">
        <v>74.084187714552328</v>
      </c>
      <c r="Z42" s="69">
        <v>73.917481949706399</v>
      </c>
      <c r="AA42" s="69">
        <v>72.440031802174815</v>
      </c>
      <c r="AB42" s="69">
        <v>70.728770622642202</v>
      </c>
      <c r="AC42" s="69">
        <v>68.580012059299179</v>
      </c>
      <c r="AD42" s="69">
        <v>67.596988446026685</v>
      </c>
      <c r="AE42" s="69">
        <v>66.842273207682297</v>
      </c>
      <c r="AF42" s="69">
        <v>64.976547815525706</v>
      </c>
      <c r="AG42" s="69">
        <v>63.299727472628469</v>
      </c>
      <c r="AH42" s="69">
        <v>62.502594822888454</v>
      </c>
      <c r="AI42" s="69">
        <v>60.678786172113263</v>
      </c>
      <c r="AJ42" s="69">
        <v>58.595912515716094</v>
      </c>
      <c r="AK42" s="69">
        <v>56.966030349686854</v>
      </c>
      <c r="AL42" s="69">
        <v>56.467675955812311</v>
      </c>
      <c r="AM42" s="69">
        <v>55.384345459116794</v>
      </c>
      <c r="AN42" s="69">
        <v>55.126389740066841</v>
      </c>
      <c r="AO42" s="69">
        <v>54.851266851527441</v>
      </c>
      <c r="AP42" s="69">
        <v>54.440781242695287</v>
      </c>
      <c r="AQ42" s="69">
        <v>53.638954909840933</v>
      </c>
      <c r="AR42" s="69">
        <v>53.33023816700203</v>
      </c>
      <c r="AS42" s="69">
        <v>52.411003935401197</v>
      </c>
      <c r="AT42" s="69">
        <v>51.422276303752611</v>
      </c>
      <c r="AU42" s="69">
        <v>50.551758933201626</v>
      </c>
      <c r="AV42" s="69">
        <v>50.151545102230159</v>
      </c>
      <c r="AW42" s="69">
        <v>49.629864079110831</v>
      </c>
      <c r="AX42" s="69">
        <v>49.551055419412045</v>
      </c>
      <c r="AY42" s="69">
        <v>49.479508894707458</v>
      </c>
      <c r="AZ42" s="69">
        <v>49.262060991888561</v>
      </c>
    </row>
    <row r="43" spans="1:52" ht="12" customHeight="1" x14ac:dyDescent="0.35">
      <c r="A43" s="68" t="s">
        <v>27</v>
      </c>
      <c r="B43" s="69">
        <v>0</v>
      </c>
      <c r="C43" s="69">
        <v>0</v>
      </c>
      <c r="D43" s="69">
        <v>0</v>
      </c>
      <c r="E43" s="69">
        <v>0.37808000000000003</v>
      </c>
      <c r="F43" s="69">
        <v>0.40094999999999992</v>
      </c>
      <c r="G43" s="69">
        <v>0.45381093871322642</v>
      </c>
      <c r="H43" s="69">
        <v>0.53087000000000006</v>
      </c>
      <c r="I43" s="69">
        <v>0.51013999999999993</v>
      </c>
      <c r="J43" s="69">
        <v>0.54117000000000004</v>
      </c>
      <c r="K43" s="69">
        <v>0.60557000000000016</v>
      </c>
      <c r="L43" s="69">
        <v>0.6926842606199265</v>
      </c>
      <c r="M43" s="69">
        <v>0.71652096571721124</v>
      </c>
      <c r="N43" s="69">
        <v>0.26272408197931085</v>
      </c>
      <c r="O43" s="69">
        <v>0.21496209886979967</v>
      </c>
      <c r="P43" s="69">
        <v>0.2149514194180718</v>
      </c>
      <c r="Q43" s="69">
        <v>0.21495037911009454</v>
      </c>
      <c r="R43" s="69">
        <v>0.21580904631083075</v>
      </c>
      <c r="S43" s="69">
        <v>0.33616894832239158</v>
      </c>
      <c r="T43" s="69">
        <v>0.35541596884032556</v>
      </c>
      <c r="U43" s="69">
        <v>0.62288412400546678</v>
      </c>
      <c r="V43" s="69">
        <v>1.1409969240076872</v>
      </c>
      <c r="W43" s="69">
        <v>1.202270756900546</v>
      </c>
      <c r="X43" s="69">
        <v>1.2322336407723669</v>
      </c>
      <c r="Y43" s="69">
        <v>1.4354354606688475</v>
      </c>
      <c r="Z43" s="69">
        <v>1.6786768930939115</v>
      </c>
      <c r="AA43" s="69">
        <v>1.8828174173006951</v>
      </c>
      <c r="AB43" s="69">
        <v>1.9009888398726713</v>
      </c>
      <c r="AC43" s="69">
        <v>2.19731539784136</v>
      </c>
      <c r="AD43" s="69">
        <v>2.2692834786004523</v>
      </c>
      <c r="AE43" s="69">
        <v>2.0834517597580904</v>
      </c>
      <c r="AF43" s="69">
        <v>2.0847653084227336</v>
      </c>
      <c r="AG43" s="69">
        <v>2.1443949000099898</v>
      </c>
      <c r="AH43" s="69">
        <v>2.1789841347306464</v>
      </c>
      <c r="AI43" s="69">
        <v>2.2117686768945557</v>
      </c>
      <c r="AJ43" s="69">
        <v>2.2209448211210612</v>
      </c>
      <c r="AK43" s="69">
        <v>2.2238946959806865</v>
      </c>
      <c r="AL43" s="69">
        <v>2.2681262843280514</v>
      </c>
      <c r="AM43" s="69">
        <v>2.2374780174846158</v>
      </c>
      <c r="AN43" s="69">
        <v>2.2452432780418157</v>
      </c>
      <c r="AO43" s="69">
        <v>2.2478011395303454</v>
      </c>
      <c r="AP43" s="69">
        <v>2.2546038390726615</v>
      </c>
      <c r="AQ43" s="69">
        <v>2.2540516484393871</v>
      </c>
      <c r="AR43" s="69">
        <v>2.2605408584955815</v>
      </c>
      <c r="AS43" s="69">
        <v>2.2457699191217202</v>
      </c>
      <c r="AT43" s="69">
        <v>2.2292455842832606</v>
      </c>
      <c r="AU43" s="69">
        <v>2.2168059445137089</v>
      </c>
      <c r="AV43" s="69">
        <v>2.2301639989356303</v>
      </c>
      <c r="AW43" s="69">
        <v>2.219226739483199</v>
      </c>
      <c r="AX43" s="69">
        <v>2.2338785528519169</v>
      </c>
      <c r="AY43" s="69">
        <v>2.2502647275021137</v>
      </c>
      <c r="AZ43" s="69">
        <v>2.2819966003281551</v>
      </c>
    </row>
    <row r="44" spans="1:52" ht="12" customHeight="1" x14ac:dyDescent="0.35">
      <c r="A44" s="70" t="s">
        <v>29</v>
      </c>
      <c r="B44" s="71">
        <v>152.21779464883932</v>
      </c>
      <c r="C44" s="71">
        <v>155.1135517764655</v>
      </c>
      <c r="D44" s="71">
        <v>151.29177542331709</v>
      </c>
      <c r="E44" s="71">
        <v>159.33991177807042</v>
      </c>
      <c r="F44" s="71">
        <v>164.83294549456485</v>
      </c>
      <c r="G44" s="71">
        <v>159.95018330453007</v>
      </c>
      <c r="H44" s="71">
        <v>157.23071061962236</v>
      </c>
      <c r="I44" s="71">
        <v>155.46427463299926</v>
      </c>
      <c r="J44" s="71">
        <v>144.20383365866093</v>
      </c>
      <c r="K44" s="71">
        <v>123.13850378886451</v>
      </c>
      <c r="L44" s="71">
        <v>137.5120537642764</v>
      </c>
      <c r="M44" s="71">
        <v>132.97553224963497</v>
      </c>
      <c r="N44" s="71">
        <v>134.18949269843739</v>
      </c>
      <c r="O44" s="71">
        <v>136.34912207923009</v>
      </c>
      <c r="P44" s="71">
        <v>132.89762923923774</v>
      </c>
      <c r="Q44" s="71">
        <v>134.56339028436048</v>
      </c>
      <c r="R44" s="71">
        <v>143.06453894776797</v>
      </c>
      <c r="S44" s="71">
        <v>144.54530755012894</v>
      </c>
      <c r="T44" s="71">
        <v>147.38677758547385</v>
      </c>
      <c r="U44" s="71">
        <v>148.70858021608223</v>
      </c>
      <c r="V44" s="71">
        <v>150.78317554566721</v>
      </c>
      <c r="W44" s="71">
        <v>153.02342595090207</v>
      </c>
      <c r="X44" s="71">
        <v>155.50905454281934</v>
      </c>
      <c r="Y44" s="71">
        <v>158.48558703775129</v>
      </c>
      <c r="Z44" s="71">
        <v>160.00118868751636</v>
      </c>
      <c r="AA44" s="71">
        <v>163.23051363046571</v>
      </c>
      <c r="AB44" s="71">
        <v>166.33185147199902</v>
      </c>
      <c r="AC44" s="71">
        <v>169.71730770840006</v>
      </c>
      <c r="AD44" s="71">
        <v>172.02249102078926</v>
      </c>
      <c r="AE44" s="71">
        <v>174.06896309863583</v>
      </c>
      <c r="AF44" s="71">
        <v>176.66379188767928</v>
      </c>
      <c r="AG44" s="71">
        <v>179.42100618685188</v>
      </c>
      <c r="AH44" s="71">
        <v>181.61657863321986</v>
      </c>
      <c r="AI44" s="71">
        <v>184.44553535359015</v>
      </c>
      <c r="AJ44" s="71">
        <v>186.75055004058541</v>
      </c>
      <c r="AK44" s="71">
        <v>188.9525762018614</v>
      </c>
      <c r="AL44" s="71">
        <v>190.82564361734711</v>
      </c>
      <c r="AM44" s="71">
        <v>192.60233660482226</v>
      </c>
      <c r="AN44" s="71">
        <v>194.35568341768811</v>
      </c>
      <c r="AO44" s="71">
        <v>195.91925734769785</v>
      </c>
      <c r="AP44" s="71">
        <v>197.35040497589603</v>
      </c>
      <c r="AQ44" s="71">
        <v>198.5522322868637</v>
      </c>
      <c r="AR44" s="71">
        <v>199.81970633871566</v>
      </c>
      <c r="AS44" s="71">
        <v>200.61655417146503</v>
      </c>
      <c r="AT44" s="71">
        <v>201.1772289570614</v>
      </c>
      <c r="AU44" s="71">
        <v>201.8173468480168</v>
      </c>
      <c r="AV44" s="71">
        <v>202.87565512532365</v>
      </c>
      <c r="AW44" s="71">
        <v>203.71904632688802</v>
      </c>
      <c r="AX44" s="71">
        <v>205.18532863082436</v>
      </c>
      <c r="AY44" s="71">
        <v>206.46139316201919</v>
      </c>
      <c r="AZ44" s="71">
        <v>207.62890483980479</v>
      </c>
    </row>
    <row r="45" spans="1:52" ht="12" customHeight="1" x14ac:dyDescent="0.35">
      <c r="A45" s="72" t="s">
        <v>44</v>
      </c>
      <c r="B45" s="73">
        <v>370.45401616576646</v>
      </c>
      <c r="C45" s="73">
        <v>379.63605656055148</v>
      </c>
      <c r="D45" s="73">
        <v>369.69408647383182</v>
      </c>
      <c r="E45" s="73">
        <v>388.36352538638624</v>
      </c>
      <c r="F45" s="73">
        <v>396.74288420507492</v>
      </c>
      <c r="G45" s="73">
        <v>385.52172352136614</v>
      </c>
      <c r="H45" s="73">
        <v>374.21739226961643</v>
      </c>
      <c r="I45" s="73">
        <v>369.04582963989844</v>
      </c>
      <c r="J45" s="73">
        <v>335.73111515685144</v>
      </c>
      <c r="K45" s="73">
        <v>290.77839029853493</v>
      </c>
      <c r="L45" s="73">
        <v>323.39380291370594</v>
      </c>
      <c r="M45" s="73">
        <v>313.66670233655276</v>
      </c>
      <c r="N45" s="73">
        <v>320.80841947183382</v>
      </c>
      <c r="O45" s="73">
        <v>330.74235663091065</v>
      </c>
      <c r="P45" s="73">
        <v>310.97771588202505</v>
      </c>
      <c r="Q45" s="73">
        <v>315.56129194221273</v>
      </c>
      <c r="R45" s="73">
        <v>338.49737696291766</v>
      </c>
      <c r="S45" s="73">
        <v>340.85133549104097</v>
      </c>
      <c r="T45" s="73">
        <v>346.60997830859628</v>
      </c>
      <c r="U45" s="73">
        <v>349.74654961634099</v>
      </c>
      <c r="V45" s="73">
        <v>351.24507543765793</v>
      </c>
      <c r="W45" s="73">
        <v>353.16163482172465</v>
      </c>
      <c r="X45" s="73">
        <v>355.16910948898311</v>
      </c>
      <c r="Y45" s="73">
        <v>357.21509194031648</v>
      </c>
      <c r="Z45" s="73">
        <v>358.98851743093354</v>
      </c>
      <c r="AA45" s="73">
        <v>360.08323853805814</v>
      </c>
      <c r="AB45" s="73">
        <v>358.78650400211274</v>
      </c>
      <c r="AC45" s="73">
        <v>359.29667039132892</v>
      </c>
      <c r="AD45" s="73">
        <v>358.85265035485406</v>
      </c>
      <c r="AE45" s="73">
        <v>356.17434311701271</v>
      </c>
      <c r="AF45" s="73">
        <v>354.04923473953158</v>
      </c>
      <c r="AG45" s="73">
        <v>355.59447131929926</v>
      </c>
      <c r="AH45" s="73">
        <v>357.02205087175491</v>
      </c>
      <c r="AI45" s="73">
        <v>354.83917969327911</v>
      </c>
      <c r="AJ45" s="73">
        <v>354.21421184054606</v>
      </c>
      <c r="AK45" s="73">
        <v>353.25246357980501</v>
      </c>
      <c r="AL45" s="73">
        <v>352.25002702344017</v>
      </c>
      <c r="AM45" s="73">
        <v>350.62613336447839</v>
      </c>
      <c r="AN45" s="73">
        <v>352.40849252792316</v>
      </c>
      <c r="AO45" s="73">
        <v>353.92368130556258</v>
      </c>
      <c r="AP45" s="73">
        <v>354.43746837260505</v>
      </c>
      <c r="AQ45" s="73">
        <v>353.54462459527412</v>
      </c>
      <c r="AR45" s="73">
        <v>354.2091008724347</v>
      </c>
      <c r="AS45" s="73">
        <v>354.85734368887228</v>
      </c>
      <c r="AT45" s="73">
        <v>354.88998207781952</v>
      </c>
      <c r="AU45" s="73">
        <v>355.65670224989572</v>
      </c>
      <c r="AV45" s="73">
        <v>358.42396822365993</v>
      </c>
      <c r="AW45" s="73">
        <v>361.43069292358149</v>
      </c>
      <c r="AX45" s="73">
        <v>363.15736019516936</v>
      </c>
      <c r="AY45" s="73">
        <v>365.51860319776887</v>
      </c>
      <c r="AZ45" s="73">
        <v>367.82037594009444</v>
      </c>
    </row>
    <row r="46" spans="1:52" ht="12" customHeight="1" x14ac:dyDescent="0.35">
      <c r="A46" s="72" t="s">
        <v>45</v>
      </c>
      <c r="B46" s="73">
        <v>519.77184616681075</v>
      </c>
      <c r="C46" s="73">
        <v>532.60897111275813</v>
      </c>
      <c r="D46" s="73">
        <v>518.37655292938712</v>
      </c>
      <c r="E46" s="73">
        <v>546.02151468653733</v>
      </c>
      <c r="F46" s="73">
        <v>555.96560617112777</v>
      </c>
      <c r="G46" s="73">
        <v>538.89637641511888</v>
      </c>
      <c r="H46" s="73">
        <v>523.10644752364169</v>
      </c>
      <c r="I46" s="73">
        <v>517.67115094829069</v>
      </c>
      <c r="J46" s="73">
        <v>471.84367050498662</v>
      </c>
      <c r="K46" s="73">
        <v>408.01720961891061</v>
      </c>
      <c r="L46" s="73">
        <v>452.07806548211789</v>
      </c>
      <c r="M46" s="73">
        <v>440.23135646749438</v>
      </c>
      <c r="N46" s="73">
        <v>450.2740606949298</v>
      </c>
      <c r="O46" s="73">
        <v>464.24980992758117</v>
      </c>
      <c r="P46" s="73">
        <v>437.47160103419657</v>
      </c>
      <c r="Q46" s="73">
        <v>443.35932793515087</v>
      </c>
      <c r="R46" s="73">
        <v>473.71060833488576</v>
      </c>
      <c r="S46" s="73">
        <v>477.40374718394963</v>
      </c>
      <c r="T46" s="73">
        <v>486.04130030658473</v>
      </c>
      <c r="U46" s="73">
        <v>490.23958249201564</v>
      </c>
      <c r="V46" s="73">
        <v>489.5454196684982</v>
      </c>
      <c r="W46" s="73">
        <v>491.78057217627321</v>
      </c>
      <c r="X46" s="73">
        <v>495.78862627991509</v>
      </c>
      <c r="Y46" s="73">
        <v>495.26016884554735</v>
      </c>
      <c r="Z46" s="73">
        <v>494.1310551903772</v>
      </c>
      <c r="AA46" s="73">
        <v>493.1101083063129</v>
      </c>
      <c r="AB46" s="73">
        <v>486.52936944785631</v>
      </c>
      <c r="AC46" s="73">
        <v>487.17770985772751</v>
      </c>
      <c r="AD46" s="73">
        <v>489.37862079477065</v>
      </c>
      <c r="AE46" s="73">
        <v>491.68970513063516</v>
      </c>
      <c r="AF46" s="73">
        <v>493.09026476216695</v>
      </c>
      <c r="AG46" s="73">
        <v>492.94525070822164</v>
      </c>
      <c r="AH46" s="73">
        <v>494.41698193706168</v>
      </c>
      <c r="AI46" s="73">
        <v>494.37951823507018</v>
      </c>
      <c r="AJ46" s="73">
        <v>494.09215369247642</v>
      </c>
      <c r="AK46" s="73">
        <v>494.57190747323648</v>
      </c>
      <c r="AL46" s="73">
        <v>505.47399095183596</v>
      </c>
      <c r="AM46" s="73">
        <v>507.79090851271627</v>
      </c>
      <c r="AN46" s="73">
        <v>511.63083954185646</v>
      </c>
      <c r="AO46" s="73">
        <v>515.45407560628405</v>
      </c>
      <c r="AP46" s="73">
        <v>519.12257792445473</v>
      </c>
      <c r="AQ46" s="73">
        <v>522.27697841494114</v>
      </c>
      <c r="AR46" s="73">
        <v>526.13255812393834</v>
      </c>
      <c r="AS46" s="73">
        <v>528.9229952364027</v>
      </c>
      <c r="AT46" s="73">
        <v>532.04201106685878</v>
      </c>
      <c r="AU46" s="73">
        <v>535.19588925852338</v>
      </c>
      <c r="AV46" s="73">
        <v>539.68374443552955</v>
      </c>
      <c r="AW46" s="73">
        <v>543.96776581844472</v>
      </c>
      <c r="AX46" s="73">
        <v>549.08382004324687</v>
      </c>
      <c r="AY46" s="73">
        <v>553.95447769994337</v>
      </c>
      <c r="AZ46" s="73">
        <v>558.67900023340781</v>
      </c>
    </row>
    <row r="47" spans="1:52" ht="12" customHeight="1" x14ac:dyDescent="0.35">
      <c r="A47" s="74" t="s">
        <v>46</v>
      </c>
      <c r="B47" s="75">
        <v>318.21342879918535</v>
      </c>
      <c r="C47" s="75">
        <v>326.57694021962823</v>
      </c>
      <c r="D47" s="75">
        <v>317.79920124622873</v>
      </c>
      <c r="E47" s="75">
        <v>333.44408291556175</v>
      </c>
      <c r="F47" s="75">
        <v>340.73579547405831</v>
      </c>
      <c r="G47" s="75">
        <v>331.42779832208663</v>
      </c>
      <c r="H47" s="75">
        <v>321.53334011775189</v>
      </c>
      <c r="I47" s="75">
        <v>316.65437962916565</v>
      </c>
      <c r="J47" s="75">
        <v>287.57641246160233</v>
      </c>
      <c r="K47" s="75">
        <v>249.2756069113583</v>
      </c>
      <c r="L47" s="75">
        <v>277.55056399883364</v>
      </c>
      <c r="M47" s="75">
        <v>268.92154452691005</v>
      </c>
      <c r="N47" s="75">
        <v>275.31111149686296</v>
      </c>
      <c r="O47" s="75">
        <v>283.96574479220851</v>
      </c>
      <c r="P47" s="75">
        <v>266.5002057218901</v>
      </c>
      <c r="Q47" s="75">
        <v>270.51081266781631</v>
      </c>
      <c r="R47" s="75">
        <v>290.06712296497579</v>
      </c>
      <c r="S47" s="75">
        <v>291.45607669707488</v>
      </c>
      <c r="T47" s="75">
        <v>296.8747308841215</v>
      </c>
      <c r="U47" s="75">
        <v>299.70049643020087</v>
      </c>
      <c r="V47" s="75">
        <v>299.74615421986988</v>
      </c>
      <c r="W47" s="75">
        <v>301.33433732854451</v>
      </c>
      <c r="X47" s="75">
        <v>303.76316129684335</v>
      </c>
      <c r="Y47" s="75">
        <v>303.37874987932622</v>
      </c>
      <c r="Z47" s="75">
        <v>302.30991902128176</v>
      </c>
      <c r="AA47" s="75">
        <v>300.95234611673186</v>
      </c>
      <c r="AB47" s="75">
        <v>297.15650033460571</v>
      </c>
      <c r="AC47" s="75">
        <v>296.55784719571881</v>
      </c>
      <c r="AD47" s="75">
        <v>297.21457536668424</v>
      </c>
      <c r="AE47" s="75">
        <v>297.74099858566962</v>
      </c>
      <c r="AF47" s="75">
        <v>297.37430704765501</v>
      </c>
      <c r="AG47" s="75">
        <v>295.44549930181341</v>
      </c>
      <c r="AH47" s="75">
        <v>295.1529946795996</v>
      </c>
      <c r="AI47" s="75">
        <v>293.07470800697968</v>
      </c>
      <c r="AJ47" s="75">
        <v>290.94428387139152</v>
      </c>
      <c r="AK47" s="75">
        <v>289.44145354417543</v>
      </c>
      <c r="AL47" s="75">
        <v>293.81851475510655</v>
      </c>
      <c r="AM47" s="75">
        <v>294.28078432042565</v>
      </c>
      <c r="AN47" s="75">
        <v>296.12290402019647</v>
      </c>
      <c r="AO47" s="75">
        <v>298.01446758892189</v>
      </c>
      <c r="AP47" s="75">
        <v>299.74365355896532</v>
      </c>
      <c r="AQ47" s="75">
        <v>301.14593801702659</v>
      </c>
      <c r="AR47" s="75">
        <v>303.1328601963134</v>
      </c>
      <c r="AS47" s="75">
        <v>304.36849638016406</v>
      </c>
      <c r="AT47" s="75">
        <v>305.84847366920695</v>
      </c>
      <c r="AU47" s="75">
        <v>307.40712731602133</v>
      </c>
      <c r="AV47" s="75">
        <v>309.77318878835746</v>
      </c>
      <c r="AW47" s="75">
        <v>312.0683144309661</v>
      </c>
      <c r="AX47" s="75">
        <v>314.93969389242022</v>
      </c>
      <c r="AY47" s="75">
        <v>317.67146833297244</v>
      </c>
      <c r="AZ47" s="75">
        <v>320.28664719373518</v>
      </c>
    </row>
    <row r="48" spans="1:52" ht="12" customHeight="1" x14ac:dyDescent="0.35">
      <c r="A48" s="359" t="s">
        <v>1015</v>
      </c>
      <c r="B48" s="360">
        <v>728.99599587654939</v>
      </c>
      <c r="C48" s="360">
        <v>748.5418257113563</v>
      </c>
      <c r="D48" s="360">
        <v>721.97572432962204</v>
      </c>
      <c r="E48" s="360">
        <v>760.22351749474024</v>
      </c>
      <c r="F48" s="360">
        <v>761.77027331627494</v>
      </c>
      <c r="G48" s="360">
        <v>722.65454739203165</v>
      </c>
      <c r="H48" s="360">
        <v>694.41297233348962</v>
      </c>
      <c r="I48" s="360">
        <v>695.19903699829422</v>
      </c>
      <c r="J48" s="360">
        <v>621.45544345023768</v>
      </c>
      <c r="K48" s="360">
        <v>535.94735902218008</v>
      </c>
      <c r="L48" s="360">
        <v>574.50373242797104</v>
      </c>
      <c r="M48" s="360">
        <v>563.35144982453767</v>
      </c>
      <c r="N48" s="360">
        <v>579.03474647911662</v>
      </c>
      <c r="O48" s="360">
        <v>600.27333201104454</v>
      </c>
      <c r="P48" s="360">
        <v>568.95391303325323</v>
      </c>
      <c r="Q48" s="360">
        <v>577.24427087769811</v>
      </c>
      <c r="R48" s="360">
        <v>620.48616681546719</v>
      </c>
      <c r="S48" s="360">
        <v>629.27384823466843</v>
      </c>
      <c r="T48" s="360">
        <v>638.22533969971323</v>
      </c>
      <c r="U48" s="360">
        <v>638.78793953725472</v>
      </c>
      <c r="V48" s="360">
        <v>640.77406641483469</v>
      </c>
      <c r="W48" s="360">
        <v>647.09106425091466</v>
      </c>
      <c r="X48" s="360">
        <v>653.70407590932143</v>
      </c>
      <c r="Y48" s="360">
        <v>658.27271297395021</v>
      </c>
      <c r="Z48" s="360">
        <v>663.07066076116973</v>
      </c>
      <c r="AA48" s="360">
        <v>669.038576424707</v>
      </c>
      <c r="AB48" s="360">
        <v>675.34104169014279</v>
      </c>
      <c r="AC48" s="360">
        <v>682.51005554053972</v>
      </c>
      <c r="AD48" s="360">
        <v>689.0507526369081</v>
      </c>
      <c r="AE48" s="360">
        <v>695.88327767841508</v>
      </c>
      <c r="AF48" s="360">
        <v>702.54571622963658</v>
      </c>
      <c r="AG48" s="360">
        <v>709.26450937220011</v>
      </c>
      <c r="AH48" s="360">
        <v>716.63031064867107</v>
      </c>
      <c r="AI48" s="360">
        <v>723.28261664284969</v>
      </c>
      <c r="AJ48" s="360">
        <v>731.37369079275436</v>
      </c>
      <c r="AK48" s="360">
        <v>737.41067168678364</v>
      </c>
      <c r="AL48" s="360">
        <v>746.98280898251721</v>
      </c>
      <c r="AM48" s="360">
        <v>753.49742586952107</v>
      </c>
      <c r="AN48" s="360">
        <v>762.86159881359799</v>
      </c>
      <c r="AO48" s="360">
        <v>769.56460543220464</v>
      </c>
      <c r="AP48" s="360">
        <v>780.57367029017655</v>
      </c>
      <c r="AQ48" s="360">
        <v>788.59095799993781</v>
      </c>
      <c r="AR48" s="360">
        <v>794.8213019603121</v>
      </c>
      <c r="AS48" s="360">
        <v>799.1283262099181</v>
      </c>
      <c r="AT48" s="360">
        <v>802.62017048535654</v>
      </c>
      <c r="AU48" s="360">
        <v>809.61217725168274</v>
      </c>
      <c r="AV48" s="360">
        <v>816.42350080483982</v>
      </c>
      <c r="AW48" s="360">
        <v>823.33775823307326</v>
      </c>
      <c r="AX48" s="360">
        <v>830.44496992758638</v>
      </c>
      <c r="AY48" s="360">
        <v>837.38398383746278</v>
      </c>
      <c r="AZ48" s="360">
        <v>844.78652118633886</v>
      </c>
    </row>
    <row r="49" spans="1:52" ht="12" customHeight="1" x14ac:dyDescent="0.35">
      <c r="A49" s="79" t="s">
        <v>1016</v>
      </c>
      <c r="B49" s="80">
        <v>509.91348231492026</v>
      </c>
      <c r="C49" s="80">
        <v>523.61777284224945</v>
      </c>
      <c r="D49" s="80">
        <v>504.16568807630154</v>
      </c>
      <c r="E49" s="80">
        <v>530.59332035424598</v>
      </c>
      <c r="F49" s="80">
        <v>524.86710094281989</v>
      </c>
      <c r="G49" s="80">
        <v>496.82967991970696</v>
      </c>
      <c r="H49" s="80">
        <v>476.09095589709057</v>
      </c>
      <c r="I49" s="80">
        <v>477.11848724712706</v>
      </c>
      <c r="J49" s="80">
        <v>422.89567727465004</v>
      </c>
      <c r="K49" s="80">
        <v>363.37081333643658</v>
      </c>
      <c r="L49" s="80">
        <v>386.2761948547473</v>
      </c>
      <c r="M49" s="80">
        <v>382.38665871331051</v>
      </c>
      <c r="N49" s="80">
        <v>393.06826174191241</v>
      </c>
      <c r="O49" s="80">
        <v>408.54535325600068</v>
      </c>
      <c r="P49" s="80">
        <v>391.07673770243775</v>
      </c>
      <c r="Q49" s="80">
        <v>395.0580170223256</v>
      </c>
      <c r="R49" s="80">
        <v>423.3100564206519</v>
      </c>
      <c r="S49" s="80">
        <v>430.9753255778981</v>
      </c>
      <c r="T49" s="80">
        <v>436.87248742837517</v>
      </c>
      <c r="U49" s="80">
        <v>436.07778209684886</v>
      </c>
      <c r="V49" s="80">
        <v>436.73953663912312</v>
      </c>
      <c r="W49" s="80">
        <v>441.38665308771806</v>
      </c>
      <c r="X49" s="80">
        <v>445.55833499628045</v>
      </c>
      <c r="Y49" s="80">
        <v>448.61899218747317</v>
      </c>
      <c r="Z49" s="80">
        <v>451.6765897256671</v>
      </c>
      <c r="AA49" s="80">
        <v>455.47960663824369</v>
      </c>
      <c r="AB49" s="80">
        <v>459.76778905803951</v>
      </c>
      <c r="AC49" s="80">
        <v>464.69023224124476</v>
      </c>
      <c r="AD49" s="80">
        <v>469.03701551460557</v>
      </c>
      <c r="AE49" s="80">
        <v>473.49215991664573</v>
      </c>
      <c r="AF49" s="80">
        <v>477.79716762582552</v>
      </c>
      <c r="AG49" s="80">
        <v>482.23280865478449</v>
      </c>
      <c r="AH49" s="80">
        <v>487.33447414586306</v>
      </c>
      <c r="AI49" s="80">
        <v>490.65250538802439</v>
      </c>
      <c r="AJ49" s="80">
        <v>496.63866400096572</v>
      </c>
      <c r="AK49" s="80">
        <v>499.80734996453134</v>
      </c>
      <c r="AL49" s="80">
        <v>505.95511587272472</v>
      </c>
      <c r="AM49" s="80">
        <v>509.39571606510628</v>
      </c>
      <c r="AN49" s="80">
        <v>514.60683080819797</v>
      </c>
      <c r="AO49" s="80">
        <v>518.61717534094828</v>
      </c>
      <c r="AP49" s="80">
        <v>525.37383668349787</v>
      </c>
      <c r="AQ49" s="80">
        <v>529.1556985889805</v>
      </c>
      <c r="AR49" s="80">
        <v>531.73961361194574</v>
      </c>
      <c r="AS49" s="80">
        <v>533.57441310772322</v>
      </c>
      <c r="AT49" s="80">
        <v>533.54515071699905</v>
      </c>
      <c r="AU49" s="80">
        <v>536.66327654776455</v>
      </c>
      <c r="AV49" s="80">
        <v>539.88358407024759</v>
      </c>
      <c r="AW49" s="80">
        <v>543.33977770255046</v>
      </c>
      <c r="AX49" s="80">
        <v>547.38811130689999</v>
      </c>
      <c r="AY49" s="80">
        <v>551.47362361966998</v>
      </c>
      <c r="AZ49" s="80">
        <v>555.98530474857444</v>
      </c>
    </row>
    <row r="50" spans="1:52" ht="12" customHeight="1" x14ac:dyDescent="0.35">
      <c r="A50" s="81" t="s">
        <v>13</v>
      </c>
      <c r="B50" s="43">
        <v>11.334934808928434</v>
      </c>
      <c r="C50" s="43">
        <v>9.097640963929873</v>
      </c>
      <c r="D50" s="43">
        <v>6.8121816381691902</v>
      </c>
      <c r="E50" s="43">
        <v>9.3626256804210861</v>
      </c>
      <c r="F50" s="43">
        <v>7.3509879835178307</v>
      </c>
      <c r="G50" s="43">
        <v>5.1359285948442643</v>
      </c>
      <c r="H50" s="43">
        <v>5.8137397398991739</v>
      </c>
      <c r="I50" s="43">
        <v>5.8841280698494813</v>
      </c>
      <c r="J50" s="43">
        <v>5.5869460232657104</v>
      </c>
      <c r="K50" s="43">
        <v>4.8155318201692783</v>
      </c>
      <c r="L50" s="43">
        <v>3.0016168478127816</v>
      </c>
      <c r="M50" s="43">
        <v>4.1025132440343572</v>
      </c>
      <c r="N50" s="43">
        <v>4.0933946982419132</v>
      </c>
      <c r="O50" s="43">
        <v>3.7266077835080669</v>
      </c>
      <c r="P50" s="43">
        <v>3.5126011858522057</v>
      </c>
      <c r="Q50" s="43">
        <v>2.7539630790476237</v>
      </c>
      <c r="R50" s="43">
        <v>2.955854559063801</v>
      </c>
      <c r="S50" s="43">
        <v>3.0823481543096181</v>
      </c>
      <c r="T50" s="43">
        <v>3.1212665894193754</v>
      </c>
      <c r="U50" s="43">
        <v>3.098692861795842</v>
      </c>
      <c r="V50" s="43">
        <v>3.0977052021665332</v>
      </c>
      <c r="W50" s="43">
        <v>3.1537144957209917</v>
      </c>
      <c r="X50" s="43">
        <v>3.2067432462081502</v>
      </c>
      <c r="Y50" s="43">
        <v>3.2501072576331875</v>
      </c>
      <c r="Z50" s="43">
        <v>3.2745259178535671</v>
      </c>
      <c r="AA50" s="43">
        <v>3.3162541954721019</v>
      </c>
      <c r="AB50" s="43">
        <v>3.3381955706608299</v>
      </c>
      <c r="AC50" s="43">
        <v>3.3634070532974687</v>
      </c>
      <c r="AD50" s="43">
        <v>3.3823863626927544</v>
      </c>
      <c r="AE50" s="43">
        <v>3.3995083681041929</v>
      </c>
      <c r="AF50" s="43">
        <v>3.4136324605865846</v>
      </c>
      <c r="AG50" s="43">
        <v>3.4302823969594383</v>
      </c>
      <c r="AH50" s="43">
        <v>3.4385554510807768</v>
      </c>
      <c r="AI50" s="43">
        <v>3.396320209819065</v>
      </c>
      <c r="AJ50" s="43">
        <v>3.1657339438479668</v>
      </c>
      <c r="AK50" s="43">
        <v>3.0994227400796719</v>
      </c>
      <c r="AL50" s="43">
        <v>2.8791597644643261</v>
      </c>
      <c r="AM50" s="43">
        <v>2.900820295820695</v>
      </c>
      <c r="AN50" s="43">
        <v>2.739392339773282</v>
      </c>
      <c r="AO50" s="43">
        <v>2.7492574107643022</v>
      </c>
      <c r="AP50" s="43">
        <v>2.7744608658720216</v>
      </c>
      <c r="AQ50" s="43">
        <v>2.6504739212881918</v>
      </c>
      <c r="AR50" s="43">
        <v>2.5902434897298146</v>
      </c>
      <c r="AS50" s="43">
        <v>2.2844849135181011</v>
      </c>
      <c r="AT50" s="43">
        <v>2.0714245587647624</v>
      </c>
      <c r="AU50" s="43">
        <v>1.9391087368415723</v>
      </c>
      <c r="AV50" s="43">
        <v>1.9281368152027449</v>
      </c>
      <c r="AW50" s="43">
        <v>1.8512005952545072</v>
      </c>
      <c r="AX50" s="43">
        <v>1.8018648384345164</v>
      </c>
      <c r="AY50" s="43">
        <v>1.7727904800581142</v>
      </c>
      <c r="AZ50" s="43">
        <v>1.7555305563940156</v>
      </c>
    </row>
    <row r="51" spans="1:52" ht="12" customHeight="1" x14ac:dyDescent="0.35">
      <c r="A51" s="81" t="s">
        <v>18</v>
      </c>
      <c r="B51" s="43">
        <v>28.614726399329829</v>
      </c>
      <c r="C51" s="43">
        <v>33.842727469542965</v>
      </c>
      <c r="D51" s="43">
        <v>27.929575782555901</v>
      </c>
      <c r="E51" s="43">
        <v>14.782553142533477</v>
      </c>
      <c r="F51" s="43">
        <v>15.409491766274119</v>
      </c>
      <c r="G51" s="43">
        <v>15.061367571023087</v>
      </c>
      <c r="H51" s="43">
        <v>15.916382337908747</v>
      </c>
      <c r="I51" s="43">
        <v>17.008935149832499</v>
      </c>
      <c r="J51" s="43">
        <v>14.713617641016951</v>
      </c>
      <c r="K51" s="43">
        <v>11.779083685617795</v>
      </c>
      <c r="L51" s="43">
        <v>15.192460844102193</v>
      </c>
      <c r="M51" s="43">
        <v>11.041970418924052</v>
      </c>
      <c r="N51" s="43">
        <v>11.330405981235415</v>
      </c>
      <c r="O51" s="43">
        <v>12.027950915028619</v>
      </c>
      <c r="P51" s="43">
        <v>11.724669199817606</v>
      </c>
      <c r="Q51" s="43">
        <v>12.603526908339102</v>
      </c>
      <c r="R51" s="43">
        <v>13.332809985820555</v>
      </c>
      <c r="S51" s="43">
        <v>14.213374832113557</v>
      </c>
      <c r="T51" s="43">
        <v>14.410885727725425</v>
      </c>
      <c r="U51" s="43">
        <v>14.395159740154808</v>
      </c>
      <c r="V51" s="43">
        <v>14.398286509064617</v>
      </c>
      <c r="W51" s="43">
        <v>14.392439190107368</v>
      </c>
      <c r="X51" s="43">
        <v>14.483622688986976</v>
      </c>
      <c r="Y51" s="43">
        <v>14.520732196976228</v>
      </c>
      <c r="Z51" s="43">
        <v>14.558570900206094</v>
      </c>
      <c r="AA51" s="43">
        <v>14.612053110672488</v>
      </c>
      <c r="AB51" s="43">
        <v>14.648943014521107</v>
      </c>
      <c r="AC51" s="43">
        <v>14.694979232095056</v>
      </c>
      <c r="AD51" s="43">
        <v>14.734843189512006</v>
      </c>
      <c r="AE51" s="43">
        <v>14.760420960331402</v>
      </c>
      <c r="AF51" s="43">
        <v>14.805457199493816</v>
      </c>
      <c r="AG51" s="43">
        <v>14.793782437981324</v>
      </c>
      <c r="AH51" s="43">
        <v>14.918146244582344</v>
      </c>
      <c r="AI51" s="43">
        <v>14.764950675022449</v>
      </c>
      <c r="AJ51" s="43">
        <v>14.826679418802218</v>
      </c>
      <c r="AK51" s="43">
        <v>14.873429251238592</v>
      </c>
      <c r="AL51" s="43">
        <v>14.899922688624898</v>
      </c>
      <c r="AM51" s="43">
        <v>14.636335537457375</v>
      </c>
      <c r="AN51" s="43">
        <v>14.751552960374449</v>
      </c>
      <c r="AO51" s="43">
        <v>14.807627243513226</v>
      </c>
      <c r="AP51" s="43">
        <v>14.626843194107082</v>
      </c>
      <c r="AQ51" s="43">
        <v>14.643409227355477</v>
      </c>
      <c r="AR51" s="43">
        <v>14.692746922160071</v>
      </c>
      <c r="AS51" s="43">
        <v>14.686211471029232</v>
      </c>
      <c r="AT51" s="43">
        <v>14.422024587634018</v>
      </c>
      <c r="AU51" s="43">
        <v>14.168984867275817</v>
      </c>
      <c r="AV51" s="43">
        <v>14.213190279064541</v>
      </c>
      <c r="AW51" s="43">
        <v>14.063599944464446</v>
      </c>
      <c r="AX51" s="43">
        <v>14.093993727046136</v>
      </c>
      <c r="AY51" s="43">
        <v>14.132323615020757</v>
      </c>
      <c r="AZ51" s="43">
        <v>14.193137248893652</v>
      </c>
    </row>
    <row r="52" spans="1:52" ht="12" customHeight="1" x14ac:dyDescent="0.35">
      <c r="A52" s="81" t="s">
        <v>42</v>
      </c>
      <c r="B52" s="43">
        <v>55.199669295562039</v>
      </c>
      <c r="C52" s="43">
        <v>58.170163820732064</v>
      </c>
      <c r="D52" s="43">
        <v>57.048958474154603</v>
      </c>
      <c r="E52" s="43">
        <v>45.23609131059348</v>
      </c>
      <c r="F52" s="43">
        <v>47.265170327231324</v>
      </c>
      <c r="G52" s="43">
        <v>54.325376917370534</v>
      </c>
      <c r="H52" s="43">
        <v>51.09796687673726</v>
      </c>
      <c r="I52" s="43">
        <v>50.039892903444532</v>
      </c>
      <c r="J52" s="43">
        <v>56.161145493755789</v>
      </c>
      <c r="K52" s="43">
        <v>53.641834196358367</v>
      </c>
      <c r="L52" s="43">
        <v>58.644361651138219</v>
      </c>
      <c r="M52" s="43">
        <v>51.1045782701243</v>
      </c>
      <c r="N52" s="43">
        <v>51.317410593875252</v>
      </c>
      <c r="O52" s="43">
        <v>44.394230016178021</v>
      </c>
      <c r="P52" s="43">
        <v>44.904873381119685</v>
      </c>
      <c r="Q52" s="43">
        <v>51.992122302515192</v>
      </c>
      <c r="R52" s="43">
        <v>53.637022583843347</v>
      </c>
      <c r="S52" s="43">
        <v>56.190567958849236</v>
      </c>
      <c r="T52" s="43">
        <v>56.637210688493063</v>
      </c>
      <c r="U52" s="43">
        <v>55.984783049104664</v>
      </c>
      <c r="V52" s="43">
        <v>55.812977656401976</v>
      </c>
      <c r="W52" s="43">
        <v>56.233082890121267</v>
      </c>
      <c r="X52" s="43">
        <v>56.482021745083102</v>
      </c>
      <c r="Y52" s="43">
        <v>56.56649669007701</v>
      </c>
      <c r="Z52" s="43">
        <v>56.715823547074251</v>
      </c>
      <c r="AA52" s="43">
        <v>56.906552378404655</v>
      </c>
      <c r="AB52" s="43">
        <v>57.122144234041315</v>
      </c>
      <c r="AC52" s="43">
        <v>57.412103909814661</v>
      </c>
      <c r="AD52" s="43">
        <v>57.645478088846019</v>
      </c>
      <c r="AE52" s="43">
        <v>57.7977723284517</v>
      </c>
      <c r="AF52" s="43">
        <v>58.017720972504357</v>
      </c>
      <c r="AG52" s="43">
        <v>58.324391939304533</v>
      </c>
      <c r="AH52" s="43">
        <v>58.960778946089121</v>
      </c>
      <c r="AI52" s="43">
        <v>58.66564862935514</v>
      </c>
      <c r="AJ52" s="43">
        <v>59.107886528657211</v>
      </c>
      <c r="AK52" s="43">
        <v>58.268371060172989</v>
      </c>
      <c r="AL52" s="43">
        <v>58.903132187715741</v>
      </c>
      <c r="AM52" s="43">
        <v>58.353193856174585</v>
      </c>
      <c r="AN52" s="43">
        <v>58.481806363840811</v>
      </c>
      <c r="AO52" s="43">
        <v>58.568138239017102</v>
      </c>
      <c r="AP52" s="43">
        <v>59.036286351843309</v>
      </c>
      <c r="AQ52" s="43">
        <v>58.393013111552392</v>
      </c>
      <c r="AR52" s="43">
        <v>57.823310773779859</v>
      </c>
      <c r="AS52" s="43">
        <v>56.555877132870265</v>
      </c>
      <c r="AT52" s="43">
        <v>53.377288966461101</v>
      </c>
      <c r="AU52" s="43">
        <v>51.68728002110354</v>
      </c>
      <c r="AV52" s="43">
        <v>51.772270115493619</v>
      </c>
      <c r="AW52" s="43">
        <v>51.13992790515865</v>
      </c>
      <c r="AX52" s="43">
        <v>50.748959839641692</v>
      </c>
      <c r="AY52" s="43">
        <v>50.383465912080219</v>
      </c>
      <c r="AZ52" s="43">
        <v>50.088259079553538</v>
      </c>
    </row>
    <row r="53" spans="1:52" ht="12" customHeight="1" x14ac:dyDescent="0.35">
      <c r="A53" s="81" t="s">
        <v>48</v>
      </c>
      <c r="B53" s="43">
        <v>1.4174209451132926</v>
      </c>
      <c r="C53" s="43">
        <v>1.0008491395544483</v>
      </c>
      <c r="D53" s="43">
        <v>1.7809404386450491</v>
      </c>
      <c r="E53" s="43">
        <v>0.41426364261248255</v>
      </c>
      <c r="F53" s="43">
        <v>0.65257621920458497</v>
      </c>
      <c r="G53" s="43">
        <v>0.34059234844588776</v>
      </c>
      <c r="H53" s="43">
        <v>0.44998520045422674</v>
      </c>
      <c r="I53" s="43">
        <v>1.3839760244161619</v>
      </c>
      <c r="J53" s="43">
        <v>1.4095707494881933</v>
      </c>
      <c r="K53" s="43">
        <v>1.6356078529522347</v>
      </c>
      <c r="L53" s="43">
        <v>1.8409323829532687</v>
      </c>
      <c r="M53" s="43">
        <v>1.4035366406280407</v>
      </c>
      <c r="N53" s="43">
        <v>0.74647015202361133</v>
      </c>
      <c r="O53" s="43">
        <v>0.41289474192763687</v>
      </c>
      <c r="P53" s="43">
        <v>0.55574622193461753</v>
      </c>
      <c r="Q53" s="43">
        <v>0</v>
      </c>
      <c r="R53" s="43">
        <v>2.387236549602201E-4</v>
      </c>
      <c r="S53" s="43">
        <v>4.5172584888713565E-4</v>
      </c>
      <c r="T53" s="43">
        <v>6.4182101458550782E-4</v>
      </c>
      <c r="U53" s="43">
        <v>7.6823010557349738E-4</v>
      </c>
      <c r="V53" s="43">
        <v>8.6633291713453351E-4</v>
      </c>
      <c r="W53" s="43">
        <v>9.7197460989562024E-4</v>
      </c>
      <c r="X53" s="43">
        <v>1.0741098893791224E-3</v>
      </c>
      <c r="Y53" s="43">
        <v>1.1576562284165634E-3</v>
      </c>
      <c r="Z53" s="43">
        <v>1.2348737905899421E-3</v>
      </c>
      <c r="AA53" s="43">
        <v>1.3102806473729058E-3</v>
      </c>
      <c r="AB53" s="43">
        <v>1.3785350210917685E-3</v>
      </c>
      <c r="AC53" s="43">
        <v>1.4453574717418777E-3</v>
      </c>
      <c r="AD53" s="43">
        <v>1.5058178026535675E-3</v>
      </c>
      <c r="AE53" s="43">
        <v>1.5597949964025867E-3</v>
      </c>
      <c r="AF53" s="43">
        <v>1.6117186420584171E-3</v>
      </c>
      <c r="AG53" s="43">
        <v>1.6393539105194201E-3</v>
      </c>
      <c r="AH53" s="43">
        <v>1.6662995944024131E-3</v>
      </c>
      <c r="AI53" s="43">
        <v>1.7836998083326718E-3</v>
      </c>
      <c r="AJ53" s="43">
        <v>1.8654573389853281E-3</v>
      </c>
      <c r="AK53" s="43">
        <v>1.9410021532208558E-3</v>
      </c>
      <c r="AL53" s="43">
        <v>2.0437656301099693E-3</v>
      </c>
      <c r="AM53" s="43">
        <v>2.1345977297835329E-3</v>
      </c>
      <c r="AN53" s="43">
        <v>2.168881935581438E-3</v>
      </c>
      <c r="AO53" s="43">
        <v>2.1974685092595969E-3</v>
      </c>
      <c r="AP53" s="43">
        <v>2.2594745107059424E-3</v>
      </c>
      <c r="AQ53" s="43">
        <v>2.3342305553700933E-3</v>
      </c>
      <c r="AR53" s="43">
        <v>2.3800470152609741E-3</v>
      </c>
      <c r="AS53" s="43">
        <v>2.4172824928143065E-3</v>
      </c>
      <c r="AT53" s="43">
        <v>2.4713425769332074E-3</v>
      </c>
      <c r="AU53" s="43">
        <v>2.5150149319013333E-3</v>
      </c>
      <c r="AV53" s="43">
        <v>2.3123035426831536E-3</v>
      </c>
      <c r="AW53" s="43">
        <v>2.0894125663852366E-3</v>
      </c>
      <c r="AX53" s="43">
        <v>1.9239029532689999E-3</v>
      </c>
      <c r="AY53" s="43">
        <v>1.8013993600948038E-3</v>
      </c>
      <c r="AZ53" s="43">
        <v>1.7064860542810791E-3</v>
      </c>
    </row>
    <row r="54" spans="1:52" ht="12" customHeight="1" x14ac:dyDescent="0.35">
      <c r="A54" s="81" t="s">
        <v>43</v>
      </c>
      <c r="B54" s="43">
        <v>413.34673086598667</v>
      </c>
      <c r="C54" s="43">
        <v>421.50639144849009</v>
      </c>
      <c r="D54" s="43">
        <v>410.59403174277679</v>
      </c>
      <c r="E54" s="43">
        <v>460.79778657808549</v>
      </c>
      <c r="F54" s="43">
        <v>454.18887464659201</v>
      </c>
      <c r="G54" s="43">
        <v>421.96641448802319</v>
      </c>
      <c r="H54" s="43">
        <v>402.81288174209118</v>
      </c>
      <c r="I54" s="43">
        <v>402.80155509958439</v>
      </c>
      <c r="J54" s="43">
        <v>345.02439736712341</v>
      </c>
      <c r="K54" s="43">
        <v>291.4987557813389</v>
      </c>
      <c r="L54" s="43">
        <v>307.59682312874082</v>
      </c>
      <c r="M54" s="43">
        <v>314.73406013959976</v>
      </c>
      <c r="N54" s="43">
        <v>325.58058031653621</v>
      </c>
      <c r="O54" s="43">
        <v>347.98366979935832</v>
      </c>
      <c r="P54" s="43">
        <v>330.37884771371364</v>
      </c>
      <c r="Q54" s="43">
        <v>327.70840473242367</v>
      </c>
      <c r="R54" s="43">
        <v>353.38413056826926</v>
      </c>
      <c r="S54" s="43">
        <v>357.4885829067768</v>
      </c>
      <c r="T54" s="43">
        <v>362.70248260172269</v>
      </c>
      <c r="U54" s="43">
        <v>362.59837821568794</v>
      </c>
      <c r="V54" s="43">
        <v>363.42970093857286</v>
      </c>
      <c r="W54" s="43">
        <v>367.60644453715855</v>
      </c>
      <c r="X54" s="43">
        <v>371.38487320611284</v>
      </c>
      <c r="Y54" s="43">
        <v>374.28049838655835</v>
      </c>
      <c r="Z54" s="43">
        <v>377.1264344867426</v>
      </c>
      <c r="AA54" s="43">
        <v>380.64343667304706</v>
      </c>
      <c r="AB54" s="43">
        <v>384.6571277037952</v>
      </c>
      <c r="AC54" s="43">
        <v>389.21829668856583</v>
      </c>
      <c r="AD54" s="43">
        <v>393.27280205575215</v>
      </c>
      <c r="AE54" s="43">
        <v>397.53289846476201</v>
      </c>
      <c r="AF54" s="43">
        <v>401.55874527459872</v>
      </c>
      <c r="AG54" s="43">
        <v>405.68271252662868</v>
      </c>
      <c r="AH54" s="43">
        <v>410.01532720451638</v>
      </c>
      <c r="AI54" s="43">
        <v>413.82380217401942</v>
      </c>
      <c r="AJ54" s="43">
        <v>419.53649865231932</v>
      </c>
      <c r="AK54" s="43">
        <v>423.56418591088686</v>
      </c>
      <c r="AL54" s="43">
        <v>429.27085746628967</v>
      </c>
      <c r="AM54" s="43">
        <v>433.50323177792387</v>
      </c>
      <c r="AN54" s="43">
        <v>438.63191026227389</v>
      </c>
      <c r="AO54" s="43">
        <v>442.48995497914439</v>
      </c>
      <c r="AP54" s="43">
        <v>448.93398679716472</v>
      </c>
      <c r="AQ54" s="43">
        <v>453.46646809822909</v>
      </c>
      <c r="AR54" s="43">
        <v>456.63093237926074</v>
      </c>
      <c r="AS54" s="43">
        <v>460.04542230781277</v>
      </c>
      <c r="AT54" s="43">
        <v>463.67194126156227</v>
      </c>
      <c r="AU54" s="43">
        <v>468.86538790761171</v>
      </c>
      <c r="AV54" s="43">
        <v>471.96767455694402</v>
      </c>
      <c r="AW54" s="43">
        <v>476.2829598451064</v>
      </c>
      <c r="AX54" s="43">
        <v>480.74136899882433</v>
      </c>
      <c r="AY54" s="43">
        <v>485.18324221315083</v>
      </c>
      <c r="AZ54" s="43">
        <v>489.94667137767891</v>
      </c>
    </row>
    <row r="55" spans="1:52" ht="12" customHeight="1" x14ac:dyDescent="0.35">
      <c r="A55" s="79" t="s">
        <v>1017</v>
      </c>
      <c r="B55" s="80">
        <v>219.08251356162913</v>
      </c>
      <c r="C55" s="80">
        <v>224.92405286910687</v>
      </c>
      <c r="D55" s="80">
        <v>217.81003625332056</v>
      </c>
      <c r="E55" s="80">
        <v>229.63019714049435</v>
      </c>
      <c r="F55" s="80">
        <v>236.90317237345513</v>
      </c>
      <c r="G55" s="80">
        <v>225.82486747232454</v>
      </c>
      <c r="H55" s="80">
        <v>218.32201643639885</v>
      </c>
      <c r="I55" s="80">
        <v>218.0805497511669</v>
      </c>
      <c r="J55" s="80">
        <v>198.5597661755875</v>
      </c>
      <c r="K55" s="80">
        <v>172.57654568574361</v>
      </c>
      <c r="L55" s="80">
        <v>188.2275375732236</v>
      </c>
      <c r="M55" s="80">
        <v>180.96479111122707</v>
      </c>
      <c r="N55" s="80">
        <v>185.96648473720415</v>
      </c>
      <c r="O55" s="80">
        <v>191.72797875504386</v>
      </c>
      <c r="P55" s="80">
        <v>177.87717533081548</v>
      </c>
      <c r="Q55" s="80">
        <v>182.18625385537246</v>
      </c>
      <c r="R55" s="80">
        <v>197.17611039481537</v>
      </c>
      <c r="S55" s="80">
        <v>198.29852265677039</v>
      </c>
      <c r="T55" s="80">
        <v>201.35285227133807</v>
      </c>
      <c r="U55" s="80">
        <v>202.71015744040599</v>
      </c>
      <c r="V55" s="80">
        <v>204.03452977571138</v>
      </c>
      <c r="W55" s="80">
        <v>205.70441116319657</v>
      </c>
      <c r="X55" s="80">
        <v>208.14574091304121</v>
      </c>
      <c r="Y55" s="80">
        <v>209.65372078647712</v>
      </c>
      <c r="Z55" s="80">
        <v>211.39407103550249</v>
      </c>
      <c r="AA55" s="80">
        <v>213.55896978646314</v>
      </c>
      <c r="AB55" s="80">
        <v>215.57325263210316</v>
      </c>
      <c r="AC55" s="80">
        <v>217.81982329929505</v>
      </c>
      <c r="AD55" s="80">
        <v>220.01373712230236</v>
      </c>
      <c r="AE55" s="80">
        <v>222.39111776176938</v>
      </c>
      <c r="AF55" s="80">
        <v>224.74854860381103</v>
      </c>
      <c r="AG55" s="80">
        <v>227.0317007174155</v>
      </c>
      <c r="AH55" s="80">
        <v>229.29583650280813</v>
      </c>
      <c r="AI55" s="80">
        <v>232.63011125482558</v>
      </c>
      <c r="AJ55" s="80">
        <v>234.73502679178861</v>
      </c>
      <c r="AK55" s="80">
        <v>237.60332172225239</v>
      </c>
      <c r="AL55" s="80">
        <v>241.02769310979241</v>
      </c>
      <c r="AM55" s="80">
        <v>244.10170980441478</v>
      </c>
      <c r="AN55" s="80">
        <v>248.25476800539994</v>
      </c>
      <c r="AO55" s="80">
        <v>250.94743009125631</v>
      </c>
      <c r="AP55" s="80">
        <v>255.19983360667871</v>
      </c>
      <c r="AQ55" s="80">
        <v>259.43525941095737</v>
      </c>
      <c r="AR55" s="80">
        <v>263.0816883483663</v>
      </c>
      <c r="AS55" s="80">
        <v>265.55391310219494</v>
      </c>
      <c r="AT55" s="80">
        <v>269.07501976835749</v>
      </c>
      <c r="AU55" s="80">
        <v>272.94890070391813</v>
      </c>
      <c r="AV55" s="80">
        <v>276.53991673459217</v>
      </c>
      <c r="AW55" s="80">
        <v>279.99798053052285</v>
      </c>
      <c r="AX55" s="80">
        <v>283.05685862068657</v>
      </c>
      <c r="AY55" s="80">
        <v>285.91036021779274</v>
      </c>
      <c r="AZ55" s="80">
        <v>288.80121643776459</v>
      </c>
    </row>
    <row r="56" spans="1:52" ht="12" customHeight="1" x14ac:dyDescent="0.35">
      <c r="A56" s="359" t="s">
        <v>1018</v>
      </c>
      <c r="B56" s="360">
        <v>513.30756515214705</v>
      </c>
      <c r="C56" s="360">
        <v>526.56310514981999</v>
      </c>
      <c r="D56" s="360">
        <v>509.93931784799264</v>
      </c>
      <c r="E56" s="360">
        <v>540.77785490984809</v>
      </c>
      <c r="F56" s="360">
        <v>546.96739698110707</v>
      </c>
      <c r="G56" s="360">
        <v>528.13919889230874</v>
      </c>
      <c r="H56" s="360">
        <v>516.14809320788197</v>
      </c>
      <c r="I56" s="360">
        <v>513.69141301958859</v>
      </c>
      <c r="J56" s="360">
        <v>472.58512614824269</v>
      </c>
      <c r="K56" s="360">
        <v>407.68879906392635</v>
      </c>
      <c r="L56" s="360">
        <v>448.40327948026493</v>
      </c>
      <c r="M56" s="360">
        <v>441.49911473477965</v>
      </c>
      <c r="N56" s="360">
        <v>451.20283382949111</v>
      </c>
      <c r="O56" s="360">
        <v>464.21271033095223</v>
      </c>
      <c r="P56" s="360">
        <v>440.44623581540327</v>
      </c>
      <c r="Q56" s="360">
        <v>445.45303588382893</v>
      </c>
      <c r="R56" s="360">
        <v>477.51708951666774</v>
      </c>
      <c r="S56" s="360">
        <v>485.03297262374281</v>
      </c>
      <c r="T56" s="360">
        <v>491.96497718553286</v>
      </c>
      <c r="U56" s="360">
        <v>492.89554892653172</v>
      </c>
      <c r="V56" s="360">
        <v>494.28965827528589</v>
      </c>
      <c r="W56" s="360">
        <v>498.04089525350076</v>
      </c>
      <c r="X56" s="360">
        <v>503.05595769920978</v>
      </c>
      <c r="Y56" s="360">
        <v>506.38643783183943</v>
      </c>
      <c r="Z56" s="360">
        <v>509.69369288790085</v>
      </c>
      <c r="AA56" s="360">
        <v>513.9222440690321</v>
      </c>
      <c r="AB56" s="360">
        <v>518.15649854063793</v>
      </c>
      <c r="AC56" s="360">
        <v>523.20689470113882</v>
      </c>
      <c r="AD56" s="360">
        <v>527.5591546325719</v>
      </c>
      <c r="AE56" s="360">
        <v>531.98843035956531</v>
      </c>
      <c r="AF56" s="360">
        <v>536.30641528860735</v>
      </c>
      <c r="AG56" s="360">
        <v>540.85946154060139</v>
      </c>
      <c r="AH56" s="360">
        <v>545.14487640666152</v>
      </c>
      <c r="AI56" s="360">
        <v>547.88341394220265</v>
      </c>
      <c r="AJ56" s="360">
        <v>551.05577022827379</v>
      </c>
      <c r="AK56" s="360">
        <v>554.41808421081294</v>
      </c>
      <c r="AL56" s="360">
        <v>557.27980613869863</v>
      </c>
      <c r="AM56" s="360">
        <v>560.01864459016792</v>
      </c>
      <c r="AN56" s="360">
        <v>564.65018110504468</v>
      </c>
      <c r="AO56" s="360">
        <v>569.15359817162926</v>
      </c>
      <c r="AP56" s="360">
        <v>572.50555146686077</v>
      </c>
      <c r="AQ56" s="360">
        <v>574.15513570060477</v>
      </c>
      <c r="AR56" s="360">
        <v>577.35619231102362</v>
      </c>
      <c r="AS56" s="360">
        <v>580.23721525874873</v>
      </c>
      <c r="AT56" s="360">
        <v>582.0859024095239</v>
      </c>
      <c r="AU56" s="360">
        <v>584.46613408726523</v>
      </c>
      <c r="AV56" s="360">
        <v>589.12223227074605</v>
      </c>
      <c r="AW56" s="360">
        <v>593.80021965938488</v>
      </c>
      <c r="AX56" s="360">
        <v>598.65039751325969</v>
      </c>
      <c r="AY56" s="360">
        <v>603.36827433544659</v>
      </c>
      <c r="AZ56" s="360">
        <v>608.28253874416043</v>
      </c>
    </row>
    <row r="57" spans="1:52" ht="12" customHeight="1" x14ac:dyDescent="0.35">
      <c r="A57" s="79" t="s">
        <v>1019</v>
      </c>
      <c r="B57" s="80">
        <v>362.29780893576589</v>
      </c>
      <c r="C57" s="80">
        <v>372.04808834800531</v>
      </c>
      <c r="D57" s="80">
        <v>359.98485604588257</v>
      </c>
      <c r="E57" s="80">
        <v>383.82833017093219</v>
      </c>
      <c r="F57" s="80">
        <v>383.77110294292061</v>
      </c>
      <c r="G57" s="80">
        <v>368.10928708973353</v>
      </c>
      <c r="H57" s="80">
        <v>358.72242708604983</v>
      </c>
      <c r="I57" s="80">
        <v>357.92213537448578</v>
      </c>
      <c r="J57" s="80">
        <v>327.9605298480152</v>
      </c>
      <c r="K57" s="80">
        <v>282.75102830960265</v>
      </c>
      <c r="L57" s="80">
        <v>308.75167185588595</v>
      </c>
      <c r="M57" s="80">
        <v>306.96596196125455</v>
      </c>
      <c r="N57" s="80">
        <v>315.43211217411584</v>
      </c>
      <c r="O57" s="80">
        <v>324.72300955212438</v>
      </c>
      <c r="P57" s="80">
        <v>308.17956569608606</v>
      </c>
      <c r="Q57" s="80">
        <v>310.89071680617963</v>
      </c>
      <c r="R57" s="80">
        <v>333.32632911727171</v>
      </c>
      <c r="S57" s="80">
        <v>340.60645882095031</v>
      </c>
      <c r="T57" s="80">
        <v>345.45928498118411</v>
      </c>
      <c r="U57" s="80">
        <v>345.48789253945097</v>
      </c>
      <c r="V57" s="80">
        <v>346.07399945972185</v>
      </c>
      <c r="W57" s="80">
        <v>348.78694520668978</v>
      </c>
      <c r="X57" s="80">
        <v>352.38016308113259</v>
      </c>
      <c r="Y57" s="80">
        <v>354.99663223304549</v>
      </c>
      <c r="Z57" s="80">
        <v>357.45745947807075</v>
      </c>
      <c r="AA57" s="80">
        <v>360.53837471037838</v>
      </c>
      <c r="AB57" s="80">
        <v>363.77817154065787</v>
      </c>
      <c r="AC57" s="80">
        <v>367.63890256114121</v>
      </c>
      <c r="AD57" s="80">
        <v>370.91046981089062</v>
      </c>
      <c r="AE57" s="80">
        <v>374.20828412796493</v>
      </c>
      <c r="AF57" s="80">
        <v>377.38772915687758</v>
      </c>
      <c r="AG57" s="80">
        <v>381.45525673274068</v>
      </c>
      <c r="AH57" s="80">
        <v>384.75116022211398</v>
      </c>
      <c r="AI57" s="80">
        <v>385.93551718273631</v>
      </c>
      <c r="AJ57" s="80">
        <v>389.55203022235133</v>
      </c>
      <c r="AK57" s="80">
        <v>392.50991254838135</v>
      </c>
      <c r="AL57" s="80">
        <v>394.61544714998297</v>
      </c>
      <c r="AM57" s="80">
        <v>397.59124173952114</v>
      </c>
      <c r="AN57" s="80">
        <v>400.96525055173208</v>
      </c>
      <c r="AO57" s="80">
        <v>404.97449348326296</v>
      </c>
      <c r="AP57" s="80">
        <v>407.04518462696683</v>
      </c>
      <c r="AQ57" s="80">
        <v>407.56459728870163</v>
      </c>
      <c r="AR57" s="80">
        <v>409.38831112848118</v>
      </c>
      <c r="AS57" s="80">
        <v>410.79932747935931</v>
      </c>
      <c r="AT57" s="80">
        <v>412.43776894116593</v>
      </c>
      <c r="AU57" s="80">
        <v>414.37351086607418</v>
      </c>
      <c r="AV57" s="80">
        <v>416.96517435529978</v>
      </c>
      <c r="AW57" s="80">
        <v>419.75584713268978</v>
      </c>
      <c r="AX57" s="80">
        <v>422.75929322753979</v>
      </c>
      <c r="AY57" s="80">
        <v>425.92480009149386</v>
      </c>
      <c r="AZ57" s="80">
        <v>429.2883443043558</v>
      </c>
    </row>
    <row r="58" spans="1:52" ht="12" customHeight="1" x14ac:dyDescent="0.35">
      <c r="A58" s="79" t="s">
        <v>1020</v>
      </c>
      <c r="B58" s="80">
        <v>151.00975621638122</v>
      </c>
      <c r="C58" s="80">
        <v>154.51501680181465</v>
      </c>
      <c r="D58" s="80">
        <v>149.95446180211013</v>
      </c>
      <c r="E58" s="80">
        <v>156.9495247389159</v>
      </c>
      <c r="F58" s="80">
        <v>163.19629403818664</v>
      </c>
      <c r="G58" s="80">
        <v>160.02991180257544</v>
      </c>
      <c r="H58" s="80">
        <v>157.42566612183222</v>
      </c>
      <c r="I58" s="80">
        <v>155.7692776451027</v>
      </c>
      <c r="J58" s="80">
        <v>144.62459630022749</v>
      </c>
      <c r="K58" s="80">
        <v>124.93777075432371</v>
      </c>
      <c r="L58" s="80">
        <v>139.65160762437895</v>
      </c>
      <c r="M58" s="80">
        <v>134.53315277352499</v>
      </c>
      <c r="N58" s="80">
        <v>135.77072165537524</v>
      </c>
      <c r="O58" s="80">
        <v>139.48970077882785</v>
      </c>
      <c r="P58" s="80">
        <v>132.26667011931724</v>
      </c>
      <c r="Q58" s="80">
        <v>134.56231907764922</v>
      </c>
      <c r="R58" s="80">
        <v>144.19076039939588</v>
      </c>
      <c r="S58" s="80">
        <v>144.42651380279256</v>
      </c>
      <c r="T58" s="80">
        <v>146.50569220434878</v>
      </c>
      <c r="U58" s="80">
        <v>147.40765638708083</v>
      </c>
      <c r="V58" s="80">
        <v>148.21565881556418</v>
      </c>
      <c r="W58" s="80">
        <v>149.25395004681076</v>
      </c>
      <c r="X58" s="80">
        <v>150.67579461807719</v>
      </c>
      <c r="Y58" s="80">
        <v>151.38980559879386</v>
      </c>
      <c r="Z58" s="80">
        <v>152.23623340983022</v>
      </c>
      <c r="AA58" s="80">
        <v>153.3838693586537</v>
      </c>
      <c r="AB58" s="80">
        <v>154.37832699997992</v>
      </c>
      <c r="AC58" s="80">
        <v>155.5679921399977</v>
      </c>
      <c r="AD58" s="80">
        <v>156.64868482168148</v>
      </c>
      <c r="AE58" s="80">
        <v>157.78014623160018</v>
      </c>
      <c r="AF58" s="80">
        <v>158.91868613172986</v>
      </c>
      <c r="AG58" s="80">
        <v>159.40420480786051</v>
      </c>
      <c r="AH58" s="80">
        <v>160.39371618454749</v>
      </c>
      <c r="AI58" s="80">
        <v>161.94789675946652</v>
      </c>
      <c r="AJ58" s="80">
        <v>161.50374000592234</v>
      </c>
      <c r="AK58" s="80">
        <v>161.9081716624315</v>
      </c>
      <c r="AL58" s="80">
        <v>162.66435898871546</v>
      </c>
      <c r="AM58" s="80">
        <v>162.42740285064696</v>
      </c>
      <c r="AN58" s="80">
        <v>163.68493055331251</v>
      </c>
      <c r="AO58" s="80">
        <v>164.17910468836627</v>
      </c>
      <c r="AP58" s="80">
        <v>165.46036683989391</v>
      </c>
      <c r="AQ58" s="80">
        <v>166.59053841190325</v>
      </c>
      <c r="AR58" s="80">
        <v>167.96788118254264</v>
      </c>
      <c r="AS58" s="80">
        <v>169.43788777938931</v>
      </c>
      <c r="AT58" s="80">
        <v>169.64813346835808</v>
      </c>
      <c r="AU58" s="80">
        <v>170.09262322119085</v>
      </c>
      <c r="AV58" s="80">
        <v>172.15705791544619</v>
      </c>
      <c r="AW58" s="80">
        <v>174.0443725266953</v>
      </c>
      <c r="AX58" s="80">
        <v>175.89110428571968</v>
      </c>
      <c r="AY58" s="80">
        <v>177.44347424395292</v>
      </c>
      <c r="AZ58" s="80">
        <v>178.99419443980443</v>
      </c>
    </row>
    <row r="59" spans="1:52" ht="12" customHeight="1" x14ac:dyDescent="0.35">
      <c r="A59" s="359" t="s">
        <v>1021</v>
      </c>
      <c r="B59" s="360">
        <v>2707.8360011936493</v>
      </c>
      <c r="C59" s="360">
        <v>2782.846898727701</v>
      </c>
      <c r="D59" s="360">
        <v>2690.7602071520419</v>
      </c>
      <c r="E59" s="360">
        <v>2842.3966006344267</v>
      </c>
      <c r="F59" s="360">
        <v>2852.0433401329378</v>
      </c>
      <c r="G59" s="360">
        <v>2726.6892215439334</v>
      </c>
      <c r="H59" s="360">
        <v>2646.6692732901092</v>
      </c>
      <c r="I59" s="360">
        <v>2643.6671133633986</v>
      </c>
      <c r="J59" s="360">
        <v>2406.2402386379667</v>
      </c>
      <c r="K59" s="360">
        <v>2079.5194412985675</v>
      </c>
      <c r="L59" s="360">
        <v>2260.2431880814179</v>
      </c>
      <c r="M59" s="360">
        <v>2221.6329899368948</v>
      </c>
      <c r="N59" s="360">
        <v>2275.0865414039636</v>
      </c>
      <c r="O59" s="360">
        <v>2345.3487367103398</v>
      </c>
      <c r="P59" s="360">
        <v>2219.243457426322</v>
      </c>
      <c r="Q59" s="360">
        <v>2253.3396741434699</v>
      </c>
      <c r="R59" s="360">
        <v>2418.300750306214</v>
      </c>
      <c r="S59" s="360">
        <v>2451.0887726184005</v>
      </c>
      <c r="T59" s="360">
        <v>2482.5874477758593</v>
      </c>
      <c r="U59" s="360">
        <v>2482.1103142770116</v>
      </c>
      <c r="V59" s="360">
        <v>2485.6539244201726</v>
      </c>
      <c r="W59" s="360">
        <v>2503.1997060565932</v>
      </c>
      <c r="X59" s="360">
        <v>2528.2579898156237</v>
      </c>
      <c r="Y59" s="360">
        <v>2545.329831139903</v>
      </c>
      <c r="Z59" s="360">
        <v>2562.6106648797386</v>
      </c>
      <c r="AA59" s="360">
        <v>2584.2995898847125</v>
      </c>
      <c r="AB59" s="360">
        <v>2606.3622683356975</v>
      </c>
      <c r="AC59" s="360">
        <v>2632.4537921531623</v>
      </c>
      <c r="AD59" s="360">
        <v>2655.3742093307587</v>
      </c>
      <c r="AE59" s="360">
        <v>2678.8454851675087</v>
      </c>
      <c r="AF59" s="360">
        <v>2701.912237878676</v>
      </c>
      <c r="AG59" s="360">
        <v>2725.0057613557956</v>
      </c>
      <c r="AH59" s="360">
        <v>2748.3060394110453</v>
      </c>
      <c r="AI59" s="360">
        <v>2764.0927192474519</v>
      </c>
      <c r="AJ59" s="360">
        <v>2782.0345647941276</v>
      </c>
      <c r="AK59" s="360">
        <v>2798.4687710800754</v>
      </c>
      <c r="AL59" s="360">
        <v>2814.1525024262287</v>
      </c>
      <c r="AM59" s="360">
        <v>2828.6043277719218</v>
      </c>
      <c r="AN59" s="360">
        <v>2853.27271775397</v>
      </c>
      <c r="AO59" s="360">
        <v>2877.0914469641266</v>
      </c>
      <c r="AP59" s="360">
        <v>2895.3326591690284</v>
      </c>
      <c r="AQ59" s="360">
        <v>2906.3325712075216</v>
      </c>
      <c r="AR59" s="360">
        <v>2923.7630778589114</v>
      </c>
      <c r="AS59" s="360">
        <v>2939.2703764258345</v>
      </c>
      <c r="AT59" s="360">
        <v>2949.4884943639358</v>
      </c>
      <c r="AU59" s="360">
        <v>2959.5935087378803</v>
      </c>
      <c r="AV59" s="360">
        <v>2984.3866620906829</v>
      </c>
      <c r="AW59" s="360">
        <v>3008.9746686491649</v>
      </c>
      <c r="AX59" s="360">
        <v>3034.5556992506245</v>
      </c>
      <c r="AY59" s="360">
        <v>3059.1439864471918</v>
      </c>
      <c r="AZ59" s="360">
        <v>3085.1123268292745</v>
      </c>
    </row>
    <row r="60" spans="1:52" ht="12" customHeight="1" x14ac:dyDescent="0.35">
      <c r="A60" s="79" t="s">
        <v>1022</v>
      </c>
      <c r="B60" s="80">
        <v>1860.9980235229375</v>
      </c>
      <c r="C60" s="80">
        <v>1906.6501262683869</v>
      </c>
      <c r="D60" s="80">
        <v>1841.7873968490831</v>
      </c>
      <c r="E60" s="80">
        <v>1944.9750610017591</v>
      </c>
      <c r="F60" s="80">
        <v>1930.9104794158216</v>
      </c>
      <c r="G60" s="80">
        <v>1844.0314213667116</v>
      </c>
      <c r="H60" s="80">
        <v>1781.3617602495372</v>
      </c>
      <c r="I60" s="80">
        <v>1778.2136624684219</v>
      </c>
      <c r="J60" s="80">
        <v>1601.1145938293967</v>
      </c>
      <c r="K60" s="80">
        <v>1380.7585864004802</v>
      </c>
      <c r="L60" s="80">
        <v>1488.4936960332075</v>
      </c>
      <c r="M60" s="80">
        <v>1474.2124194507653</v>
      </c>
      <c r="N60" s="80">
        <v>1489.6687564864471</v>
      </c>
      <c r="O60" s="80">
        <v>1530.3396154409938</v>
      </c>
      <c r="P60" s="80">
        <v>1400.0132384907313</v>
      </c>
      <c r="Q60" s="80">
        <v>1410.712389722572</v>
      </c>
      <c r="R60" s="80">
        <v>1514.6305500871613</v>
      </c>
      <c r="S60" s="80">
        <v>1525.2846449852832</v>
      </c>
      <c r="T60" s="80">
        <v>1541.3956247135181</v>
      </c>
      <c r="U60" s="80">
        <v>1533.6885380531112</v>
      </c>
      <c r="V60" s="80">
        <v>1531.6106501013876</v>
      </c>
      <c r="W60" s="80">
        <v>1543.0916871845466</v>
      </c>
      <c r="X60" s="80">
        <v>1556.6717119323798</v>
      </c>
      <c r="Y60" s="80">
        <v>1566.49892901168</v>
      </c>
      <c r="Z60" s="80">
        <v>1576.1073200753942</v>
      </c>
      <c r="AA60" s="80">
        <v>1588.6190242813341</v>
      </c>
      <c r="AB60" s="80">
        <v>1602.3000030882013</v>
      </c>
      <c r="AC60" s="80">
        <v>1618.8022563369832</v>
      </c>
      <c r="AD60" s="80">
        <v>1632.8645779210942</v>
      </c>
      <c r="AE60" s="80">
        <v>1647.0881021644823</v>
      </c>
      <c r="AF60" s="80">
        <v>1660.8864645929791</v>
      </c>
      <c r="AG60" s="80">
        <v>1675.1975208912336</v>
      </c>
      <c r="AH60" s="80">
        <v>1689.9698997098037</v>
      </c>
      <c r="AI60" s="80">
        <v>1696.524193232447</v>
      </c>
      <c r="AJ60" s="80">
        <v>1712.2793786979228</v>
      </c>
      <c r="AK60" s="80">
        <v>1720.0910008160606</v>
      </c>
      <c r="AL60" s="80">
        <v>1729.3786393350335</v>
      </c>
      <c r="AM60" s="80">
        <v>1739.3094570797682</v>
      </c>
      <c r="AN60" s="80">
        <v>1754.2230630369434</v>
      </c>
      <c r="AO60" s="80">
        <v>1771.444536837859</v>
      </c>
      <c r="AP60" s="80">
        <v>1779.8417616739291</v>
      </c>
      <c r="AQ60" s="80">
        <v>1781.1533954229621</v>
      </c>
      <c r="AR60" s="80">
        <v>1788.5567741924413</v>
      </c>
      <c r="AS60" s="80">
        <v>1794.5703760562371</v>
      </c>
      <c r="AT60" s="80">
        <v>1799.0191732720016</v>
      </c>
      <c r="AU60" s="80">
        <v>1802.2594603136974</v>
      </c>
      <c r="AV60" s="80">
        <v>1813.4342363818994</v>
      </c>
      <c r="AW60" s="80">
        <v>1826.8590332533427</v>
      </c>
      <c r="AX60" s="80">
        <v>1841.1094807864706</v>
      </c>
      <c r="AY60" s="80">
        <v>1855.3796769576743</v>
      </c>
      <c r="AZ60" s="80">
        <v>1870.4435933723967</v>
      </c>
    </row>
    <row r="61" spans="1:52" ht="12" customHeight="1" x14ac:dyDescent="0.35">
      <c r="A61" s="81" t="s">
        <v>13</v>
      </c>
      <c r="B61" s="43">
        <v>80.451664670035541</v>
      </c>
      <c r="C61" s="43">
        <v>58.293509312099495</v>
      </c>
      <c r="D61" s="43">
        <v>45.751471292540828</v>
      </c>
      <c r="E61" s="43">
        <v>42.698804931496461</v>
      </c>
      <c r="F61" s="43">
        <v>30.289782396631814</v>
      </c>
      <c r="G61" s="43">
        <v>21.162619214080848</v>
      </c>
      <c r="H61" s="43">
        <v>23.76488931629245</v>
      </c>
      <c r="I61" s="43">
        <v>24.155949336214718</v>
      </c>
      <c r="J61" s="43">
        <v>22.030616922693731</v>
      </c>
      <c r="K61" s="43">
        <v>17.275913218709952</v>
      </c>
      <c r="L61" s="43">
        <v>12.613843003581039</v>
      </c>
      <c r="M61" s="43">
        <v>16.265539429955705</v>
      </c>
      <c r="N61" s="43">
        <v>16.312745656595578</v>
      </c>
      <c r="O61" s="43">
        <v>14.51133011647865</v>
      </c>
      <c r="P61" s="43">
        <v>14.529836386321486</v>
      </c>
      <c r="Q61" s="43">
        <v>9.7696279771453334</v>
      </c>
      <c r="R61" s="43">
        <v>10.469308553860296</v>
      </c>
      <c r="S61" s="43">
        <v>10.879305777859434</v>
      </c>
      <c r="T61" s="43">
        <v>10.980427752842562</v>
      </c>
      <c r="U61" s="43">
        <v>10.84764194343088</v>
      </c>
      <c r="V61" s="43">
        <v>10.741505665725198</v>
      </c>
      <c r="W61" s="43">
        <v>10.931456904034803</v>
      </c>
      <c r="X61" s="43">
        <v>11.10686966049728</v>
      </c>
      <c r="Y61" s="43">
        <v>11.248664750844881</v>
      </c>
      <c r="Z61" s="43">
        <v>11.322529946976275</v>
      </c>
      <c r="AA61" s="43">
        <v>11.459850412585689</v>
      </c>
      <c r="AB61" s="43">
        <v>11.525651028300327</v>
      </c>
      <c r="AC61" s="43">
        <v>11.607442798649357</v>
      </c>
      <c r="AD61" s="43">
        <v>11.66584341021616</v>
      </c>
      <c r="AE61" s="43">
        <v>11.718858021451361</v>
      </c>
      <c r="AF61" s="43">
        <v>11.761387337169189</v>
      </c>
      <c r="AG61" s="43">
        <v>11.813811323841003</v>
      </c>
      <c r="AH61" s="43">
        <v>11.83600471427172</v>
      </c>
      <c r="AI61" s="43">
        <v>11.666026261152833</v>
      </c>
      <c r="AJ61" s="43">
        <v>10.828034735954809</v>
      </c>
      <c r="AK61" s="43">
        <v>10.594509372387288</v>
      </c>
      <c r="AL61" s="43">
        <v>9.8175912739160704</v>
      </c>
      <c r="AM61" s="43">
        <v>9.8807726149889117</v>
      </c>
      <c r="AN61" s="43">
        <v>9.3217818061271824</v>
      </c>
      <c r="AO61" s="43">
        <v>9.3598250291187757</v>
      </c>
      <c r="AP61" s="43">
        <v>9.4297423924492687</v>
      </c>
      <c r="AQ61" s="43">
        <v>9.0124128136785941</v>
      </c>
      <c r="AR61" s="43">
        <v>8.8110651112548144</v>
      </c>
      <c r="AS61" s="43">
        <v>7.7983853690019131</v>
      </c>
      <c r="AT61" s="43">
        <v>7.0563966460042451</v>
      </c>
      <c r="AU61" s="43">
        <v>6.5902002203955634</v>
      </c>
      <c r="AV61" s="43">
        <v>6.5644828457137505</v>
      </c>
      <c r="AW61" s="43">
        <v>6.3313488531363893</v>
      </c>
      <c r="AX61" s="43">
        <v>6.172957386160407</v>
      </c>
      <c r="AY61" s="43">
        <v>6.0855847580456217</v>
      </c>
      <c r="AZ61" s="43">
        <v>6.0301574179853237</v>
      </c>
    </row>
    <row r="62" spans="1:52" ht="12" customHeight="1" x14ac:dyDescent="0.35">
      <c r="A62" s="81" t="s">
        <v>18</v>
      </c>
      <c r="B62" s="43">
        <v>126.8587563150507</v>
      </c>
      <c r="C62" s="43">
        <v>146.0406158431872</v>
      </c>
      <c r="D62" s="43">
        <v>122.12398421699034</v>
      </c>
      <c r="E62" s="43">
        <v>59.129504886697106</v>
      </c>
      <c r="F62" s="43">
        <v>61.796618530380854</v>
      </c>
      <c r="G62" s="43">
        <v>60.116950598455929</v>
      </c>
      <c r="H62" s="43">
        <v>64.798531422314994</v>
      </c>
      <c r="I62" s="43">
        <v>64.056094850167426</v>
      </c>
      <c r="J62" s="43">
        <v>56.249397634475969</v>
      </c>
      <c r="K62" s="43">
        <v>42.125646314382209</v>
      </c>
      <c r="L62" s="43">
        <v>55.125858731797564</v>
      </c>
      <c r="M62" s="43">
        <v>45.007140248511298</v>
      </c>
      <c r="N62" s="43">
        <v>44.74984333459836</v>
      </c>
      <c r="O62" s="43">
        <v>47.35069814028062</v>
      </c>
      <c r="P62" s="43">
        <v>39.946177360112785</v>
      </c>
      <c r="Q62" s="43">
        <v>41.303737454413543</v>
      </c>
      <c r="R62" s="43">
        <v>43.88512486123237</v>
      </c>
      <c r="S62" s="43">
        <v>45.551301683003118</v>
      </c>
      <c r="T62" s="43">
        <v>46.110672809460866</v>
      </c>
      <c r="U62" s="43">
        <v>46.060541246943338</v>
      </c>
      <c r="V62" s="43">
        <v>46.115713299524757</v>
      </c>
      <c r="W62" s="43">
        <v>46.237225634404034</v>
      </c>
      <c r="X62" s="43">
        <v>46.550563525989183</v>
      </c>
      <c r="Y62" s="43">
        <v>46.732231986021475</v>
      </c>
      <c r="Z62" s="43">
        <v>46.936102807654471</v>
      </c>
      <c r="AA62" s="43">
        <v>47.221495607237344</v>
      </c>
      <c r="AB62" s="43">
        <v>47.394856616129978</v>
      </c>
      <c r="AC62" s="43">
        <v>47.637956335554136</v>
      </c>
      <c r="AD62" s="43">
        <v>47.831437546481546</v>
      </c>
      <c r="AE62" s="43">
        <v>47.972682847455545</v>
      </c>
      <c r="AF62" s="43">
        <v>48.19281324094333</v>
      </c>
      <c r="AG62" s="43">
        <v>48.339520986089774</v>
      </c>
      <c r="AH62" s="43">
        <v>48.766743324531383</v>
      </c>
      <c r="AI62" s="43">
        <v>48.62697507517511</v>
      </c>
      <c r="AJ62" s="43">
        <v>48.850668031647608</v>
      </c>
      <c r="AK62" s="43">
        <v>48.882624700102724</v>
      </c>
      <c r="AL62" s="43">
        <v>48.652680821134524</v>
      </c>
      <c r="AM62" s="43">
        <v>48.592076617089162</v>
      </c>
      <c r="AN62" s="43">
        <v>48.906198164907373</v>
      </c>
      <c r="AO62" s="43">
        <v>49.360239450849534</v>
      </c>
      <c r="AP62" s="43">
        <v>48.770725291564723</v>
      </c>
      <c r="AQ62" s="43">
        <v>48.355045162891038</v>
      </c>
      <c r="AR62" s="43">
        <v>48.398828377243525</v>
      </c>
      <c r="AS62" s="43">
        <v>48.278556635720292</v>
      </c>
      <c r="AT62" s="43">
        <v>47.989403431187533</v>
      </c>
      <c r="AU62" s="43">
        <v>47.081465211190775</v>
      </c>
      <c r="AV62" s="43">
        <v>47.326938316332537</v>
      </c>
      <c r="AW62" s="43">
        <v>47.207829726024826</v>
      </c>
      <c r="AX62" s="43">
        <v>47.508276830144979</v>
      </c>
      <c r="AY62" s="43">
        <v>47.775962346286356</v>
      </c>
      <c r="AZ62" s="43">
        <v>48.06662344656808</v>
      </c>
    </row>
    <row r="63" spans="1:52" ht="12" customHeight="1" x14ac:dyDescent="0.35">
      <c r="A63" s="81" t="s">
        <v>42</v>
      </c>
      <c r="B63" s="43">
        <v>185.97491643240963</v>
      </c>
      <c r="C63" s="43">
        <v>195.90529559839803</v>
      </c>
      <c r="D63" s="43">
        <v>191.09003023791882</v>
      </c>
      <c r="E63" s="43">
        <v>153.74298501578428</v>
      </c>
      <c r="F63" s="43">
        <v>158.77171846591116</v>
      </c>
      <c r="G63" s="43">
        <v>182.5913996177058</v>
      </c>
      <c r="H63" s="43">
        <v>182.15176029273832</v>
      </c>
      <c r="I63" s="43">
        <v>167.9123273979547</v>
      </c>
      <c r="J63" s="43">
        <v>176.78329832571896</v>
      </c>
      <c r="K63" s="43">
        <v>169.1292714031415</v>
      </c>
      <c r="L63" s="43">
        <v>191.19908335399199</v>
      </c>
      <c r="M63" s="43">
        <v>162.08851827026135</v>
      </c>
      <c r="N63" s="43">
        <v>160.6792441460307</v>
      </c>
      <c r="O63" s="43">
        <v>135.36481117741542</v>
      </c>
      <c r="P63" s="43">
        <v>127.24200010980357</v>
      </c>
      <c r="Q63" s="43">
        <v>140.19488748830383</v>
      </c>
      <c r="R63" s="43">
        <v>145.03342311099027</v>
      </c>
      <c r="S63" s="43">
        <v>148.97641963878831</v>
      </c>
      <c r="T63" s="43">
        <v>149.45725229679479</v>
      </c>
      <c r="U63" s="43">
        <v>146.74862938527136</v>
      </c>
      <c r="V63" s="43">
        <v>146.05843452784609</v>
      </c>
      <c r="W63" s="43">
        <v>147.46659432437377</v>
      </c>
      <c r="X63" s="43">
        <v>147.93923645652845</v>
      </c>
      <c r="Y63" s="43">
        <v>148.106224581622</v>
      </c>
      <c r="Z63" s="43">
        <v>148.50157581560609</v>
      </c>
      <c r="AA63" s="43">
        <v>149.09368605913571</v>
      </c>
      <c r="AB63" s="43">
        <v>149.7727428179694</v>
      </c>
      <c r="AC63" s="43">
        <v>150.69197107155517</v>
      </c>
      <c r="AD63" s="43">
        <v>151.44453854148159</v>
      </c>
      <c r="AE63" s="43">
        <v>151.93341054842986</v>
      </c>
      <c r="AF63" s="43">
        <v>152.65317678309344</v>
      </c>
      <c r="AG63" s="43">
        <v>153.81356947320231</v>
      </c>
      <c r="AH63" s="43">
        <v>155.508709934649</v>
      </c>
      <c r="AI63" s="43">
        <v>155.53352973675928</v>
      </c>
      <c r="AJ63" s="43">
        <v>156.61395525081625</v>
      </c>
      <c r="AK63" s="43">
        <v>153.49208839812673</v>
      </c>
      <c r="AL63" s="43">
        <v>154.60638956428028</v>
      </c>
      <c r="AM63" s="43">
        <v>154.43558910761945</v>
      </c>
      <c r="AN63" s="43">
        <v>154.80842455381901</v>
      </c>
      <c r="AO63" s="43">
        <v>155.46218757689692</v>
      </c>
      <c r="AP63" s="43">
        <v>156.53788236103262</v>
      </c>
      <c r="AQ63" s="43">
        <v>153.76827055252755</v>
      </c>
      <c r="AR63" s="43">
        <v>151.82247059141304</v>
      </c>
      <c r="AS63" s="43">
        <v>147.84492288422413</v>
      </c>
      <c r="AT63" s="43">
        <v>140.23088519780603</v>
      </c>
      <c r="AU63" s="43">
        <v>136.04157195757159</v>
      </c>
      <c r="AV63" s="43">
        <v>136.33116056503988</v>
      </c>
      <c r="AW63" s="43">
        <v>136.03475258423725</v>
      </c>
      <c r="AX63" s="43">
        <v>135.23660815256852</v>
      </c>
      <c r="AY63" s="43">
        <v>134.48069980286272</v>
      </c>
      <c r="AZ63" s="43">
        <v>133.84414121693067</v>
      </c>
    </row>
    <row r="64" spans="1:52" ht="12" customHeight="1" x14ac:dyDescent="0.35">
      <c r="A64" s="81" t="s">
        <v>48</v>
      </c>
      <c r="B64" s="43">
        <v>4.3491783781657691</v>
      </c>
      <c r="C64" s="43">
        <v>4.2650843971647996</v>
      </c>
      <c r="D64" s="43">
        <v>4.4780313094565116</v>
      </c>
      <c r="E64" s="43">
        <v>1.7276359408398974</v>
      </c>
      <c r="F64" s="43">
        <v>1.9169104664173409</v>
      </c>
      <c r="G64" s="43">
        <v>1.4034124587762937</v>
      </c>
      <c r="H64" s="43">
        <v>1.7456756733725658</v>
      </c>
      <c r="I64" s="43">
        <v>3.2054665972645533</v>
      </c>
      <c r="J64" s="43">
        <v>2.7991858126045992</v>
      </c>
      <c r="K64" s="43">
        <v>4.6735556592759195</v>
      </c>
      <c r="L64" s="43">
        <v>1.6930394047603106</v>
      </c>
      <c r="M64" s="43">
        <v>2.3718265518058659</v>
      </c>
      <c r="N64" s="43">
        <v>1.2054578105247098</v>
      </c>
      <c r="O64" s="43">
        <v>0.67773958698107084</v>
      </c>
      <c r="P64" s="43">
        <v>1.8408331102959432</v>
      </c>
      <c r="Q64" s="43">
        <v>0</v>
      </c>
      <c r="R64" s="43">
        <v>6.4760915103305244E-4</v>
      </c>
      <c r="S64" s="43">
        <v>1.0149014371883982E-3</v>
      </c>
      <c r="T64" s="43">
        <v>1.5817325945328888E-3</v>
      </c>
      <c r="U64" s="43">
        <v>1.9498308160696357E-3</v>
      </c>
      <c r="V64" s="43">
        <v>2.2336772666777562E-3</v>
      </c>
      <c r="W64" s="43">
        <v>2.5784048404463621E-3</v>
      </c>
      <c r="X64" s="43">
        <v>2.8899824308101373E-3</v>
      </c>
      <c r="Y64" s="43">
        <v>3.142625800371212E-3</v>
      </c>
      <c r="Z64" s="43">
        <v>3.3756927371624691E-3</v>
      </c>
      <c r="AA64" s="43">
        <v>3.6080546046262886E-3</v>
      </c>
      <c r="AB64" s="43">
        <v>3.8169812354835525E-3</v>
      </c>
      <c r="AC64" s="43">
        <v>4.0217243850983308E-3</v>
      </c>
      <c r="AD64" s="43">
        <v>4.2037517181544044E-3</v>
      </c>
      <c r="AE64" s="43">
        <v>4.3654806606870508E-3</v>
      </c>
      <c r="AF64" s="43">
        <v>4.5194601947470374E-3</v>
      </c>
      <c r="AG64" s="43">
        <v>4.5939620976644061E-3</v>
      </c>
      <c r="AH64" s="43">
        <v>4.6635449335820714E-3</v>
      </c>
      <c r="AI64" s="43">
        <v>5.0248825884654444E-3</v>
      </c>
      <c r="AJ64" s="43">
        <v>5.2623380739582736E-3</v>
      </c>
      <c r="AK64" s="43">
        <v>5.5128641716303125E-3</v>
      </c>
      <c r="AL64" s="43">
        <v>5.8008131072052023E-3</v>
      </c>
      <c r="AM64" s="43">
        <v>6.0820820754796615E-3</v>
      </c>
      <c r="AN64" s="43">
        <v>6.1706885267237823E-3</v>
      </c>
      <c r="AO64" s="43">
        <v>6.2683714544278816E-3</v>
      </c>
      <c r="AP64" s="43">
        <v>6.4285783335366236E-3</v>
      </c>
      <c r="AQ64" s="43">
        <v>6.6641751856290057E-3</v>
      </c>
      <c r="AR64" s="43">
        <v>6.8053513669076677E-3</v>
      </c>
      <c r="AS64" s="43">
        <v>6.9295395829399959E-3</v>
      </c>
      <c r="AT64" s="43">
        <v>7.0992331600925936E-3</v>
      </c>
      <c r="AU64" s="43">
        <v>7.2233325400155365E-3</v>
      </c>
      <c r="AV64" s="43">
        <v>6.6895022761980028E-3</v>
      </c>
      <c r="AW64" s="43">
        <v>6.2727336216235495E-3</v>
      </c>
      <c r="AX64" s="43">
        <v>5.7874038982678247E-3</v>
      </c>
      <c r="AY64" s="43">
        <v>5.4375201529561707E-3</v>
      </c>
      <c r="AZ64" s="43">
        <v>5.157549959023012E-3</v>
      </c>
    </row>
    <row r="65" spans="1:52" ht="12" customHeight="1" x14ac:dyDescent="0.35">
      <c r="A65" s="81" t="s">
        <v>43</v>
      </c>
      <c r="B65" s="43">
        <v>1463.3635077272759</v>
      </c>
      <c r="C65" s="43">
        <v>1502.1456211175373</v>
      </c>
      <c r="D65" s="43">
        <v>1478.3438797921765</v>
      </c>
      <c r="E65" s="43">
        <v>1687.6761302269413</v>
      </c>
      <c r="F65" s="43">
        <v>1678.1354495564804</v>
      </c>
      <c r="G65" s="43">
        <v>1578.7570394776928</v>
      </c>
      <c r="H65" s="43">
        <v>1508.9009035448189</v>
      </c>
      <c r="I65" s="43">
        <v>1518.8838242868205</v>
      </c>
      <c r="J65" s="43">
        <v>1343.2520951339034</v>
      </c>
      <c r="K65" s="43">
        <v>1147.5541998049707</v>
      </c>
      <c r="L65" s="43">
        <v>1227.8618715390764</v>
      </c>
      <c r="M65" s="43">
        <v>1248.4793949502312</v>
      </c>
      <c r="N65" s="43">
        <v>1266.7214655386979</v>
      </c>
      <c r="O65" s="43">
        <v>1332.4350364198381</v>
      </c>
      <c r="P65" s="43">
        <v>1216.4543915241975</v>
      </c>
      <c r="Q65" s="43">
        <v>1219.4441368027092</v>
      </c>
      <c r="R65" s="43">
        <v>1315.2420459519274</v>
      </c>
      <c r="S65" s="43">
        <v>1319.8766029841952</v>
      </c>
      <c r="T65" s="43">
        <v>1334.8456901218253</v>
      </c>
      <c r="U65" s="43">
        <v>1330.0297756466496</v>
      </c>
      <c r="V65" s="43">
        <v>1328.6927629310248</v>
      </c>
      <c r="W65" s="43">
        <v>1338.4538319168935</v>
      </c>
      <c r="X65" s="43">
        <v>1351.0721523069342</v>
      </c>
      <c r="Y65" s="43">
        <v>1360.4086650673914</v>
      </c>
      <c r="Z65" s="43">
        <v>1369.3437358124202</v>
      </c>
      <c r="AA65" s="43">
        <v>1380.8403841477707</v>
      </c>
      <c r="AB65" s="43">
        <v>1393.6029356445661</v>
      </c>
      <c r="AC65" s="43">
        <v>1408.8608644068395</v>
      </c>
      <c r="AD65" s="43">
        <v>1421.9185546711967</v>
      </c>
      <c r="AE65" s="43">
        <v>1435.4587852664849</v>
      </c>
      <c r="AF65" s="43">
        <v>1448.2745677715784</v>
      </c>
      <c r="AG65" s="43">
        <v>1461.2260251460029</v>
      </c>
      <c r="AH65" s="43">
        <v>1473.8537781914181</v>
      </c>
      <c r="AI65" s="43">
        <v>1480.6926372767714</v>
      </c>
      <c r="AJ65" s="43">
        <v>1495.9814583414302</v>
      </c>
      <c r="AK65" s="43">
        <v>1507.1162654812722</v>
      </c>
      <c r="AL65" s="43">
        <v>1516.2961768625955</v>
      </c>
      <c r="AM65" s="43">
        <v>1526.3949366579952</v>
      </c>
      <c r="AN65" s="43">
        <v>1541.180487823563</v>
      </c>
      <c r="AO65" s="43">
        <v>1557.2560164095394</v>
      </c>
      <c r="AP65" s="43">
        <v>1565.0969830505489</v>
      </c>
      <c r="AQ65" s="43">
        <v>1570.0110027186793</v>
      </c>
      <c r="AR65" s="43">
        <v>1579.5176047611631</v>
      </c>
      <c r="AS65" s="43">
        <v>1590.6415816277079</v>
      </c>
      <c r="AT65" s="43">
        <v>1603.7353887638437</v>
      </c>
      <c r="AU65" s="43">
        <v>1612.5389995919995</v>
      </c>
      <c r="AV65" s="43">
        <v>1623.2049651525369</v>
      </c>
      <c r="AW65" s="43">
        <v>1637.2788293563226</v>
      </c>
      <c r="AX65" s="43">
        <v>1652.1858510136985</v>
      </c>
      <c r="AY65" s="43">
        <v>1667.0319925303265</v>
      </c>
      <c r="AZ65" s="43">
        <v>1682.4975137409535</v>
      </c>
    </row>
    <row r="66" spans="1:52" ht="12" customHeight="1" x14ac:dyDescent="0.35">
      <c r="A66" s="79" t="s">
        <v>1023</v>
      </c>
      <c r="B66" s="80">
        <v>846.83797767071189</v>
      </c>
      <c r="C66" s="80">
        <v>876.19677245931359</v>
      </c>
      <c r="D66" s="80">
        <v>848.97281030295949</v>
      </c>
      <c r="E66" s="80">
        <v>897.42153963266742</v>
      </c>
      <c r="F66" s="80">
        <v>921.13286071711559</v>
      </c>
      <c r="G66" s="80">
        <v>882.65780017722193</v>
      </c>
      <c r="H66" s="80">
        <v>865.30751304057185</v>
      </c>
      <c r="I66" s="80">
        <v>865.4534508949771</v>
      </c>
      <c r="J66" s="80">
        <v>805.12564480856997</v>
      </c>
      <c r="K66" s="80">
        <v>698.76085489808713</v>
      </c>
      <c r="L66" s="80">
        <v>771.74949204820985</v>
      </c>
      <c r="M66" s="80">
        <v>747.42057048612935</v>
      </c>
      <c r="N66" s="80">
        <v>785.41778491751734</v>
      </c>
      <c r="O66" s="80">
        <v>815.00912126934634</v>
      </c>
      <c r="P66" s="80">
        <v>819.23021893559076</v>
      </c>
      <c r="Q66" s="80">
        <v>842.62728442089781</v>
      </c>
      <c r="R66" s="80">
        <v>903.67020021905273</v>
      </c>
      <c r="S66" s="80">
        <v>925.80412763311722</v>
      </c>
      <c r="T66" s="80">
        <v>941.19182306234075</v>
      </c>
      <c r="U66" s="80">
        <v>948.42177622390022</v>
      </c>
      <c r="V66" s="80">
        <v>954.0432743187846</v>
      </c>
      <c r="W66" s="80">
        <v>960.10801887204707</v>
      </c>
      <c r="X66" s="80">
        <v>971.58627788324327</v>
      </c>
      <c r="Y66" s="80">
        <v>978.83090212822333</v>
      </c>
      <c r="Z66" s="80">
        <v>986.50334480434447</v>
      </c>
      <c r="AA66" s="80">
        <v>995.68056560337845</v>
      </c>
      <c r="AB66" s="80">
        <v>1004.062265247496</v>
      </c>
      <c r="AC66" s="80">
        <v>1013.6515358161778</v>
      </c>
      <c r="AD66" s="80">
        <v>1022.5096314096646</v>
      </c>
      <c r="AE66" s="80">
        <v>1031.7573830030271</v>
      </c>
      <c r="AF66" s="80">
        <v>1041.025773285696</v>
      </c>
      <c r="AG66" s="80">
        <v>1049.8082404645618</v>
      </c>
      <c r="AH66" s="80">
        <v>1058.3361397012416</v>
      </c>
      <c r="AI66" s="80">
        <v>1067.5685260150055</v>
      </c>
      <c r="AJ66" s="80">
        <v>1069.7551860962044</v>
      </c>
      <c r="AK66" s="80">
        <v>1078.3777702640145</v>
      </c>
      <c r="AL66" s="80">
        <v>1084.7738630911949</v>
      </c>
      <c r="AM66" s="80">
        <v>1089.2948706921536</v>
      </c>
      <c r="AN66" s="80">
        <v>1099.0496547170267</v>
      </c>
      <c r="AO66" s="80">
        <v>1105.6469101262671</v>
      </c>
      <c r="AP66" s="80">
        <v>1115.4908974950999</v>
      </c>
      <c r="AQ66" s="80">
        <v>1125.1791757845599</v>
      </c>
      <c r="AR66" s="80">
        <v>1135.2063036664708</v>
      </c>
      <c r="AS66" s="80">
        <v>1144.700000369598</v>
      </c>
      <c r="AT66" s="80">
        <v>1150.4693210919336</v>
      </c>
      <c r="AU66" s="80">
        <v>1157.334048424183</v>
      </c>
      <c r="AV66" s="80">
        <v>1170.9524257087837</v>
      </c>
      <c r="AW66" s="80">
        <v>1182.1156353958218</v>
      </c>
      <c r="AX66" s="80">
        <v>1193.4462184641534</v>
      </c>
      <c r="AY66" s="80">
        <v>1203.7643094895179</v>
      </c>
      <c r="AZ66" s="80">
        <v>1214.6687334568785</v>
      </c>
    </row>
    <row r="67" spans="1:52" ht="12" customHeight="1" x14ac:dyDescent="0.35">
      <c r="A67" s="359" t="s">
        <v>1024</v>
      </c>
      <c r="B67" s="360">
        <v>2043.8190307253251</v>
      </c>
      <c r="C67" s="360">
        <v>2270.5471845852398</v>
      </c>
      <c r="D67" s="360">
        <v>2097.1858746198072</v>
      </c>
      <c r="E67" s="360">
        <v>2517.0409582292054</v>
      </c>
      <c r="F67" s="360">
        <v>2478.8554074042158</v>
      </c>
      <c r="G67" s="360">
        <v>2129.8840113214096</v>
      </c>
      <c r="H67" s="360">
        <v>2005.320089222259</v>
      </c>
      <c r="I67" s="360">
        <v>1866.9836463863146</v>
      </c>
      <c r="J67" s="360">
        <v>1368.3778917902764</v>
      </c>
      <c r="K67" s="360">
        <v>1229.4060184801756</v>
      </c>
      <c r="L67" s="360">
        <v>1502.565310669135</v>
      </c>
      <c r="M67" s="360">
        <v>1269.1320786269212</v>
      </c>
      <c r="N67" s="360">
        <v>1393.2915587263515</v>
      </c>
      <c r="O67" s="360">
        <v>1565.5573433356249</v>
      </c>
      <c r="P67" s="360">
        <v>1186.169600316432</v>
      </c>
      <c r="Q67" s="360">
        <v>1239.0758033348925</v>
      </c>
      <c r="R67" s="360">
        <v>1305.7049361819609</v>
      </c>
      <c r="S67" s="360">
        <v>1331.4916325033992</v>
      </c>
      <c r="T67" s="360">
        <v>1341.7147595220461</v>
      </c>
      <c r="U67" s="360">
        <v>1337.0412355223327</v>
      </c>
      <c r="V67" s="360">
        <v>1337.9913764954952</v>
      </c>
      <c r="W67" s="360">
        <v>1351.3499030146118</v>
      </c>
      <c r="X67" s="360">
        <v>1364.1888474116483</v>
      </c>
      <c r="Y67" s="360">
        <v>1371.2717717031201</v>
      </c>
      <c r="Z67" s="360">
        <v>1379.3417605021828</v>
      </c>
      <c r="AA67" s="360">
        <v>1390.5366106676472</v>
      </c>
      <c r="AB67" s="360">
        <v>1401.9577872606269</v>
      </c>
      <c r="AC67" s="360">
        <v>1415.1891029947353</v>
      </c>
      <c r="AD67" s="360">
        <v>1426.6062492710769</v>
      </c>
      <c r="AE67" s="360">
        <v>1437.9290163536064</v>
      </c>
      <c r="AF67" s="360">
        <v>1448.7849623574216</v>
      </c>
      <c r="AG67" s="360">
        <v>1460.2010975551775</v>
      </c>
      <c r="AH67" s="360">
        <v>1471.4682576612574</v>
      </c>
      <c r="AI67" s="360">
        <v>1479.3816894859056</v>
      </c>
      <c r="AJ67" s="360">
        <v>1486.5432938224692</v>
      </c>
      <c r="AK67" s="360">
        <v>1494.8763452246924</v>
      </c>
      <c r="AL67" s="360">
        <v>1502.2897044870419</v>
      </c>
      <c r="AM67" s="360">
        <v>1509.176968462536</v>
      </c>
      <c r="AN67" s="360">
        <v>1521.3857242307931</v>
      </c>
      <c r="AO67" s="360">
        <v>1532.2953006467521</v>
      </c>
      <c r="AP67" s="360">
        <v>1542.8749752309648</v>
      </c>
      <c r="AQ67" s="360">
        <v>1549.6537473343362</v>
      </c>
      <c r="AR67" s="360">
        <v>1559.2694066326515</v>
      </c>
      <c r="AS67" s="360">
        <v>1567.9808556878963</v>
      </c>
      <c r="AT67" s="360">
        <v>1573.1929397437511</v>
      </c>
      <c r="AU67" s="360">
        <v>1580.1135938024659</v>
      </c>
      <c r="AV67" s="360">
        <v>1593.5530969062631</v>
      </c>
      <c r="AW67" s="360">
        <v>1607.3956532151985</v>
      </c>
      <c r="AX67" s="360">
        <v>1620.282941413961</v>
      </c>
      <c r="AY67" s="360">
        <v>1633.4706385475272</v>
      </c>
      <c r="AZ67" s="360">
        <v>1646.9726169831085</v>
      </c>
    </row>
    <row r="68" spans="1:52" ht="12" customHeight="1" x14ac:dyDescent="0.35">
      <c r="A68" s="361" t="s">
        <v>13</v>
      </c>
      <c r="B68" s="83">
        <v>236.59822611907029</v>
      </c>
      <c r="C68" s="83">
        <v>218.22485972397064</v>
      </c>
      <c r="D68" s="83">
        <v>199.40949706928998</v>
      </c>
      <c r="E68" s="83">
        <v>187.67191938808244</v>
      </c>
      <c r="F68" s="83">
        <v>131.48678961985033</v>
      </c>
      <c r="G68" s="83">
        <v>110.74889315730839</v>
      </c>
      <c r="H68" s="83">
        <v>108.04732094380833</v>
      </c>
      <c r="I68" s="83">
        <v>100.06872259393575</v>
      </c>
      <c r="J68" s="83">
        <v>84.78911705404056</v>
      </c>
      <c r="K68" s="83">
        <v>61.906464961120761</v>
      </c>
      <c r="L68" s="83">
        <v>82.190426542545794</v>
      </c>
      <c r="M68" s="83">
        <v>73.281143310653434</v>
      </c>
      <c r="N68" s="83">
        <v>66.317075276705921</v>
      </c>
      <c r="O68" s="83">
        <v>64.879217071775244</v>
      </c>
      <c r="P68" s="83">
        <v>62.82950656313065</v>
      </c>
      <c r="Q68" s="83">
        <v>54.952760271480642</v>
      </c>
      <c r="R68" s="83">
        <v>56.818911675583557</v>
      </c>
      <c r="S68" s="83">
        <v>58.332474364909451</v>
      </c>
      <c r="T68" s="83">
        <v>57.577345537973315</v>
      </c>
      <c r="U68" s="83">
        <v>56.235897298853025</v>
      </c>
      <c r="V68" s="83">
        <v>55.721530263364556</v>
      </c>
      <c r="W68" s="83">
        <v>55.665043645330741</v>
      </c>
      <c r="X68" s="83">
        <v>56.013207517935648</v>
      </c>
      <c r="Y68" s="83">
        <v>56.266284004748258</v>
      </c>
      <c r="Z68" s="83">
        <v>56.524056514648578</v>
      </c>
      <c r="AA68" s="83">
        <v>56.797298915454931</v>
      </c>
      <c r="AB68" s="83">
        <v>56.826339882916756</v>
      </c>
      <c r="AC68" s="83">
        <v>57.01384996094712</v>
      </c>
      <c r="AD68" s="83">
        <v>57.016261868948256</v>
      </c>
      <c r="AE68" s="83">
        <v>56.95813961416593</v>
      </c>
      <c r="AF68" s="83">
        <v>56.844895723964562</v>
      </c>
      <c r="AG68" s="83">
        <v>57.446082075526064</v>
      </c>
      <c r="AH68" s="83">
        <v>57.893258481025406</v>
      </c>
      <c r="AI68" s="83">
        <v>58.052611040662022</v>
      </c>
      <c r="AJ68" s="83">
        <v>58.248050889487878</v>
      </c>
      <c r="AK68" s="83">
        <v>56.143114736180884</v>
      </c>
      <c r="AL68" s="83">
        <v>55.506599032543285</v>
      </c>
      <c r="AM68" s="83">
        <v>55.315938935904917</v>
      </c>
      <c r="AN68" s="83">
        <v>55.312185911080626</v>
      </c>
      <c r="AO68" s="83">
        <v>55.554337165128821</v>
      </c>
      <c r="AP68" s="83">
        <v>54.216268154262494</v>
      </c>
      <c r="AQ68" s="83">
        <v>51.095711725028224</v>
      </c>
      <c r="AR68" s="83">
        <v>49.304479842269487</v>
      </c>
      <c r="AS68" s="83">
        <v>46.25345899398058</v>
      </c>
      <c r="AT68" s="83">
        <v>41.178343025421107</v>
      </c>
      <c r="AU68" s="83">
        <v>38.162790359685353</v>
      </c>
      <c r="AV68" s="83">
        <v>38.020068392020441</v>
      </c>
      <c r="AW68" s="83">
        <v>37.826044940001161</v>
      </c>
      <c r="AX68" s="83">
        <v>37.129967761344489</v>
      </c>
      <c r="AY68" s="83">
        <v>36.668951479898013</v>
      </c>
      <c r="AZ68" s="83">
        <v>36.237481954103963</v>
      </c>
    </row>
    <row r="69" spans="1:52" ht="12" customHeight="1" x14ac:dyDescent="0.3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35">
      <c r="A70" s="361" t="s">
        <v>18</v>
      </c>
      <c r="B70" s="83">
        <v>0.67124104171057641</v>
      </c>
      <c r="C70" s="83">
        <v>0.49549668726977802</v>
      </c>
      <c r="D70" s="83">
        <v>0.66190000045372854</v>
      </c>
      <c r="E70" s="83">
        <v>0.88721197076942115</v>
      </c>
      <c r="F70" s="83">
        <v>1.017919703345008</v>
      </c>
      <c r="G70" s="83">
        <v>2.1379492679597529</v>
      </c>
      <c r="H70" s="83">
        <v>4.2689962397762544</v>
      </c>
      <c r="I70" s="83">
        <v>5.6843418860807996E-14</v>
      </c>
      <c r="J70" s="83">
        <v>4.9840447245070685</v>
      </c>
      <c r="K70" s="83">
        <v>4.4408920985006257E-16</v>
      </c>
      <c r="L70" s="83">
        <v>8.8817841970012523E-15</v>
      </c>
      <c r="M70" s="83">
        <v>0</v>
      </c>
      <c r="N70" s="83">
        <v>1.421085471520201E-14</v>
      </c>
      <c r="O70" s="83">
        <v>2.6645352591003757E-15</v>
      </c>
      <c r="P70" s="83">
        <v>4.4408920985006262E-16</v>
      </c>
      <c r="Q70" s="83">
        <v>1.1052286191505258</v>
      </c>
      <c r="R70" s="83">
        <v>1.0573092075254764</v>
      </c>
      <c r="S70" s="83">
        <v>1.0756539854056748</v>
      </c>
      <c r="T70" s="83">
        <v>1.1107645000676032</v>
      </c>
      <c r="U70" s="83">
        <v>1.1163642450436606</v>
      </c>
      <c r="V70" s="83">
        <v>1.1369525333419899</v>
      </c>
      <c r="W70" s="83">
        <v>1.1688249596154239</v>
      </c>
      <c r="X70" s="83">
        <v>1.1875709198428321</v>
      </c>
      <c r="Y70" s="83">
        <v>1.2064033009069888</v>
      </c>
      <c r="Z70" s="83">
        <v>1.2244962796458556</v>
      </c>
      <c r="AA70" s="83">
        <v>1.2388202167071518</v>
      </c>
      <c r="AB70" s="83">
        <v>1.2498538754235295</v>
      </c>
      <c r="AC70" s="83">
        <v>1.2639135304674511</v>
      </c>
      <c r="AD70" s="83">
        <v>1.2759339561607848</v>
      </c>
      <c r="AE70" s="83">
        <v>1.2863250621508191</v>
      </c>
      <c r="AF70" s="83">
        <v>1.3001042291545264</v>
      </c>
      <c r="AG70" s="83">
        <v>1.3168386856381207</v>
      </c>
      <c r="AH70" s="83">
        <v>1.3389192791386242</v>
      </c>
      <c r="AI70" s="83">
        <v>1.3750917226068253</v>
      </c>
      <c r="AJ70" s="83">
        <v>1.399660997302085</v>
      </c>
      <c r="AK70" s="83">
        <v>1.432885843463573</v>
      </c>
      <c r="AL70" s="83">
        <v>1.4486937678758653</v>
      </c>
      <c r="AM70" s="83">
        <v>1.4804814557934347</v>
      </c>
      <c r="AN70" s="83">
        <v>1.4898648021963681</v>
      </c>
      <c r="AO70" s="83">
        <v>1.5079706439384724</v>
      </c>
      <c r="AP70" s="83">
        <v>1.5316374288249612</v>
      </c>
      <c r="AQ70" s="83">
        <v>1.5351739166862</v>
      </c>
      <c r="AR70" s="83">
        <v>1.5610608529922279</v>
      </c>
      <c r="AS70" s="83">
        <v>1.5775920400037144</v>
      </c>
      <c r="AT70" s="83">
        <v>1.5912870820423097</v>
      </c>
      <c r="AU70" s="83">
        <v>1.5773394174538444</v>
      </c>
      <c r="AV70" s="83">
        <v>1.5921488557745411</v>
      </c>
      <c r="AW70" s="83">
        <v>1.6057121102740544</v>
      </c>
      <c r="AX70" s="83">
        <v>1.6132080604362264</v>
      </c>
      <c r="AY70" s="83">
        <v>1.6210367153620717</v>
      </c>
      <c r="AZ70" s="83">
        <v>1.6287481610431047</v>
      </c>
    </row>
    <row r="71" spans="1:52" ht="12" customHeight="1" x14ac:dyDescent="0.35">
      <c r="A71" s="361" t="s">
        <v>42</v>
      </c>
      <c r="B71" s="83">
        <v>154.30814720487658</v>
      </c>
      <c r="C71" s="83">
        <v>185.33017484210691</v>
      </c>
      <c r="D71" s="83">
        <v>165.59112369574453</v>
      </c>
      <c r="E71" s="83">
        <v>140.21073509167206</v>
      </c>
      <c r="F71" s="83">
        <v>143.56247364851109</v>
      </c>
      <c r="G71" s="83">
        <v>133.5870048103051</v>
      </c>
      <c r="H71" s="83">
        <v>101.02048830929772</v>
      </c>
      <c r="I71" s="83">
        <v>101.55997724211038</v>
      </c>
      <c r="J71" s="83">
        <v>54.457862789352248</v>
      </c>
      <c r="K71" s="83">
        <v>41.763246239940834</v>
      </c>
      <c r="L71" s="83">
        <v>52.032996258972702</v>
      </c>
      <c r="M71" s="83">
        <v>46.156892307571539</v>
      </c>
      <c r="N71" s="83">
        <v>47.634394513131802</v>
      </c>
      <c r="O71" s="83">
        <v>52.681326881707768</v>
      </c>
      <c r="P71" s="83">
        <v>49.273363652638551</v>
      </c>
      <c r="Q71" s="83">
        <v>73.076816391549997</v>
      </c>
      <c r="R71" s="83">
        <v>73.206209363663874</v>
      </c>
      <c r="S71" s="83">
        <v>76.89180335696723</v>
      </c>
      <c r="T71" s="83">
        <v>76.87370097752266</v>
      </c>
      <c r="U71" s="83">
        <v>75.243527293780147</v>
      </c>
      <c r="V71" s="83">
        <v>74.547674687579601</v>
      </c>
      <c r="W71" s="83">
        <v>75.232731313598919</v>
      </c>
      <c r="X71" s="83">
        <v>75.53324250599357</v>
      </c>
      <c r="Y71" s="83">
        <v>75.61030247065186</v>
      </c>
      <c r="Z71" s="83">
        <v>75.763009006506607</v>
      </c>
      <c r="AA71" s="83">
        <v>76.004995924043158</v>
      </c>
      <c r="AB71" s="83">
        <v>76.247617299960297</v>
      </c>
      <c r="AC71" s="83">
        <v>76.613722875332854</v>
      </c>
      <c r="AD71" s="83">
        <v>76.895045381957246</v>
      </c>
      <c r="AE71" s="83">
        <v>77.083411018961257</v>
      </c>
      <c r="AF71" s="83">
        <v>77.367833920995466</v>
      </c>
      <c r="AG71" s="83">
        <v>77.806972949581962</v>
      </c>
      <c r="AH71" s="83">
        <v>78.64304184308557</v>
      </c>
      <c r="AI71" s="83">
        <v>78.225690101724936</v>
      </c>
      <c r="AJ71" s="83">
        <v>78.952930081900234</v>
      </c>
      <c r="AK71" s="83">
        <v>77.80904500427738</v>
      </c>
      <c r="AL71" s="83">
        <v>78.176926746138392</v>
      </c>
      <c r="AM71" s="83">
        <v>77.359659283275747</v>
      </c>
      <c r="AN71" s="83">
        <v>77.714283928161279</v>
      </c>
      <c r="AO71" s="83">
        <v>78.022283553544355</v>
      </c>
      <c r="AP71" s="83">
        <v>77.800088747798426</v>
      </c>
      <c r="AQ71" s="83">
        <v>75.996285803372501</v>
      </c>
      <c r="AR71" s="83">
        <v>75.238526516584656</v>
      </c>
      <c r="AS71" s="83">
        <v>73.816890959494074</v>
      </c>
      <c r="AT71" s="83">
        <v>69.550772696290622</v>
      </c>
      <c r="AU71" s="83">
        <v>67.280962161372969</v>
      </c>
      <c r="AV71" s="83">
        <v>67.688567504716147</v>
      </c>
      <c r="AW71" s="83">
        <v>67.340143122029801</v>
      </c>
      <c r="AX71" s="83">
        <v>67.267492161550436</v>
      </c>
      <c r="AY71" s="83">
        <v>67.53296169459135</v>
      </c>
      <c r="AZ71" s="83">
        <v>67.86034164996336</v>
      </c>
    </row>
    <row r="72" spans="1:52" ht="12" customHeight="1" x14ac:dyDescent="0.35">
      <c r="A72" s="361" t="s">
        <v>48</v>
      </c>
      <c r="B72" s="83">
        <v>193.90380583260426</v>
      </c>
      <c r="C72" s="83">
        <v>213.76840646328074</v>
      </c>
      <c r="D72" s="83">
        <v>188.90990825189846</v>
      </c>
      <c r="E72" s="83">
        <v>191.01953041654767</v>
      </c>
      <c r="F72" s="83">
        <v>146.57649331437804</v>
      </c>
      <c r="G72" s="83">
        <v>119.58560107494262</v>
      </c>
      <c r="H72" s="83">
        <v>155.46995912617322</v>
      </c>
      <c r="I72" s="83">
        <v>114.93508737831927</v>
      </c>
      <c r="J72" s="83">
        <v>93.356293437907226</v>
      </c>
      <c r="K72" s="83">
        <v>74.861146487771819</v>
      </c>
      <c r="L72" s="83">
        <v>58.565546134192587</v>
      </c>
      <c r="M72" s="83">
        <v>55.457719145858626</v>
      </c>
      <c r="N72" s="83">
        <v>29.57889811737536</v>
      </c>
      <c r="O72" s="83">
        <v>13.240674254856456</v>
      </c>
      <c r="P72" s="83">
        <v>10.028861729139065</v>
      </c>
      <c r="Q72" s="83">
        <v>9.5607483530754553</v>
      </c>
      <c r="R72" s="83">
        <v>9.8189225301540617</v>
      </c>
      <c r="S72" s="83">
        <v>10.212258852922607</v>
      </c>
      <c r="T72" s="83">
        <v>10.177965479965577</v>
      </c>
      <c r="U72" s="83">
        <v>9.9011296309518126</v>
      </c>
      <c r="V72" s="83">
        <v>9.7767647021934163</v>
      </c>
      <c r="W72" s="83">
        <v>9.8030619008123683</v>
      </c>
      <c r="X72" s="83">
        <v>9.7522339190390372</v>
      </c>
      <c r="Y72" s="83">
        <v>9.6811470552034162</v>
      </c>
      <c r="Z72" s="83">
        <v>9.6047049644691533</v>
      </c>
      <c r="AA72" s="83">
        <v>9.5284371125255749</v>
      </c>
      <c r="AB72" s="83">
        <v>9.4495792432163537</v>
      </c>
      <c r="AC72" s="83">
        <v>9.3731252950355941</v>
      </c>
      <c r="AD72" s="83">
        <v>9.2824546360176488</v>
      </c>
      <c r="AE72" s="83">
        <v>9.1734683822473411</v>
      </c>
      <c r="AF72" s="83">
        <v>9.0719024542663114</v>
      </c>
      <c r="AG72" s="83">
        <v>9.1265821869373021</v>
      </c>
      <c r="AH72" s="83">
        <v>9.1904933364394985</v>
      </c>
      <c r="AI72" s="83">
        <v>9.2158783870897203</v>
      </c>
      <c r="AJ72" s="83">
        <v>9.1045271126919367</v>
      </c>
      <c r="AK72" s="83">
        <v>8.4676704495858512</v>
      </c>
      <c r="AL72" s="83">
        <v>8.0715679259012987</v>
      </c>
      <c r="AM72" s="83">
        <v>7.9324220473260638</v>
      </c>
      <c r="AN72" s="83">
        <v>7.9331126918523331</v>
      </c>
      <c r="AO72" s="83">
        <v>7.8639048984725948</v>
      </c>
      <c r="AP72" s="83">
        <v>7.7661088042271551</v>
      </c>
      <c r="AQ72" s="83">
        <v>7.1308449916920722</v>
      </c>
      <c r="AR72" s="83">
        <v>6.8016334060155774</v>
      </c>
      <c r="AS72" s="83">
        <v>5.988330670413907</v>
      </c>
      <c r="AT72" s="83">
        <v>5.0373946859698169</v>
      </c>
      <c r="AU72" s="83">
        <v>4.2758600300454566</v>
      </c>
      <c r="AV72" s="83">
        <v>4.1780680780596509</v>
      </c>
      <c r="AW72" s="83">
        <v>3.9670261391357715</v>
      </c>
      <c r="AX72" s="83">
        <v>3.7073356397049526</v>
      </c>
      <c r="AY72" s="83">
        <v>3.5324086777287635</v>
      </c>
      <c r="AZ72" s="83">
        <v>3.3838408699242417</v>
      </c>
    </row>
    <row r="73" spans="1:52" ht="12" customHeight="1" x14ac:dyDescent="0.35">
      <c r="A73" s="361" t="s">
        <v>60</v>
      </c>
      <c r="B73" s="83">
        <v>38.666518645419721</v>
      </c>
      <c r="C73" s="83">
        <v>35.098160000001229</v>
      </c>
      <c r="D73" s="83">
        <v>35.998139999999879</v>
      </c>
      <c r="E73" s="83">
        <v>39.188279999999615</v>
      </c>
      <c r="F73" s="83">
        <v>39.877229999999223</v>
      </c>
      <c r="G73" s="83">
        <v>39.858582631190892</v>
      </c>
      <c r="H73" s="83">
        <v>45.189919999999304</v>
      </c>
      <c r="I73" s="83">
        <v>7.6122199999999944</v>
      </c>
      <c r="J73" s="83">
        <v>1.0003400000000506</v>
      </c>
      <c r="K73" s="83">
        <v>4.1784800000000502</v>
      </c>
      <c r="L73" s="83">
        <v>4.2274791951132116</v>
      </c>
      <c r="M73" s="83">
        <v>5.111918875921913</v>
      </c>
      <c r="N73" s="83">
        <v>4.0845390615774315</v>
      </c>
      <c r="O73" s="83">
        <v>30.310736486419028</v>
      </c>
      <c r="P73" s="83">
        <v>30.284272803832685</v>
      </c>
      <c r="Q73" s="83">
        <v>28.061717636218898</v>
      </c>
      <c r="R73" s="83">
        <v>28.663530418826987</v>
      </c>
      <c r="S73" s="83">
        <v>29.58773802381609</v>
      </c>
      <c r="T73" s="83">
        <v>29.178852942053812</v>
      </c>
      <c r="U73" s="83">
        <v>28.071254079428428</v>
      </c>
      <c r="V73" s="83">
        <v>27.437177674038111</v>
      </c>
      <c r="W73" s="83">
        <v>27.325971017269897</v>
      </c>
      <c r="X73" s="83">
        <v>26.952629291742152</v>
      </c>
      <c r="Y73" s="83">
        <v>26.512360444333027</v>
      </c>
      <c r="Z73" s="83">
        <v>26.092112718094935</v>
      </c>
      <c r="AA73" s="83">
        <v>25.670643971677027</v>
      </c>
      <c r="AB73" s="83">
        <v>25.265175928390256</v>
      </c>
      <c r="AC73" s="83">
        <v>24.861500512476724</v>
      </c>
      <c r="AD73" s="83">
        <v>24.427191183193244</v>
      </c>
      <c r="AE73" s="83">
        <v>23.939207370554083</v>
      </c>
      <c r="AF73" s="83">
        <v>23.46984561055277</v>
      </c>
      <c r="AG73" s="83">
        <v>23.571312129212966</v>
      </c>
      <c r="AH73" s="83">
        <v>23.674703561750405</v>
      </c>
      <c r="AI73" s="83">
        <v>23.574698638396615</v>
      </c>
      <c r="AJ73" s="83">
        <v>23.631844288042519</v>
      </c>
      <c r="AK73" s="83">
        <v>21.18250831787304</v>
      </c>
      <c r="AL73" s="83">
        <v>21.076548675982394</v>
      </c>
      <c r="AM73" s="83">
        <v>20.782918083042844</v>
      </c>
      <c r="AN73" s="83">
        <v>20.770747910205532</v>
      </c>
      <c r="AO73" s="83">
        <v>20.680263978694754</v>
      </c>
      <c r="AP73" s="83">
        <v>20.573759934254749</v>
      </c>
      <c r="AQ73" s="83">
        <v>18.470583131557284</v>
      </c>
      <c r="AR73" s="83">
        <v>17.141467299651531</v>
      </c>
      <c r="AS73" s="83">
        <v>14.640900312100001</v>
      </c>
      <c r="AT73" s="83">
        <v>10.565411783915916</v>
      </c>
      <c r="AU73" s="83">
        <v>8.6447421316073854</v>
      </c>
      <c r="AV73" s="83">
        <v>8.5753872732085057</v>
      </c>
      <c r="AW73" s="83">
        <v>8.4624234029569116</v>
      </c>
      <c r="AX73" s="83">
        <v>7.7960033000685378</v>
      </c>
      <c r="AY73" s="83">
        <v>7.4014169329139028</v>
      </c>
      <c r="AZ73" s="83">
        <v>7.0888175882339519</v>
      </c>
    </row>
    <row r="74" spans="1:52" ht="12" customHeight="1" x14ac:dyDescent="0.35">
      <c r="A74" s="361" t="s">
        <v>43</v>
      </c>
      <c r="B74" s="83">
        <v>1103.0278314952168</v>
      </c>
      <c r="C74" s="83">
        <v>1279.6826768686101</v>
      </c>
      <c r="D74" s="83">
        <v>1178.4246356024209</v>
      </c>
      <c r="E74" s="83">
        <v>1220.031931362133</v>
      </c>
      <c r="F74" s="83">
        <v>1160.8346411181324</v>
      </c>
      <c r="G74" s="83">
        <v>906.74159214550787</v>
      </c>
      <c r="H74" s="83">
        <v>859.80149460320388</v>
      </c>
      <c r="I74" s="83">
        <v>859.22243917194976</v>
      </c>
      <c r="J74" s="83">
        <v>459.90010378446948</v>
      </c>
      <c r="K74" s="83">
        <v>420.51769079134255</v>
      </c>
      <c r="L74" s="83">
        <v>530.97016466358593</v>
      </c>
      <c r="M74" s="83">
        <v>427.13240493341215</v>
      </c>
      <c r="N74" s="83">
        <v>459.12687916268322</v>
      </c>
      <c r="O74" s="83">
        <v>646.87417184539231</v>
      </c>
      <c r="P74" s="83">
        <v>367.6839142384124</v>
      </c>
      <c r="Q74" s="83">
        <v>445.98764662097665</v>
      </c>
      <c r="R74" s="83">
        <v>469.39553196124973</v>
      </c>
      <c r="S74" s="83">
        <v>478.78462846061808</v>
      </c>
      <c r="T74" s="83">
        <v>484.39209863778632</v>
      </c>
      <c r="U74" s="83">
        <v>483.58063124962911</v>
      </c>
      <c r="V74" s="83">
        <v>484.75125793553252</v>
      </c>
      <c r="W74" s="83">
        <v>491.05885366405744</v>
      </c>
      <c r="X74" s="83">
        <v>495.5131640952992</v>
      </c>
      <c r="Y74" s="83">
        <v>499.17462883436991</v>
      </c>
      <c r="Z74" s="83">
        <v>502.5645149614607</v>
      </c>
      <c r="AA74" s="83">
        <v>506.97345477719415</v>
      </c>
      <c r="AB74" s="83">
        <v>512.62441820744345</v>
      </c>
      <c r="AC74" s="83">
        <v>518.80404609007439</v>
      </c>
      <c r="AD74" s="83">
        <v>524.24751869983652</v>
      </c>
      <c r="AE74" s="83">
        <v>529.78925785136596</v>
      </c>
      <c r="AF74" s="83">
        <v>534.8263492261533</v>
      </c>
      <c r="AG74" s="83">
        <v>540.17188181073027</v>
      </c>
      <c r="AH74" s="83">
        <v>545.25339337797868</v>
      </c>
      <c r="AI74" s="83">
        <v>548.2939339855244</v>
      </c>
      <c r="AJ74" s="83">
        <v>554.45176443963135</v>
      </c>
      <c r="AK74" s="83">
        <v>559.64475011649495</v>
      </c>
      <c r="AL74" s="83">
        <v>561.75408924437079</v>
      </c>
      <c r="AM74" s="83">
        <v>564.81015513690932</v>
      </c>
      <c r="AN74" s="83">
        <v>570.86389265214939</v>
      </c>
      <c r="AO74" s="83">
        <v>576.43675244871611</v>
      </c>
      <c r="AP74" s="83">
        <v>579.46985029070993</v>
      </c>
      <c r="AQ74" s="83">
        <v>581.6640290978454</v>
      </c>
      <c r="AR74" s="83">
        <v>584.72808511626806</v>
      </c>
      <c r="AS74" s="83">
        <v>589.17210637020389</v>
      </c>
      <c r="AT74" s="83">
        <v>595.11837186748403</v>
      </c>
      <c r="AU74" s="83">
        <v>598.54051334776273</v>
      </c>
      <c r="AV74" s="83">
        <v>603.48070238418882</v>
      </c>
      <c r="AW74" s="83">
        <v>609.21497734803938</v>
      </c>
      <c r="AX74" s="83">
        <v>614.05187161426704</v>
      </c>
      <c r="AY74" s="83">
        <v>618.81334603175947</v>
      </c>
      <c r="AZ74" s="83">
        <v>623.99953223755017</v>
      </c>
    </row>
    <row r="75" spans="1:52" ht="12" customHeight="1" x14ac:dyDescent="0.35">
      <c r="A75" s="361" t="s">
        <v>49</v>
      </c>
      <c r="B75" s="83">
        <v>12.587220884984763</v>
      </c>
      <c r="C75" s="83">
        <v>11.303249999999998</v>
      </c>
      <c r="D75" s="83">
        <v>10.601819999999996</v>
      </c>
      <c r="E75" s="83">
        <v>0</v>
      </c>
      <c r="F75" s="83">
        <v>0.10045999999999995</v>
      </c>
      <c r="G75" s="83">
        <v>0</v>
      </c>
      <c r="H75" s="83">
        <v>10.40217</v>
      </c>
      <c r="I75" s="83">
        <v>9.1881200000000032</v>
      </c>
      <c r="J75" s="83">
        <v>9.1007099999999976</v>
      </c>
      <c r="K75" s="83">
        <v>7.8989399999999987</v>
      </c>
      <c r="L75" s="83">
        <v>8.3596080907931434</v>
      </c>
      <c r="M75" s="83">
        <v>37.23487987013241</v>
      </c>
      <c r="N75" s="83">
        <v>36.758990965900601</v>
      </c>
      <c r="O75" s="83">
        <v>31.384861785091257</v>
      </c>
      <c r="P75" s="83">
        <v>35.874262221644521</v>
      </c>
      <c r="Q75" s="83">
        <v>39.743642279835463</v>
      </c>
      <c r="R75" s="83">
        <v>42.136299385893089</v>
      </c>
      <c r="S75" s="83">
        <v>42.35218435522205</v>
      </c>
      <c r="T75" s="83">
        <v>42.573398864299541</v>
      </c>
      <c r="U75" s="83">
        <v>42.116129726646555</v>
      </c>
      <c r="V75" s="83">
        <v>41.88814688111259</v>
      </c>
      <c r="W75" s="83">
        <v>42.065202489222372</v>
      </c>
      <c r="X75" s="83">
        <v>42.028922714662897</v>
      </c>
      <c r="Y75" s="83">
        <v>41.889234259285686</v>
      </c>
      <c r="Z75" s="83">
        <v>41.677709020091491</v>
      </c>
      <c r="AA75" s="83">
        <v>41.445881458344942</v>
      </c>
      <c r="AB75" s="83">
        <v>41.093625738561336</v>
      </c>
      <c r="AC75" s="83">
        <v>40.723868830855096</v>
      </c>
      <c r="AD75" s="83">
        <v>40.308526077993129</v>
      </c>
      <c r="AE75" s="83">
        <v>39.887969578374992</v>
      </c>
      <c r="AF75" s="83">
        <v>39.475432736663905</v>
      </c>
      <c r="AG75" s="83">
        <v>39.445636283336668</v>
      </c>
      <c r="AH75" s="83">
        <v>39.405661662397591</v>
      </c>
      <c r="AI75" s="83">
        <v>34.177979901482587</v>
      </c>
      <c r="AJ75" s="83">
        <v>33.076423164631827</v>
      </c>
      <c r="AK75" s="83">
        <v>30.459960609909551</v>
      </c>
      <c r="AL75" s="83">
        <v>28.105344685417361</v>
      </c>
      <c r="AM75" s="83">
        <v>23.609197079125053</v>
      </c>
      <c r="AN75" s="83">
        <v>23.550284172751766</v>
      </c>
      <c r="AO75" s="83">
        <v>23.041355856103134</v>
      </c>
      <c r="AP75" s="83">
        <v>20.887537244873627</v>
      </c>
      <c r="AQ75" s="83">
        <v>14.893421023136863</v>
      </c>
      <c r="AR75" s="83">
        <v>12.974592672426249</v>
      </c>
      <c r="AS75" s="83">
        <v>10.812524328225928</v>
      </c>
      <c r="AT75" s="83">
        <v>7.0617850254433261</v>
      </c>
      <c r="AU75" s="83">
        <v>3.4166961855831972</v>
      </c>
      <c r="AV75" s="83">
        <v>3.4152507663455118</v>
      </c>
      <c r="AW75" s="83">
        <v>3.3752085738872153</v>
      </c>
      <c r="AX75" s="83">
        <v>2.5038990846311453</v>
      </c>
      <c r="AY75" s="83">
        <v>1.9035696455299813</v>
      </c>
      <c r="AZ75" s="83">
        <v>1.5372485581681137</v>
      </c>
    </row>
    <row r="76" spans="1:52" ht="12" customHeight="1" x14ac:dyDescent="0.35">
      <c r="A76" s="361" t="s">
        <v>52</v>
      </c>
      <c r="B76" s="83">
        <v>0.81183462222448222</v>
      </c>
      <c r="C76" s="83">
        <v>0.99841999999999975</v>
      </c>
      <c r="D76" s="83">
        <v>1.3002</v>
      </c>
      <c r="E76" s="83">
        <v>3.9007999999999998</v>
      </c>
      <c r="F76" s="83">
        <v>5.6003500000000006</v>
      </c>
      <c r="G76" s="83">
        <v>6.855011024957042</v>
      </c>
      <c r="H76" s="83">
        <v>9.2848099999999985</v>
      </c>
      <c r="I76" s="83">
        <v>7.0046700000000008</v>
      </c>
      <c r="J76" s="83">
        <v>7.4787199999999991</v>
      </c>
      <c r="K76" s="83">
        <v>6.2965599999999995</v>
      </c>
      <c r="L76" s="83">
        <v>13.37669913709874</v>
      </c>
      <c r="M76" s="83">
        <v>10.485313678243871</v>
      </c>
      <c r="N76" s="83">
        <v>14.569585220573298</v>
      </c>
      <c r="O76" s="83">
        <v>12.51518523280266</v>
      </c>
      <c r="P76" s="83">
        <v>14.617417493333743</v>
      </c>
      <c r="Q76" s="83">
        <v>16.242340138379557</v>
      </c>
      <c r="R76" s="83">
        <v>17.203928589078128</v>
      </c>
      <c r="S76" s="83">
        <v>17.402391535196646</v>
      </c>
      <c r="T76" s="83">
        <v>17.54384143040506</v>
      </c>
      <c r="U76" s="83">
        <v>17.470389807454332</v>
      </c>
      <c r="V76" s="83">
        <v>17.456277496127854</v>
      </c>
      <c r="W76" s="83">
        <v>17.524167367279286</v>
      </c>
      <c r="X76" s="83">
        <v>17.768071039848749</v>
      </c>
      <c r="Y76" s="83">
        <v>17.989309475037846</v>
      </c>
      <c r="Z76" s="83">
        <v>18.227211309638125</v>
      </c>
      <c r="AA76" s="83">
        <v>18.512393712580554</v>
      </c>
      <c r="AB76" s="83">
        <v>18.800594385834771</v>
      </c>
      <c r="AC76" s="83">
        <v>19.129611632850807</v>
      </c>
      <c r="AD76" s="83">
        <v>19.445642781418684</v>
      </c>
      <c r="AE76" s="83">
        <v>19.754134091237095</v>
      </c>
      <c r="AF76" s="83">
        <v>20.073153389580639</v>
      </c>
      <c r="AG76" s="83">
        <v>20.329394799677694</v>
      </c>
      <c r="AH76" s="83">
        <v>20.594761442588556</v>
      </c>
      <c r="AI76" s="83">
        <v>21.084613491386161</v>
      </c>
      <c r="AJ76" s="83">
        <v>21.512824464086748</v>
      </c>
      <c r="AK76" s="83">
        <v>22.071354270188266</v>
      </c>
      <c r="AL76" s="83">
        <v>22.893742726791171</v>
      </c>
      <c r="AM76" s="83">
        <v>23.680715587790626</v>
      </c>
      <c r="AN76" s="83">
        <v>24.102205674889298</v>
      </c>
      <c r="AO76" s="83">
        <v>24.716889572423582</v>
      </c>
      <c r="AP76" s="83">
        <v>25.576315096499489</v>
      </c>
      <c r="AQ76" s="83">
        <v>26.501665656741476</v>
      </c>
      <c r="AR76" s="83">
        <v>27.21908638793375</v>
      </c>
      <c r="AS76" s="83">
        <v>28.054290587406779</v>
      </c>
      <c r="AT76" s="83">
        <v>29.077421923753199</v>
      </c>
      <c r="AU76" s="83">
        <v>30.04281700459196</v>
      </c>
      <c r="AV76" s="83">
        <v>30.794724684061258</v>
      </c>
      <c r="AW76" s="83">
        <v>31.510517125092445</v>
      </c>
      <c r="AX76" s="83">
        <v>32.250634044379609</v>
      </c>
      <c r="AY76" s="83">
        <v>32.947804850640509</v>
      </c>
      <c r="AZ76" s="83">
        <v>33.608194358712318</v>
      </c>
    </row>
    <row r="77" spans="1:52" ht="12" customHeight="1" x14ac:dyDescent="0.35">
      <c r="A77" s="361" t="s">
        <v>28</v>
      </c>
      <c r="B77" s="83">
        <v>303.24420487921753</v>
      </c>
      <c r="C77" s="83">
        <v>325.64573999999999</v>
      </c>
      <c r="D77" s="83">
        <v>316.2886499999999</v>
      </c>
      <c r="E77" s="83">
        <v>734.13055000000008</v>
      </c>
      <c r="F77" s="83">
        <v>849.79904999999985</v>
      </c>
      <c r="G77" s="83">
        <v>810.36937720923834</v>
      </c>
      <c r="H77" s="83">
        <v>711.83492999999964</v>
      </c>
      <c r="I77" s="83">
        <v>667.39240999999981</v>
      </c>
      <c r="J77" s="83">
        <v>653.31069999999988</v>
      </c>
      <c r="K77" s="83">
        <v>611.98348999999985</v>
      </c>
      <c r="L77" s="83">
        <v>752.84239064683277</v>
      </c>
      <c r="M77" s="83">
        <v>614.27180650512753</v>
      </c>
      <c r="N77" s="83">
        <v>735.2211964084039</v>
      </c>
      <c r="O77" s="83">
        <v>713.67116977757996</v>
      </c>
      <c r="P77" s="83">
        <v>615.57800161430055</v>
      </c>
      <c r="Q77" s="83">
        <v>570.34490302422546</v>
      </c>
      <c r="R77" s="83">
        <v>607.38967092978612</v>
      </c>
      <c r="S77" s="83">
        <v>616.80482963503437</v>
      </c>
      <c r="T77" s="83">
        <v>622.17927912725588</v>
      </c>
      <c r="U77" s="83">
        <v>623.14190327787901</v>
      </c>
      <c r="V77" s="83">
        <v>625.05597529835484</v>
      </c>
      <c r="W77" s="83">
        <v>631.1813832591946</v>
      </c>
      <c r="X77" s="83">
        <v>638.98110477936473</v>
      </c>
      <c r="Y77" s="83">
        <v>642.33828999791535</v>
      </c>
      <c r="Z77" s="83">
        <v>646.88771648296415</v>
      </c>
      <c r="AA77" s="83">
        <v>653.36328881952306</v>
      </c>
      <c r="AB77" s="83">
        <v>659.13727312548883</v>
      </c>
      <c r="AC77" s="83">
        <v>665.81439276386482</v>
      </c>
      <c r="AD77" s="83">
        <v>671.74809456835305</v>
      </c>
      <c r="AE77" s="83">
        <v>677.67581672953997</v>
      </c>
      <c r="AF77" s="83">
        <v>683.50918509711164</v>
      </c>
      <c r="AG77" s="83">
        <v>687.81374347307235</v>
      </c>
      <c r="AH77" s="83">
        <v>691.99533991723604</v>
      </c>
      <c r="AI77" s="83">
        <v>699.6843593581292</v>
      </c>
      <c r="AJ77" s="83">
        <v>699.29579764140999</v>
      </c>
      <c r="AK77" s="83">
        <v>709.06725718222322</v>
      </c>
      <c r="AL77" s="83">
        <v>714.6608068501713</v>
      </c>
      <c r="AM77" s="83">
        <v>720.69607734665635</v>
      </c>
      <c r="AN77" s="83">
        <v>725.5181460444029</v>
      </c>
      <c r="AO77" s="83">
        <v>729.45008859366158</v>
      </c>
      <c r="AP77" s="83">
        <v>738.22212599997999</v>
      </c>
      <c r="AQ77" s="83">
        <v>751.8967614593372</v>
      </c>
      <c r="AR77" s="83">
        <v>761.96214049124569</v>
      </c>
      <c r="AS77" s="83">
        <v>773.1008622332364</v>
      </c>
      <c r="AT77" s="83">
        <v>785.57594777993154</v>
      </c>
      <c r="AU77" s="83">
        <v>796.43408328248518</v>
      </c>
      <c r="AV77" s="83">
        <v>803.3080576689141</v>
      </c>
      <c r="AW77" s="83">
        <v>810.49217797518281</v>
      </c>
      <c r="AX77" s="83">
        <v>818.9256508474358</v>
      </c>
      <c r="AY77" s="83">
        <v>826.68789164862039</v>
      </c>
      <c r="AZ77" s="83">
        <v>834.06927582883043</v>
      </c>
    </row>
    <row r="78" spans="1:52" ht="12" customHeight="1" x14ac:dyDescent="0.3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1.4622120199825747E-2</v>
      </c>
      <c r="S78" s="83">
        <v>4.7669933306834986E-2</v>
      </c>
      <c r="T78" s="83">
        <v>0.10751202471667982</v>
      </c>
      <c r="U78" s="83">
        <v>0.16400891266657455</v>
      </c>
      <c r="V78" s="83">
        <v>0.21961902384967585</v>
      </c>
      <c r="W78" s="83">
        <v>0.32466339823064644</v>
      </c>
      <c r="X78" s="83">
        <v>0.45870062791966382</v>
      </c>
      <c r="Y78" s="83">
        <v>0.60381186066745318</v>
      </c>
      <c r="Z78" s="83">
        <v>0.77622924466340282</v>
      </c>
      <c r="AA78" s="83">
        <v>1.0013957595966745</v>
      </c>
      <c r="AB78" s="83">
        <v>1.2633095733916344</v>
      </c>
      <c r="AC78" s="83">
        <v>1.5910715028309659</v>
      </c>
      <c r="AD78" s="83">
        <v>1.9595801171982319</v>
      </c>
      <c r="AE78" s="83">
        <v>2.3812866550093634</v>
      </c>
      <c r="AF78" s="83">
        <v>2.8462599689780443</v>
      </c>
      <c r="AG78" s="83">
        <v>3.1726531614635194</v>
      </c>
      <c r="AH78" s="83">
        <v>3.4786847596175701</v>
      </c>
      <c r="AI78" s="83">
        <v>5.6968328589033508</v>
      </c>
      <c r="AJ78" s="83">
        <v>6.8694707432848903</v>
      </c>
      <c r="AK78" s="83">
        <v>8.5977986944956317</v>
      </c>
      <c r="AL78" s="83">
        <v>10.595384831850508</v>
      </c>
      <c r="AM78" s="83">
        <v>13.509403506711971</v>
      </c>
      <c r="AN78" s="83">
        <v>14.131000443104096</v>
      </c>
      <c r="AO78" s="83">
        <v>15.021453936068507</v>
      </c>
      <c r="AP78" s="83">
        <v>16.831283529533909</v>
      </c>
      <c r="AQ78" s="83">
        <v>20.469270528938758</v>
      </c>
      <c r="AR78" s="83">
        <v>22.338334047264009</v>
      </c>
      <c r="AS78" s="83">
        <v>24.563899192830981</v>
      </c>
      <c r="AT78" s="83">
        <v>28.436203873498819</v>
      </c>
      <c r="AU78" s="83">
        <v>31.737789881877742</v>
      </c>
      <c r="AV78" s="83">
        <v>32.500121298974115</v>
      </c>
      <c r="AW78" s="83">
        <v>33.601422478598906</v>
      </c>
      <c r="AX78" s="83">
        <v>35.036878900142895</v>
      </c>
      <c r="AY78" s="83">
        <v>36.361250870482905</v>
      </c>
      <c r="AZ78" s="83">
        <v>37.559135776579048</v>
      </c>
    </row>
    <row r="79" spans="1:52" ht="12" customHeight="1" x14ac:dyDescent="0.35">
      <c r="A79" s="359" t="s">
        <v>1025</v>
      </c>
      <c r="B79" s="360">
        <v>741.65689209093989</v>
      </c>
      <c r="C79" s="360">
        <v>764.94350917058796</v>
      </c>
      <c r="D79" s="360">
        <v>762.53649243418602</v>
      </c>
      <c r="E79" s="360">
        <v>800.69553631185852</v>
      </c>
      <c r="F79" s="360">
        <v>842.11004313450519</v>
      </c>
      <c r="G79" s="360">
        <v>808.2627434387515</v>
      </c>
      <c r="H79" s="360">
        <v>788.35448118175032</v>
      </c>
      <c r="I79" s="360">
        <v>790.32953606691319</v>
      </c>
      <c r="J79" s="360">
        <v>733.71688439390391</v>
      </c>
      <c r="K79" s="360">
        <v>634.92692959400665</v>
      </c>
      <c r="L79" s="360">
        <v>695.99198162238702</v>
      </c>
      <c r="M79" s="360">
        <v>685.2127465514393</v>
      </c>
      <c r="N79" s="360">
        <v>703.28568995342141</v>
      </c>
      <c r="O79" s="360">
        <v>721.1682220834814</v>
      </c>
      <c r="P79" s="360">
        <v>679.9275787274978</v>
      </c>
      <c r="Q79" s="360">
        <v>685.89791976675838</v>
      </c>
      <c r="R79" s="360">
        <v>737.45824004794827</v>
      </c>
      <c r="S79" s="360">
        <v>745.25534850986173</v>
      </c>
      <c r="T79" s="360">
        <v>759.95983369037833</v>
      </c>
      <c r="U79" s="360">
        <v>769.07738685169522</v>
      </c>
      <c r="V79" s="360">
        <v>774.86724951886481</v>
      </c>
      <c r="W79" s="360">
        <v>780.31017213625955</v>
      </c>
      <c r="X79" s="360">
        <v>788.90102698418457</v>
      </c>
      <c r="Y79" s="360">
        <v>795.40052760910828</v>
      </c>
      <c r="Z79" s="360">
        <v>801.58570234774663</v>
      </c>
      <c r="AA79" s="360">
        <v>808.5025279438878</v>
      </c>
      <c r="AB79" s="360">
        <v>813.62835728246353</v>
      </c>
      <c r="AC79" s="360">
        <v>820.61181580348875</v>
      </c>
      <c r="AD79" s="360">
        <v>826.62311864925323</v>
      </c>
      <c r="AE79" s="360">
        <v>831.90801882918481</v>
      </c>
      <c r="AF79" s="360">
        <v>837.36556149398484</v>
      </c>
      <c r="AG79" s="360">
        <v>843.88564108504261</v>
      </c>
      <c r="AH79" s="360">
        <v>850.32624939067955</v>
      </c>
      <c r="AI79" s="360">
        <v>855.46870205545474</v>
      </c>
      <c r="AJ79" s="360">
        <v>860.70516087294084</v>
      </c>
      <c r="AK79" s="360">
        <v>866.31035943545521</v>
      </c>
      <c r="AL79" s="360">
        <v>872.03869274103056</v>
      </c>
      <c r="AM79" s="360">
        <v>877.33575279575211</v>
      </c>
      <c r="AN79" s="360">
        <v>884.92116790127193</v>
      </c>
      <c r="AO79" s="360">
        <v>892.01696954969987</v>
      </c>
      <c r="AP79" s="360">
        <v>898.77609574156577</v>
      </c>
      <c r="AQ79" s="360">
        <v>904.39688736913138</v>
      </c>
      <c r="AR79" s="360">
        <v>910.69652674854512</v>
      </c>
      <c r="AS79" s="360">
        <v>916.69420498657496</v>
      </c>
      <c r="AT79" s="360">
        <v>922.17725540774211</v>
      </c>
      <c r="AU79" s="360">
        <v>927.92494063132881</v>
      </c>
      <c r="AV79" s="360">
        <v>936.00021501624246</v>
      </c>
      <c r="AW79" s="360">
        <v>944.42721304742179</v>
      </c>
      <c r="AX79" s="360">
        <v>951.10871035762329</v>
      </c>
      <c r="AY79" s="360">
        <v>958.58715314470646</v>
      </c>
      <c r="AZ79" s="360">
        <v>966.08465261737115</v>
      </c>
    </row>
    <row r="80" spans="1:52" ht="12" customHeight="1" x14ac:dyDescent="0.35">
      <c r="A80" s="93" t="s">
        <v>1026</v>
      </c>
      <c r="B80" s="103">
        <v>938.5822659785955</v>
      </c>
      <c r="C80" s="103">
        <v>802.3417382006777</v>
      </c>
      <c r="D80" s="103">
        <v>851.55931525712515</v>
      </c>
      <c r="E80" s="103">
        <v>602.95276354530438</v>
      </c>
      <c r="F80" s="103">
        <v>634.16317061425548</v>
      </c>
      <c r="G80" s="103">
        <v>864.03640283102459</v>
      </c>
      <c r="H80" s="103">
        <v>963.28915079384069</v>
      </c>
      <c r="I80" s="103">
        <v>1085.8775108392404</v>
      </c>
      <c r="J80" s="103">
        <v>1313.0407140859134</v>
      </c>
      <c r="K80" s="103">
        <v>1090.9976479710917</v>
      </c>
      <c r="L80" s="103">
        <v>1032.1381663826292</v>
      </c>
      <c r="M80" s="103">
        <v>1237.0652320542499</v>
      </c>
      <c r="N80" s="103">
        <v>1170.0838303145513</v>
      </c>
      <c r="O80" s="103">
        <v>1101.1877175266786</v>
      </c>
      <c r="P80" s="103">
        <v>1357.9532641710816</v>
      </c>
      <c r="Q80" s="103">
        <v>1344.933218749477</v>
      </c>
      <c r="R80" s="103">
        <v>1465.0733995221606</v>
      </c>
      <c r="S80" s="103">
        <v>1456.0225948843113</v>
      </c>
      <c r="T80" s="103">
        <v>1485.1808261805215</v>
      </c>
      <c r="U80" s="103">
        <v>1502.5294065485937</v>
      </c>
      <c r="V80" s="103">
        <v>1514.8610925275289</v>
      </c>
      <c r="W80" s="103">
        <v>1525.7388417285968</v>
      </c>
      <c r="X80" s="103">
        <v>1545.6724610690303</v>
      </c>
      <c r="Y80" s="103">
        <v>1561.1763771460603</v>
      </c>
      <c r="Z80" s="103">
        <v>1576.0761656713328</v>
      </c>
      <c r="AA80" s="103">
        <v>1593.1627791262124</v>
      </c>
      <c r="AB80" s="103">
        <v>1606.5249239573766</v>
      </c>
      <c r="AC80" s="103">
        <v>1622.3263978152099</v>
      </c>
      <c r="AD80" s="103">
        <v>1635.9901141133821</v>
      </c>
      <c r="AE80" s="103">
        <v>1649.05090935521</v>
      </c>
      <c r="AF80" s="103">
        <v>1661.8979200120057</v>
      </c>
      <c r="AG80" s="103">
        <v>1676.8758796690017</v>
      </c>
      <c r="AH80" s="103">
        <v>1692.0407881253248</v>
      </c>
      <c r="AI80" s="103">
        <v>1705.5648584263779</v>
      </c>
      <c r="AJ80" s="103">
        <v>1717.8902518497898</v>
      </c>
      <c r="AK80" s="103">
        <v>1730.6687871141476</v>
      </c>
      <c r="AL80" s="103">
        <v>1742.3156682863389</v>
      </c>
      <c r="AM80" s="103">
        <v>1753.9028021406855</v>
      </c>
      <c r="AN80" s="103">
        <v>1769.1835573521971</v>
      </c>
      <c r="AO80" s="103">
        <v>1783.9441947422706</v>
      </c>
      <c r="AP80" s="103">
        <v>1798.390159082513</v>
      </c>
      <c r="AQ80" s="103">
        <v>1810.0478026487274</v>
      </c>
      <c r="AR80" s="103">
        <v>1821.1219903019692</v>
      </c>
      <c r="AS80" s="103">
        <v>1831.5459561026473</v>
      </c>
      <c r="AT80" s="103">
        <v>1840.8608949284599</v>
      </c>
      <c r="AU80" s="103">
        <v>1851.0306691184421</v>
      </c>
      <c r="AV80" s="103">
        <v>1865.6629565782762</v>
      </c>
      <c r="AW80" s="103">
        <v>1881.3086026886963</v>
      </c>
      <c r="AX80" s="103">
        <v>1893.801856770004</v>
      </c>
      <c r="AY80" s="103">
        <v>1907.2061066719048</v>
      </c>
      <c r="AZ80" s="103">
        <v>1921.5593259692801</v>
      </c>
    </row>
    <row r="81" spans="1:52" ht="12" customHeight="1" x14ac:dyDescent="0.3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3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35">
      <c r="A83" s="214" t="s">
        <v>312</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35">
      <c r="A84" s="64" t="s">
        <v>40</v>
      </c>
      <c r="B84" s="88">
        <v>3.2426212051975226E-2</v>
      </c>
      <c r="C84" s="88">
        <v>3.2308822537849738E-2</v>
      </c>
      <c r="D84" s="88">
        <v>3.2457376438943114E-2</v>
      </c>
      <c r="E84" s="88">
        <v>3.2263770338327079E-2</v>
      </c>
      <c r="F84" s="88">
        <v>3.2769546180041867E-2</v>
      </c>
      <c r="G84" s="88">
        <v>3.3305331085615245E-2</v>
      </c>
      <c r="H84" s="88">
        <v>3.3271813797311249E-2</v>
      </c>
      <c r="I84" s="88">
        <v>3.2859078617092558E-2</v>
      </c>
      <c r="J84" s="88">
        <v>3.3051943492053135E-2</v>
      </c>
      <c r="K84" s="88">
        <v>3.3134637205527298E-2</v>
      </c>
      <c r="L84" s="88">
        <v>3.389952847944696E-2</v>
      </c>
      <c r="M84" s="88">
        <v>3.3368705171797915E-2</v>
      </c>
      <c r="N84" s="88">
        <v>3.3238635044120356E-2</v>
      </c>
      <c r="O84" s="88">
        <v>3.3087434477702612E-2</v>
      </c>
      <c r="P84" s="88">
        <v>3.2811570688623747E-2</v>
      </c>
      <c r="Q84" s="88">
        <v>3.2893958690804963E-2</v>
      </c>
      <c r="R84" s="88">
        <v>2.7158213496143634E-2</v>
      </c>
      <c r="S84" s="88">
        <v>2.2283561345538536E-2</v>
      </c>
      <c r="T84" s="88">
        <v>1.8554025374017128E-2</v>
      </c>
      <c r="U84" s="88">
        <v>2.5217857751137548E-2</v>
      </c>
      <c r="V84" s="88">
        <v>2.0180164929400245E-2</v>
      </c>
      <c r="W84" s="88">
        <v>1.6420712167729671E-2</v>
      </c>
      <c r="X84" s="88">
        <v>2.4296678806341999E-2</v>
      </c>
      <c r="Y84" s="88">
        <v>1.8220029541734992E-2</v>
      </c>
      <c r="Z84" s="88">
        <v>1.395788396345625E-2</v>
      </c>
      <c r="AA84" s="88">
        <v>1.7374665047424097E-2</v>
      </c>
      <c r="AB84" s="88">
        <v>1.2374662673390805E-2</v>
      </c>
      <c r="AC84" s="88">
        <v>9.9629665864086458E-3</v>
      </c>
      <c r="AD84" s="88">
        <v>1.4801044332520427E-2</v>
      </c>
      <c r="AE84" s="88">
        <v>1.0120572916987296E-2</v>
      </c>
      <c r="AF84" s="88">
        <v>9.4964910670832271E-3</v>
      </c>
      <c r="AG84" s="88">
        <v>1.0009891791828832E-2</v>
      </c>
      <c r="AH84" s="88">
        <v>9.5993261326952229E-3</v>
      </c>
      <c r="AI84" s="88">
        <v>1.108295402368718E-2</v>
      </c>
      <c r="AJ84" s="88">
        <v>1.2224790374032816E-2</v>
      </c>
      <c r="AK84" s="88">
        <v>1.3439363468860344E-2</v>
      </c>
      <c r="AL84" s="88">
        <v>1.4667810171971014E-2</v>
      </c>
      <c r="AM84" s="88">
        <v>1.6152624589473721E-2</v>
      </c>
      <c r="AN84" s="88">
        <v>1.6418630009365009E-2</v>
      </c>
      <c r="AO84" s="88">
        <v>1.6862225710472075E-2</v>
      </c>
      <c r="AP84" s="88">
        <v>1.7939554652960227E-2</v>
      </c>
      <c r="AQ84" s="88">
        <v>1.9905958465708539E-2</v>
      </c>
      <c r="AR84" s="88">
        <v>2.0925905894218989E-2</v>
      </c>
      <c r="AS84" s="88">
        <v>2.1983645006052141E-2</v>
      </c>
      <c r="AT84" s="88">
        <v>2.3799212635465496E-2</v>
      </c>
      <c r="AU84" s="88">
        <v>2.3905247029835878E-2</v>
      </c>
      <c r="AV84" s="88">
        <v>2.3881107781285653E-2</v>
      </c>
      <c r="AW84" s="88">
        <v>2.3910325098093817E-2</v>
      </c>
      <c r="AX84" s="88">
        <v>2.3862154733235812E-2</v>
      </c>
      <c r="AY84" s="88">
        <v>2.3838433700063003E-2</v>
      </c>
      <c r="AZ84" s="88">
        <v>2.3734277937411983E-2</v>
      </c>
    </row>
    <row r="85" spans="1:52" ht="12" customHeight="1" x14ac:dyDescent="0.35">
      <c r="A85" s="72" t="s">
        <v>41</v>
      </c>
      <c r="B85" s="89">
        <v>2.9621047543588699E-2</v>
      </c>
      <c r="C85" s="89">
        <v>2.9493201058233449E-2</v>
      </c>
      <c r="D85" s="89">
        <v>2.949309903948116E-2</v>
      </c>
      <c r="E85" s="89">
        <v>2.9556101936968067E-2</v>
      </c>
      <c r="F85" s="89">
        <v>2.9873275938089215E-2</v>
      </c>
      <c r="G85" s="89">
        <v>3.0014590244111482E-2</v>
      </c>
      <c r="H85" s="89">
        <v>2.9880963709884828E-2</v>
      </c>
      <c r="I85" s="89">
        <v>2.9842537125930553E-2</v>
      </c>
      <c r="J85" s="89">
        <v>3.0089058865394102E-2</v>
      </c>
      <c r="K85" s="89">
        <v>3.0015682889509742E-2</v>
      </c>
      <c r="L85" s="89">
        <v>3.0302132149084813E-2</v>
      </c>
      <c r="M85" s="89">
        <v>3.009313866510905E-2</v>
      </c>
      <c r="N85" s="89">
        <v>2.9818026377449236E-2</v>
      </c>
      <c r="O85" s="89">
        <v>2.9601416685497317E-2</v>
      </c>
      <c r="P85" s="89">
        <v>2.9701270706988341E-2</v>
      </c>
      <c r="Q85" s="89">
        <v>2.9627921728897406E-2</v>
      </c>
      <c r="R85" s="89">
        <v>2.9672487954967863E-2</v>
      </c>
      <c r="S85" s="89">
        <v>2.9969992568868255E-2</v>
      </c>
      <c r="T85" s="89">
        <v>3.0187447465122981E-2</v>
      </c>
      <c r="U85" s="89">
        <v>3.0121103804290558E-2</v>
      </c>
      <c r="V85" s="89">
        <v>3.0090136758172792E-2</v>
      </c>
      <c r="W85" s="89">
        <v>3.0093497335638167E-2</v>
      </c>
      <c r="X85" s="89">
        <v>2.9813070024545571E-2</v>
      </c>
      <c r="Y85" s="89">
        <v>2.9815873723905952E-2</v>
      </c>
      <c r="Z85" s="89">
        <v>2.9774219246928822E-2</v>
      </c>
      <c r="AA85" s="89">
        <v>2.9430113505344812E-2</v>
      </c>
      <c r="AB85" s="89">
        <v>2.9483348752432238E-2</v>
      </c>
      <c r="AC85" s="89">
        <v>2.9338149419114792E-2</v>
      </c>
      <c r="AD85" s="89">
        <v>2.9121154477492337E-2</v>
      </c>
      <c r="AE85" s="89">
        <v>2.920479414422187E-2</v>
      </c>
      <c r="AF85" s="89">
        <v>2.912562490206087E-2</v>
      </c>
      <c r="AG85" s="89">
        <v>2.8896050750881277E-2</v>
      </c>
      <c r="AH85" s="89">
        <v>2.8772876873792833E-2</v>
      </c>
      <c r="AI85" s="89">
        <v>2.8550582628060105E-2</v>
      </c>
      <c r="AJ85" s="89">
        <v>2.8240568769100732E-2</v>
      </c>
      <c r="AK85" s="89">
        <v>2.7979320984535188E-2</v>
      </c>
      <c r="AL85" s="89">
        <v>2.7838721114759015E-2</v>
      </c>
      <c r="AM85" s="89">
        <v>2.7637431627776456E-2</v>
      </c>
      <c r="AN85" s="89">
        <v>2.7514821760851557E-2</v>
      </c>
      <c r="AO85" s="89">
        <v>2.7386367559619946E-2</v>
      </c>
      <c r="AP85" s="89">
        <v>2.7216535917697911E-2</v>
      </c>
      <c r="AQ85" s="89">
        <v>2.6993641435237928E-2</v>
      </c>
      <c r="AR85" s="89">
        <v>2.6855468416285895E-2</v>
      </c>
      <c r="AS85" s="89">
        <v>2.6589240333117874E-2</v>
      </c>
      <c r="AT85" s="89">
        <v>2.6305923549993712E-2</v>
      </c>
      <c r="AU85" s="89">
        <v>2.607339807340231E-2</v>
      </c>
      <c r="AV85" s="89">
        <v>2.5883334819075465E-2</v>
      </c>
      <c r="AW85" s="89">
        <v>2.5646718490446224E-2</v>
      </c>
      <c r="AX85" s="89">
        <v>2.5556421155678632E-2</v>
      </c>
      <c r="AY85" s="89">
        <v>2.544877469871544E-2</v>
      </c>
      <c r="AZ85" s="89">
        <v>2.5307475706307897E-2</v>
      </c>
    </row>
    <row r="86" spans="1:52" ht="12" customHeight="1" x14ac:dyDescent="0.35">
      <c r="A86" s="72" t="s">
        <v>44</v>
      </c>
      <c r="B86" s="89">
        <v>3.9117703223461572E-2</v>
      </c>
      <c r="C86" s="89">
        <v>3.899169499909283E-2</v>
      </c>
      <c r="D86" s="89">
        <v>3.9230560843373799E-2</v>
      </c>
      <c r="E86" s="89">
        <v>3.9043957106408782E-2</v>
      </c>
      <c r="F86" s="89">
        <v>3.9523413992766106E-2</v>
      </c>
      <c r="G86" s="89">
        <v>3.9965695067505143E-2</v>
      </c>
      <c r="H86" s="89">
        <v>3.9690081607480644E-2</v>
      </c>
      <c r="I86" s="89">
        <v>3.9311439655194451E-2</v>
      </c>
      <c r="J86" s="89">
        <v>3.9264723274048584E-2</v>
      </c>
      <c r="K86" s="89">
        <v>3.9329153871680622E-2</v>
      </c>
      <c r="L86" s="89">
        <v>3.9994272410705842E-2</v>
      </c>
      <c r="M86" s="89">
        <v>3.9480198546218634E-2</v>
      </c>
      <c r="N86" s="89">
        <v>3.9454498099389168E-2</v>
      </c>
      <c r="O86" s="89">
        <v>3.935763240517505E-2</v>
      </c>
      <c r="P86" s="89">
        <v>3.9040108494149912E-2</v>
      </c>
      <c r="Q86" s="89">
        <v>3.9051768751668471E-2</v>
      </c>
      <c r="R86" s="89">
        <v>3.9284800559454179E-2</v>
      </c>
      <c r="S86" s="89">
        <v>3.9357396349135633E-2</v>
      </c>
      <c r="T86" s="89">
        <v>3.9585712051258187E-2</v>
      </c>
      <c r="U86" s="89">
        <v>3.9510507441426992E-2</v>
      </c>
      <c r="V86" s="89">
        <v>3.9765039068424025E-2</v>
      </c>
      <c r="W86" s="89">
        <v>3.9840785212385349E-2</v>
      </c>
      <c r="X86" s="89">
        <v>3.9345429380566246E-2</v>
      </c>
      <c r="Y86" s="89">
        <v>3.9570414605726446E-2</v>
      </c>
      <c r="Z86" s="89">
        <v>3.9696670997975879E-2</v>
      </c>
      <c r="AA86" s="89">
        <v>3.9390069127218492E-2</v>
      </c>
      <c r="AB86" s="89">
        <v>3.922307493801868E-2</v>
      </c>
      <c r="AC86" s="89">
        <v>3.9050007079935618E-2</v>
      </c>
      <c r="AD86" s="89">
        <v>3.8520776529414658E-2</v>
      </c>
      <c r="AE86" s="89">
        <v>3.8140635354235869E-2</v>
      </c>
      <c r="AF86" s="89">
        <v>3.7679928830449579E-2</v>
      </c>
      <c r="AG86" s="89">
        <v>3.7555694503604187E-2</v>
      </c>
      <c r="AH86" s="89">
        <v>3.7437654238968568E-2</v>
      </c>
      <c r="AI86" s="89">
        <v>3.6968632352441751E-2</v>
      </c>
      <c r="AJ86" s="89">
        <v>3.66691318274045E-2</v>
      </c>
      <c r="AK86" s="89">
        <v>3.633501369026524E-2</v>
      </c>
      <c r="AL86" s="89">
        <v>3.5931757886517535E-2</v>
      </c>
      <c r="AM86" s="89">
        <v>3.5534063514895277E-2</v>
      </c>
      <c r="AN86" s="89">
        <v>3.5404633533563601E-2</v>
      </c>
      <c r="AO86" s="89">
        <v>3.5267114164680431E-2</v>
      </c>
      <c r="AP86" s="89">
        <v>3.5028045579612727E-2</v>
      </c>
      <c r="AQ86" s="89">
        <v>3.4702214594461683E-2</v>
      </c>
      <c r="AR86" s="89">
        <v>3.4520689745598632E-2</v>
      </c>
      <c r="AS86" s="89">
        <v>3.4370426581038109E-2</v>
      </c>
      <c r="AT86" s="89">
        <v>3.4178356099590898E-2</v>
      </c>
      <c r="AU86" s="89">
        <v>3.4091558554955402E-2</v>
      </c>
      <c r="AV86" s="89">
        <v>3.4082476891630624E-2</v>
      </c>
      <c r="AW86" s="89">
        <v>3.4090415028827953E-2</v>
      </c>
      <c r="AX86" s="89">
        <v>3.399072229110732E-2</v>
      </c>
      <c r="AY86" s="89">
        <v>3.3948111362161644E-2</v>
      </c>
      <c r="AZ86" s="89">
        <v>3.3894953467601803E-2</v>
      </c>
    </row>
    <row r="87" spans="1:52" ht="12" customHeight="1" x14ac:dyDescent="0.35">
      <c r="A87" s="72" t="s">
        <v>45</v>
      </c>
      <c r="B87" s="89">
        <v>5.488476284507595E-2</v>
      </c>
      <c r="C87" s="89">
        <v>5.4703251170498193E-2</v>
      </c>
      <c r="D87" s="89">
        <v>5.5008190943606462E-2</v>
      </c>
      <c r="E87" s="89">
        <v>5.4894034081566276E-2</v>
      </c>
      <c r="F87" s="89">
        <v>5.5385136553785144E-2</v>
      </c>
      <c r="G87" s="89">
        <v>5.5865511432318757E-2</v>
      </c>
      <c r="H87" s="89">
        <v>5.5481487553774383E-2</v>
      </c>
      <c r="I87" s="89">
        <v>5.5143281883434286E-2</v>
      </c>
      <c r="J87" s="89">
        <v>5.5183479619796486E-2</v>
      </c>
      <c r="K87" s="89">
        <v>5.5186259209017825E-2</v>
      </c>
      <c r="L87" s="89">
        <v>5.5908719149517311E-2</v>
      </c>
      <c r="M87" s="89">
        <v>5.5410476247999316E-2</v>
      </c>
      <c r="N87" s="89">
        <v>5.5376779391078615E-2</v>
      </c>
      <c r="O87" s="89">
        <v>5.524473354252709E-2</v>
      </c>
      <c r="P87" s="89">
        <v>5.492013702346344E-2</v>
      </c>
      <c r="Q87" s="89">
        <v>5.4867204535305567E-2</v>
      </c>
      <c r="R87" s="89">
        <v>5.4977166849279259E-2</v>
      </c>
      <c r="S87" s="89">
        <v>5.5124819943605928E-2</v>
      </c>
      <c r="T87" s="89">
        <v>5.5509916514363634E-2</v>
      </c>
      <c r="U87" s="89">
        <v>5.5381860645603499E-2</v>
      </c>
      <c r="V87" s="89">
        <v>5.5422251015561939E-2</v>
      </c>
      <c r="W87" s="89">
        <v>5.5478631356968726E-2</v>
      </c>
      <c r="X87" s="89">
        <v>5.4923178457301707E-2</v>
      </c>
      <c r="Y87" s="89">
        <v>5.4862324300101989E-2</v>
      </c>
      <c r="Z87" s="89">
        <v>5.4640627695143204E-2</v>
      </c>
      <c r="AA87" s="89">
        <v>5.3942086647454229E-2</v>
      </c>
      <c r="AB87" s="89">
        <v>5.3188115228793194E-2</v>
      </c>
      <c r="AC87" s="89">
        <v>5.2948703917603028E-2</v>
      </c>
      <c r="AD87" s="89">
        <v>5.2531991811311206E-2</v>
      </c>
      <c r="AE87" s="89">
        <v>5.2652185967977876E-2</v>
      </c>
      <c r="AF87" s="89">
        <v>5.2477464319036625E-2</v>
      </c>
      <c r="AG87" s="89">
        <v>5.2061836546320323E-2</v>
      </c>
      <c r="AH87" s="89">
        <v>5.1845010621719138E-2</v>
      </c>
      <c r="AI87" s="89">
        <v>5.1506529431185451E-2</v>
      </c>
      <c r="AJ87" s="89">
        <v>5.1149642541140149E-2</v>
      </c>
      <c r="AK87" s="89">
        <v>5.0870917775781871E-2</v>
      </c>
      <c r="AL87" s="89">
        <v>5.1561583158102955E-2</v>
      </c>
      <c r="AM87" s="89">
        <v>5.1461864015197346E-2</v>
      </c>
      <c r="AN87" s="89">
        <v>5.1400867920382572E-2</v>
      </c>
      <c r="AO87" s="89">
        <v>5.1362987817031747E-2</v>
      </c>
      <c r="AP87" s="89">
        <v>5.1303405941913433E-2</v>
      </c>
      <c r="AQ87" s="89">
        <v>5.1264158812908703E-2</v>
      </c>
      <c r="AR87" s="89">
        <v>5.127609301771064E-2</v>
      </c>
      <c r="AS87" s="89">
        <v>5.1229907730850274E-2</v>
      </c>
      <c r="AT87" s="89">
        <v>5.1239319880824814E-2</v>
      </c>
      <c r="AU87" s="89">
        <v>5.1301330416679156E-2</v>
      </c>
      <c r="AV87" s="89">
        <v>5.131843955545614E-2</v>
      </c>
      <c r="AW87" s="89">
        <v>5.1307449151740715E-2</v>
      </c>
      <c r="AX87" s="89">
        <v>5.1393025964281733E-2</v>
      </c>
      <c r="AY87" s="89">
        <v>5.1449387620773647E-2</v>
      </c>
      <c r="AZ87" s="89">
        <v>5.1482734385877957E-2</v>
      </c>
    </row>
    <row r="88" spans="1:52" ht="12" customHeight="1" x14ac:dyDescent="0.35">
      <c r="A88" s="74" t="s">
        <v>46</v>
      </c>
      <c r="B88" s="90">
        <v>3.3601413201892957E-2</v>
      </c>
      <c r="C88" s="90">
        <v>3.3542094399955112E-2</v>
      </c>
      <c r="D88" s="90">
        <v>3.3723668721296299E-2</v>
      </c>
      <c r="E88" s="90">
        <v>3.3522654986171303E-2</v>
      </c>
      <c r="F88" s="90">
        <v>3.3944003642708366E-2</v>
      </c>
      <c r="G88" s="90">
        <v>3.4357966144289168E-2</v>
      </c>
      <c r="H88" s="90">
        <v>3.4102328679595027E-2</v>
      </c>
      <c r="I88" s="90">
        <v>3.3730606164799164E-2</v>
      </c>
      <c r="J88" s="90">
        <v>3.3632891756765246E-2</v>
      </c>
      <c r="K88" s="90">
        <v>3.3715705938835647E-2</v>
      </c>
      <c r="L88" s="90">
        <v>3.4324816259006755E-2</v>
      </c>
      <c r="M88" s="90">
        <v>3.3848272361044096E-2</v>
      </c>
      <c r="N88" s="90">
        <v>3.3859029458069997E-2</v>
      </c>
      <c r="O88" s="90">
        <v>3.3791315733005763E-2</v>
      </c>
      <c r="P88" s="90">
        <v>3.3456406725435206E-2</v>
      </c>
      <c r="Q88" s="90">
        <v>3.3476620773450233E-2</v>
      </c>
      <c r="R88" s="90">
        <v>3.3664157686462935E-2</v>
      </c>
      <c r="S88" s="90">
        <v>3.3653828324907223E-2</v>
      </c>
      <c r="T88" s="90">
        <v>3.390553748458585E-2</v>
      </c>
      <c r="U88" s="90">
        <v>3.3856856364685523E-2</v>
      </c>
      <c r="V88" s="90">
        <v>3.3934760560873807E-2</v>
      </c>
      <c r="W88" s="90">
        <v>3.3994056621363525E-2</v>
      </c>
      <c r="X88" s="90">
        <v>3.365070804839583E-2</v>
      </c>
      <c r="Y88" s="90">
        <v>3.360670695654059E-2</v>
      </c>
      <c r="Z88" s="90">
        <v>3.3429195676492322E-2</v>
      </c>
      <c r="AA88" s="90">
        <v>3.2921648243517773E-2</v>
      </c>
      <c r="AB88" s="90">
        <v>3.2485591154997787E-2</v>
      </c>
      <c r="AC88" s="90">
        <v>3.2231264542446944E-2</v>
      </c>
      <c r="AD88" s="90">
        <v>3.1904282238583298E-2</v>
      </c>
      <c r="AE88" s="90">
        <v>3.1883348917502816E-2</v>
      </c>
      <c r="AF88" s="90">
        <v>3.1648261388852524E-2</v>
      </c>
      <c r="AG88" s="90">
        <v>3.1203131120338966E-2</v>
      </c>
      <c r="AH88" s="90">
        <v>3.0950009209319587E-2</v>
      </c>
      <c r="AI88" s="90">
        <v>3.0533750927602157E-2</v>
      </c>
      <c r="AJ88" s="90">
        <v>3.011927230213024E-2</v>
      </c>
      <c r="AK88" s="90">
        <v>2.9771509787877161E-2</v>
      </c>
      <c r="AL88" s="90">
        <v>2.9971369552383692E-2</v>
      </c>
      <c r="AM88" s="90">
        <v>2.9823766930644282E-2</v>
      </c>
      <c r="AN88" s="90">
        <v>2.9749915566801986E-2</v>
      </c>
      <c r="AO88" s="90">
        <v>2.9695979122999074E-2</v>
      </c>
      <c r="AP88" s="90">
        <v>2.9622811626747864E-2</v>
      </c>
      <c r="AQ88" s="90">
        <v>2.9559015293417663E-2</v>
      </c>
      <c r="AR88" s="90">
        <v>2.954287564254738E-2</v>
      </c>
      <c r="AS88" s="90">
        <v>2.9480227039030953E-2</v>
      </c>
      <c r="AT88" s="90">
        <v>2.9455320165364111E-2</v>
      </c>
      <c r="AU88" s="90">
        <v>2.9466583969339061E-2</v>
      </c>
      <c r="AV88" s="90">
        <v>2.9456282181267897E-2</v>
      </c>
      <c r="AW88" s="90">
        <v>2.9434518331147252E-2</v>
      </c>
      <c r="AX88" s="90">
        <v>2.9477655823333632E-2</v>
      </c>
      <c r="AY88" s="90">
        <v>2.9504233954719222E-2</v>
      </c>
      <c r="AZ88" s="90">
        <v>2.9514680841645227E-2</v>
      </c>
    </row>
    <row r="89" spans="1:52" ht="12" customHeight="1" x14ac:dyDescent="0.35">
      <c r="A89" s="91" t="s">
        <v>1015</v>
      </c>
      <c r="B89" s="92">
        <v>7.6977567453420118E-2</v>
      </c>
      <c r="C89" s="92">
        <v>7.6881302652415551E-2</v>
      </c>
      <c r="D89" s="92">
        <v>7.6613377430252566E-2</v>
      </c>
      <c r="E89" s="92">
        <v>7.6428738715400291E-2</v>
      </c>
      <c r="F89" s="92">
        <v>7.5887339328054929E-2</v>
      </c>
      <c r="G89" s="92">
        <v>7.4915081351090804E-2</v>
      </c>
      <c r="H89" s="92">
        <v>7.3650525364550704E-2</v>
      </c>
      <c r="I89" s="92">
        <v>7.4053878397636025E-2</v>
      </c>
      <c r="J89" s="92">
        <v>7.2681008439818298E-2</v>
      </c>
      <c r="K89" s="92">
        <v>7.2489417554253449E-2</v>
      </c>
      <c r="L89" s="92">
        <v>7.1049162255662199E-2</v>
      </c>
      <c r="M89" s="92">
        <v>7.0907198388271572E-2</v>
      </c>
      <c r="N89" s="92">
        <v>7.1212362013604744E-2</v>
      </c>
      <c r="O89" s="92">
        <v>7.1431241479254504E-2</v>
      </c>
      <c r="P89" s="92">
        <v>7.1426412114416152E-2</v>
      </c>
      <c r="Q89" s="92">
        <v>7.1435915478725534E-2</v>
      </c>
      <c r="R89" s="92">
        <v>7.2011415662804959E-2</v>
      </c>
      <c r="S89" s="92">
        <v>7.2660945339815583E-2</v>
      </c>
      <c r="T89" s="92">
        <v>7.2890586256220025E-2</v>
      </c>
      <c r="U89" s="92">
        <v>7.2163215523545793E-2</v>
      </c>
      <c r="V89" s="92">
        <v>7.2543097588684408E-2</v>
      </c>
      <c r="W89" s="92">
        <v>7.2999481148875486E-2</v>
      </c>
      <c r="X89" s="92">
        <v>7.2416961011853798E-2</v>
      </c>
      <c r="Y89" s="92">
        <v>7.2919999081023409E-2</v>
      </c>
      <c r="Z89" s="92">
        <v>7.3321837859927408E-2</v>
      </c>
      <c r="AA89" s="92">
        <v>7.318717716809163E-2</v>
      </c>
      <c r="AB89" s="92">
        <v>7.3829288424895959E-2</v>
      </c>
      <c r="AC89" s="92">
        <v>7.41783175222782E-2</v>
      </c>
      <c r="AD89" s="92">
        <v>7.3965651454724668E-2</v>
      </c>
      <c r="AE89" s="92">
        <v>7.4518086032725084E-2</v>
      </c>
      <c r="AF89" s="92">
        <v>7.4768902147592187E-2</v>
      </c>
      <c r="AG89" s="92">
        <v>7.4908142236871117E-2</v>
      </c>
      <c r="AH89" s="92">
        <v>7.5146500676135417E-2</v>
      </c>
      <c r="AI89" s="92">
        <v>7.5354613221387826E-2</v>
      </c>
      <c r="AJ89" s="92">
        <v>7.5713614491695558E-2</v>
      </c>
      <c r="AK89" s="92">
        <v>7.5848945480981325E-2</v>
      </c>
      <c r="AL89" s="92">
        <v>7.6197028754136933E-2</v>
      </c>
      <c r="AM89" s="92">
        <v>7.6362891528467536E-2</v>
      </c>
      <c r="AN89" s="92">
        <v>7.6640705078024757E-2</v>
      </c>
      <c r="AO89" s="92">
        <v>7.6684110813831127E-2</v>
      </c>
      <c r="AP89" s="92">
        <v>7.7141872801174766E-2</v>
      </c>
      <c r="AQ89" s="92">
        <v>7.7404239091722754E-2</v>
      </c>
      <c r="AR89" s="92">
        <v>7.7462096542929237E-2</v>
      </c>
      <c r="AS89" s="92">
        <v>7.7401192206712571E-2</v>
      </c>
      <c r="AT89" s="92">
        <v>7.7297865211499797E-2</v>
      </c>
      <c r="AU89" s="92">
        <v>7.7605569564628579E-2</v>
      </c>
      <c r="AV89" s="92">
        <v>7.7633578016193416E-2</v>
      </c>
      <c r="AW89" s="92">
        <v>7.7657837136163671E-2</v>
      </c>
      <c r="AX89" s="92">
        <v>7.7727804651089749E-2</v>
      </c>
      <c r="AY89" s="92">
        <v>7.7773345836582783E-2</v>
      </c>
      <c r="AZ89" s="92">
        <v>7.7847780326154845E-2</v>
      </c>
    </row>
    <row r="90" spans="1:52" ht="12" customHeight="1" x14ac:dyDescent="0.35">
      <c r="A90" s="91" t="s">
        <v>1018</v>
      </c>
      <c r="B90" s="92">
        <v>5.4202173872490697E-2</v>
      </c>
      <c r="C90" s="92">
        <v>5.4082291813349566E-2</v>
      </c>
      <c r="D90" s="92">
        <v>5.4112862951299169E-2</v>
      </c>
      <c r="E90" s="92">
        <v>5.4366865040143125E-2</v>
      </c>
      <c r="F90" s="92">
        <v>5.4488737497446003E-2</v>
      </c>
      <c r="G90" s="92">
        <v>5.4750352284510521E-2</v>
      </c>
      <c r="H90" s="92">
        <v>5.4743473617620164E-2</v>
      </c>
      <c r="I90" s="92">
        <v>5.4719352889086026E-2</v>
      </c>
      <c r="J90" s="92">
        <v>5.5270194998080176E-2</v>
      </c>
      <c r="K90" s="92">
        <v>5.5141840126716697E-2</v>
      </c>
      <c r="L90" s="92">
        <v>5.5454256537417181E-2</v>
      </c>
      <c r="M90" s="92">
        <v>5.557004482103621E-2</v>
      </c>
      <c r="N90" s="92">
        <v>5.5491004192075553E-2</v>
      </c>
      <c r="O90" s="92">
        <v>5.52403187699489E-2</v>
      </c>
      <c r="P90" s="92">
        <v>5.5293572349076413E-2</v>
      </c>
      <c r="Q90" s="92">
        <v>5.5126307919443944E-2</v>
      </c>
      <c r="R90" s="92">
        <v>5.5418933504611426E-2</v>
      </c>
      <c r="S90" s="92">
        <v>5.6005750772403405E-2</v>
      </c>
      <c r="T90" s="92">
        <v>5.6186449164574763E-2</v>
      </c>
      <c r="U90" s="92">
        <v>5.5681902437839166E-2</v>
      </c>
      <c r="V90" s="92">
        <v>5.5959354157332032E-2</v>
      </c>
      <c r="W90" s="92">
        <v>5.6184869414808353E-2</v>
      </c>
      <c r="X90" s="92">
        <v>5.5728249246128007E-2</v>
      </c>
      <c r="Y90" s="92">
        <v>5.6094834030894589E-2</v>
      </c>
      <c r="Z90" s="92">
        <v>5.6361532065456806E-2</v>
      </c>
      <c r="AA90" s="92">
        <v>5.6218758757233422E-2</v>
      </c>
      <c r="AB90" s="92">
        <v>5.6645640081715923E-2</v>
      </c>
      <c r="AC90" s="92">
        <v>5.686452067618069E-2</v>
      </c>
      <c r="AD90" s="92">
        <v>5.6630453423021025E-2</v>
      </c>
      <c r="AE90" s="92">
        <v>5.6967541674809961E-2</v>
      </c>
      <c r="AF90" s="92">
        <v>5.707677231460466E-2</v>
      </c>
      <c r="AG90" s="92">
        <v>5.7122239925838432E-2</v>
      </c>
      <c r="AH90" s="92">
        <v>5.7164383385352575E-2</v>
      </c>
      <c r="AI90" s="92">
        <v>5.7080789442523851E-2</v>
      </c>
      <c r="AJ90" s="92">
        <v>5.704665709982526E-2</v>
      </c>
      <c r="AK90" s="92">
        <v>5.7026604926647614E-2</v>
      </c>
      <c r="AL90" s="92">
        <v>5.6846107971735269E-2</v>
      </c>
      <c r="AM90" s="92">
        <v>5.6754862780597902E-2</v>
      </c>
      <c r="AN90" s="92">
        <v>5.6727443181864901E-2</v>
      </c>
      <c r="AO90" s="92">
        <v>5.6713935755623661E-2</v>
      </c>
      <c r="AP90" s="92">
        <v>5.6579093185150683E-2</v>
      </c>
      <c r="AQ90" s="92">
        <v>5.6356265499450026E-2</v>
      </c>
      <c r="AR90" s="92">
        <v>5.6268271872119122E-2</v>
      </c>
      <c r="AS90" s="92">
        <v>5.6200050418351279E-2</v>
      </c>
      <c r="AT90" s="92">
        <v>5.6058892213931094E-2</v>
      </c>
      <c r="AU90" s="92">
        <v>5.6024141560037932E-2</v>
      </c>
      <c r="AV90" s="92">
        <v>5.6019537329557792E-2</v>
      </c>
      <c r="AW90" s="92">
        <v>5.6007683710131546E-2</v>
      </c>
      <c r="AX90" s="92">
        <v>5.6032347521191413E-2</v>
      </c>
      <c r="AY90" s="92">
        <v>5.6038771187939547E-2</v>
      </c>
      <c r="AZ90" s="92">
        <v>5.6053741702569361E-2</v>
      </c>
    </row>
    <row r="91" spans="1:52" ht="12" customHeight="1" x14ac:dyDescent="0.35">
      <c r="A91" s="91" t="s">
        <v>1021</v>
      </c>
      <c r="B91" s="92">
        <v>0.28593110197272181</v>
      </c>
      <c r="C91" s="92">
        <v>0.28582089511578046</v>
      </c>
      <c r="D91" s="92">
        <v>0.28553346099864962</v>
      </c>
      <c r="E91" s="92">
        <v>0.28575909862842885</v>
      </c>
      <c r="F91" s="92">
        <v>0.28411975146886242</v>
      </c>
      <c r="G91" s="92">
        <v>0.28266637992978966</v>
      </c>
      <c r="H91" s="92">
        <v>0.28070988044620848</v>
      </c>
      <c r="I91" s="92">
        <v>0.28160827693626816</v>
      </c>
      <c r="J91" s="92">
        <v>0.28141674344619433</v>
      </c>
      <c r="K91" s="92">
        <v>0.28126484915889144</v>
      </c>
      <c r="L91" s="92">
        <v>0.2795253989535843</v>
      </c>
      <c r="M91" s="92">
        <v>0.27962965429919245</v>
      </c>
      <c r="N91" s="92">
        <v>0.27980062920901444</v>
      </c>
      <c r="O91" s="92">
        <v>0.2790914788830538</v>
      </c>
      <c r="P91" s="92">
        <v>0.27860358131167257</v>
      </c>
      <c r="Q91" s="92">
        <v>0.27885834581297514</v>
      </c>
      <c r="R91" s="92">
        <v>0.28065937621420778</v>
      </c>
      <c r="S91" s="92">
        <v>0.28302213389272279</v>
      </c>
      <c r="T91" s="92">
        <v>0.28353191771711267</v>
      </c>
      <c r="U91" s="92">
        <v>0.28040144541887002</v>
      </c>
      <c r="V91" s="92">
        <v>0.28140501412579388</v>
      </c>
      <c r="W91" s="92">
        <v>0.2823903618043056</v>
      </c>
      <c r="X91" s="92">
        <v>0.28007896389769954</v>
      </c>
      <c r="Y91" s="92">
        <v>0.28195829067423028</v>
      </c>
      <c r="Z91" s="92">
        <v>0.28337149385065408</v>
      </c>
      <c r="AA91" s="92">
        <v>0.28270057752283345</v>
      </c>
      <c r="AB91" s="92">
        <v>0.28493140468280664</v>
      </c>
      <c r="AC91" s="92">
        <v>0.2861071301028823</v>
      </c>
      <c r="AD91" s="92">
        <v>0.28503921154951473</v>
      </c>
      <c r="AE91" s="92">
        <v>0.28686195621493304</v>
      </c>
      <c r="AF91" s="92">
        <v>0.28755283401272624</v>
      </c>
      <c r="AG91" s="92">
        <v>0.28779829875967283</v>
      </c>
      <c r="AH91" s="92">
        <v>0.28818984988492707</v>
      </c>
      <c r="AI91" s="92">
        <v>0.28797475976088077</v>
      </c>
      <c r="AJ91" s="92">
        <v>0.28800310319212996</v>
      </c>
      <c r="AK91" s="92">
        <v>0.28784626178835609</v>
      </c>
      <c r="AL91" s="92">
        <v>0.2870615716551469</v>
      </c>
      <c r="AM91" s="92">
        <v>0.28666376027674006</v>
      </c>
      <c r="AN91" s="92">
        <v>0.28665334997677472</v>
      </c>
      <c r="AO91" s="92">
        <v>0.28669093898440617</v>
      </c>
      <c r="AP91" s="92">
        <v>0.28613748094740871</v>
      </c>
      <c r="AQ91" s="92">
        <v>0.28527141852142068</v>
      </c>
      <c r="AR91" s="92">
        <v>0.28494558116041513</v>
      </c>
      <c r="AS91" s="92">
        <v>0.28468898409874543</v>
      </c>
      <c r="AT91" s="92">
        <v>0.28405611080312682</v>
      </c>
      <c r="AU91" s="92">
        <v>0.28369254610899985</v>
      </c>
      <c r="AV91" s="92">
        <v>0.28378484271153726</v>
      </c>
      <c r="AW91" s="92">
        <v>0.28380875579697468</v>
      </c>
      <c r="AX91" s="92">
        <v>0.28402767327830408</v>
      </c>
      <c r="AY91" s="92">
        <v>0.28412277738051467</v>
      </c>
      <c r="AZ91" s="92">
        <v>0.28429566603790835</v>
      </c>
    </row>
    <row r="92" spans="1:52" ht="12" customHeight="1" x14ac:dyDescent="0.35">
      <c r="A92" s="91" t="s">
        <v>1024</v>
      </c>
      <c r="B92" s="92">
        <v>0.21581492654300521</v>
      </c>
      <c r="C92" s="92">
        <v>0.2332035689773207</v>
      </c>
      <c r="D92" s="92">
        <v>0.2225455614907707</v>
      </c>
      <c r="E92" s="92">
        <v>0.25304961147007887</v>
      </c>
      <c r="F92" s="92">
        <v>0.24694287508481672</v>
      </c>
      <c r="G92" s="92">
        <v>0.2207976612786349</v>
      </c>
      <c r="H92" s="92">
        <v>0.21268738341538071</v>
      </c>
      <c r="I92" s="92">
        <v>0.19887452738258968</v>
      </c>
      <c r="J92" s="92">
        <v>0.1600357453623843</v>
      </c>
      <c r="K92" s="92">
        <v>0.16628298417202111</v>
      </c>
      <c r="L92" s="92">
        <v>0.18582299910618158</v>
      </c>
      <c r="M92" s="92">
        <v>0.15974149016239717</v>
      </c>
      <c r="N92" s="92">
        <v>0.17135341786280697</v>
      </c>
      <c r="O92" s="92">
        <v>0.18629797240329443</v>
      </c>
      <c r="P92" s="92">
        <v>0.14891160209815094</v>
      </c>
      <c r="Q92" s="92">
        <v>0.15333978841258877</v>
      </c>
      <c r="R92" s="92">
        <v>0.15153546673722812</v>
      </c>
      <c r="S92" s="92">
        <v>0.15374457559480892</v>
      </c>
      <c r="T92" s="92">
        <v>0.15323486757232108</v>
      </c>
      <c r="U92" s="92">
        <v>0.15104417111062088</v>
      </c>
      <c r="V92" s="92">
        <v>0.1514762286510723</v>
      </c>
      <c r="W92" s="92">
        <v>0.15244815949490287</v>
      </c>
      <c r="X92" s="92">
        <v>0.15112405477722432</v>
      </c>
      <c r="Y92" s="92">
        <v>0.1519022957531917</v>
      </c>
      <c r="Z92" s="92">
        <v>0.15252653887727333</v>
      </c>
      <c r="AA92" s="92">
        <v>0.15211297654538727</v>
      </c>
      <c r="AB92" s="92">
        <v>0.15326411316000507</v>
      </c>
      <c r="AC92" s="92">
        <v>0.15380923077077824</v>
      </c>
      <c r="AD92" s="92">
        <v>0.15313800934532859</v>
      </c>
      <c r="AE92" s="92">
        <v>0.15397944107389122</v>
      </c>
      <c r="AF92" s="92">
        <v>0.15418791771267151</v>
      </c>
      <c r="AG92" s="92">
        <v>0.15421743237500526</v>
      </c>
      <c r="AH92" s="92">
        <v>0.15429948855939943</v>
      </c>
      <c r="AI92" s="92">
        <v>0.15412818233548201</v>
      </c>
      <c r="AJ92" s="92">
        <v>0.15389064070884512</v>
      </c>
      <c r="AK92" s="92">
        <v>0.15376071809537994</v>
      </c>
      <c r="AL92" s="92">
        <v>0.15324316762492204</v>
      </c>
      <c r="AM92" s="92">
        <v>0.15294692879272354</v>
      </c>
      <c r="AN92" s="92">
        <v>0.152845646945692</v>
      </c>
      <c r="AO92" s="92">
        <v>0.15268724913396461</v>
      </c>
      <c r="AP92" s="92">
        <v>0.15247793977362473</v>
      </c>
      <c r="AQ92" s="92">
        <v>0.15210644752036398</v>
      </c>
      <c r="AR92" s="92">
        <v>0.15196406665890488</v>
      </c>
      <c r="AS92" s="92">
        <v>0.15186996081485948</v>
      </c>
      <c r="AT92" s="92">
        <v>0.15150934436952854</v>
      </c>
      <c r="AU92" s="92">
        <v>0.15146216777533983</v>
      </c>
      <c r="AV92" s="92">
        <v>0.15153070501971228</v>
      </c>
      <c r="AW92" s="92">
        <v>0.15161076800200252</v>
      </c>
      <c r="AX92" s="92">
        <v>0.15165488444189063</v>
      </c>
      <c r="AY92" s="92">
        <v>0.1517111377070704</v>
      </c>
      <c r="AZ92" s="92">
        <v>0.1517698960324827</v>
      </c>
    </row>
    <row r="93" spans="1:52" ht="12" customHeight="1" x14ac:dyDescent="0.35">
      <c r="A93" s="91" t="s">
        <v>1025</v>
      </c>
      <c r="B93" s="92">
        <v>7.8314481507649081E-2</v>
      </c>
      <c r="C93" s="92">
        <v>7.856588826503641E-2</v>
      </c>
      <c r="D93" s="92">
        <v>8.0917535216916817E-2</v>
      </c>
      <c r="E93" s="92">
        <v>8.0497575419705092E-2</v>
      </c>
      <c r="F93" s="92">
        <v>8.3890764490856709E-2</v>
      </c>
      <c r="G93" s="92">
        <v>8.3789785031161856E-2</v>
      </c>
      <c r="H93" s="92">
        <v>8.3614108644055218E-2</v>
      </c>
      <c r="I93" s="92">
        <v>8.4187353898913533E-2</v>
      </c>
      <c r="J93" s="92">
        <v>8.5810308090640511E-2</v>
      </c>
      <c r="K93" s="92">
        <v>8.5876873056622852E-2</v>
      </c>
      <c r="L93" s="92">
        <v>8.6073674442365147E-2</v>
      </c>
      <c r="M93" s="92">
        <v>8.6245479927367155E-2</v>
      </c>
      <c r="N93" s="92">
        <v>8.6493315740521104E-2</v>
      </c>
      <c r="O93" s="92">
        <v>8.5817474593160817E-2</v>
      </c>
      <c r="P93" s="92">
        <v>8.5358033987735255E-2</v>
      </c>
      <c r="Q93" s="92">
        <v>8.4882169118787265E-2</v>
      </c>
      <c r="R93" s="92">
        <v>8.558677807533939E-2</v>
      </c>
      <c r="S93" s="92">
        <v>8.6053088483165965E-2</v>
      </c>
      <c r="T93" s="92">
        <v>8.6793667319655668E-2</v>
      </c>
      <c r="U93" s="92">
        <v>8.6881880177431758E-2</v>
      </c>
      <c r="V93" s="92">
        <v>8.7724009828655455E-2</v>
      </c>
      <c r="W93" s="92">
        <v>8.802816303309223E-2</v>
      </c>
      <c r="X93" s="92">
        <v>8.7394001381826902E-2</v>
      </c>
      <c r="Y93" s="92">
        <v>8.8110299271355288E-2</v>
      </c>
      <c r="Z93" s="92">
        <v>8.8638723406806133E-2</v>
      </c>
      <c r="AA93" s="92">
        <v>8.8443357137476572E-2</v>
      </c>
      <c r="AB93" s="92">
        <v>8.8947063708949267E-2</v>
      </c>
      <c r="AC93" s="92">
        <v>8.9187849088897139E-2</v>
      </c>
      <c r="AD93" s="92">
        <v>8.8733256939995689E-2</v>
      </c>
      <c r="AE93" s="92">
        <v>8.9084183090652164E-2</v>
      </c>
      <c r="AF93" s="92">
        <v>8.9117195198501184E-2</v>
      </c>
      <c r="AG93" s="92">
        <v>8.9125995730429022E-2</v>
      </c>
      <c r="AH93" s="92">
        <v>8.9165977387884982E-2</v>
      </c>
      <c r="AI93" s="92">
        <v>8.9126313398214765E-2</v>
      </c>
      <c r="AJ93" s="92">
        <v>8.9102328346963619E-2</v>
      </c>
      <c r="AK93" s="92">
        <v>8.9107372249067562E-2</v>
      </c>
      <c r="AL93" s="92">
        <v>8.8953529514309668E-2</v>
      </c>
      <c r="AM93" s="92">
        <v>8.8913236627817929E-2</v>
      </c>
      <c r="AN93" s="92">
        <v>8.8903390014516095E-2</v>
      </c>
      <c r="AO93" s="92">
        <v>8.8886011204153625E-2</v>
      </c>
      <c r="AP93" s="92">
        <v>8.8823481874116816E-2</v>
      </c>
      <c r="AQ93" s="92">
        <v>8.8771183835632594E-2</v>
      </c>
      <c r="AR93" s="92">
        <v>8.875512282108998E-2</v>
      </c>
      <c r="AS93" s="92">
        <v>8.8788273457230935E-2</v>
      </c>
      <c r="AT93" s="92">
        <v>8.881203813568872E-2</v>
      </c>
      <c r="AU93" s="92">
        <v>8.8946467894506664E-2</v>
      </c>
      <c r="AV93" s="92">
        <v>8.9004108338384694E-2</v>
      </c>
      <c r="AW93" s="92">
        <v>8.9079085666123034E-2</v>
      </c>
      <c r="AX93" s="92">
        <v>8.9021662744340091E-2</v>
      </c>
      <c r="AY93" s="92">
        <v>8.9030279555119038E-2</v>
      </c>
      <c r="AZ93" s="92">
        <v>8.9025503991011015E-2</v>
      </c>
    </row>
    <row r="94" spans="1:52" ht="12" customHeight="1" x14ac:dyDescent="0.35">
      <c r="A94" s="93" t="s">
        <v>1026</v>
      </c>
      <c r="B94" s="94">
        <v>9.9108609784718568E-2</v>
      </c>
      <c r="C94" s="94">
        <v>8.2406989010468099E-2</v>
      </c>
      <c r="D94" s="94">
        <v>9.0364305925410157E-2</v>
      </c>
      <c r="E94" s="94">
        <v>6.0617592276802246E-2</v>
      </c>
      <c r="F94" s="94">
        <v>6.3175155822572354E-2</v>
      </c>
      <c r="G94" s="94">
        <v>8.9571646150972253E-2</v>
      </c>
      <c r="H94" s="94">
        <v>0.10216795316413864</v>
      </c>
      <c r="I94" s="94">
        <v>0.11566966704905562</v>
      </c>
      <c r="J94" s="94">
        <v>0.15356390265482486</v>
      </c>
      <c r="K94" s="94">
        <v>0.14756259681692346</v>
      </c>
      <c r="L94" s="94">
        <v>0.12764504025702778</v>
      </c>
      <c r="M94" s="94">
        <v>0.15570534140956649</v>
      </c>
      <c r="N94" s="94">
        <v>0.14390230261186968</v>
      </c>
      <c r="O94" s="94">
        <v>0.13103898102737974</v>
      </c>
      <c r="P94" s="94">
        <v>0.17047730450028803</v>
      </c>
      <c r="Q94" s="94">
        <v>0.16643999877735266</v>
      </c>
      <c r="R94" s="94">
        <v>0.1700312032595005</v>
      </c>
      <c r="S94" s="94">
        <v>0.16812390738502772</v>
      </c>
      <c r="T94" s="94">
        <v>0.16961987308076804</v>
      </c>
      <c r="U94" s="94">
        <v>0.1697391993245482</v>
      </c>
      <c r="V94" s="94">
        <v>0.17149994331602908</v>
      </c>
      <c r="W94" s="94">
        <v>0.17212128240992999</v>
      </c>
      <c r="X94" s="94">
        <v>0.17122870496811596</v>
      </c>
      <c r="Y94" s="94">
        <v>0.17293893206129479</v>
      </c>
      <c r="Z94" s="94">
        <v>0.17428127635988586</v>
      </c>
      <c r="AA94" s="94">
        <v>0.17427857029801824</v>
      </c>
      <c r="AB94" s="94">
        <v>0.17562769719399446</v>
      </c>
      <c r="AC94" s="94">
        <v>0.17632186029347435</v>
      </c>
      <c r="AD94" s="94">
        <v>0.17561416789809348</v>
      </c>
      <c r="AE94" s="94">
        <v>0.17658725461206279</v>
      </c>
      <c r="AF94" s="94">
        <v>0.17686860810642127</v>
      </c>
      <c r="AG94" s="94">
        <v>0.17710128625920973</v>
      </c>
      <c r="AH94" s="94">
        <v>0.17742892302980517</v>
      </c>
      <c r="AI94" s="94">
        <v>0.17769289247853423</v>
      </c>
      <c r="AJ94" s="94">
        <v>0.17784025034673195</v>
      </c>
      <c r="AK94" s="94">
        <v>0.17801397175224762</v>
      </c>
      <c r="AL94" s="94">
        <v>0.17772735259601488</v>
      </c>
      <c r="AM94" s="94">
        <v>0.17774856931566596</v>
      </c>
      <c r="AN94" s="94">
        <v>0.17774059601216294</v>
      </c>
      <c r="AO94" s="94">
        <v>0.17776307973321742</v>
      </c>
      <c r="AP94" s="94">
        <v>0.17772977769959195</v>
      </c>
      <c r="AQ94" s="94">
        <v>0.1776654569296755</v>
      </c>
      <c r="AR94" s="94">
        <v>0.17748382822818021</v>
      </c>
      <c r="AS94" s="94">
        <v>0.17739809231401099</v>
      </c>
      <c r="AT94" s="94">
        <v>0.1772876169349859</v>
      </c>
      <c r="AU94" s="94">
        <v>0.1774309890522755</v>
      </c>
      <c r="AV94" s="94">
        <v>0.17740558735589873</v>
      </c>
      <c r="AW94" s="94">
        <v>0.17744644358834857</v>
      </c>
      <c r="AX94" s="94">
        <v>0.17725564739554703</v>
      </c>
      <c r="AY94" s="94">
        <v>0.17713474699634049</v>
      </c>
      <c r="AZ94" s="94">
        <v>0.17707328957102886</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312</v>
      </c>
      <c r="B97" s="221">
        <v>35.420774082114271</v>
      </c>
      <c r="C97" s="221">
        <v>35.312350519042681</v>
      </c>
      <c r="D97" s="221">
        <v>35.341095252199743</v>
      </c>
      <c r="E97" s="221">
        <v>34.782901461308406</v>
      </c>
      <c r="F97" s="221">
        <v>34.533856552075811</v>
      </c>
      <c r="G97" s="221">
        <v>34.422701602287312</v>
      </c>
      <c r="H97" s="221">
        <v>34.324600845602724</v>
      </c>
      <c r="I97" s="221">
        <v>33.914185251608302</v>
      </c>
      <c r="J97" s="221">
        <v>33.994359676164315</v>
      </c>
      <c r="K97" s="221">
        <v>33.942790515347951</v>
      </c>
      <c r="L97" s="221">
        <v>33.143662737720305</v>
      </c>
      <c r="M97" s="221">
        <v>32.510773433450645</v>
      </c>
      <c r="N97" s="221">
        <v>32.295574126340391</v>
      </c>
      <c r="O97" s="221">
        <v>31.658552883629586</v>
      </c>
      <c r="P97" s="221">
        <v>30.757274822795711</v>
      </c>
      <c r="Q97" s="221">
        <v>29.787929451577664</v>
      </c>
      <c r="R97" s="221">
        <v>29.626223376448888</v>
      </c>
      <c r="S97" s="221">
        <v>29.415214536717706</v>
      </c>
      <c r="T97" s="221">
        <v>29.095910467334985</v>
      </c>
      <c r="U97" s="221">
        <v>28.982584915036014</v>
      </c>
      <c r="V97" s="221">
        <v>28.622779087978511</v>
      </c>
      <c r="W97" s="221">
        <v>28.470089411712046</v>
      </c>
      <c r="X97" s="221">
        <v>28.625711715566048</v>
      </c>
      <c r="Y97" s="221">
        <v>28.352665259268488</v>
      </c>
      <c r="Z97" s="221">
        <v>28.144098706990032</v>
      </c>
      <c r="AA97" s="221">
        <v>28.150608169097875</v>
      </c>
      <c r="AB97" s="221">
        <v>27.904064792887944</v>
      </c>
      <c r="AC97" s="221">
        <v>27.757679112544917</v>
      </c>
      <c r="AD97" s="221">
        <v>27.834835647928713</v>
      </c>
      <c r="AE97" s="221">
        <v>27.629957893182066</v>
      </c>
      <c r="AF97" s="221">
        <v>27.531144895122612</v>
      </c>
      <c r="AG97" s="221">
        <v>27.48857378929678</v>
      </c>
      <c r="AH97" s="221">
        <v>27.438087400685806</v>
      </c>
      <c r="AI97" s="221">
        <v>27.354287698759951</v>
      </c>
      <c r="AJ97" s="221">
        <v>27.301017243118171</v>
      </c>
      <c r="AK97" s="221">
        <v>27.233707294226701</v>
      </c>
      <c r="AL97" s="221">
        <v>27.203707682111922</v>
      </c>
      <c r="AM97" s="221">
        <v>27.124172000207874</v>
      </c>
      <c r="AN97" s="221">
        <v>27.087625294065482</v>
      </c>
      <c r="AO97" s="221">
        <v>27.050800379420167</v>
      </c>
      <c r="AP97" s="221">
        <v>27.003202388881864</v>
      </c>
      <c r="AQ97" s="221">
        <v>26.924418701684246</v>
      </c>
      <c r="AR97" s="221">
        <v>26.859196236597533</v>
      </c>
      <c r="AS97" s="221">
        <v>26.78245267177607</v>
      </c>
      <c r="AT97" s="221">
        <v>26.678205746522487</v>
      </c>
      <c r="AU97" s="221">
        <v>26.549825022410289</v>
      </c>
      <c r="AV97" s="221">
        <v>26.494627670898058</v>
      </c>
      <c r="AW97" s="221">
        <v>26.435397342120918</v>
      </c>
      <c r="AX97" s="221">
        <v>26.36066691139672</v>
      </c>
      <c r="AY97" s="221">
        <v>26.302501368461662</v>
      </c>
      <c r="AZ97" s="221">
        <v>26.236093563927469</v>
      </c>
    </row>
    <row r="98" spans="1:52" ht="12" customHeight="1" x14ac:dyDescent="0.35">
      <c r="A98" s="64" t="s">
        <v>40</v>
      </c>
      <c r="B98" s="97">
        <v>1.1485615314317454</v>
      </c>
      <c r="C98" s="97">
        <v>1.140900466314096</v>
      </c>
      <c r="D98" s="97">
        <v>1.1470792323651924</v>
      </c>
      <c r="E98" s="97">
        <v>1.1222275444483159</v>
      </c>
      <c r="F98" s="97">
        <v>1.1316588070581897</v>
      </c>
      <c r="G98" s="97">
        <v>1.1464594737255174</v>
      </c>
      <c r="H98" s="97">
        <v>1.1420417280019259</v>
      </c>
      <c r="I98" s="97">
        <v>1.1143888794172381</v>
      </c>
      <c r="J98" s="97">
        <v>1.1235796550651127</v>
      </c>
      <c r="K98" s="97">
        <v>1.1246820494692673</v>
      </c>
      <c r="L98" s="97">
        <v>1.1235545388905346</v>
      </c>
      <c r="M98" s="97">
        <v>1.0848424136079349</v>
      </c>
      <c r="N98" s="97">
        <v>1.0734608019257645</v>
      </c>
      <c r="O98" s="97">
        <v>1.047500294195977</v>
      </c>
      <c r="P98" s="97">
        <v>1.0091944970375888</v>
      </c>
      <c r="Q98" s="97">
        <v>0.97984292086480806</v>
      </c>
      <c r="R98" s="97">
        <v>0.80459529954204012</v>
      </c>
      <c r="S98" s="97">
        <v>0.65547573762112588</v>
      </c>
      <c r="T98" s="97">
        <v>0.53984626109106393</v>
      </c>
      <c r="U98" s="97">
        <v>0.73087870364764307</v>
      </c>
      <c r="V98" s="97">
        <v>0.57761240273319459</v>
      </c>
      <c r="W98" s="97">
        <v>0.46749914361925171</v>
      </c>
      <c r="X98" s="97">
        <v>0.69550972315604942</v>
      </c>
      <c r="Y98" s="97">
        <v>0.51658639861079525</v>
      </c>
      <c r="Z98" s="97">
        <v>0.39283206400822596</v>
      </c>
      <c r="AA98" s="97">
        <v>0.48910738781935603</v>
      </c>
      <c r="AB98" s="97">
        <v>0.34530338902842894</v>
      </c>
      <c r="AC98" s="97">
        <v>0.27654882951453824</v>
      </c>
      <c r="AD98" s="97">
        <v>0.41198463641341287</v>
      </c>
      <c r="AE98" s="97">
        <v>0.27963100355123777</v>
      </c>
      <c r="AF98" s="97">
        <v>0.26144927156310593</v>
      </c>
      <c r="AG98" s="97">
        <v>0.27515764914256302</v>
      </c>
      <c r="AH98" s="97">
        <v>0.26338714941657876</v>
      </c>
      <c r="AI98" s="97">
        <v>0.30316631291606827</v>
      </c>
      <c r="AJ98" s="97">
        <v>0.33374921279497494</v>
      </c>
      <c r="AK98" s="97">
        <v>0.36600369093166579</v>
      </c>
      <c r="AL98" s="97">
        <v>0.39901882025500734</v>
      </c>
      <c r="AM98" s="97">
        <v>0.43812656761967228</v>
      </c>
      <c r="AN98" s="97">
        <v>0.4447416975355783</v>
      </c>
      <c r="AO98" s="97">
        <v>0.4561367016467065</v>
      </c>
      <c r="AP98" s="97">
        <v>0.48442542506029229</v>
      </c>
      <c r="AQ98" s="97">
        <v>0.53595636038907279</v>
      </c>
      <c r="AR98" s="97">
        <v>0.56205301284140075</v>
      </c>
      <c r="AS98" s="97">
        <v>0.58877593192771782</v>
      </c>
      <c r="AT98" s="97">
        <v>0.63492029129418615</v>
      </c>
      <c r="AU98" s="97">
        <v>0.63468012575963584</v>
      </c>
      <c r="AV98" s="97">
        <v>0.63272105903374987</v>
      </c>
      <c r="AW98" s="97">
        <v>0.63207894454739655</v>
      </c>
      <c r="AX98" s="97">
        <v>0.62902231271103792</v>
      </c>
      <c r="AY98" s="97">
        <v>0.62701043501788989</v>
      </c>
      <c r="AZ98" s="97">
        <v>0.6226947366382003</v>
      </c>
    </row>
    <row r="99" spans="1:52" ht="12" customHeight="1" x14ac:dyDescent="0.35">
      <c r="A99" s="72" t="s">
        <v>41</v>
      </c>
      <c r="B99" s="98">
        <v>1.049200433117021</v>
      </c>
      <c r="C99" s="98">
        <v>1.0414742536969401</v>
      </c>
      <c r="D99" s="98">
        <v>1.0423184224368645</v>
      </c>
      <c r="E99" s="98">
        <v>1.0280469812539468</v>
      </c>
      <c r="F99" s="98">
        <v>1.0316394259865509</v>
      </c>
      <c r="G99" s="98">
        <v>1.0331832836879733</v>
      </c>
      <c r="H99" s="98">
        <v>1.0256521522237372</v>
      </c>
      <c r="I99" s="98">
        <v>1.0120853324668071</v>
      </c>
      <c r="J99" s="98">
        <v>1.0228582893874878</v>
      </c>
      <c r="K99" s="98">
        <v>1.0188160364937431</v>
      </c>
      <c r="L99" s="98">
        <v>1.0043236481830988</v>
      </c>
      <c r="M99" s="98">
        <v>0.97835121304277373</v>
      </c>
      <c r="N99" s="98">
        <v>0.96299028117408481</v>
      </c>
      <c r="O99" s="98">
        <v>0.937138015568172</v>
      </c>
      <c r="P99" s="98">
        <v>0.91353014572109226</v>
      </c>
      <c r="Q99" s="98">
        <v>0.88255444225726087</v>
      </c>
      <c r="R99" s="98">
        <v>0.87908375628886681</v>
      </c>
      <c r="S99" s="98">
        <v>0.88157376107709517</v>
      </c>
      <c r="T99" s="98">
        <v>0.8783312686825967</v>
      </c>
      <c r="U99" s="98">
        <v>0.87298744874246537</v>
      </c>
      <c r="V99" s="98">
        <v>0.86126333715624181</v>
      </c>
      <c r="W99" s="98">
        <v>0.85676455985673694</v>
      </c>
      <c r="X99" s="98">
        <v>0.85342034787862509</v>
      </c>
      <c r="Y99" s="98">
        <v>0.84535948710652431</v>
      </c>
      <c r="Z99" s="98">
        <v>0.83796856540912723</v>
      </c>
      <c r="AA99" s="98">
        <v>0.8284755936610374</v>
      </c>
      <c r="AB99" s="98">
        <v>0.82270527389918113</v>
      </c>
      <c r="AC99" s="98">
        <v>0.81435893733168452</v>
      </c>
      <c r="AD99" s="98">
        <v>0.81058254875894264</v>
      </c>
      <c r="AE99" s="98">
        <v>0.80692723248390041</v>
      </c>
      <c r="AF99" s="98">
        <v>0.80186179933962931</v>
      </c>
      <c r="AG99" s="98">
        <v>0.79431122328486459</v>
      </c>
      <c r="AH99" s="98">
        <v>0.78947271043229905</v>
      </c>
      <c r="AI99" s="98">
        <v>0.78098085117517413</v>
      </c>
      <c r="AJ99" s="98">
        <v>0.77099625492068358</v>
      </c>
      <c r="AK99" s="98">
        <v>0.76198063798404614</v>
      </c>
      <c r="AL99" s="98">
        <v>0.75731643144974137</v>
      </c>
      <c r="AM99" s="98">
        <v>0.74964244911579381</v>
      </c>
      <c r="AN99" s="98">
        <v>0.74531118189094614</v>
      </c>
      <c r="AO99" s="98">
        <v>0.74082316197270726</v>
      </c>
      <c r="AP99" s="98">
        <v>0.73493362770986914</v>
      </c>
      <c r="AQ99" s="98">
        <v>0.7267881042854788</v>
      </c>
      <c r="AR99" s="98">
        <v>0.72131629621877003</v>
      </c>
      <c r="AS99" s="98">
        <v>0.71212507080020893</v>
      </c>
      <c r="AT99" s="98">
        <v>0.70179484081902332</v>
      </c>
      <c r="AU99" s="98">
        <v>0.69224415658848093</v>
      </c>
      <c r="AV99" s="98">
        <v>0.68576931891259607</v>
      </c>
      <c r="AW99" s="98">
        <v>0.67798119381646549</v>
      </c>
      <c r="AX99" s="98">
        <v>0.67368430553221692</v>
      </c>
      <c r="AY99" s="98">
        <v>0.66936643133863549</v>
      </c>
      <c r="AZ99" s="98">
        <v>0.66396930049751546</v>
      </c>
    </row>
    <row r="100" spans="1:52" ht="12" customHeight="1" x14ac:dyDescent="0.35">
      <c r="A100" s="72" t="s">
        <v>44</v>
      </c>
      <c r="B100" s="98">
        <v>1.3855793284894253</v>
      </c>
      <c r="C100" s="98">
        <v>1.3768884011395695</v>
      </c>
      <c r="D100" s="98">
        <v>1.3864509875628908</v>
      </c>
      <c r="E100" s="98">
        <v>1.3580621126917687</v>
      </c>
      <c r="F100" s="98">
        <v>1.3648959092744906</v>
      </c>
      <c r="G100" s="98">
        <v>1.3757271956367354</v>
      </c>
      <c r="H100" s="98">
        <v>1.3623462087061713</v>
      </c>
      <c r="I100" s="98">
        <v>1.3332154469736852</v>
      </c>
      <c r="J100" s="98">
        <v>1.3347791255630677</v>
      </c>
      <c r="K100" s="98">
        <v>1.3349412310123412</v>
      </c>
      <c r="L100" s="98">
        <v>1.3255566762209468</v>
      </c>
      <c r="M100" s="98">
        <v>1.2835317900437617</v>
      </c>
      <c r="N100" s="98">
        <v>1.2742056679863789</v>
      </c>
      <c r="O100" s="98">
        <v>1.246005686873688</v>
      </c>
      <c r="P100" s="98">
        <v>1.2007673460663302</v>
      </c>
      <c r="Q100" s="98">
        <v>1.1632713325340254</v>
      </c>
      <c r="R100" s="98">
        <v>1.1638602766736339</v>
      </c>
      <c r="S100" s="98">
        <v>1.1577062572164549</v>
      </c>
      <c r="T100" s="98">
        <v>1.1517823336291118</v>
      </c>
      <c r="U100" s="98">
        <v>1.1451166369573202</v>
      </c>
      <c r="V100" s="98">
        <v>1.1381859286803357</v>
      </c>
      <c r="W100" s="98">
        <v>1.1342707172294262</v>
      </c>
      <c r="X100" s="98">
        <v>1.1262909187732517</v>
      </c>
      <c r="Y100" s="98">
        <v>1.1219267194866305</v>
      </c>
      <c r="Z100" s="98">
        <v>1.1172270269059417</v>
      </c>
      <c r="AA100" s="98">
        <v>1.108854401754007</v>
      </c>
      <c r="AB100" s="98">
        <v>1.0944832244467724</v>
      </c>
      <c r="AC100" s="98">
        <v>1.0839375658674602</v>
      </c>
      <c r="AD100" s="98">
        <v>1.0722194837268468</v>
      </c>
      <c r="AE100" s="98">
        <v>1.0538241488567484</v>
      </c>
      <c r="AF100" s="98">
        <v>1.0373715802690153</v>
      </c>
      <c r="AG100" s="98">
        <v>1.0323524795706112</v>
      </c>
      <c r="AH100" s="98">
        <v>1.0272176290854751</v>
      </c>
      <c r="AI100" s="98">
        <v>1.0112506051983765</v>
      </c>
      <c r="AJ100" s="98">
        <v>1.0011046003101436</v>
      </c>
      <c r="AK100" s="98">
        <v>0.9895371273724034</v>
      </c>
      <c r="AL100" s="98">
        <v>0.9774770380492428</v>
      </c>
      <c r="AM100" s="98">
        <v>0.96383205064433075</v>
      </c>
      <c r="AN100" s="98">
        <v>0.95902744683087626</v>
      </c>
      <c r="AO100" s="98">
        <v>0.95400366522699165</v>
      </c>
      <c r="AP100" s="98">
        <v>0.94586940407326103</v>
      </c>
      <c r="AQ100" s="98">
        <v>0.93433695561698415</v>
      </c>
      <c r="AR100" s="98">
        <v>0.92719798009973364</v>
      </c>
      <c r="AS100" s="98">
        <v>0.92052432321540756</v>
      </c>
      <c r="AT100" s="98">
        <v>0.91181721610279765</v>
      </c>
      <c r="AU100" s="98">
        <v>0.90512491437532061</v>
      </c>
      <c r="AV100" s="98">
        <v>0.90300253534574049</v>
      </c>
      <c r="AW100" s="98">
        <v>0.90119366684487745</v>
      </c>
      <c r="AX100" s="98">
        <v>0.89601810839366758</v>
      </c>
      <c r="AY100" s="98">
        <v>0.89292024555994554</v>
      </c>
      <c r="AZ100" s="98">
        <v>0.88927117052096882</v>
      </c>
    </row>
    <row r="101" spans="1:52" ht="12" customHeight="1" x14ac:dyDescent="0.35">
      <c r="A101" s="72" t="s">
        <v>45</v>
      </c>
      <c r="B101" s="98">
        <v>1.9440607852858545</v>
      </c>
      <c r="C101" s="98">
        <v>1.9317003798638643</v>
      </c>
      <c r="D101" s="98">
        <v>1.9440497157891874</v>
      </c>
      <c r="E101" s="98">
        <v>1.9093737782728248</v>
      </c>
      <c r="F101" s="98">
        <v>1.9126623608655464</v>
      </c>
      <c r="G101" s="98">
        <v>1.9230418298938794</v>
      </c>
      <c r="H101" s="98">
        <v>1.9043799146035814</v>
      </c>
      <c r="I101" s="98">
        <v>1.8701394771764464</v>
      </c>
      <c r="J101" s="98">
        <v>1.875927054377645</v>
      </c>
      <c r="K101" s="98">
        <v>1.8731756356573839</v>
      </c>
      <c r="L101" s="98">
        <v>1.8530197315895267</v>
      </c>
      <c r="M101" s="98">
        <v>1.8014374391383041</v>
      </c>
      <c r="N101" s="98">
        <v>1.7884248837025782</v>
      </c>
      <c r="O101" s="98">
        <v>1.7489683183981193</v>
      </c>
      <c r="P101" s="98">
        <v>1.6891937477362626</v>
      </c>
      <c r="Q101" s="98">
        <v>1.6343804179029642</v>
      </c>
      <c r="R101" s="98">
        <v>1.6287658256810478</v>
      </c>
      <c r="S101" s="98">
        <v>1.6215084049391033</v>
      </c>
      <c r="T101" s="98">
        <v>1.6151115609511639</v>
      </c>
      <c r="U101" s="98">
        <v>1.6051094789138944</v>
      </c>
      <c r="V101" s="98">
        <v>1.5863388473769222</v>
      </c>
      <c r="W101" s="98">
        <v>1.5794815951723113</v>
      </c>
      <c r="X101" s="98">
        <v>1.5722150730213063</v>
      </c>
      <c r="Y101" s="98">
        <v>1.5554931162262231</v>
      </c>
      <c r="Z101" s="98">
        <v>1.5378112192640034</v>
      </c>
      <c r="AA101" s="98">
        <v>1.5185025450360103</v>
      </c>
      <c r="AB101" s="98">
        <v>1.4841646135558353</v>
      </c>
      <c r="AC101" s="98">
        <v>1.4697331327699747</v>
      </c>
      <c r="AD101" s="98">
        <v>1.4622193583261844</v>
      </c>
      <c r="AE101" s="98">
        <v>1.4547776812792204</v>
      </c>
      <c r="AF101" s="98">
        <v>1.4447646738960243</v>
      </c>
      <c r="AG101" s="98">
        <v>1.4311056355098339</v>
      </c>
      <c r="AH101" s="98">
        <v>1.4225279327282137</v>
      </c>
      <c r="AI101" s="98">
        <v>1.4089244244252934</v>
      </c>
      <c r="AJ101" s="98">
        <v>1.3964372729949979</v>
      </c>
      <c r="AK101" s="98">
        <v>1.3854036844943176</v>
      </c>
      <c r="AL101" s="98">
        <v>1.4026662358599382</v>
      </c>
      <c r="AM101" s="98">
        <v>1.3958604509995212</v>
      </c>
      <c r="AN101" s="98">
        <v>1.3923274500170741</v>
      </c>
      <c r="AO101" s="98">
        <v>1.3894099303291156</v>
      </c>
      <c r="AP101" s="98">
        <v>1.3853562538884527</v>
      </c>
      <c r="AQ101" s="98">
        <v>1.3802576762683902</v>
      </c>
      <c r="AR101" s="98">
        <v>1.3772346446087187</v>
      </c>
      <c r="AS101" s="98">
        <v>1.3720625791809524</v>
      </c>
      <c r="AT101" s="98">
        <v>1.3669731180925244</v>
      </c>
      <c r="AU101" s="98">
        <v>1.3620413459796865</v>
      </c>
      <c r="AV101" s="98">
        <v>1.3596629486732978</v>
      </c>
      <c r="AW101" s="98">
        <v>1.3563328049369308</v>
      </c>
      <c r="AX101" s="98">
        <v>1.3547544390131938</v>
      </c>
      <c r="AY101" s="98">
        <v>1.3532475883019135</v>
      </c>
      <c r="AZ101" s="98">
        <v>1.3507058362747202</v>
      </c>
    </row>
    <row r="102" spans="1:52" ht="12" customHeight="1" x14ac:dyDescent="0.35">
      <c r="A102" s="74" t="s">
        <v>46</v>
      </c>
      <c r="B102" s="99">
        <v>1.1901880658640225</v>
      </c>
      <c r="C102" s="99">
        <v>1.1844501945940333</v>
      </c>
      <c r="D102" s="99">
        <v>1.1918313885329614</v>
      </c>
      <c r="E102" s="99">
        <v>1.1660152051054351</v>
      </c>
      <c r="F102" s="99">
        <v>1.1722173526004294</v>
      </c>
      <c r="G102" s="99">
        <v>1.182694016246356</v>
      </c>
      <c r="H102" s="99">
        <v>1.1705488198326497</v>
      </c>
      <c r="I102" s="99">
        <v>1.1439460261220398</v>
      </c>
      <c r="J102" s="99">
        <v>1.1433286193289796</v>
      </c>
      <c r="K102" s="99">
        <v>1.1444051437589713</v>
      </c>
      <c r="L102" s="99">
        <v>1.1376501336227383</v>
      </c>
      <c r="M102" s="99">
        <v>1.1004335138436341</v>
      </c>
      <c r="N102" s="99">
        <v>1.0934967957090427</v>
      </c>
      <c r="O102" s="99">
        <v>1.0697841561407873</v>
      </c>
      <c r="P102" s="99">
        <v>1.0290278962374411</v>
      </c>
      <c r="Q102" s="99">
        <v>0.9971992178767547</v>
      </c>
      <c r="R102" s="99">
        <v>0.99734185539914955</v>
      </c>
      <c r="S102" s="99">
        <v>0.98993458015901314</v>
      </c>
      <c r="T102" s="99">
        <v>0.98651248299838001</v>
      </c>
      <c r="U102" s="99">
        <v>0.98125921454567566</v>
      </c>
      <c r="V102" s="99">
        <v>0.97130715493733677</v>
      </c>
      <c r="W102" s="99">
        <v>0.96781383147702149</v>
      </c>
      <c r="X102" s="99">
        <v>0.96327546761805727</v>
      </c>
      <c r="Y102" s="99">
        <v>0.95283971280512492</v>
      </c>
      <c r="Z102" s="99">
        <v>0.9408345828144844</v>
      </c>
      <c r="AA102" s="99">
        <v>0.92676441998413828</v>
      </c>
      <c r="AB102" s="99">
        <v>0.90648004042432573</v>
      </c>
      <c r="AC102" s="99">
        <v>0.89466509856078902</v>
      </c>
      <c r="AD102" s="99">
        <v>0.88805045257609738</v>
      </c>
      <c r="AE102" s="99">
        <v>0.88093558808423478</v>
      </c>
      <c r="AF102" s="99">
        <v>0.87131286997521329</v>
      </c>
      <c r="AG102" s="99">
        <v>0.85772957225854041</v>
      </c>
      <c r="AH102" s="99">
        <v>0.84920905773734134</v>
      </c>
      <c r="AI102" s="99">
        <v>0.83522900739590777</v>
      </c>
      <c r="AJ102" s="99">
        <v>0.8222867724706292</v>
      </c>
      <c r="AK102" s="99">
        <v>0.81078858327025183</v>
      </c>
      <c r="AL102" s="99">
        <v>0.81533237613559573</v>
      </c>
      <c r="AM102" s="99">
        <v>0.8089449839209073</v>
      </c>
      <c r="AN102" s="99">
        <v>0.805854565403618</v>
      </c>
      <c r="AO102" s="99">
        <v>0.8033000033276767</v>
      </c>
      <c r="AP102" s="99">
        <v>0.79991077768479524</v>
      </c>
      <c r="AQ102" s="99">
        <v>0.79585930416946515</v>
      </c>
      <c r="AR102" s="99">
        <v>0.79349789427657758</v>
      </c>
      <c r="AS102" s="99">
        <v>0.78955278542605978</v>
      </c>
      <c r="AT102" s="99">
        <v>0.78581509170127639</v>
      </c>
      <c r="AU102" s="99">
        <v>0.7823326483941121</v>
      </c>
      <c r="AV102" s="99">
        <v>0.78043322896160194</v>
      </c>
      <c r="AW102" s="99">
        <v>0.77811318765781967</v>
      </c>
      <c r="AX102" s="99">
        <v>0.77705066648769172</v>
      </c>
      <c r="AY102" s="99">
        <v>0.77603515396941536</v>
      </c>
      <c r="AZ102" s="99">
        <v>0.77434992807086178</v>
      </c>
    </row>
    <row r="103" spans="1:52" ht="12" customHeight="1" x14ac:dyDescent="0.35">
      <c r="A103" s="91" t="s">
        <v>1015</v>
      </c>
      <c r="B103" s="100">
        <v>2.7266050261583064</v>
      </c>
      <c r="C103" s="100">
        <v>2.7148595076227036</v>
      </c>
      <c r="D103" s="100">
        <v>2.7076006693552856</v>
      </c>
      <c r="E103" s="100">
        <v>2.658413287549855</v>
      </c>
      <c r="F103" s="100">
        <v>2.6206824904737496</v>
      </c>
      <c r="G103" s="100">
        <v>2.5787794908596777</v>
      </c>
      <c r="H103" s="100">
        <v>2.5280248852071416</v>
      </c>
      <c r="I103" s="100">
        <v>2.5114769505775016</v>
      </c>
      <c r="J103" s="100">
        <v>2.4707443425295175</v>
      </c>
      <c r="K103" s="100">
        <v>2.4604931146236111</v>
      </c>
      <c r="L103" s="100">
        <v>2.3548294715992353</v>
      </c>
      <c r="M103" s="100">
        <v>2.3052478616018335</v>
      </c>
      <c r="N103" s="100">
        <v>2.2998441161221588</v>
      </c>
      <c r="O103" s="100">
        <v>2.2614097359142935</v>
      </c>
      <c r="P103" s="100">
        <v>2.1968817870093629</v>
      </c>
      <c r="Q103" s="100">
        <v>2.1279280105891405</v>
      </c>
      <c r="R103" s="100">
        <v>2.1334262860805699</v>
      </c>
      <c r="S103" s="100">
        <v>2.1373372956113941</v>
      </c>
      <c r="T103" s="100">
        <v>2.1208179716225355</v>
      </c>
      <c r="U103" s="100">
        <v>2.0914765216532114</v>
      </c>
      <c r="V103" s="100">
        <v>2.0763850566385802</v>
      </c>
      <c r="W103" s="100">
        <v>2.0783017553170731</v>
      </c>
      <c r="X103" s="100">
        <v>2.0729870492427129</v>
      </c>
      <c r="Y103" s="100">
        <v>2.0674763246504222</v>
      </c>
      <c r="Z103" s="100">
        <v>2.0635770421077155</v>
      </c>
      <c r="AA103" s="100">
        <v>2.0602635474612936</v>
      </c>
      <c r="AB103" s="100">
        <v>2.0601372478211086</v>
      </c>
      <c r="AC103" s="100">
        <v>2.059017934891866</v>
      </c>
      <c r="AD103" s="100">
        <v>2.0588217518342407</v>
      </c>
      <c r="AE103" s="100">
        <v>2.0589315793647125</v>
      </c>
      <c r="AF103" s="100">
        <v>2.0584734786746051</v>
      </c>
      <c r="AG103" s="100">
        <v>2.0591179952973704</v>
      </c>
      <c r="AH103" s="100">
        <v>2.0618762534074988</v>
      </c>
      <c r="AI103" s="100">
        <v>2.0612717694866225</v>
      </c>
      <c r="AJ103" s="100">
        <v>2.0670586947765823</v>
      </c>
      <c r="AK103" s="100">
        <v>2.0656479798048046</v>
      </c>
      <c r="AL103" s="100">
        <v>2.0728416964730183</v>
      </c>
      <c r="AM103" s="100">
        <v>2.0712802042513707</v>
      </c>
      <c r="AN103" s="100">
        <v>2.0760147014265167</v>
      </c>
      <c r="AO103" s="100">
        <v>2.0743665738982808</v>
      </c>
      <c r="AP103" s="100">
        <v>2.083077603907503</v>
      </c>
      <c r="AQ103" s="100">
        <v>2.0840641425908188</v>
      </c>
      <c r="AR103" s="100">
        <v>2.0805696519447996</v>
      </c>
      <c r="AS103" s="100">
        <v>2.0729937670153222</v>
      </c>
      <c r="AT103" s="100">
        <v>2.0621683518793543</v>
      </c>
      <c r="AU103" s="100">
        <v>2.0604142927053783</v>
      </c>
      <c r="AV103" s="100">
        <v>2.0568727442986612</v>
      </c>
      <c r="AW103" s="100">
        <v>2.0529157814242005</v>
      </c>
      <c r="AX103" s="100">
        <v>2.0489567681614895</v>
      </c>
      <c r="AY103" s="100">
        <v>2.0456335352965609</v>
      </c>
      <c r="AZ103" s="100">
        <v>2.0424216483810707</v>
      </c>
    </row>
    <row r="104" spans="1:52" ht="12" customHeight="1" x14ac:dyDescent="0.35">
      <c r="A104" s="91" t="s">
        <v>1018</v>
      </c>
      <c r="B104" s="100">
        <v>1.9198829554969696</v>
      </c>
      <c r="C104" s="100">
        <v>1.9097728453861522</v>
      </c>
      <c r="D104" s="100">
        <v>1.9124078439310945</v>
      </c>
      <c r="E104" s="100">
        <v>1.8910373094515511</v>
      </c>
      <c r="F104" s="100">
        <v>1.8817062444405142</v>
      </c>
      <c r="G104" s="100">
        <v>1.8846550393098151</v>
      </c>
      <c r="H104" s="100">
        <v>1.8790478808265956</v>
      </c>
      <c r="I104" s="100">
        <v>1.8557622707285912</v>
      </c>
      <c r="J104" s="100">
        <v>1.8788748881364754</v>
      </c>
      <c r="K104" s="100">
        <v>1.8716679280519526</v>
      </c>
      <c r="L104" s="100">
        <v>1.8379571760471767</v>
      </c>
      <c r="M104" s="100">
        <v>1.8066251368634056</v>
      </c>
      <c r="N104" s="100">
        <v>1.7921138392302414</v>
      </c>
      <c r="O104" s="100">
        <v>1.7488285530869834</v>
      </c>
      <c r="P104" s="100">
        <v>1.7006796006746809</v>
      </c>
      <c r="Q104" s="100">
        <v>1.6420985712303431</v>
      </c>
      <c r="R104" s="100">
        <v>1.6418537032921856</v>
      </c>
      <c r="S104" s="100">
        <v>1.6474211742601896</v>
      </c>
      <c r="T104" s="100">
        <v>1.6347958943699357</v>
      </c>
      <c r="U104" s="100">
        <v>1.6138054656354246</v>
      </c>
      <c r="V104" s="100">
        <v>1.6017122319512667</v>
      </c>
      <c r="W104" s="100">
        <v>1.5995882558249594</v>
      </c>
      <c r="X104" s="100">
        <v>1.5952607973328712</v>
      </c>
      <c r="Y104" s="100">
        <v>1.5904380520521766</v>
      </c>
      <c r="Z104" s="100">
        <v>1.5862445217274002</v>
      </c>
      <c r="AA104" s="100">
        <v>1.5825922495279179</v>
      </c>
      <c r="AB104" s="100">
        <v>1.5806436110748112</v>
      </c>
      <c r="AC104" s="100">
        <v>1.5784271178180993</v>
      </c>
      <c r="AD104" s="100">
        <v>1.5762993636974723</v>
      </c>
      <c r="AE104" s="100">
        <v>1.5740107777530938</v>
      </c>
      <c r="AF104" s="100">
        <v>1.5713888887393037</v>
      </c>
      <c r="AG104" s="100">
        <v>1.5702089072113241</v>
      </c>
      <c r="AH104" s="100">
        <v>1.5684813475336152</v>
      </c>
      <c r="AI104" s="100">
        <v>1.5614043364831371</v>
      </c>
      <c r="AJ104" s="100">
        <v>1.5574317691445791</v>
      </c>
      <c r="AK104" s="100">
        <v>1.5530458665558273</v>
      </c>
      <c r="AL104" s="100">
        <v>1.5464249041288587</v>
      </c>
      <c r="AM104" s="100">
        <v>1.5394286599091336</v>
      </c>
      <c r="AN104" s="100">
        <v>1.5366117248007463</v>
      </c>
      <c r="AO104" s="100">
        <v>1.5341573548566354</v>
      </c>
      <c r="AP104" s="100">
        <v>1.5278167042580304</v>
      </c>
      <c r="AQ104" s="100">
        <v>1.5173596887704748</v>
      </c>
      <c r="AR104" s="100">
        <v>1.5113205561074687</v>
      </c>
      <c r="AS104" s="100">
        <v>1.5051751904809221</v>
      </c>
      <c r="AT104" s="100">
        <v>1.495550660405381</v>
      </c>
      <c r="AU104" s="100">
        <v>1.4874311554497515</v>
      </c>
      <c r="AV104" s="100">
        <v>1.4842167838426086</v>
      </c>
      <c r="AW104" s="100">
        <v>1.4805853730891607</v>
      </c>
      <c r="AX104" s="100">
        <v>1.4770500492697523</v>
      </c>
      <c r="AY104" s="100">
        <v>1.4739598558576898</v>
      </c>
      <c r="AZ104" s="100">
        <v>1.470631211916833</v>
      </c>
    </row>
    <row r="105" spans="1:52" ht="12" customHeight="1" x14ac:dyDescent="0.35">
      <c r="A105" s="91" t="s">
        <v>1021</v>
      </c>
      <c r="B105" s="100">
        <v>10.127900966025756</v>
      </c>
      <c r="C105" s="100">
        <v>10.093007633994974</v>
      </c>
      <c r="D105" s="100">
        <v>10.091065242843538</v>
      </c>
      <c r="E105" s="100">
        <v>9.9395305692649512</v>
      </c>
      <c r="F105" s="100">
        <v>9.8117507408371232</v>
      </c>
      <c r="G105" s="100">
        <v>9.7301404493219259</v>
      </c>
      <c r="H105" s="100">
        <v>9.6352545997329688</v>
      </c>
      <c r="I105" s="100">
        <v>9.5505152724028104</v>
      </c>
      <c r="J105" s="100">
        <v>9.5665819956047873</v>
      </c>
      <c r="K105" s="100">
        <v>9.5469138543311924</v>
      </c>
      <c r="L105" s="100">
        <v>9.264495549544316</v>
      </c>
      <c r="M105" s="100">
        <v>9.0909763361951743</v>
      </c>
      <c r="N105" s="100">
        <v>9.0363219612164105</v>
      </c>
      <c r="O105" s="100">
        <v>8.8356323435895483</v>
      </c>
      <c r="P105" s="100">
        <v>8.5690869170182236</v>
      </c>
      <c r="Q105" s="100">
        <v>8.3066127320605503</v>
      </c>
      <c r="R105" s="100">
        <v>8.3148773724169267</v>
      </c>
      <c r="S105" s="100">
        <v>8.3251567870940857</v>
      </c>
      <c r="T105" s="100">
        <v>8.2496192925288998</v>
      </c>
      <c r="U105" s="100">
        <v>8.1267587021512373</v>
      </c>
      <c r="V105" s="100">
        <v>8.0545935535720723</v>
      </c>
      <c r="W105" s="100">
        <v>8.0396788495742939</v>
      </c>
      <c r="X105" s="100">
        <v>8.0174596781299776</v>
      </c>
      <c r="Y105" s="100">
        <v>7.9942690325619736</v>
      </c>
      <c r="Z105" s="100">
        <v>7.9752352936800266</v>
      </c>
      <c r="AA105" s="100">
        <v>7.9581931870229612</v>
      </c>
      <c r="AB105" s="100">
        <v>7.9507443777976121</v>
      </c>
      <c r="AC105" s="100">
        <v>7.9416699092069472</v>
      </c>
      <c r="AD105" s="100">
        <v>7.9340196066959265</v>
      </c>
      <c r="AE105" s="100">
        <v>7.9259837713744368</v>
      </c>
      <c r="AF105" s="100">
        <v>7.9166587382075084</v>
      </c>
      <c r="AG105" s="100">
        <v>7.9111647718893456</v>
      </c>
      <c r="AH105" s="100">
        <v>7.9073782891331499</v>
      </c>
      <c r="AI105" s="100">
        <v>7.8773444284804119</v>
      </c>
      <c r="AJ105" s="100">
        <v>7.8627776863198831</v>
      </c>
      <c r="AK105" s="100">
        <v>7.839120839281442</v>
      </c>
      <c r="AL105" s="100">
        <v>7.8091390820742417</v>
      </c>
      <c r="AM105" s="100">
        <v>7.7755171399726555</v>
      </c>
      <c r="AN105" s="100">
        <v>7.7647585334594886</v>
      </c>
      <c r="AO105" s="100">
        <v>7.7552193610556985</v>
      </c>
      <c r="AP105" s="100">
        <v>7.7266283090677046</v>
      </c>
      <c r="AQ105" s="100">
        <v>7.6807671158941329</v>
      </c>
      <c r="AR105" s="100">
        <v>7.6534092811389183</v>
      </c>
      <c r="AS105" s="100">
        <v>7.6246692428006595</v>
      </c>
      <c r="AT105" s="100">
        <v>7.5781073675628052</v>
      </c>
      <c r="AU105" s="100">
        <v>7.5319874593560092</v>
      </c>
      <c r="AV105" s="100">
        <v>7.5187737462865485</v>
      </c>
      <c r="AW105" s="100">
        <v>7.5025972286659908</v>
      </c>
      <c r="AX105" s="100">
        <v>7.4871588889083887</v>
      </c>
      <c r="AY105" s="100">
        <v>7.4731397408621163</v>
      </c>
      <c r="AZ105" s="100">
        <v>7.4588076939896419</v>
      </c>
    </row>
    <row r="106" spans="1:52" ht="12" customHeight="1" x14ac:dyDescent="0.35">
      <c r="A106" s="91" t="s">
        <v>1024</v>
      </c>
      <c r="B106" s="100">
        <v>7.6443317566278735</v>
      </c>
      <c r="C106" s="100">
        <v>8.2349661700188967</v>
      </c>
      <c r="D106" s="100">
        <v>7.8650038865996024</v>
      </c>
      <c r="E106" s="100">
        <v>8.8017997005861304</v>
      </c>
      <c r="F106" s="100">
        <v>8.5278898247362349</v>
      </c>
      <c r="G106" s="100">
        <v>7.6004520086773564</v>
      </c>
      <c r="H106" s="100">
        <v>7.3004095406286069</v>
      </c>
      <c r="I106" s="100">
        <v>6.7446675634791937</v>
      </c>
      <c r="J106" s="100">
        <v>5.4403126888919378</v>
      </c>
      <c r="K106" s="100">
        <v>5.6441084980178315</v>
      </c>
      <c r="L106" s="100">
        <v>6.158854811286985</v>
      </c>
      <c r="M106" s="100">
        <v>5.1933193945914793</v>
      </c>
      <c r="N106" s="100">
        <v>5.5339570083900629</v>
      </c>
      <c r="O106" s="100">
        <v>5.8979242114426613</v>
      </c>
      <c r="P106" s="100">
        <v>4.5801150700356308</v>
      </c>
      <c r="Q106" s="100">
        <v>4.567674799354041</v>
      </c>
      <c r="R106" s="100">
        <v>4.4894235870115606</v>
      </c>
      <c r="S106" s="100">
        <v>4.5224296749779178</v>
      </c>
      <c r="T106" s="100">
        <v>4.4585079873581872</v>
      </c>
      <c r="U106" s="100">
        <v>4.3776505151347997</v>
      </c>
      <c r="V106" s="100">
        <v>4.3356706297597638</v>
      </c>
      <c r="W106" s="100">
        <v>4.3402127314708236</v>
      </c>
      <c r="X106" s="100">
        <v>4.3260336253402354</v>
      </c>
      <c r="Y106" s="100">
        <v>4.3068349436046454</v>
      </c>
      <c r="Z106" s="100">
        <v>4.2927219655975319</v>
      </c>
      <c r="AA106" s="100">
        <v>4.2820728001643724</v>
      </c>
      <c r="AB106" s="100">
        <v>4.2766917440412913</v>
      </c>
      <c r="AC106" s="100">
        <v>4.269387272282632</v>
      </c>
      <c r="AD106" s="100">
        <v>4.2625713215781929</v>
      </c>
      <c r="AE106" s="100">
        <v>4.2544454732873227</v>
      </c>
      <c r="AF106" s="100">
        <v>4.2449699036248028</v>
      </c>
      <c r="AG106" s="100">
        <v>4.2392172694362182</v>
      </c>
      <c r="AH106" s="100">
        <v>4.2336828529739208</v>
      </c>
      <c r="AI106" s="100">
        <v>4.2160666420917057</v>
      </c>
      <c r="AJ106" s="100">
        <v>4.2013710355466838</v>
      </c>
      <c r="AK106" s="100">
        <v>4.187474389959684</v>
      </c>
      <c r="AL106" s="100">
        <v>4.168782336349258</v>
      </c>
      <c r="AM106" s="100">
        <v>4.1485588034773793</v>
      </c>
      <c r="AN106" s="100">
        <v>4.1402256122939294</v>
      </c>
      <c r="AO106" s="100">
        <v>4.1303122968056716</v>
      </c>
      <c r="AP106" s="100">
        <v>4.1173926675469277</v>
      </c>
      <c r="AQ106" s="100">
        <v>4.0953776802640407</v>
      </c>
      <c r="AR106" s="100">
        <v>4.0816326873029141</v>
      </c>
      <c r="AS106" s="100">
        <v>4.0674500377884604</v>
      </c>
      <c r="AT106" s="100">
        <v>4.0419974616110101</v>
      </c>
      <c r="AU106" s="100">
        <v>4.0212940519502229</v>
      </c>
      <c r="AV106" s="100">
        <v>4.0147496102059606</v>
      </c>
      <c r="AW106" s="100">
        <v>4.0078908934770485</v>
      </c>
      <c r="AX106" s="100">
        <v>3.997723894259039</v>
      </c>
      <c r="AY106" s="100">
        <v>3.9903824071510954</v>
      </c>
      <c r="AZ106" s="100">
        <v>3.9818491924957611</v>
      </c>
    </row>
    <row r="107" spans="1:52" ht="12" customHeight="1" x14ac:dyDescent="0.35">
      <c r="A107" s="91" t="s">
        <v>1025</v>
      </c>
      <c r="B107" s="100">
        <v>2.7739595568403539</v>
      </c>
      <c r="C107" s="100">
        <v>2.7743461852549083</v>
      </c>
      <c r="D107" s="100">
        <v>2.8597143196742847</v>
      </c>
      <c r="E107" s="100">
        <v>2.7999392336978435</v>
      </c>
      <c r="F107" s="100">
        <v>2.8970716269712202</v>
      </c>
      <c r="G107" s="100">
        <v>2.884270767447485</v>
      </c>
      <c r="H107" s="100">
        <v>2.8700209042680558</v>
      </c>
      <c r="I107" s="100">
        <v>2.8551455159704617</v>
      </c>
      <c r="J107" s="100">
        <v>2.9170664771557067</v>
      </c>
      <c r="K107" s="100">
        <v>2.9149007122740778</v>
      </c>
      <c r="L107" s="100">
        <v>2.852796836314087</v>
      </c>
      <c r="M107" s="100">
        <v>2.803907257577849</v>
      </c>
      <c r="N107" s="100">
        <v>2.7933512899309636</v>
      </c>
      <c r="O107" s="100">
        <v>2.7168570577471201</v>
      </c>
      <c r="P107" s="100">
        <v>2.6253805096943101</v>
      </c>
      <c r="Q107" s="100">
        <v>2.5284640654073187</v>
      </c>
      <c r="R107" s="100">
        <v>2.5356130053305632</v>
      </c>
      <c r="S107" s="100">
        <v>2.5312700592794788</v>
      </c>
      <c r="T107" s="100">
        <v>2.52534077346436</v>
      </c>
      <c r="U107" s="100">
        <v>2.5180614698204002</v>
      </c>
      <c r="V107" s="100">
        <v>2.5109049540372603</v>
      </c>
      <c r="W107" s="100">
        <v>2.5061696723009006</v>
      </c>
      <c r="X107" s="100">
        <v>2.5017154892259574</v>
      </c>
      <c r="Y107" s="100">
        <v>2.4981618211347043</v>
      </c>
      <c r="Z107" s="100">
        <v>2.4946569808227395</v>
      </c>
      <c r="AA107" s="100">
        <v>2.4897342919366885</v>
      </c>
      <c r="AB107" s="100">
        <v>2.4819846288716523</v>
      </c>
      <c r="AC107" s="100">
        <v>2.4756476957476883</v>
      </c>
      <c r="AD107" s="100">
        <v>2.4698756234302102</v>
      </c>
      <c r="AE107" s="100">
        <v>2.4613922277432412</v>
      </c>
      <c r="AF107" s="100">
        <v>2.4534984136568614</v>
      </c>
      <c r="AG107" s="100">
        <v>2.4499465101804478</v>
      </c>
      <c r="AH107" s="100">
        <v>2.4465438807363622</v>
      </c>
      <c r="AI107" s="100">
        <v>2.4379868182246103</v>
      </c>
      <c r="AJ107" s="100">
        <v>2.4325842026024307</v>
      </c>
      <c r="AK107" s="100">
        <v>2.4267240935888048</v>
      </c>
      <c r="AL107" s="100">
        <v>2.4198658141993961</v>
      </c>
      <c r="AM107" s="100">
        <v>2.4116979233881168</v>
      </c>
      <c r="AN107" s="100">
        <v>2.4081817160853753</v>
      </c>
      <c r="AO107" s="100">
        <v>2.4044377456064643</v>
      </c>
      <c r="AP107" s="100">
        <v>2.3985184579319561</v>
      </c>
      <c r="AQ107" s="100">
        <v>2.3901125222347561</v>
      </c>
      <c r="AR107" s="100">
        <v>2.3838912608549716</v>
      </c>
      <c r="AS107" s="100">
        <v>2.3779677316769989</v>
      </c>
      <c r="AT107" s="100">
        <v>2.3693458261519047</v>
      </c>
      <c r="AU107" s="100">
        <v>2.3615131589605864</v>
      </c>
      <c r="AV107" s="100">
        <v>2.3581307116057757</v>
      </c>
      <c r="AW107" s="100">
        <v>2.3548410244567908</v>
      </c>
      <c r="AX107" s="100">
        <v>2.3466703995022438</v>
      </c>
      <c r="AY107" s="100">
        <v>2.3417190498330434</v>
      </c>
      <c r="AZ107" s="100">
        <v>2.3356814522839637</v>
      </c>
    </row>
    <row r="108" spans="1:52" ht="12" customHeight="1" x14ac:dyDescent="0.35">
      <c r="A108" s="93" t="s">
        <v>1026</v>
      </c>
      <c r="B108" s="101">
        <v>3.5105036767769358</v>
      </c>
      <c r="C108" s="101">
        <v>2.9099844811565476</v>
      </c>
      <c r="D108" s="101">
        <v>3.1935735431088386</v>
      </c>
      <c r="E108" s="101">
        <v>2.1084557389857821</v>
      </c>
      <c r="F108" s="101">
        <v>2.18168176883175</v>
      </c>
      <c r="G108" s="101">
        <v>3.0832980474805849</v>
      </c>
      <c r="H108" s="101">
        <v>3.5068742115712923</v>
      </c>
      <c r="I108" s="101">
        <v>3.922842516293525</v>
      </c>
      <c r="J108" s="101">
        <v>5.2203065401236008</v>
      </c>
      <c r="K108" s="101">
        <v>5.0086863116575833</v>
      </c>
      <c r="L108" s="101">
        <v>4.2306241644216609</v>
      </c>
      <c r="M108" s="101">
        <v>5.0621010769444963</v>
      </c>
      <c r="N108" s="101">
        <v>4.6474074809527037</v>
      </c>
      <c r="O108" s="101">
        <v>4.1485045106722351</v>
      </c>
      <c r="P108" s="101">
        <v>5.2434173055647868</v>
      </c>
      <c r="Q108" s="101">
        <v>4.9579029415004543</v>
      </c>
      <c r="R108" s="101">
        <v>5.0373824087323458</v>
      </c>
      <c r="S108" s="101">
        <v>4.9454008044818494</v>
      </c>
      <c r="T108" s="101">
        <v>4.93524464063875</v>
      </c>
      <c r="U108" s="101">
        <v>4.9194807578339423</v>
      </c>
      <c r="V108" s="101">
        <v>4.9088049911355371</v>
      </c>
      <c r="W108" s="101">
        <v>4.9003082998692467</v>
      </c>
      <c r="X108" s="101">
        <v>4.9015435458469989</v>
      </c>
      <c r="Y108" s="101">
        <v>4.9032796510292656</v>
      </c>
      <c r="Z108" s="101">
        <v>4.9049894446528359</v>
      </c>
      <c r="AA108" s="101">
        <v>4.9060477447300901</v>
      </c>
      <c r="AB108" s="101">
        <v>4.9007266419269255</v>
      </c>
      <c r="AC108" s="101">
        <v>4.8942856185532353</v>
      </c>
      <c r="AD108" s="101">
        <v>4.8881915008911907</v>
      </c>
      <c r="AE108" s="101">
        <v>4.879098409403916</v>
      </c>
      <c r="AF108" s="101">
        <v>4.8693952771765421</v>
      </c>
      <c r="AG108" s="101">
        <v>4.8682617755156592</v>
      </c>
      <c r="AH108" s="101">
        <v>4.8683102975013481</v>
      </c>
      <c r="AI108" s="101">
        <v>4.8606625028826436</v>
      </c>
      <c r="AJ108" s="101">
        <v>4.8552197412365814</v>
      </c>
      <c r="AK108" s="101">
        <v>4.8479804009834515</v>
      </c>
      <c r="AL108" s="101">
        <v>4.8348429471376253</v>
      </c>
      <c r="AM108" s="101">
        <v>4.821282766908995</v>
      </c>
      <c r="AN108" s="101">
        <v>4.81457066432134</v>
      </c>
      <c r="AO108" s="101">
        <v>4.8086335846942152</v>
      </c>
      <c r="AP108" s="101">
        <v>4.7992731577530634</v>
      </c>
      <c r="AQ108" s="101">
        <v>4.7835391512006318</v>
      </c>
      <c r="AR108" s="101">
        <v>4.7670729712032607</v>
      </c>
      <c r="AS108" s="101">
        <v>4.7511560114633618</v>
      </c>
      <c r="AT108" s="101">
        <v>4.7297155209022179</v>
      </c>
      <c r="AU108" s="101">
        <v>4.7107617128911103</v>
      </c>
      <c r="AV108" s="101">
        <v>4.7002949837315171</v>
      </c>
      <c r="AW108" s="101">
        <v>4.6908672432042398</v>
      </c>
      <c r="AX108" s="101">
        <v>4.6725770791580006</v>
      </c>
      <c r="AY108" s="101">
        <v>4.659086925273356</v>
      </c>
      <c r="AZ108" s="101">
        <v>4.6457113928579359</v>
      </c>
    </row>
    <row r="109" spans="1:52" ht="12" customHeight="1" x14ac:dyDescent="0.3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3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35">
      <c r="A111" s="197" t="s">
        <v>312</v>
      </c>
      <c r="B111" s="198">
        <v>4554.6306835692103</v>
      </c>
      <c r="C111" s="198">
        <v>4696.9827769215017</v>
      </c>
      <c r="D111" s="198">
        <v>4542.429942547983</v>
      </c>
      <c r="E111" s="198">
        <v>4871.5712296844949</v>
      </c>
      <c r="F111" s="198">
        <v>4951.7632194449388</v>
      </c>
      <c r="G111" s="198">
        <v>4773.8282251713863</v>
      </c>
      <c r="H111" s="198">
        <v>4679.3629941992558</v>
      </c>
      <c r="I111" s="198">
        <v>4715.5268358687526</v>
      </c>
      <c r="J111" s="198">
        <v>4284.8186186705952</v>
      </c>
      <c r="K111" s="198">
        <v>3710.652088869901</v>
      </c>
      <c r="L111" s="198">
        <v>4156.0775977272351</v>
      </c>
      <c r="M111" s="198">
        <v>4163.0539986674494</v>
      </c>
      <c r="N111" s="198">
        <v>4289.0042900492108</v>
      </c>
      <c r="O111" s="198">
        <v>4521.890564697077</v>
      </c>
      <c r="P111" s="198">
        <v>4411.8491628229913</v>
      </c>
      <c r="Q111" s="198">
        <v>4621.1807493349825</v>
      </c>
      <c r="R111" s="198">
        <v>4927.7757153060611</v>
      </c>
      <c r="S111" s="198">
        <v>4967.5153988548573</v>
      </c>
      <c r="T111" s="198">
        <v>5027.4931302115037</v>
      </c>
      <c r="U111" s="198">
        <v>5082.6191533240371</v>
      </c>
      <c r="V111" s="198">
        <v>5082.3919715606353</v>
      </c>
      <c r="W111" s="198">
        <v>5110.0170912821623</v>
      </c>
      <c r="X111" s="198">
        <v>5205.5920781897876</v>
      </c>
      <c r="Y111" s="198">
        <v>5217.6164503510972</v>
      </c>
      <c r="Z111" s="198">
        <v>5240.0137574657929</v>
      </c>
      <c r="AA111" s="198">
        <v>5308.3129304833728</v>
      </c>
      <c r="AB111" s="198">
        <v>5325.8759341462564</v>
      </c>
      <c r="AC111" s="198">
        <v>5372.9684909962816</v>
      </c>
      <c r="AD111" s="198">
        <v>5447.9357694798291</v>
      </c>
      <c r="AE111" s="198">
        <v>5478.9117000986516</v>
      </c>
      <c r="AF111" s="198">
        <v>5528.6350155867613</v>
      </c>
      <c r="AG111" s="198">
        <v>5582.4599368921481</v>
      </c>
      <c r="AH111" s="198">
        <v>5630.9148383989123</v>
      </c>
      <c r="AI111" s="198">
        <v>5695.387926206201</v>
      </c>
      <c r="AJ111" s="198">
        <v>5748.926290815185</v>
      </c>
      <c r="AK111" s="198">
        <v>5809.7064326173358</v>
      </c>
      <c r="AL111" s="198">
        <v>5887.1367227261171</v>
      </c>
      <c r="AM111" s="198">
        <v>5955.2829768439524</v>
      </c>
      <c r="AN111" s="198">
        <v>6018.8315690950731</v>
      </c>
      <c r="AO111" s="198">
        <v>6079.1330944828751</v>
      </c>
      <c r="AP111" s="198">
        <v>6153.4968786564805</v>
      </c>
      <c r="AQ111" s="198">
        <v>6236.7188437379</v>
      </c>
      <c r="AR111" s="198">
        <v>6310.5369533395296</v>
      </c>
      <c r="AS111" s="198">
        <v>6383.5550028322732</v>
      </c>
      <c r="AT111" s="198">
        <v>6469.9142569690121</v>
      </c>
      <c r="AU111" s="198">
        <v>6541.4299493816397</v>
      </c>
      <c r="AV111" s="198">
        <v>6611.1190462645127</v>
      </c>
      <c r="AW111" s="198">
        <v>6683.3570839136109</v>
      </c>
      <c r="AX111" s="198">
        <v>6757.6368212930374</v>
      </c>
      <c r="AY111" s="198">
        <v>6828.7483728159641</v>
      </c>
      <c r="AZ111" s="198">
        <v>6901.2956937099252</v>
      </c>
    </row>
    <row r="112" spans="1:52" ht="12" customHeight="1" x14ac:dyDescent="0.35">
      <c r="A112" s="64" t="s">
        <v>40</v>
      </c>
      <c r="B112" s="65">
        <v>132.46429455751976</v>
      </c>
      <c r="C112" s="65">
        <v>135.64466557170707</v>
      </c>
      <c r="D112" s="65">
        <v>131.86679304446938</v>
      </c>
      <c r="E112" s="65">
        <v>139.04506814292805</v>
      </c>
      <c r="F112" s="65">
        <v>143.09875663210883</v>
      </c>
      <c r="G112" s="65">
        <v>140.88794102417145</v>
      </c>
      <c r="H112" s="65">
        <v>138.76713207038108</v>
      </c>
      <c r="I112" s="65">
        <v>138.51755415800213</v>
      </c>
      <c r="J112" s="65">
        <v>127.28029790660979</v>
      </c>
      <c r="K112" s="65">
        <v>110.32575695490254</v>
      </c>
      <c r="L112" s="65">
        <v>125.55881087680719</v>
      </c>
      <c r="M112" s="65">
        <v>124.98114378099444</v>
      </c>
      <c r="N112" s="65">
        <v>127.60347574688032</v>
      </c>
      <c r="O112" s="65">
        <v>133.51735149794646</v>
      </c>
      <c r="P112" s="65">
        <v>130.25214057005843</v>
      </c>
      <c r="Q112" s="65">
        <v>136.68857133796931</v>
      </c>
      <c r="R112" s="65">
        <v>121.24613668431572</v>
      </c>
      <c r="S112" s="65">
        <v>101.1772444575403</v>
      </c>
      <c r="T112" s="65">
        <v>86.420400554787619</v>
      </c>
      <c r="U112" s="65">
        <v>117.92795390146622</v>
      </c>
      <c r="V112" s="65">
        <v>95.890338263122217</v>
      </c>
      <c r="W112" s="65">
        <v>80.150095304603454</v>
      </c>
      <c r="X112" s="65">
        <v>118.47751062602869</v>
      </c>
      <c r="Y112" s="65">
        <v>91.760557698738765</v>
      </c>
      <c r="Z112" s="65">
        <v>73.560621690317049</v>
      </c>
      <c r="AA112" s="65">
        <v>91.886655230789486</v>
      </c>
      <c r="AB112" s="65">
        <v>70.498471295365817</v>
      </c>
      <c r="AC112" s="65">
        <v>61.439980775135567</v>
      </c>
      <c r="AD112" s="65">
        <v>86.461212983925151</v>
      </c>
      <c r="AE112" s="65">
        <v>66.168694067584255</v>
      </c>
      <c r="AF112" s="65">
        <v>65.01649270668031</v>
      </c>
      <c r="AG112" s="65">
        <v>69.423340717988538</v>
      </c>
      <c r="AH112" s="65">
        <v>68.662725413827175</v>
      </c>
      <c r="AI112" s="65">
        <v>79.986157819181983</v>
      </c>
      <c r="AJ112" s="65">
        <v>88.295240502866989</v>
      </c>
      <c r="AK112" s="65">
        <v>97.724679472918695</v>
      </c>
      <c r="AL112" s="65">
        <v>107.95708797811463</v>
      </c>
      <c r="AM112" s="65">
        <v>120.69998487239533</v>
      </c>
      <c r="AN112" s="65">
        <v>124.35962446360126</v>
      </c>
      <c r="AO112" s="65">
        <v>129.06394578790201</v>
      </c>
      <c r="AP112" s="65">
        <v>138.23481037485601</v>
      </c>
      <c r="AQ112" s="65">
        <v>154.0596332402956</v>
      </c>
      <c r="AR112" s="65">
        <v>163.33295142887854</v>
      </c>
      <c r="AS112" s="65">
        <v>173.67622151407289</v>
      </c>
      <c r="AT112" s="65">
        <v>190.16702217360793</v>
      </c>
      <c r="AU112" s="65">
        <v>192.10099211554822</v>
      </c>
      <c r="AV112" s="65">
        <v>194.09910055116652</v>
      </c>
      <c r="AW112" s="65">
        <v>196.17905770076223</v>
      </c>
      <c r="AX112" s="65">
        <v>198.3210621593268</v>
      </c>
      <c r="AY112" s="65">
        <v>200.37462780775226</v>
      </c>
      <c r="AZ112" s="65">
        <v>202.45564074087957</v>
      </c>
    </row>
    <row r="113" spans="1:52" ht="12" customHeight="1" x14ac:dyDescent="0.35">
      <c r="A113" s="72" t="s">
        <v>41</v>
      </c>
      <c r="B113" s="73">
        <v>184.35047069175678</v>
      </c>
      <c r="C113" s="73">
        <v>188.54517255697553</v>
      </c>
      <c r="D113" s="73">
        <v>182.77895901676493</v>
      </c>
      <c r="E113" s="73">
        <v>194.13411072831593</v>
      </c>
      <c r="F113" s="73">
        <v>199.25535763288104</v>
      </c>
      <c r="G113" s="73">
        <v>193.97519702202075</v>
      </c>
      <c r="H113" s="73">
        <v>190.37875878865458</v>
      </c>
      <c r="I113" s="73">
        <v>192.01364506621243</v>
      </c>
      <c r="J113" s="73">
        <v>177.08893654127684</v>
      </c>
      <c r="K113" s="73">
        <v>152.49913161744169</v>
      </c>
      <c r="L113" s="73">
        <v>171.54583842949799</v>
      </c>
      <c r="M113" s="73">
        <v>171.6256252211561</v>
      </c>
      <c r="N113" s="73">
        <v>174.15942628105984</v>
      </c>
      <c r="O113" s="73">
        <v>181.27740148605008</v>
      </c>
      <c r="P113" s="73">
        <v>179.60006480678612</v>
      </c>
      <c r="Q113" s="73">
        <v>187.78672294230697</v>
      </c>
      <c r="R113" s="73">
        <v>200.35171087171105</v>
      </c>
      <c r="S113" s="73">
        <v>203.68890746432095</v>
      </c>
      <c r="T113" s="73">
        <v>207.60483244071051</v>
      </c>
      <c r="U113" s="73">
        <v>209.64333602123685</v>
      </c>
      <c r="V113" s="73">
        <v>210.91722280081689</v>
      </c>
      <c r="W113" s="73">
        <v>212.81779363508585</v>
      </c>
      <c r="X113" s="73">
        <v>215.3586593855479</v>
      </c>
      <c r="Y113" s="73">
        <v>217.19023137238622</v>
      </c>
      <c r="Z113" s="73">
        <v>219.08716275455893</v>
      </c>
      <c r="AA113" s="73">
        <v>221.26794167845483</v>
      </c>
      <c r="AB113" s="73">
        <v>223.34232383610845</v>
      </c>
      <c r="AC113" s="73">
        <v>225.6473241382223</v>
      </c>
      <c r="AD113" s="73">
        <v>227.68139138173331</v>
      </c>
      <c r="AE113" s="73">
        <v>229.7267718341536</v>
      </c>
      <c r="AF113" s="73">
        <v>231.79392254084345</v>
      </c>
      <c r="AG113" s="73">
        <v>233.76904403731493</v>
      </c>
      <c r="AH113" s="73">
        <v>235.71745739910597</v>
      </c>
      <c r="AI113" s="73">
        <v>237.81199765441701</v>
      </c>
      <c r="AJ113" s="73">
        <v>239.58271509908559</v>
      </c>
      <c r="AK113" s="73">
        <v>241.5932775743068</v>
      </c>
      <c r="AL113" s="73">
        <v>244.0625371473341</v>
      </c>
      <c r="AM113" s="73">
        <v>246.27556134054845</v>
      </c>
      <c r="AN113" s="73">
        <v>248.65141116648209</v>
      </c>
      <c r="AO113" s="73">
        <v>250.97240959972277</v>
      </c>
      <c r="AP113" s="73">
        <v>253.40303706191526</v>
      </c>
      <c r="AQ113" s="73">
        <v>255.86382719724733</v>
      </c>
      <c r="AR113" s="73">
        <v>258.28776965617925</v>
      </c>
      <c r="AS113" s="73">
        <v>260.63991941652648</v>
      </c>
      <c r="AT113" s="73">
        <v>263.21312641482842</v>
      </c>
      <c r="AU113" s="73">
        <v>265.77552748787514</v>
      </c>
      <c r="AV113" s="73">
        <v>268.44340519213489</v>
      </c>
      <c r="AW113" s="73">
        <v>271.22745510353286</v>
      </c>
      <c r="AX113" s="73">
        <v>274.13589022605083</v>
      </c>
      <c r="AY113" s="73">
        <v>276.86384656305347</v>
      </c>
      <c r="AZ113" s="73">
        <v>279.67057685086496</v>
      </c>
    </row>
    <row r="114" spans="1:52" ht="12" customHeight="1" x14ac:dyDescent="0.35">
      <c r="A114" s="72" t="s">
        <v>44</v>
      </c>
      <c r="B114" s="73">
        <v>40.5180737419021</v>
      </c>
      <c r="C114" s="73">
        <v>41.52370992092704</v>
      </c>
      <c r="D114" s="73">
        <v>40.413229240198746</v>
      </c>
      <c r="E114" s="73">
        <v>42.67271888852644</v>
      </c>
      <c r="F114" s="73">
        <v>43.733809824863549</v>
      </c>
      <c r="G114" s="73">
        <v>42.843946938999061</v>
      </c>
      <c r="H114" s="73">
        <v>41.90951944600971</v>
      </c>
      <c r="I114" s="73">
        <v>41.947415138082107</v>
      </c>
      <c r="J114" s="73">
        <v>38.264955506074394</v>
      </c>
      <c r="K114" s="73">
        <v>33.137713266936636</v>
      </c>
      <c r="L114" s="73">
        <v>37.484371288640595</v>
      </c>
      <c r="M114" s="73">
        <v>37.435898274873431</v>
      </c>
      <c r="N114" s="73">
        <v>38.339714062970444</v>
      </c>
      <c r="O114" s="73">
        <v>40.216464455468447</v>
      </c>
      <c r="P114" s="73">
        <v>39.24319217998665</v>
      </c>
      <c r="Q114" s="73">
        <v>41.097990421384864</v>
      </c>
      <c r="R114" s="73">
        <v>44.060788085950328</v>
      </c>
      <c r="S114" s="73">
        <v>44.453685426451138</v>
      </c>
      <c r="T114" s="73">
        <v>45.335153740726696</v>
      </c>
      <c r="U114" s="73">
        <v>45.854662616941489</v>
      </c>
      <c r="V114" s="73">
        <v>46.207946857289762</v>
      </c>
      <c r="W114" s="73">
        <v>46.663093161664357</v>
      </c>
      <c r="X114" s="73">
        <v>47.208644356419079</v>
      </c>
      <c r="Y114" s="73">
        <v>47.58519778089947</v>
      </c>
      <c r="Z114" s="73">
        <v>47.975933916675281</v>
      </c>
      <c r="AA114" s="73">
        <v>48.438078544759428</v>
      </c>
      <c r="AB114" s="73">
        <v>48.868243133348685</v>
      </c>
      <c r="AC114" s="73">
        <v>49.375688321848784</v>
      </c>
      <c r="AD114" s="73">
        <v>49.828558716562974</v>
      </c>
      <c r="AE114" s="73">
        <v>50.298022554428911</v>
      </c>
      <c r="AF114" s="73">
        <v>50.769350802829642</v>
      </c>
      <c r="AG114" s="73">
        <v>51.227602008368635</v>
      </c>
      <c r="AH114" s="73">
        <v>51.664156190012449</v>
      </c>
      <c r="AI114" s="73">
        <v>52.136282861383876</v>
      </c>
      <c r="AJ114" s="73">
        <v>52.55382355053198</v>
      </c>
      <c r="AK114" s="73">
        <v>53.005278441581176</v>
      </c>
      <c r="AL114" s="73">
        <v>53.503483900610028</v>
      </c>
      <c r="AM114" s="73">
        <v>54.005852159491376</v>
      </c>
      <c r="AN114" s="73">
        <v>54.54711225717098</v>
      </c>
      <c r="AO114" s="73">
        <v>55.080326388465629</v>
      </c>
      <c r="AP114" s="73">
        <v>55.627577311459241</v>
      </c>
      <c r="AQ114" s="73">
        <v>56.183695520556505</v>
      </c>
      <c r="AR114" s="73">
        <v>56.734168820366193</v>
      </c>
      <c r="AS114" s="73">
        <v>57.263967588707061</v>
      </c>
      <c r="AT114" s="73">
        <v>57.838342495662054</v>
      </c>
      <c r="AU114" s="73">
        <v>58.413868018894377</v>
      </c>
      <c r="AV114" s="73">
        <v>59.035920109381337</v>
      </c>
      <c r="AW114" s="73">
        <v>59.671910851309292</v>
      </c>
      <c r="AX114" s="73">
        <v>60.335174803732215</v>
      </c>
      <c r="AY114" s="73">
        <v>60.97010407778702</v>
      </c>
      <c r="AZ114" s="73">
        <v>61.616616087234931</v>
      </c>
    </row>
    <row r="115" spans="1:52" ht="12" customHeight="1" x14ac:dyDescent="0.35">
      <c r="A115" s="72" t="s">
        <v>45</v>
      </c>
      <c r="B115" s="73">
        <v>307.63391082975306</v>
      </c>
      <c r="C115" s="73">
        <v>315.28627514595428</v>
      </c>
      <c r="D115" s="73">
        <v>306.67389781531796</v>
      </c>
      <c r="E115" s="73">
        <v>324.66493974110847</v>
      </c>
      <c r="F115" s="73">
        <v>331.65968782847727</v>
      </c>
      <c r="G115" s="73">
        <v>324.06431425830266</v>
      </c>
      <c r="H115" s="73">
        <v>316.86203469623376</v>
      </c>
      <c r="I115" s="73">
        <v>318.16071144908483</v>
      </c>
      <c r="J115" s="73">
        <v>290.77530590246579</v>
      </c>
      <c r="K115" s="73">
        <v>251.39905867086924</v>
      </c>
      <c r="L115" s="73">
        <v>283.36308415768514</v>
      </c>
      <c r="M115" s="73">
        <v>284.0660632391245</v>
      </c>
      <c r="N115" s="73">
        <v>290.94391687582493</v>
      </c>
      <c r="O115" s="73">
        <v>305.16649431759356</v>
      </c>
      <c r="P115" s="73">
        <v>298.26904415066122</v>
      </c>
      <c r="Q115" s="73">
        <v>312.0323274791823</v>
      </c>
      <c r="R115" s="73">
        <v>333.30999832872209</v>
      </c>
      <c r="S115" s="73">
        <v>336.98557229532105</v>
      </c>
      <c r="T115" s="73">
        <v>343.42243056836367</v>
      </c>
      <c r="U115" s="73">
        <v>346.85539132222317</v>
      </c>
      <c r="V115" s="73">
        <v>349.16836188949731</v>
      </c>
      <c r="W115" s="73">
        <v>352.59884801678322</v>
      </c>
      <c r="X115" s="73">
        <v>356.84524909589646</v>
      </c>
      <c r="Y115" s="73">
        <v>359.71777138026772</v>
      </c>
      <c r="Z115" s="73">
        <v>362.89206092756984</v>
      </c>
      <c r="AA115" s="73">
        <v>366.59141546140665</v>
      </c>
      <c r="AB115" s="73">
        <v>363.40209625811002</v>
      </c>
      <c r="AC115" s="73">
        <v>367.23774170466623</v>
      </c>
      <c r="AD115" s="73">
        <v>370.6398251167459</v>
      </c>
      <c r="AE115" s="73">
        <v>374.1034606593621</v>
      </c>
      <c r="AF115" s="73">
        <v>377.6099378837327</v>
      </c>
      <c r="AG115" s="73">
        <v>381.04971201785128</v>
      </c>
      <c r="AH115" s="73">
        <v>384.45195269757971</v>
      </c>
      <c r="AI115" s="73">
        <v>388.06465024951501</v>
      </c>
      <c r="AJ115" s="73">
        <v>391.27583975760456</v>
      </c>
      <c r="AK115" s="73">
        <v>394.74181392691219</v>
      </c>
      <c r="AL115" s="73">
        <v>406.05879051010368</v>
      </c>
      <c r="AM115" s="73">
        <v>409.86627357699916</v>
      </c>
      <c r="AN115" s="73">
        <v>413.95523954674724</v>
      </c>
      <c r="AO115" s="73">
        <v>417.98255343518434</v>
      </c>
      <c r="AP115" s="73">
        <v>422.14068791119212</v>
      </c>
      <c r="AQ115" s="73">
        <v>426.30588271069456</v>
      </c>
      <c r="AR115" s="73">
        <v>430.47525192119593</v>
      </c>
      <c r="AS115" s="73">
        <v>434.46742785065135</v>
      </c>
      <c r="AT115" s="73">
        <v>438.75123554407111</v>
      </c>
      <c r="AU115" s="73">
        <v>443.04861053624722</v>
      </c>
      <c r="AV115" s="73">
        <v>447.84320569386352</v>
      </c>
      <c r="AW115" s="73">
        <v>452.68895435924009</v>
      </c>
      <c r="AX115" s="73">
        <v>457.70913966276322</v>
      </c>
      <c r="AY115" s="73">
        <v>462.51482939734376</v>
      </c>
      <c r="AZ115" s="73">
        <v>467.38983368561145</v>
      </c>
    </row>
    <row r="116" spans="1:52" ht="12" customHeight="1" x14ac:dyDescent="0.35">
      <c r="A116" s="74" t="s">
        <v>46</v>
      </c>
      <c r="B116" s="75">
        <v>135.96318576121772</v>
      </c>
      <c r="C116" s="75">
        <v>139.50007030349073</v>
      </c>
      <c r="D116" s="75">
        <v>135.7098576684179</v>
      </c>
      <c r="E116" s="75">
        <v>143.13870274003361</v>
      </c>
      <c r="F116" s="75">
        <v>146.71760328654926</v>
      </c>
      <c r="G116" s="75">
        <v>143.888972705562</v>
      </c>
      <c r="H116" s="75">
        <v>140.69453267333279</v>
      </c>
      <c r="I116" s="75">
        <v>140.63149003388864</v>
      </c>
      <c r="J116" s="75">
        <v>128.06938754289538</v>
      </c>
      <c r="K116" s="75">
        <v>110.99988820068701</v>
      </c>
      <c r="L116" s="75">
        <v>125.7037555699236</v>
      </c>
      <c r="M116" s="75">
        <v>125.47172855793396</v>
      </c>
      <c r="N116" s="75">
        <v>128.62829787376964</v>
      </c>
      <c r="O116" s="75">
        <v>135.01442569314713</v>
      </c>
      <c r="P116" s="75">
        <v>131.50470828650973</v>
      </c>
      <c r="Q116" s="75">
        <v>137.74266304070045</v>
      </c>
      <c r="R116" s="75">
        <v>147.60185570062464</v>
      </c>
      <c r="S116" s="75">
        <v>148.72419256464309</v>
      </c>
      <c r="T116" s="75">
        <v>151.59482315609677</v>
      </c>
      <c r="U116" s="75">
        <v>153.20191328172243</v>
      </c>
      <c r="V116" s="75">
        <v>154.28590384235687</v>
      </c>
      <c r="W116" s="75">
        <v>155.82533011635297</v>
      </c>
      <c r="X116" s="75">
        <v>157.62808913124687</v>
      </c>
      <c r="Y116" s="75">
        <v>158.8766566760543</v>
      </c>
      <c r="Z116" s="75">
        <v>160.22091058523907</v>
      </c>
      <c r="AA116" s="75">
        <v>161.79393507744962</v>
      </c>
      <c r="AB116" s="75">
        <v>160.63273428043863</v>
      </c>
      <c r="AC116" s="75">
        <v>162.31163904224749</v>
      </c>
      <c r="AD116" s="75">
        <v>163.79511955335445</v>
      </c>
      <c r="AE116" s="75">
        <v>165.29917316348826</v>
      </c>
      <c r="AF116" s="75">
        <v>166.83122472321585</v>
      </c>
      <c r="AG116" s="75">
        <v>168.34490290844363</v>
      </c>
      <c r="AH116" s="75">
        <v>169.83045598596811</v>
      </c>
      <c r="AI116" s="75">
        <v>171.43106913555889</v>
      </c>
      <c r="AJ116" s="75">
        <v>172.87218080620585</v>
      </c>
      <c r="AK116" s="75">
        <v>174.40906753741928</v>
      </c>
      <c r="AL116" s="75">
        <v>178.88296716167645</v>
      </c>
      <c r="AM116" s="75">
        <v>180.58176679313448</v>
      </c>
      <c r="AN116" s="75">
        <v>182.40664911191686</v>
      </c>
      <c r="AO116" s="75">
        <v>184.21203620316535</v>
      </c>
      <c r="AP116" s="75">
        <v>186.05108573951037</v>
      </c>
      <c r="AQ116" s="75">
        <v>187.91034546675974</v>
      </c>
      <c r="AR116" s="75">
        <v>189.7718196003741</v>
      </c>
      <c r="AS116" s="75">
        <v>191.54646180634862</v>
      </c>
      <c r="AT116" s="75">
        <v>193.46561790632265</v>
      </c>
      <c r="AU116" s="75">
        <v>195.39647293276201</v>
      </c>
      <c r="AV116" s="75">
        <v>197.50085040965351</v>
      </c>
      <c r="AW116" s="75">
        <v>199.65250469855664</v>
      </c>
      <c r="AX116" s="75">
        <v>201.8959274225237</v>
      </c>
      <c r="AY116" s="75">
        <v>204.04849816391035</v>
      </c>
      <c r="AZ116" s="75">
        <v>206.22762562521598</v>
      </c>
    </row>
    <row r="117" spans="1:52" ht="12" customHeight="1" x14ac:dyDescent="0.35">
      <c r="A117" s="91" t="s">
        <v>1015</v>
      </c>
      <c r="B117" s="102">
        <v>356.72052972919988</v>
      </c>
      <c r="C117" s="102">
        <v>365.89936998584591</v>
      </c>
      <c r="D117" s="102">
        <v>353.13463354967126</v>
      </c>
      <c r="E117" s="102">
        <v>374.16255113554848</v>
      </c>
      <c r="F117" s="102">
        <v>376.75606428510349</v>
      </c>
      <c r="G117" s="102">
        <v>359.6596069768438</v>
      </c>
      <c r="H117" s="102">
        <v>347.19750501603141</v>
      </c>
      <c r="I117" s="102">
        <v>351.29599831758532</v>
      </c>
      <c r="J117" s="102">
        <v>315.10160290990694</v>
      </c>
      <c r="K117" s="102">
        <v>271.65482936329573</v>
      </c>
      <c r="L117" s="102">
        <v>296.76975721971075</v>
      </c>
      <c r="M117" s="102">
        <v>297.89506225061666</v>
      </c>
      <c r="N117" s="102">
        <v>306.81201295759701</v>
      </c>
      <c r="O117" s="102">
        <v>324.24657798721222</v>
      </c>
      <c r="P117" s="102">
        <v>318.41885886204972</v>
      </c>
      <c r="Q117" s="102">
        <v>333.40550627523243</v>
      </c>
      <c r="R117" s="102">
        <v>358.29432629556527</v>
      </c>
      <c r="S117" s="102">
        <v>363.87762074891799</v>
      </c>
      <c r="T117" s="102">
        <v>369.25327373654636</v>
      </c>
      <c r="U117" s="102">
        <v>369.90510661470063</v>
      </c>
      <c r="V117" s="102">
        <v>371.17599793500955</v>
      </c>
      <c r="W117" s="102">
        <v>374.845603615887</v>
      </c>
      <c r="X117" s="102">
        <v>378.86940315294839</v>
      </c>
      <c r="Y117" s="102">
        <v>381.67944775007976</v>
      </c>
      <c r="Z117" s="102">
        <v>384.70680602187394</v>
      </c>
      <c r="AA117" s="102">
        <v>388.41649681748737</v>
      </c>
      <c r="AB117" s="102">
        <v>392.31093124127949</v>
      </c>
      <c r="AC117" s="102">
        <v>396.77003590025777</v>
      </c>
      <c r="AD117" s="102">
        <v>400.89733818002452</v>
      </c>
      <c r="AE117" s="102">
        <v>405.19320044926843</v>
      </c>
      <c r="AF117" s="102">
        <v>409.44908435708084</v>
      </c>
      <c r="AG117" s="102">
        <v>413.62891398988165</v>
      </c>
      <c r="AH117" s="102">
        <v>418.07309647155375</v>
      </c>
      <c r="AI117" s="102">
        <v>423.5264787057589</v>
      </c>
      <c r="AJ117" s="102">
        <v>428.87747371976565</v>
      </c>
      <c r="AK117" s="102">
        <v>433.80934715325117</v>
      </c>
      <c r="AL117" s="102">
        <v>441.13295364567068</v>
      </c>
      <c r="AM117" s="102">
        <v>447.00528385387133</v>
      </c>
      <c r="AN117" s="102">
        <v>453.38258972545066</v>
      </c>
      <c r="AO117" s="102">
        <v>458.14755317631449</v>
      </c>
      <c r="AP117" s="102">
        <v>466.55502238974123</v>
      </c>
      <c r="AQ117" s="102">
        <v>474.59933058497927</v>
      </c>
      <c r="AR117" s="102">
        <v>481.07940287983655</v>
      </c>
      <c r="AS117" s="102">
        <v>486.62885530388741</v>
      </c>
      <c r="AT117" s="102">
        <v>493.51861614671611</v>
      </c>
      <c r="AU117" s="102">
        <v>501.6330859634042</v>
      </c>
      <c r="AV117" s="102">
        <v>507.54564451221535</v>
      </c>
      <c r="AW117" s="102">
        <v>513.74862557241545</v>
      </c>
      <c r="AX117" s="102">
        <v>520.00368247388406</v>
      </c>
      <c r="AY117" s="102">
        <v>525.96547557525548</v>
      </c>
      <c r="AZ117" s="102">
        <v>532.06838839000227</v>
      </c>
    </row>
    <row r="118" spans="1:52" ht="12" customHeight="1" x14ac:dyDescent="0.35">
      <c r="A118" s="91" t="s">
        <v>1018</v>
      </c>
      <c r="B118" s="102">
        <v>215.9731262661596</v>
      </c>
      <c r="C118" s="102">
        <v>221.4222959967604</v>
      </c>
      <c r="D118" s="102">
        <v>214.47016118308144</v>
      </c>
      <c r="E118" s="102">
        <v>228.28906111937715</v>
      </c>
      <c r="F118" s="102">
        <v>232.31452047636833</v>
      </c>
      <c r="G118" s="102">
        <v>226.2265353396609</v>
      </c>
      <c r="H118" s="102">
        <v>222.63526263730114</v>
      </c>
      <c r="I118" s="102">
        <v>224.49554787650118</v>
      </c>
      <c r="J118" s="102">
        <v>207.26738730164755</v>
      </c>
      <c r="K118" s="102">
        <v>178.75228418667976</v>
      </c>
      <c r="L118" s="102">
        <v>200.32331030249711</v>
      </c>
      <c r="M118" s="102">
        <v>202.40784481207456</v>
      </c>
      <c r="N118" s="102">
        <v>207.01338377854043</v>
      </c>
      <c r="O118" s="102">
        <v>216.51484058944828</v>
      </c>
      <c r="P118" s="102">
        <v>212.6801514689916</v>
      </c>
      <c r="Q118" s="102">
        <v>222.21295475895235</v>
      </c>
      <c r="R118" s="102">
        <v>238.0586810002996</v>
      </c>
      <c r="S118" s="102">
        <v>241.93623526814088</v>
      </c>
      <c r="T118" s="102">
        <v>245.45398666741988</v>
      </c>
      <c r="U118" s="102">
        <v>246.03257312666227</v>
      </c>
      <c r="V118" s="102">
        <v>246.7745195744225</v>
      </c>
      <c r="W118" s="102">
        <v>248.71862364961291</v>
      </c>
      <c r="X118" s="102">
        <v>251.27048565522324</v>
      </c>
      <c r="Y118" s="102">
        <v>252.96337313530819</v>
      </c>
      <c r="Z118" s="102">
        <v>254.69618532507673</v>
      </c>
      <c r="AA118" s="102">
        <v>256.89798511985549</v>
      </c>
      <c r="AB118" s="102">
        <v>259.10201069151447</v>
      </c>
      <c r="AC118" s="102">
        <v>261.72949714162615</v>
      </c>
      <c r="AD118" s="102">
        <v>264.02983592063759</v>
      </c>
      <c r="AE118" s="102">
        <v>266.37083047973545</v>
      </c>
      <c r="AF118" s="102">
        <v>268.68768141258613</v>
      </c>
      <c r="AG118" s="102">
        <v>270.96592611816004</v>
      </c>
      <c r="AH118" s="102">
        <v>273.18966162434623</v>
      </c>
      <c r="AI118" s="102">
        <v>275.63688680784838</v>
      </c>
      <c r="AJ118" s="102">
        <v>277.61904263465487</v>
      </c>
      <c r="AK118" s="102">
        <v>280.04306191248583</v>
      </c>
      <c r="AL118" s="102">
        <v>282.61247358631022</v>
      </c>
      <c r="AM118" s="102">
        <v>285.18260918594228</v>
      </c>
      <c r="AN118" s="102">
        <v>288.01029047159216</v>
      </c>
      <c r="AO118" s="102">
        <v>290.64463129950502</v>
      </c>
      <c r="AP118" s="102">
        <v>293.63379084538468</v>
      </c>
      <c r="AQ118" s="102">
        <v>296.77425077189696</v>
      </c>
      <c r="AR118" s="102">
        <v>299.93066783313566</v>
      </c>
      <c r="AS118" s="102">
        <v>303.05781106072391</v>
      </c>
      <c r="AT118" s="102">
        <v>306.60303747054502</v>
      </c>
      <c r="AU118" s="102">
        <v>310.15832210005055</v>
      </c>
      <c r="AV118" s="102">
        <v>313.45942899965382</v>
      </c>
      <c r="AW118" s="102">
        <v>316.95229352753381</v>
      </c>
      <c r="AX118" s="102">
        <v>320.60576695141998</v>
      </c>
      <c r="AY118" s="102">
        <v>324.03290270325226</v>
      </c>
      <c r="AZ118" s="102">
        <v>327.45500649147795</v>
      </c>
    </row>
    <row r="119" spans="1:52" ht="12" customHeight="1" x14ac:dyDescent="0.35">
      <c r="A119" s="91" t="s">
        <v>1021</v>
      </c>
      <c r="B119" s="102">
        <v>1131.0883601553662</v>
      </c>
      <c r="C119" s="102">
        <v>1162.5446401568215</v>
      </c>
      <c r="D119" s="102">
        <v>1125.4253054051712</v>
      </c>
      <c r="E119" s="102">
        <v>1197.4724420885909</v>
      </c>
      <c r="F119" s="102">
        <v>1208.3013926482679</v>
      </c>
      <c r="G119" s="102">
        <v>1162.903066746057</v>
      </c>
      <c r="H119" s="102">
        <v>1135.5167797293241</v>
      </c>
      <c r="I119" s="102">
        <v>1148.6565877653766</v>
      </c>
      <c r="J119" s="102">
        <v>1050.3489094212325</v>
      </c>
      <c r="K119" s="102">
        <v>907.18884409885743</v>
      </c>
      <c r="L119" s="102">
        <v>1005.7976351035466</v>
      </c>
      <c r="M119" s="102">
        <v>1014.4760820631542</v>
      </c>
      <c r="N119" s="102">
        <v>1042.3047380496039</v>
      </c>
      <c r="O119" s="102">
        <v>1095.1825923284855</v>
      </c>
      <c r="P119" s="102">
        <v>1078.7743643321319</v>
      </c>
      <c r="Q119" s="102">
        <v>1132.4558296058231</v>
      </c>
      <c r="R119" s="102">
        <v>1214.4248355890484</v>
      </c>
      <c r="S119" s="102">
        <v>1234.2301800423079</v>
      </c>
      <c r="T119" s="102">
        <v>1251.1351711696971</v>
      </c>
      <c r="U119" s="102">
        <v>1252.3650305737438</v>
      </c>
      <c r="V119" s="102">
        <v>1254.7640264412717</v>
      </c>
      <c r="W119" s="102">
        <v>1263.9693620463709</v>
      </c>
      <c r="X119" s="102">
        <v>1277.3035549224683</v>
      </c>
      <c r="Y119" s="102">
        <v>1286.4759711802442</v>
      </c>
      <c r="Z119" s="102">
        <v>1295.9874425365365</v>
      </c>
      <c r="AA119" s="102">
        <v>1307.7082925748416</v>
      </c>
      <c r="AB119" s="102">
        <v>1319.576103880856</v>
      </c>
      <c r="AC119" s="102">
        <v>1333.5956211180262</v>
      </c>
      <c r="AD119" s="102">
        <v>1346.1233694573107</v>
      </c>
      <c r="AE119" s="102">
        <v>1358.9343828977912</v>
      </c>
      <c r="AF119" s="102">
        <v>1371.7130711651096</v>
      </c>
      <c r="AG119" s="102">
        <v>1384.1944663924112</v>
      </c>
      <c r="AH119" s="102">
        <v>1396.5089211267768</v>
      </c>
      <c r="AI119" s="102">
        <v>1409.7662340236777</v>
      </c>
      <c r="AJ119" s="102">
        <v>1420.9373345856234</v>
      </c>
      <c r="AK119" s="102">
        <v>1433.8216759654506</v>
      </c>
      <c r="AL119" s="102">
        <v>1447.622238902195</v>
      </c>
      <c r="AM119" s="102">
        <v>1461.3297066902908</v>
      </c>
      <c r="AN119" s="102">
        <v>1476.5232865335724</v>
      </c>
      <c r="AO119" s="102">
        <v>1490.7047449441352</v>
      </c>
      <c r="AP119" s="102">
        <v>1506.792663639596</v>
      </c>
      <c r="AQ119" s="102">
        <v>1523.7698673607176</v>
      </c>
      <c r="AR119" s="102">
        <v>1540.9857543245053</v>
      </c>
      <c r="AS119" s="102">
        <v>1558.0541466979241</v>
      </c>
      <c r="AT119" s="102">
        <v>1577.2091041410492</v>
      </c>
      <c r="AU119" s="102">
        <v>1595.1627372728885</v>
      </c>
      <c r="AV119" s="102">
        <v>1613.298617172343</v>
      </c>
      <c r="AW119" s="102">
        <v>1631.929148026243</v>
      </c>
      <c r="AX119" s="102">
        <v>1651.2987982613856</v>
      </c>
      <c r="AY119" s="102">
        <v>1669.478005559952</v>
      </c>
      <c r="AZ119" s="102">
        <v>1687.9248606216786</v>
      </c>
    </row>
    <row r="120" spans="1:52" ht="12" customHeight="1" x14ac:dyDescent="0.35">
      <c r="A120" s="91" t="s">
        <v>1024</v>
      </c>
      <c r="B120" s="102">
        <v>1167.4756506508318</v>
      </c>
      <c r="C120" s="102">
        <v>1301.9339590797115</v>
      </c>
      <c r="D120" s="102">
        <v>1203.7496941808013</v>
      </c>
      <c r="E120" s="102">
        <v>1480.2513270922068</v>
      </c>
      <c r="F120" s="102">
        <v>1490.6660881870503</v>
      </c>
      <c r="G120" s="102">
        <v>1294.824203452682</v>
      </c>
      <c r="H120" s="102">
        <v>1216.8083057290141</v>
      </c>
      <c r="I120" s="102">
        <v>1153.2758982058933</v>
      </c>
      <c r="J120" s="102">
        <v>859.18494565772846</v>
      </c>
      <c r="K120" s="102">
        <v>774.63700821899681</v>
      </c>
      <c r="L120" s="102">
        <v>971.43937256976426</v>
      </c>
      <c r="M120" s="102">
        <v>837.5566682265553</v>
      </c>
      <c r="N120" s="102">
        <v>934.35130911195154</v>
      </c>
      <c r="O120" s="102">
        <v>1067.6571134186145</v>
      </c>
      <c r="P120" s="102">
        <v>837.04638644729152</v>
      </c>
      <c r="Q120" s="102">
        <v>897.3310474227153</v>
      </c>
      <c r="R120" s="102">
        <v>947.98038209268611</v>
      </c>
      <c r="S120" s="102">
        <v>966.29973786525022</v>
      </c>
      <c r="T120" s="102">
        <v>974.00314622152564</v>
      </c>
      <c r="U120" s="102">
        <v>971.19212048482166</v>
      </c>
      <c r="V120" s="102">
        <v>972.01766415773113</v>
      </c>
      <c r="W120" s="102">
        <v>981.82082399407659</v>
      </c>
      <c r="X120" s="102">
        <v>991.29386052931989</v>
      </c>
      <c r="Y120" s="102">
        <v>996.36381520864575</v>
      </c>
      <c r="Z120" s="102">
        <v>1002.4268442124727</v>
      </c>
      <c r="AA120" s="102">
        <v>1010.7714118806432</v>
      </c>
      <c r="AB120" s="102">
        <v>1019.3021080301774</v>
      </c>
      <c r="AC120" s="102">
        <v>1029.2340142520509</v>
      </c>
      <c r="AD120" s="102">
        <v>1037.8882719505564</v>
      </c>
      <c r="AE120" s="102">
        <v>1046.5221692388936</v>
      </c>
      <c r="AF120" s="102">
        <v>1054.9030578042134</v>
      </c>
      <c r="AG120" s="102">
        <v>1063.2794669211103</v>
      </c>
      <c r="AH120" s="102">
        <v>1071.5667775643788</v>
      </c>
      <c r="AI120" s="102">
        <v>1080.3915627272488</v>
      </c>
      <c r="AJ120" s="102">
        <v>1086.7649403899061</v>
      </c>
      <c r="AK120" s="102">
        <v>1096.0357211828391</v>
      </c>
      <c r="AL120" s="102">
        <v>1105.2518304108776</v>
      </c>
      <c r="AM120" s="102">
        <v>1114.9848940354668</v>
      </c>
      <c r="AN120" s="102">
        <v>1124.9900693591374</v>
      </c>
      <c r="AO120" s="102">
        <v>1134.3334278628706</v>
      </c>
      <c r="AP120" s="102">
        <v>1145.635633444366</v>
      </c>
      <c r="AQ120" s="102">
        <v>1158.7422084561506</v>
      </c>
      <c r="AR120" s="102">
        <v>1170.3863211511944</v>
      </c>
      <c r="AS120" s="102">
        <v>1182.5011053457563</v>
      </c>
      <c r="AT120" s="102">
        <v>1195.875251102022</v>
      </c>
      <c r="AU120" s="102">
        <v>1209.1039150129302</v>
      </c>
      <c r="AV120" s="102">
        <v>1220.7308071068885</v>
      </c>
      <c r="AW120" s="102">
        <v>1233.3377341788184</v>
      </c>
      <c r="AX120" s="102">
        <v>1246.1363610954515</v>
      </c>
      <c r="AY120" s="102">
        <v>1258.8627806238112</v>
      </c>
      <c r="AZ120" s="102">
        <v>1271.4478022902886</v>
      </c>
    </row>
    <row r="121" spans="1:52" ht="12" customHeight="1" x14ac:dyDescent="0.35">
      <c r="A121" s="91" t="s">
        <v>1025</v>
      </c>
      <c r="B121" s="102">
        <v>403.62152456610715</v>
      </c>
      <c r="C121" s="102">
        <v>416.06366777421363</v>
      </c>
      <c r="D121" s="102">
        <v>413.47963258891912</v>
      </c>
      <c r="E121" s="102">
        <v>437.49952778629751</v>
      </c>
      <c r="F121" s="102">
        <v>459.77379712478103</v>
      </c>
      <c r="G121" s="102">
        <v>444.09626320143462</v>
      </c>
      <c r="H121" s="102">
        <v>435.71482392008062</v>
      </c>
      <c r="I121" s="102">
        <v>443.4739898280846</v>
      </c>
      <c r="J121" s="102">
        <v>412.18976369189903</v>
      </c>
      <c r="K121" s="102">
        <v>356.47124301339846</v>
      </c>
      <c r="L121" s="102">
        <v>398.45012976199973</v>
      </c>
      <c r="M121" s="102">
        <v>403.61927397841578</v>
      </c>
      <c r="N121" s="102">
        <v>414.79390634716083</v>
      </c>
      <c r="O121" s="102">
        <v>432.15137113001759</v>
      </c>
      <c r="P121" s="102">
        <v>420.84812440588763</v>
      </c>
      <c r="Q121" s="102">
        <v>438.61153194560865</v>
      </c>
      <c r="R121" s="102">
        <v>471.32167914262982</v>
      </c>
      <c r="S121" s="102">
        <v>477.19149723508343</v>
      </c>
      <c r="T121" s="102">
        <v>486.85555069526032</v>
      </c>
      <c r="U121" s="102">
        <v>492.77935095700565</v>
      </c>
      <c r="V121" s="102">
        <v>496.668594905936</v>
      </c>
      <c r="W121" s="102">
        <v>500.63282864135249</v>
      </c>
      <c r="X121" s="102">
        <v>506.69576730552228</v>
      </c>
      <c r="Y121" s="102">
        <v>510.94878185794437</v>
      </c>
      <c r="Z121" s="102">
        <v>515.13629952793235</v>
      </c>
      <c r="AA121" s="102">
        <v>520.13365506538764</v>
      </c>
      <c r="AB121" s="102">
        <v>524.52823252866904</v>
      </c>
      <c r="AC121" s="102">
        <v>529.77108134012803</v>
      </c>
      <c r="AD121" s="102">
        <v>534.41573106388603</v>
      </c>
      <c r="AE121" s="102">
        <v>539.18192158562829</v>
      </c>
      <c r="AF121" s="102">
        <v>544.00524395624325</v>
      </c>
      <c r="AG121" s="102">
        <v>548.55940445615465</v>
      </c>
      <c r="AH121" s="102">
        <v>553.11600630955525</v>
      </c>
      <c r="AI121" s="102">
        <v>557.83273368791458</v>
      </c>
      <c r="AJ121" s="102">
        <v>562.00705141532228</v>
      </c>
      <c r="AK121" s="102">
        <v>566.58925447800323</v>
      </c>
      <c r="AL121" s="102">
        <v>571.64640670706171</v>
      </c>
      <c r="AM121" s="102">
        <v>576.70031097455387</v>
      </c>
      <c r="AN121" s="102">
        <v>582.28978597504374</v>
      </c>
      <c r="AO121" s="102">
        <v>587.6505636178174</v>
      </c>
      <c r="AP121" s="102">
        <v>593.41745524618216</v>
      </c>
      <c r="AQ121" s="102">
        <v>599.1710605331466</v>
      </c>
      <c r="AR121" s="102">
        <v>604.83771487972126</v>
      </c>
      <c r="AS121" s="102">
        <v>610.25734871468887</v>
      </c>
      <c r="AT121" s="102">
        <v>616.20480824932804</v>
      </c>
      <c r="AU121" s="102">
        <v>622.11535454857074</v>
      </c>
      <c r="AV121" s="102">
        <v>628.41285251007537</v>
      </c>
      <c r="AW121" s="102">
        <v>634.97486052040222</v>
      </c>
      <c r="AX121" s="102">
        <v>641.74680270460067</v>
      </c>
      <c r="AY121" s="102">
        <v>648.17859546783939</v>
      </c>
      <c r="AZ121" s="102">
        <v>654.81660760324985</v>
      </c>
    </row>
    <row r="122" spans="1:52" ht="12" customHeight="1" x14ac:dyDescent="0.35">
      <c r="A122" s="93" t="s">
        <v>1026</v>
      </c>
      <c r="B122" s="103">
        <v>478.82155661939669</v>
      </c>
      <c r="C122" s="103">
        <v>408.61895042909356</v>
      </c>
      <c r="D122" s="103">
        <v>434.72777885517036</v>
      </c>
      <c r="E122" s="103">
        <v>310.24078022156181</v>
      </c>
      <c r="F122" s="103">
        <v>319.48614151848767</v>
      </c>
      <c r="G122" s="103">
        <v>440.45817750565215</v>
      </c>
      <c r="H122" s="103">
        <v>492.87833949289245</v>
      </c>
      <c r="I122" s="103">
        <v>563.05799803004106</v>
      </c>
      <c r="J122" s="103">
        <v>679.24712628885936</v>
      </c>
      <c r="K122" s="103">
        <v>563.58633127783514</v>
      </c>
      <c r="L122" s="103">
        <v>539.64153244716317</v>
      </c>
      <c r="M122" s="103">
        <v>663.51860826255017</v>
      </c>
      <c r="N122" s="103">
        <v>624.05410896385149</v>
      </c>
      <c r="O122" s="103">
        <v>590.94593179309345</v>
      </c>
      <c r="P122" s="103">
        <v>765.21212731263677</v>
      </c>
      <c r="Q122" s="103">
        <v>781.81560410510656</v>
      </c>
      <c r="R122" s="103">
        <v>851.12532151450841</v>
      </c>
      <c r="S122" s="103">
        <v>848.95052548688034</v>
      </c>
      <c r="T122" s="103">
        <v>866.41436126036899</v>
      </c>
      <c r="U122" s="103">
        <v>876.8617144235119</v>
      </c>
      <c r="V122" s="103">
        <v>884.52139489318131</v>
      </c>
      <c r="W122" s="103">
        <v>891.97468910037264</v>
      </c>
      <c r="X122" s="103">
        <v>904.64085402916669</v>
      </c>
      <c r="Y122" s="103">
        <v>914.05464631052803</v>
      </c>
      <c r="Z122" s="103">
        <v>923.32348996754092</v>
      </c>
      <c r="AA122" s="103">
        <v>934.40706303229706</v>
      </c>
      <c r="AB122" s="103">
        <v>944.31267897038867</v>
      </c>
      <c r="AC122" s="103">
        <v>955.85586726207237</v>
      </c>
      <c r="AD122" s="103">
        <v>966.17511515509295</v>
      </c>
      <c r="AE122" s="103">
        <v>977.11307316831744</v>
      </c>
      <c r="AF122" s="103">
        <v>987.85594823422514</v>
      </c>
      <c r="AG122" s="103">
        <v>998.01715732446348</v>
      </c>
      <c r="AH122" s="103">
        <v>1008.1336276158086</v>
      </c>
      <c r="AI122" s="103">
        <v>1018.8038725336954</v>
      </c>
      <c r="AJ122" s="103">
        <v>1028.1406483536175</v>
      </c>
      <c r="AK122" s="103">
        <v>1037.9332549721669</v>
      </c>
      <c r="AL122" s="103">
        <v>1048.4059527761631</v>
      </c>
      <c r="AM122" s="103">
        <v>1058.6507333612587</v>
      </c>
      <c r="AN122" s="103">
        <v>1069.7155104843591</v>
      </c>
      <c r="AO122" s="103">
        <v>1080.3409021677928</v>
      </c>
      <c r="AP122" s="103">
        <v>1092.0051146922776</v>
      </c>
      <c r="AQ122" s="103">
        <v>1103.3387418954555</v>
      </c>
      <c r="AR122" s="103">
        <v>1114.7151308441428</v>
      </c>
      <c r="AS122" s="103">
        <v>1125.4617375329851</v>
      </c>
      <c r="AT122" s="103">
        <v>1137.0680953248589</v>
      </c>
      <c r="AU122" s="103">
        <v>1148.5210633924685</v>
      </c>
      <c r="AV122" s="103">
        <v>1160.7492140071372</v>
      </c>
      <c r="AW122" s="103">
        <v>1172.9945393747967</v>
      </c>
      <c r="AX122" s="103">
        <v>1185.448215531899</v>
      </c>
      <c r="AY122" s="103">
        <v>1197.4587068760068</v>
      </c>
      <c r="AZ122" s="103">
        <v>1210.2227353234223</v>
      </c>
    </row>
    <row r="124" spans="1:52" ht="12" customHeight="1" x14ac:dyDescent="0.3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35">
      <c r="A125" s="214" t="s">
        <v>312</v>
      </c>
      <c r="B125" s="221">
        <v>0.48094144913415737</v>
      </c>
      <c r="C125" s="221">
        <v>0.48241813886954682</v>
      </c>
      <c r="D125" s="221">
        <v>0.48202576334827396</v>
      </c>
      <c r="E125" s="221">
        <v>0.48976128214764625</v>
      </c>
      <c r="F125" s="221">
        <v>0.49329325240049565</v>
      </c>
      <c r="G125" s="221">
        <v>0.49488615429806021</v>
      </c>
      <c r="H125" s="221">
        <v>0.49630055402925438</v>
      </c>
      <c r="I125" s="221">
        <v>0.50230658027374508</v>
      </c>
      <c r="J125" s="221">
        <v>0.50112190901040055</v>
      </c>
      <c r="K125" s="221">
        <v>0.50188326174310194</v>
      </c>
      <c r="L125" s="221">
        <v>0.51398418307937943</v>
      </c>
      <c r="M125" s="221">
        <v>0.52398994602133453</v>
      </c>
      <c r="N125" s="221">
        <v>0.52748151650326525</v>
      </c>
      <c r="O125" s="221">
        <v>0.53809529699996139</v>
      </c>
      <c r="P125" s="221">
        <v>0.55386306214229186</v>
      </c>
      <c r="Q125" s="221">
        <v>0.57188662421796499</v>
      </c>
      <c r="R125" s="221">
        <v>0.57190010721627449</v>
      </c>
      <c r="S125" s="221">
        <v>0.57358869414875446</v>
      </c>
      <c r="T125" s="221">
        <v>0.57418109069855194</v>
      </c>
      <c r="U125" s="221">
        <v>0.574178250220445</v>
      </c>
      <c r="V125" s="221">
        <v>0.57538604650422787</v>
      </c>
      <c r="W125" s="221">
        <v>0.57647001625236327</v>
      </c>
      <c r="X125" s="221">
        <v>0.57667249212956817</v>
      </c>
      <c r="Y125" s="221">
        <v>0.57798018855414857</v>
      </c>
      <c r="Z125" s="221">
        <v>0.57943664505928549</v>
      </c>
      <c r="AA125" s="221">
        <v>0.5806846609399956</v>
      </c>
      <c r="AB125" s="221">
        <v>0.58223268864756061</v>
      </c>
      <c r="AC125" s="221">
        <v>0.58395881427221641</v>
      </c>
      <c r="AD125" s="221">
        <v>0.58480469940856461</v>
      </c>
      <c r="AE125" s="221">
        <v>0.58670473415561908</v>
      </c>
      <c r="AF125" s="221">
        <v>0.58838871398803427</v>
      </c>
      <c r="AG125" s="221">
        <v>0.58958498198999554</v>
      </c>
      <c r="AH125" s="221">
        <v>0.59046280826161079</v>
      </c>
      <c r="AI125" s="221">
        <v>0.59336937519259147</v>
      </c>
      <c r="AJ125" s="221">
        <v>0.5951430772033266</v>
      </c>
      <c r="AK125" s="221">
        <v>0.59757760958369999</v>
      </c>
      <c r="AL125" s="221">
        <v>0.60052563559276806</v>
      </c>
      <c r="AM125" s="221">
        <v>0.60353574195330129</v>
      </c>
      <c r="AN125" s="221">
        <v>0.60468045044961583</v>
      </c>
      <c r="AO125" s="221">
        <v>0.60576189780394041</v>
      </c>
      <c r="AP125" s="221">
        <v>0.60813257167549384</v>
      </c>
      <c r="AQ125" s="221">
        <v>0.61216587843323866</v>
      </c>
      <c r="AR125" s="221">
        <v>0.61501550287050288</v>
      </c>
      <c r="AS125" s="221">
        <v>0.61829214599327276</v>
      </c>
      <c r="AT125" s="221">
        <v>0.62309742335870666</v>
      </c>
      <c r="AU125" s="221">
        <v>0.6270303377997104</v>
      </c>
      <c r="AV125" s="221">
        <v>0.6286502357496514</v>
      </c>
      <c r="AW125" s="221">
        <v>0.63037927115018133</v>
      </c>
      <c r="AX125" s="221">
        <v>0.63249979681890045</v>
      </c>
      <c r="AY125" s="221">
        <v>0.63423067443466175</v>
      </c>
      <c r="AZ125" s="221">
        <v>0.6359601362665025</v>
      </c>
    </row>
    <row r="126" spans="1:52" ht="12" customHeight="1" x14ac:dyDescent="0.35">
      <c r="A126" s="64" t="s">
        <v>40</v>
      </c>
      <c r="B126" s="97">
        <v>0.43136177003117265</v>
      </c>
      <c r="C126" s="97">
        <v>0.43120744390239391</v>
      </c>
      <c r="D126" s="97">
        <v>0.43112583157952489</v>
      </c>
      <c r="E126" s="97">
        <v>0.43326725127371285</v>
      </c>
      <c r="F126" s="97">
        <v>0.43502151702858649</v>
      </c>
      <c r="G126" s="97">
        <v>0.43852926650930202</v>
      </c>
      <c r="H126" s="97">
        <v>0.44235216752304779</v>
      </c>
      <c r="I126" s="97">
        <v>0.4490431541573901</v>
      </c>
      <c r="J126" s="97">
        <v>0.45037588607046714</v>
      </c>
      <c r="K126" s="97">
        <v>0.45034689326719418</v>
      </c>
      <c r="L126" s="97">
        <v>0.45805712558583955</v>
      </c>
      <c r="M126" s="97">
        <v>0.47142873447526912</v>
      </c>
      <c r="N126" s="97">
        <v>0.47213923127364971</v>
      </c>
      <c r="O126" s="97">
        <v>0.4801907205232665</v>
      </c>
      <c r="P126" s="97">
        <v>0.49835588973362133</v>
      </c>
      <c r="Q126" s="97">
        <v>0.51424851365570934</v>
      </c>
      <c r="R126" s="97">
        <v>0.51812668029835929</v>
      </c>
      <c r="S126" s="97">
        <v>0.52427555298814843</v>
      </c>
      <c r="T126" s="97">
        <v>0.53195577597930943</v>
      </c>
      <c r="U126" s="97">
        <v>0.52828434547784886</v>
      </c>
      <c r="V126" s="97">
        <v>0.53794925298159046</v>
      </c>
      <c r="W126" s="97">
        <v>0.55063831201188795</v>
      </c>
      <c r="X126" s="97">
        <v>0.54019195346194937</v>
      </c>
      <c r="Y126" s="97">
        <v>0.55788896253155129</v>
      </c>
      <c r="Z126" s="97">
        <v>0.58277288624256451</v>
      </c>
      <c r="AA126" s="97">
        <v>0.57852194703519144</v>
      </c>
      <c r="AB126" s="97">
        <v>0.62280468363630404</v>
      </c>
      <c r="AC126" s="97">
        <v>0.67023996707418609</v>
      </c>
      <c r="AD126" s="97">
        <v>0.62705818324300233</v>
      </c>
      <c r="AE126" s="97">
        <v>0.70012043893263842</v>
      </c>
      <c r="AF126" s="97">
        <v>0.72862956232138498</v>
      </c>
      <c r="AG126" s="97">
        <v>0.73248194356701957</v>
      </c>
      <c r="AH126" s="97">
        <v>0.75005632808548117</v>
      </c>
      <c r="AI126" s="97">
        <v>0.75190179520617617</v>
      </c>
      <c r="AJ126" s="97">
        <v>0.74770540290102938</v>
      </c>
      <c r="AK126" s="97">
        <v>0.74793814672309644</v>
      </c>
      <c r="AL126" s="97">
        <v>0.75078106368526321</v>
      </c>
      <c r="AM126" s="97">
        <v>0.75729433485454389</v>
      </c>
      <c r="AN126" s="97">
        <v>0.76095017876514637</v>
      </c>
      <c r="AO126" s="97">
        <v>0.76269401990133356</v>
      </c>
      <c r="AP126" s="97">
        <v>0.76152128009898334</v>
      </c>
      <c r="AQ126" s="97">
        <v>0.75965905456457805</v>
      </c>
      <c r="AR126" s="97">
        <v>0.76069277431618243</v>
      </c>
      <c r="AS126" s="97">
        <v>0.76519440296300056</v>
      </c>
      <c r="AT126" s="97">
        <v>0.76953795847509521</v>
      </c>
      <c r="AU126" s="97">
        <v>0.77028640123279657</v>
      </c>
      <c r="AV126" s="97">
        <v>0.77286414423455529</v>
      </c>
      <c r="AW126" s="97">
        <v>0.77388142248577141</v>
      </c>
      <c r="AX126" s="97">
        <v>0.77790170782491252</v>
      </c>
      <c r="AY126" s="97">
        <v>0.78067656874008506</v>
      </c>
      <c r="AZ126" s="97">
        <v>0.78605532788784138</v>
      </c>
    </row>
    <row r="127" spans="1:52" ht="12" customHeight="1" x14ac:dyDescent="0.35">
      <c r="A127" s="72" t="s">
        <v>41</v>
      </c>
      <c r="B127" s="98">
        <v>0.65717779010935573</v>
      </c>
      <c r="C127" s="98">
        <v>0.65659590082004859</v>
      </c>
      <c r="D127" s="98">
        <v>0.65763936823045255</v>
      </c>
      <c r="E127" s="98">
        <v>0.6603437735255846</v>
      </c>
      <c r="F127" s="98">
        <v>0.66446553946181686</v>
      </c>
      <c r="G127" s="98">
        <v>0.66996528287144208</v>
      </c>
      <c r="H127" s="98">
        <v>0.6757435588982853</v>
      </c>
      <c r="I127" s="98">
        <v>0.68538563214208248</v>
      </c>
      <c r="J127" s="98">
        <v>0.68832536537764866</v>
      </c>
      <c r="K127" s="98">
        <v>0.68718175023631034</v>
      </c>
      <c r="L127" s="98">
        <v>0.70012100249807363</v>
      </c>
      <c r="M127" s="98">
        <v>0.71783653106633405</v>
      </c>
      <c r="N127" s="98">
        <v>0.71832148479382629</v>
      </c>
      <c r="O127" s="98">
        <v>0.72873615941983538</v>
      </c>
      <c r="P127" s="98">
        <v>0.75912484508077438</v>
      </c>
      <c r="Q127" s="98">
        <v>0.78436946404164987</v>
      </c>
      <c r="R127" s="98">
        <v>0.78362509980711448</v>
      </c>
      <c r="S127" s="98">
        <v>0.7847694783542456</v>
      </c>
      <c r="T127" s="98">
        <v>0.78543177381742413</v>
      </c>
      <c r="U127" s="98">
        <v>0.78626573161824043</v>
      </c>
      <c r="V127" s="98">
        <v>0.7935586905119546</v>
      </c>
      <c r="W127" s="98">
        <v>0.79779194038970513</v>
      </c>
      <c r="X127" s="98">
        <v>0.80022983965848438</v>
      </c>
      <c r="Y127" s="98">
        <v>0.80692570280552389</v>
      </c>
      <c r="Z127" s="98">
        <v>0.81367332681774196</v>
      </c>
      <c r="AA127" s="98">
        <v>0.82245168718202555</v>
      </c>
      <c r="AB127" s="98">
        <v>0.82813236915217525</v>
      </c>
      <c r="AC127" s="98">
        <v>0.83592130852299185</v>
      </c>
      <c r="AD127" s="98">
        <v>0.83926251064469271</v>
      </c>
      <c r="AE127" s="98">
        <v>0.84233093717315088</v>
      </c>
      <c r="AF127" s="98">
        <v>0.84698010004892554</v>
      </c>
      <c r="AG127" s="98">
        <v>0.85441587128870033</v>
      </c>
      <c r="AH127" s="98">
        <v>0.85905713481013402</v>
      </c>
      <c r="AI127" s="98">
        <v>0.86780191355999081</v>
      </c>
      <c r="AJ127" s="98">
        <v>0.87824702805343824</v>
      </c>
      <c r="AK127" s="98">
        <v>0.8881530344678078</v>
      </c>
      <c r="AL127" s="98">
        <v>0.89429184596515165</v>
      </c>
      <c r="AM127" s="98">
        <v>0.90307584950508324</v>
      </c>
      <c r="AN127" s="98">
        <v>0.90789988735501159</v>
      </c>
      <c r="AO127" s="98">
        <v>0.91317044890345589</v>
      </c>
      <c r="AP127" s="98">
        <v>0.92014283337757352</v>
      </c>
      <c r="AQ127" s="98">
        <v>0.93038000786105457</v>
      </c>
      <c r="AR127" s="98">
        <v>0.93732642199956839</v>
      </c>
      <c r="AS127" s="98">
        <v>0.9494369472024744</v>
      </c>
      <c r="AT127" s="98">
        <v>0.96363245875995174</v>
      </c>
      <c r="AU127" s="98">
        <v>0.97708694908638716</v>
      </c>
      <c r="AV127" s="98">
        <v>0.98620366942480264</v>
      </c>
      <c r="AW127" s="98">
        <v>0.99749126756139839</v>
      </c>
      <c r="AX127" s="98">
        <v>1.0039946624295069</v>
      </c>
      <c r="AY127" s="98">
        <v>1.0104283066277422</v>
      </c>
      <c r="AZ127" s="98">
        <v>1.0183503281144095</v>
      </c>
    </row>
    <row r="128" spans="1:52" ht="12" customHeight="1" x14ac:dyDescent="0.35">
      <c r="A128" s="72" t="s">
        <v>44</v>
      </c>
      <c r="B128" s="98">
        <v>0.10937409765797097</v>
      </c>
      <c r="C128" s="98">
        <v>0.10937767686537977</v>
      </c>
      <c r="D128" s="98">
        <v>0.10931532507231308</v>
      </c>
      <c r="E128" s="98">
        <v>0.10987828696340879</v>
      </c>
      <c r="F128" s="98">
        <v>0.11023212152245611</v>
      </c>
      <c r="G128" s="98">
        <v>0.11113238068055221</v>
      </c>
      <c r="H128" s="98">
        <v>0.11199244159078184</v>
      </c>
      <c r="I128" s="98">
        <v>0.11366451472710822</v>
      </c>
      <c r="J128" s="98">
        <v>0.11397500493273389</v>
      </c>
      <c r="K128" s="98">
        <v>0.11396209062480528</v>
      </c>
      <c r="L128" s="98">
        <v>0.11590936793134185</v>
      </c>
      <c r="M128" s="98">
        <v>0.11934929017331938</v>
      </c>
      <c r="N128" s="98">
        <v>0.11950968782581024</v>
      </c>
      <c r="O128" s="98">
        <v>0.12159453922119717</v>
      </c>
      <c r="P128" s="98">
        <v>0.12619293980175175</v>
      </c>
      <c r="Q128" s="98">
        <v>0.13023774293873452</v>
      </c>
      <c r="R128" s="98">
        <v>0.13016581836253691</v>
      </c>
      <c r="S128" s="98">
        <v>0.13041957239923904</v>
      </c>
      <c r="T128" s="98">
        <v>0.13079587022265002</v>
      </c>
      <c r="U128" s="98">
        <v>0.13110826301858405</v>
      </c>
      <c r="V128" s="98">
        <v>0.1315547180261924</v>
      </c>
      <c r="W128" s="98">
        <v>0.13212956493765185</v>
      </c>
      <c r="X128" s="98">
        <v>0.13291877895671395</v>
      </c>
      <c r="Y128" s="98">
        <v>0.13321161074809798</v>
      </c>
      <c r="Z128" s="98">
        <v>0.13364197345366474</v>
      </c>
      <c r="AA128" s="98">
        <v>0.13451911491748006</v>
      </c>
      <c r="AB128" s="98">
        <v>0.13620424009332557</v>
      </c>
      <c r="AC128" s="98">
        <v>0.1374231725222255</v>
      </c>
      <c r="AD128" s="98">
        <v>0.13885520607773033</v>
      </c>
      <c r="AE128" s="98">
        <v>0.14121742210360355</v>
      </c>
      <c r="AF128" s="98">
        <v>0.14339630147818241</v>
      </c>
      <c r="AG128" s="98">
        <v>0.14406186299327975</v>
      </c>
      <c r="AH128" s="98">
        <v>0.14470858610514961</v>
      </c>
      <c r="AI128" s="98">
        <v>0.14692932980639334</v>
      </c>
      <c r="AJ128" s="98">
        <v>0.14836734889166373</v>
      </c>
      <c r="AK128" s="98">
        <v>0.15004928176419211</v>
      </c>
      <c r="AL128" s="98">
        <v>0.15189064526899151</v>
      </c>
      <c r="AM128" s="98">
        <v>0.15402688795975142</v>
      </c>
      <c r="AN128" s="98">
        <v>0.1547837620651237</v>
      </c>
      <c r="AO128" s="98">
        <v>0.15562769404207125</v>
      </c>
      <c r="AP128" s="98">
        <v>0.15694609705591378</v>
      </c>
      <c r="AQ128" s="98">
        <v>0.15891542852581536</v>
      </c>
      <c r="AR128" s="98">
        <v>0.16017140350326151</v>
      </c>
      <c r="AS128" s="98">
        <v>0.1613717980116379</v>
      </c>
      <c r="AT128" s="98">
        <v>0.1629754160910053</v>
      </c>
      <c r="AU128" s="98">
        <v>0.16424228096747895</v>
      </c>
      <c r="AV128" s="98">
        <v>0.16470974416683642</v>
      </c>
      <c r="AW128" s="98">
        <v>0.16509917950971012</v>
      </c>
      <c r="AX128" s="98">
        <v>0.16614058096277234</v>
      </c>
      <c r="AY128" s="98">
        <v>0.16680438025420641</v>
      </c>
      <c r="AZ128" s="98">
        <v>0.1675182238878202</v>
      </c>
    </row>
    <row r="129" spans="1:52" ht="12" customHeight="1" x14ac:dyDescent="0.35">
      <c r="A129" s="72" t="s">
        <v>45</v>
      </c>
      <c r="B129" s="98">
        <v>0.59186335908433163</v>
      </c>
      <c r="C129" s="98">
        <v>0.59196576146143309</v>
      </c>
      <c r="D129" s="98">
        <v>0.59160449307029683</v>
      </c>
      <c r="E129" s="98">
        <v>0.59460100199072496</v>
      </c>
      <c r="F129" s="98">
        <v>0.59654713195764031</v>
      </c>
      <c r="G129" s="98">
        <v>0.60134810409018546</v>
      </c>
      <c r="H129" s="98">
        <v>0.60573146478358642</v>
      </c>
      <c r="I129" s="98">
        <v>0.61460004264534607</v>
      </c>
      <c r="J129" s="98">
        <v>0.61625348410685687</v>
      </c>
      <c r="K129" s="98">
        <v>0.6161481740088286</v>
      </c>
      <c r="L129" s="98">
        <v>0.626801222606306</v>
      </c>
      <c r="M129" s="98">
        <v>0.64526540207977956</v>
      </c>
      <c r="N129" s="98">
        <v>0.64614851769785953</v>
      </c>
      <c r="O129" s="98">
        <v>0.65733251321136099</v>
      </c>
      <c r="P129" s="98">
        <v>0.68180207228433543</v>
      </c>
      <c r="Q129" s="98">
        <v>0.7037910512279163</v>
      </c>
      <c r="R129" s="98">
        <v>0.70361522934924725</v>
      </c>
      <c r="S129" s="98">
        <v>0.70587123432333743</v>
      </c>
      <c r="T129" s="98">
        <v>0.70657047117547411</v>
      </c>
      <c r="U129" s="98">
        <v>0.70752220691578338</v>
      </c>
      <c r="V129" s="98">
        <v>0.71325018652189831</v>
      </c>
      <c r="W129" s="98">
        <v>0.71698409405729457</v>
      </c>
      <c r="X129" s="98">
        <v>0.71975279419666793</v>
      </c>
      <c r="Y129" s="98">
        <v>0.72632081885117217</v>
      </c>
      <c r="Z129" s="98">
        <v>0.73440448058411545</v>
      </c>
      <c r="AA129" s="98">
        <v>0.74342709525979811</v>
      </c>
      <c r="AB129" s="98">
        <v>0.74692735748002481</v>
      </c>
      <c r="AC129" s="98">
        <v>0.75380653563134525</v>
      </c>
      <c r="AD129" s="98">
        <v>0.75736824080057241</v>
      </c>
      <c r="AE129" s="98">
        <v>0.76085274260515168</v>
      </c>
      <c r="AF129" s="98">
        <v>0.76580286586243174</v>
      </c>
      <c r="AG129" s="98">
        <v>0.77300615326020805</v>
      </c>
      <c r="AH129" s="98">
        <v>0.77758646394253439</v>
      </c>
      <c r="AI129" s="98">
        <v>0.78495292773232561</v>
      </c>
      <c r="AJ129" s="98">
        <v>0.79190862844815613</v>
      </c>
      <c r="AK129" s="98">
        <v>0.79814847540298972</v>
      </c>
      <c r="AL129" s="98">
        <v>0.8033228173530198</v>
      </c>
      <c r="AM129" s="98">
        <v>0.80715559634076273</v>
      </c>
      <c r="AN129" s="98">
        <v>0.80908969427532251</v>
      </c>
      <c r="AO129" s="98">
        <v>0.81090163647177993</v>
      </c>
      <c r="AP129" s="98">
        <v>0.81318113652268098</v>
      </c>
      <c r="AQ129" s="98">
        <v>0.81624482856680891</v>
      </c>
      <c r="AR129" s="98">
        <v>0.81818782220238706</v>
      </c>
      <c r="AS129" s="98">
        <v>0.82141905676924798</v>
      </c>
      <c r="AT129" s="98">
        <v>0.82465524604773299</v>
      </c>
      <c r="AU129" s="98">
        <v>0.82782513735309182</v>
      </c>
      <c r="AV129" s="98">
        <v>0.82982526398358614</v>
      </c>
      <c r="AW129" s="98">
        <v>0.83219812423651962</v>
      </c>
      <c r="AX129" s="98">
        <v>0.83358700976967992</v>
      </c>
      <c r="AY129" s="98">
        <v>0.83493291961053684</v>
      </c>
      <c r="AZ129" s="98">
        <v>0.8365981780062306</v>
      </c>
    </row>
    <row r="130" spans="1:52" ht="12" customHeight="1" x14ac:dyDescent="0.35">
      <c r="A130" s="74" t="s">
        <v>46</v>
      </c>
      <c r="B130" s="99">
        <v>0.42727042122103487</v>
      </c>
      <c r="C130" s="99">
        <v>0.4271583603229141</v>
      </c>
      <c r="D130" s="99">
        <v>0.42703020377722972</v>
      </c>
      <c r="E130" s="99">
        <v>0.42927348264350729</v>
      </c>
      <c r="F130" s="99">
        <v>0.43059051979679519</v>
      </c>
      <c r="G130" s="99">
        <v>0.43414877519033113</v>
      </c>
      <c r="H130" s="99">
        <v>0.43757369802399854</v>
      </c>
      <c r="I130" s="99">
        <v>0.44411667445933439</v>
      </c>
      <c r="J130" s="99">
        <v>0.44534037561232676</v>
      </c>
      <c r="K130" s="99">
        <v>0.44528981225250114</v>
      </c>
      <c r="L130" s="99">
        <v>0.45290398174241092</v>
      </c>
      <c r="M130" s="99">
        <v>0.46657373167577665</v>
      </c>
      <c r="N130" s="99">
        <v>0.46721070273705717</v>
      </c>
      <c r="O130" s="99">
        <v>0.4754602559260932</v>
      </c>
      <c r="P130" s="99">
        <v>0.49345068207468196</v>
      </c>
      <c r="Q130" s="99">
        <v>0.50919466649877176</v>
      </c>
      <c r="R130" s="99">
        <v>0.5088541375936867</v>
      </c>
      <c r="S130" s="99">
        <v>0.51027995109952606</v>
      </c>
      <c r="T130" s="99">
        <v>0.51063565667792876</v>
      </c>
      <c r="U130" s="99">
        <v>0.51118338176460976</v>
      </c>
      <c r="V130" s="99">
        <v>0.51472187939794234</v>
      </c>
      <c r="W130" s="99">
        <v>0.51711773539587291</v>
      </c>
      <c r="X130" s="99">
        <v>0.51891772675228909</v>
      </c>
      <c r="Y130" s="99">
        <v>0.52369078829433524</v>
      </c>
      <c r="Z130" s="99">
        <v>0.52998893024730676</v>
      </c>
      <c r="AA130" s="99">
        <v>0.53760649207464162</v>
      </c>
      <c r="AB130" s="99">
        <v>0.54056611280440481</v>
      </c>
      <c r="AC130" s="99">
        <v>0.54731864483466841</v>
      </c>
      <c r="AD130" s="99">
        <v>0.55110056211501257</v>
      </c>
      <c r="AE130" s="99">
        <v>0.55517773483898092</v>
      </c>
      <c r="AF130" s="99">
        <v>0.56101425297808505</v>
      </c>
      <c r="AG130" s="99">
        <v>0.5698001943040949</v>
      </c>
      <c r="AH130" s="99">
        <v>0.57539804456439914</v>
      </c>
      <c r="AI130" s="99">
        <v>0.58493982746363837</v>
      </c>
      <c r="AJ130" s="99">
        <v>0.5941762405705896</v>
      </c>
      <c r="AK130" s="99">
        <v>0.60257114315106364</v>
      </c>
      <c r="AL130" s="99">
        <v>0.60882128994074047</v>
      </c>
      <c r="AM130" s="99">
        <v>0.61363764273684018</v>
      </c>
      <c r="AN130" s="99">
        <v>0.61598291329560984</v>
      </c>
      <c r="AO130" s="99">
        <v>0.61813118568882885</v>
      </c>
      <c r="AP130" s="99">
        <v>0.62070066715494465</v>
      </c>
      <c r="AQ130" s="99">
        <v>0.62398432701468287</v>
      </c>
      <c r="AR130" s="99">
        <v>0.6260351301982735</v>
      </c>
      <c r="AS130" s="99">
        <v>0.62932420432600278</v>
      </c>
      <c r="AT130" s="99">
        <v>0.63255381197542626</v>
      </c>
      <c r="AU130" s="99">
        <v>0.63562765977084879</v>
      </c>
      <c r="AV130" s="99">
        <v>0.63756599201549879</v>
      </c>
      <c r="AW130" s="99">
        <v>0.63977179183541422</v>
      </c>
      <c r="AX130" s="99">
        <v>0.64106218218237365</v>
      </c>
      <c r="AY130" s="99">
        <v>0.64232554228015737</v>
      </c>
      <c r="AZ130" s="99">
        <v>0.64388455601295447</v>
      </c>
    </row>
    <row r="131" spans="1:52" ht="12" customHeight="1" x14ac:dyDescent="0.35">
      <c r="A131" s="91" t="s">
        <v>1015</v>
      </c>
      <c r="B131" s="100">
        <v>0.48933126072973399</v>
      </c>
      <c r="C131" s="100">
        <v>0.48881619893200146</v>
      </c>
      <c r="D131" s="100">
        <v>0.48912258632735645</v>
      </c>
      <c r="E131" s="100">
        <v>0.49217439677290331</v>
      </c>
      <c r="F131" s="100">
        <v>0.49457963572789659</v>
      </c>
      <c r="G131" s="100">
        <v>0.49769230440022771</v>
      </c>
      <c r="H131" s="100">
        <v>0.49998706655683112</v>
      </c>
      <c r="I131" s="100">
        <v>0.50531715324923165</v>
      </c>
      <c r="J131" s="100">
        <v>0.50703812514780611</v>
      </c>
      <c r="K131" s="100">
        <v>0.50686849144834267</v>
      </c>
      <c r="L131" s="100">
        <v>0.51656715260230024</v>
      </c>
      <c r="M131" s="100">
        <v>0.52879079718956878</v>
      </c>
      <c r="N131" s="100">
        <v>0.52986805165527739</v>
      </c>
      <c r="O131" s="100">
        <v>0.54016488938616769</v>
      </c>
      <c r="P131" s="100">
        <v>0.55965668144273639</v>
      </c>
      <c r="Q131" s="100">
        <v>0.57758131712297534</v>
      </c>
      <c r="R131" s="100">
        <v>0.57744127985067895</v>
      </c>
      <c r="S131" s="100">
        <v>0.57825002861587371</v>
      </c>
      <c r="T131" s="100">
        <v>0.57856254016846309</v>
      </c>
      <c r="U131" s="100">
        <v>0.57907340405121632</v>
      </c>
      <c r="V131" s="100">
        <v>0.57926189181119514</v>
      </c>
      <c r="W131" s="100">
        <v>0.57927797851731366</v>
      </c>
      <c r="X131" s="100">
        <v>0.57957326122822472</v>
      </c>
      <c r="Y131" s="100">
        <v>0.57981964044313039</v>
      </c>
      <c r="Z131" s="100">
        <v>0.58018975772544523</v>
      </c>
      <c r="AA131" s="100">
        <v>0.58055919419946844</v>
      </c>
      <c r="AB131" s="100">
        <v>0.58090787768423224</v>
      </c>
      <c r="AC131" s="100">
        <v>0.58133947284633147</v>
      </c>
      <c r="AD131" s="100">
        <v>0.58181104460860433</v>
      </c>
      <c r="AE131" s="100">
        <v>0.58227178816692049</v>
      </c>
      <c r="AF131" s="100">
        <v>0.58280774460412033</v>
      </c>
      <c r="AG131" s="100">
        <v>0.58318005275070373</v>
      </c>
      <c r="AH131" s="100">
        <v>0.58338740388070831</v>
      </c>
      <c r="AI131" s="100">
        <v>0.58556153426108459</v>
      </c>
      <c r="AJ131" s="100">
        <v>0.58639991992998075</v>
      </c>
      <c r="AK131" s="100">
        <v>0.58828731914190735</v>
      </c>
      <c r="AL131" s="100">
        <v>0.59055301988348063</v>
      </c>
      <c r="AM131" s="100">
        <v>0.59324062499355734</v>
      </c>
      <c r="AN131" s="100">
        <v>0.59431827533402004</v>
      </c>
      <c r="AO131" s="100">
        <v>0.59533345211349553</v>
      </c>
      <c r="AP131" s="100">
        <v>0.59770786557058786</v>
      </c>
      <c r="AQ131" s="100">
        <v>0.60183207247098147</v>
      </c>
      <c r="AR131" s="100">
        <v>0.60526737480905912</v>
      </c>
      <c r="AS131" s="100">
        <v>0.60894957586080845</v>
      </c>
      <c r="AT131" s="100">
        <v>0.61488439276112128</v>
      </c>
      <c r="AU131" s="100">
        <v>0.61959676504156924</v>
      </c>
      <c r="AV131" s="100">
        <v>0.62166956734081136</v>
      </c>
      <c r="AW131" s="100">
        <v>0.62398283138981436</v>
      </c>
      <c r="AX131" s="100">
        <v>0.62617476329494492</v>
      </c>
      <c r="AY131" s="100">
        <v>0.62810548771774222</v>
      </c>
      <c r="AZ131" s="100">
        <v>0.6298258495445872</v>
      </c>
    </row>
    <row r="132" spans="1:52" ht="12" customHeight="1" x14ac:dyDescent="0.35">
      <c r="A132" s="91" t="s">
        <v>1018</v>
      </c>
      <c r="B132" s="100">
        <v>0.42074798995441265</v>
      </c>
      <c r="C132" s="100">
        <v>0.42050476729424552</v>
      </c>
      <c r="D132" s="100">
        <v>0.42057977033065858</v>
      </c>
      <c r="E132" s="100">
        <v>0.42214942613993456</v>
      </c>
      <c r="F132" s="100">
        <v>0.42473193422238431</v>
      </c>
      <c r="G132" s="100">
        <v>0.42834642044017274</v>
      </c>
      <c r="H132" s="100">
        <v>0.43133989172296205</v>
      </c>
      <c r="I132" s="100">
        <v>0.43702413975905896</v>
      </c>
      <c r="J132" s="100">
        <v>0.43858212168241401</v>
      </c>
      <c r="K132" s="100">
        <v>0.43845277230354096</v>
      </c>
      <c r="L132" s="100">
        <v>0.44674809366846685</v>
      </c>
      <c r="M132" s="100">
        <v>0.45845583390051953</v>
      </c>
      <c r="N132" s="100">
        <v>0.45880337679078159</v>
      </c>
      <c r="O132" s="100">
        <v>0.46641299510107742</v>
      </c>
      <c r="P132" s="100">
        <v>0.48287426290578767</v>
      </c>
      <c r="Q132" s="100">
        <v>0.49884709915166892</v>
      </c>
      <c r="R132" s="100">
        <v>0.49853436919138822</v>
      </c>
      <c r="S132" s="100">
        <v>0.49880368742646153</v>
      </c>
      <c r="T132" s="100">
        <v>0.49892573262354967</v>
      </c>
      <c r="U132" s="100">
        <v>0.49915762814757031</v>
      </c>
      <c r="V132" s="100">
        <v>0.4992508247805294</v>
      </c>
      <c r="W132" s="100">
        <v>0.49939397752270154</v>
      </c>
      <c r="X132" s="100">
        <v>0.49948814204376124</v>
      </c>
      <c r="Y132" s="100">
        <v>0.4995461059707767</v>
      </c>
      <c r="Z132" s="100">
        <v>0.49970440850852976</v>
      </c>
      <c r="AA132" s="100">
        <v>0.49987714695094598</v>
      </c>
      <c r="AB132" s="100">
        <v>0.50004585761495302</v>
      </c>
      <c r="AC132" s="100">
        <v>0.50024091767966616</v>
      </c>
      <c r="AD132" s="100">
        <v>0.50047437069787171</v>
      </c>
      <c r="AE132" s="100">
        <v>0.50070793889201359</v>
      </c>
      <c r="AF132" s="100">
        <v>0.50099658283594251</v>
      </c>
      <c r="AG132" s="100">
        <v>0.50099137647760106</v>
      </c>
      <c r="AH132" s="100">
        <v>0.50113221906272676</v>
      </c>
      <c r="AI132" s="100">
        <v>0.50309405211694525</v>
      </c>
      <c r="AJ132" s="100">
        <v>0.50379482011349186</v>
      </c>
      <c r="AK132" s="100">
        <v>0.50511170159810614</v>
      </c>
      <c r="AL132" s="100">
        <v>0.50712850254611985</v>
      </c>
      <c r="AM132" s="100">
        <v>0.50923770474578434</v>
      </c>
      <c r="AN132" s="100">
        <v>0.5100685346597138</v>
      </c>
      <c r="AO132" s="100">
        <v>0.51066115058076222</v>
      </c>
      <c r="AP132" s="100">
        <v>0.51289247779876168</v>
      </c>
      <c r="AQ132" s="100">
        <v>0.51688861131541097</v>
      </c>
      <c r="AR132" s="100">
        <v>0.51948982591246207</v>
      </c>
      <c r="AS132" s="100">
        <v>0.52229985097660359</v>
      </c>
      <c r="AT132" s="100">
        <v>0.52673159786446067</v>
      </c>
      <c r="AU132" s="100">
        <v>0.53066945030854695</v>
      </c>
      <c r="AV132" s="100">
        <v>0.53207876367428553</v>
      </c>
      <c r="AW132" s="100">
        <v>0.5337692426408055</v>
      </c>
      <c r="AX132" s="100">
        <v>0.53554757214425597</v>
      </c>
      <c r="AY132" s="100">
        <v>0.53704000771360416</v>
      </c>
      <c r="AZ132" s="100">
        <v>0.53832715166792466</v>
      </c>
    </row>
    <row r="133" spans="1:52" ht="12" customHeight="1" x14ac:dyDescent="0.35">
      <c r="A133" s="91" t="s">
        <v>1021</v>
      </c>
      <c r="B133" s="100">
        <v>0.417709329389508</v>
      </c>
      <c r="C133" s="100">
        <v>0.41775371857083804</v>
      </c>
      <c r="D133" s="100">
        <v>0.41825551842701936</v>
      </c>
      <c r="E133" s="100">
        <v>0.42128971088035833</v>
      </c>
      <c r="F133" s="100">
        <v>0.423661651856927</v>
      </c>
      <c r="G133" s="100">
        <v>0.42648903936605814</v>
      </c>
      <c r="H133" s="100">
        <v>0.42903614410339541</v>
      </c>
      <c r="I133" s="100">
        <v>0.43449365540731838</v>
      </c>
      <c r="J133" s="100">
        <v>0.43651040846020189</v>
      </c>
      <c r="K133" s="100">
        <v>0.43624927282832149</v>
      </c>
      <c r="L133" s="100">
        <v>0.44499531749824967</v>
      </c>
      <c r="M133" s="100">
        <v>0.45663531585024325</v>
      </c>
      <c r="N133" s="100">
        <v>0.45813850114307919</v>
      </c>
      <c r="O133" s="100">
        <v>0.46695938014941996</v>
      </c>
      <c r="P133" s="100">
        <v>0.48610005392702471</v>
      </c>
      <c r="Q133" s="100">
        <v>0.50256774094047207</v>
      </c>
      <c r="R133" s="100">
        <v>0.50218106057953027</v>
      </c>
      <c r="S133" s="100">
        <v>0.50354364714576572</v>
      </c>
      <c r="T133" s="100">
        <v>0.50396418957591371</v>
      </c>
      <c r="U133" s="100">
        <v>0.50455655551253464</v>
      </c>
      <c r="V133" s="100">
        <v>0.5048023838370701</v>
      </c>
      <c r="W133" s="100">
        <v>0.50494147909499421</v>
      </c>
      <c r="X133" s="100">
        <v>0.50521092391192923</v>
      </c>
      <c r="Y133" s="100">
        <v>0.50542603769512551</v>
      </c>
      <c r="Z133" s="100">
        <v>0.50572935651048512</v>
      </c>
      <c r="AA133" s="100">
        <v>0.5060203924085982</v>
      </c>
      <c r="AB133" s="100">
        <v>0.50629036489370149</v>
      </c>
      <c r="AC133" s="100">
        <v>0.50659792209580956</v>
      </c>
      <c r="AD133" s="100">
        <v>0.50694300062384723</v>
      </c>
      <c r="AE133" s="100">
        <v>0.50728360049957</v>
      </c>
      <c r="AF133" s="100">
        <v>0.50768231918667661</v>
      </c>
      <c r="AG133" s="100">
        <v>0.50796019811118531</v>
      </c>
      <c r="AH133" s="100">
        <v>0.50813442939056563</v>
      </c>
      <c r="AI133" s="100">
        <v>0.5100285617074013</v>
      </c>
      <c r="AJ133" s="100">
        <v>0.51075473776177671</v>
      </c>
      <c r="AK133" s="100">
        <v>0.51235936265676596</v>
      </c>
      <c r="AL133" s="100">
        <v>0.51440788573260465</v>
      </c>
      <c r="AM133" s="100">
        <v>0.51662570559713927</v>
      </c>
      <c r="AN133" s="100">
        <v>0.51748410775674369</v>
      </c>
      <c r="AO133" s="100">
        <v>0.51812908015736148</v>
      </c>
      <c r="AP133" s="100">
        <v>0.52042125759464586</v>
      </c>
      <c r="AQ133" s="100">
        <v>0.52429301534738759</v>
      </c>
      <c r="AR133" s="100">
        <v>0.52705561746575513</v>
      </c>
      <c r="AS133" s="100">
        <v>0.53008194114912444</v>
      </c>
      <c r="AT133" s="100">
        <v>0.53473987342377416</v>
      </c>
      <c r="AU133" s="100">
        <v>0.53898034732247613</v>
      </c>
      <c r="AV133" s="100">
        <v>0.54057962316523778</v>
      </c>
      <c r="AW133" s="100">
        <v>0.54235390049291232</v>
      </c>
      <c r="AX133" s="100">
        <v>0.54416493283322154</v>
      </c>
      <c r="AY133" s="100">
        <v>0.54573371274976801</v>
      </c>
      <c r="AZ133" s="100">
        <v>0.54711941796830588</v>
      </c>
    </row>
    <row r="134" spans="1:52" ht="12" customHeight="1" x14ac:dyDescent="0.35">
      <c r="A134" s="91" t="s">
        <v>1024</v>
      </c>
      <c r="B134" s="100">
        <v>0.57122261467372171</v>
      </c>
      <c r="C134" s="100">
        <v>0.57340097044384275</v>
      </c>
      <c r="D134" s="100">
        <v>0.57398331199375718</v>
      </c>
      <c r="E134" s="100">
        <v>0.58809187123184392</v>
      </c>
      <c r="F134" s="100">
        <v>0.60135257737684333</v>
      </c>
      <c r="G134" s="100">
        <v>0.60793179185816559</v>
      </c>
      <c r="H134" s="100">
        <v>0.60679006422408088</v>
      </c>
      <c r="I134" s="100">
        <v>0.61772147840616842</v>
      </c>
      <c r="J134" s="100">
        <v>0.6278857257286139</v>
      </c>
      <c r="K134" s="100">
        <v>0.63009046366685573</v>
      </c>
      <c r="L134" s="100">
        <v>0.64652056431221261</v>
      </c>
      <c r="M134" s="100">
        <v>0.65994444733656965</v>
      </c>
      <c r="N134" s="100">
        <v>0.67060716994946079</v>
      </c>
      <c r="O134" s="100">
        <v>0.68196614960384094</v>
      </c>
      <c r="P134" s="100">
        <v>0.70567175741478649</v>
      </c>
      <c r="Q134" s="100">
        <v>0.72419382656622522</v>
      </c>
      <c r="R134" s="100">
        <v>0.72602956136835584</v>
      </c>
      <c r="S134" s="100">
        <v>0.72572723273406181</v>
      </c>
      <c r="T134" s="100">
        <v>0.72593905620334021</v>
      </c>
      <c r="U134" s="100">
        <v>0.72637409728460067</v>
      </c>
      <c r="V134" s="100">
        <v>0.72647528319925891</v>
      </c>
      <c r="W134" s="100">
        <v>0.72654818844757818</v>
      </c>
      <c r="X134" s="100">
        <v>0.72665442355005105</v>
      </c>
      <c r="Y134" s="100">
        <v>0.72659835618956958</v>
      </c>
      <c r="Z134" s="100">
        <v>0.72674290949294174</v>
      </c>
      <c r="AA134" s="100">
        <v>0.72689305993557052</v>
      </c>
      <c r="AB134" s="100">
        <v>0.72705620475339383</v>
      </c>
      <c r="AC134" s="100">
        <v>0.72727666717758765</v>
      </c>
      <c r="AD134" s="100">
        <v>0.72752258899809563</v>
      </c>
      <c r="AE134" s="100">
        <v>0.72779821349786267</v>
      </c>
      <c r="AF134" s="100">
        <v>0.72812949141030925</v>
      </c>
      <c r="AG134" s="100">
        <v>0.7281733103073027</v>
      </c>
      <c r="AH134" s="100">
        <v>0.7282296250600202</v>
      </c>
      <c r="AI134" s="100">
        <v>0.73029940170659524</v>
      </c>
      <c r="AJ134" s="100">
        <v>0.73106847604513381</v>
      </c>
      <c r="AK134" s="100">
        <v>0.73319490584225933</v>
      </c>
      <c r="AL134" s="100">
        <v>0.73571151230665377</v>
      </c>
      <c r="AM134" s="100">
        <v>0.73880327975807258</v>
      </c>
      <c r="AN134" s="100">
        <v>0.73945091730627888</v>
      </c>
      <c r="AO134" s="100">
        <v>0.74028382609023891</v>
      </c>
      <c r="AP134" s="100">
        <v>0.74253303205780952</v>
      </c>
      <c r="AQ134" s="100">
        <v>0.74774265570575438</v>
      </c>
      <c r="AR134" s="100">
        <v>0.75059916918316472</v>
      </c>
      <c r="AS134" s="100">
        <v>0.7541553208741032</v>
      </c>
      <c r="AT134" s="100">
        <v>0.76015803331587017</v>
      </c>
      <c r="AU134" s="100">
        <v>0.76520062845816095</v>
      </c>
      <c r="AV134" s="100">
        <v>0.76604338410613693</v>
      </c>
      <c r="AW134" s="100">
        <v>0.76728945466029508</v>
      </c>
      <c r="AX134" s="100">
        <v>0.76908565118138839</v>
      </c>
      <c r="AY134" s="100">
        <v>0.77066752895123036</v>
      </c>
      <c r="AZ134" s="100">
        <v>0.77199085715177296</v>
      </c>
    </row>
    <row r="135" spans="1:52" ht="12" customHeight="1" x14ac:dyDescent="0.35">
      <c r="A135" s="91" t="s">
        <v>1025</v>
      </c>
      <c r="B135" s="100">
        <v>0.54421596950064643</v>
      </c>
      <c r="C135" s="100">
        <v>0.5439142404454711</v>
      </c>
      <c r="D135" s="100">
        <v>0.54224241946637886</v>
      </c>
      <c r="E135" s="100">
        <v>0.54639935898918035</v>
      </c>
      <c r="F135" s="100">
        <v>0.54597828499160184</v>
      </c>
      <c r="G135" s="100">
        <v>0.54944542081950776</v>
      </c>
      <c r="H135" s="100">
        <v>0.55268896710898407</v>
      </c>
      <c r="I135" s="100">
        <v>0.56112541615873246</v>
      </c>
      <c r="J135" s="100">
        <v>0.56178312433465882</v>
      </c>
      <c r="K135" s="100">
        <v>0.56143664160116502</v>
      </c>
      <c r="L135" s="100">
        <v>0.57249241411258145</v>
      </c>
      <c r="M135" s="100">
        <v>0.58904227338117077</v>
      </c>
      <c r="N135" s="100">
        <v>0.58979432152903977</v>
      </c>
      <c r="O135" s="100">
        <v>0.59923795571789962</v>
      </c>
      <c r="P135" s="100">
        <v>0.61896022101870884</v>
      </c>
      <c r="Q135" s="100">
        <v>0.63947056742023622</v>
      </c>
      <c r="R135" s="100">
        <v>0.63911643201923585</v>
      </c>
      <c r="S135" s="100">
        <v>0.64030603495731764</v>
      </c>
      <c r="T135" s="100">
        <v>0.64063326653868169</v>
      </c>
      <c r="U135" s="100">
        <v>0.64074091812041611</v>
      </c>
      <c r="V135" s="100">
        <v>0.6409724958879478</v>
      </c>
      <c r="W135" s="100">
        <v>0.64158183055690177</v>
      </c>
      <c r="X135" s="100">
        <v>0.64228052692810123</v>
      </c>
      <c r="Y135" s="100">
        <v>0.64237923426302412</v>
      </c>
      <c r="Z135" s="100">
        <v>0.64264656669793518</v>
      </c>
      <c r="AA135" s="100">
        <v>0.64332965833532474</v>
      </c>
      <c r="AB135" s="100">
        <v>0.64467791447265288</v>
      </c>
      <c r="AC135" s="100">
        <v>0.64558061575242032</v>
      </c>
      <c r="AD135" s="100">
        <v>0.64650469967153856</v>
      </c>
      <c r="AE135" s="100">
        <v>0.64812684741813775</v>
      </c>
      <c r="AF135" s="100">
        <v>0.64966278644855768</v>
      </c>
      <c r="AG135" s="100">
        <v>0.65003997905549571</v>
      </c>
      <c r="AH135" s="100">
        <v>0.65047504614364549</v>
      </c>
      <c r="AI135" s="100">
        <v>0.65207848323100159</v>
      </c>
      <c r="AJ135" s="100">
        <v>0.65296117295883971</v>
      </c>
      <c r="AK135" s="100">
        <v>0.65402571758143357</v>
      </c>
      <c r="AL135" s="100">
        <v>0.6555287184680274</v>
      </c>
      <c r="AM135" s="100">
        <v>0.65733136844910089</v>
      </c>
      <c r="AN135" s="100">
        <v>0.65801317348531108</v>
      </c>
      <c r="AO135" s="100">
        <v>0.65878854739105464</v>
      </c>
      <c r="AP135" s="100">
        <v>0.66025059862830793</v>
      </c>
      <c r="AQ135" s="100">
        <v>0.66250898129041635</v>
      </c>
      <c r="AR135" s="100">
        <v>0.66414848098649293</v>
      </c>
      <c r="AS135" s="100">
        <v>0.66571529021897347</v>
      </c>
      <c r="AT135" s="100">
        <v>0.66820646967363351</v>
      </c>
      <c r="AU135" s="100">
        <v>0.67043715208829757</v>
      </c>
      <c r="AV135" s="100">
        <v>0.67138109845324179</v>
      </c>
      <c r="AW135" s="100">
        <v>0.67233858972731519</v>
      </c>
      <c r="AX135" s="100">
        <v>0.67473549102846464</v>
      </c>
      <c r="AY135" s="100">
        <v>0.67618118325647081</v>
      </c>
      <c r="AZ135" s="100">
        <v>0.67780458558076007</v>
      </c>
    </row>
    <row r="136" spans="1:52" ht="12" customHeight="1" x14ac:dyDescent="0.35">
      <c r="A136" s="93" t="s">
        <v>1026</v>
      </c>
      <c r="B136" s="101">
        <v>0.51015406318183754</v>
      </c>
      <c r="C136" s="101">
        <v>0.50928292892434801</v>
      </c>
      <c r="D136" s="101">
        <v>0.51050792477551132</v>
      </c>
      <c r="E136" s="101">
        <v>0.51453579613330869</v>
      </c>
      <c r="F136" s="101">
        <v>0.50379169955428171</v>
      </c>
      <c r="G136" s="101">
        <v>0.50976807928750012</v>
      </c>
      <c r="H136" s="101">
        <v>0.5116618816756261</v>
      </c>
      <c r="I136" s="101">
        <v>0.51852809585758097</v>
      </c>
      <c r="J136" s="101">
        <v>0.51730850308150889</v>
      </c>
      <c r="K136" s="101">
        <v>0.51657886918998064</v>
      </c>
      <c r="L136" s="101">
        <v>0.52283846293414749</v>
      </c>
      <c r="M136" s="101">
        <v>0.53636509301997137</v>
      </c>
      <c r="N136" s="101">
        <v>0.53334136648661168</v>
      </c>
      <c r="O136" s="101">
        <v>0.53664413649689702</v>
      </c>
      <c r="P136" s="101">
        <v>0.56350402293096269</v>
      </c>
      <c r="Q136" s="101">
        <v>0.58130440471389433</v>
      </c>
      <c r="R136" s="101">
        <v>0.58094380922628608</v>
      </c>
      <c r="S136" s="101">
        <v>0.5830613676392391</v>
      </c>
      <c r="T136" s="101">
        <v>0.58337297788078069</v>
      </c>
      <c r="U136" s="101">
        <v>0.58359038472180014</v>
      </c>
      <c r="V136" s="101">
        <v>0.58389604119897698</v>
      </c>
      <c r="W136" s="101">
        <v>0.5846181959225758</v>
      </c>
      <c r="X136" s="101">
        <v>0.5852733207160149</v>
      </c>
      <c r="Y136" s="101">
        <v>0.5854909539314731</v>
      </c>
      <c r="Z136" s="101">
        <v>0.58583684600943731</v>
      </c>
      <c r="AA136" s="101">
        <v>0.58651072901965662</v>
      </c>
      <c r="AB136" s="101">
        <v>0.58779833719868424</v>
      </c>
      <c r="AC136" s="101">
        <v>0.58918838314492405</v>
      </c>
      <c r="AD136" s="101">
        <v>0.59057515495972757</v>
      </c>
      <c r="AE136" s="101">
        <v>0.59253056871990395</v>
      </c>
      <c r="AF136" s="101">
        <v>0.59441433576563407</v>
      </c>
      <c r="AG136" s="101">
        <v>0.59516459710867919</v>
      </c>
      <c r="AH136" s="101">
        <v>0.59580929413218076</v>
      </c>
      <c r="AI136" s="101">
        <v>0.59734103191694776</v>
      </c>
      <c r="AJ136" s="101">
        <v>0.59849029776293117</v>
      </c>
      <c r="AK136" s="101">
        <v>0.59972957431265517</v>
      </c>
      <c r="AL136" s="101">
        <v>0.60173134631069847</v>
      </c>
      <c r="AM136" s="101">
        <v>0.60359715034900852</v>
      </c>
      <c r="AN136" s="101">
        <v>0.60463794502212154</v>
      </c>
      <c r="AO136" s="101">
        <v>0.60559119806091888</v>
      </c>
      <c r="AP136" s="101">
        <v>0.60721257240941939</v>
      </c>
      <c r="AQ136" s="101">
        <v>0.60956331665986307</v>
      </c>
      <c r="AR136" s="101">
        <v>0.61210349267118913</v>
      </c>
      <c r="AS136" s="101">
        <v>0.61448730444517963</v>
      </c>
      <c r="AT136" s="101">
        <v>0.61768279094713885</v>
      </c>
      <c r="AU136" s="101">
        <v>0.62047651751737554</v>
      </c>
      <c r="AV136" s="101">
        <v>0.62216447505395733</v>
      </c>
      <c r="AW136" s="101">
        <v>0.62349926944383105</v>
      </c>
      <c r="AX136" s="101">
        <v>0.62596211493516762</v>
      </c>
      <c r="AY136" s="101">
        <v>0.62786014720012884</v>
      </c>
      <c r="AZ136" s="101">
        <v>0.62981283948282851</v>
      </c>
    </row>
    <row r="138" spans="1:52" ht="12" customHeight="1" x14ac:dyDescent="0.3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35">
      <c r="A139" s="197" t="s">
        <v>312</v>
      </c>
      <c r="B139" s="198">
        <v>11953.148014915274</v>
      </c>
      <c r="C139" s="198">
        <v>12587.543032557212</v>
      </c>
      <c r="D139" s="198">
        <v>11854.199068095095</v>
      </c>
      <c r="E139" s="198">
        <v>12138.834271001797</v>
      </c>
      <c r="F139" s="198">
        <v>11589.649425073403</v>
      </c>
      <c r="G139" s="198">
        <v>10472.312618749414</v>
      </c>
      <c r="H139" s="198">
        <v>10180.73292915877</v>
      </c>
      <c r="I139" s="198">
        <v>9882.3901641954126</v>
      </c>
      <c r="J139" s="198">
        <v>8011.069782597755</v>
      </c>
      <c r="K139" s="198">
        <v>6890.4536486834531</v>
      </c>
      <c r="L139" s="198">
        <v>7611.1722938759558</v>
      </c>
      <c r="M139" s="198">
        <v>7286.2381336247809</v>
      </c>
      <c r="N139" s="198">
        <v>7332.8160449522529</v>
      </c>
      <c r="O139" s="198">
        <v>7936.8343829792066</v>
      </c>
      <c r="P139" s="198">
        <v>6837.0067759226731</v>
      </c>
      <c r="Q139" s="198">
        <v>7110.8946384465453</v>
      </c>
      <c r="R139" s="198">
        <v>7571.6279979764122</v>
      </c>
      <c r="S139" s="198">
        <v>7686.9165268796041</v>
      </c>
      <c r="T139" s="198">
        <v>7764.5045445835176</v>
      </c>
      <c r="U139" s="198">
        <v>7725.2972877414641</v>
      </c>
      <c r="V139" s="198">
        <v>7705.9894970617179</v>
      </c>
      <c r="W139" s="198">
        <v>7764.1890957342994</v>
      </c>
      <c r="X139" s="198">
        <v>7825.4718035121259</v>
      </c>
      <c r="Y139" s="198">
        <v>7861.0023003050364</v>
      </c>
      <c r="Z139" s="198">
        <v>7898.981579141644</v>
      </c>
      <c r="AA139" s="198">
        <v>7948.8664566159787</v>
      </c>
      <c r="AB139" s="198">
        <v>7999.8932292261889</v>
      </c>
      <c r="AC139" s="198">
        <v>8064.379710062085</v>
      </c>
      <c r="AD139" s="198">
        <v>8123.6601671637281</v>
      </c>
      <c r="AE139" s="198">
        <v>8184.4200456921881</v>
      </c>
      <c r="AF139" s="198">
        <v>8239.6911275996463</v>
      </c>
      <c r="AG139" s="198">
        <v>8301.3740523284741</v>
      </c>
      <c r="AH139" s="198">
        <v>8368.2376163556983</v>
      </c>
      <c r="AI139" s="198">
        <v>8379.2574014495221</v>
      </c>
      <c r="AJ139" s="198">
        <v>8441.452614307098</v>
      </c>
      <c r="AK139" s="198">
        <v>8446.1010204877512</v>
      </c>
      <c r="AL139" s="198">
        <v>8478.5250598187449</v>
      </c>
      <c r="AM139" s="198">
        <v>8502.4962499108296</v>
      </c>
      <c r="AN139" s="198">
        <v>8567.1364424607054</v>
      </c>
      <c r="AO139" s="198">
        <v>8635.5283255749255</v>
      </c>
      <c r="AP139" s="198">
        <v>8667.1440814810776</v>
      </c>
      <c r="AQ139" s="198">
        <v>8636.4101948905427</v>
      </c>
      <c r="AR139" s="198">
        <v>8644.7706138837821</v>
      </c>
      <c r="AS139" s="198">
        <v>8630.913644813214</v>
      </c>
      <c r="AT139" s="198">
        <v>8584.3766897144833</v>
      </c>
      <c r="AU139" s="198">
        <v>8562.3973176230575</v>
      </c>
      <c r="AV139" s="198">
        <v>8606.6441795828487</v>
      </c>
      <c r="AW139" s="198">
        <v>8653.4020189182738</v>
      </c>
      <c r="AX139" s="198">
        <v>8699.2137422566393</v>
      </c>
      <c r="AY139" s="198">
        <v>8748.7982817302</v>
      </c>
      <c r="AZ139" s="198">
        <v>8802.960678593372</v>
      </c>
    </row>
    <row r="140" spans="1:52" ht="12" customHeight="1" x14ac:dyDescent="0.3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35">
      <c r="A141" s="72" t="s">
        <v>41</v>
      </c>
      <c r="B141" s="73">
        <v>339.19853325017971</v>
      </c>
      <c r="C141" s="73">
        <v>349.28540403097793</v>
      </c>
      <c r="D141" s="73">
        <v>334.41404222476604</v>
      </c>
      <c r="E141" s="73">
        <v>354.46876980932893</v>
      </c>
      <c r="F141" s="73">
        <v>355.24644137141752</v>
      </c>
      <c r="G141" s="73">
        <v>340.56350804139055</v>
      </c>
      <c r="H141" s="73">
        <v>326.4786890594757</v>
      </c>
      <c r="I141" s="73">
        <v>327.0581880420529</v>
      </c>
      <c r="J141" s="73">
        <v>296.0637639018571</v>
      </c>
      <c r="K141" s="73">
        <v>258.74967812290356</v>
      </c>
      <c r="L141" s="73">
        <v>280.81974444751728</v>
      </c>
      <c r="M141" s="73">
        <v>276.42225998078737</v>
      </c>
      <c r="N141" s="73">
        <v>283.14671284022978</v>
      </c>
      <c r="O141" s="73">
        <v>294.64909108802658</v>
      </c>
      <c r="P141" s="73">
        <v>271.36740204615086</v>
      </c>
      <c r="Q141" s="73">
        <v>274.55669883406739</v>
      </c>
      <c r="R141" s="73">
        <v>294.57280752692003</v>
      </c>
      <c r="S141" s="73">
        <v>300.09627751579387</v>
      </c>
      <c r="T141" s="73">
        <v>304.67413503708252</v>
      </c>
      <c r="U141" s="73">
        <v>306.01512392155183</v>
      </c>
      <c r="V141" s="73">
        <v>294.13252132450839</v>
      </c>
      <c r="W141" s="73">
        <v>290.28367784216573</v>
      </c>
      <c r="X141" s="73">
        <v>289.71769613484781</v>
      </c>
      <c r="Y141" s="73">
        <v>281.00597674475904</v>
      </c>
      <c r="Z141" s="73">
        <v>276.05421352496512</v>
      </c>
      <c r="AA141" s="73">
        <v>267.48895095545805</v>
      </c>
      <c r="AB141" s="73">
        <v>259.58630002963548</v>
      </c>
      <c r="AC141" s="73">
        <v>250.57454149097296</v>
      </c>
      <c r="AD141" s="73">
        <v>248.08859270689877</v>
      </c>
      <c r="AE141" s="73">
        <v>247.29936981442316</v>
      </c>
      <c r="AF141" s="73">
        <v>243.52204686005481</v>
      </c>
      <c r="AG141" s="73">
        <v>235.86233138076048</v>
      </c>
      <c r="AH141" s="73">
        <v>231.96461662352033</v>
      </c>
      <c r="AI141" s="73">
        <v>223.41789091683199</v>
      </c>
      <c r="AJ141" s="73">
        <v>213.97216673134409</v>
      </c>
      <c r="AK141" s="73">
        <v>205.97526212937208</v>
      </c>
      <c r="AL141" s="73">
        <v>203.14356839999238</v>
      </c>
      <c r="AM141" s="73">
        <v>197.90633653710154</v>
      </c>
      <c r="AN141" s="73">
        <v>196.20600232247372</v>
      </c>
      <c r="AO141" s="73">
        <v>194.4795763212432</v>
      </c>
      <c r="AP141" s="73">
        <v>192.02159762490388</v>
      </c>
      <c r="AQ141" s="73">
        <v>187.70115322081901</v>
      </c>
      <c r="AR141" s="73">
        <v>185.6278343877085</v>
      </c>
      <c r="AS141" s="73">
        <v>180.6792128564098</v>
      </c>
      <c r="AT141" s="73">
        <v>175.46167592366794</v>
      </c>
      <c r="AU141" s="73">
        <v>170.63066530727309</v>
      </c>
      <c r="AV141" s="73">
        <v>168.14573972833651</v>
      </c>
      <c r="AW141" s="73">
        <v>165.02281730015332</v>
      </c>
      <c r="AX141" s="73">
        <v>163.93326744350946</v>
      </c>
      <c r="AY141" s="73">
        <v>162.87824213731025</v>
      </c>
      <c r="AZ141" s="73">
        <v>161.19118616369849</v>
      </c>
    </row>
    <row r="142" spans="1:52" ht="12" customHeight="1" x14ac:dyDescent="0.3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3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3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35">
      <c r="A145" s="91" t="s">
        <v>1015</v>
      </c>
      <c r="B145" s="102">
        <v>1267.5792731234376</v>
      </c>
      <c r="C145" s="102">
        <v>1299.6152654240132</v>
      </c>
      <c r="D145" s="102">
        <v>1248.2899169468517</v>
      </c>
      <c r="E145" s="102">
        <v>1300.3953208772143</v>
      </c>
      <c r="F145" s="102">
        <v>1285.6575951627055</v>
      </c>
      <c r="G145" s="102">
        <v>1221.0644190117694</v>
      </c>
      <c r="H145" s="102">
        <v>1171.0963354350386</v>
      </c>
      <c r="I145" s="102">
        <v>1174.1814734645118</v>
      </c>
      <c r="J145" s="102">
        <v>1050.3251922943325</v>
      </c>
      <c r="K145" s="102">
        <v>906.42766103112763</v>
      </c>
      <c r="L145" s="102">
        <v>961.81540478470174</v>
      </c>
      <c r="M145" s="102">
        <v>947.3966089285442</v>
      </c>
      <c r="N145" s="102">
        <v>971.92891043587133</v>
      </c>
      <c r="O145" s="102">
        <v>1002.5013896309067</v>
      </c>
      <c r="P145" s="102">
        <v>961.45256588393249</v>
      </c>
      <c r="Q145" s="102">
        <v>974.59410699411808</v>
      </c>
      <c r="R145" s="102">
        <v>1042.7061264617666</v>
      </c>
      <c r="S145" s="102">
        <v>1062.9996544286594</v>
      </c>
      <c r="T145" s="102">
        <v>1077.2325813072746</v>
      </c>
      <c r="U145" s="102">
        <v>1074.765268185166</v>
      </c>
      <c r="V145" s="102">
        <v>1076.11648958466</v>
      </c>
      <c r="W145" s="102">
        <v>1087.3301807677831</v>
      </c>
      <c r="X145" s="102">
        <v>1097.31385575902</v>
      </c>
      <c r="Y145" s="102">
        <v>1104.5303577281138</v>
      </c>
      <c r="Z145" s="102">
        <v>1111.7521739917274</v>
      </c>
      <c r="AA145" s="102">
        <v>1121.0391625192908</v>
      </c>
      <c r="AB145" s="102">
        <v>1130.8732393751723</v>
      </c>
      <c r="AC145" s="102">
        <v>1142.5069124915949</v>
      </c>
      <c r="AD145" s="102">
        <v>1152.7219628517939</v>
      </c>
      <c r="AE145" s="102">
        <v>1163.1088452812655</v>
      </c>
      <c r="AF145" s="102">
        <v>1173.1784531703843</v>
      </c>
      <c r="AG145" s="102">
        <v>1183.5039474014791</v>
      </c>
      <c r="AH145" s="102">
        <v>1195.6405799862682</v>
      </c>
      <c r="AI145" s="102">
        <v>1202.7210326621171</v>
      </c>
      <c r="AJ145" s="102">
        <v>1216.3385782269054</v>
      </c>
      <c r="AK145" s="102">
        <v>1222.6277623769936</v>
      </c>
      <c r="AL145" s="102">
        <v>1236.705611522689</v>
      </c>
      <c r="AM145" s="102">
        <v>1243.8704391736062</v>
      </c>
      <c r="AN145" s="102">
        <v>1255.4462575314687</v>
      </c>
      <c r="AO145" s="102">
        <v>1264.412177551791</v>
      </c>
      <c r="AP145" s="102">
        <v>1279.9940273432026</v>
      </c>
      <c r="AQ145" s="102">
        <v>1287.5841455403377</v>
      </c>
      <c r="AR145" s="102">
        <v>1292.4790537843076</v>
      </c>
      <c r="AS145" s="102">
        <v>1294.6510372637094</v>
      </c>
      <c r="AT145" s="102">
        <v>1291.1501291021132</v>
      </c>
      <c r="AU145" s="102">
        <v>1296.1050735230358</v>
      </c>
      <c r="AV145" s="102">
        <v>1302.8726161024208</v>
      </c>
      <c r="AW145" s="102">
        <v>1309.4394010395529</v>
      </c>
      <c r="AX145" s="102">
        <v>1317.6086198143712</v>
      </c>
      <c r="AY145" s="102">
        <v>1325.8560750817805</v>
      </c>
      <c r="AZ145" s="102">
        <v>1335.1072132290574</v>
      </c>
    </row>
    <row r="146" spans="1:52" ht="12" customHeight="1" x14ac:dyDescent="0.35">
      <c r="A146" s="91" t="s">
        <v>1018</v>
      </c>
      <c r="B146" s="102">
        <v>850.96320967972088</v>
      </c>
      <c r="C146" s="102">
        <v>873.86461526173605</v>
      </c>
      <c r="D146" s="102">
        <v>845.53055795931755</v>
      </c>
      <c r="E146" s="102">
        <v>901.53398599816887</v>
      </c>
      <c r="F146" s="102">
        <v>901.39957098259686</v>
      </c>
      <c r="G146" s="102">
        <v>864.61317934807334</v>
      </c>
      <c r="H146" s="102">
        <v>842.56537138309318</v>
      </c>
      <c r="I146" s="102">
        <v>840.68565037248857</v>
      </c>
      <c r="J146" s="102">
        <v>770.31198711226284</v>
      </c>
      <c r="K146" s="102">
        <v>664.12414498824739</v>
      </c>
      <c r="L146" s="102">
        <v>725.19432134641124</v>
      </c>
      <c r="M146" s="102">
        <v>720.90118441141146</v>
      </c>
      <c r="N146" s="102">
        <v>740.65455311585015</v>
      </c>
      <c r="O146" s="102">
        <v>762.62120767965916</v>
      </c>
      <c r="P146" s="102">
        <v>723.80839943739295</v>
      </c>
      <c r="Q146" s="102">
        <v>730.1759104325339</v>
      </c>
      <c r="R146" s="102">
        <v>782.81268632291778</v>
      </c>
      <c r="S146" s="102">
        <v>799.8437280364102</v>
      </c>
      <c r="T146" s="102">
        <v>811.17828070207815</v>
      </c>
      <c r="U146" s="102">
        <v>811.18179882548134</v>
      </c>
      <c r="V146" s="102">
        <v>812.49218259417648</v>
      </c>
      <c r="W146" s="102">
        <v>818.77649448260058</v>
      </c>
      <c r="X146" s="102">
        <v>827.12133577461952</v>
      </c>
      <c r="Y146" s="102">
        <v>833.16786320769006</v>
      </c>
      <c r="Z146" s="102">
        <v>838.84414524533202</v>
      </c>
      <c r="AA146" s="102">
        <v>845.96977404469737</v>
      </c>
      <c r="AB146" s="102">
        <v>853.42543707794312</v>
      </c>
      <c r="AC146" s="102">
        <v>862.32831672518694</v>
      </c>
      <c r="AD146" s="102">
        <v>869.83894956176016</v>
      </c>
      <c r="AE146" s="102">
        <v>877.40097485831734</v>
      </c>
      <c r="AF146" s="102">
        <v>884.6738222154728</v>
      </c>
      <c r="AG146" s="102">
        <v>893.94441548274108</v>
      </c>
      <c r="AH146" s="102">
        <v>901.38745376515703</v>
      </c>
      <c r="AI146" s="102">
        <v>903.86688213813147</v>
      </c>
      <c r="AJ146" s="102">
        <v>912.03631128508005</v>
      </c>
      <c r="AK146" s="102">
        <v>918.64564233581507</v>
      </c>
      <c r="AL146" s="102">
        <v>923.23716116158084</v>
      </c>
      <c r="AM146" s="102">
        <v>929.85308172072189</v>
      </c>
      <c r="AN146" s="102">
        <v>937.37182003485839</v>
      </c>
      <c r="AO146" s="102">
        <v>946.35660946525445</v>
      </c>
      <c r="AP146" s="102">
        <v>950.78681908235046</v>
      </c>
      <c r="AQ146" s="102">
        <v>951.56689217485837</v>
      </c>
      <c r="AR146" s="102">
        <v>955.37175008707118</v>
      </c>
      <c r="AS146" s="102">
        <v>958.18261990752637</v>
      </c>
      <c r="AT146" s="102">
        <v>961.50854739587828</v>
      </c>
      <c r="AU146" s="102">
        <v>965.50257808667641</v>
      </c>
      <c r="AV146" s="102">
        <v>970.98535643440835</v>
      </c>
      <c r="AW146" s="102">
        <v>976.89662415294219</v>
      </c>
      <c r="AX146" s="102">
        <v>983.26337734272101</v>
      </c>
      <c r="AY146" s="102">
        <v>989.96563005272162</v>
      </c>
      <c r="AZ146" s="102">
        <v>997.0834068654475</v>
      </c>
    </row>
    <row r="147" spans="1:52" ht="12" customHeight="1" x14ac:dyDescent="0.35">
      <c r="A147" s="91" t="s">
        <v>1021</v>
      </c>
      <c r="B147" s="102">
        <v>4685.643115740344</v>
      </c>
      <c r="C147" s="102">
        <v>4769.0992045129369</v>
      </c>
      <c r="D147" s="102">
        <v>4585.7644527779776</v>
      </c>
      <c r="E147" s="102">
        <v>4773.2046634466042</v>
      </c>
      <c r="F147" s="102">
        <v>4724.7715879393836</v>
      </c>
      <c r="G147" s="102">
        <v>4522.5447251780106</v>
      </c>
      <c r="H147" s="102">
        <v>4379.606369696301</v>
      </c>
      <c r="I147" s="102">
        <v>4364.1326586089872</v>
      </c>
      <c r="J147" s="102">
        <v>3948.8504567082377</v>
      </c>
      <c r="K147" s="102">
        <v>3414.3117238279069</v>
      </c>
      <c r="L147" s="102">
        <v>3675.5840782204523</v>
      </c>
      <c r="M147" s="102">
        <v>3624.6286591477647</v>
      </c>
      <c r="N147" s="102">
        <v>3658.3174988660307</v>
      </c>
      <c r="O147" s="102">
        <v>3732.5947497829534</v>
      </c>
      <c r="P147" s="102">
        <v>3420.1325972044092</v>
      </c>
      <c r="Q147" s="102">
        <v>3444.9120148547163</v>
      </c>
      <c r="R147" s="102">
        <v>3694.4040772514222</v>
      </c>
      <c r="S147" s="102">
        <v>3723.1792758608699</v>
      </c>
      <c r="T147" s="102">
        <v>3761.4357509754004</v>
      </c>
      <c r="U147" s="102">
        <v>3740.8148380975254</v>
      </c>
      <c r="V147" s="102">
        <v>3734.9953649506901</v>
      </c>
      <c r="W147" s="102">
        <v>3762.9675905049185</v>
      </c>
      <c r="X147" s="102">
        <v>3795.1780427077124</v>
      </c>
      <c r="Y147" s="102">
        <v>3818.241565719336</v>
      </c>
      <c r="Z147" s="102">
        <v>3840.8408861895491</v>
      </c>
      <c r="AA147" s="102">
        <v>3871.7063418203552</v>
      </c>
      <c r="AB147" s="102">
        <v>3902.6362550775511</v>
      </c>
      <c r="AC147" s="102">
        <v>3941.5756178897968</v>
      </c>
      <c r="AD147" s="102">
        <v>3974.5696176509127</v>
      </c>
      <c r="AE147" s="102">
        <v>4007.6745485448337</v>
      </c>
      <c r="AF147" s="102">
        <v>4039.9083601945845</v>
      </c>
      <c r="AG147" s="102">
        <v>4073.2826582059388</v>
      </c>
      <c r="AH147" s="102">
        <v>4108.1061496277216</v>
      </c>
      <c r="AI147" s="102">
        <v>4121.9234883022027</v>
      </c>
      <c r="AJ147" s="102">
        <v>4157.0219903711104</v>
      </c>
      <c r="AK147" s="102">
        <v>4171.1946901877445</v>
      </c>
      <c r="AL147" s="102">
        <v>4190.987908761178</v>
      </c>
      <c r="AM147" s="102">
        <v>4212.6973203172947</v>
      </c>
      <c r="AN147" s="102">
        <v>4245.4098675000014</v>
      </c>
      <c r="AO147" s="102">
        <v>4284.6255797756876</v>
      </c>
      <c r="AP147" s="102">
        <v>4303.235416069183</v>
      </c>
      <c r="AQ147" s="102">
        <v>4301.6064260573712</v>
      </c>
      <c r="AR147" s="102">
        <v>4315.0969064804485</v>
      </c>
      <c r="AS147" s="102">
        <v>4322.3381074815361</v>
      </c>
      <c r="AT147" s="102">
        <v>4323.6197898741611</v>
      </c>
      <c r="AU147" s="102">
        <v>4324.6572361250264</v>
      </c>
      <c r="AV147" s="102">
        <v>4348.4260781573466</v>
      </c>
      <c r="AW147" s="102">
        <v>4376.3875753954262</v>
      </c>
      <c r="AX147" s="102">
        <v>4405.9809414044266</v>
      </c>
      <c r="AY147" s="102">
        <v>4435.5598888036438</v>
      </c>
      <c r="AZ147" s="102">
        <v>4466.9346165685402</v>
      </c>
    </row>
    <row r="148" spans="1:52" ht="12" customHeight="1" x14ac:dyDescent="0.35">
      <c r="A148" s="91" t="s">
        <v>1024</v>
      </c>
      <c r="B148" s="102">
        <v>4809.7638831215927</v>
      </c>
      <c r="C148" s="102">
        <v>5295.6785433275481</v>
      </c>
      <c r="D148" s="102">
        <v>4840.2000981861829</v>
      </c>
      <c r="E148" s="102">
        <v>4809.2315308704801</v>
      </c>
      <c r="F148" s="102">
        <v>4322.5742296172994</v>
      </c>
      <c r="G148" s="102">
        <v>3523.5267871701708</v>
      </c>
      <c r="H148" s="102">
        <v>3460.986163584862</v>
      </c>
      <c r="I148" s="102">
        <v>3176.332193707372</v>
      </c>
      <c r="J148" s="102">
        <v>1945.5183825810655</v>
      </c>
      <c r="K148" s="102">
        <v>1646.8404407132673</v>
      </c>
      <c r="L148" s="102">
        <v>1967.7587450768733</v>
      </c>
      <c r="M148" s="102">
        <v>1716.8894211562738</v>
      </c>
      <c r="N148" s="102">
        <v>1678.7683696942713</v>
      </c>
      <c r="O148" s="102">
        <v>2144.4679447976614</v>
      </c>
      <c r="P148" s="102">
        <v>1460.2458113507871</v>
      </c>
      <c r="Q148" s="102">
        <v>1686.6559073311087</v>
      </c>
      <c r="R148" s="102">
        <v>1757.1323004133853</v>
      </c>
      <c r="S148" s="102">
        <v>1800.7975910378705</v>
      </c>
      <c r="T148" s="102">
        <v>1809.9837965616819</v>
      </c>
      <c r="U148" s="102">
        <v>1792.520258711739</v>
      </c>
      <c r="V148" s="102">
        <v>1788.2529386076828</v>
      </c>
      <c r="W148" s="102">
        <v>1804.8311521368316</v>
      </c>
      <c r="X148" s="102">
        <v>1816.1408731359263</v>
      </c>
      <c r="Y148" s="102">
        <v>1824.0565369051374</v>
      </c>
      <c r="Z148" s="102">
        <v>1831.4901601900697</v>
      </c>
      <c r="AA148" s="102">
        <v>1842.6622272761783</v>
      </c>
      <c r="AB148" s="102">
        <v>1853.3719976658872</v>
      </c>
      <c r="AC148" s="102">
        <v>1867.3943214645335</v>
      </c>
      <c r="AD148" s="102">
        <v>1878.4410443923625</v>
      </c>
      <c r="AE148" s="102">
        <v>1888.9363071933487</v>
      </c>
      <c r="AF148" s="102">
        <v>1898.4084451591498</v>
      </c>
      <c r="AG148" s="102">
        <v>1914.7806998575545</v>
      </c>
      <c r="AH148" s="102">
        <v>1931.1388163530305</v>
      </c>
      <c r="AI148" s="102">
        <v>1927.3281074302395</v>
      </c>
      <c r="AJ148" s="102">
        <v>1942.0835676926586</v>
      </c>
      <c r="AK148" s="102">
        <v>1927.6576634578266</v>
      </c>
      <c r="AL148" s="102">
        <v>1924.4508099733048</v>
      </c>
      <c r="AM148" s="102">
        <v>1918.1690721621057</v>
      </c>
      <c r="AN148" s="102">
        <v>1932.7024950719042</v>
      </c>
      <c r="AO148" s="102">
        <v>1945.6543824609491</v>
      </c>
      <c r="AP148" s="102">
        <v>1941.1062213614377</v>
      </c>
      <c r="AQ148" s="102">
        <v>1907.951577897157</v>
      </c>
      <c r="AR148" s="102">
        <v>1896.1950691442466</v>
      </c>
      <c r="AS148" s="102">
        <v>1875.0626673040329</v>
      </c>
      <c r="AT148" s="102">
        <v>1832.6365474186628</v>
      </c>
      <c r="AU148" s="102">
        <v>1805.5017645810462</v>
      </c>
      <c r="AV148" s="102">
        <v>1816.2143891603371</v>
      </c>
      <c r="AW148" s="102">
        <v>1825.6556010301986</v>
      </c>
      <c r="AX148" s="102">
        <v>1828.4275362516109</v>
      </c>
      <c r="AY148" s="102">
        <v>1834.5384456547438</v>
      </c>
      <c r="AZ148" s="102">
        <v>1842.6442557666282</v>
      </c>
    </row>
    <row r="149" spans="1:52" ht="12" customHeight="1" x14ac:dyDescent="0.35">
      <c r="A149" s="91" t="s">
        <v>1025</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35">
      <c r="A150" s="93" t="s">
        <v>1026</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3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3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35">
      <c r="A153" s="214" t="s">
        <v>312</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3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35">
      <c r="A155" s="72" t="s">
        <v>41</v>
      </c>
      <c r="B155" s="89">
        <v>2.8377338992784489E-2</v>
      </c>
      <c r="C155" s="89">
        <v>2.7748497314175148E-2</v>
      </c>
      <c r="D155" s="89">
        <v>2.8210597806208812E-2</v>
      </c>
      <c r="E155" s="89">
        <v>2.9201219976790673E-2</v>
      </c>
      <c r="F155" s="89">
        <v>3.0652043762675555E-2</v>
      </c>
      <c r="G155" s="89">
        <v>3.2520372570968958E-2</v>
      </c>
      <c r="H155" s="89">
        <v>3.2068289319760447E-2</v>
      </c>
      <c r="I155" s="89">
        <v>3.3095049133660751E-2</v>
      </c>
      <c r="J155" s="89">
        <v>3.6956832475107004E-2</v>
      </c>
      <c r="K155" s="89">
        <v>3.755190751081279E-2</v>
      </c>
      <c r="L155" s="89">
        <v>3.6895728227498981E-2</v>
      </c>
      <c r="M155" s="89">
        <v>3.7937582454949485E-2</v>
      </c>
      <c r="N155" s="89">
        <v>3.8613639167334853E-2</v>
      </c>
      <c r="O155" s="89">
        <v>3.7124258472611062E-2</v>
      </c>
      <c r="P155" s="89">
        <v>3.9690965789562063E-2</v>
      </c>
      <c r="Q155" s="89">
        <v>3.8610711140285914E-2</v>
      </c>
      <c r="R155" s="89">
        <v>3.8904817775734277E-2</v>
      </c>
      <c r="S155" s="89">
        <v>3.9039877233792958E-2</v>
      </c>
      <c r="T155" s="89">
        <v>3.9239353044055049E-2</v>
      </c>
      <c r="U155" s="89">
        <v>3.9612083849140403E-2</v>
      </c>
      <c r="V155" s="89">
        <v>3.8169338465444402E-2</v>
      </c>
      <c r="W155" s="89">
        <v>3.7387507473465538E-2</v>
      </c>
      <c r="X155" s="89">
        <v>3.7022393461927816E-2</v>
      </c>
      <c r="Y155" s="89">
        <v>3.5746838126972047E-2</v>
      </c>
      <c r="Z155" s="89">
        <v>3.4948076629767635E-2</v>
      </c>
      <c r="AA155" s="89">
        <v>3.3651207051393142E-2</v>
      </c>
      <c r="AB155" s="89">
        <v>3.2448720575580063E-2</v>
      </c>
      <c r="AC155" s="89">
        <v>3.1071768753438804E-2</v>
      </c>
      <c r="AD155" s="89">
        <v>3.0539016601123497E-2</v>
      </c>
      <c r="AE155" s="89">
        <v>3.0215869717560188E-2</v>
      </c>
      <c r="AF155" s="89">
        <v>2.9554754309218466E-2</v>
      </c>
      <c r="AG155" s="89">
        <v>2.8412444722280987E-2</v>
      </c>
      <c r="AH155" s="89">
        <v>2.7719649854366719E-2</v>
      </c>
      <c r="AI155" s="89">
        <v>2.666320894715361E-2</v>
      </c>
      <c r="AJ155" s="89">
        <v>2.5347789830471923E-2</v>
      </c>
      <c r="AK155" s="89">
        <v>2.4387023270232837E-2</v>
      </c>
      <c r="AL155" s="89">
        <v>2.3959776844055848E-2</v>
      </c>
      <c r="AM155" s="89">
        <v>2.3276262725688012E-2</v>
      </c>
      <c r="AN155" s="89">
        <v>2.2902168494717965E-2</v>
      </c>
      <c r="AO155" s="89">
        <v>2.2520866007152536E-2</v>
      </c>
      <c r="AP155" s="89">
        <v>2.2155117743478246E-2</v>
      </c>
      <c r="AQ155" s="89">
        <v>2.1733700575253641E-2</v>
      </c>
      <c r="AR155" s="89">
        <v>2.1472846727660325E-2</v>
      </c>
      <c r="AS155" s="89">
        <v>2.0933961373253894E-2</v>
      </c>
      <c r="AT155" s="89">
        <v>2.0439652436722671E-2</v>
      </c>
      <c r="AU155" s="89">
        <v>1.9927907918508105E-2</v>
      </c>
      <c r="AV155" s="89">
        <v>1.9536736528183773E-2</v>
      </c>
      <c r="AW155" s="89">
        <v>1.9070282062404648E-2</v>
      </c>
      <c r="AX155" s="89">
        <v>1.8844607374940068E-2</v>
      </c>
      <c r="AY155" s="89">
        <v>1.8617213117993931E-2</v>
      </c>
      <c r="AZ155" s="89">
        <v>1.8311019672696674E-2</v>
      </c>
    </row>
    <row r="156" spans="1:52" ht="12" customHeight="1" x14ac:dyDescent="0.3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3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3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35">
      <c r="A159" s="91" t="s">
        <v>1015</v>
      </c>
      <c r="B159" s="92">
        <v>0.10604564350259343</v>
      </c>
      <c r="C159" s="92">
        <v>0.10324614279868649</v>
      </c>
      <c r="D159" s="92">
        <v>0.10530360674527166</v>
      </c>
      <c r="E159" s="92">
        <v>0.10712686999802783</v>
      </c>
      <c r="F159" s="92">
        <v>0.11093153451054995</v>
      </c>
      <c r="G159" s="92">
        <v>0.11659930938516871</v>
      </c>
      <c r="H159" s="92">
        <v>0.11503065089556433</v>
      </c>
      <c r="I159" s="92">
        <v>0.11881553490153152</v>
      </c>
      <c r="J159" s="92">
        <v>0.13110923020242907</v>
      </c>
      <c r="K159" s="92">
        <v>0.13154832863643415</v>
      </c>
      <c r="L159" s="92">
        <v>0.12636889136757426</v>
      </c>
      <c r="M159" s="92">
        <v>0.13002547975428719</v>
      </c>
      <c r="N159" s="92">
        <v>0.13254511015654422</v>
      </c>
      <c r="O159" s="92">
        <v>0.12630997967915303</v>
      </c>
      <c r="P159" s="92">
        <v>0.14062477885348912</v>
      </c>
      <c r="Q159" s="92">
        <v>0.13705646849621009</v>
      </c>
      <c r="R159" s="92">
        <v>0.13771227624236684</v>
      </c>
      <c r="S159" s="92">
        <v>0.13828687363932768</v>
      </c>
      <c r="T159" s="92">
        <v>0.13873809656776454</v>
      </c>
      <c r="U159" s="92">
        <v>0.13912283607397327</v>
      </c>
      <c r="V159" s="92">
        <v>0.13964676307889878</v>
      </c>
      <c r="W159" s="92">
        <v>0.14004426828877339</v>
      </c>
      <c r="X159" s="92">
        <v>0.14022334797328617</v>
      </c>
      <c r="Y159" s="92">
        <v>0.14050757340259956</v>
      </c>
      <c r="Z159" s="92">
        <v>0.14074626745901817</v>
      </c>
      <c r="AA159" s="92">
        <v>0.14103132423192624</v>
      </c>
      <c r="AB159" s="92">
        <v>0.14136104157537099</v>
      </c>
      <c r="AC159" s="92">
        <v>0.14167325368695952</v>
      </c>
      <c r="AD159" s="92">
        <v>0.14189687150025776</v>
      </c>
      <c r="AE159" s="92">
        <v>0.14211255517041305</v>
      </c>
      <c r="AF159" s="92">
        <v>0.142381362966472</v>
      </c>
      <c r="AG159" s="92">
        <v>0.1425672352481834</v>
      </c>
      <c r="AH159" s="92">
        <v>0.14287842133562173</v>
      </c>
      <c r="AI159" s="92">
        <v>0.14353551574320406</v>
      </c>
      <c r="AJ159" s="92">
        <v>0.14409114565962014</v>
      </c>
      <c r="AK159" s="92">
        <v>0.14475646921712859</v>
      </c>
      <c r="AL159" s="92">
        <v>0.1458632961272544</v>
      </c>
      <c r="AM159" s="92">
        <v>0.14629473540628157</v>
      </c>
      <c r="AN159" s="92">
        <v>0.14654211076984688</v>
      </c>
      <c r="AO159" s="92">
        <v>0.14641978230875766</v>
      </c>
      <c r="AP159" s="92">
        <v>0.14768348319928609</v>
      </c>
      <c r="AQ159" s="92">
        <v>0.14908788680534141</v>
      </c>
      <c r="AR159" s="92">
        <v>0.14950993051319883</v>
      </c>
      <c r="AS159" s="92">
        <v>0.15000162098038552</v>
      </c>
      <c r="AT159" s="92">
        <v>0.1504069748767114</v>
      </c>
      <c r="AU159" s="92">
        <v>0.15137175085947049</v>
      </c>
      <c r="AV159" s="92">
        <v>0.15137986291952982</v>
      </c>
      <c r="AW159" s="92">
        <v>0.15132076357677884</v>
      </c>
      <c r="AX159" s="92">
        <v>0.15146295502707971</v>
      </c>
      <c r="AY159" s="92">
        <v>0.15154722195967393</v>
      </c>
      <c r="AZ159" s="92">
        <v>0.15166570225352802</v>
      </c>
    </row>
    <row r="160" spans="1:52" ht="12" customHeight="1" x14ac:dyDescent="0.35">
      <c r="A160" s="91" t="s">
        <v>1018</v>
      </c>
      <c r="B160" s="92">
        <v>7.1191556284409707E-2</v>
      </c>
      <c r="C160" s="92">
        <v>6.9422969439033311E-2</v>
      </c>
      <c r="D160" s="92">
        <v>7.1327514672418074E-2</v>
      </c>
      <c r="E160" s="92">
        <v>7.4268580151211405E-2</v>
      </c>
      <c r="F160" s="92">
        <v>7.7776258618529159E-2</v>
      </c>
      <c r="G160" s="92">
        <v>8.2561819038909093E-2</v>
      </c>
      <c r="H160" s="92">
        <v>8.2760777367009666E-2</v>
      </c>
      <c r="I160" s="92">
        <v>8.5069060865290591E-2</v>
      </c>
      <c r="J160" s="92">
        <v>9.6155945212909294E-2</v>
      </c>
      <c r="K160" s="92">
        <v>9.6383225089271218E-2</v>
      </c>
      <c r="L160" s="92">
        <v>9.5280239803520364E-2</v>
      </c>
      <c r="M160" s="92">
        <v>9.8940107527445753E-2</v>
      </c>
      <c r="N160" s="92">
        <v>0.10100547301001779</v>
      </c>
      <c r="O160" s="92">
        <v>9.6086319920587554E-2</v>
      </c>
      <c r="P160" s="92">
        <v>0.10586626913788789</v>
      </c>
      <c r="Q160" s="92">
        <v>0.10268411325976966</v>
      </c>
      <c r="R160" s="92">
        <v>0.1033876316337955</v>
      </c>
      <c r="S160" s="92">
        <v>0.10405261007317007</v>
      </c>
      <c r="T160" s="92">
        <v>0.10447263905176697</v>
      </c>
      <c r="U160" s="92">
        <v>0.10500331166706921</v>
      </c>
      <c r="V160" s="92">
        <v>0.10543645081582041</v>
      </c>
      <c r="W160" s="92">
        <v>0.10545550660692206</v>
      </c>
      <c r="X160" s="92">
        <v>0.10569603425104691</v>
      </c>
      <c r="Y160" s="92">
        <v>0.10598748497699333</v>
      </c>
      <c r="Z160" s="92">
        <v>0.10619649341383658</v>
      </c>
      <c r="AA160" s="92">
        <v>0.10642646705186273</v>
      </c>
      <c r="AB160" s="92">
        <v>0.10667960341771873</v>
      </c>
      <c r="AC160" s="92">
        <v>0.10693052010550086</v>
      </c>
      <c r="AD160" s="92">
        <v>0.10707475838018139</v>
      </c>
      <c r="AE160" s="92">
        <v>0.1072038055182824</v>
      </c>
      <c r="AF160" s="92">
        <v>0.10736735255186591</v>
      </c>
      <c r="AG160" s="92">
        <v>0.10768631913797407</v>
      </c>
      <c r="AH160" s="92">
        <v>0.10771532729943013</v>
      </c>
      <c r="AI160" s="92">
        <v>0.10786956872595561</v>
      </c>
      <c r="AJ160" s="92">
        <v>0.10804257903898012</v>
      </c>
      <c r="AK160" s="92">
        <v>0.10876564702546791</v>
      </c>
      <c r="AL160" s="92">
        <v>0.10889124637219837</v>
      </c>
      <c r="AM160" s="92">
        <v>0.10936236305078921</v>
      </c>
      <c r="AN160" s="92">
        <v>0.10941483497204822</v>
      </c>
      <c r="AO160" s="92">
        <v>0.1095887331713719</v>
      </c>
      <c r="AP160" s="92">
        <v>0.10970012845567879</v>
      </c>
      <c r="AQ160" s="92">
        <v>0.11018083563675828</v>
      </c>
      <c r="AR160" s="92">
        <v>0.11051441302013418</v>
      </c>
      <c r="AS160" s="92">
        <v>0.1110175190413764</v>
      </c>
      <c r="AT160" s="92">
        <v>0.11200679818115694</v>
      </c>
      <c r="AU160" s="92">
        <v>0.11276077741679737</v>
      </c>
      <c r="AV160" s="92">
        <v>0.11281811309660424</v>
      </c>
      <c r="AW160" s="92">
        <v>0.11289162597753201</v>
      </c>
      <c r="AX160" s="92">
        <v>0.11302899393844015</v>
      </c>
      <c r="AY160" s="92">
        <v>0.11315446969671608</v>
      </c>
      <c r="AZ160" s="92">
        <v>0.1132668250228708</v>
      </c>
    </row>
    <row r="161" spans="1:52" ht="12" customHeight="1" x14ac:dyDescent="0.35">
      <c r="A161" s="91" t="s">
        <v>1021</v>
      </c>
      <c r="B161" s="92">
        <v>0.39200076079485885</v>
      </c>
      <c r="C161" s="92">
        <v>0.3788745104726029</v>
      </c>
      <c r="D161" s="92">
        <v>0.38684726200695435</v>
      </c>
      <c r="E161" s="92">
        <v>0.39321771406412653</v>
      </c>
      <c r="F161" s="92">
        <v>0.40767165723905918</v>
      </c>
      <c r="G161" s="92">
        <v>0.43185730696015884</v>
      </c>
      <c r="H161" s="92">
        <v>0.43018576365485567</v>
      </c>
      <c r="I161" s="92">
        <v>0.44160699851950225</v>
      </c>
      <c r="J161" s="92">
        <v>0.49292423657152834</v>
      </c>
      <c r="K161" s="92">
        <v>0.49551334322962515</v>
      </c>
      <c r="L161" s="92">
        <v>0.48291957352980608</v>
      </c>
      <c r="M161" s="92">
        <v>0.49746228337236253</v>
      </c>
      <c r="N161" s="92">
        <v>0.49889666895221446</v>
      </c>
      <c r="O161" s="92">
        <v>0.47028759448321378</v>
      </c>
      <c r="P161" s="92">
        <v>0.50023829276413911</v>
      </c>
      <c r="Q161" s="92">
        <v>0.48445549962575396</v>
      </c>
      <c r="R161" s="92">
        <v>0.48792730945561325</v>
      </c>
      <c r="S161" s="92">
        <v>0.48435276522668869</v>
      </c>
      <c r="T161" s="92">
        <v>0.4844398930256742</v>
      </c>
      <c r="U161" s="92">
        <v>0.4842292404764108</v>
      </c>
      <c r="V161" s="92">
        <v>0.48468731580478253</v>
      </c>
      <c r="W161" s="92">
        <v>0.48465687067981378</v>
      </c>
      <c r="X161" s="92">
        <v>0.48497753720157938</v>
      </c>
      <c r="Y161" s="92">
        <v>0.48571943116861493</v>
      </c>
      <c r="Z161" s="92">
        <v>0.48624507447033705</v>
      </c>
      <c r="AA161" s="92">
        <v>0.4870765363780728</v>
      </c>
      <c r="AB161" s="92">
        <v>0.4878360427136656</v>
      </c>
      <c r="AC161" s="92">
        <v>0.48876364452083221</v>
      </c>
      <c r="AD161" s="92">
        <v>0.48925847904326886</v>
      </c>
      <c r="AE161" s="92">
        <v>0.48967117109956315</v>
      </c>
      <c r="AF161" s="92">
        <v>0.49029851940232549</v>
      </c>
      <c r="AG161" s="92">
        <v>0.49067571615609984</v>
      </c>
      <c r="AH161" s="92">
        <v>0.49091652722652607</v>
      </c>
      <c r="AI161" s="92">
        <v>0.4919199030201834</v>
      </c>
      <c r="AJ161" s="92">
        <v>0.49245339401959459</v>
      </c>
      <c r="AK161" s="92">
        <v>0.49386038363378038</v>
      </c>
      <c r="AL161" s="92">
        <v>0.49430624774856458</v>
      </c>
      <c r="AM161" s="92">
        <v>0.49546594276492339</v>
      </c>
      <c r="AN161" s="92">
        <v>0.49554596171233717</v>
      </c>
      <c r="AO161" s="92">
        <v>0.49616252975354941</v>
      </c>
      <c r="AP161" s="92">
        <v>0.49649981304266355</v>
      </c>
      <c r="AQ161" s="92">
        <v>0.49807805893729779</v>
      </c>
      <c r="AR161" s="92">
        <v>0.49915690065277879</v>
      </c>
      <c r="AS161" s="92">
        <v>0.50079728350417041</v>
      </c>
      <c r="AT161" s="92">
        <v>0.50366147085024582</v>
      </c>
      <c r="AU161" s="92">
        <v>0.50507551515088556</v>
      </c>
      <c r="AV161" s="92">
        <v>0.5052406010315752</v>
      </c>
      <c r="AW161" s="92">
        <v>0.50574185341529998</v>
      </c>
      <c r="AX161" s="92">
        <v>0.50648036385199602</v>
      </c>
      <c r="AY161" s="92">
        <v>0.50699075986998854</v>
      </c>
      <c r="AZ161" s="92">
        <v>0.50743548445365916</v>
      </c>
    </row>
    <row r="162" spans="1:52" ht="12" customHeight="1" x14ac:dyDescent="0.35">
      <c r="A162" s="91" t="s">
        <v>1024</v>
      </c>
      <c r="B162" s="92">
        <v>0.40238470042535363</v>
      </c>
      <c r="C162" s="92">
        <v>0.42070787997550213</v>
      </c>
      <c r="D162" s="92">
        <v>0.40831101876914716</v>
      </c>
      <c r="E162" s="92">
        <v>0.39618561580984352</v>
      </c>
      <c r="F162" s="92">
        <v>0.37296850586918612</v>
      </c>
      <c r="G162" s="92">
        <v>0.33646119204479441</v>
      </c>
      <c r="H162" s="92">
        <v>0.33995451876280991</v>
      </c>
      <c r="I162" s="92">
        <v>0.32141335658001491</v>
      </c>
      <c r="J162" s="92">
        <v>0.24285375553802641</v>
      </c>
      <c r="K162" s="92">
        <v>0.23900319553385665</v>
      </c>
      <c r="L162" s="92">
        <v>0.2585355670716003</v>
      </c>
      <c r="M162" s="92">
        <v>0.23563454689095512</v>
      </c>
      <c r="N162" s="92">
        <v>0.22893910871388873</v>
      </c>
      <c r="O162" s="92">
        <v>0.27019184744443464</v>
      </c>
      <c r="P162" s="92">
        <v>0.2135796934549217</v>
      </c>
      <c r="Q162" s="92">
        <v>0.23719320747798023</v>
      </c>
      <c r="R162" s="92">
        <v>0.23206796489249013</v>
      </c>
      <c r="S162" s="92">
        <v>0.23426787382702061</v>
      </c>
      <c r="T162" s="92">
        <v>0.23311001831073924</v>
      </c>
      <c r="U162" s="92">
        <v>0.23203252793340626</v>
      </c>
      <c r="V162" s="92">
        <v>0.23206013183505389</v>
      </c>
      <c r="W162" s="92">
        <v>0.23245584695102528</v>
      </c>
      <c r="X162" s="92">
        <v>0.23208068711215976</v>
      </c>
      <c r="Y162" s="92">
        <v>0.23203867232482009</v>
      </c>
      <c r="Z162" s="92">
        <v>0.2318640880270405</v>
      </c>
      <c r="AA162" s="92">
        <v>0.23181446528674524</v>
      </c>
      <c r="AB162" s="92">
        <v>0.23167459171766466</v>
      </c>
      <c r="AC162" s="92">
        <v>0.23156081293326863</v>
      </c>
      <c r="AD162" s="92">
        <v>0.23123087447516852</v>
      </c>
      <c r="AE162" s="92">
        <v>0.23079659849418127</v>
      </c>
      <c r="AF162" s="92">
        <v>0.23039801077011809</v>
      </c>
      <c r="AG162" s="92">
        <v>0.23065828473546168</v>
      </c>
      <c r="AH162" s="92">
        <v>0.23077007428405533</v>
      </c>
      <c r="AI162" s="92">
        <v>0.2300118035635034</v>
      </c>
      <c r="AJ162" s="92">
        <v>0.23006509145133325</v>
      </c>
      <c r="AK162" s="92">
        <v>0.2282304768533904</v>
      </c>
      <c r="AL162" s="92">
        <v>0.2269794329079268</v>
      </c>
      <c r="AM162" s="92">
        <v>0.22560069605231789</v>
      </c>
      <c r="AN162" s="92">
        <v>0.22559492405104983</v>
      </c>
      <c r="AO162" s="92">
        <v>0.22530808875916852</v>
      </c>
      <c r="AP162" s="92">
        <v>0.22396145755889332</v>
      </c>
      <c r="AQ162" s="92">
        <v>0.22091951804534896</v>
      </c>
      <c r="AR162" s="92">
        <v>0.21934590908622789</v>
      </c>
      <c r="AS162" s="92">
        <v>0.21724961510081381</v>
      </c>
      <c r="AT162" s="92">
        <v>0.21348510365516316</v>
      </c>
      <c r="AU162" s="92">
        <v>0.21086404865433855</v>
      </c>
      <c r="AV162" s="92">
        <v>0.2110246864241071</v>
      </c>
      <c r="AW162" s="92">
        <v>0.21097547496798447</v>
      </c>
      <c r="AX162" s="92">
        <v>0.21018307980754403</v>
      </c>
      <c r="AY162" s="92">
        <v>0.20969033535562756</v>
      </c>
      <c r="AZ162" s="92">
        <v>0.20932096859724528</v>
      </c>
    </row>
    <row r="163" spans="1:52" ht="12" customHeight="1" x14ac:dyDescent="0.35">
      <c r="A163" s="91" t="s">
        <v>1025</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35">
      <c r="A164" s="93" t="s">
        <v>1026</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3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3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35">
      <c r="A167" s="214" t="s">
        <v>312</v>
      </c>
      <c r="B167" s="221">
        <v>44.707397077941323</v>
      </c>
      <c r="C167" s="221">
        <v>45.653308480220325</v>
      </c>
      <c r="D167" s="221">
        <v>44.456394100020013</v>
      </c>
      <c r="E167" s="221">
        <v>42.448092671139975</v>
      </c>
      <c r="F167" s="221">
        <v>39.871326544149255</v>
      </c>
      <c r="G167" s="221">
        <v>37.370255401508835</v>
      </c>
      <c r="H167" s="221">
        <v>37.063170217103874</v>
      </c>
      <c r="I167" s="221">
        <v>35.70113563614084</v>
      </c>
      <c r="J167" s="221">
        <v>31.849918689379866</v>
      </c>
      <c r="K167" s="221">
        <v>31.633542872849834</v>
      </c>
      <c r="L167" s="221">
        <v>31.197382748572085</v>
      </c>
      <c r="M167" s="221">
        <v>29.81546400899785</v>
      </c>
      <c r="N167" s="221">
        <v>29.124908199611514</v>
      </c>
      <c r="O167" s="221">
        <v>29.900436332690955</v>
      </c>
      <c r="P167" s="221">
        <v>26.399494439905983</v>
      </c>
      <c r="Q167" s="221">
        <v>26.213290707054032</v>
      </c>
      <c r="R167" s="221">
        <v>26.033634693600732</v>
      </c>
      <c r="S167" s="221">
        <v>26.108717893238257</v>
      </c>
      <c r="T167" s="221">
        <v>25.801389814207926</v>
      </c>
      <c r="U167" s="221">
        <v>25.293648956188839</v>
      </c>
      <c r="V167" s="221">
        <v>24.970738169597009</v>
      </c>
      <c r="W167" s="221">
        <v>24.936718674917888</v>
      </c>
      <c r="X167" s="221">
        <v>24.81566552928286</v>
      </c>
      <c r="Y167" s="221">
        <v>24.689518224867282</v>
      </c>
      <c r="Z167" s="221">
        <v>24.582835597094185</v>
      </c>
      <c r="AA167" s="221">
        <v>24.478050117408657</v>
      </c>
      <c r="AB167" s="221">
        <v>24.40378564713745</v>
      </c>
      <c r="AC167" s="221">
        <v>24.328875922048031</v>
      </c>
      <c r="AD167" s="221">
        <v>24.272766835622789</v>
      </c>
      <c r="AE167" s="221">
        <v>24.215499109390251</v>
      </c>
      <c r="AF167" s="221">
        <v>24.142465417994703</v>
      </c>
      <c r="AG167" s="221">
        <v>24.100329948800624</v>
      </c>
      <c r="AH167" s="221">
        <v>24.07694758042981</v>
      </c>
      <c r="AI167" s="221">
        <v>23.879914066009491</v>
      </c>
      <c r="AJ167" s="221">
        <v>23.857814743150811</v>
      </c>
      <c r="AK167" s="221">
        <v>23.659369439676787</v>
      </c>
      <c r="AL167" s="221">
        <v>23.527502985674481</v>
      </c>
      <c r="AM167" s="221">
        <v>23.372411855075697</v>
      </c>
      <c r="AN167" s="221">
        <v>23.314191239059998</v>
      </c>
      <c r="AO167" s="221">
        <v>23.277124727512557</v>
      </c>
      <c r="AP167" s="221">
        <v>23.129570485334252</v>
      </c>
      <c r="AQ167" s="221">
        <v>22.824041570964329</v>
      </c>
      <c r="AR167" s="221">
        <v>22.629045475896056</v>
      </c>
      <c r="AS167" s="221">
        <v>22.389182816484713</v>
      </c>
      <c r="AT167" s="221">
        <v>22.055799967542725</v>
      </c>
      <c r="AU167" s="221">
        <v>21.790786142743968</v>
      </c>
      <c r="AV167" s="221">
        <v>21.683319766529351</v>
      </c>
      <c r="AW167" s="221">
        <v>21.576449506906336</v>
      </c>
      <c r="AX167" s="221">
        <v>21.463568954405773</v>
      </c>
      <c r="AY167" s="221">
        <v>21.372316051038805</v>
      </c>
      <c r="AZ167" s="221">
        <v>21.282722923369921</v>
      </c>
    </row>
    <row r="168" spans="1:52" ht="12" customHeight="1" x14ac:dyDescent="0.3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35">
      <c r="A169" s="72" t="s">
        <v>41</v>
      </c>
      <c r="B169" s="98">
        <v>1.2686769623657637</v>
      </c>
      <c r="C169" s="98">
        <v>1.2668107077466033</v>
      </c>
      <c r="D169" s="98">
        <v>1.2541414538699791</v>
      </c>
      <c r="E169" s="98">
        <v>1.2395360916851546</v>
      </c>
      <c r="F169" s="98">
        <v>1.2221376461071904</v>
      </c>
      <c r="G169" s="98">
        <v>1.2152946287293325</v>
      </c>
      <c r="H169" s="98">
        <v>1.1885524656296156</v>
      </c>
      <c r="I169" s="98">
        <v>1.1815308380055678</v>
      </c>
      <c r="J169" s="98">
        <v>1.1770721093491912</v>
      </c>
      <c r="K169" s="98">
        <v>1.1878998762005881</v>
      </c>
      <c r="L169" s="98">
        <v>1.1510501553005807</v>
      </c>
      <c r="M169" s="98">
        <v>1.1311266242739346</v>
      </c>
      <c r="N169" s="98">
        <v>1.1246186960015512</v>
      </c>
      <c r="O169" s="98">
        <v>1.1100315268586698</v>
      </c>
      <c r="P169" s="98">
        <v>1.0478214306760425</v>
      </c>
      <c r="Q169" s="98">
        <v>1.0121137955264043</v>
      </c>
      <c r="R169" s="98">
        <v>1.0128338137945703</v>
      </c>
      <c r="S169" s="98">
        <v>1.019281141283755</v>
      </c>
      <c r="T169" s="98">
        <v>1.0124298439469908</v>
      </c>
      <c r="U169" s="98">
        <v>1.0019341433032751</v>
      </c>
      <c r="V169" s="98">
        <v>0.95311655692733988</v>
      </c>
      <c r="W169" s="98">
        <v>0.93232175582220023</v>
      </c>
      <c r="X169" s="98">
        <v>0.91873533324470924</v>
      </c>
      <c r="Y169" s="98">
        <v>0.88257221141725684</v>
      </c>
      <c r="Z169" s="98">
        <v>0.85912282222422709</v>
      </c>
      <c r="AA169" s="98">
        <v>0.82371593271529697</v>
      </c>
      <c r="AB169" s="98">
        <v>0.79187162145031442</v>
      </c>
      <c r="AC169" s="98">
        <v>0.75594120668098175</v>
      </c>
      <c r="AD169" s="98">
        <v>0.74126642934828413</v>
      </c>
      <c r="AE169" s="98">
        <v>0.73169236623503064</v>
      </c>
      <c r="AF169" s="98">
        <v>0.71352463384763676</v>
      </c>
      <c r="AG169" s="98">
        <v>0.68474929245903071</v>
      </c>
      <c r="AH169" s="98">
        <v>0.66740455649145625</v>
      </c>
      <c r="AI169" s="98">
        <v>0.6367151383820836</v>
      </c>
      <c r="AJ169" s="98">
        <v>0.60474287392372128</v>
      </c>
      <c r="AK169" s="98">
        <v>0.57698159308443331</v>
      </c>
      <c r="AL169" s="98">
        <v>0.56371372123461827</v>
      </c>
      <c r="AM169" s="98">
        <v>0.54402239887172699</v>
      </c>
      <c r="AN169" s="98">
        <v>0.53394553607502948</v>
      </c>
      <c r="AO169" s="98">
        <v>0.52422100702008734</v>
      </c>
      <c r="AP169" s="98">
        <v>0.51243835745865962</v>
      </c>
      <c r="AQ169" s="98">
        <v>0.49605088542048054</v>
      </c>
      <c r="AR169" s="98">
        <v>0.48591002509717129</v>
      </c>
      <c r="AS169" s="98">
        <v>0.46869428825901083</v>
      </c>
      <c r="AT169" s="98">
        <v>0.45081288555045246</v>
      </c>
      <c r="AU169" s="98">
        <v>0.43424477972450426</v>
      </c>
      <c r="AV169" s="98">
        <v>0.42362130533504322</v>
      </c>
      <c r="AW169" s="98">
        <v>0.41146897800193549</v>
      </c>
      <c r="AX169" s="98">
        <v>0.40447252981072973</v>
      </c>
      <c r="AY169" s="98">
        <v>0.3978929627473119</v>
      </c>
      <c r="AZ169" s="98">
        <v>0.38970835813837912</v>
      </c>
    </row>
    <row r="170" spans="1:52" ht="12" customHeight="1" x14ac:dyDescent="0.3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3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3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35">
      <c r="A173" s="91" t="s">
        <v>1015</v>
      </c>
      <c r="B173" s="100">
        <v>4.7410246924562527</v>
      </c>
      <c r="C173" s="100">
        <v>4.7135280065813125</v>
      </c>
      <c r="D173" s="100">
        <v>4.681418641621323</v>
      </c>
      <c r="E173" s="100">
        <v>4.54733130524545</v>
      </c>
      <c r="F173" s="100">
        <v>4.422987436513699</v>
      </c>
      <c r="G173" s="100">
        <v>4.3573459713633014</v>
      </c>
      <c r="H173" s="100">
        <v>4.2634005943265532</v>
      </c>
      <c r="I173" s="100">
        <v>4.2418495272002019</v>
      </c>
      <c r="J173" s="100">
        <v>4.1758183213745523</v>
      </c>
      <c r="K173" s="100">
        <v>4.161339693772379</v>
      </c>
      <c r="L173" s="100">
        <v>3.9423786715069413</v>
      </c>
      <c r="M173" s="100">
        <v>3.8767700118666286</v>
      </c>
      <c r="N173" s="100">
        <v>3.8603641656167462</v>
      </c>
      <c r="O173" s="100">
        <v>3.7767235055800037</v>
      </c>
      <c r="P173" s="100">
        <v>3.7124230674556946</v>
      </c>
      <c r="Q173" s="100">
        <v>3.5927010519733473</v>
      </c>
      <c r="R173" s="100">
        <v>3.5851510925180095</v>
      </c>
      <c r="S173" s="100">
        <v>3.6104929721870924</v>
      </c>
      <c r="T173" s="100">
        <v>3.579635711626115</v>
      </c>
      <c r="U173" s="100">
        <v>3.518924177444485</v>
      </c>
      <c r="V173" s="100">
        <v>3.4870827570749272</v>
      </c>
      <c r="W173" s="100">
        <v>3.4922445203518659</v>
      </c>
      <c r="X173" s="100">
        <v>3.4797357027013125</v>
      </c>
      <c r="Y173" s="100">
        <v>3.4690642942553591</v>
      </c>
      <c r="Z173" s="100">
        <v>3.4599423538496903</v>
      </c>
      <c r="AA173" s="100">
        <v>3.4521718226736007</v>
      </c>
      <c r="AB173" s="100">
        <v>3.4497445574614387</v>
      </c>
      <c r="AC173" s="100">
        <v>3.4467510104228722</v>
      </c>
      <c r="AD173" s="100">
        <v>3.4442296766300853</v>
      </c>
      <c r="AE173" s="100">
        <v>3.44132645316231</v>
      </c>
      <c r="AF173" s="100">
        <v>3.4374371315850025</v>
      </c>
      <c r="AG173" s="100">
        <v>3.4359174093694986</v>
      </c>
      <c r="AH173" s="100">
        <v>3.4400762608723281</v>
      </c>
      <c r="AI173" s="100">
        <v>3.4276157813680657</v>
      </c>
      <c r="AJ173" s="100">
        <v>3.4376998592755763</v>
      </c>
      <c r="AK173" s="100">
        <v>3.4248467839912458</v>
      </c>
      <c r="AL173" s="100">
        <v>3.4317991351342991</v>
      </c>
      <c r="AM173" s="100">
        <v>3.4192608081449376</v>
      </c>
      <c r="AN173" s="100">
        <v>3.4165107950637243</v>
      </c>
      <c r="AO173" s="100">
        <v>3.4082315353761889</v>
      </c>
      <c r="AP173" s="100">
        <v>3.4158555341775645</v>
      </c>
      <c r="AQ173" s="100">
        <v>3.4027881261723363</v>
      </c>
      <c r="AR173" s="100">
        <v>3.383267016681236</v>
      </c>
      <c r="AS173" s="100">
        <v>3.3584137148989002</v>
      </c>
      <c r="AT173" s="100">
        <v>3.3173461516039704</v>
      </c>
      <c r="AU173" s="100">
        <v>3.2985094510314417</v>
      </c>
      <c r="AV173" s="100">
        <v>3.2824179738975441</v>
      </c>
      <c r="AW173" s="100">
        <v>3.2649648146608801</v>
      </c>
      <c r="AX173" s="100">
        <v>3.2509355792617862</v>
      </c>
      <c r="AY173" s="100">
        <v>3.2389151243790799</v>
      </c>
      <c r="AZ173" s="100">
        <v>3.2278591180401581</v>
      </c>
    </row>
    <row r="174" spans="1:52" ht="12" customHeight="1" x14ac:dyDescent="0.35">
      <c r="A174" s="91" t="s">
        <v>1018</v>
      </c>
      <c r="B174" s="100">
        <v>3.1827891754037139</v>
      </c>
      <c r="C174" s="100">
        <v>3.1693882394130961</v>
      </c>
      <c r="D174" s="100">
        <v>3.1709641024519781</v>
      </c>
      <c r="E174" s="100">
        <v>3.1525595728126086</v>
      </c>
      <c r="F174" s="100">
        <v>3.1010426047615791</v>
      </c>
      <c r="G174" s="100">
        <v>3.0853562638971876</v>
      </c>
      <c r="H174" s="100">
        <v>3.0673767788533173</v>
      </c>
      <c r="I174" s="100">
        <v>3.0370620803908595</v>
      </c>
      <c r="J174" s="100">
        <v>3.062559036531626</v>
      </c>
      <c r="K174" s="100">
        <v>3.0489428830849969</v>
      </c>
      <c r="L174" s="100">
        <v>2.9724941095261577</v>
      </c>
      <c r="M174" s="100">
        <v>2.9499452150309358</v>
      </c>
      <c r="N174" s="100">
        <v>2.9417751290751064</v>
      </c>
      <c r="O174" s="100">
        <v>2.8730228912281026</v>
      </c>
      <c r="P174" s="100">
        <v>2.7948159834792623</v>
      </c>
      <c r="Q174" s="100">
        <v>2.6916885118744038</v>
      </c>
      <c r="R174" s="100">
        <v>2.6915558337907912</v>
      </c>
      <c r="S174" s="100">
        <v>2.7166802424555185</v>
      </c>
      <c r="T174" s="100">
        <v>2.6955392850936817</v>
      </c>
      <c r="U174" s="100">
        <v>2.6559169045441364</v>
      </c>
      <c r="V174" s="100">
        <v>2.6328260068534441</v>
      </c>
      <c r="W174" s="100">
        <v>2.6297143009777599</v>
      </c>
      <c r="X174" s="100">
        <v>2.6229174337456049</v>
      </c>
      <c r="Y174" s="100">
        <v>2.6167799419473239</v>
      </c>
      <c r="Z174" s="100">
        <v>2.6106109385802401</v>
      </c>
      <c r="AA174" s="100">
        <v>2.6051123943142374</v>
      </c>
      <c r="AB174" s="100">
        <v>2.6033861747276399</v>
      </c>
      <c r="AC174" s="100">
        <v>2.6014993559267925</v>
      </c>
      <c r="AD174" s="100">
        <v>2.5990006441427904</v>
      </c>
      <c r="AE174" s="100">
        <v>2.5959936570512134</v>
      </c>
      <c r="AF174" s="100">
        <v>2.5921125960050682</v>
      </c>
      <c r="AG174" s="100">
        <v>2.5952758221970185</v>
      </c>
      <c r="AH174" s="100">
        <v>2.5934562889972188</v>
      </c>
      <c r="AI174" s="100">
        <v>2.5759160315133247</v>
      </c>
      <c r="AJ174" s="100">
        <v>2.5776598350842166</v>
      </c>
      <c r="AK174" s="100">
        <v>2.5733266253210281</v>
      </c>
      <c r="AL174" s="100">
        <v>2.5619391241357126</v>
      </c>
      <c r="AM174" s="100">
        <v>2.5560621906673577</v>
      </c>
      <c r="AN174" s="100">
        <v>2.5509183869285224</v>
      </c>
      <c r="AO174" s="100">
        <v>2.5509106107601167</v>
      </c>
      <c r="AP174" s="100">
        <v>2.5373168533658448</v>
      </c>
      <c r="AQ174" s="100">
        <v>2.5147719728969591</v>
      </c>
      <c r="AR174" s="100">
        <v>2.5008356779745755</v>
      </c>
      <c r="AS174" s="100">
        <v>2.4855915296499491</v>
      </c>
      <c r="AT174" s="100">
        <v>2.4703995356885255</v>
      </c>
      <c r="AU174" s="100">
        <v>2.4571459859789848</v>
      </c>
      <c r="AV174" s="100">
        <v>2.4462712217301421</v>
      </c>
      <c r="AW174" s="100">
        <v>2.435800467656775</v>
      </c>
      <c r="AX174" s="100">
        <v>2.4260056052448227</v>
      </c>
      <c r="AY174" s="100">
        <v>2.4183730889459092</v>
      </c>
      <c r="AZ174" s="100">
        <v>2.4106264533715827</v>
      </c>
    </row>
    <row r="175" spans="1:52" ht="12" customHeight="1" x14ac:dyDescent="0.35">
      <c r="A175" s="91" t="s">
        <v>1021</v>
      </c>
      <c r="B175" s="100">
        <v>17.525333667710846</v>
      </c>
      <c r="C175" s="100">
        <v>17.296874901898207</v>
      </c>
      <c r="D175" s="100">
        <v>17.197834336294864</v>
      </c>
      <c r="E175" s="100">
        <v>16.691341966527862</v>
      </c>
      <c r="F175" s="100">
        <v>16.254409768573016</v>
      </c>
      <c r="G175" s="100">
        <v>16.138617858108937</v>
      </c>
      <c r="H175" s="100">
        <v>15.944048183314733</v>
      </c>
      <c r="I175" s="100">
        <v>15.765871352013795</v>
      </c>
      <c r="J175" s="100">
        <v>15.699596854827821</v>
      </c>
      <c r="K175" s="100">
        <v>15.674842587123502</v>
      </c>
      <c r="L175" s="100">
        <v>15.06582677218656</v>
      </c>
      <c r="M175" s="100">
        <v>14.832068805722566</v>
      </c>
      <c r="N175" s="100">
        <v>14.530319684325223</v>
      </c>
      <c r="O175" s="100">
        <v>14.061804276899714</v>
      </c>
      <c r="P175" s="100">
        <v>13.206038028454953</v>
      </c>
      <c r="Q175" s="100">
        <v>12.699172846320995</v>
      </c>
      <c r="R175" s="100">
        <v>12.702521331398914</v>
      </c>
      <c r="S175" s="100">
        <v>12.645829708113475</v>
      </c>
      <c r="T175" s="100">
        <v>12.499222521508607</v>
      </c>
      <c r="U175" s="100">
        <v>12.247924422932282</v>
      </c>
      <c r="V175" s="100">
        <v>12.103000057086001</v>
      </c>
      <c r="W175" s="100">
        <v>12.085752038008575</v>
      </c>
      <c r="X175" s="100">
        <v>12.035040352409728</v>
      </c>
      <c r="Y175" s="100">
        <v>11.992178748009687</v>
      </c>
      <c r="Z175" s="100">
        <v>11.953282725601115</v>
      </c>
      <c r="AA175" s="100">
        <v>11.922683868476286</v>
      </c>
      <c r="AB175" s="100">
        <v>11.905046217332083</v>
      </c>
      <c r="AC175" s="100">
        <v>11.891070062755318</v>
      </c>
      <c r="AD175" s="100">
        <v>11.875656984168703</v>
      </c>
      <c r="AE175" s="100">
        <v>11.857631807655553</v>
      </c>
      <c r="AF175" s="100">
        <v>11.837015049164648</v>
      </c>
      <c r="AG175" s="100">
        <v>11.825446657226049</v>
      </c>
      <c r="AH175" s="100">
        <v>11.81977149239971</v>
      </c>
      <c r="AI175" s="100">
        <v>11.747005011481702</v>
      </c>
      <c r="AJ175" s="100">
        <v>11.748861844155339</v>
      </c>
      <c r="AK175" s="100">
        <v>11.684425268012115</v>
      </c>
      <c r="AL175" s="100">
        <v>11.629791719741904</v>
      </c>
      <c r="AM175" s="100">
        <v>11.58023407446515</v>
      </c>
      <c r="AN175" s="100">
        <v>11.553253319105334</v>
      </c>
      <c r="AO175" s="100">
        <v>11.54923709019153</v>
      </c>
      <c r="AP175" s="100">
        <v>11.483827421725564</v>
      </c>
      <c r="AQ175" s="100">
        <v>11.368154322770106</v>
      </c>
      <c r="AR175" s="100">
        <v>11.295444204479061</v>
      </c>
      <c r="AS175" s="100">
        <v>11.212441934373798</v>
      </c>
      <c r="AT175" s="100">
        <v>11.108656652431375</v>
      </c>
      <c r="AU175" s="100">
        <v>11.005992536589188</v>
      </c>
      <c r="AV175" s="100">
        <v>10.955293511201123</v>
      </c>
      <c r="AW175" s="100">
        <v>10.912113563744445</v>
      </c>
      <c r="AX175" s="100">
        <v>10.870876213589842</v>
      </c>
      <c r="AY175" s="100">
        <v>10.835566754897718</v>
      </c>
      <c r="AZ175" s="100">
        <v>10.799608817113214</v>
      </c>
    </row>
    <row r="176" spans="1:52" ht="12" customHeight="1" x14ac:dyDescent="0.35">
      <c r="A176" s="91" t="s">
        <v>1024</v>
      </c>
      <c r="B176" s="100">
        <v>17.989572580004747</v>
      </c>
      <c r="C176" s="100">
        <v>19.206706624581109</v>
      </c>
      <c r="D176" s="100">
        <v>18.152035565781873</v>
      </c>
      <c r="E176" s="100">
        <v>16.817323734868896</v>
      </c>
      <c r="F176" s="100">
        <v>14.870749088193769</v>
      </c>
      <c r="G176" s="100">
        <v>12.573640679410081</v>
      </c>
      <c r="H176" s="100">
        <v>12.599792194979656</v>
      </c>
      <c r="I176" s="100">
        <v>11.474821838530412</v>
      </c>
      <c r="J176" s="100">
        <v>7.7348723672966759</v>
      </c>
      <c r="K176" s="100">
        <v>7.5605178326683662</v>
      </c>
      <c r="L176" s="100">
        <v>8.0656330400518446</v>
      </c>
      <c r="M176" s="100">
        <v>7.0255533521037883</v>
      </c>
      <c r="N176" s="100">
        <v>6.6678305245928895</v>
      </c>
      <c r="O176" s="100">
        <v>8.0788541321244658</v>
      </c>
      <c r="P176" s="100">
        <v>5.6383959298400299</v>
      </c>
      <c r="Q176" s="100">
        <v>6.2176145013588782</v>
      </c>
      <c r="R176" s="100">
        <v>6.0415726220984478</v>
      </c>
      <c r="S176" s="100">
        <v>6.1164338291984146</v>
      </c>
      <c r="T176" s="100">
        <v>6.0145624520325311</v>
      </c>
      <c r="U176" s="100">
        <v>5.8689493079646597</v>
      </c>
      <c r="V176" s="100">
        <v>5.7947127916552938</v>
      </c>
      <c r="W176" s="100">
        <v>5.7966860597574863</v>
      </c>
      <c r="X176" s="100">
        <v>5.7592367071815032</v>
      </c>
      <c r="Y176" s="100">
        <v>5.7289230292376532</v>
      </c>
      <c r="Z176" s="100">
        <v>5.6998767568389113</v>
      </c>
      <c r="AA176" s="100">
        <v>5.6743660992292391</v>
      </c>
      <c r="AB176" s="100">
        <v>5.6537370761659735</v>
      </c>
      <c r="AC176" s="100">
        <v>5.6336142862620671</v>
      </c>
      <c r="AD176" s="100">
        <v>5.6126131013329266</v>
      </c>
      <c r="AE176" s="100">
        <v>5.5888548252861465</v>
      </c>
      <c r="AF176" s="100">
        <v>5.5623760073923476</v>
      </c>
      <c r="AG176" s="100">
        <v>5.5589407675490285</v>
      </c>
      <c r="AH176" s="100">
        <v>5.5562389816690931</v>
      </c>
      <c r="AI176" s="100">
        <v>5.4926621032643164</v>
      </c>
      <c r="AJ176" s="100">
        <v>5.4888503307119576</v>
      </c>
      <c r="AK176" s="100">
        <v>5.3997891692679643</v>
      </c>
      <c r="AL176" s="100">
        <v>5.3402592854279485</v>
      </c>
      <c r="AM176" s="100">
        <v>5.2728323829265227</v>
      </c>
      <c r="AN176" s="100">
        <v>5.2595632018873921</v>
      </c>
      <c r="AO176" s="100">
        <v>5.2445244841646366</v>
      </c>
      <c r="AP176" s="100">
        <v>5.1801323186066188</v>
      </c>
      <c r="AQ176" s="100">
        <v>5.0422762637044496</v>
      </c>
      <c r="AR176" s="100">
        <v>4.9635885516640128</v>
      </c>
      <c r="AS176" s="100">
        <v>4.8640413493030588</v>
      </c>
      <c r="AT176" s="100">
        <v>4.7085847422684024</v>
      </c>
      <c r="AU176" s="100">
        <v>4.59489338941985</v>
      </c>
      <c r="AV176" s="100">
        <v>4.5757157543654996</v>
      </c>
      <c r="AW176" s="100">
        <v>4.5521016828422987</v>
      </c>
      <c r="AX176" s="100">
        <v>4.5112790264985927</v>
      </c>
      <c r="AY176" s="100">
        <v>4.4815681200687889</v>
      </c>
      <c r="AZ176" s="100">
        <v>4.4549201767065876</v>
      </c>
    </row>
    <row r="177" spans="1:52" ht="12" customHeight="1" x14ac:dyDescent="0.35">
      <c r="A177" s="91" t="s">
        <v>1025</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35">
      <c r="A178" s="93" t="s">
        <v>1026</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3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3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3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3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35">
      <c r="A183" s="113" t="s">
        <v>75</v>
      </c>
      <c r="B183" s="362">
        <v>25322.253137462012</v>
      </c>
      <c r="C183" s="362">
        <v>25300.428569778665</v>
      </c>
      <c r="D183" s="362">
        <v>24948.079049675795</v>
      </c>
      <c r="E183" s="362">
        <v>24136.351379700078</v>
      </c>
      <c r="F183" s="362">
        <v>24647.243552534383</v>
      </c>
      <c r="G183" s="362">
        <v>26863.613951016716</v>
      </c>
      <c r="H183" s="362">
        <v>28614.802987274259</v>
      </c>
      <c r="I183" s="362">
        <v>28713.132757300104</v>
      </c>
      <c r="J183" s="362">
        <v>31837.341617269896</v>
      </c>
      <c r="K183" s="362">
        <v>30574.540178936244</v>
      </c>
      <c r="L183" s="362">
        <v>30808.391931807455</v>
      </c>
      <c r="M183" s="362">
        <v>31328.944597106634</v>
      </c>
      <c r="N183" s="362">
        <v>31259.632398186932</v>
      </c>
      <c r="O183" s="362">
        <v>30346.341894950689</v>
      </c>
      <c r="P183" s="362">
        <v>29718.725699331353</v>
      </c>
      <c r="Q183" s="362">
        <v>28296.484311615921</v>
      </c>
      <c r="R183" s="362">
        <v>26809.858746098296</v>
      </c>
      <c r="S183" s="362">
        <v>25837.05993053185</v>
      </c>
      <c r="T183" s="362">
        <v>26400.624949657002</v>
      </c>
      <c r="U183" s="362">
        <v>27860.567022972391</v>
      </c>
      <c r="V183" s="362">
        <v>28310.526455703912</v>
      </c>
      <c r="W183" s="362">
        <v>28223.234782468964</v>
      </c>
      <c r="X183" s="362">
        <v>28568.40743829136</v>
      </c>
      <c r="Y183" s="362">
        <v>29101.247057254841</v>
      </c>
      <c r="Z183" s="362">
        <v>29302.311350806423</v>
      </c>
      <c r="AA183" s="362">
        <v>29683.779050012454</v>
      </c>
      <c r="AB183" s="362">
        <v>29116.237386555604</v>
      </c>
      <c r="AC183" s="362">
        <v>28759.923538681644</v>
      </c>
      <c r="AD183" s="362">
        <v>28811.436262471212</v>
      </c>
      <c r="AE183" s="362">
        <v>28307.050601633237</v>
      </c>
      <c r="AF183" s="362">
        <v>27997.575355136247</v>
      </c>
      <c r="AG183" s="362">
        <v>27879.491924490758</v>
      </c>
      <c r="AH183" s="362">
        <v>27337.871477418092</v>
      </c>
      <c r="AI183" s="362">
        <v>27548.481776689692</v>
      </c>
      <c r="AJ183" s="362">
        <v>27832.458701825108</v>
      </c>
      <c r="AK183" s="362">
        <v>28046.448533025297</v>
      </c>
      <c r="AL183" s="362">
        <v>28316.827038521642</v>
      </c>
      <c r="AM183" s="362">
        <v>28227.899223498025</v>
      </c>
      <c r="AN183" s="362">
        <v>28367.052635773365</v>
      </c>
      <c r="AO183" s="362">
        <v>28431.118379599535</v>
      </c>
      <c r="AP183" s="362">
        <v>28395.721441019668</v>
      </c>
      <c r="AQ183" s="362">
        <v>28173.409139358235</v>
      </c>
      <c r="AR183" s="362">
        <v>28062.807505584598</v>
      </c>
      <c r="AS183" s="362">
        <v>28039.402526916019</v>
      </c>
      <c r="AT183" s="362">
        <v>28115.045331323818</v>
      </c>
      <c r="AU183" s="362">
        <v>27904.245371106641</v>
      </c>
      <c r="AV183" s="362">
        <v>27626.433649234907</v>
      </c>
      <c r="AW183" s="362">
        <v>27377.161656631128</v>
      </c>
      <c r="AX183" s="362">
        <v>27310.724851922911</v>
      </c>
      <c r="AY183" s="362">
        <v>27120.208692658787</v>
      </c>
      <c r="AZ183" s="362">
        <v>27132.994077225208</v>
      </c>
    </row>
    <row r="184" spans="1:52" ht="12" customHeight="1" x14ac:dyDescent="0.35">
      <c r="A184" s="115" t="s">
        <v>76</v>
      </c>
      <c r="B184" s="363">
        <v>2274.8684210217393</v>
      </c>
      <c r="C184" s="363">
        <v>2265.9894054155548</v>
      </c>
      <c r="D184" s="363">
        <v>2225.4480130184661</v>
      </c>
      <c r="E184" s="363">
        <v>2152.6745002580619</v>
      </c>
      <c r="F184" s="363">
        <v>2103.3891502579304</v>
      </c>
      <c r="G184" s="363">
        <v>2145.8346917627896</v>
      </c>
      <c r="H184" s="363">
        <v>2209.5428863945017</v>
      </c>
      <c r="I184" s="363">
        <v>2230.4984152643883</v>
      </c>
      <c r="J184" s="363">
        <v>2209.6495721217884</v>
      </c>
      <c r="K184" s="363">
        <v>2112.5976102461423</v>
      </c>
      <c r="L184" s="363">
        <v>2382.6783683176723</v>
      </c>
      <c r="M184" s="363">
        <v>2516.0480320240786</v>
      </c>
      <c r="N184" s="363">
        <v>2448.7312029391869</v>
      </c>
      <c r="O184" s="363">
        <v>2415.2264243255713</v>
      </c>
      <c r="P184" s="363">
        <v>2590.8443111984361</v>
      </c>
      <c r="Q184" s="363">
        <v>2788.4375839304903</v>
      </c>
      <c r="R184" s="363">
        <v>2711.2164672490653</v>
      </c>
      <c r="S184" s="363">
        <v>2633.9391383860207</v>
      </c>
      <c r="T184" s="363">
        <v>2578.9968640016255</v>
      </c>
      <c r="U184" s="363">
        <v>2700.7251353784595</v>
      </c>
      <c r="V184" s="363">
        <v>2486.6405317781259</v>
      </c>
      <c r="W184" s="363">
        <v>2448.7250153079863</v>
      </c>
      <c r="X184" s="363">
        <v>2649.3767414720701</v>
      </c>
      <c r="Y184" s="363">
        <v>2522.9500277537595</v>
      </c>
      <c r="Z184" s="363">
        <v>2451.0861437853996</v>
      </c>
      <c r="AA184" s="363">
        <v>2514.9597930028212</v>
      </c>
      <c r="AB184" s="363">
        <v>2391.4171487603076</v>
      </c>
      <c r="AC184" s="363">
        <v>2298.3597283117729</v>
      </c>
      <c r="AD184" s="363">
        <v>2488.821240589687</v>
      </c>
      <c r="AE184" s="363">
        <v>2415.6696372094871</v>
      </c>
      <c r="AF184" s="363">
        <v>2194.748024785069</v>
      </c>
      <c r="AG184" s="363">
        <v>2143.5471745103541</v>
      </c>
      <c r="AH184" s="363">
        <v>2059.2162860230883</v>
      </c>
      <c r="AI184" s="363">
        <v>2075.2869095312044</v>
      </c>
      <c r="AJ184" s="363">
        <v>2061.1623855358571</v>
      </c>
      <c r="AK184" s="363">
        <v>2011.1378375402114</v>
      </c>
      <c r="AL184" s="363">
        <v>2060.2770237067666</v>
      </c>
      <c r="AM184" s="363">
        <v>2065.3715239373996</v>
      </c>
      <c r="AN184" s="363">
        <v>2052.0850047593603</v>
      </c>
      <c r="AO184" s="363">
        <v>2053.7824316481383</v>
      </c>
      <c r="AP184" s="363">
        <v>2068.846948861787</v>
      </c>
      <c r="AQ184" s="363">
        <v>2151.2934538284271</v>
      </c>
      <c r="AR184" s="363">
        <v>2190.8074583938692</v>
      </c>
      <c r="AS184" s="363">
        <v>2202.4812128094018</v>
      </c>
      <c r="AT184" s="363">
        <v>2296.4972524776917</v>
      </c>
      <c r="AU184" s="363">
        <v>2374.6592831601315</v>
      </c>
      <c r="AV184" s="363">
        <v>2325.7446661875842</v>
      </c>
      <c r="AW184" s="363">
        <v>2352.7634644249233</v>
      </c>
      <c r="AX184" s="363">
        <v>2372.2312998825832</v>
      </c>
      <c r="AY184" s="363">
        <v>2375.2221547911258</v>
      </c>
      <c r="AZ184" s="363">
        <v>2388.1987733543046</v>
      </c>
    </row>
    <row r="185" spans="1:52" ht="12" customHeight="1" x14ac:dyDescent="0.35">
      <c r="A185" s="115" t="s">
        <v>77</v>
      </c>
      <c r="B185" s="363">
        <v>848.36121019796167</v>
      </c>
      <c r="C185" s="363">
        <v>841.05987233327062</v>
      </c>
      <c r="D185" s="363">
        <v>847.41025745413936</v>
      </c>
      <c r="E185" s="363">
        <v>825.07565083163774</v>
      </c>
      <c r="F185" s="363">
        <v>830.29397149784052</v>
      </c>
      <c r="G185" s="363">
        <v>840.31791521403034</v>
      </c>
      <c r="H185" s="363">
        <v>845.8309975946155</v>
      </c>
      <c r="I185" s="363">
        <v>850.6599247577833</v>
      </c>
      <c r="J185" s="363">
        <v>868.53299118755911</v>
      </c>
      <c r="K185" s="363">
        <v>864.74562097120463</v>
      </c>
      <c r="L185" s="363">
        <v>859.9586058442178</v>
      </c>
      <c r="M185" s="363">
        <v>868.86371510469735</v>
      </c>
      <c r="N185" s="363">
        <v>861.91702511651317</v>
      </c>
      <c r="O185" s="363">
        <v>856.3372170356306</v>
      </c>
      <c r="P185" s="363">
        <v>879.80493156011096</v>
      </c>
      <c r="Q185" s="363">
        <v>883.30898750953224</v>
      </c>
      <c r="R185" s="363">
        <v>885.12998876340794</v>
      </c>
      <c r="S185" s="363">
        <v>885.12601297148183</v>
      </c>
      <c r="T185" s="363">
        <v>880.57787538203422</v>
      </c>
      <c r="U185" s="363">
        <v>867.87022798449743</v>
      </c>
      <c r="V185" s="363">
        <v>861.83862343468002</v>
      </c>
      <c r="W185" s="363">
        <v>858.85112361575466</v>
      </c>
      <c r="X185" s="363">
        <v>859.30192430454099</v>
      </c>
      <c r="Y185" s="363">
        <v>852.50552259020196</v>
      </c>
      <c r="Z185" s="363">
        <v>846.5669765195189</v>
      </c>
      <c r="AA185" s="363">
        <v>831.76475353767023</v>
      </c>
      <c r="AB185" s="363">
        <v>824.57793740156353</v>
      </c>
      <c r="AC185" s="363">
        <v>819.7144523598862</v>
      </c>
      <c r="AD185" s="363">
        <v>830.74764587578318</v>
      </c>
      <c r="AE185" s="363">
        <v>823.52656158592595</v>
      </c>
      <c r="AF185" s="363">
        <v>821.25121470234433</v>
      </c>
      <c r="AG185" s="363">
        <v>803.99316573762769</v>
      </c>
      <c r="AH185" s="363">
        <v>802.56832556210452</v>
      </c>
      <c r="AI185" s="363">
        <v>803.56233028307281</v>
      </c>
      <c r="AJ185" s="363">
        <v>815.97499280933187</v>
      </c>
      <c r="AK185" s="363">
        <v>816.06742638133403</v>
      </c>
      <c r="AL185" s="363">
        <v>815.02506860579103</v>
      </c>
      <c r="AM185" s="363">
        <v>804.21302304188384</v>
      </c>
      <c r="AN185" s="363">
        <v>803.29391228296606</v>
      </c>
      <c r="AO185" s="363">
        <v>802.95641672364161</v>
      </c>
      <c r="AP185" s="363">
        <v>811.41966441646957</v>
      </c>
      <c r="AQ185" s="363">
        <v>813.27510197155482</v>
      </c>
      <c r="AR185" s="363">
        <v>813.90516988391971</v>
      </c>
      <c r="AS185" s="363">
        <v>810.7145050768122</v>
      </c>
      <c r="AT185" s="363">
        <v>810.43530629323902</v>
      </c>
      <c r="AU185" s="363">
        <v>811.79202125485358</v>
      </c>
      <c r="AV185" s="363">
        <v>812.05299671471766</v>
      </c>
      <c r="AW185" s="363">
        <v>813.38754861577183</v>
      </c>
      <c r="AX185" s="363">
        <v>812.68158292087526</v>
      </c>
      <c r="AY185" s="363">
        <v>812.81586565909117</v>
      </c>
      <c r="AZ185" s="363">
        <v>811.16058088011926</v>
      </c>
    </row>
    <row r="186" spans="1:52" ht="12" customHeight="1" x14ac:dyDescent="0.35">
      <c r="A186" s="115" t="s">
        <v>78</v>
      </c>
      <c r="B186" s="363">
        <v>575.81492877883807</v>
      </c>
      <c r="C186" s="363">
        <v>571.15328465104096</v>
      </c>
      <c r="D186" s="363">
        <v>575.53170519112984</v>
      </c>
      <c r="E186" s="363">
        <v>560.63516277176598</v>
      </c>
      <c r="F186" s="363">
        <v>563.88379818933288</v>
      </c>
      <c r="G186" s="363">
        <v>570.38526708277629</v>
      </c>
      <c r="H186" s="363">
        <v>573.99284339033136</v>
      </c>
      <c r="I186" s="363">
        <v>577.21812652327844</v>
      </c>
      <c r="J186" s="363">
        <v>588.5734197654408</v>
      </c>
      <c r="K186" s="363">
        <v>586.09588130879445</v>
      </c>
      <c r="L186" s="363">
        <v>582.52274954568657</v>
      </c>
      <c r="M186" s="363">
        <v>588.7601457771907</v>
      </c>
      <c r="N186" s="363">
        <v>584.83653459740185</v>
      </c>
      <c r="O186" s="363">
        <v>581.32759252328913</v>
      </c>
      <c r="P186" s="363">
        <v>596.98119952917205</v>
      </c>
      <c r="Q186" s="363">
        <v>598.81723063327161</v>
      </c>
      <c r="R186" s="363">
        <v>599.29460210949924</v>
      </c>
      <c r="S186" s="363">
        <v>600.17160750508185</v>
      </c>
      <c r="T186" s="363">
        <v>597.39130035632206</v>
      </c>
      <c r="U186" s="363">
        <v>593.18666626929826</v>
      </c>
      <c r="V186" s="363">
        <v>591.30455923750708</v>
      </c>
      <c r="W186" s="363">
        <v>591.4849940076175</v>
      </c>
      <c r="X186" s="363">
        <v>591.24935731011078</v>
      </c>
      <c r="Y186" s="363">
        <v>591.2907177214388</v>
      </c>
      <c r="Z186" s="363">
        <v>591.87092652830404</v>
      </c>
      <c r="AA186" s="363">
        <v>592.9378290785819</v>
      </c>
      <c r="AB186" s="363">
        <v>591.40178438154555</v>
      </c>
      <c r="AC186" s="363">
        <v>592.40370611399226</v>
      </c>
      <c r="AD186" s="363">
        <v>592.93172035936493</v>
      </c>
      <c r="AE186" s="363">
        <v>593.49520964119654</v>
      </c>
      <c r="AF186" s="363">
        <v>594.38650714713242</v>
      </c>
      <c r="AG186" s="363">
        <v>595.82019538359407</v>
      </c>
      <c r="AH186" s="363">
        <v>596.58851390211362</v>
      </c>
      <c r="AI186" s="363">
        <v>598.38234808090408</v>
      </c>
      <c r="AJ186" s="363">
        <v>599.21611756510435</v>
      </c>
      <c r="AK186" s="363">
        <v>600.53252032202522</v>
      </c>
      <c r="AL186" s="363">
        <v>603.61685403410104</v>
      </c>
      <c r="AM186" s="363">
        <v>604.14133938531836</v>
      </c>
      <c r="AN186" s="363">
        <v>604.57001964183462</v>
      </c>
      <c r="AO186" s="363">
        <v>604.54815067104187</v>
      </c>
      <c r="AP186" s="363">
        <v>605.35825908444451</v>
      </c>
      <c r="AQ186" s="363">
        <v>606.48906627897588</v>
      </c>
      <c r="AR186" s="363">
        <v>607.3192747169453</v>
      </c>
      <c r="AS186" s="363">
        <v>608.13931952781513</v>
      </c>
      <c r="AT186" s="363">
        <v>608.96519267957831</v>
      </c>
      <c r="AU186" s="363">
        <v>609.90540290117769</v>
      </c>
      <c r="AV186" s="363">
        <v>610.71676904756532</v>
      </c>
      <c r="AW186" s="363">
        <v>611.35759070375195</v>
      </c>
      <c r="AX186" s="363">
        <v>611.83303942752684</v>
      </c>
      <c r="AY186" s="363">
        <v>612.21451655911585</v>
      </c>
      <c r="AZ186" s="363">
        <v>612.41480558513206</v>
      </c>
    </row>
    <row r="187" spans="1:52" ht="12" customHeight="1" x14ac:dyDescent="0.35">
      <c r="A187" s="115" t="s">
        <v>79</v>
      </c>
      <c r="B187" s="363">
        <v>21623.208577463472</v>
      </c>
      <c r="C187" s="363">
        <v>21622.226007378798</v>
      </c>
      <c r="D187" s="363">
        <v>21299.689074012058</v>
      </c>
      <c r="E187" s="363">
        <v>20597.966065838613</v>
      </c>
      <c r="F187" s="363">
        <v>21149.676632589279</v>
      </c>
      <c r="G187" s="363">
        <v>23307.076076957121</v>
      </c>
      <c r="H187" s="363">
        <v>24985.43625989481</v>
      </c>
      <c r="I187" s="363">
        <v>25054.756290754653</v>
      </c>
      <c r="J187" s="363">
        <v>28170.585634195108</v>
      </c>
      <c r="K187" s="363">
        <v>27011.101066410101</v>
      </c>
      <c r="L187" s="363">
        <v>26983.232208099878</v>
      </c>
      <c r="M187" s="363">
        <v>27355.272704200666</v>
      </c>
      <c r="N187" s="363">
        <v>27364.147635533831</v>
      </c>
      <c r="O187" s="363">
        <v>26493.450661066196</v>
      </c>
      <c r="P187" s="363">
        <v>25651.095257043635</v>
      </c>
      <c r="Q187" s="363">
        <v>24025.920509542626</v>
      </c>
      <c r="R187" s="363">
        <v>22614.217687976325</v>
      </c>
      <c r="S187" s="363">
        <v>21717.823171669264</v>
      </c>
      <c r="T187" s="363">
        <v>22343.65890991702</v>
      </c>
      <c r="U187" s="363">
        <v>23698.784993340138</v>
      </c>
      <c r="V187" s="363">
        <v>24370.742741253598</v>
      </c>
      <c r="W187" s="363">
        <v>24324.173649537606</v>
      </c>
      <c r="X187" s="363">
        <v>24468.479415204638</v>
      </c>
      <c r="Y187" s="363">
        <v>25134.500789189442</v>
      </c>
      <c r="Z187" s="363">
        <v>25412.7873039732</v>
      </c>
      <c r="AA187" s="363">
        <v>25744.116674393379</v>
      </c>
      <c r="AB187" s="363">
        <v>25308.840516012187</v>
      </c>
      <c r="AC187" s="363">
        <v>25049.445651895992</v>
      </c>
      <c r="AD187" s="363">
        <v>24898.935655646375</v>
      </c>
      <c r="AE187" s="363">
        <v>24474.359193196626</v>
      </c>
      <c r="AF187" s="363">
        <v>24387.1896085017</v>
      </c>
      <c r="AG187" s="363">
        <v>24336.131388859183</v>
      </c>
      <c r="AH187" s="363">
        <v>23879.498351930786</v>
      </c>
      <c r="AI187" s="363">
        <v>24071.250188794511</v>
      </c>
      <c r="AJ187" s="363">
        <v>24356.105205914813</v>
      </c>
      <c r="AK187" s="363">
        <v>24618.710748781727</v>
      </c>
      <c r="AL187" s="363">
        <v>24837.908092174985</v>
      </c>
      <c r="AM187" s="363">
        <v>24754.173337133423</v>
      </c>
      <c r="AN187" s="363">
        <v>24907.103699089203</v>
      </c>
      <c r="AO187" s="363">
        <v>24969.831380556712</v>
      </c>
      <c r="AP187" s="363">
        <v>24910.096568656969</v>
      </c>
      <c r="AQ187" s="363">
        <v>24602.351517279276</v>
      </c>
      <c r="AR187" s="363">
        <v>24450.775602589863</v>
      </c>
      <c r="AS187" s="363">
        <v>24418.067489501991</v>
      </c>
      <c r="AT187" s="363">
        <v>24399.147579873308</v>
      </c>
      <c r="AU187" s="363">
        <v>24107.888663790476</v>
      </c>
      <c r="AV187" s="363">
        <v>23877.919217285038</v>
      </c>
      <c r="AW187" s="363">
        <v>23599.653052886679</v>
      </c>
      <c r="AX187" s="363">
        <v>23513.978929691926</v>
      </c>
      <c r="AY187" s="363">
        <v>23319.956155649455</v>
      </c>
      <c r="AZ187" s="363">
        <v>23321.219917405651</v>
      </c>
    </row>
    <row r="188" spans="1:52" ht="12" customHeight="1" x14ac:dyDescent="0.3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3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3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3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35">
      <c r="A192" s="134" t="s">
        <v>84</v>
      </c>
      <c r="B192" s="367">
        <v>714.89835537638601</v>
      </c>
      <c r="C192" s="367">
        <v>716.47534638440607</v>
      </c>
      <c r="D192" s="367">
        <v>705.92263402258175</v>
      </c>
      <c r="E192" s="367">
        <v>693.91426148128346</v>
      </c>
      <c r="F192" s="367">
        <v>713.71245535138064</v>
      </c>
      <c r="G192" s="367">
        <v>780.40399796022075</v>
      </c>
      <c r="H192" s="367">
        <v>833.65289857230937</v>
      </c>
      <c r="I192" s="367">
        <v>846.64079482606621</v>
      </c>
      <c r="J192" s="367">
        <v>936.54776617525647</v>
      </c>
      <c r="K192" s="367">
        <v>900.76684075551532</v>
      </c>
      <c r="L192" s="367">
        <v>929.54095555482752</v>
      </c>
      <c r="M192" s="367">
        <v>963.64808611018702</v>
      </c>
      <c r="N192" s="367">
        <v>967.92310537348396</v>
      </c>
      <c r="O192" s="367">
        <v>958.55113802888218</v>
      </c>
      <c r="P192" s="367">
        <v>966.23403310443359</v>
      </c>
      <c r="Q192" s="367">
        <v>949.93122491490442</v>
      </c>
      <c r="R192" s="367">
        <v>904.93676515686298</v>
      </c>
      <c r="S192" s="367">
        <v>878.35701141260063</v>
      </c>
      <c r="T192" s="367">
        <v>907.3654862698354</v>
      </c>
      <c r="U192" s="367">
        <v>961.28647960998399</v>
      </c>
      <c r="V192" s="367">
        <v>989.09076469077957</v>
      </c>
      <c r="W192" s="367">
        <v>991.32933424713701</v>
      </c>
      <c r="X192" s="367">
        <v>997.99815362342531</v>
      </c>
      <c r="Y192" s="367">
        <v>1026.4025195212162</v>
      </c>
      <c r="Z192" s="367">
        <v>1041.1529484697523</v>
      </c>
      <c r="AA192" s="367">
        <v>1054.4631530411341</v>
      </c>
      <c r="AB192" s="367">
        <v>1043.4407174246751</v>
      </c>
      <c r="AC192" s="367">
        <v>1036.1069245765495</v>
      </c>
      <c r="AD192" s="367">
        <v>1035.085553473177</v>
      </c>
      <c r="AE192" s="367">
        <v>1024.5057452157121</v>
      </c>
      <c r="AF192" s="367">
        <v>1016.94192020675</v>
      </c>
      <c r="AG192" s="367">
        <v>1014.2211137685939</v>
      </c>
      <c r="AH192" s="367">
        <v>996.34756162832184</v>
      </c>
      <c r="AI192" s="367">
        <v>1007.0992189622445</v>
      </c>
      <c r="AJ192" s="367">
        <v>1019.4659947640195</v>
      </c>
      <c r="AK192" s="367">
        <v>1029.8432097407058</v>
      </c>
      <c r="AL192" s="367">
        <v>1040.9179281521858</v>
      </c>
      <c r="AM192" s="367">
        <v>1040.6916466715256</v>
      </c>
      <c r="AN192" s="367">
        <v>1047.2329090430892</v>
      </c>
      <c r="AO192" s="367">
        <v>1051.0268820448468</v>
      </c>
      <c r="AP192" s="367">
        <v>1051.568663304585</v>
      </c>
      <c r="AQ192" s="367">
        <v>1046.3887614998298</v>
      </c>
      <c r="AR192" s="367">
        <v>1044.8118870864446</v>
      </c>
      <c r="AS192" s="367">
        <v>1046.9318426711739</v>
      </c>
      <c r="AT192" s="367">
        <v>1053.8581791614163</v>
      </c>
      <c r="AU192" s="367">
        <v>1051.014285312732</v>
      </c>
      <c r="AV192" s="367">
        <v>1042.7183198192304</v>
      </c>
      <c r="AW192" s="367">
        <v>1035.6251242348324</v>
      </c>
      <c r="AX192" s="367">
        <v>1036.0407399296655</v>
      </c>
      <c r="AY192" s="367">
        <v>1031.0885764339359</v>
      </c>
      <c r="AZ192" s="367">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AZ21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790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173527.99182556325</v>
      </c>
      <c r="C3" s="23">
        <v>174853.32429998551</v>
      </c>
      <c r="D3" s="23">
        <v>174328.79745869371</v>
      </c>
      <c r="E3" s="23">
        <v>170038.63091657814</v>
      </c>
      <c r="F3" s="23">
        <v>171808.90333752264</v>
      </c>
      <c r="G3" s="23">
        <v>172216.72100818058</v>
      </c>
      <c r="H3" s="23">
        <v>176125.75628661783</v>
      </c>
      <c r="I3" s="23">
        <v>178682.13446821779</v>
      </c>
      <c r="J3" s="23">
        <v>173262.80834399787</v>
      </c>
      <c r="K3" s="23">
        <v>159009.12516582853</v>
      </c>
      <c r="L3" s="23">
        <v>162284.59078308579</v>
      </c>
      <c r="M3" s="23">
        <v>168566.84744814373</v>
      </c>
      <c r="N3" s="23">
        <v>166169.55989770428</v>
      </c>
      <c r="O3" s="23">
        <v>167765.47377870412</v>
      </c>
      <c r="P3" s="23">
        <v>172322.2661977979</v>
      </c>
      <c r="Q3" s="23">
        <v>178758.47160707752</v>
      </c>
      <c r="R3" s="23">
        <v>182362.16606144214</v>
      </c>
      <c r="S3" s="23">
        <v>185948.28738699452</v>
      </c>
      <c r="T3" s="23">
        <v>189314.0101167828</v>
      </c>
      <c r="U3" s="23">
        <v>192109.06846314558</v>
      </c>
      <c r="V3" s="23">
        <v>194247.08986867699</v>
      </c>
      <c r="W3" s="23">
        <v>196360.43851053613</v>
      </c>
      <c r="X3" s="23">
        <v>198287.04322088315</v>
      </c>
      <c r="Y3" s="23">
        <v>200092.19612467621</v>
      </c>
      <c r="Z3" s="23">
        <v>201814.54371033303</v>
      </c>
      <c r="AA3" s="23">
        <v>203522.91620740743</v>
      </c>
      <c r="AB3" s="23">
        <v>205394.8209028854</v>
      </c>
      <c r="AC3" s="23">
        <v>207372.18572415956</v>
      </c>
      <c r="AD3" s="23">
        <v>209426.74120591197</v>
      </c>
      <c r="AE3" s="23">
        <v>211526.1355120072</v>
      </c>
      <c r="AF3" s="23">
        <v>213642.4840079901</v>
      </c>
      <c r="AG3" s="23">
        <v>215770.68118292265</v>
      </c>
      <c r="AH3" s="23">
        <v>217935.6004697858</v>
      </c>
      <c r="AI3" s="23">
        <v>220146.41642099054</v>
      </c>
      <c r="AJ3" s="23">
        <v>222400.0720574329</v>
      </c>
      <c r="AK3" s="23">
        <v>224686.44997345711</v>
      </c>
      <c r="AL3" s="23">
        <v>227038.0240756642</v>
      </c>
      <c r="AM3" s="23">
        <v>229475.94462836054</v>
      </c>
      <c r="AN3" s="23">
        <v>231978.08117338739</v>
      </c>
      <c r="AO3" s="23">
        <v>234536.03816552125</v>
      </c>
      <c r="AP3" s="23">
        <v>237153.20737758387</v>
      </c>
      <c r="AQ3" s="23">
        <v>239832.56415443198</v>
      </c>
      <c r="AR3" s="23">
        <v>242576.68474034907</v>
      </c>
      <c r="AS3" s="23">
        <v>245390.16700789501</v>
      </c>
      <c r="AT3" s="23">
        <v>248272.66729485054</v>
      </c>
      <c r="AU3" s="23">
        <v>251256.83831206016</v>
      </c>
      <c r="AV3" s="23">
        <v>254292.09655697987</v>
      </c>
      <c r="AW3" s="23">
        <v>257379.88285876083</v>
      </c>
      <c r="AX3" s="23">
        <v>260504.08291785431</v>
      </c>
      <c r="AY3" s="23">
        <v>263668.1833921473</v>
      </c>
      <c r="AZ3" s="23">
        <v>266886.72228275426</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221501.13105713861</v>
      </c>
      <c r="C5" s="23">
        <v>225410.30668038724</v>
      </c>
      <c r="D5" s="23">
        <v>224662.28439608842</v>
      </c>
      <c r="E5" s="23">
        <v>204473.82745226394</v>
      </c>
      <c r="F5" s="23">
        <v>206895.61545268598</v>
      </c>
      <c r="G5" s="23">
        <v>213900.09984762303</v>
      </c>
      <c r="H5" s="23">
        <v>205035.60919005654</v>
      </c>
      <c r="I5" s="23">
        <v>207820.35377167002</v>
      </c>
      <c r="J5" s="23">
        <v>199809.78298476685</v>
      </c>
      <c r="K5" s="23">
        <v>176741.02465069902</v>
      </c>
      <c r="L5" s="23">
        <v>193877.98950666853</v>
      </c>
      <c r="M5" s="23">
        <v>178501.67224524799</v>
      </c>
      <c r="N5" s="23">
        <v>176207.79983858767</v>
      </c>
      <c r="O5" s="23">
        <v>175561.22247086297</v>
      </c>
      <c r="P5" s="23">
        <v>172902.53143130371</v>
      </c>
      <c r="Q5" s="23">
        <v>178758.47160707752</v>
      </c>
      <c r="R5" s="23">
        <v>181736.7976913148</v>
      </c>
      <c r="S5" s="23">
        <v>184670.76765133213</v>
      </c>
      <c r="T5" s="23">
        <v>186606.89131335763</v>
      </c>
      <c r="U5" s="23">
        <v>187604.01891829804</v>
      </c>
      <c r="V5" s="23">
        <v>188467.10211791645</v>
      </c>
      <c r="W5" s="23">
        <v>188954.30358657654</v>
      </c>
      <c r="X5" s="23">
        <v>190739.28557742795</v>
      </c>
      <c r="Y5" s="23">
        <v>191919.18399706227</v>
      </c>
      <c r="Z5" s="23">
        <v>192411.59495330925</v>
      </c>
      <c r="AA5" s="23">
        <v>193614.96910309425</v>
      </c>
      <c r="AB5" s="23">
        <v>195045.0357008499</v>
      </c>
      <c r="AC5" s="23">
        <v>196388.97452742193</v>
      </c>
      <c r="AD5" s="23">
        <v>197693.64872105507</v>
      </c>
      <c r="AE5" s="23">
        <v>199040.5153593565</v>
      </c>
      <c r="AF5" s="23">
        <v>200362.92600023336</v>
      </c>
      <c r="AG5" s="23">
        <v>201692.26593348262</v>
      </c>
      <c r="AH5" s="23">
        <v>203001.88943285384</v>
      </c>
      <c r="AI5" s="23">
        <v>204470.97845151063</v>
      </c>
      <c r="AJ5" s="23">
        <v>205789.58608309907</v>
      </c>
      <c r="AK5" s="23">
        <v>207098.35219846931</v>
      </c>
      <c r="AL5" s="23">
        <v>208631.15573206288</v>
      </c>
      <c r="AM5" s="23">
        <v>210150.84508833895</v>
      </c>
      <c r="AN5" s="23">
        <v>211694.32252272801</v>
      </c>
      <c r="AO5" s="23">
        <v>213268.87537913176</v>
      </c>
      <c r="AP5" s="23">
        <v>214858.32407209548</v>
      </c>
      <c r="AQ5" s="23">
        <v>216475.21833126605</v>
      </c>
      <c r="AR5" s="23">
        <v>218080.65925762046</v>
      </c>
      <c r="AS5" s="23">
        <v>219629.72641848092</v>
      </c>
      <c r="AT5" s="23">
        <v>221297.72132787094</v>
      </c>
      <c r="AU5" s="23">
        <v>222882.41690703633</v>
      </c>
      <c r="AV5" s="23">
        <v>224662.49462008791</v>
      </c>
      <c r="AW5" s="23">
        <v>226353.90876232041</v>
      </c>
      <c r="AX5" s="23">
        <v>228173.21348284886</v>
      </c>
      <c r="AY5" s="23">
        <v>229855.2214400323</v>
      </c>
      <c r="AZ5" s="23">
        <v>231675.94754697473</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37984.294495165457</v>
      </c>
      <c r="C13" s="39">
        <v>38438.008134001182</v>
      </c>
      <c r="D13" s="39">
        <v>37882.82730945963</v>
      </c>
      <c r="E13" s="39">
        <v>35124.77443407636</v>
      </c>
      <c r="F13" s="39">
        <v>35145.863594297065</v>
      </c>
      <c r="G13" s="39">
        <v>35522.882728629615</v>
      </c>
      <c r="H13" s="39">
        <v>33874.183963046889</v>
      </c>
      <c r="I13" s="39">
        <v>33783.517327721849</v>
      </c>
      <c r="J13" s="39">
        <v>32921.362915151622</v>
      </c>
      <c r="K13" s="39">
        <v>29053.511617953143</v>
      </c>
      <c r="L13" s="39">
        <v>31334.304288769152</v>
      </c>
      <c r="M13" s="39">
        <v>28555.198836515454</v>
      </c>
      <c r="N13" s="39">
        <v>28271.955792040346</v>
      </c>
      <c r="O13" s="39">
        <v>27738.19052822794</v>
      </c>
      <c r="P13" s="39">
        <v>27421.03898636972</v>
      </c>
      <c r="Q13" s="39">
        <v>27760.338704799691</v>
      </c>
      <c r="R13" s="39">
        <v>28049.285661611473</v>
      </c>
      <c r="S13" s="39">
        <v>28404.89558806684</v>
      </c>
      <c r="T13" s="39">
        <v>28453.488589816028</v>
      </c>
      <c r="U13" s="39">
        <v>28272.779499984037</v>
      </c>
      <c r="V13" s="39">
        <v>28442.426546296112</v>
      </c>
      <c r="W13" s="39">
        <v>28410.116440130529</v>
      </c>
      <c r="X13" s="39">
        <v>28550.368058296706</v>
      </c>
      <c r="Y13" s="39">
        <v>28568.964414925154</v>
      </c>
      <c r="Z13" s="39">
        <v>28577.030419011979</v>
      </c>
      <c r="AA13" s="39">
        <v>28545.812703529915</v>
      </c>
      <c r="AB13" s="39">
        <v>28568.319496352189</v>
      </c>
      <c r="AC13" s="39">
        <v>28639.079494560257</v>
      </c>
      <c r="AD13" s="39">
        <v>28685.622157675396</v>
      </c>
      <c r="AE13" s="39">
        <v>28749.551178523092</v>
      </c>
      <c r="AF13" s="39">
        <v>28823.147608932588</v>
      </c>
      <c r="AG13" s="39">
        <v>28907.611921308788</v>
      </c>
      <c r="AH13" s="39">
        <v>28970.29155790915</v>
      </c>
      <c r="AI13" s="39">
        <v>29024.79880092942</v>
      </c>
      <c r="AJ13" s="39">
        <v>29115.861573216975</v>
      </c>
      <c r="AK13" s="39">
        <v>29127.771544718067</v>
      </c>
      <c r="AL13" s="39">
        <v>29301.493076271276</v>
      </c>
      <c r="AM13" s="39">
        <v>29447.28743110233</v>
      </c>
      <c r="AN13" s="39">
        <v>29610.394049045171</v>
      </c>
      <c r="AO13" s="39">
        <v>29772.65370475563</v>
      </c>
      <c r="AP13" s="39">
        <v>29924.348772357254</v>
      </c>
      <c r="AQ13" s="39">
        <v>30117.841973706178</v>
      </c>
      <c r="AR13" s="39">
        <v>30305.806272900045</v>
      </c>
      <c r="AS13" s="39">
        <v>30187.690429379774</v>
      </c>
      <c r="AT13" s="39">
        <v>30132.332996317156</v>
      </c>
      <c r="AU13" s="39">
        <v>30192.331223424459</v>
      </c>
      <c r="AV13" s="39">
        <v>30185.274626674814</v>
      </c>
      <c r="AW13" s="39">
        <v>30170.929193685435</v>
      </c>
      <c r="AX13" s="39">
        <v>30095.080759745055</v>
      </c>
      <c r="AY13" s="39">
        <v>30123.277056246872</v>
      </c>
      <c r="AZ13" s="39">
        <v>30094.686490567874</v>
      </c>
    </row>
    <row r="14" spans="1:52" ht="12" customHeight="1" x14ac:dyDescent="0.35">
      <c r="A14" s="40" t="s">
        <v>13</v>
      </c>
      <c r="B14" s="41">
        <v>2517.5848776649786</v>
      </c>
      <c r="C14" s="41">
        <v>1779.98658</v>
      </c>
      <c r="D14" s="41">
        <v>787.53489999999999</v>
      </c>
      <c r="E14" s="41">
        <v>761.06805999999995</v>
      </c>
      <c r="F14" s="41">
        <v>813.01174999999989</v>
      </c>
      <c r="G14" s="41">
        <v>670.51507726271416</v>
      </c>
      <c r="H14" s="41">
        <v>708.38015999999971</v>
      </c>
      <c r="I14" s="41">
        <v>683.67290000000185</v>
      </c>
      <c r="J14" s="41">
        <v>637.62179999999876</v>
      </c>
      <c r="K14" s="41">
        <v>565.81144999999992</v>
      </c>
      <c r="L14" s="41">
        <v>640.2399691325644</v>
      </c>
      <c r="M14" s="41">
        <v>555.00702099261548</v>
      </c>
      <c r="N14" s="41">
        <v>495.00247489180009</v>
      </c>
      <c r="O14" s="41">
        <v>693.33496580274698</v>
      </c>
      <c r="P14" s="41">
        <v>710.32177744715591</v>
      </c>
      <c r="Q14" s="41">
        <v>643.47582842968222</v>
      </c>
      <c r="R14" s="41">
        <v>657.01104402864917</v>
      </c>
      <c r="S14" s="41">
        <v>667.05206180405969</v>
      </c>
      <c r="T14" s="41">
        <v>668.11609439649749</v>
      </c>
      <c r="U14" s="41">
        <v>661.6318092438471</v>
      </c>
      <c r="V14" s="41">
        <v>661.64643042128853</v>
      </c>
      <c r="W14" s="41">
        <v>666.59019670746272</v>
      </c>
      <c r="X14" s="41">
        <v>673.80096036732505</v>
      </c>
      <c r="Y14" s="41">
        <v>654.84812324169911</v>
      </c>
      <c r="Z14" s="41">
        <v>642.34717968244092</v>
      </c>
      <c r="AA14" s="41">
        <v>650.20018624342958</v>
      </c>
      <c r="AB14" s="41">
        <v>656.31542283925717</v>
      </c>
      <c r="AC14" s="41">
        <v>662.13817451804039</v>
      </c>
      <c r="AD14" s="41">
        <v>644.75468356443855</v>
      </c>
      <c r="AE14" s="41">
        <v>640.00136284528764</v>
      </c>
      <c r="AF14" s="41">
        <v>646.28077999499396</v>
      </c>
      <c r="AG14" s="41">
        <v>648.57187961655052</v>
      </c>
      <c r="AH14" s="41">
        <v>632.3021305355644</v>
      </c>
      <c r="AI14" s="41">
        <v>610.43244572479625</v>
      </c>
      <c r="AJ14" s="41">
        <v>605.18464037512308</v>
      </c>
      <c r="AK14" s="41">
        <v>588.85703804068157</v>
      </c>
      <c r="AL14" s="41">
        <v>592.02228182096064</v>
      </c>
      <c r="AM14" s="41">
        <v>592.43141165415022</v>
      </c>
      <c r="AN14" s="41">
        <v>593.51919280513596</v>
      </c>
      <c r="AO14" s="41">
        <v>594.59400777850544</v>
      </c>
      <c r="AP14" s="41">
        <v>595.51096557421261</v>
      </c>
      <c r="AQ14" s="41">
        <v>596.72613005831056</v>
      </c>
      <c r="AR14" s="41">
        <v>597.03160925339762</v>
      </c>
      <c r="AS14" s="41">
        <v>549.94021996010611</v>
      </c>
      <c r="AT14" s="41">
        <v>509.01858168734941</v>
      </c>
      <c r="AU14" s="41">
        <v>494.54336795748873</v>
      </c>
      <c r="AV14" s="41">
        <v>475.28220435641799</v>
      </c>
      <c r="AW14" s="41">
        <v>454.14560254068357</v>
      </c>
      <c r="AX14" s="41">
        <v>418.3305070774631</v>
      </c>
      <c r="AY14" s="41">
        <v>396.34649466257378</v>
      </c>
      <c r="AZ14" s="41">
        <v>372.5512896616101</v>
      </c>
    </row>
    <row r="15" spans="1:52" ht="12" customHeight="1" x14ac:dyDescent="0.35">
      <c r="A15" s="283" t="s">
        <v>16</v>
      </c>
      <c r="B15" s="284">
        <v>12990.530330040383</v>
      </c>
      <c r="C15" s="284">
        <v>13362.101764001181</v>
      </c>
      <c r="D15" s="284">
        <v>13024.720319459633</v>
      </c>
      <c r="E15" s="284">
        <v>13336.998344076361</v>
      </c>
      <c r="F15" s="284">
        <v>12220.234574297068</v>
      </c>
      <c r="G15" s="284">
        <v>11604.781737451016</v>
      </c>
      <c r="H15" s="284">
        <v>11724.399013046892</v>
      </c>
      <c r="I15" s="284">
        <v>11895.058877721844</v>
      </c>
      <c r="J15" s="284">
        <v>11376.141105151621</v>
      </c>
      <c r="K15" s="284">
        <v>9851.2776279531499</v>
      </c>
      <c r="L15" s="284">
        <v>9820.8189272918626</v>
      </c>
      <c r="M15" s="284">
        <v>8786.9449680030393</v>
      </c>
      <c r="N15" s="284">
        <v>8847.1815738502173</v>
      </c>
      <c r="O15" s="284">
        <v>7752.2953768814432</v>
      </c>
      <c r="P15" s="284">
        <v>7858.697588073469</v>
      </c>
      <c r="Q15" s="284">
        <v>8036.7827418849247</v>
      </c>
      <c r="R15" s="284">
        <v>8127.4094416889739</v>
      </c>
      <c r="S15" s="284">
        <v>8238.9737247058183</v>
      </c>
      <c r="T15" s="284">
        <v>8254.0344620358719</v>
      </c>
      <c r="U15" s="284">
        <v>8183.6307231919909</v>
      </c>
      <c r="V15" s="284">
        <v>8149.4077271655669</v>
      </c>
      <c r="W15" s="284">
        <v>8172.0255976702938</v>
      </c>
      <c r="X15" s="284">
        <v>8227.9623332091724</v>
      </c>
      <c r="Y15" s="284">
        <v>7987.9414861213727</v>
      </c>
      <c r="Z15" s="284">
        <v>7709.7320990519393</v>
      </c>
      <c r="AA15" s="284">
        <v>7681.0060238651304</v>
      </c>
      <c r="AB15" s="284">
        <v>7604.9787854679271</v>
      </c>
      <c r="AC15" s="284">
        <v>7535.7368678936718</v>
      </c>
      <c r="AD15" s="284">
        <v>7292.8560442937214</v>
      </c>
      <c r="AE15" s="284">
        <v>7186.63881999778</v>
      </c>
      <c r="AF15" s="284">
        <v>7094.2843248016434</v>
      </c>
      <c r="AG15" s="284">
        <v>7053.2334955081815</v>
      </c>
      <c r="AH15" s="284">
        <v>6885.2932939106104</v>
      </c>
      <c r="AI15" s="284">
        <v>6725.9082715373579</v>
      </c>
      <c r="AJ15" s="284">
        <v>6627.0806955262651</v>
      </c>
      <c r="AK15" s="284">
        <v>6412.0698942824902</v>
      </c>
      <c r="AL15" s="284">
        <v>6439.5544188308149</v>
      </c>
      <c r="AM15" s="284">
        <v>6455.3450883981759</v>
      </c>
      <c r="AN15" s="284">
        <v>6477.5453749492899</v>
      </c>
      <c r="AO15" s="284">
        <v>6495.955812292932</v>
      </c>
      <c r="AP15" s="284">
        <v>6500.6705365655562</v>
      </c>
      <c r="AQ15" s="284">
        <v>6533.2988759197906</v>
      </c>
      <c r="AR15" s="284">
        <v>6564.8289372677027</v>
      </c>
      <c r="AS15" s="284">
        <v>6380.1531177496881</v>
      </c>
      <c r="AT15" s="284">
        <v>6200.744823740295</v>
      </c>
      <c r="AU15" s="284">
        <v>6174.7891539006223</v>
      </c>
      <c r="AV15" s="284">
        <v>6107.1454022383359</v>
      </c>
      <c r="AW15" s="284">
        <v>6052.7501590399906</v>
      </c>
      <c r="AX15" s="284">
        <v>5922.2522828744441</v>
      </c>
      <c r="AY15" s="284">
        <v>5873.3748353357169</v>
      </c>
      <c r="AZ15" s="284">
        <v>5814.2107068846508</v>
      </c>
    </row>
    <row r="16" spans="1:52" ht="12" customHeight="1" x14ac:dyDescent="0.35">
      <c r="A16" s="42" t="s">
        <v>17</v>
      </c>
      <c r="B16" s="43">
        <v>94.582200208135589</v>
      </c>
      <c r="C16" s="43">
        <v>96.904740000000018</v>
      </c>
      <c r="D16" s="43">
        <v>85.100290000000015</v>
      </c>
      <c r="E16" s="43">
        <v>113.90363999999995</v>
      </c>
      <c r="F16" s="43">
        <v>88.605760000000004</v>
      </c>
      <c r="G16" s="43">
        <v>100.41316147184661</v>
      </c>
      <c r="H16" s="43">
        <v>117.88048999999999</v>
      </c>
      <c r="I16" s="43">
        <v>101.20190000000001</v>
      </c>
      <c r="J16" s="43">
        <v>27.210419999999996</v>
      </c>
      <c r="K16" s="43">
        <v>51.685119999999991</v>
      </c>
      <c r="L16" s="43">
        <v>58.803873740678107</v>
      </c>
      <c r="M16" s="43">
        <v>59.812235319790169</v>
      </c>
      <c r="N16" s="43">
        <v>39.532012867103809</v>
      </c>
      <c r="O16" s="43">
        <v>25.344734040474005</v>
      </c>
      <c r="P16" s="43">
        <v>66.87629997414453</v>
      </c>
      <c r="Q16" s="43">
        <v>87.946191919943359</v>
      </c>
      <c r="R16" s="43">
        <v>90.900686917835912</v>
      </c>
      <c r="S16" s="43">
        <v>91.64934220913824</v>
      </c>
      <c r="T16" s="43">
        <v>92.155641771213197</v>
      </c>
      <c r="U16" s="43">
        <v>92.166692502799279</v>
      </c>
      <c r="V16" s="43">
        <v>91.954320017605113</v>
      </c>
      <c r="W16" s="43">
        <v>92.034219561855778</v>
      </c>
      <c r="X16" s="43">
        <v>92.804780828284279</v>
      </c>
      <c r="Y16" s="43">
        <v>81.721144673530134</v>
      </c>
      <c r="Z16" s="43">
        <v>79.109816251357429</v>
      </c>
      <c r="AA16" s="43">
        <v>77.425907637557032</v>
      </c>
      <c r="AB16" s="43">
        <v>75.358899940493643</v>
      </c>
      <c r="AC16" s="43">
        <v>69.408461008406235</v>
      </c>
      <c r="AD16" s="43">
        <v>65.311953410857271</v>
      </c>
      <c r="AE16" s="43">
        <v>65.408055238320301</v>
      </c>
      <c r="AF16" s="43">
        <v>61.745831262301223</v>
      </c>
      <c r="AG16" s="43">
        <v>57.616098524673582</v>
      </c>
      <c r="AH16" s="43">
        <v>55.496220266527459</v>
      </c>
      <c r="AI16" s="43">
        <v>53.280363568517309</v>
      </c>
      <c r="AJ16" s="43">
        <v>49.913127957214321</v>
      </c>
      <c r="AK16" s="43">
        <v>45.165484956464809</v>
      </c>
      <c r="AL16" s="43">
        <v>45.236511950819676</v>
      </c>
      <c r="AM16" s="43">
        <v>45.303959141439236</v>
      </c>
      <c r="AN16" s="43">
        <v>45.362196351432409</v>
      </c>
      <c r="AO16" s="43">
        <v>45.402009420530931</v>
      </c>
      <c r="AP16" s="43">
        <v>45.072116545008207</v>
      </c>
      <c r="AQ16" s="43">
        <v>45.068879231089163</v>
      </c>
      <c r="AR16" s="43">
        <v>44.418171380078</v>
      </c>
      <c r="AS16" s="43">
        <v>29.648597050821575</v>
      </c>
      <c r="AT16" s="43">
        <v>27.160158359660148</v>
      </c>
      <c r="AU16" s="43">
        <v>25.246475977313324</v>
      </c>
      <c r="AV16" s="43">
        <v>23.030542125366011</v>
      </c>
      <c r="AW16" s="43">
        <v>18.610156767082454</v>
      </c>
      <c r="AX16" s="43">
        <v>15.886281701986446</v>
      </c>
      <c r="AY16" s="43">
        <v>15.769189854222491</v>
      </c>
      <c r="AZ16" s="43">
        <v>13.798309210491313</v>
      </c>
    </row>
    <row r="17" spans="1:52" ht="12" customHeight="1" x14ac:dyDescent="0.35">
      <c r="A17" s="42" t="s">
        <v>18</v>
      </c>
      <c r="B17" s="43">
        <v>1580.9369608660554</v>
      </c>
      <c r="C17" s="43">
        <v>999.75608</v>
      </c>
      <c r="D17" s="43">
        <v>1234.0410099999997</v>
      </c>
      <c r="E17" s="43">
        <v>1368.8156699999997</v>
      </c>
      <c r="F17" s="43">
        <v>1303.5397899999994</v>
      </c>
      <c r="G17" s="43">
        <v>1323.8069230380825</v>
      </c>
      <c r="H17" s="43">
        <v>1504.8153199999997</v>
      </c>
      <c r="I17" s="43">
        <v>1590.1759799999998</v>
      </c>
      <c r="J17" s="43">
        <v>1134.4650099999997</v>
      </c>
      <c r="K17" s="43">
        <v>1041.4508199999993</v>
      </c>
      <c r="L17" s="43">
        <v>1075.9403285238709</v>
      </c>
      <c r="M17" s="43">
        <v>1007.9370722728971</v>
      </c>
      <c r="N17" s="43">
        <v>763.73627167505151</v>
      </c>
      <c r="O17" s="43">
        <v>520.29213278729094</v>
      </c>
      <c r="P17" s="43">
        <v>707.21386743855703</v>
      </c>
      <c r="Q17" s="43">
        <v>723.64644698198549</v>
      </c>
      <c r="R17" s="43">
        <v>733.73600166760173</v>
      </c>
      <c r="S17" s="43">
        <v>739.17524297590205</v>
      </c>
      <c r="T17" s="43">
        <v>742.28116716929651</v>
      </c>
      <c r="U17" s="43">
        <v>737.58623495207337</v>
      </c>
      <c r="V17" s="43">
        <v>736.43549562014937</v>
      </c>
      <c r="W17" s="43">
        <v>740.24459438265183</v>
      </c>
      <c r="X17" s="43">
        <v>746.58021518367855</v>
      </c>
      <c r="Y17" s="43">
        <v>733.31929491291146</v>
      </c>
      <c r="Z17" s="43">
        <v>717.19124818319187</v>
      </c>
      <c r="AA17" s="43">
        <v>717.48658840033761</v>
      </c>
      <c r="AB17" s="43">
        <v>711.19899359672536</v>
      </c>
      <c r="AC17" s="43">
        <v>709.26117802564511</v>
      </c>
      <c r="AD17" s="43">
        <v>696.14574088808513</v>
      </c>
      <c r="AE17" s="43">
        <v>692.57377497781522</v>
      </c>
      <c r="AF17" s="43">
        <v>687.08360690142638</v>
      </c>
      <c r="AG17" s="43">
        <v>688.54925495240172</v>
      </c>
      <c r="AH17" s="43">
        <v>680.81899152460198</v>
      </c>
      <c r="AI17" s="43">
        <v>675.62437548960497</v>
      </c>
      <c r="AJ17" s="43">
        <v>674.49251351771079</v>
      </c>
      <c r="AK17" s="43">
        <v>667.76649254050562</v>
      </c>
      <c r="AL17" s="43">
        <v>673.47406018633649</v>
      </c>
      <c r="AM17" s="43">
        <v>678.61063248081757</v>
      </c>
      <c r="AN17" s="43">
        <v>684.07980615624922</v>
      </c>
      <c r="AO17" s="43">
        <v>689.12111292062411</v>
      </c>
      <c r="AP17" s="43">
        <v>694.18557355477037</v>
      </c>
      <c r="AQ17" s="43">
        <v>700.4478428509517</v>
      </c>
      <c r="AR17" s="43">
        <v>706.25955737879133</v>
      </c>
      <c r="AS17" s="43">
        <v>704.29190123453191</v>
      </c>
      <c r="AT17" s="43">
        <v>702.01969644755798</v>
      </c>
      <c r="AU17" s="43">
        <v>706.18810195931837</v>
      </c>
      <c r="AV17" s="43">
        <v>708.30902904319987</v>
      </c>
      <c r="AW17" s="43">
        <v>710.9414137062364</v>
      </c>
      <c r="AX17" s="43">
        <v>709.15105309801288</v>
      </c>
      <c r="AY17" s="43">
        <v>710.99407547585736</v>
      </c>
      <c r="AZ17" s="43">
        <v>713.47181578132415</v>
      </c>
    </row>
    <row r="18" spans="1:52" ht="12" customHeight="1" x14ac:dyDescent="0.35">
      <c r="A18" s="42" t="s">
        <v>19</v>
      </c>
      <c r="B18" s="43">
        <v>7649.1267546829276</v>
      </c>
      <c r="C18" s="43">
        <v>8207.6179040011812</v>
      </c>
      <c r="D18" s="43">
        <v>8290.6561594596351</v>
      </c>
      <c r="E18" s="43">
        <v>8281.5211040763625</v>
      </c>
      <c r="F18" s="43">
        <v>7496.6901442970684</v>
      </c>
      <c r="G18" s="43">
        <v>7464.3511096168531</v>
      </c>
      <c r="H18" s="43">
        <v>6984.6599330468916</v>
      </c>
      <c r="I18" s="43">
        <v>7117.6381077218457</v>
      </c>
      <c r="J18" s="43">
        <v>6792.6260851516217</v>
      </c>
      <c r="K18" s="43">
        <v>5594.6873379531517</v>
      </c>
      <c r="L18" s="43">
        <v>5555.2467333442492</v>
      </c>
      <c r="M18" s="43">
        <v>5033.9289189950305</v>
      </c>
      <c r="N18" s="43">
        <v>5384.2672543704903</v>
      </c>
      <c r="O18" s="43">
        <v>4927.9090740085521</v>
      </c>
      <c r="P18" s="43">
        <v>4917.3071153529518</v>
      </c>
      <c r="Q18" s="43">
        <v>5202.9634563022055</v>
      </c>
      <c r="R18" s="43">
        <v>5270.123427206463</v>
      </c>
      <c r="S18" s="43">
        <v>5362.1572549952534</v>
      </c>
      <c r="T18" s="43">
        <v>5372.2276914884342</v>
      </c>
      <c r="U18" s="43">
        <v>5338.2904149854994</v>
      </c>
      <c r="V18" s="43">
        <v>5311.4940051652056</v>
      </c>
      <c r="W18" s="43">
        <v>5315.8866060256432</v>
      </c>
      <c r="X18" s="43">
        <v>5350.0864014132831</v>
      </c>
      <c r="Y18" s="43">
        <v>5312.7519029183186</v>
      </c>
      <c r="Z18" s="43">
        <v>5249.5509363849342</v>
      </c>
      <c r="AA18" s="43">
        <v>5228.0200552647966</v>
      </c>
      <c r="AB18" s="43">
        <v>5192.2720002882106</v>
      </c>
      <c r="AC18" s="43">
        <v>5160.4358473971133</v>
      </c>
      <c r="AD18" s="43">
        <v>5120.9766433904579</v>
      </c>
      <c r="AE18" s="43">
        <v>5112.6124624613294</v>
      </c>
      <c r="AF18" s="43">
        <v>5068.4148629706742</v>
      </c>
      <c r="AG18" s="43">
        <v>5078.425787552982</v>
      </c>
      <c r="AH18" s="43">
        <v>5060.872068864137</v>
      </c>
      <c r="AI18" s="43">
        <v>5044.5038835707701</v>
      </c>
      <c r="AJ18" s="43">
        <v>5037.9617774798789</v>
      </c>
      <c r="AK18" s="43">
        <v>5005.6508249598137</v>
      </c>
      <c r="AL18" s="43">
        <v>5026.1084937782625</v>
      </c>
      <c r="AM18" s="43">
        <v>5038.4021416032465</v>
      </c>
      <c r="AN18" s="43">
        <v>5057.215898688899</v>
      </c>
      <c r="AO18" s="43">
        <v>5079.2223713427738</v>
      </c>
      <c r="AP18" s="43">
        <v>5086.6748988299742</v>
      </c>
      <c r="AQ18" s="43">
        <v>5113.2260346782523</v>
      </c>
      <c r="AR18" s="43">
        <v>5141.0689966456184</v>
      </c>
      <c r="AS18" s="43">
        <v>5101.3660814868208</v>
      </c>
      <c r="AT18" s="43">
        <v>5043.3279854129014</v>
      </c>
      <c r="AU18" s="43">
        <v>5028.466683936892</v>
      </c>
      <c r="AV18" s="43">
        <v>4986.6108005317019</v>
      </c>
      <c r="AW18" s="43">
        <v>4957.141679745122</v>
      </c>
      <c r="AX18" s="43">
        <v>4900.5440620907139</v>
      </c>
      <c r="AY18" s="43">
        <v>4885.2206164516501</v>
      </c>
      <c r="AZ18" s="43">
        <v>4846.0892562561858</v>
      </c>
    </row>
    <row r="19" spans="1:52" ht="12" customHeight="1" x14ac:dyDescent="0.35">
      <c r="A19" s="42" t="s">
        <v>20</v>
      </c>
      <c r="B19" s="43">
        <v>1474.1267181441224</v>
      </c>
      <c r="C19" s="43">
        <v>1808.1006699999998</v>
      </c>
      <c r="D19" s="43">
        <v>1556.3852599999998</v>
      </c>
      <c r="E19" s="43">
        <v>1852.5270599999994</v>
      </c>
      <c r="F19" s="43">
        <v>1410.44137</v>
      </c>
      <c r="G19" s="43">
        <v>898.0409158456622</v>
      </c>
      <c r="H19" s="43">
        <v>1082.8014800000001</v>
      </c>
      <c r="I19" s="43">
        <v>1226.9375899999998</v>
      </c>
      <c r="J19" s="43">
        <v>1047.1179999999997</v>
      </c>
      <c r="K19" s="43">
        <v>932.60665999999969</v>
      </c>
      <c r="L19" s="43">
        <v>817.79844699381681</v>
      </c>
      <c r="M19" s="43">
        <v>561.76383232721628</v>
      </c>
      <c r="N19" s="43">
        <v>459.53486645010184</v>
      </c>
      <c r="O19" s="43">
        <v>358.27407286140595</v>
      </c>
      <c r="P19" s="43">
        <v>340.1052276065322</v>
      </c>
      <c r="Q19" s="43">
        <v>326.75909459131526</v>
      </c>
      <c r="R19" s="43">
        <v>340.94215320962644</v>
      </c>
      <c r="S19" s="43">
        <v>353.39734526339566</v>
      </c>
      <c r="T19" s="43">
        <v>354.02880636595603</v>
      </c>
      <c r="U19" s="43">
        <v>351.06530713013899</v>
      </c>
      <c r="V19" s="43">
        <v>350.29156601479764</v>
      </c>
      <c r="W19" s="43">
        <v>351.97351074365696</v>
      </c>
      <c r="X19" s="43">
        <v>354.53034980317227</v>
      </c>
      <c r="Y19" s="43">
        <v>346.38633836514168</v>
      </c>
      <c r="Z19" s="43">
        <v>338.37765007523097</v>
      </c>
      <c r="AA19" s="43">
        <v>333.38901412556396</v>
      </c>
      <c r="AB19" s="43">
        <v>320.34076020173899</v>
      </c>
      <c r="AC19" s="43">
        <v>303.46065442892478</v>
      </c>
      <c r="AD19" s="43">
        <v>292.28339689890032</v>
      </c>
      <c r="AE19" s="43">
        <v>279.48407391390845</v>
      </c>
      <c r="AF19" s="43">
        <v>254.8829853846465</v>
      </c>
      <c r="AG19" s="43">
        <v>208.37207954495875</v>
      </c>
      <c r="AH19" s="43">
        <v>196.30253017762107</v>
      </c>
      <c r="AI19" s="43">
        <v>188.21186820407496</v>
      </c>
      <c r="AJ19" s="43">
        <v>163.59704036357329</v>
      </c>
      <c r="AK19" s="43">
        <v>140.70973401190267</v>
      </c>
      <c r="AL19" s="43">
        <v>141.09157606271515</v>
      </c>
      <c r="AM19" s="43">
        <v>139.43904291237979</v>
      </c>
      <c r="AN19" s="43">
        <v>137.92233634129877</v>
      </c>
      <c r="AO19" s="43">
        <v>136.41883496857827</v>
      </c>
      <c r="AP19" s="43">
        <v>135.03416239316363</v>
      </c>
      <c r="AQ19" s="43">
        <v>134.93447377636969</v>
      </c>
      <c r="AR19" s="43">
        <v>134.74974206526076</v>
      </c>
      <c r="AS19" s="43">
        <v>125.93807742650129</v>
      </c>
      <c r="AT19" s="43">
        <v>118.78637407528655</v>
      </c>
      <c r="AU19" s="43">
        <v>113.65412727629385</v>
      </c>
      <c r="AV19" s="43">
        <v>104.01813502946349</v>
      </c>
      <c r="AW19" s="43">
        <v>95.088803121595376</v>
      </c>
      <c r="AX19" s="43">
        <v>88.202978715673453</v>
      </c>
      <c r="AY19" s="43">
        <v>82.322557995567607</v>
      </c>
      <c r="AZ19" s="43">
        <v>73.233783548264839</v>
      </c>
    </row>
    <row r="20" spans="1:52" ht="12" customHeight="1" x14ac:dyDescent="0.35">
      <c r="A20" s="42" t="s">
        <v>21</v>
      </c>
      <c r="B20" s="43">
        <v>2191.7576961391414</v>
      </c>
      <c r="C20" s="43">
        <v>2249.7223699999995</v>
      </c>
      <c r="D20" s="43">
        <v>1858.5375999999987</v>
      </c>
      <c r="E20" s="43">
        <v>1720.2308699999992</v>
      </c>
      <c r="F20" s="43">
        <v>1920.9575100000004</v>
      </c>
      <c r="G20" s="43">
        <v>1818.1696274785722</v>
      </c>
      <c r="H20" s="43">
        <v>2034.2417899999994</v>
      </c>
      <c r="I20" s="43">
        <v>1859.1053000000002</v>
      </c>
      <c r="J20" s="43">
        <v>2374.7215899999992</v>
      </c>
      <c r="K20" s="43">
        <v>2230.8476899999996</v>
      </c>
      <c r="L20" s="43">
        <v>2313.0295446892483</v>
      </c>
      <c r="M20" s="43">
        <v>2123.5029090881053</v>
      </c>
      <c r="N20" s="43">
        <v>2200.1111684874704</v>
      </c>
      <c r="O20" s="43">
        <v>1920.47536318372</v>
      </c>
      <c r="P20" s="43">
        <v>1827.1950777012833</v>
      </c>
      <c r="Q20" s="43">
        <v>1695.4675520894752</v>
      </c>
      <c r="R20" s="43">
        <v>1691.7071726874465</v>
      </c>
      <c r="S20" s="43">
        <v>1692.5945392621286</v>
      </c>
      <c r="T20" s="43">
        <v>1693.3411552409718</v>
      </c>
      <c r="U20" s="43">
        <v>1664.5220736214799</v>
      </c>
      <c r="V20" s="43">
        <v>1659.2323403478094</v>
      </c>
      <c r="W20" s="43">
        <v>1671.8866669564859</v>
      </c>
      <c r="X20" s="43">
        <v>1683.9605859807525</v>
      </c>
      <c r="Y20" s="43">
        <v>1513.7628052514713</v>
      </c>
      <c r="Z20" s="43">
        <v>1325.5024481572245</v>
      </c>
      <c r="AA20" s="43">
        <v>1324.6844584368746</v>
      </c>
      <c r="AB20" s="43">
        <v>1305.8081314407591</v>
      </c>
      <c r="AC20" s="43">
        <v>1293.1707270335828</v>
      </c>
      <c r="AD20" s="43">
        <v>1118.1383097054204</v>
      </c>
      <c r="AE20" s="43">
        <v>1036.5604534064071</v>
      </c>
      <c r="AF20" s="43">
        <v>1022.1570382825948</v>
      </c>
      <c r="AG20" s="43">
        <v>1020.270274933165</v>
      </c>
      <c r="AH20" s="43">
        <v>891.80348307772294</v>
      </c>
      <c r="AI20" s="43">
        <v>764.28778070439057</v>
      </c>
      <c r="AJ20" s="43">
        <v>701.11623620788896</v>
      </c>
      <c r="AK20" s="43">
        <v>552.77735781380397</v>
      </c>
      <c r="AL20" s="43">
        <v>553.64377685268119</v>
      </c>
      <c r="AM20" s="43">
        <v>553.58931226029301</v>
      </c>
      <c r="AN20" s="43">
        <v>552.96513741141064</v>
      </c>
      <c r="AO20" s="43">
        <v>545.79148364042533</v>
      </c>
      <c r="AP20" s="43">
        <v>539.70378524264049</v>
      </c>
      <c r="AQ20" s="43">
        <v>539.621645383128</v>
      </c>
      <c r="AR20" s="43">
        <v>538.33246979795422</v>
      </c>
      <c r="AS20" s="43">
        <v>418.90846055101343</v>
      </c>
      <c r="AT20" s="43">
        <v>309.4506094448887</v>
      </c>
      <c r="AU20" s="43">
        <v>301.2337647508046</v>
      </c>
      <c r="AV20" s="43">
        <v>285.17689550860422</v>
      </c>
      <c r="AW20" s="43">
        <v>270.96810569995432</v>
      </c>
      <c r="AX20" s="43">
        <v>208.46790726805767</v>
      </c>
      <c r="AY20" s="43">
        <v>179.06839555841893</v>
      </c>
      <c r="AZ20" s="43">
        <v>167.6175420883842</v>
      </c>
    </row>
    <row r="21" spans="1:52" ht="12" customHeight="1" x14ac:dyDescent="0.35">
      <c r="A21" s="283" t="s">
        <v>22</v>
      </c>
      <c r="B21" s="284">
        <v>7075.2298602963419</v>
      </c>
      <c r="C21" s="284">
        <v>7563.0437560814307</v>
      </c>
      <c r="D21" s="284">
        <v>7855.5109399999965</v>
      </c>
      <c r="E21" s="284">
        <v>5774.4120699999976</v>
      </c>
      <c r="F21" s="284">
        <v>5609.0518399999974</v>
      </c>
      <c r="G21" s="284">
        <v>6358.0126014689358</v>
      </c>
      <c r="H21" s="284">
        <v>4785.3436299999976</v>
      </c>
      <c r="I21" s="284">
        <v>5985.6228499999979</v>
      </c>
      <c r="J21" s="284">
        <v>6397.4861999999985</v>
      </c>
      <c r="K21" s="284">
        <v>5370.2440299999989</v>
      </c>
      <c r="L21" s="284">
        <v>6719.1016988140982</v>
      </c>
      <c r="M21" s="284">
        <v>5823.8986357390777</v>
      </c>
      <c r="N21" s="284">
        <v>5746.8073294885326</v>
      </c>
      <c r="O21" s="284">
        <v>5971.750819225449</v>
      </c>
      <c r="P21" s="284">
        <v>5679.5234263886377</v>
      </c>
      <c r="Q21" s="284">
        <v>5057.0062572442503</v>
      </c>
      <c r="R21" s="284">
        <v>5098.8327153232194</v>
      </c>
      <c r="S21" s="284">
        <v>5186.2723023923763</v>
      </c>
      <c r="T21" s="284">
        <v>5210.5901747719136</v>
      </c>
      <c r="U21" s="284">
        <v>5190.8598858138457</v>
      </c>
      <c r="V21" s="284">
        <v>5184.4870551090562</v>
      </c>
      <c r="W21" s="284">
        <v>5191.6336303703065</v>
      </c>
      <c r="X21" s="284">
        <v>5229.4887849025308</v>
      </c>
      <c r="Y21" s="284">
        <v>5267.4705009554564</v>
      </c>
      <c r="Z21" s="284">
        <v>5304.8300249661288</v>
      </c>
      <c r="AA21" s="284">
        <v>5332.4538761832937</v>
      </c>
      <c r="AB21" s="284">
        <v>5378.8637755712098</v>
      </c>
      <c r="AC21" s="284">
        <v>5415.1394815884669</v>
      </c>
      <c r="AD21" s="284">
        <v>5479.6465094921568</v>
      </c>
      <c r="AE21" s="284">
        <v>5535.92212283771</v>
      </c>
      <c r="AF21" s="284">
        <v>5580.2044188063037</v>
      </c>
      <c r="AG21" s="284">
        <v>5629.7972320005429</v>
      </c>
      <c r="AH21" s="284">
        <v>5689.3723137948036</v>
      </c>
      <c r="AI21" s="284">
        <v>5748.2198683224424</v>
      </c>
      <c r="AJ21" s="284">
        <v>5799.8458128913535</v>
      </c>
      <c r="AK21" s="284">
        <v>5860.7224699997887</v>
      </c>
      <c r="AL21" s="284">
        <v>5898.9668697532024</v>
      </c>
      <c r="AM21" s="284">
        <v>5933.3981818768489</v>
      </c>
      <c r="AN21" s="284">
        <v>5973.9420242777342</v>
      </c>
      <c r="AO21" s="284">
        <v>6012.9634649011623</v>
      </c>
      <c r="AP21" s="284">
        <v>6053.9481762810001</v>
      </c>
      <c r="AQ21" s="284">
        <v>6098.2946945260392</v>
      </c>
      <c r="AR21" s="284">
        <v>6141.2390808180844</v>
      </c>
      <c r="AS21" s="284">
        <v>6158.5859872956853</v>
      </c>
      <c r="AT21" s="284">
        <v>6207.634023550163</v>
      </c>
      <c r="AU21" s="284">
        <v>6243.5944296231055</v>
      </c>
      <c r="AV21" s="284">
        <v>6277.0633481716204</v>
      </c>
      <c r="AW21" s="284">
        <v>6288.596376951602</v>
      </c>
      <c r="AX21" s="284">
        <v>6318.1084321779645</v>
      </c>
      <c r="AY21" s="284">
        <v>6346.7193004191104</v>
      </c>
      <c r="AZ21" s="284">
        <v>6352.4632957006461</v>
      </c>
    </row>
    <row r="22" spans="1:52" ht="12" customHeight="1" x14ac:dyDescent="0.35">
      <c r="A22" s="42" t="s">
        <v>23</v>
      </c>
      <c r="B22" s="43">
        <v>6972.9710518963639</v>
      </c>
      <c r="C22" s="43">
        <v>7448.2918960814304</v>
      </c>
      <c r="D22" s="43">
        <v>7781.9334899999967</v>
      </c>
      <c r="E22" s="43">
        <v>5718.733229999998</v>
      </c>
      <c r="F22" s="43">
        <v>5532.6014199999972</v>
      </c>
      <c r="G22" s="43">
        <v>6280.7168126974384</v>
      </c>
      <c r="H22" s="43">
        <v>4721.5265299999974</v>
      </c>
      <c r="I22" s="43">
        <v>5926.7351299999982</v>
      </c>
      <c r="J22" s="43">
        <v>6356.8786799999989</v>
      </c>
      <c r="K22" s="43">
        <v>5344.2651699999988</v>
      </c>
      <c r="L22" s="43">
        <v>6692.262669290405</v>
      </c>
      <c r="M22" s="43">
        <v>5798.8911234838379</v>
      </c>
      <c r="N22" s="43">
        <v>5720.7975135304241</v>
      </c>
      <c r="O22" s="43">
        <v>5946.936798895199</v>
      </c>
      <c r="P22" s="43">
        <v>5657.9542773147923</v>
      </c>
      <c r="Q22" s="43">
        <v>5051.7993895449326</v>
      </c>
      <c r="R22" s="43">
        <v>5093.4353238303083</v>
      </c>
      <c r="S22" s="43">
        <v>5180.7394251772948</v>
      </c>
      <c r="T22" s="43">
        <v>5205.0545022036467</v>
      </c>
      <c r="U22" s="43">
        <v>5185.3256002816042</v>
      </c>
      <c r="V22" s="43">
        <v>5178.9586032884872</v>
      </c>
      <c r="W22" s="43">
        <v>5186.1055402495303</v>
      </c>
      <c r="X22" s="43">
        <v>5223.9608555573568</v>
      </c>
      <c r="Y22" s="43">
        <v>5262.4997488051558</v>
      </c>
      <c r="Z22" s="43">
        <v>5299.896598339471</v>
      </c>
      <c r="AA22" s="43">
        <v>5328.2239533755637</v>
      </c>
      <c r="AB22" s="43">
        <v>5375.4921418614031</v>
      </c>
      <c r="AC22" s="43">
        <v>5412.3698629295468</v>
      </c>
      <c r="AD22" s="43">
        <v>5477.2362403356501</v>
      </c>
      <c r="AE22" s="43">
        <v>5533.8572474306475</v>
      </c>
      <c r="AF22" s="43">
        <v>5578.9268418712263</v>
      </c>
      <c r="AG22" s="43">
        <v>5628.671932651484</v>
      </c>
      <c r="AH22" s="43">
        <v>5688.8568515470706</v>
      </c>
      <c r="AI22" s="43">
        <v>5747.8747451596864</v>
      </c>
      <c r="AJ22" s="43">
        <v>5799.5283536762972</v>
      </c>
      <c r="AK22" s="43">
        <v>5860.7224699997887</v>
      </c>
      <c r="AL22" s="43">
        <v>5898.9668697532024</v>
      </c>
      <c r="AM22" s="43">
        <v>5933.3981818768489</v>
      </c>
      <c r="AN22" s="43">
        <v>5973.9420242777342</v>
      </c>
      <c r="AO22" s="43">
        <v>6012.9634649011623</v>
      </c>
      <c r="AP22" s="43">
        <v>6053.9481762810001</v>
      </c>
      <c r="AQ22" s="43">
        <v>6098.2946945260392</v>
      </c>
      <c r="AR22" s="43">
        <v>6141.2390808180844</v>
      </c>
      <c r="AS22" s="43">
        <v>6158.5859872956853</v>
      </c>
      <c r="AT22" s="43">
        <v>6207.634023550163</v>
      </c>
      <c r="AU22" s="43">
        <v>6243.5944296231055</v>
      </c>
      <c r="AV22" s="43">
        <v>6277.0633481716204</v>
      </c>
      <c r="AW22" s="43">
        <v>6288.596376951602</v>
      </c>
      <c r="AX22" s="43">
        <v>6318.1084321779645</v>
      </c>
      <c r="AY22" s="43">
        <v>6346.7193004191104</v>
      </c>
      <c r="AZ22" s="43">
        <v>6352.4632957006461</v>
      </c>
    </row>
    <row r="23" spans="1:52" ht="12" customHeight="1" x14ac:dyDescent="0.35">
      <c r="A23" s="42" t="s">
        <v>24</v>
      </c>
      <c r="B23" s="43">
        <v>102.25880839997815</v>
      </c>
      <c r="C23" s="43">
        <v>114.75185999999997</v>
      </c>
      <c r="D23" s="43">
        <v>73.577449999999985</v>
      </c>
      <c r="E23" s="43">
        <v>55.67883999999998</v>
      </c>
      <c r="F23" s="43">
        <v>76.450419999999994</v>
      </c>
      <c r="G23" s="43">
        <v>77.295788771496987</v>
      </c>
      <c r="H23" s="43">
        <v>63.817099999999996</v>
      </c>
      <c r="I23" s="43">
        <v>58.88771999999998</v>
      </c>
      <c r="J23" s="43">
        <v>40.607519999999987</v>
      </c>
      <c r="K23" s="43">
        <v>25.978859999999994</v>
      </c>
      <c r="L23" s="43">
        <v>26.83902952369337</v>
      </c>
      <c r="M23" s="43">
        <v>25.007512255239426</v>
      </c>
      <c r="N23" s="43">
        <v>26.009815958108138</v>
      </c>
      <c r="O23" s="43">
        <v>24.814020330249996</v>
      </c>
      <c r="P23" s="43">
        <v>21.569149073845015</v>
      </c>
      <c r="Q23" s="43">
        <v>5.2068676993173879</v>
      </c>
      <c r="R23" s="43">
        <v>5.3973914929110434</v>
      </c>
      <c r="S23" s="43">
        <v>5.5328772150812453</v>
      </c>
      <c r="T23" s="43">
        <v>5.5356725682671488</v>
      </c>
      <c r="U23" s="43">
        <v>5.5342855322411024</v>
      </c>
      <c r="V23" s="43">
        <v>5.528451820568919</v>
      </c>
      <c r="W23" s="43">
        <v>5.5280901207764703</v>
      </c>
      <c r="X23" s="43">
        <v>5.5279293451744635</v>
      </c>
      <c r="Y23" s="43">
        <v>4.9707521503002292</v>
      </c>
      <c r="Z23" s="43">
        <v>4.933426626657945</v>
      </c>
      <c r="AA23" s="43">
        <v>4.2299228077295457</v>
      </c>
      <c r="AB23" s="43">
        <v>3.37163370980698</v>
      </c>
      <c r="AC23" s="43">
        <v>2.7696186589203133</v>
      </c>
      <c r="AD23" s="43">
        <v>2.4102691565068168</v>
      </c>
      <c r="AE23" s="43">
        <v>2.0648754070624356</v>
      </c>
      <c r="AF23" s="43">
        <v>1.2775769350771728</v>
      </c>
      <c r="AG23" s="43">
        <v>1.125299349058851</v>
      </c>
      <c r="AH23" s="43">
        <v>0.51546224773315974</v>
      </c>
      <c r="AI23" s="43">
        <v>0.34512316275594368</v>
      </c>
      <c r="AJ23" s="43">
        <v>0.31745921505634767</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1247.4754896824104</v>
      </c>
      <c r="C24" s="284">
        <v>1060.4304800000004</v>
      </c>
      <c r="D24" s="284">
        <v>1095.5049800000002</v>
      </c>
      <c r="E24" s="284">
        <v>1027.0643399999999</v>
      </c>
      <c r="F24" s="284">
        <v>1001.9377599999997</v>
      </c>
      <c r="G24" s="284">
        <v>966.53736613831268</v>
      </c>
      <c r="H24" s="284">
        <v>985.75671999999975</v>
      </c>
      <c r="I24" s="284">
        <v>1083.5504600000002</v>
      </c>
      <c r="J24" s="284">
        <v>1174.7405499999998</v>
      </c>
      <c r="K24" s="284">
        <v>1076.8114499999995</v>
      </c>
      <c r="L24" s="284">
        <v>1050.4011800828464</v>
      </c>
      <c r="M24" s="284">
        <v>1128.1987069386644</v>
      </c>
      <c r="N24" s="284">
        <v>1076.1986731266124</v>
      </c>
      <c r="O24" s="284">
        <v>1187.4754383385318</v>
      </c>
      <c r="P24" s="284">
        <v>1403.6955367168716</v>
      </c>
      <c r="Q24" s="284">
        <v>1728.9091808961293</v>
      </c>
      <c r="R24" s="284">
        <v>1748.1383129506248</v>
      </c>
      <c r="S24" s="284">
        <v>1770.7290478365785</v>
      </c>
      <c r="T24" s="284">
        <v>1767.8028268904795</v>
      </c>
      <c r="U24" s="284">
        <v>1743.1956130287724</v>
      </c>
      <c r="V24" s="284">
        <v>1746.0688807971253</v>
      </c>
      <c r="W24" s="284">
        <v>1760.7153815631189</v>
      </c>
      <c r="X24" s="284">
        <v>1780.0801569853397</v>
      </c>
      <c r="Y24" s="284">
        <v>1893.7441068437079</v>
      </c>
      <c r="Z24" s="284">
        <v>2019.6271382608895</v>
      </c>
      <c r="AA24" s="284">
        <v>2047.1260742897127</v>
      </c>
      <c r="AB24" s="284">
        <v>2080.4416842876167</v>
      </c>
      <c r="AC24" s="284">
        <v>2120.645284360975</v>
      </c>
      <c r="AD24" s="284">
        <v>2246.6472400119164</v>
      </c>
      <c r="AE24" s="284">
        <v>2318.0102634577761</v>
      </c>
      <c r="AF24" s="284">
        <v>2352.7674767955564</v>
      </c>
      <c r="AG24" s="284">
        <v>2378.0396988440243</v>
      </c>
      <c r="AH24" s="284">
        <v>2481.1189742269207</v>
      </c>
      <c r="AI24" s="284">
        <v>2585.5539030160267</v>
      </c>
      <c r="AJ24" s="284">
        <v>2649.46644143714</v>
      </c>
      <c r="AK24" s="284">
        <v>2752.8798442076709</v>
      </c>
      <c r="AL24" s="284">
        <v>2778.3326230709131</v>
      </c>
      <c r="AM24" s="284">
        <v>2804.0122281874678</v>
      </c>
      <c r="AN24" s="284">
        <v>2829.9776686068062</v>
      </c>
      <c r="AO24" s="284">
        <v>2856.3202886907843</v>
      </c>
      <c r="AP24" s="284">
        <v>2882.5228998917514</v>
      </c>
      <c r="AQ24" s="284">
        <v>2907.3018917329632</v>
      </c>
      <c r="AR24" s="284">
        <v>2932.4566370614489</v>
      </c>
      <c r="AS24" s="284">
        <v>2982.1428409338523</v>
      </c>
      <c r="AT24" s="284">
        <v>3019.2532700659444</v>
      </c>
      <c r="AU24" s="284">
        <v>3039.5346607644024</v>
      </c>
      <c r="AV24" s="284">
        <v>3056.5900789687184</v>
      </c>
      <c r="AW24" s="284">
        <v>3073.9733685778569</v>
      </c>
      <c r="AX24" s="284">
        <v>3076.4779861478551</v>
      </c>
      <c r="AY24" s="284">
        <v>3086.8364409597611</v>
      </c>
      <c r="AZ24" s="284">
        <v>3103.864152713551</v>
      </c>
    </row>
    <row r="25" spans="1:52" ht="12" customHeight="1" x14ac:dyDescent="0.35">
      <c r="A25" s="42" t="s">
        <v>26</v>
      </c>
      <c r="B25" s="43">
        <v>1247.3560672577869</v>
      </c>
      <c r="C25" s="43">
        <v>1059.4190100000005</v>
      </c>
      <c r="D25" s="43">
        <v>1094.9388900000001</v>
      </c>
      <c r="E25" s="43">
        <v>1025.59673</v>
      </c>
      <c r="F25" s="43">
        <v>1000.7786099999997</v>
      </c>
      <c r="G25" s="43">
        <v>965.10430397432685</v>
      </c>
      <c r="H25" s="43">
        <v>984.17669999999976</v>
      </c>
      <c r="I25" s="43">
        <v>1082.9471000000001</v>
      </c>
      <c r="J25" s="43">
        <v>1174.3322199999998</v>
      </c>
      <c r="K25" s="43">
        <v>1076.6087699999994</v>
      </c>
      <c r="L25" s="43">
        <v>1038.3155823946424</v>
      </c>
      <c r="M25" s="43">
        <v>1116.925130249238</v>
      </c>
      <c r="N25" s="43">
        <v>1064.3996222586763</v>
      </c>
      <c r="O25" s="43">
        <v>1174.4344564323712</v>
      </c>
      <c r="P25" s="43">
        <v>1390.7739633596993</v>
      </c>
      <c r="Q25" s="43">
        <v>1715.3188690757565</v>
      </c>
      <c r="R25" s="43">
        <v>1733.9404300649016</v>
      </c>
      <c r="S25" s="43">
        <v>1755.9300513604921</v>
      </c>
      <c r="T25" s="43">
        <v>1753.1460033403171</v>
      </c>
      <c r="U25" s="43">
        <v>1728.4616366403418</v>
      </c>
      <c r="V25" s="43">
        <v>1730.9123529593958</v>
      </c>
      <c r="W25" s="43">
        <v>1743.151744750945</v>
      </c>
      <c r="X25" s="43">
        <v>1762.0151177057278</v>
      </c>
      <c r="Y25" s="43">
        <v>1873.8564678420721</v>
      </c>
      <c r="Z25" s="43">
        <v>1998.8053360708454</v>
      </c>
      <c r="AA25" s="43">
        <v>2025.2955784182864</v>
      </c>
      <c r="AB25" s="43">
        <v>2057.112138296332</v>
      </c>
      <c r="AC25" s="43">
        <v>2096.131212744092</v>
      </c>
      <c r="AD25" s="43">
        <v>2221.5540426070588</v>
      </c>
      <c r="AE25" s="43">
        <v>2293.0393186441856</v>
      </c>
      <c r="AF25" s="43">
        <v>2326.8271797727411</v>
      </c>
      <c r="AG25" s="43">
        <v>2351.8387594611268</v>
      </c>
      <c r="AH25" s="43">
        <v>2454.6662026822596</v>
      </c>
      <c r="AI25" s="43">
        <v>2558.5153622346229</v>
      </c>
      <c r="AJ25" s="43">
        <v>2622.293288505075</v>
      </c>
      <c r="AK25" s="43">
        <v>2725.5801276159559</v>
      </c>
      <c r="AL25" s="43">
        <v>2750.8238980343181</v>
      </c>
      <c r="AM25" s="43">
        <v>2776.3471086795666</v>
      </c>
      <c r="AN25" s="43">
        <v>2802.265923629805</v>
      </c>
      <c r="AO25" s="43">
        <v>2828.4511767243202</v>
      </c>
      <c r="AP25" s="43">
        <v>2854.5878748268374</v>
      </c>
      <c r="AQ25" s="43">
        <v>2879.6829001833462</v>
      </c>
      <c r="AR25" s="43">
        <v>2904.7684993997286</v>
      </c>
      <c r="AS25" s="43">
        <v>2954.5379076702329</v>
      </c>
      <c r="AT25" s="43">
        <v>2991.6030090421309</v>
      </c>
      <c r="AU25" s="43">
        <v>3011.794969080896</v>
      </c>
      <c r="AV25" s="43">
        <v>3028.8212744015054</v>
      </c>
      <c r="AW25" s="43">
        <v>3046.1491156404395</v>
      </c>
      <c r="AX25" s="43">
        <v>3048.5452206370601</v>
      </c>
      <c r="AY25" s="43">
        <v>3058.743102362334</v>
      </c>
      <c r="AZ25" s="43">
        <v>3075.4954136268589</v>
      </c>
    </row>
    <row r="26" spans="1:52" ht="12" customHeight="1" x14ac:dyDescent="0.35">
      <c r="A26" s="42" t="s">
        <v>27</v>
      </c>
      <c r="B26" s="43">
        <v>0.11942242462345833</v>
      </c>
      <c r="C26" s="43">
        <v>1.0114699999999954</v>
      </c>
      <c r="D26" s="43">
        <v>0.56609000000000675</v>
      </c>
      <c r="E26" s="43">
        <v>1.4676100000000016</v>
      </c>
      <c r="F26" s="43">
        <v>1.1591500000000059</v>
      </c>
      <c r="G26" s="43">
        <v>1.4330621639858103</v>
      </c>
      <c r="H26" s="43">
        <v>1.5800200000000013</v>
      </c>
      <c r="I26" s="43">
        <v>0.60336000000000134</v>
      </c>
      <c r="J26" s="43">
        <v>0.40832999999999997</v>
      </c>
      <c r="K26" s="43">
        <v>0.20267999999999819</v>
      </c>
      <c r="L26" s="43">
        <v>12.08559768820392</v>
      </c>
      <c r="M26" s="43">
        <v>11.273576689426342</v>
      </c>
      <c r="N26" s="43">
        <v>11.799050867936115</v>
      </c>
      <c r="O26" s="43">
        <v>13.040981906160544</v>
      </c>
      <c r="P26" s="43">
        <v>12.921573357172232</v>
      </c>
      <c r="Q26" s="43">
        <v>13.59031182037274</v>
      </c>
      <c r="R26" s="43">
        <v>14.197882885723208</v>
      </c>
      <c r="S26" s="43">
        <v>14.798996476086302</v>
      </c>
      <c r="T26" s="43">
        <v>14.656823550162503</v>
      </c>
      <c r="U26" s="43">
        <v>14.73397638843057</v>
      </c>
      <c r="V26" s="43">
        <v>15.156527837729628</v>
      </c>
      <c r="W26" s="43">
        <v>17.563636812173769</v>
      </c>
      <c r="X26" s="43">
        <v>18.065039279611941</v>
      </c>
      <c r="Y26" s="43">
        <v>19.887639001635826</v>
      </c>
      <c r="Z26" s="43">
        <v>20.82180219004406</v>
      </c>
      <c r="AA26" s="43">
        <v>21.830495871426443</v>
      </c>
      <c r="AB26" s="43">
        <v>23.329545991284554</v>
      </c>
      <c r="AC26" s="43">
        <v>24.514071616883033</v>
      </c>
      <c r="AD26" s="43">
        <v>25.093197404857772</v>
      </c>
      <c r="AE26" s="43">
        <v>24.970944813590631</v>
      </c>
      <c r="AF26" s="43">
        <v>25.940297022815404</v>
      </c>
      <c r="AG26" s="43">
        <v>26.200939382897616</v>
      </c>
      <c r="AH26" s="43">
        <v>26.45277154466098</v>
      </c>
      <c r="AI26" s="43">
        <v>27.038540781403597</v>
      </c>
      <c r="AJ26" s="43">
        <v>27.173152932064802</v>
      </c>
      <c r="AK26" s="43">
        <v>27.299716591715022</v>
      </c>
      <c r="AL26" s="43">
        <v>27.508725036595187</v>
      </c>
      <c r="AM26" s="43">
        <v>27.665119507901167</v>
      </c>
      <c r="AN26" s="43">
        <v>27.711744977001128</v>
      </c>
      <c r="AO26" s="43">
        <v>27.869111966464271</v>
      </c>
      <c r="AP26" s="43">
        <v>27.935025064914093</v>
      </c>
      <c r="AQ26" s="43">
        <v>27.618991549617082</v>
      </c>
      <c r="AR26" s="43">
        <v>27.68813766172034</v>
      </c>
      <c r="AS26" s="43">
        <v>27.60493326361917</v>
      </c>
      <c r="AT26" s="43">
        <v>27.650261023813368</v>
      </c>
      <c r="AU26" s="43">
        <v>27.7396916835065</v>
      </c>
      <c r="AV26" s="43">
        <v>27.768804567213202</v>
      </c>
      <c r="AW26" s="43">
        <v>27.824252937417427</v>
      </c>
      <c r="AX26" s="43">
        <v>27.932765510795054</v>
      </c>
      <c r="AY26" s="43">
        <v>28.093338597427262</v>
      </c>
      <c r="AZ26" s="43">
        <v>28.36873908669234</v>
      </c>
    </row>
    <row r="27" spans="1:52" ht="12" customHeight="1" x14ac:dyDescent="0.35">
      <c r="A27" s="283" t="s">
        <v>28</v>
      </c>
      <c r="B27" s="284">
        <v>2519.0151055295373</v>
      </c>
      <c r="C27" s="284">
        <v>2564.8449799999994</v>
      </c>
      <c r="D27" s="284">
        <v>2896.5552499999994</v>
      </c>
      <c r="E27" s="284">
        <v>2874.6446499999997</v>
      </c>
      <c r="F27" s="284">
        <v>3680.20786</v>
      </c>
      <c r="G27" s="284">
        <v>3498.6040332096172</v>
      </c>
      <c r="H27" s="284">
        <v>3648.5880099999995</v>
      </c>
      <c r="I27" s="284">
        <v>1838.6348299999995</v>
      </c>
      <c r="J27" s="284">
        <v>2205.88321</v>
      </c>
      <c r="K27" s="284">
        <v>1987.3152399999994</v>
      </c>
      <c r="L27" s="284">
        <v>2586.0029711732955</v>
      </c>
      <c r="M27" s="284">
        <v>1776.0293028908666</v>
      </c>
      <c r="N27" s="284">
        <v>1790.629152359114</v>
      </c>
      <c r="O27" s="284">
        <v>1650.6895161028403</v>
      </c>
      <c r="P27" s="284">
        <v>1609.5870260064062</v>
      </c>
      <c r="Q27" s="284">
        <v>1646.7879335957089</v>
      </c>
      <c r="R27" s="284">
        <v>1681.9796012882211</v>
      </c>
      <c r="S27" s="284">
        <v>1721.9810531517662</v>
      </c>
      <c r="T27" s="284">
        <v>1727.9344074581136</v>
      </c>
      <c r="U27" s="284">
        <v>1723.6428770879415</v>
      </c>
      <c r="V27" s="284">
        <v>1729.2168921686316</v>
      </c>
      <c r="W27" s="284">
        <v>1735.6537100240325</v>
      </c>
      <c r="X27" s="284">
        <v>1753.0117881547594</v>
      </c>
      <c r="Y27" s="284">
        <v>1796.359359129714</v>
      </c>
      <c r="Z27" s="284">
        <v>1838.9392854514165</v>
      </c>
      <c r="AA27" s="284">
        <v>1848.0065194617848</v>
      </c>
      <c r="AB27" s="284">
        <v>1858.6590721691748</v>
      </c>
      <c r="AC27" s="284">
        <v>1873.587619874696</v>
      </c>
      <c r="AD27" s="284">
        <v>1922.6687621625654</v>
      </c>
      <c r="AE27" s="284">
        <v>1952.9455358428622</v>
      </c>
      <c r="AF27" s="284">
        <v>1966.3774264141366</v>
      </c>
      <c r="AG27" s="284">
        <v>1974.500243286772</v>
      </c>
      <c r="AH27" s="284">
        <v>2010.3180912745543</v>
      </c>
      <c r="AI27" s="284">
        <v>2048.1054610726492</v>
      </c>
      <c r="AJ27" s="284">
        <v>2076.1569421072913</v>
      </c>
      <c r="AK27" s="284">
        <v>2128.2313461868594</v>
      </c>
      <c r="AL27" s="284">
        <v>2145.7750093927598</v>
      </c>
      <c r="AM27" s="284">
        <v>2158.4917478097109</v>
      </c>
      <c r="AN27" s="284">
        <v>2172.9604627363769</v>
      </c>
      <c r="AO27" s="284">
        <v>2190.5415871676769</v>
      </c>
      <c r="AP27" s="284">
        <v>2208.3061253964961</v>
      </c>
      <c r="AQ27" s="284">
        <v>2224.9711297245858</v>
      </c>
      <c r="AR27" s="284">
        <v>2241.2911998551285</v>
      </c>
      <c r="AS27" s="284">
        <v>2271.3808442799209</v>
      </c>
      <c r="AT27" s="284">
        <v>2301.9351293295904</v>
      </c>
      <c r="AU27" s="284">
        <v>2302.1235691324423</v>
      </c>
      <c r="AV27" s="284">
        <v>2299.6309513273718</v>
      </c>
      <c r="AW27" s="284">
        <v>2302.3287660449546</v>
      </c>
      <c r="AX27" s="284">
        <v>2319.1930668889827</v>
      </c>
      <c r="AY27" s="284">
        <v>2330.8514602039327</v>
      </c>
      <c r="AZ27" s="284">
        <v>2327.6439335591513</v>
      </c>
    </row>
    <row r="28" spans="1:52" ht="12" customHeight="1" x14ac:dyDescent="0.35">
      <c r="A28" s="49" t="s">
        <v>29</v>
      </c>
      <c r="B28" s="50">
        <v>11634.458831951799</v>
      </c>
      <c r="C28" s="50">
        <v>12107.600573918568</v>
      </c>
      <c r="D28" s="50">
        <v>12223.000919999997</v>
      </c>
      <c r="E28" s="50">
        <v>11350.586969999998</v>
      </c>
      <c r="F28" s="50">
        <v>11821.419809999998</v>
      </c>
      <c r="G28" s="50">
        <v>12424.431913099022</v>
      </c>
      <c r="H28" s="50">
        <v>12021.716429999997</v>
      </c>
      <c r="I28" s="50">
        <v>12296.977410000003</v>
      </c>
      <c r="J28" s="50">
        <v>11129.49005</v>
      </c>
      <c r="K28" s="50">
        <v>10202.051819999997</v>
      </c>
      <c r="L28" s="50">
        <v>10517.739542274481</v>
      </c>
      <c r="M28" s="50">
        <v>10485.120201951191</v>
      </c>
      <c r="N28" s="50">
        <v>10316.136588324067</v>
      </c>
      <c r="O28" s="50">
        <v>10482.64441187693</v>
      </c>
      <c r="P28" s="50">
        <v>10159.213631737181</v>
      </c>
      <c r="Q28" s="50">
        <v>10647.376762748998</v>
      </c>
      <c r="R28" s="50">
        <v>10735.914546331785</v>
      </c>
      <c r="S28" s="50">
        <v>10819.887398176244</v>
      </c>
      <c r="T28" s="50">
        <v>10825.01062426315</v>
      </c>
      <c r="U28" s="50">
        <v>10769.818591617637</v>
      </c>
      <c r="V28" s="50">
        <v>10971.599560634444</v>
      </c>
      <c r="W28" s="50">
        <v>10883.49792379531</v>
      </c>
      <c r="X28" s="50">
        <v>10886.024034677577</v>
      </c>
      <c r="Y28" s="50">
        <v>10968.600838633203</v>
      </c>
      <c r="Z28" s="50">
        <v>11061.554691599162</v>
      </c>
      <c r="AA28" s="50">
        <v>10987.020023486562</v>
      </c>
      <c r="AB28" s="50">
        <v>10989.060756017003</v>
      </c>
      <c r="AC28" s="50">
        <v>11031.832066324405</v>
      </c>
      <c r="AD28" s="50">
        <v>11099.048918150596</v>
      </c>
      <c r="AE28" s="50">
        <v>11116.033073541674</v>
      </c>
      <c r="AF28" s="50">
        <v>11183.233182119957</v>
      </c>
      <c r="AG28" s="50">
        <v>11223.469372052718</v>
      </c>
      <c r="AH28" s="50">
        <v>11271.886754166693</v>
      </c>
      <c r="AI28" s="50">
        <v>11306.578851256152</v>
      </c>
      <c r="AJ28" s="50">
        <v>11358.127040879797</v>
      </c>
      <c r="AK28" s="50">
        <v>11385.010952000574</v>
      </c>
      <c r="AL28" s="50">
        <v>11446.841873402624</v>
      </c>
      <c r="AM28" s="50">
        <v>11503.608773175976</v>
      </c>
      <c r="AN28" s="50">
        <v>11562.449325669824</v>
      </c>
      <c r="AO28" s="50">
        <v>11622.278543924571</v>
      </c>
      <c r="AP28" s="50">
        <v>11683.390068648236</v>
      </c>
      <c r="AQ28" s="50">
        <v>11757.249251744488</v>
      </c>
      <c r="AR28" s="50">
        <v>11828.958808644284</v>
      </c>
      <c r="AS28" s="50">
        <v>11845.487419160519</v>
      </c>
      <c r="AT28" s="50">
        <v>11893.747167943813</v>
      </c>
      <c r="AU28" s="50">
        <v>11937.746042046398</v>
      </c>
      <c r="AV28" s="50">
        <v>11969.56264161235</v>
      </c>
      <c r="AW28" s="50">
        <v>11999.134920530349</v>
      </c>
      <c r="AX28" s="50">
        <v>12040.718484578345</v>
      </c>
      <c r="AY28" s="50">
        <v>12089.148524665776</v>
      </c>
      <c r="AZ28" s="50">
        <v>12123.953112048264</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67414.864314295832</v>
      </c>
      <c r="C31" s="39">
        <v>66130.426447226811</v>
      </c>
      <c r="D31" s="39">
        <v>61327.040192631655</v>
      </c>
      <c r="E31" s="39">
        <v>58288.266804194682</v>
      </c>
      <c r="F31" s="39">
        <v>54493.238832916089</v>
      </c>
      <c r="G31" s="39">
        <v>53674.241060895205</v>
      </c>
      <c r="H31" s="39">
        <v>50454.400431011869</v>
      </c>
      <c r="I31" s="39">
        <v>53709.655941039498</v>
      </c>
      <c r="J31" s="39">
        <v>53392.245385551585</v>
      </c>
      <c r="K31" s="39">
        <v>45746.179199904458</v>
      </c>
      <c r="L31" s="39">
        <v>48727.194261734723</v>
      </c>
      <c r="M31" s="39">
        <v>43204.054823901766</v>
      </c>
      <c r="N31" s="39">
        <v>42937.674230025725</v>
      </c>
      <c r="O31" s="39">
        <v>40962.575416123698</v>
      </c>
      <c r="P31" s="39">
        <v>40647.355310934916</v>
      </c>
      <c r="Q31" s="39">
        <v>39331.743881689297</v>
      </c>
      <c r="R31" s="39">
        <v>39764.933197666352</v>
      </c>
      <c r="S31" s="39">
        <v>40346.804449102427</v>
      </c>
      <c r="T31" s="39">
        <v>40443.194058758643</v>
      </c>
      <c r="U31" s="39">
        <v>40142.923444708118</v>
      </c>
      <c r="V31" s="39">
        <v>40021.537409807912</v>
      </c>
      <c r="W31" s="39">
        <v>40126.602558258804</v>
      </c>
      <c r="X31" s="39">
        <v>40414.10357153826</v>
      </c>
      <c r="Y31" s="39">
        <v>39722.076330200558</v>
      </c>
      <c r="Z31" s="39">
        <v>38943.610403577877</v>
      </c>
      <c r="AA31" s="39">
        <v>38954.290858536027</v>
      </c>
      <c r="AB31" s="39">
        <v>38854.922848624905</v>
      </c>
      <c r="AC31" s="39">
        <v>38753.8439139439</v>
      </c>
      <c r="AD31" s="39">
        <v>38121.381298888489</v>
      </c>
      <c r="AE31" s="39">
        <v>37920.618741478349</v>
      </c>
      <c r="AF31" s="39">
        <v>37765.306953318817</v>
      </c>
      <c r="AG31" s="39">
        <v>37747.472206961218</v>
      </c>
      <c r="AH31" s="39">
        <v>37325.925675117833</v>
      </c>
      <c r="AI31" s="39">
        <v>36907.174359072153</v>
      </c>
      <c r="AJ31" s="39">
        <v>36707.947738686591</v>
      </c>
      <c r="AK31" s="39">
        <v>36141.80691226347</v>
      </c>
      <c r="AL31" s="39">
        <v>36321.528439795744</v>
      </c>
      <c r="AM31" s="39">
        <v>36445.233751168344</v>
      </c>
      <c r="AN31" s="39">
        <v>36604.0917491808</v>
      </c>
      <c r="AO31" s="39">
        <v>36748.224126667999</v>
      </c>
      <c r="AP31" s="39">
        <v>36853.22736923855</v>
      </c>
      <c r="AQ31" s="39">
        <v>37051.051019023122</v>
      </c>
      <c r="AR31" s="39">
        <v>37237.493387082191</v>
      </c>
      <c r="AS31" s="39">
        <v>36522.201109192763</v>
      </c>
      <c r="AT31" s="39">
        <v>35914.816382963414</v>
      </c>
      <c r="AU31" s="39">
        <v>35848.388776960754</v>
      </c>
      <c r="AV31" s="39">
        <v>35624.52554152716</v>
      </c>
      <c r="AW31" s="39">
        <v>35384.577833803538</v>
      </c>
      <c r="AX31" s="39">
        <v>34885.971557008517</v>
      </c>
      <c r="AY31" s="39">
        <v>34691.941001782019</v>
      </c>
      <c r="AZ31" s="39">
        <v>34408.63504885674</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218.89433569512335</v>
      </c>
      <c r="C33" s="353">
        <v>219.8300105982278</v>
      </c>
      <c r="D33" s="353">
        <v>217.30676664844066</v>
      </c>
      <c r="E33" s="353">
        <v>206.56937923305654</v>
      </c>
      <c r="F33" s="353">
        <v>204.56369205297929</v>
      </c>
      <c r="G33" s="353">
        <v>206.26848845265272</v>
      </c>
      <c r="H33" s="353">
        <v>192.32953020182813</v>
      </c>
      <c r="I33" s="353">
        <v>189.07048221841634</v>
      </c>
      <c r="J33" s="353">
        <v>190.00824948992624</v>
      </c>
      <c r="K33" s="353">
        <v>182.71600191280606</v>
      </c>
      <c r="L33" s="353">
        <v>193.08243707901681</v>
      </c>
      <c r="M33" s="353">
        <v>169.39985097188162</v>
      </c>
      <c r="N33" s="353">
        <v>170.1391988366874</v>
      </c>
      <c r="O33" s="353">
        <v>165.33908857085098</v>
      </c>
      <c r="P33" s="353">
        <v>159.12649938630005</v>
      </c>
      <c r="Q33" s="353">
        <v>155.2952341515801</v>
      </c>
      <c r="R33" s="353">
        <v>153.81088230856506</v>
      </c>
      <c r="S33" s="353">
        <v>152.75696263311494</v>
      </c>
      <c r="T33" s="353">
        <v>150.29784944211906</v>
      </c>
      <c r="U33" s="353">
        <v>147.17045752271667</v>
      </c>
      <c r="V33" s="353">
        <v>146.4239519136423</v>
      </c>
      <c r="W33" s="353">
        <v>144.68350476109842</v>
      </c>
      <c r="X33" s="353">
        <v>143.98504105229324</v>
      </c>
      <c r="Y33" s="353">
        <v>142.77900372048498</v>
      </c>
      <c r="Z33" s="353">
        <v>141.6004510558414</v>
      </c>
      <c r="AA33" s="353">
        <v>140.25846934327174</v>
      </c>
      <c r="AB33" s="353">
        <v>139.08977534472419</v>
      </c>
      <c r="AC33" s="353">
        <v>138.10472891796167</v>
      </c>
      <c r="AD33" s="353">
        <v>136.9721077284548</v>
      </c>
      <c r="AE33" s="353">
        <v>135.91488876272282</v>
      </c>
      <c r="AF33" s="353">
        <v>134.91299608674564</v>
      </c>
      <c r="AG33" s="353">
        <v>133.97377142635034</v>
      </c>
      <c r="AH33" s="353">
        <v>132.93051477344812</v>
      </c>
      <c r="AI33" s="353">
        <v>131.84315817080892</v>
      </c>
      <c r="AJ33" s="353">
        <v>130.91660134758433</v>
      </c>
      <c r="AK33" s="353">
        <v>129.63741938225033</v>
      </c>
      <c r="AL33" s="353">
        <v>129.05984887582559</v>
      </c>
      <c r="AM33" s="353">
        <v>128.32407108637298</v>
      </c>
      <c r="AN33" s="353">
        <v>127.64306825571798</v>
      </c>
      <c r="AO33" s="353">
        <v>126.94276725073655</v>
      </c>
      <c r="AP33" s="353">
        <v>126.18150563198226</v>
      </c>
      <c r="AQ33" s="353">
        <v>125.57861806586375</v>
      </c>
      <c r="AR33" s="353">
        <v>124.93289000688168</v>
      </c>
      <c r="AS33" s="353">
        <v>123.01915271286538</v>
      </c>
      <c r="AT33" s="353">
        <v>121.36790297794546</v>
      </c>
      <c r="AU33" s="353">
        <v>120.16521192520014</v>
      </c>
      <c r="AV33" s="353">
        <v>118.70315686319856</v>
      </c>
      <c r="AW33" s="353">
        <v>117.22333874183151</v>
      </c>
      <c r="AX33" s="353">
        <v>115.52633042313984</v>
      </c>
      <c r="AY33" s="353">
        <v>114.24691697232674</v>
      </c>
      <c r="AZ33" s="353">
        <v>112.76202215366837</v>
      </c>
    </row>
    <row r="34" spans="1:52" ht="12" customHeight="1" x14ac:dyDescent="0.35">
      <c r="A34" s="354" t="s">
        <v>792</v>
      </c>
      <c r="B34" s="355">
        <v>171.48578119615561</v>
      </c>
      <c r="C34" s="355">
        <v>170.52462551547399</v>
      </c>
      <c r="D34" s="355">
        <v>168.6212147770683</v>
      </c>
      <c r="E34" s="355">
        <v>171.78127328925029</v>
      </c>
      <c r="F34" s="355">
        <v>169.87244276490921</v>
      </c>
      <c r="G34" s="355">
        <v>166.07230550119053</v>
      </c>
      <c r="H34" s="355">
        <v>165.21122402522488</v>
      </c>
      <c r="I34" s="355">
        <v>162.56115782017883</v>
      </c>
      <c r="J34" s="355">
        <v>164.76351869948977</v>
      </c>
      <c r="K34" s="355">
        <v>164.38465079272265</v>
      </c>
      <c r="L34" s="355">
        <v>161.61867764618734</v>
      </c>
      <c r="M34" s="355">
        <v>159.97160406028431</v>
      </c>
      <c r="N34" s="355">
        <v>160.44667612863003</v>
      </c>
      <c r="O34" s="355">
        <v>157.99725097512072</v>
      </c>
      <c r="P34" s="355">
        <v>158.59246686196977</v>
      </c>
      <c r="Q34" s="355">
        <v>155.2952341515801</v>
      </c>
      <c r="R34" s="355">
        <v>154.34015575235344</v>
      </c>
      <c r="S34" s="355">
        <v>153.81370830545708</v>
      </c>
      <c r="T34" s="355">
        <v>152.47823051741327</v>
      </c>
      <c r="U34" s="355">
        <v>150.704551336381</v>
      </c>
      <c r="V34" s="355">
        <v>150.91454278583223</v>
      </c>
      <c r="W34" s="355">
        <v>150.35442909144095</v>
      </c>
      <c r="X34" s="355">
        <v>149.68268320742496</v>
      </c>
      <c r="Y34" s="355">
        <v>148.85934704350589</v>
      </c>
      <c r="Z34" s="355">
        <v>148.52031358061609</v>
      </c>
      <c r="AA34" s="355">
        <v>147.43597995426745</v>
      </c>
      <c r="AB34" s="355">
        <v>146.47037487367183</v>
      </c>
      <c r="AC34" s="355">
        <v>145.82834684826648</v>
      </c>
      <c r="AD34" s="355">
        <v>145.10138460821619</v>
      </c>
      <c r="AE34" s="355">
        <v>144.44069905374485</v>
      </c>
      <c r="AF34" s="355">
        <v>143.85469499930849</v>
      </c>
      <c r="AG34" s="355">
        <v>143.32533668317464</v>
      </c>
      <c r="AH34" s="355">
        <v>142.70946757612097</v>
      </c>
      <c r="AI34" s="355">
        <v>141.95070136964461</v>
      </c>
      <c r="AJ34" s="355">
        <v>141.4836490387799</v>
      </c>
      <c r="AK34" s="355">
        <v>140.64704636956236</v>
      </c>
      <c r="AL34" s="355">
        <v>140.4463919756169</v>
      </c>
      <c r="AM34" s="355">
        <v>140.12452540328295</v>
      </c>
      <c r="AN34" s="355">
        <v>139.87334991407778</v>
      </c>
      <c r="AO34" s="355">
        <v>139.60149436634046</v>
      </c>
      <c r="AP34" s="355">
        <v>139.27479375812393</v>
      </c>
      <c r="AQ34" s="355">
        <v>139.12835938392575</v>
      </c>
      <c r="AR34" s="355">
        <v>138.9660430047561</v>
      </c>
      <c r="AS34" s="355">
        <v>137.44810833056525</v>
      </c>
      <c r="AT34" s="355">
        <v>136.1619668540265</v>
      </c>
      <c r="AU34" s="355">
        <v>135.46304658037516</v>
      </c>
      <c r="AV34" s="355">
        <v>134.35831680636844</v>
      </c>
      <c r="AW34" s="355">
        <v>133.2909573272091</v>
      </c>
      <c r="AX34" s="355">
        <v>131.89576594190018</v>
      </c>
      <c r="AY34" s="355">
        <v>131.05326417005426</v>
      </c>
      <c r="AZ34" s="355">
        <v>129.89991757545681</v>
      </c>
    </row>
    <row r="35" spans="1:52" ht="12" customHeight="1" x14ac:dyDescent="0.35">
      <c r="A35" s="165" t="s">
        <v>793</v>
      </c>
      <c r="B35" s="356">
        <v>304.35449242426409</v>
      </c>
      <c r="C35" s="356">
        <v>293.37800662768348</v>
      </c>
      <c r="D35" s="356">
        <v>272.97434617245182</v>
      </c>
      <c r="E35" s="356">
        <v>285.06468299862263</v>
      </c>
      <c r="F35" s="356">
        <v>263.38517959254625</v>
      </c>
      <c r="G35" s="356">
        <v>250.93135112667719</v>
      </c>
      <c r="H35" s="356">
        <v>246.0762822141956</v>
      </c>
      <c r="I35" s="356">
        <v>258.44271249797657</v>
      </c>
      <c r="J35" s="356">
        <v>267.21537147969434</v>
      </c>
      <c r="K35" s="356">
        <v>258.83169620813629</v>
      </c>
      <c r="L35" s="356">
        <v>251.32917040105127</v>
      </c>
      <c r="M35" s="356">
        <v>242.03725534034558</v>
      </c>
      <c r="N35" s="356">
        <v>243.6763541078096</v>
      </c>
      <c r="O35" s="356">
        <v>233.32359412638547</v>
      </c>
      <c r="P35" s="356">
        <v>235.08826027272255</v>
      </c>
      <c r="Q35" s="356">
        <v>220.02730012227318</v>
      </c>
      <c r="R35" s="356">
        <v>218.80507251595927</v>
      </c>
      <c r="S35" s="356">
        <v>218.47964874050481</v>
      </c>
      <c r="T35" s="356">
        <v>216.72937035773691</v>
      </c>
      <c r="U35" s="356">
        <v>213.97688427021623</v>
      </c>
      <c r="V35" s="356">
        <v>212.35290912876673</v>
      </c>
      <c r="W35" s="356">
        <v>212.36141118041954</v>
      </c>
      <c r="X35" s="356">
        <v>211.88138274289972</v>
      </c>
      <c r="Y35" s="356">
        <v>206.97293257983316</v>
      </c>
      <c r="Z35" s="356">
        <v>202.39742003608444</v>
      </c>
      <c r="AA35" s="356">
        <v>201.19462373693852</v>
      </c>
      <c r="AB35" s="356">
        <v>199.21000659672569</v>
      </c>
      <c r="AC35" s="356">
        <v>197.33207532244981</v>
      </c>
      <c r="AD35" s="356">
        <v>192.83058178908723</v>
      </c>
      <c r="AE35" s="356">
        <v>190.51708479057538</v>
      </c>
      <c r="AF35" s="356">
        <v>188.48450512883224</v>
      </c>
      <c r="AG35" s="356">
        <v>187.15379110972057</v>
      </c>
      <c r="AH35" s="356">
        <v>183.86984367189345</v>
      </c>
      <c r="AI35" s="356">
        <v>180.50079594950697</v>
      </c>
      <c r="AJ35" s="356">
        <v>178.37611920684705</v>
      </c>
      <c r="AK35" s="356">
        <v>174.51518338314716</v>
      </c>
      <c r="AL35" s="356">
        <v>174.09446020824481</v>
      </c>
      <c r="AM35" s="356">
        <v>173.42415984978902</v>
      </c>
      <c r="AN35" s="356">
        <v>172.91012490545606</v>
      </c>
      <c r="AO35" s="356">
        <v>172.30936329241689</v>
      </c>
      <c r="AP35" s="356">
        <v>171.52338653108217</v>
      </c>
      <c r="AQ35" s="356">
        <v>171.15608569256608</v>
      </c>
      <c r="AR35" s="356">
        <v>170.75101255583255</v>
      </c>
      <c r="AS35" s="356">
        <v>166.28988117757623</v>
      </c>
      <c r="AT35" s="356">
        <v>162.29184904146678</v>
      </c>
      <c r="AU35" s="356">
        <v>160.83991404271708</v>
      </c>
      <c r="AV35" s="356">
        <v>158.56908204357595</v>
      </c>
      <c r="AW35" s="356">
        <v>156.32412988705482</v>
      </c>
      <c r="AX35" s="356">
        <v>152.89249348995472</v>
      </c>
      <c r="AY35" s="356">
        <v>150.92953200905606</v>
      </c>
      <c r="AZ35" s="356">
        <v>148.52053229168311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hidden="1"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hidden="1" customHeight="1" x14ac:dyDescent="0.35">
      <c r="A38" s="197" t="s">
        <v>316</v>
      </c>
      <c r="B38" s="198">
        <v>37984.29449516545</v>
      </c>
      <c r="C38" s="198">
        <v>38438.008134001167</v>
      </c>
      <c r="D38" s="198">
        <v>37882.827309459637</v>
      </c>
      <c r="E38" s="198">
        <v>35124.77443407636</v>
      </c>
      <c r="F38" s="198">
        <v>35145.863594297065</v>
      </c>
      <c r="G38" s="198">
        <v>35522.882728629615</v>
      </c>
      <c r="H38" s="198">
        <v>33874.183963046889</v>
      </c>
      <c r="I38" s="198">
        <v>33783.517327721842</v>
      </c>
      <c r="J38" s="198">
        <v>32921.362915151614</v>
      </c>
      <c r="K38" s="198">
        <v>29053.51161795314</v>
      </c>
      <c r="L38" s="198">
        <v>31334.304288769148</v>
      </c>
      <c r="M38" s="198">
        <v>28555.198836515454</v>
      </c>
      <c r="N38" s="198">
        <v>28271.955792040346</v>
      </c>
      <c r="O38" s="198">
        <v>27738.19052822794</v>
      </c>
      <c r="P38" s="198">
        <v>27421.038986369724</v>
      </c>
      <c r="Q38" s="198">
        <v>27760.338704799702</v>
      </c>
      <c r="R38" s="198">
        <v>28049.28566161148</v>
      </c>
      <c r="S38" s="198">
        <v>28404.895588066836</v>
      </c>
      <c r="T38" s="198">
        <v>28453.488589816021</v>
      </c>
      <c r="U38" s="198">
        <v>28272.779499984041</v>
      </c>
      <c r="V38" s="198">
        <v>28442.426546296112</v>
      </c>
      <c r="W38" s="198">
        <v>28410.116440130525</v>
      </c>
      <c r="X38" s="198">
        <v>28550.36805829671</v>
      </c>
      <c r="Y38" s="198">
        <v>28568.964414925154</v>
      </c>
      <c r="Z38" s="198">
        <v>28577.030419011979</v>
      </c>
      <c r="AA38" s="198">
        <v>28545.812703529915</v>
      </c>
      <c r="AB38" s="198">
        <v>28568.319496352189</v>
      </c>
      <c r="AC38" s="198">
        <v>28639.07949456025</v>
      </c>
      <c r="AD38" s="198">
        <v>28685.622157675392</v>
      </c>
      <c r="AE38" s="198">
        <v>28749.551178523085</v>
      </c>
      <c r="AF38" s="198">
        <v>28823.147608932584</v>
      </c>
      <c r="AG38" s="198">
        <v>28907.611921308784</v>
      </c>
      <c r="AH38" s="198">
        <v>28970.291557909146</v>
      </c>
      <c r="AI38" s="198">
        <v>29024.798800929428</v>
      </c>
      <c r="AJ38" s="198">
        <v>29115.861573216975</v>
      </c>
      <c r="AK38" s="198">
        <v>29127.771544718067</v>
      </c>
      <c r="AL38" s="198">
        <v>29301.493076271279</v>
      </c>
      <c r="AM38" s="198">
        <v>29447.287431102326</v>
      </c>
      <c r="AN38" s="198">
        <v>29610.394049045168</v>
      </c>
      <c r="AO38" s="198">
        <v>29772.653704755634</v>
      </c>
      <c r="AP38" s="198">
        <v>29924.348772357254</v>
      </c>
      <c r="AQ38" s="198">
        <v>30117.841973706181</v>
      </c>
      <c r="AR38" s="198">
        <v>30305.806272900045</v>
      </c>
      <c r="AS38" s="198">
        <v>30187.690429379767</v>
      </c>
      <c r="AT38" s="198">
        <v>30132.33299631716</v>
      </c>
      <c r="AU38" s="198">
        <v>30192.331223424455</v>
      </c>
      <c r="AV38" s="198">
        <v>30185.274626674822</v>
      </c>
      <c r="AW38" s="198">
        <v>30170.929193685435</v>
      </c>
      <c r="AX38" s="198">
        <v>30095.080759745048</v>
      </c>
      <c r="AY38" s="198">
        <v>30123.277056246872</v>
      </c>
      <c r="AZ38" s="198">
        <v>30094.686490567878</v>
      </c>
    </row>
    <row r="39" spans="1:52" ht="12" hidden="1" customHeight="1" x14ac:dyDescent="0.35">
      <c r="A39" s="64" t="s">
        <v>40</v>
      </c>
      <c r="B39" s="65">
        <v>924.59842866201757</v>
      </c>
      <c r="C39" s="65">
        <v>926.22898661850934</v>
      </c>
      <c r="D39" s="65">
        <v>930.20616960616758</v>
      </c>
      <c r="E39" s="65">
        <v>699.13602222921259</v>
      </c>
      <c r="F39" s="65">
        <v>708.81629800774272</v>
      </c>
      <c r="G39" s="65">
        <v>711.85162405100937</v>
      </c>
      <c r="H39" s="65">
        <v>716.05313461904836</v>
      </c>
      <c r="I39" s="65">
        <v>764.72068989757781</v>
      </c>
      <c r="J39" s="65">
        <v>697.57713131093647</v>
      </c>
      <c r="K39" s="65">
        <v>603.54554087237409</v>
      </c>
      <c r="L39" s="65">
        <v>647.84900092669511</v>
      </c>
      <c r="M39" s="65">
        <v>618.38054156857686</v>
      </c>
      <c r="N39" s="65">
        <v>626.07308992352296</v>
      </c>
      <c r="O39" s="65">
        <v>623.88322858688002</v>
      </c>
      <c r="P39" s="65">
        <v>612.52122264601905</v>
      </c>
      <c r="Q39" s="65">
        <v>615.6270645295117</v>
      </c>
      <c r="R39" s="65">
        <v>511.05373792407829</v>
      </c>
      <c r="S39" s="65">
        <v>413.23895895597599</v>
      </c>
      <c r="T39" s="65">
        <v>326.0603269811491</v>
      </c>
      <c r="U39" s="65">
        <v>251.6997328445068</v>
      </c>
      <c r="V39" s="65">
        <v>438.8081974794236</v>
      </c>
      <c r="W39" s="65">
        <v>318.03730440213695</v>
      </c>
      <c r="X39" s="65">
        <v>228.23036036200037</v>
      </c>
      <c r="Y39" s="65">
        <v>305.55519989267333</v>
      </c>
      <c r="Z39" s="65">
        <v>401.48311281023695</v>
      </c>
      <c r="AA39" s="65">
        <v>296.66640406847961</v>
      </c>
      <c r="AB39" s="65">
        <v>263.00442997264599</v>
      </c>
      <c r="AC39" s="65">
        <v>284.50098751500332</v>
      </c>
      <c r="AD39" s="65">
        <v>326.92910577852086</v>
      </c>
      <c r="AE39" s="65">
        <v>301.85912218565153</v>
      </c>
      <c r="AF39" s="65">
        <v>352.21148532459711</v>
      </c>
      <c r="AG39" s="65">
        <v>365.59619991515746</v>
      </c>
      <c r="AH39" s="65">
        <v>379.23103682332049</v>
      </c>
      <c r="AI39" s="65">
        <v>395.68002777599003</v>
      </c>
      <c r="AJ39" s="65">
        <v>414.08800748629454</v>
      </c>
      <c r="AK39" s="65">
        <v>411.19195320767955</v>
      </c>
      <c r="AL39" s="65">
        <v>410.64362776212346</v>
      </c>
      <c r="AM39" s="65">
        <v>418.83311264747522</v>
      </c>
      <c r="AN39" s="65">
        <v>420.16056924965568</v>
      </c>
      <c r="AO39" s="65">
        <v>415.70952608729527</v>
      </c>
      <c r="AP39" s="65">
        <v>418.05604998479191</v>
      </c>
      <c r="AQ39" s="65">
        <v>422.29053611015735</v>
      </c>
      <c r="AR39" s="65">
        <v>424.39303076410482</v>
      </c>
      <c r="AS39" s="65">
        <v>424.65258229502183</v>
      </c>
      <c r="AT39" s="65">
        <v>428.04804613633377</v>
      </c>
      <c r="AU39" s="65">
        <v>431.82196666513687</v>
      </c>
      <c r="AV39" s="65">
        <v>433.47752065388238</v>
      </c>
      <c r="AW39" s="65">
        <v>431.35649859124987</v>
      </c>
      <c r="AX39" s="65">
        <v>433.1876139396947</v>
      </c>
      <c r="AY39" s="65">
        <v>435.08173355301676</v>
      </c>
      <c r="AZ39" s="65">
        <v>438.78342691349047</v>
      </c>
    </row>
    <row r="40" spans="1:52" ht="12" hidden="1" customHeight="1" x14ac:dyDescent="0.35">
      <c r="A40" s="357" t="s">
        <v>41</v>
      </c>
      <c r="B40" s="358">
        <v>1032.7441171360852</v>
      </c>
      <c r="C40" s="358">
        <v>1040.0949801129882</v>
      </c>
      <c r="D40" s="358">
        <v>1056.1982898138306</v>
      </c>
      <c r="E40" s="358">
        <v>803.77304201829418</v>
      </c>
      <c r="F40" s="358">
        <v>807.95934809199036</v>
      </c>
      <c r="G40" s="358">
        <v>813.38138348714426</v>
      </c>
      <c r="H40" s="358">
        <v>819.4359256043025</v>
      </c>
      <c r="I40" s="358">
        <v>851.09667737472864</v>
      </c>
      <c r="J40" s="358">
        <v>788.44391911492994</v>
      </c>
      <c r="K40" s="358">
        <v>687.86625602795039</v>
      </c>
      <c r="L40" s="358">
        <v>727.86233172602283</v>
      </c>
      <c r="M40" s="358">
        <v>699.857101754474</v>
      </c>
      <c r="N40" s="358">
        <v>716.19804401029262</v>
      </c>
      <c r="O40" s="358">
        <v>717.66679336872107</v>
      </c>
      <c r="P40" s="358">
        <v>656.13219902331912</v>
      </c>
      <c r="Q40" s="358">
        <v>653.4539147174944</v>
      </c>
      <c r="R40" s="358">
        <v>666.47839314658859</v>
      </c>
      <c r="S40" s="358">
        <v>675.09433366883002</v>
      </c>
      <c r="T40" s="358">
        <v>677.25941959978036</v>
      </c>
      <c r="U40" s="358">
        <v>677.14523557355994</v>
      </c>
      <c r="V40" s="358">
        <v>674.49762868360199</v>
      </c>
      <c r="W40" s="358">
        <v>672.68246911730421</v>
      </c>
      <c r="X40" s="358">
        <v>677.32426041447616</v>
      </c>
      <c r="Y40" s="358">
        <v>669.36629232663802</v>
      </c>
      <c r="Z40" s="358">
        <v>663.59203502361038</v>
      </c>
      <c r="AA40" s="358">
        <v>660.17826503053243</v>
      </c>
      <c r="AB40" s="358">
        <v>658.91567362578667</v>
      </c>
      <c r="AC40" s="358">
        <v>654.90168140932496</v>
      </c>
      <c r="AD40" s="358">
        <v>653.27736989261496</v>
      </c>
      <c r="AE40" s="358">
        <v>655.01419252590779</v>
      </c>
      <c r="AF40" s="358">
        <v>653.19321514372666</v>
      </c>
      <c r="AG40" s="358">
        <v>652.53406135829857</v>
      </c>
      <c r="AH40" s="358">
        <v>653.19984780000073</v>
      </c>
      <c r="AI40" s="358">
        <v>646.19320721386805</v>
      </c>
      <c r="AJ40" s="358">
        <v>643.9265945259574</v>
      </c>
      <c r="AK40" s="358">
        <v>641.34013730132096</v>
      </c>
      <c r="AL40" s="358">
        <v>640.58580289395411</v>
      </c>
      <c r="AM40" s="358">
        <v>637.95188214454686</v>
      </c>
      <c r="AN40" s="358">
        <v>636.57108732583049</v>
      </c>
      <c r="AO40" s="358">
        <v>637.67587454205341</v>
      </c>
      <c r="AP40" s="358">
        <v>634.92279113833035</v>
      </c>
      <c r="AQ40" s="358">
        <v>635.03076797594451</v>
      </c>
      <c r="AR40" s="358">
        <v>635.16970369448643</v>
      </c>
      <c r="AS40" s="358">
        <v>625.84502618526153</v>
      </c>
      <c r="AT40" s="358">
        <v>622.8026111575474</v>
      </c>
      <c r="AU40" s="358">
        <v>619.06643327197571</v>
      </c>
      <c r="AV40" s="358">
        <v>617.53272974351466</v>
      </c>
      <c r="AW40" s="358">
        <v>614.11919880152868</v>
      </c>
      <c r="AX40" s="358">
        <v>612.19743474488519</v>
      </c>
      <c r="AY40" s="358">
        <v>612.74588735183465</v>
      </c>
      <c r="AZ40" s="358">
        <v>610.18204557855324</v>
      </c>
    </row>
    <row r="41" spans="1:52" ht="12" hidden="1" customHeight="1" x14ac:dyDescent="0.35">
      <c r="A41" s="68" t="s">
        <v>42</v>
      </c>
      <c r="B41" s="69">
        <v>206.75715203815071</v>
      </c>
      <c r="C41" s="69">
        <v>207.91824044711834</v>
      </c>
      <c r="D41" s="69">
        <v>210.32863169028059</v>
      </c>
      <c r="E41" s="69">
        <v>159.37746107626324</v>
      </c>
      <c r="F41" s="69">
        <v>159.1190045685662</v>
      </c>
      <c r="G41" s="69">
        <v>163.04169064375898</v>
      </c>
      <c r="H41" s="69">
        <v>164.45279117433873</v>
      </c>
      <c r="I41" s="69">
        <v>171.10401082549021</v>
      </c>
      <c r="J41" s="69">
        <v>158.38821831825035</v>
      </c>
      <c r="K41" s="69">
        <v>137.40784859274297</v>
      </c>
      <c r="L41" s="69">
        <v>142.02286630697466</v>
      </c>
      <c r="M41" s="69">
        <v>137.4044200472712</v>
      </c>
      <c r="N41" s="69">
        <v>139.53727221884031</v>
      </c>
      <c r="O41" s="69">
        <v>139.03066316873634</v>
      </c>
      <c r="P41" s="69">
        <v>127.4939420294416</v>
      </c>
      <c r="Q41" s="69">
        <v>128.43018431974028</v>
      </c>
      <c r="R41" s="69">
        <v>129.4678463101578</v>
      </c>
      <c r="S41" s="69">
        <v>128.29267804892149</v>
      </c>
      <c r="T41" s="69">
        <v>125.45825204827435</v>
      </c>
      <c r="U41" s="69">
        <v>123.82389188993984</v>
      </c>
      <c r="V41" s="69">
        <v>116.83930928826008</v>
      </c>
      <c r="W41" s="69">
        <v>113.57322890737522</v>
      </c>
      <c r="X41" s="69">
        <v>112.23004376347153</v>
      </c>
      <c r="Y41" s="69">
        <v>101.99191352214392</v>
      </c>
      <c r="Z41" s="69">
        <v>95.869827153355686</v>
      </c>
      <c r="AA41" s="69">
        <v>89.524103348655231</v>
      </c>
      <c r="AB41" s="69">
        <v>86.550387539195</v>
      </c>
      <c r="AC41" s="69">
        <v>81.777181615956167</v>
      </c>
      <c r="AD41" s="69">
        <v>79.89185801976528</v>
      </c>
      <c r="AE41" s="69">
        <v>79.449172822429119</v>
      </c>
      <c r="AF41" s="69">
        <v>79.215213858148758</v>
      </c>
      <c r="AG41" s="69">
        <v>77.336502706274231</v>
      </c>
      <c r="AH41" s="69">
        <v>76.005770493790948</v>
      </c>
      <c r="AI41" s="69">
        <v>70.081386757828469</v>
      </c>
      <c r="AJ41" s="69">
        <v>67.375812655420802</v>
      </c>
      <c r="AK41" s="69">
        <v>64.558123167172511</v>
      </c>
      <c r="AL41" s="69">
        <v>62.753943239059929</v>
      </c>
      <c r="AM41" s="69">
        <v>60.27881247275473</v>
      </c>
      <c r="AN41" s="69">
        <v>58.47525348596114</v>
      </c>
      <c r="AO41" s="69">
        <v>57.81495835943371</v>
      </c>
      <c r="AP41" s="69">
        <v>55.787789465059092</v>
      </c>
      <c r="AQ41" s="69">
        <v>54.781517730728737</v>
      </c>
      <c r="AR41" s="69">
        <v>53.837096220406721</v>
      </c>
      <c r="AS41" s="69">
        <v>49.881915292719398</v>
      </c>
      <c r="AT41" s="69">
        <v>47.996520999619761</v>
      </c>
      <c r="AU41" s="69">
        <v>45.958637685803893</v>
      </c>
      <c r="AV41" s="69">
        <v>44.569225976228495</v>
      </c>
      <c r="AW41" s="69">
        <v>42.703034432578391</v>
      </c>
      <c r="AX41" s="69">
        <v>41.296674204606489</v>
      </c>
      <c r="AY41" s="69">
        <v>40.68164544148344</v>
      </c>
      <c r="AZ41" s="69">
        <v>39.146902593021466</v>
      </c>
    </row>
    <row r="42" spans="1:52" ht="12" hidden="1" customHeight="1" x14ac:dyDescent="0.35">
      <c r="A42" s="68" t="s">
        <v>43</v>
      </c>
      <c r="B42" s="69">
        <v>359.93465075571947</v>
      </c>
      <c r="C42" s="69">
        <v>376.01997492829929</v>
      </c>
      <c r="D42" s="69">
        <v>381.38022179213323</v>
      </c>
      <c r="E42" s="69">
        <v>298.50307206241769</v>
      </c>
      <c r="F42" s="69">
        <v>299.12709096388801</v>
      </c>
      <c r="G42" s="69">
        <v>305.41665120418253</v>
      </c>
      <c r="H42" s="69">
        <v>304.7050954793246</v>
      </c>
      <c r="I42" s="69">
        <v>313.14404434166562</v>
      </c>
      <c r="J42" s="69">
        <v>299.87674159473085</v>
      </c>
      <c r="K42" s="69">
        <v>262.92852546468447</v>
      </c>
      <c r="L42" s="69">
        <v>270.4861717096511</v>
      </c>
      <c r="M42" s="69">
        <v>272.69483736496011</v>
      </c>
      <c r="N42" s="69">
        <v>285.24739961363036</v>
      </c>
      <c r="O42" s="69">
        <v>287.62630718469529</v>
      </c>
      <c r="P42" s="69">
        <v>266.75051175543786</v>
      </c>
      <c r="Q42" s="69">
        <v>261.97426571598743</v>
      </c>
      <c r="R42" s="69">
        <v>268.23614967354598</v>
      </c>
      <c r="S42" s="69">
        <v>273.36161143608535</v>
      </c>
      <c r="T42" s="69">
        <v>275.01629244733113</v>
      </c>
      <c r="U42" s="69">
        <v>274.05428176860141</v>
      </c>
      <c r="V42" s="69">
        <v>274.01850076000795</v>
      </c>
      <c r="W42" s="69">
        <v>271.27822194949181</v>
      </c>
      <c r="X42" s="69">
        <v>271.88837571545014</v>
      </c>
      <c r="Y42" s="69">
        <v>264.56852539024453</v>
      </c>
      <c r="Z42" s="69">
        <v>259.83642285441493</v>
      </c>
      <c r="AA42" s="69">
        <v>255.43481978291487</v>
      </c>
      <c r="AB42" s="69">
        <v>249.33881874132587</v>
      </c>
      <c r="AC42" s="69">
        <v>241.96537424833929</v>
      </c>
      <c r="AD42" s="69">
        <v>236.69875921342179</v>
      </c>
      <c r="AE42" s="69">
        <v>235.51822090799865</v>
      </c>
      <c r="AF42" s="69">
        <v>227.66905647925645</v>
      </c>
      <c r="AG42" s="69">
        <v>224.87721003963588</v>
      </c>
      <c r="AH42" s="69">
        <v>223.13049324596344</v>
      </c>
      <c r="AI42" s="69">
        <v>214.2332463191639</v>
      </c>
      <c r="AJ42" s="69">
        <v>209.99946137985324</v>
      </c>
      <c r="AK42" s="69">
        <v>205.73854849993546</v>
      </c>
      <c r="AL42" s="69">
        <v>203.06765500011949</v>
      </c>
      <c r="AM42" s="69">
        <v>199.06691687241658</v>
      </c>
      <c r="AN42" s="69">
        <v>196.40830114740442</v>
      </c>
      <c r="AO42" s="69">
        <v>195.47121274816121</v>
      </c>
      <c r="AP42" s="69">
        <v>192.36342563156947</v>
      </c>
      <c r="AQ42" s="69">
        <v>191.5203546510694</v>
      </c>
      <c r="AR42" s="69">
        <v>190.6100169567801</v>
      </c>
      <c r="AS42" s="69">
        <v>185.24078046873717</v>
      </c>
      <c r="AT42" s="69">
        <v>182.76052592268556</v>
      </c>
      <c r="AU42" s="69">
        <v>180.10725647173038</v>
      </c>
      <c r="AV42" s="69">
        <v>178.49448221923313</v>
      </c>
      <c r="AW42" s="69">
        <v>175.87649366805002</v>
      </c>
      <c r="AX42" s="69">
        <v>174.09387598303371</v>
      </c>
      <c r="AY42" s="69">
        <v>173.42205065373543</v>
      </c>
      <c r="AZ42" s="69">
        <v>171.18234116574595</v>
      </c>
    </row>
    <row r="43" spans="1:52" ht="12" hidden="1" customHeight="1" x14ac:dyDescent="0.35">
      <c r="A43" s="68" t="s">
        <v>27</v>
      </c>
      <c r="B43" s="69">
        <v>0.11942242462345833</v>
      </c>
      <c r="C43" s="69">
        <v>1.0114699999999954</v>
      </c>
      <c r="D43" s="69">
        <v>0.56609000000000675</v>
      </c>
      <c r="E43" s="69">
        <v>1.4676100000000016</v>
      </c>
      <c r="F43" s="69">
        <v>1.1591500000000059</v>
      </c>
      <c r="G43" s="69">
        <v>1.4330621639858103</v>
      </c>
      <c r="H43" s="69">
        <v>1.5800200000000013</v>
      </c>
      <c r="I43" s="69">
        <v>0.60336000000000134</v>
      </c>
      <c r="J43" s="69">
        <v>0.40833000000000003</v>
      </c>
      <c r="K43" s="69">
        <v>0.20267999999999819</v>
      </c>
      <c r="L43" s="69">
        <v>12.08559768820392</v>
      </c>
      <c r="M43" s="69">
        <v>11.27357668942634</v>
      </c>
      <c r="N43" s="69">
        <v>11.799050867936115</v>
      </c>
      <c r="O43" s="69">
        <v>13.040981906160544</v>
      </c>
      <c r="P43" s="69">
        <v>12.921573357172234</v>
      </c>
      <c r="Q43" s="69">
        <v>13.59031182037274</v>
      </c>
      <c r="R43" s="69">
        <v>14.197882885723208</v>
      </c>
      <c r="S43" s="69">
        <v>14.798996476086305</v>
      </c>
      <c r="T43" s="69">
        <v>14.6568235501625</v>
      </c>
      <c r="U43" s="69">
        <v>14.73397638843057</v>
      </c>
      <c r="V43" s="69">
        <v>15.156527837729627</v>
      </c>
      <c r="W43" s="69">
        <v>17.563636812173769</v>
      </c>
      <c r="X43" s="69">
        <v>18.065039279611941</v>
      </c>
      <c r="Y43" s="69">
        <v>19.887639001635822</v>
      </c>
      <c r="Z43" s="69">
        <v>20.82180219004406</v>
      </c>
      <c r="AA43" s="69">
        <v>21.83049587142645</v>
      </c>
      <c r="AB43" s="69">
        <v>23.329545991284554</v>
      </c>
      <c r="AC43" s="69">
        <v>24.514071616883033</v>
      </c>
      <c r="AD43" s="69">
        <v>25.093197404857772</v>
      </c>
      <c r="AE43" s="69">
        <v>24.970944813590638</v>
      </c>
      <c r="AF43" s="69">
        <v>25.940297022815404</v>
      </c>
      <c r="AG43" s="69">
        <v>26.200939382897616</v>
      </c>
      <c r="AH43" s="69">
        <v>26.45277154466098</v>
      </c>
      <c r="AI43" s="69">
        <v>27.03854078140359</v>
      </c>
      <c r="AJ43" s="69">
        <v>27.173152932064806</v>
      </c>
      <c r="AK43" s="69">
        <v>27.299716591715022</v>
      </c>
      <c r="AL43" s="69">
        <v>27.508725036595184</v>
      </c>
      <c r="AM43" s="69">
        <v>27.665119507901167</v>
      </c>
      <c r="AN43" s="69">
        <v>27.711744977001125</v>
      </c>
      <c r="AO43" s="69">
        <v>27.869111966464267</v>
      </c>
      <c r="AP43" s="69">
        <v>27.935025064914093</v>
      </c>
      <c r="AQ43" s="69">
        <v>27.618991549617075</v>
      </c>
      <c r="AR43" s="69">
        <v>27.68813766172034</v>
      </c>
      <c r="AS43" s="69">
        <v>27.60493326361917</v>
      </c>
      <c r="AT43" s="69">
        <v>27.650261023813368</v>
      </c>
      <c r="AU43" s="69">
        <v>27.7396916835065</v>
      </c>
      <c r="AV43" s="69">
        <v>27.768804567213202</v>
      </c>
      <c r="AW43" s="69">
        <v>27.824252937417427</v>
      </c>
      <c r="AX43" s="69">
        <v>27.932765510795054</v>
      </c>
      <c r="AY43" s="69">
        <v>28.093338597427262</v>
      </c>
      <c r="AZ43" s="69">
        <v>28.36873908669234</v>
      </c>
    </row>
    <row r="44" spans="1:52" ht="12" hidden="1" customHeight="1" x14ac:dyDescent="0.35">
      <c r="A44" s="70" t="s">
        <v>29</v>
      </c>
      <c r="B44" s="71">
        <v>465.93289191759101</v>
      </c>
      <c r="C44" s="71">
        <v>455.14529473757074</v>
      </c>
      <c r="D44" s="71">
        <v>463.92334633141672</v>
      </c>
      <c r="E44" s="71">
        <v>344.42489887961341</v>
      </c>
      <c r="F44" s="71">
        <v>348.5541025595362</v>
      </c>
      <c r="G44" s="71">
        <v>343.48997947521673</v>
      </c>
      <c r="H44" s="71">
        <v>348.69801895063921</v>
      </c>
      <c r="I44" s="71">
        <v>366.24526220757315</v>
      </c>
      <c r="J44" s="71">
        <v>329.77062920194879</v>
      </c>
      <c r="K44" s="71">
        <v>287.32720197052322</v>
      </c>
      <c r="L44" s="71">
        <v>303.26769602119305</v>
      </c>
      <c r="M44" s="71">
        <v>278.48426765281636</v>
      </c>
      <c r="N44" s="71">
        <v>279.61432130988584</v>
      </c>
      <c r="O44" s="71">
        <v>277.96884110912885</v>
      </c>
      <c r="P44" s="71">
        <v>248.9661718812674</v>
      </c>
      <c r="Q44" s="71">
        <v>249.45915286139382</v>
      </c>
      <c r="R44" s="71">
        <v>254.57651427716141</v>
      </c>
      <c r="S44" s="71">
        <v>258.64104770773702</v>
      </c>
      <c r="T44" s="71">
        <v>262.12805155401247</v>
      </c>
      <c r="U44" s="71">
        <v>264.5330855265882</v>
      </c>
      <c r="V44" s="71">
        <v>268.48329079760435</v>
      </c>
      <c r="W44" s="71">
        <v>270.26738144826334</v>
      </c>
      <c r="X44" s="71">
        <v>275.14080165594248</v>
      </c>
      <c r="Y44" s="71">
        <v>282.91821441261368</v>
      </c>
      <c r="Z44" s="71">
        <v>287.0639828257959</v>
      </c>
      <c r="AA44" s="71">
        <v>293.38884602753575</v>
      </c>
      <c r="AB44" s="71">
        <v>299.69692135398105</v>
      </c>
      <c r="AC44" s="71">
        <v>306.64505392814652</v>
      </c>
      <c r="AD44" s="71">
        <v>311.59355525456988</v>
      </c>
      <c r="AE44" s="71">
        <v>315.07585398188957</v>
      </c>
      <c r="AF44" s="71">
        <v>320.36864778350611</v>
      </c>
      <c r="AG44" s="71">
        <v>324.11940922949083</v>
      </c>
      <c r="AH44" s="71">
        <v>327.61081251558534</v>
      </c>
      <c r="AI44" s="71">
        <v>334.84003335547197</v>
      </c>
      <c r="AJ44" s="71">
        <v>339.3781675586186</v>
      </c>
      <c r="AK44" s="71">
        <v>343.74374904249783</v>
      </c>
      <c r="AL44" s="71">
        <v>347.25547961817955</v>
      </c>
      <c r="AM44" s="71">
        <v>350.94103329147435</v>
      </c>
      <c r="AN44" s="71">
        <v>353.97578771546347</v>
      </c>
      <c r="AO44" s="71">
        <v>356.52059146799422</v>
      </c>
      <c r="AP44" s="71">
        <v>358.83655097678781</v>
      </c>
      <c r="AQ44" s="71">
        <v>361.10990404452946</v>
      </c>
      <c r="AR44" s="71">
        <v>363.03445285557916</v>
      </c>
      <c r="AS44" s="71">
        <v>363.1173971601857</v>
      </c>
      <c r="AT44" s="71">
        <v>364.3953032114286</v>
      </c>
      <c r="AU44" s="71">
        <v>365.2608474309348</v>
      </c>
      <c r="AV44" s="71">
        <v>366.70021698083963</v>
      </c>
      <c r="AW44" s="71">
        <v>367.71541776348278</v>
      </c>
      <c r="AX44" s="71">
        <v>368.87411904644995</v>
      </c>
      <c r="AY44" s="71">
        <v>370.54885265918853</v>
      </c>
      <c r="AZ44" s="71">
        <v>371.48406273309348</v>
      </c>
    </row>
    <row r="45" spans="1:52" ht="12" hidden="1" customHeight="1" x14ac:dyDescent="0.35">
      <c r="A45" s="72" t="s">
        <v>44</v>
      </c>
      <c r="B45" s="73">
        <v>574.84248954968518</v>
      </c>
      <c r="C45" s="73">
        <v>572.30561383814222</v>
      </c>
      <c r="D45" s="73">
        <v>574.43949591810122</v>
      </c>
      <c r="E45" s="73">
        <v>425.97525239685018</v>
      </c>
      <c r="F45" s="73">
        <v>434.08549187942185</v>
      </c>
      <c r="G45" s="73">
        <v>436.63109325137924</v>
      </c>
      <c r="H45" s="73">
        <v>441.42727641930287</v>
      </c>
      <c r="I45" s="73">
        <v>477.33245641463185</v>
      </c>
      <c r="J45" s="73">
        <v>428.43050003030811</v>
      </c>
      <c r="K45" s="73">
        <v>373.03828964695936</v>
      </c>
      <c r="L45" s="73">
        <v>399.03225014127707</v>
      </c>
      <c r="M45" s="73">
        <v>381.99097503522404</v>
      </c>
      <c r="N45" s="73">
        <v>387.6872377101592</v>
      </c>
      <c r="O45" s="73">
        <v>384.16448323207561</v>
      </c>
      <c r="P45" s="73">
        <v>377.70085818897843</v>
      </c>
      <c r="Q45" s="73">
        <v>378.24520096278894</v>
      </c>
      <c r="R45" s="73">
        <v>384.80484004233512</v>
      </c>
      <c r="S45" s="73">
        <v>388.03887634583981</v>
      </c>
      <c r="T45" s="73">
        <v>390.20761736081243</v>
      </c>
      <c r="U45" s="73">
        <v>391.65532557117484</v>
      </c>
      <c r="V45" s="73">
        <v>390.74882550565678</v>
      </c>
      <c r="W45" s="73">
        <v>389.64614014247888</v>
      </c>
      <c r="X45" s="73">
        <v>391.77703288504648</v>
      </c>
      <c r="Y45" s="73">
        <v>383.83786962954758</v>
      </c>
      <c r="Z45" s="73">
        <v>377.95612402086124</v>
      </c>
      <c r="AA45" s="73">
        <v>373.73794283973041</v>
      </c>
      <c r="AB45" s="73">
        <v>373.29367967623961</v>
      </c>
      <c r="AC45" s="73">
        <v>368.73791693826064</v>
      </c>
      <c r="AD45" s="73">
        <v>364.97877353579827</v>
      </c>
      <c r="AE45" s="73">
        <v>364.08726354659399</v>
      </c>
      <c r="AF45" s="73">
        <v>360.0684717698316</v>
      </c>
      <c r="AG45" s="73">
        <v>357.89178185774426</v>
      </c>
      <c r="AH45" s="73">
        <v>356.13379099166957</v>
      </c>
      <c r="AI45" s="73">
        <v>346.19058180359036</v>
      </c>
      <c r="AJ45" s="73">
        <v>342.35875934834093</v>
      </c>
      <c r="AK45" s="73">
        <v>338.94562569307243</v>
      </c>
      <c r="AL45" s="73">
        <v>337.50941033121308</v>
      </c>
      <c r="AM45" s="73">
        <v>335.06111903496304</v>
      </c>
      <c r="AN45" s="73">
        <v>333.82524506618694</v>
      </c>
      <c r="AO45" s="73">
        <v>334.35769897245245</v>
      </c>
      <c r="AP45" s="73">
        <v>333.46031693480757</v>
      </c>
      <c r="AQ45" s="73">
        <v>333.62071897348613</v>
      </c>
      <c r="AR45" s="73">
        <v>334.22574600524905</v>
      </c>
      <c r="AS45" s="73">
        <v>331.46856223722676</v>
      </c>
      <c r="AT45" s="73">
        <v>331.48229127103536</v>
      </c>
      <c r="AU45" s="73">
        <v>331.46797280187116</v>
      </c>
      <c r="AV45" s="73">
        <v>332.24743494575375</v>
      </c>
      <c r="AW45" s="73">
        <v>332.43064674621513</v>
      </c>
      <c r="AX45" s="73">
        <v>333.13093833692454</v>
      </c>
      <c r="AY45" s="73">
        <v>334.37759044133867</v>
      </c>
      <c r="AZ45" s="73">
        <v>335.02958457995476</v>
      </c>
    </row>
    <row r="46" spans="1:52" ht="12" hidden="1" customHeight="1" x14ac:dyDescent="0.35">
      <c r="A46" s="72" t="s">
        <v>45</v>
      </c>
      <c r="B46" s="73">
        <v>1347.660533472711</v>
      </c>
      <c r="C46" s="73">
        <v>1327.1490149227193</v>
      </c>
      <c r="D46" s="73">
        <v>1331.690962903916</v>
      </c>
      <c r="E46" s="73">
        <v>1041.4346564733587</v>
      </c>
      <c r="F46" s="73">
        <v>1066.376039494703</v>
      </c>
      <c r="G46" s="73">
        <v>1067.4371633129713</v>
      </c>
      <c r="H46" s="73">
        <v>1063.9574997378418</v>
      </c>
      <c r="I46" s="73">
        <v>1144.4374844218842</v>
      </c>
      <c r="J46" s="73">
        <v>1054.0600670954611</v>
      </c>
      <c r="K46" s="73">
        <v>909.55532802089613</v>
      </c>
      <c r="L46" s="73">
        <v>991.35233371660297</v>
      </c>
      <c r="M46" s="73">
        <v>956.97300394238255</v>
      </c>
      <c r="N46" s="73">
        <v>952.97170851289104</v>
      </c>
      <c r="O46" s="73">
        <v>957.33283323096236</v>
      </c>
      <c r="P46" s="73">
        <v>944.08994191180477</v>
      </c>
      <c r="Q46" s="73">
        <v>959.97252482157137</v>
      </c>
      <c r="R46" s="73">
        <v>974.75440615191019</v>
      </c>
      <c r="S46" s="73">
        <v>986.86770930779551</v>
      </c>
      <c r="T46" s="73">
        <v>992.24880047265003</v>
      </c>
      <c r="U46" s="73">
        <v>994.02998916136778</v>
      </c>
      <c r="V46" s="73">
        <v>989.29614593147573</v>
      </c>
      <c r="W46" s="73">
        <v>986.98284842252019</v>
      </c>
      <c r="X46" s="73">
        <v>992.10634124779085</v>
      </c>
      <c r="Y46" s="73">
        <v>974.13797659142665</v>
      </c>
      <c r="Z46" s="73">
        <v>962.07593166035463</v>
      </c>
      <c r="AA46" s="73">
        <v>951.3689468559221</v>
      </c>
      <c r="AB46" s="73">
        <v>949.47984798093921</v>
      </c>
      <c r="AC46" s="73">
        <v>938.46563328301602</v>
      </c>
      <c r="AD46" s="73">
        <v>930.91841185909516</v>
      </c>
      <c r="AE46" s="73">
        <v>928.35106728379264</v>
      </c>
      <c r="AF46" s="73">
        <v>919.03294175917267</v>
      </c>
      <c r="AG46" s="73">
        <v>916.56613478251336</v>
      </c>
      <c r="AH46" s="73">
        <v>914.71700418797536</v>
      </c>
      <c r="AI46" s="73">
        <v>902.28890371732427</v>
      </c>
      <c r="AJ46" s="73">
        <v>899.02141382646664</v>
      </c>
      <c r="AK46" s="73">
        <v>895.61333842111389</v>
      </c>
      <c r="AL46" s="73">
        <v>895.18667673801485</v>
      </c>
      <c r="AM46" s="73">
        <v>894.09089042506935</v>
      </c>
      <c r="AN46" s="73">
        <v>895.31873205976194</v>
      </c>
      <c r="AO46" s="73">
        <v>898.42784818976418</v>
      </c>
      <c r="AP46" s="73">
        <v>899.42324135938725</v>
      </c>
      <c r="AQ46" s="73">
        <v>902.4094680294827</v>
      </c>
      <c r="AR46" s="73">
        <v>905.84350218006091</v>
      </c>
      <c r="AS46" s="73">
        <v>904.38027455659096</v>
      </c>
      <c r="AT46" s="73">
        <v>907.07385392480876</v>
      </c>
      <c r="AU46" s="73">
        <v>908.92719927916835</v>
      </c>
      <c r="AV46" s="73">
        <v>912.30413531208376</v>
      </c>
      <c r="AW46" s="73">
        <v>914.41784836088277</v>
      </c>
      <c r="AX46" s="73">
        <v>917.72317907303557</v>
      </c>
      <c r="AY46" s="73">
        <v>921.51317561320286</v>
      </c>
      <c r="AZ46" s="73">
        <v>924.28722553905379</v>
      </c>
    </row>
    <row r="47" spans="1:52" ht="12" hidden="1" customHeight="1" x14ac:dyDescent="0.35">
      <c r="A47" s="74" t="s">
        <v>46</v>
      </c>
      <c r="B47" s="75">
        <v>584.93863543482814</v>
      </c>
      <c r="C47" s="75">
        <v>574.48766500691136</v>
      </c>
      <c r="D47" s="75">
        <v>581.57272142233353</v>
      </c>
      <c r="E47" s="75">
        <v>487.98862454618933</v>
      </c>
      <c r="F47" s="75">
        <v>495.70950815147654</v>
      </c>
      <c r="G47" s="75">
        <v>500.91172128270028</v>
      </c>
      <c r="H47" s="75">
        <v>495.18677870409772</v>
      </c>
      <c r="I47" s="75">
        <v>515.03882931342173</v>
      </c>
      <c r="J47" s="75">
        <v>508.6358776171964</v>
      </c>
      <c r="K47" s="75">
        <v>451.37797404304757</v>
      </c>
      <c r="L47" s="75">
        <v>477.74837909404738</v>
      </c>
      <c r="M47" s="75">
        <v>480.09430230144676</v>
      </c>
      <c r="N47" s="75">
        <v>494.59783248423633</v>
      </c>
      <c r="O47" s="75">
        <v>507.96136489017846</v>
      </c>
      <c r="P47" s="75">
        <v>498.56228034180953</v>
      </c>
      <c r="Q47" s="75">
        <v>496.18312840852428</v>
      </c>
      <c r="R47" s="75">
        <v>501.86717015480519</v>
      </c>
      <c r="S47" s="75">
        <v>509.85103869669996</v>
      </c>
      <c r="T47" s="75">
        <v>513.43716253409377</v>
      </c>
      <c r="U47" s="75">
        <v>514.22790414935628</v>
      </c>
      <c r="V47" s="75">
        <v>511.79594715292262</v>
      </c>
      <c r="W47" s="75">
        <v>510.94336719109947</v>
      </c>
      <c r="X47" s="75">
        <v>513.08714983551613</v>
      </c>
      <c r="Y47" s="75">
        <v>505.14719813290998</v>
      </c>
      <c r="Z47" s="75">
        <v>499.50639329850731</v>
      </c>
      <c r="AA47" s="75">
        <v>492.4954332575096</v>
      </c>
      <c r="AB47" s="75">
        <v>486.72810134187563</v>
      </c>
      <c r="AC47" s="75">
        <v>476.57109396399522</v>
      </c>
      <c r="AD47" s="75">
        <v>469.46610539186941</v>
      </c>
      <c r="AE47" s="75">
        <v>464.8809788467272</v>
      </c>
      <c r="AF47" s="75">
        <v>453.18438152100083</v>
      </c>
      <c r="AG47" s="75">
        <v>449.28070113629821</v>
      </c>
      <c r="AH47" s="75">
        <v>445.52170982227614</v>
      </c>
      <c r="AI47" s="75">
        <v>434.29000832867985</v>
      </c>
      <c r="AJ47" s="75">
        <v>430.144632960781</v>
      </c>
      <c r="AK47" s="75">
        <v>424.97645960127437</v>
      </c>
      <c r="AL47" s="75">
        <v>421.7169730915553</v>
      </c>
      <c r="AM47" s="75">
        <v>418.38581795966212</v>
      </c>
      <c r="AN47" s="75">
        <v>417.49278438931549</v>
      </c>
      <c r="AO47" s="75">
        <v>417.83629413215158</v>
      </c>
      <c r="AP47" s="75">
        <v>416.39392775326246</v>
      </c>
      <c r="AQ47" s="75">
        <v>417.28691602841752</v>
      </c>
      <c r="AR47" s="75">
        <v>418.505916698492</v>
      </c>
      <c r="AS47" s="75">
        <v>417.63810524972138</v>
      </c>
      <c r="AT47" s="75">
        <v>418.71757228898457</v>
      </c>
      <c r="AU47" s="75">
        <v>419.11699082750596</v>
      </c>
      <c r="AV47" s="75">
        <v>420.25565480604445</v>
      </c>
      <c r="AW47" s="75">
        <v>420.80972806342891</v>
      </c>
      <c r="AX47" s="75">
        <v>422.24606420130078</v>
      </c>
      <c r="AY47" s="75">
        <v>423.75125817013907</v>
      </c>
      <c r="AZ47" s="75">
        <v>424.56952496016248</v>
      </c>
    </row>
    <row r="48" spans="1:52" ht="12" hidden="1" customHeight="1" x14ac:dyDescent="0.35">
      <c r="A48" s="359" t="s">
        <v>794</v>
      </c>
      <c r="B48" s="360">
        <v>10449.035991648108</v>
      </c>
      <c r="C48" s="360">
        <v>10027.716619037725</v>
      </c>
      <c r="D48" s="360">
        <v>9634.689487269603</v>
      </c>
      <c r="E48" s="360">
        <v>9228.1861666400928</v>
      </c>
      <c r="F48" s="360">
        <v>8719.4403133022515</v>
      </c>
      <c r="G48" s="360">
        <v>8487.1172198449767</v>
      </c>
      <c r="H48" s="360">
        <v>8154.1980227379972</v>
      </c>
      <c r="I48" s="360">
        <v>7413.2000559409717</v>
      </c>
      <c r="J48" s="360">
        <v>7589.1958683583907</v>
      </c>
      <c r="K48" s="360">
        <v>6283.3661634334403</v>
      </c>
      <c r="L48" s="360">
        <v>7692.9848991540512</v>
      </c>
      <c r="M48" s="360">
        <v>5707.1673713653054</v>
      </c>
      <c r="N48" s="360">
        <v>5568.870154466822</v>
      </c>
      <c r="O48" s="360">
        <v>5232.5427234732042</v>
      </c>
      <c r="P48" s="360">
        <v>5162.1029869482127</v>
      </c>
      <c r="Q48" s="360">
        <v>5185.2878024302336</v>
      </c>
      <c r="R48" s="360">
        <v>5238.1196739905454</v>
      </c>
      <c r="S48" s="360">
        <v>5299.5737354835683</v>
      </c>
      <c r="T48" s="360">
        <v>5308.9226579463439</v>
      </c>
      <c r="U48" s="360">
        <v>5257.0883425197935</v>
      </c>
      <c r="V48" s="360">
        <v>5258.000596462015</v>
      </c>
      <c r="W48" s="360">
        <v>5287.011895882948</v>
      </c>
      <c r="X48" s="360">
        <v>5336.6773761544046</v>
      </c>
      <c r="Y48" s="360">
        <v>5307.8216727011359</v>
      </c>
      <c r="Z48" s="360">
        <v>5280.6196247510006</v>
      </c>
      <c r="AA48" s="360">
        <v>5308.0259452735481</v>
      </c>
      <c r="AB48" s="360">
        <v>5326.7119840167825</v>
      </c>
      <c r="AC48" s="360">
        <v>5351.4735031282362</v>
      </c>
      <c r="AD48" s="360">
        <v>5342.3945687546338</v>
      </c>
      <c r="AE48" s="360">
        <v>5356.1375413461892</v>
      </c>
      <c r="AF48" s="360">
        <v>5372.2000722491457</v>
      </c>
      <c r="AG48" s="360">
        <v>5399.0352017595269</v>
      </c>
      <c r="AH48" s="360">
        <v>5400.6311144345191</v>
      </c>
      <c r="AI48" s="360">
        <v>5409.2991740182169</v>
      </c>
      <c r="AJ48" s="360">
        <v>5429.8386025099826</v>
      </c>
      <c r="AK48" s="360">
        <v>5426.113837951134</v>
      </c>
      <c r="AL48" s="360">
        <v>5468.4001391736274</v>
      </c>
      <c r="AM48" s="360">
        <v>5505.4734028449375</v>
      </c>
      <c r="AN48" s="360">
        <v>5544.4588149656056</v>
      </c>
      <c r="AO48" s="360">
        <v>5579.5844567060858</v>
      </c>
      <c r="AP48" s="360">
        <v>5616.1280889850195</v>
      </c>
      <c r="AQ48" s="360">
        <v>5657.1632021311671</v>
      </c>
      <c r="AR48" s="360">
        <v>5695.5063500955966</v>
      </c>
      <c r="AS48" s="360">
        <v>5632.7272067864269</v>
      </c>
      <c r="AT48" s="360">
        <v>5591.1204125600343</v>
      </c>
      <c r="AU48" s="360">
        <v>5600.7703466116818</v>
      </c>
      <c r="AV48" s="360">
        <v>5597.3960953666819</v>
      </c>
      <c r="AW48" s="360">
        <v>5590.7347372392423</v>
      </c>
      <c r="AX48" s="360">
        <v>5545.6323983965049</v>
      </c>
      <c r="AY48" s="360">
        <v>5535.4624469817672</v>
      </c>
      <c r="AZ48" s="360">
        <v>5527.9849448342902</v>
      </c>
    </row>
    <row r="49" spans="1:52" ht="12" hidden="1" customHeight="1" x14ac:dyDescent="0.35">
      <c r="A49" s="361" t="s">
        <v>13</v>
      </c>
      <c r="B49" s="83">
        <v>1372.8340657861027</v>
      </c>
      <c r="C49" s="83">
        <v>691.54506592467908</v>
      </c>
      <c r="D49" s="83">
        <v>398.17948456566899</v>
      </c>
      <c r="E49" s="83">
        <v>349.50021579672472</v>
      </c>
      <c r="F49" s="83">
        <v>325.05767491885462</v>
      </c>
      <c r="G49" s="83">
        <v>301.91812484820633</v>
      </c>
      <c r="H49" s="83">
        <v>338.62139813375893</v>
      </c>
      <c r="I49" s="83">
        <v>344.0515231665442</v>
      </c>
      <c r="J49" s="83">
        <v>222.13814610528314</v>
      </c>
      <c r="K49" s="83">
        <v>94.404719124527034</v>
      </c>
      <c r="L49" s="83">
        <v>87.999947724060689</v>
      </c>
      <c r="M49" s="83">
        <v>54.089253711888546</v>
      </c>
      <c r="N49" s="83">
        <v>46.791074747226162</v>
      </c>
      <c r="O49" s="83">
        <v>46.232103505597237</v>
      </c>
      <c r="P49" s="83">
        <v>36.863673027143662</v>
      </c>
      <c r="Q49" s="83">
        <v>33.947426949130957</v>
      </c>
      <c r="R49" s="83">
        <v>33.885856250297138</v>
      </c>
      <c r="S49" s="83">
        <v>33.566811084321436</v>
      </c>
      <c r="T49" s="83">
        <v>33.401894981520449</v>
      </c>
      <c r="U49" s="83">
        <v>32.823845543727977</v>
      </c>
      <c r="V49" s="83">
        <v>32.647657559989113</v>
      </c>
      <c r="W49" s="83">
        <v>32.68803759935092</v>
      </c>
      <c r="X49" s="83">
        <v>32.962740389218801</v>
      </c>
      <c r="Y49" s="83">
        <v>32.474640220434871</v>
      </c>
      <c r="Z49" s="83">
        <v>31.909126192736416</v>
      </c>
      <c r="AA49" s="83">
        <v>31.905248315592701</v>
      </c>
      <c r="AB49" s="83">
        <v>31.294954475693665</v>
      </c>
      <c r="AC49" s="83">
        <v>30.375056556296958</v>
      </c>
      <c r="AD49" s="83">
        <v>28.839162849100301</v>
      </c>
      <c r="AE49" s="83">
        <v>27.527451926735814</v>
      </c>
      <c r="AF49" s="83">
        <v>26.104595514452811</v>
      </c>
      <c r="AG49" s="83">
        <v>26.121610020989781</v>
      </c>
      <c r="AH49" s="83">
        <v>23.974036820700388</v>
      </c>
      <c r="AI49" s="83">
        <v>23.500839625965789</v>
      </c>
      <c r="AJ49" s="83">
        <v>23.274917178120738</v>
      </c>
      <c r="AK49" s="83">
        <v>21.995593670366887</v>
      </c>
      <c r="AL49" s="83">
        <v>22.13345709127255</v>
      </c>
      <c r="AM49" s="83">
        <v>22.140749747045518</v>
      </c>
      <c r="AN49" s="83">
        <v>22.194221542172084</v>
      </c>
      <c r="AO49" s="83">
        <v>22.232380594316218</v>
      </c>
      <c r="AP49" s="83">
        <v>22.291457027194507</v>
      </c>
      <c r="AQ49" s="83">
        <v>22.392722622440864</v>
      </c>
      <c r="AR49" s="83">
        <v>22.470301470029096</v>
      </c>
      <c r="AS49" s="83">
        <v>21.295639850843262</v>
      </c>
      <c r="AT49" s="83">
        <v>20.158666923616501</v>
      </c>
      <c r="AU49" s="83">
        <v>20.00503013644763</v>
      </c>
      <c r="AV49" s="83">
        <v>18.919554992940501</v>
      </c>
      <c r="AW49" s="83">
        <v>17.360796155702271</v>
      </c>
      <c r="AX49" s="83">
        <v>15.341987917746836</v>
      </c>
      <c r="AY49" s="83">
        <v>13.540421022636396</v>
      </c>
      <c r="AZ49" s="83">
        <v>11.837067538292697</v>
      </c>
    </row>
    <row r="50" spans="1:52" ht="12" hidden="1" customHeight="1" x14ac:dyDescent="0.35">
      <c r="A50" s="361" t="s">
        <v>17</v>
      </c>
      <c r="B50" s="83">
        <v>85.604403686711436</v>
      </c>
      <c r="C50" s="83">
        <v>86.888807605300784</v>
      </c>
      <c r="D50" s="83">
        <v>76.176836070790259</v>
      </c>
      <c r="E50" s="83">
        <v>102.66842973995236</v>
      </c>
      <c r="F50" s="83">
        <v>80.679189612301741</v>
      </c>
      <c r="G50" s="83">
        <v>90.096924121883021</v>
      </c>
      <c r="H50" s="83">
        <v>105.18757411343034</v>
      </c>
      <c r="I50" s="83">
        <v>90.327835922206745</v>
      </c>
      <c r="J50" s="83">
        <v>25.004937901927061</v>
      </c>
      <c r="K50" s="83">
        <v>46.725718611481305</v>
      </c>
      <c r="L50" s="83">
        <v>53.394878509197085</v>
      </c>
      <c r="M50" s="83">
        <v>53.675475588537971</v>
      </c>
      <c r="N50" s="83">
        <v>35.499365767598903</v>
      </c>
      <c r="O50" s="83">
        <v>22.761272794204611</v>
      </c>
      <c r="P50" s="83">
        <v>59.602139248277823</v>
      </c>
      <c r="Q50" s="83">
        <v>78.977789074620063</v>
      </c>
      <c r="R50" s="83">
        <v>81.6309965080073</v>
      </c>
      <c r="S50" s="83">
        <v>82.303288813387098</v>
      </c>
      <c r="T50" s="83">
        <v>82.756952178796212</v>
      </c>
      <c r="U50" s="83">
        <v>82.763950557075418</v>
      </c>
      <c r="V50" s="83">
        <v>82.575015604689781</v>
      </c>
      <c r="W50" s="83">
        <v>82.646702621674308</v>
      </c>
      <c r="X50" s="83">
        <v>83.337397871062819</v>
      </c>
      <c r="Y50" s="83">
        <v>73.358583219851056</v>
      </c>
      <c r="Z50" s="83">
        <v>71.007790288398098</v>
      </c>
      <c r="AA50" s="83">
        <v>69.491069931339624</v>
      </c>
      <c r="AB50" s="83">
        <v>67.631439507265767</v>
      </c>
      <c r="AC50" s="83">
        <v>62.287038230021423</v>
      </c>
      <c r="AD50" s="83">
        <v>58.612645013420106</v>
      </c>
      <c r="AE50" s="83">
        <v>58.698611571121674</v>
      </c>
      <c r="AF50" s="83">
        <v>55.415885977372703</v>
      </c>
      <c r="AG50" s="83">
        <v>51.714053119265017</v>
      </c>
      <c r="AH50" s="83">
        <v>49.813592848580107</v>
      </c>
      <c r="AI50" s="83">
        <v>47.826574977226329</v>
      </c>
      <c r="AJ50" s="83">
        <v>44.806584250403304</v>
      </c>
      <c r="AK50" s="83">
        <v>40.548290572858541</v>
      </c>
      <c r="AL50" s="83">
        <v>40.612148426340532</v>
      </c>
      <c r="AM50" s="83">
        <v>40.672783356604945</v>
      </c>
      <c r="AN50" s="83">
        <v>40.725140131498598</v>
      </c>
      <c r="AO50" s="83">
        <v>40.760959025299961</v>
      </c>
      <c r="AP50" s="83">
        <v>40.464882848500139</v>
      </c>
      <c r="AQ50" s="83">
        <v>40.46248709608863</v>
      </c>
      <c r="AR50" s="83">
        <v>39.880240007016617</v>
      </c>
      <c r="AS50" s="83">
        <v>26.665455041476928</v>
      </c>
      <c r="AT50" s="83">
        <v>24.440431866993364</v>
      </c>
      <c r="AU50" s="83">
        <v>22.72865047678178</v>
      </c>
      <c r="AV50" s="83">
        <v>20.745396718929968</v>
      </c>
      <c r="AW50" s="83">
        <v>16.784159752637535</v>
      </c>
      <c r="AX50" s="83">
        <v>14.338613014715685</v>
      </c>
      <c r="AY50" s="83">
        <v>14.233417655864582</v>
      </c>
      <c r="AZ50" s="83">
        <v>12.460682739612553</v>
      </c>
    </row>
    <row r="51" spans="1:52" ht="12" hidden="1" customHeight="1" x14ac:dyDescent="0.35">
      <c r="A51" s="361" t="s">
        <v>18</v>
      </c>
      <c r="B51" s="83">
        <v>1.0430250531681903E-13</v>
      </c>
      <c r="C51" s="83">
        <v>0</v>
      </c>
      <c r="D51" s="83">
        <v>2.1503479185902779E-13</v>
      </c>
      <c r="E51" s="83">
        <v>0</v>
      </c>
      <c r="F51" s="83">
        <v>34.324063121090241</v>
      </c>
      <c r="G51" s="83">
        <v>0</v>
      </c>
      <c r="H51" s="83">
        <v>6.3472751085156605E-15</v>
      </c>
      <c r="I51" s="83">
        <v>5.254734650382611E-14</v>
      </c>
      <c r="J51" s="83">
        <v>5.1246024821544547E-14</v>
      </c>
      <c r="K51" s="83">
        <v>3.3053100000001034</v>
      </c>
      <c r="L51" s="83">
        <v>2.1973822489730659</v>
      </c>
      <c r="M51" s="83">
        <v>2.1974477289993093</v>
      </c>
      <c r="N51" s="83">
        <v>2.1973822489729598</v>
      </c>
      <c r="O51" s="83">
        <v>2.1976319486638536</v>
      </c>
      <c r="P51" s="83">
        <v>4.605255898035348</v>
      </c>
      <c r="Q51" s="83">
        <v>4.42862011873257</v>
      </c>
      <c r="R51" s="83">
        <v>4.4659047602936415</v>
      </c>
      <c r="S51" s="83">
        <v>4.395163789814946</v>
      </c>
      <c r="T51" s="83">
        <v>4.4522218051597005</v>
      </c>
      <c r="U51" s="83">
        <v>4.4903152233252168</v>
      </c>
      <c r="V51" s="83">
        <v>4.4746904852827853</v>
      </c>
      <c r="W51" s="83">
        <v>4.5310668408980979</v>
      </c>
      <c r="X51" s="83">
        <v>4.6207728316948913</v>
      </c>
      <c r="Y51" s="83">
        <v>4.705900715506071</v>
      </c>
      <c r="Z51" s="83">
        <v>4.7722584416306404</v>
      </c>
      <c r="AA51" s="83">
        <v>4.8416374548770387</v>
      </c>
      <c r="AB51" s="83">
        <v>4.6581376812264779</v>
      </c>
      <c r="AC51" s="83">
        <v>4.6496351139125638</v>
      </c>
      <c r="AD51" s="83">
        <v>4.647013222440715</v>
      </c>
      <c r="AE51" s="83">
        <v>4.7302222624659516</v>
      </c>
      <c r="AF51" s="83">
        <v>4.5941907210234314</v>
      </c>
      <c r="AG51" s="83">
        <v>4.5750515983464943</v>
      </c>
      <c r="AH51" s="83">
        <v>4.5564938529530234</v>
      </c>
      <c r="AI51" s="83">
        <v>4.6484577757235916</v>
      </c>
      <c r="AJ51" s="83">
        <v>4.6450113703509528</v>
      </c>
      <c r="AK51" s="83">
        <v>4.6466522700245321</v>
      </c>
      <c r="AL51" s="83">
        <v>4.7124164651122387</v>
      </c>
      <c r="AM51" s="83">
        <v>4.7671897866208299</v>
      </c>
      <c r="AN51" s="83">
        <v>4.8346270008016177</v>
      </c>
      <c r="AO51" s="83">
        <v>4.9004238223317689</v>
      </c>
      <c r="AP51" s="83">
        <v>4.9596455656210177</v>
      </c>
      <c r="AQ51" s="83">
        <v>5.0294778602200614</v>
      </c>
      <c r="AR51" s="83">
        <v>5.0929271338175468</v>
      </c>
      <c r="AS51" s="83">
        <v>5.16171242310027</v>
      </c>
      <c r="AT51" s="83">
        <v>5.2075231888851832</v>
      </c>
      <c r="AU51" s="83">
        <v>5.278175664211175</v>
      </c>
      <c r="AV51" s="83">
        <v>5.245690107369505</v>
      </c>
      <c r="AW51" s="83">
        <v>5.2816108203754393</v>
      </c>
      <c r="AX51" s="83">
        <v>5.3009037479450267</v>
      </c>
      <c r="AY51" s="83">
        <v>5.3963675813709679</v>
      </c>
      <c r="AZ51" s="83">
        <v>5.390460276959022</v>
      </c>
    </row>
    <row r="52" spans="1:52" ht="12" hidden="1" customHeight="1" x14ac:dyDescent="0.35">
      <c r="A52" s="361" t="s">
        <v>42</v>
      </c>
      <c r="B52" s="83">
        <v>791.80194305890018</v>
      </c>
      <c r="C52" s="83">
        <v>658.51382423032032</v>
      </c>
      <c r="D52" s="83">
        <v>634.5419187652567</v>
      </c>
      <c r="E52" s="83">
        <v>1042.9469678660005</v>
      </c>
      <c r="F52" s="83">
        <v>537.59677623536982</v>
      </c>
      <c r="G52" s="83">
        <v>700.39995977717422</v>
      </c>
      <c r="H52" s="83">
        <v>604.05369849985141</v>
      </c>
      <c r="I52" s="83">
        <v>776.3045187294731</v>
      </c>
      <c r="J52" s="83">
        <v>475.53359352300953</v>
      </c>
      <c r="K52" s="83">
        <v>204.1709466829592</v>
      </c>
      <c r="L52" s="83">
        <v>313.48469783864414</v>
      </c>
      <c r="M52" s="83">
        <v>141.70459978436077</v>
      </c>
      <c r="N52" s="83">
        <v>232.23793525832104</v>
      </c>
      <c r="O52" s="83">
        <v>135.4406673498795</v>
      </c>
      <c r="P52" s="83">
        <v>104.33090656008095</v>
      </c>
      <c r="Q52" s="83">
        <v>91.5686253983081</v>
      </c>
      <c r="R52" s="83">
        <v>93.068928892932533</v>
      </c>
      <c r="S52" s="83">
        <v>93.045367835829552</v>
      </c>
      <c r="T52" s="83">
        <v>93.2172610473162</v>
      </c>
      <c r="U52" s="83">
        <v>92.807179556716548</v>
      </c>
      <c r="V52" s="83">
        <v>92.408505826988574</v>
      </c>
      <c r="W52" s="83">
        <v>92.522515906377379</v>
      </c>
      <c r="X52" s="83">
        <v>93.231769315139843</v>
      </c>
      <c r="Y52" s="83">
        <v>90.37196495690273</v>
      </c>
      <c r="Z52" s="83">
        <v>89.627463770919704</v>
      </c>
      <c r="AA52" s="83">
        <v>89.380636533037276</v>
      </c>
      <c r="AB52" s="83">
        <v>87.972471568041144</v>
      </c>
      <c r="AC52" s="83">
        <v>84.682139389807602</v>
      </c>
      <c r="AD52" s="83">
        <v>82.655595292137889</v>
      </c>
      <c r="AE52" s="83">
        <v>81.153643495069701</v>
      </c>
      <c r="AF52" s="83">
        <v>77.593597188703967</v>
      </c>
      <c r="AG52" s="83">
        <v>77.594600580482862</v>
      </c>
      <c r="AH52" s="83">
        <v>75.136450557377472</v>
      </c>
      <c r="AI52" s="83">
        <v>74.984116213427086</v>
      </c>
      <c r="AJ52" s="83">
        <v>74.872732880662994</v>
      </c>
      <c r="AK52" s="83">
        <v>73.265472736481939</v>
      </c>
      <c r="AL52" s="83">
        <v>73.778825776114047</v>
      </c>
      <c r="AM52" s="83">
        <v>74.246396436956047</v>
      </c>
      <c r="AN52" s="83">
        <v>74.787110345539858</v>
      </c>
      <c r="AO52" s="83">
        <v>75.278472381453952</v>
      </c>
      <c r="AP52" s="83">
        <v>75.761077166722416</v>
      </c>
      <c r="AQ52" s="83">
        <v>76.341587977647478</v>
      </c>
      <c r="AR52" s="83">
        <v>76.7379724579949</v>
      </c>
      <c r="AS52" s="83">
        <v>73.440894110070275</v>
      </c>
      <c r="AT52" s="83">
        <v>73.213709808798129</v>
      </c>
      <c r="AU52" s="83">
        <v>73.188899768248319</v>
      </c>
      <c r="AV52" s="83">
        <v>72.208953752577969</v>
      </c>
      <c r="AW52" s="83">
        <v>69.972396430166299</v>
      </c>
      <c r="AX52" s="83">
        <v>68.435016831029969</v>
      </c>
      <c r="AY52" s="83">
        <v>67.101016797142904</v>
      </c>
      <c r="AZ52" s="83">
        <v>64.953502185393887</v>
      </c>
    </row>
    <row r="53" spans="1:52" ht="12" hidden="1" customHeight="1" x14ac:dyDescent="0.35">
      <c r="A53" s="361" t="s">
        <v>48</v>
      </c>
      <c r="B53" s="83">
        <v>569.12182585060486</v>
      </c>
      <c r="C53" s="83">
        <v>990.85039478371721</v>
      </c>
      <c r="D53" s="83">
        <v>847.77413635799633</v>
      </c>
      <c r="E53" s="83">
        <v>1107.5442335551002</v>
      </c>
      <c r="F53" s="83">
        <v>785.00069541311746</v>
      </c>
      <c r="G53" s="83">
        <v>286.52431351678456</v>
      </c>
      <c r="H53" s="83">
        <v>386.69582811062912</v>
      </c>
      <c r="I53" s="83">
        <v>602.51400990845957</v>
      </c>
      <c r="J53" s="83">
        <v>484.38978987772805</v>
      </c>
      <c r="K53" s="83">
        <v>310.91349194162746</v>
      </c>
      <c r="L53" s="83">
        <v>262.74580277969631</v>
      </c>
      <c r="M53" s="83">
        <v>139.76027603361388</v>
      </c>
      <c r="N53" s="83">
        <v>153.51433480179975</v>
      </c>
      <c r="O53" s="83">
        <v>76.308590216809819</v>
      </c>
      <c r="P53" s="83">
        <v>36.601209073666219</v>
      </c>
      <c r="Q53" s="83">
        <v>30.769391582553997</v>
      </c>
      <c r="R53" s="83">
        <v>33.410197170119943</v>
      </c>
      <c r="S53" s="83">
        <v>34.943163504785787</v>
      </c>
      <c r="T53" s="83">
        <v>34.902543046206773</v>
      </c>
      <c r="U53" s="83">
        <v>34.484437930939009</v>
      </c>
      <c r="V53" s="83">
        <v>34.368994207732968</v>
      </c>
      <c r="W53" s="83">
        <v>34.403343779690061</v>
      </c>
      <c r="X53" s="83">
        <v>34.58440354867399</v>
      </c>
      <c r="Y53" s="83">
        <v>34.067927707419663</v>
      </c>
      <c r="Z53" s="83">
        <v>33.301812393856977</v>
      </c>
      <c r="AA53" s="83">
        <v>32.083351807700218</v>
      </c>
      <c r="AB53" s="83">
        <v>30.48367932811782</v>
      </c>
      <c r="AC53" s="83">
        <v>29.150046825628593</v>
      </c>
      <c r="AD53" s="83">
        <v>28.215363385180929</v>
      </c>
      <c r="AE53" s="83">
        <v>27.007989032253676</v>
      </c>
      <c r="AF53" s="83">
        <v>24.73513745011762</v>
      </c>
      <c r="AG53" s="83">
        <v>19.804353890060675</v>
      </c>
      <c r="AH53" s="83">
        <v>19.18846649047418</v>
      </c>
      <c r="AI53" s="83">
        <v>18.44316798281654</v>
      </c>
      <c r="AJ53" s="83">
        <v>15.253095494497376</v>
      </c>
      <c r="AK53" s="83">
        <v>12.747574686348981</v>
      </c>
      <c r="AL53" s="83">
        <v>12.803558856592726</v>
      </c>
      <c r="AM53" s="83">
        <v>12.707907095936383</v>
      </c>
      <c r="AN53" s="83">
        <v>12.742135525563418</v>
      </c>
      <c r="AO53" s="83">
        <v>12.699805047324666</v>
      </c>
      <c r="AP53" s="83">
        <v>12.672395436643596</v>
      </c>
      <c r="AQ53" s="83">
        <v>12.648068182262834</v>
      </c>
      <c r="AR53" s="83">
        <v>12.588571556191498</v>
      </c>
      <c r="AS53" s="83">
        <v>12.227173665846292</v>
      </c>
      <c r="AT53" s="83">
        <v>11.829103457126646</v>
      </c>
      <c r="AU53" s="83">
        <v>11.299449238472782</v>
      </c>
      <c r="AV53" s="83">
        <v>10.611474523168118</v>
      </c>
      <c r="AW53" s="83">
        <v>10.10842435427392</v>
      </c>
      <c r="AX53" s="83">
        <v>9.6700603291679617</v>
      </c>
      <c r="AY53" s="83">
        <v>9.020835123690814</v>
      </c>
      <c r="AZ53" s="83">
        <v>8.4077762307215114</v>
      </c>
    </row>
    <row r="54" spans="1:52" ht="12" hidden="1" customHeight="1" x14ac:dyDescent="0.35">
      <c r="A54" s="361" t="s">
        <v>60</v>
      </c>
      <c r="B54" s="83">
        <v>1985.8718794479089</v>
      </c>
      <c r="C54" s="83">
        <v>2013.5101672448748</v>
      </c>
      <c r="D54" s="83">
        <v>1640.0507979451856</v>
      </c>
      <c r="E54" s="83">
        <v>1516.3485001485656</v>
      </c>
      <c r="F54" s="83">
        <v>1698.444258589072</v>
      </c>
      <c r="G54" s="83">
        <v>1584.5965435465882</v>
      </c>
      <c r="H54" s="83">
        <v>1795.5193979023361</v>
      </c>
      <c r="I54" s="83">
        <v>1645.0699290594039</v>
      </c>
      <c r="J54" s="83">
        <v>2146.2886752527079</v>
      </c>
      <c r="K54" s="83">
        <v>2007.3315522518751</v>
      </c>
      <c r="L54" s="83">
        <v>2086.7662397300805</v>
      </c>
      <c r="M54" s="83">
        <v>1918.2348880351799</v>
      </c>
      <c r="N54" s="83">
        <v>1988.8299727151136</v>
      </c>
      <c r="O54" s="83">
        <v>1749.8301855226462</v>
      </c>
      <c r="P54" s="83">
        <v>1660.2293093888829</v>
      </c>
      <c r="Q54" s="83">
        <v>1544.8304659177909</v>
      </c>
      <c r="R54" s="83">
        <v>1541.0922433893511</v>
      </c>
      <c r="S54" s="83">
        <v>1541.7668746309782</v>
      </c>
      <c r="T54" s="83">
        <v>1542.6467936411548</v>
      </c>
      <c r="U54" s="83">
        <v>1516.6388214966423</v>
      </c>
      <c r="V54" s="83">
        <v>1511.8083469915084</v>
      </c>
      <c r="W54" s="83">
        <v>1523.2914021828778</v>
      </c>
      <c r="X54" s="83">
        <v>1534.2965644498004</v>
      </c>
      <c r="Y54" s="83">
        <v>1378.7632583472341</v>
      </c>
      <c r="Z54" s="83">
        <v>1207.0524286836423</v>
      </c>
      <c r="AA54" s="83">
        <v>1206.1395076882404</v>
      </c>
      <c r="AB54" s="83">
        <v>1188.5026758503529</v>
      </c>
      <c r="AC54" s="83">
        <v>1176.5359421050434</v>
      </c>
      <c r="AD54" s="83">
        <v>1016.6810121532878</v>
      </c>
      <c r="AE54" s="83">
        <v>942.14420181649939</v>
      </c>
      <c r="AF54" s="83">
        <v>928.73325801389763</v>
      </c>
      <c r="AG54" s="83">
        <v>927.36517368396687</v>
      </c>
      <c r="AH54" s="83">
        <v>810.38616556475336</v>
      </c>
      <c r="AI54" s="83">
        <v>694.22499269761886</v>
      </c>
      <c r="AJ54" s="83">
        <v>636.95259692510012</v>
      </c>
      <c r="AK54" s="83">
        <v>501.73812272083092</v>
      </c>
      <c r="AL54" s="83">
        <v>502.52299526713421</v>
      </c>
      <c r="AM54" s="83">
        <v>502.47386126466006</v>
      </c>
      <c r="AN54" s="83">
        <v>501.89302899828118</v>
      </c>
      <c r="AO54" s="83">
        <v>495.25859924809589</v>
      </c>
      <c r="AP54" s="83">
        <v>489.63579036306629</v>
      </c>
      <c r="AQ54" s="83">
        <v>489.56707554430659</v>
      </c>
      <c r="AR54" s="83">
        <v>488.39875442908516</v>
      </c>
      <c r="AS54" s="83">
        <v>379.98378826531706</v>
      </c>
      <c r="AT54" s="83">
        <v>280.86235846609219</v>
      </c>
      <c r="AU54" s="83">
        <v>273.35666203195268</v>
      </c>
      <c r="AV54" s="83">
        <v>258.60977202295351</v>
      </c>
      <c r="AW54" s="83">
        <v>245.5378708943401</v>
      </c>
      <c r="AX54" s="83">
        <v>188.87263654069051</v>
      </c>
      <c r="AY54" s="83">
        <v>162.23212068158244</v>
      </c>
      <c r="AZ54" s="83">
        <v>151.64029944420972</v>
      </c>
    </row>
    <row r="55" spans="1:52" ht="12" hidden="1" customHeight="1" x14ac:dyDescent="0.35">
      <c r="A55" s="361" t="s">
        <v>43</v>
      </c>
      <c r="B55" s="83">
        <v>2148.2097239188006</v>
      </c>
      <c r="C55" s="83">
        <v>2232.4603605721741</v>
      </c>
      <c r="D55" s="83">
        <v>2385.6438371055383</v>
      </c>
      <c r="E55" s="83">
        <v>1540.8772062550427</v>
      </c>
      <c r="F55" s="83">
        <v>1033.0820764868713</v>
      </c>
      <c r="G55" s="83">
        <v>1493.8862105208793</v>
      </c>
      <c r="H55" s="83">
        <v>748.09046657690192</v>
      </c>
      <c r="I55" s="83">
        <v>1369.6101396838903</v>
      </c>
      <c r="J55" s="83">
        <v>1245.273181680707</v>
      </c>
      <c r="K55" s="83">
        <v>939.96296834616453</v>
      </c>
      <c r="L55" s="83">
        <v>1685.1533956811197</v>
      </c>
      <c r="M55" s="83">
        <v>880.88177395110699</v>
      </c>
      <c r="N55" s="83">
        <v>630.29677079933776</v>
      </c>
      <c r="O55" s="83">
        <v>740.97621243131698</v>
      </c>
      <c r="P55" s="83">
        <v>657.7099762618634</v>
      </c>
      <c r="Q55" s="83">
        <v>491.53662776406469</v>
      </c>
      <c r="R55" s="83">
        <v>497.17549228088848</v>
      </c>
      <c r="S55" s="83">
        <v>501.35706279987983</v>
      </c>
      <c r="T55" s="83">
        <v>503.12849453422479</v>
      </c>
      <c r="U55" s="83">
        <v>501.84455850864657</v>
      </c>
      <c r="V55" s="83">
        <v>500.65101624813445</v>
      </c>
      <c r="W55" s="83">
        <v>501.045091650328</v>
      </c>
      <c r="X55" s="83">
        <v>505.41362579021842</v>
      </c>
      <c r="Y55" s="83">
        <v>504.66514760633652</v>
      </c>
      <c r="Z55" s="83">
        <v>502.67786854161278</v>
      </c>
      <c r="AA55" s="83">
        <v>502.74101782305996</v>
      </c>
      <c r="AB55" s="83">
        <v>504.36441144502658</v>
      </c>
      <c r="AC55" s="83">
        <v>502.04993830368187</v>
      </c>
      <c r="AD55" s="83">
        <v>502.96245900952749</v>
      </c>
      <c r="AE55" s="83">
        <v>503.98839581303992</v>
      </c>
      <c r="AF55" s="83">
        <v>500.90841051343415</v>
      </c>
      <c r="AG55" s="83">
        <v>503.79418618238282</v>
      </c>
      <c r="AH55" s="83">
        <v>504.92858910072408</v>
      </c>
      <c r="AI55" s="83">
        <v>505.95292960725874</v>
      </c>
      <c r="AJ55" s="83">
        <v>507.42067662561465</v>
      </c>
      <c r="AK55" s="83">
        <v>508.44451473358623</v>
      </c>
      <c r="AL55" s="83">
        <v>510.89708421159361</v>
      </c>
      <c r="AM55" s="83">
        <v>513.28744233538373</v>
      </c>
      <c r="AN55" s="83">
        <v>515.81206741967696</v>
      </c>
      <c r="AO55" s="83">
        <v>517.98362644226631</v>
      </c>
      <c r="AP55" s="83">
        <v>520.49541990578041</v>
      </c>
      <c r="AQ55" s="83">
        <v>523.50451384439475</v>
      </c>
      <c r="AR55" s="83">
        <v>526.03819216733041</v>
      </c>
      <c r="AS55" s="83">
        <v>515.96844286577198</v>
      </c>
      <c r="AT55" s="83">
        <v>516.53676419930105</v>
      </c>
      <c r="AU55" s="83">
        <v>516.85948084919903</v>
      </c>
      <c r="AV55" s="83">
        <v>516.79530563245089</v>
      </c>
      <c r="AW55" s="83">
        <v>511.03778067149938</v>
      </c>
      <c r="AX55" s="83">
        <v>509.86832918617426</v>
      </c>
      <c r="AY55" s="83">
        <v>510.10143349892468</v>
      </c>
      <c r="AZ55" s="83">
        <v>505.31944525336667</v>
      </c>
    </row>
    <row r="56" spans="1:52" ht="12" hidden="1" customHeight="1" x14ac:dyDescent="0.35">
      <c r="A56" s="361" t="s">
        <v>49</v>
      </c>
      <c r="B56" s="83">
        <v>93.964531919946751</v>
      </c>
      <c r="C56" s="83">
        <v>105.0452793367581</v>
      </c>
      <c r="D56" s="83">
        <v>68.310554054296588</v>
      </c>
      <c r="E56" s="83">
        <v>52.281527635237111</v>
      </c>
      <c r="F56" s="83">
        <v>71.131829770397687</v>
      </c>
      <c r="G56" s="83">
        <v>71.453105425604662</v>
      </c>
      <c r="H56" s="83">
        <v>58.904880309938008</v>
      </c>
      <c r="I56" s="83">
        <v>54.44691989457889</v>
      </c>
      <c r="J56" s="83">
        <v>37.331820555458322</v>
      </c>
      <c r="K56" s="83">
        <v>23.910402358495642</v>
      </c>
      <c r="L56" s="83">
        <v>24.926042567267753</v>
      </c>
      <c r="M56" s="83">
        <v>23.294212845043273</v>
      </c>
      <c r="N56" s="83">
        <v>24.433271783319764</v>
      </c>
      <c r="O56" s="83">
        <v>23.495589708564221</v>
      </c>
      <c r="P56" s="83">
        <v>20.276362556411019</v>
      </c>
      <c r="Q56" s="83">
        <v>5.1070196829201162</v>
      </c>
      <c r="R56" s="83">
        <v>5.2944889044234236</v>
      </c>
      <c r="S56" s="83">
        <v>5.4280955719421078</v>
      </c>
      <c r="T56" s="83">
        <v>5.430587599758514</v>
      </c>
      <c r="U56" s="83">
        <v>5.4294100434310044</v>
      </c>
      <c r="V56" s="83">
        <v>5.4242563702694406</v>
      </c>
      <c r="W56" s="83">
        <v>5.4239243378033866</v>
      </c>
      <c r="X56" s="83">
        <v>5.423761385721769</v>
      </c>
      <c r="Y56" s="83">
        <v>4.8878716551780359</v>
      </c>
      <c r="Z56" s="83">
        <v>4.854663288070566</v>
      </c>
      <c r="AA56" s="83">
        <v>4.1606498705660506</v>
      </c>
      <c r="AB56" s="83">
        <v>3.3135830086918796</v>
      </c>
      <c r="AC56" s="83">
        <v>2.7235363133271084</v>
      </c>
      <c r="AD56" s="83">
        <v>2.3718109955605029</v>
      </c>
      <c r="AE56" s="83">
        <v>2.0298391497353783</v>
      </c>
      <c r="AF56" s="83">
        <v>1.253003371724791</v>
      </c>
      <c r="AG56" s="83">
        <v>1.1056264455371518</v>
      </c>
      <c r="AH56" s="83">
        <v>0.50300513130831248</v>
      </c>
      <c r="AI56" s="83">
        <v>0.33597229282277552</v>
      </c>
      <c r="AJ56" s="83">
        <v>0.31112264065846434</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hidden="1" customHeight="1" x14ac:dyDescent="0.35">
      <c r="A57" s="361" t="s">
        <v>52</v>
      </c>
      <c r="B57" s="83">
        <v>1106.7210183361076</v>
      </c>
      <c r="C57" s="83">
        <v>935.27697391776292</v>
      </c>
      <c r="D57" s="83">
        <v>966.57928295432669</v>
      </c>
      <c r="E57" s="83">
        <v>908.7785720348287</v>
      </c>
      <c r="F57" s="83">
        <v>874.88514704876184</v>
      </c>
      <c r="G57" s="83">
        <v>840.73710996250315</v>
      </c>
      <c r="H57" s="83">
        <v>857.02526204584467</v>
      </c>
      <c r="I57" s="83">
        <v>949.17174261950413</v>
      </c>
      <c r="J57" s="83">
        <v>1038.656993329447</v>
      </c>
      <c r="K57" s="83">
        <v>949.92531587684982</v>
      </c>
      <c r="L57" s="83">
        <v>921.30390774618297</v>
      </c>
      <c r="M57" s="83">
        <v>967.80670008591255</v>
      </c>
      <c r="N57" s="83">
        <v>919.48465554438724</v>
      </c>
      <c r="O57" s="83">
        <v>1016.715265072331</v>
      </c>
      <c r="P57" s="83">
        <v>1185.7380200228051</v>
      </c>
      <c r="Q57" s="83">
        <v>1479.5848308845088</v>
      </c>
      <c r="R57" s="83">
        <v>1494.1328367204976</v>
      </c>
      <c r="S57" s="83">
        <v>1512.7009177196462</v>
      </c>
      <c r="T57" s="83">
        <v>1511.8428379735624</v>
      </c>
      <c r="U57" s="83">
        <v>1490.9996711372339</v>
      </c>
      <c r="V57" s="83">
        <v>1493.4526704018206</v>
      </c>
      <c r="W57" s="83">
        <v>1504.2474614138498</v>
      </c>
      <c r="X57" s="83">
        <v>1520.9635712292604</v>
      </c>
      <c r="Y57" s="83">
        <v>1622.2189690569182</v>
      </c>
      <c r="Z57" s="83">
        <v>1734.6397143531453</v>
      </c>
      <c r="AA57" s="83">
        <v>1758.3264425983414</v>
      </c>
      <c r="AB57" s="83">
        <v>1787.7750799347759</v>
      </c>
      <c r="AC57" s="83">
        <v>1823.3856995515628</v>
      </c>
      <c r="AD57" s="83">
        <v>1936.5493942707842</v>
      </c>
      <c r="AE57" s="83">
        <v>2000.5190931422487</v>
      </c>
      <c r="AF57" s="83">
        <v>2031.1336951319888</v>
      </c>
      <c r="AG57" s="83">
        <v>2055.2744856763411</v>
      </c>
      <c r="AH57" s="83">
        <v>2147.5241783172069</v>
      </c>
      <c r="AI57" s="83">
        <v>2240.6195865949276</v>
      </c>
      <c r="AJ57" s="83">
        <v>2297.7496457121338</v>
      </c>
      <c r="AK57" s="83">
        <v>2390.3397460767123</v>
      </c>
      <c r="AL57" s="83">
        <v>2412.8878026301754</v>
      </c>
      <c r="AM57" s="83">
        <v>2435.8140220397459</v>
      </c>
      <c r="AN57" s="83">
        <v>2459.1690355637556</v>
      </c>
      <c r="AO57" s="83">
        <v>2482.6104258456394</v>
      </c>
      <c r="AP57" s="83">
        <v>2506.074201870847</v>
      </c>
      <c r="AQ57" s="83">
        <v>2528.5260450991173</v>
      </c>
      <c r="AR57" s="83">
        <v>2550.9767006314833</v>
      </c>
      <c r="AS57" s="83">
        <v>2596.1151755838664</v>
      </c>
      <c r="AT57" s="83">
        <v>2629.0482636370439</v>
      </c>
      <c r="AU57" s="83">
        <v>2647.4874341912837</v>
      </c>
      <c r="AV57" s="83">
        <v>2664.2369087607358</v>
      </c>
      <c r="AW57" s="83">
        <v>2681.0195914388974</v>
      </c>
      <c r="AX57" s="83">
        <v>2684.0041513994342</v>
      </c>
      <c r="AY57" s="83">
        <v>2693.3472085556227</v>
      </c>
      <c r="AZ57" s="83">
        <v>2709.2439388709772</v>
      </c>
    </row>
    <row r="58" spans="1:52" ht="12" hidden="1" customHeight="1" x14ac:dyDescent="0.35">
      <c r="A58" s="361" t="s">
        <v>28</v>
      </c>
      <c r="B58" s="83">
        <v>2294.9065996430281</v>
      </c>
      <c r="C58" s="83">
        <v>2313.6257454221395</v>
      </c>
      <c r="D58" s="83">
        <v>2617.432639450541</v>
      </c>
      <c r="E58" s="83">
        <v>2607.24051360864</v>
      </c>
      <c r="F58" s="83">
        <v>3279.2386021064171</v>
      </c>
      <c r="G58" s="83">
        <v>3117.5049281253537</v>
      </c>
      <c r="H58" s="83">
        <v>3260.0995170453061</v>
      </c>
      <c r="I58" s="83">
        <v>1581.7034369569103</v>
      </c>
      <c r="J58" s="83">
        <v>1914.5787301321238</v>
      </c>
      <c r="K58" s="83">
        <v>1702.7157382394605</v>
      </c>
      <c r="L58" s="83">
        <v>2255.0126043288305</v>
      </c>
      <c r="M58" s="83">
        <v>1525.5227436006626</v>
      </c>
      <c r="N58" s="83">
        <v>1535.5853908007457</v>
      </c>
      <c r="O58" s="83">
        <v>1418.5852049231905</v>
      </c>
      <c r="P58" s="83">
        <v>1396.1461349110461</v>
      </c>
      <c r="Q58" s="83">
        <v>1424.5370050576025</v>
      </c>
      <c r="R58" s="83">
        <v>1453.9626929132385</v>
      </c>
      <c r="S58" s="83">
        <v>1490.0631926713352</v>
      </c>
      <c r="T58" s="83">
        <v>1497.1354729982004</v>
      </c>
      <c r="U58" s="83">
        <v>1494.7909162331434</v>
      </c>
      <c r="V58" s="83">
        <v>1500.1638624425655</v>
      </c>
      <c r="W58" s="83">
        <v>1506.1849808955371</v>
      </c>
      <c r="X58" s="83">
        <v>1521.8096205055776</v>
      </c>
      <c r="Y58" s="83">
        <v>1562.0734884342401</v>
      </c>
      <c r="Z58" s="83">
        <v>1600.3713217100287</v>
      </c>
      <c r="AA58" s="83">
        <v>1608.4529661578674</v>
      </c>
      <c r="AB58" s="83">
        <v>1620.0292355508705</v>
      </c>
      <c r="AC58" s="83">
        <v>1634.7362118800379</v>
      </c>
      <c r="AD58" s="83">
        <v>1679.6010863176803</v>
      </c>
      <c r="AE58" s="83">
        <v>1706.836847403285</v>
      </c>
      <c r="AF58" s="83">
        <v>1719.8801407123187</v>
      </c>
      <c r="AG58" s="83">
        <v>1729.6482016814514</v>
      </c>
      <c r="AH58" s="83">
        <v>1762.1648981252481</v>
      </c>
      <c r="AI58" s="83">
        <v>1795.9352707379824</v>
      </c>
      <c r="AJ58" s="83">
        <v>1821.4485053168748</v>
      </c>
      <c r="AK58" s="83">
        <v>1868.7616607243915</v>
      </c>
      <c r="AL58" s="83">
        <v>1884.3642844475492</v>
      </c>
      <c r="AM58" s="83">
        <v>1895.5755479470527</v>
      </c>
      <c r="AN58" s="83">
        <v>1908.4171787569226</v>
      </c>
      <c r="AO58" s="83">
        <v>1923.860429538159</v>
      </c>
      <c r="AP58" s="83">
        <v>1939.6551674754098</v>
      </c>
      <c r="AQ58" s="83">
        <v>1954.4909237542206</v>
      </c>
      <c r="AR58" s="83">
        <v>1969.0247265644077</v>
      </c>
      <c r="AS58" s="83">
        <v>1996.7232945091914</v>
      </c>
      <c r="AT58" s="83">
        <v>2024.0619331023172</v>
      </c>
      <c r="AU58" s="83">
        <v>2024.5325627690115</v>
      </c>
      <c r="AV58" s="83">
        <v>2023.6411791651956</v>
      </c>
      <c r="AW58" s="83">
        <v>2026.8978459389361</v>
      </c>
      <c r="AX58" s="83">
        <v>2042.5746036009477</v>
      </c>
      <c r="AY58" s="83">
        <v>2052.9748044833168</v>
      </c>
      <c r="AZ58" s="83">
        <v>2050.9458071721629</v>
      </c>
    </row>
    <row r="59" spans="1:52" ht="12" hidden="1"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3.6200495102502682E-5</v>
      </c>
      <c r="S59" s="83">
        <v>3.7970616482296956E-3</v>
      </c>
      <c r="T59" s="83">
        <v>7.5981404446933999E-3</v>
      </c>
      <c r="U59" s="83">
        <v>1.5236288910994763E-2</v>
      </c>
      <c r="V59" s="83">
        <v>2.5580323033454186E-2</v>
      </c>
      <c r="W59" s="83">
        <v>2.7368654561519278E-2</v>
      </c>
      <c r="X59" s="83">
        <v>3.3148838035245029E-2</v>
      </c>
      <c r="Y59" s="83">
        <v>0.23392078111450196</v>
      </c>
      <c r="Z59" s="83">
        <v>0.4051770869588126</v>
      </c>
      <c r="AA59" s="83">
        <v>0.50341709292534165</v>
      </c>
      <c r="AB59" s="83">
        <v>0.68631566672038991</v>
      </c>
      <c r="AC59" s="83">
        <v>0.8982588589152124</v>
      </c>
      <c r="AD59" s="83">
        <v>1.2590262455138161</v>
      </c>
      <c r="AE59" s="83">
        <v>1.5012457337343927</v>
      </c>
      <c r="AF59" s="83">
        <v>1.8481576541110565</v>
      </c>
      <c r="AG59" s="83">
        <v>2.0378588807028399</v>
      </c>
      <c r="AH59" s="83">
        <v>2.4552376251943495</v>
      </c>
      <c r="AI59" s="83">
        <v>2.827265512447656</v>
      </c>
      <c r="AJ59" s="83">
        <v>3.1037141155636658</v>
      </c>
      <c r="AK59" s="83">
        <v>3.626209759532709</v>
      </c>
      <c r="AL59" s="83">
        <v>3.6875660017431047</v>
      </c>
      <c r="AM59" s="83">
        <v>3.7875028349309887</v>
      </c>
      <c r="AN59" s="83">
        <v>3.8842696813941884</v>
      </c>
      <c r="AO59" s="83">
        <v>3.9993347611994006</v>
      </c>
      <c r="AP59" s="83">
        <v>4.118051325234406</v>
      </c>
      <c r="AQ59" s="83">
        <v>4.2003001504678963</v>
      </c>
      <c r="AR59" s="83">
        <v>4.2979636782412181</v>
      </c>
      <c r="AS59" s="83">
        <v>5.1456304709421925</v>
      </c>
      <c r="AT59" s="83">
        <v>5.7616579098603484</v>
      </c>
      <c r="AU59" s="83">
        <v>6.0340014860726425</v>
      </c>
      <c r="AV59" s="83">
        <v>6.3818596903604341</v>
      </c>
      <c r="AW59" s="83">
        <v>6.734260782414764</v>
      </c>
      <c r="AX59" s="83">
        <v>7.2260958286519044</v>
      </c>
      <c r="AY59" s="83">
        <v>7.514821581613897</v>
      </c>
      <c r="AZ59" s="83">
        <v>7.7859651225949111</v>
      </c>
    </row>
    <row r="60" spans="1:52" ht="12" hidden="1" customHeight="1" x14ac:dyDescent="0.35">
      <c r="A60" s="359" t="s">
        <v>795</v>
      </c>
      <c r="B60" s="360">
        <v>11489.968793318421</v>
      </c>
      <c r="C60" s="360">
        <v>11789.190801189674</v>
      </c>
      <c r="D60" s="360">
        <v>11362.228120355023</v>
      </c>
      <c r="E60" s="360">
        <v>10442.230277009177</v>
      </c>
      <c r="F60" s="360">
        <v>10697.46837951851</v>
      </c>
      <c r="G60" s="360">
        <v>10622.790024589007</v>
      </c>
      <c r="H60" s="360">
        <v>9944.8502366744997</v>
      </c>
      <c r="I60" s="360">
        <v>10353.41258165352</v>
      </c>
      <c r="J60" s="360">
        <v>10569.524003828143</v>
      </c>
      <c r="K60" s="360">
        <v>9387.1647052127773</v>
      </c>
      <c r="L60" s="360">
        <v>9836.4752785347537</v>
      </c>
      <c r="M60" s="360">
        <v>9216.4784581304848</v>
      </c>
      <c r="N60" s="360">
        <v>9260.6894827727756</v>
      </c>
      <c r="O60" s="360">
        <v>8805.7926611776966</v>
      </c>
      <c r="P60" s="360">
        <v>8916.2448540388668</v>
      </c>
      <c r="Q60" s="360">
        <v>8539.0636060879806</v>
      </c>
      <c r="R60" s="360">
        <v>8634.3688743969687</v>
      </c>
      <c r="S60" s="360">
        <v>8773.855752633528</v>
      </c>
      <c r="T60" s="360">
        <v>8809.724958470666</v>
      </c>
      <c r="U60" s="360">
        <v>8764.6414361797742</v>
      </c>
      <c r="V60" s="360">
        <v>8753.0059891529036</v>
      </c>
      <c r="W60" s="360">
        <v>8783.8279750307756</v>
      </c>
      <c r="X60" s="360">
        <v>8855.8150158563058</v>
      </c>
      <c r="Y60" s="360">
        <v>8852.4192869170747</v>
      </c>
      <c r="Z60" s="360">
        <v>8828.806184679057</v>
      </c>
      <c r="AA60" s="360">
        <v>8859.3635394454286</v>
      </c>
      <c r="AB60" s="360">
        <v>8878.8092771628908</v>
      </c>
      <c r="AC60" s="360">
        <v>8902.9146198300623</v>
      </c>
      <c r="AD60" s="360">
        <v>8910.7001704616214</v>
      </c>
      <c r="AE60" s="360">
        <v>8944.4479601686271</v>
      </c>
      <c r="AF60" s="360">
        <v>8954.1368998397265</v>
      </c>
      <c r="AG60" s="360">
        <v>8981.2522821706698</v>
      </c>
      <c r="AH60" s="360">
        <v>8999.1019011435637</v>
      </c>
      <c r="AI60" s="360">
        <v>9026.3986182722292</v>
      </c>
      <c r="AJ60" s="360">
        <v>9056.0475730338476</v>
      </c>
      <c r="AK60" s="360">
        <v>9066.6832919807875</v>
      </c>
      <c r="AL60" s="360">
        <v>9135.8383118349466</v>
      </c>
      <c r="AM60" s="360">
        <v>9191.3557644051143</v>
      </c>
      <c r="AN60" s="360">
        <v>9253.5544664869649</v>
      </c>
      <c r="AO60" s="360">
        <v>9311.8774299423603</v>
      </c>
      <c r="AP60" s="360">
        <v>9372.7351930601999</v>
      </c>
      <c r="AQ60" s="360">
        <v>9443.3653126901991</v>
      </c>
      <c r="AR60" s="360">
        <v>9511.1695298191153</v>
      </c>
      <c r="AS60" s="360">
        <v>9483.9572012032095</v>
      </c>
      <c r="AT60" s="360">
        <v>9457.5186273037652</v>
      </c>
      <c r="AU60" s="360">
        <v>9479.9279726487675</v>
      </c>
      <c r="AV60" s="360">
        <v>9468.2181574305414</v>
      </c>
      <c r="AW60" s="360">
        <v>9458.217101859198</v>
      </c>
      <c r="AX60" s="360">
        <v>9422.5410043653264</v>
      </c>
      <c r="AY60" s="360">
        <v>9426.5355790764042</v>
      </c>
      <c r="AZ60" s="360">
        <v>9399.1943452985925</v>
      </c>
    </row>
    <row r="61" spans="1:52" ht="12" hidden="1" customHeight="1" x14ac:dyDescent="0.35">
      <c r="A61" s="79" t="s">
        <v>796</v>
      </c>
      <c r="B61" s="80">
        <v>10640.563045643239</v>
      </c>
      <c r="C61" s="80">
        <v>10927.664482067366</v>
      </c>
      <c r="D61" s="80">
        <v>10537.898168696887</v>
      </c>
      <c r="E61" s="80">
        <v>9644.4778955446054</v>
      </c>
      <c r="F61" s="80">
        <v>9894.0176104753791</v>
      </c>
      <c r="G61" s="80">
        <v>9812.857158212315</v>
      </c>
      <c r="H61" s="80">
        <v>9191.3662282407477</v>
      </c>
      <c r="I61" s="80">
        <v>9616.0603083963324</v>
      </c>
      <c r="J61" s="80">
        <v>9859.7657377505766</v>
      </c>
      <c r="K61" s="80">
        <v>8763.0276521624346</v>
      </c>
      <c r="L61" s="80">
        <v>9144.6881697658027</v>
      </c>
      <c r="M61" s="80">
        <v>8616.7796479678836</v>
      </c>
      <c r="N61" s="80">
        <v>8683.5142526851832</v>
      </c>
      <c r="O61" s="80">
        <v>8260.2442122246248</v>
      </c>
      <c r="P61" s="80">
        <v>8371.0033045431555</v>
      </c>
      <c r="Q61" s="80">
        <v>7978.4798027177985</v>
      </c>
      <c r="R61" s="80">
        <v>8065.2732721881839</v>
      </c>
      <c r="S61" s="80">
        <v>8197.0196672588536</v>
      </c>
      <c r="T61" s="80">
        <v>8227.9227142405889</v>
      </c>
      <c r="U61" s="80">
        <v>8182.704225749445</v>
      </c>
      <c r="V61" s="80">
        <v>8169.7014489483845</v>
      </c>
      <c r="W61" s="80">
        <v>8197.5734154265556</v>
      </c>
      <c r="X61" s="80">
        <v>8263.4572513047406</v>
      </c>
      <c r="Y61" s="80">
        <v>8250.3070756136967</v>
      </c>
      <c r="Z61" s="80">
        <v>8217.9060600927896</v>
      </c>
      <c r="AA61" s="80">
        <v>8242.7288925358898</v>
      </c>
      <c r="AB61" s="80">
        <v>8253.9692263397283</v>
      </c>
      <c r="AC61" s="80">
        <v>8267.2163118115459</v>
      </c>
      <c r="AD61" s="80">
        <v>8261.547770612875</v>
      </c>
      <c r="AE61" s="80">
        <v>8283.9540669765793</v>
      </c>
      <c r="AF61" s="80">
        <v>8279.0184903018489</v>
      </c>
      <c r="AG61" s="80">
        <v>8292.4033921704104</v>
      </c>
      <c r="AH61" s="80">
        <v>8296.8460492797421</v>
      </c>
      <c r="AI61" s="80">
        <v>8310.6759920302866</v>
      </c>
      <c r="AJ61" s="80">
        <v>8328.0302993877594</v>
      </c>
      <c r="AK61" s="80">
        <v>8322.5255202983153</v>
      </c>
      <c r="AL61" s="80">
        <v>8384.9712148223225</v>
      </c>
      <c r="AM61" s="80">
        <v>8433.6216406767617</v>
      </c>
      <c r="AN61" s="80">
        <v>8488.8440397915638</v>
      </c>
      <c r="AO61" s="80">
        <v>8539.973041285386</v>
      </c>
      <c r="AP61" s="80">
        <v>8593.3275644121914</v>
      </c>
      <c r="AQ61" s="80">
        <v>8656.5421374684138</v>
      </c>
      <c r="AR61" s="80">
        <v>8716.7056832910821</v>
      </c>
      <c r="AS61" s="80">
        <v>8666.2256381637526</v>
      </c>
      <c r="AT61" s="80">
        <v>8618.7050878484843</v>
      </c>
      <c r="AU61" s="80">
        <v>8630.1244341526399</v>
      </c>
      <c r="AV61" s="80">
        <v>8603.1345019023502</v>
      </c>
      <c r="AW61" s="80">
        <v>8574.7570963144717</v>
      </c>
      <c r="AX61" s="80">
        <v>8514.331372419736</v>
      </c>
      <c r="AY61" s="80">
        <v>8500.2965823833692</v>
      </c>
      <c r="AZ61" s="80">
        <v>8453.1032443046224</v>
      </c>
    </row>
    <row r="62" spans="1:52" ht="12" hidden="1" customHeight="1" x14ac:dyDescent="0.35">
      <c r="A62" s="186" t="s">
        <v>13</v>
      </c>
      <c r="B62" s="43">
        <v>932.88767000544851</v>
      </c>
      <c r="C62" s="43">
        <v>927.35491194435065</v>
      </c>
      <c r="D62" s="43">
        <v>326.56662153973576</v>
      </c>
      <c r="E62" s="43">
        <v>358.23099434305999</v>
      </c>
      <c r="F62" s="43">
        <v>436.83952587626135</v>
      </c>
      <c r="G62" s="43">
        <v>316.9839955830692</v>
      </c>
      <c r="H62" s="43">
        <v>310.88226476902088</v>
      </c>
      <c r="I62" s="43">
        <v>283.59975852516686</v>
      </c>
      <c r="J62" s="43">
        <v>368.97056500488577</v>
      </c>
      <c r="K62" s="43">
        <v>435.95134947560052</v>
      </c>
      <c r="L62" s="43">
        <v>505.99783742356902</v>
      </c>
      <c r="M62" s="43">
        <v>462.72505487859138</v>
      </c>
      <c r="N62" s="43">
        <v>414.63205315233245</v>
      </c>
      <c r="O62" s="43">
        <v>591.4631691576003</v>
      </c>
      <c r="P62" s="43">
        <v>621.62487326682594</v>
      </c>
      <c r="Q62" s="43">
        <v>563.28950332647696</v>
      </c>
      <c r="R62" s="43">
        <v>576.25896847359093</v>
      </c>
      <c r="S62" s="43">
        <v>586.23286401243081</v>
      </c>
      <c r="T62" s="43">
        <v>587.51254293938723</v>
      </c>
      <c r="U62" s="43">
        <v>582.44290685388341</v>
      </c>
      <c r="V62" s="43">
        <v>582.77855856855831</v>
      </c>
      <c r="W62" s="43">
        <v>587.27178731965648</v>
      </c>
      <c r="X62" s="43">
        <v>593.65252984004474</v>
      </c>
      <c r="Y62" s="43">
        <v>576.23707082261251</v>
      </c>
      <c r="Z62" s="43">
        <v>565.57205854172048</v>
      </c>
      <c r="AA62" s="43">
        <v>573.02455672791621</v>
      </c>
      <c r="AB62" s="43">
        <v>579.64167448033061</v>
      </c>
      <c r="AC62" s="43">
        <v>586.06856500287233</v>
      </c>
      <c r="AD62" s="43">
        <v>571.79165876113484</v>
      </c>
      <c r="AE62" s="43">
        <v>569.16885536205473</v>
      </c>
      <c r="AF62" s="43">
        <v>576.88157614008401</v>
      </c>
      <c r="AG62" s="43">
        <v>578.92085272472582</v>
      </c>
      <c r="AH62" s="43">
        <v>566.50350416729066</v>
      </c>
      <c r="AI62" s="43">
        <v>547.04311457703034</v>
      </c>
      <c r="AJ62" s="43">
        <v>542.54685650367912</v>
      </c>
      <c r="AK62" s="43">
        <v>529.08946179648512</v>
      </c>
      <c r="AL62" s="43">
        <v>531.90475983699014</v>
      </c>
      <c r="AM62" s="43">
        <v>532.32226390043081</v>
      </c>
      <c r="AN62" s="43">
        <v>533.34362085106852</v>
      </c>
      <c r="AO62" s="43">
        <v>534.36845503593509</v>
      </c>
      <c r="AP62" s="43">
        <v>535.21120321129843</v>
      </c>
      <c r="AQ62" s="43">
        <v>536.2616524700137</v>
      </c>
      <c r="AR62" s="43">
        <v>536.465006080987</v>
      </c>
      <c r="AS62" s="43">
        <v>494.08110566512795</v>
      </c>
      <c r="AT62" s="43">
        <v>457.92341375445517</v>
      </c>
      <c r="AU62" s="43">
        <v>444.20924903417819</v>
      </c>
      <c r="AV62" s="43">
        <v>427.03753130390857</v>
      </c>
      <c r="AW62" s="43">
        <v>408.58510510220833</v>
      </c>
      <c r="AX62" s="43">
        <v>377.79570355546565</v>
      </c>
      <c r="AY62" s="43">
        <v>359.39326150506503</v>
      </c>
      <c r="AZ62" s="43">
        <v>338.50418370261178</v>
      </c>
    </row>
    <row r="63" spans="1:52" ht="12" hidden="1" customHeight="1" x14ac:dyDescent="0.35">
      <c r="A63" s="186" t="s">
        <v>18</v>
      </c>
      <c r="B63" s="43">
        <v>1433.6965188868</v>
      </c>
      <c r="C63" s="43">
        <v>903.89748946853717</v>
      </c>
      <c r="D63" s="43">
        <v>1119.3528643557033</v>
      </c>
      <c r="E63" s="43">
        <v>1244.2661671422352</v>
      </c>
      <c r="F63" s="43">
        <v>1154.4232024499672</v>
      </c>
      <c r="G63" s="43">
        <v>1205.3717610232691</v>
      </c>
      <c r="H63" s="43">
        <v>1384.7082813371537</v>
      </c>
      <c r="I63" s="43">
        <v>1458.9627012385586</v>
      </c>
      <c r="J63" s="43">
        <v>1049.0748862447849</v>
      </c>
      <c r="K63" s="43">
        <v>960.74967960076128</v>
      </c>
      <c r="L63" s="43">
        <v>992.51784351121159</v>
      </c>
      <c r="M63" s="43">
        <v>924.8088349642245</v>
      </c>
      <c r="N63" s="43">
        <v>698.63404120324037</v>
      </c>
      <c r="O63" s="43">
        <v>474.43701652001073</v>
      </c>
      <c r="P63" s="43">
        <v>643.73996143226498</v>
      </c>
      <c r="Q63" s="43">
        <v>658.51025716247523</v>
      </c>
      <c r="R63" s="43">
        <v>667.95898249349727</v>
      </c>
      <c r="S63" s="43">
        <v>673.02135829410418</v>
      </c>
      <c r="T63" s="43">
        <v>675.85503483422156</v>
      </c>
      <c r="U63" s="43">
        <v>671.68416979703557</v>
      </c>
      <c r="V63" s="43">
        <v>670.75426829652577</v>
      </c>
      <c r="W63" s="43">
        <v>674.12994299794389</v>
      </c>
      <c r="X63" s="43">
        <v>679.83476764991576</v>
      </c>
      <c r="Y63" s="43">
        <v>667.76751350859865</v>
      </c>
      <c r="Z63" s="43">
        <v>653.11414085754257</v>
      </c>
      <c r="AA63" s="43">
        <v>653.31751030520695</v>
      </c>
      <c r="AB63" s="43">
        <v>647.89516159631285</v>
      </c>
      <c r="AC63" s="43">
        <v>645.79934916756395</v>
      </c>
      <c r="AD63" s="43">
        <v>633.87715312771127</v>
      </c>
      <c r="AE63" s="43">
        <v>630.41617954758772</v>
      </c>
      <c r="AF63" s="43">
        <v>625.14463623588119</v>
      </c>
      <c r="AG63" s="43">
        <v>626.81297513639561</v>
      </c>
      <c r="AH63" s="43">
        <v>619.79586635958913</v>
      </c>
      <c r="AI63" s="43">
        <v>614.88165863185282</v>
      </c>
      <c r="AJ63" s="43">
        <v>613.97639265564305</v>
      </c>
      <c r="AK63" s="43">
        <v>607.9391756854568</v>
      </c>
      <c r="AL63" s="43">
        <v>613.09066541109974</v>
      </c>
      <c r="AM63" s="43">
        <v>617.7614621013339</v>
      </c>
      <c r="AN63" s="43">
        <v>622.73679341591128</v>
      </c>
      <c r="AO63" s="43">
        <v>627.340168349137</v>
      </c>
      <c r="AP63" s="43">
        <v>631.96070973740314</v>
      </c>
      <c r="AQ63" s="43">
        <v>637.62449711941747</v>
      </c>
      <c r="AR63" s="43">
        <v>642.88330389562816</v>
      </c>
      <c r="AS63" s="43">
        <v>641.01999116521517</v>
      </c>
      <c r="AT63" s="43">
        <v>638.8102301862267</v>
      </c>
      <c r="AU63" s="43">
        <v>642.58166271671405</v>
      </c>
      <c r="AV63" s="43">
        <v>644.69790146015953</v>
      </c>
      <c r="AW63" s="43">
        <v>647.12692076031999</v>
      </c>
      <c r="AX63" s="43">
        <v>645.30066000829265</v>
      </c>
      <c r="AY63" s="43">
        <v>646.85711862311894</v>
      </c>
      <c r="AZ63" s="43">
        <v>649.31381911480355</v>
      </c>
    </row>
    <row r="64" spans="1:52" ht="12" hidden="1" customHeight="1" x14ac:dyDescent="0.35">
      <c r="A64" s="186" t="s">
        <v>42</v>
      </c>
      <c r="B64" s="43">
        <v>3713.0024113538525</v>
      </c>
      <c r="C64" s="43">
        <v>4336.2846132611176</v>
      </c>
      <c r="D64" s="43">
        <v>4275.5017978223668</v>
      </c>
      <c r="E64" s="43">
        <v>4208.419199495157</v>
      </c>
      <c r="F64" s="43">
        <v>4155.309238909037</v>
      </c>
      <c r="G64" s="43">
        <v>3898.4463148211698</v>
      </c>
      <c r="H64" s="43">
        <v>3709.8096717540752</v>
      </c>
      <c r="I64" s="43">
        <v>3663.4276711460316</v>
      </c>
      <c r="J64" s="43">
        <v>3660.4007240076189</v>
      </c>
      <c r="K64" s="43">
        <v>3096.6864260239495</v>
      </c>
      <c r="L64" s="43">
        <v>2940.0222896508108</v>
      </c>
      <c r="M64" s="43">
        <v>2656.7155616978685</v>
      </c>
      <c r="N64" s="43">
        <v>2878.9912319919235</v>
      </c>
      <c r="O64" s="43">
        <v>2435.0489026687055</v>
      </c>
      <c r="P64" s="43">
        <v>2474.9985921160901</v>
      </c>
      <c r="Q64" s="43">
        <v>2579.074583827161</v>
      </c>
      <c r="R64" s="43">
        <v>2606.9527252282164</v>
      </c>
      <c r="S64" s="43">
        <v>2641.7405792478207</v>
      </c>
      <c r="T64" s="43">
        <v>2648.1920826956721</v>
      </c>
      <c r="U64" s="43">
        <v>2629.2919026935269</v>
      </c>
      <c r="V64" s="43">
        <v>2621.527024877465</v>
      </c>
      <c r="W64" s="43">
        <v>2631.7643762238931</v>
      </c>
      <c r="X64" s="43">
        <v>2653.5643286392924</v>
      </c>
      <c r="Y64" s="43">
        <v>2630.9782407527282</v>
      </c>
      <c r="Z64" s="43">
        <v>2586.7247800480695</v>
      </c>
      <c r="AA64" s="43">
        <v>2575.9828368434905</v>
      </c>
      <c r="AB64" s="43">
        <v>2547.0250004633367</v>
      </c>
      <c r="AC64" s="43">
        <v>2523.9214089267457</v>
      </c>
      <c r="AD64" s="43">
        <v>2487.0794456482822</v>
      </c>
      <c r="AE64" s="43">
        <v>2471.904219505524</v>
      </c>
      <c r="AF64" s="43">
        <v>2428.9103311575045</v>
      </c>
      <c r="AG64" s="43">
        <v>2430.6694110120125</v>
      </c>
      <c r="AH64" s="43">
        <v>2406.8499562267411</v>
      </c>
      <c r="AI64" s="43">
        <v>2387.5055226484988</v>
      </c>
      <c r="AJ64" s="43">
        <v>2378.3053500327537</v>
      </c>
      <c r="AK64" s="43">
        <v>2348.9668746759412</v>
      </c>
      <c r="AL64" s="43">
        <v>2367.6460284131117</v>
      </c>
      <c r="AM64" s="43">
        <v>2379.1918154939717</v>
      </c>
      <c r="AN64" s="43">
        <v>2392.140940570056</v>
      </c>
      <c r="AO64" s="43">
        <v>2403.7683932505852</v>
      </c>
      <c r="AP64" s="43">
        <v>2414.2536909264327</v>
      </c>
      <c r="AQ64" s="43">
        <v>2431.8137800997383</v>
      </c>
      <c r="AR64" s="43">
        <v>2448.377589993303</v>
      </c>
      <c r="AS64" s="43">
        <v>2415.0991040656809</v>
      </c>
      <c r="AT64" s="43">
        <v>2361.8469252441746</v>
      </c>
      <c r="AU64" s="43">
        <v>2350.660168009163</v>
      </c>
      <c r="AV64" s="43">
        <v>2312.737566179936</v>
      </c>
      <c r="AW64" s="43">
        <v>2286.9698159798777</v>
      </c>
      <c r="AX64" s="43">
        <v>2232.469609868805</v>
      </c>
      <c r="AY64" s="43">
        <v>2211.3870881181938</v>
      </c>
      <c r="AZ64" s="43">
        <v>2176.188740864055</v>
      </c>
    </row>
    <row r="65" spans="1:52" ht="12" hidden="1" customHeight="1" x14ac:dyDescent="0.35">
      <c r="A65" s="186" t="s">
        <v>48</v>
      </c>
      <c r="B65" s="43">
        <v>773.92364631622206</v>
      </c>
      <c r="C65" s="43">
        <v>638.78339029336178</v>
      </c>
      <c r="D65" s="43">
        <v>540.58030132941292</v>
      </c>
      <c r="E65" s="43">
        <v>541.1213014146399</v>
      </c>
      <c r="F65" s="43">
        <v>491.14033255474669</v>
      </c>
      <c r="G65" s="43">
        <v>531.89158326102154</v>
      </c>
      <c r="H65" s="43">
        <v>588.45940935156534</v>
      </c>
      <c r="I65" s="43">
        <v>520.92174224167172</v>
      </c>
      <c r="J65" s="43">
        <v>478.88108085983265</v>
      </c>
      <c r="K65" s="43">
        <v>540.53484534849429</v>
      </c>
      <c r="L65" s="43">
        <v>505.23992509743596</v>
      </c>
      <c r="M65" s="43">
        <v>380.43245358805143</v>
      </c>
      <c r="N65" s="43">
        <v>280.90873939974182</v>
      </c>
      <c r="O65" s="43">
        <v>251.93847218914502</v>
      </c>
      <c r="P65" s="43">
        <v>285.97009833064965</v>
      </c>
      <c r="Q65" s="43">
        <v>275.56969021859931</v>
      </c>
      <c r="R65" s="43">
        <v>285.57527036864604</v>
      </c>
      <c r="S65" s="43">
        <v>295.70308484702377</v>
      </c>
      <c r="T65" s="43">
        <v>296.55536737538512</v>
      </c>
      <c r="U65" s="43">
        <v>294.48075309487331</v>
      </c>
      <c r="V65" s="43">
        <v>293.89300698261337</v>
      </c>
      <c r="W65" s="43">
        <v>295.46702443389358</v>
      </c>
      <c r="X65" s="43">
        <v>297.73982258476218</v>
      </c>
      <c r="Y65" s="43">
        <v>290.91108321125995</v>
      </c>
      <c r="Z65" s="43">
        <v>284.28714736505725</v>
      </c>
      <c r="AA65" s="43">
        <v>280.77751195430085</v>
      </c>
      <c r="AB65" s="43">
        <v>270.3741124748326</v>
      </c>
      <c r="AC65" s="43">
        <v>255.63344976735323</v>
      </c>
      <c r="AD65" s="43">
        <v>246.28707747236294</v>
      </c>
      <c r="AE65" s="43">
        <v>234.98784475762716</v>
      </c>
      <c r="AF65" s="43">
        <v>213.48628730790946</v>
      </c>
      <c r="AG65" s="43">
        <v>176.26682587685872</v>
      </c>
      <c r="AH65" s="43">
        <v>165.19220272166055</v>
      </c>
      <c r="AI65" s="43">
        <v>158.24286619881016</v>
      </c>
      <c r="AJ65" s="43">
        <v>138.50669641263892</v>
      </c>
      <c r="AK65" s="43">
        <v>119.56416467279435</v>
      </c>
      <c r="AL65" s="43">
        <v>119.87054520916575</v>
      </c>
      <c r="AM65" s="43">
        <v>118.35460864632465</v>
      </c>
      <c r="AN65" s="43">
        <v>116.83653527743665</v>
      </c>
      <c r="AO65" s="43">
        <v>115.42520993533633</v>
      </c>
      <c r="AP65" s="43">
        <v>114.12013422875025</v>
      </c>
      <c r="AQ65" s="43">
        <v>114.04452659024997</v>
      </c>
      <c r="AR65" s="43">
        <v>113.9220804864637</v>
      </c>
      <c r="AS65" s="43">
        <v>106.21971693150266</v>
      </c>
      <c r="AT65" s="43">
        <v>99.930650367547941</v>
      </c>
      <c r="AU65" s="43">
        <v>95.508913262127351</v>
      </c>
      <c r="AV65" s="43">
        <v>87.133954560165776</v>
      </c>
      <c r="AW65" s="43">
        <v>79.145486384074374</v>
      </c>
      <c r="AX65" s="43">
        <v>73.160293162470921</v>
      </c>
      <c r="AY65" s="43">
        <v>68.111303807959231</v>
      </c>
      <c r="AZ65" s="43">
        <v>59.96941839904661</v>
      </c>
    </row>
    <row r="66" spans="1:52" ht="12" hidden="1" customHeight="1" x14ac:dyDescent="0.35">
      <c r="A66" s="186" t="s">
        <v>43</v>
      </c>
      <c r="B66" s="43">
        <v>3787.0527990809155</v>
      </c>
      <c r="C66" s="43">
        <v>4121.3440770999996</v>
      </c>
      <c r="D66" s="43">
        <v>4275.8965836496691</v>
      </c>
      <c r="E66" s="43">
        <v>3292.4402331495139</v>
      </c>
      <c r="F66" s="43">
        <v>3656.3053106853654</v>
      </c>
      <c r="G66" s="43">
        <v>3860.163503523785</v>
      </c>
      <c r="H66" s="43">
        <v>3197.5066010289324</v>
      </c>
      <c r="I66" s="43">
        <v>3689.1484352449033</v>
      </c>
      <c r="J66" s="43">
        <v>4302.4384816334541</v>
      </c>
      <c r="K66" s="43">
        <v>3729.1053517136293</v>
      </c>
      <c r="L66" s="43">
        <v>4200.9102740827757</v>
      </c>
      <c r="M66" s="43">
        <v>4192.0977428391479</v>
      </c>
      <c r="N66" s="43">
        <v>4410.3481869379448</v>
      </c>
      <c r="O66" s="43">
        <v>4507.3566516891633</v>
      </c>
      <c r="P66" s="43">
        <v>4344.6697793973244</v>
      </c>
      <c r="Q66" s="43">
        <v>3902.0357681830869</v>
      </c>
      <c r="R66" s="43">
        <v>3928.5273256242335</v>
      </c>
      <c r="S66" s="43">
        <v>4000.3217808574732</v>
      </c>
      <c r="T66" s="43">
        <v>4019.8076863959236</v>
      </c>
      <c r="U66" s="43">
        <v>4004.804493310126</v>
      </c>
      <c r="V66" s="43">
        <v>4000.7485902232215</v>
      </c>
      <c r="W66" s="43">
        <v>4008.9402844511674</v>
      </c>
      <c r="X66" s="43">
        <v>4038.665802590725</v>
      </c>
      <c r="Y66" s="43">
        <v>4084.4131673184979</v>
      </c>
      <c r="Z66" s="43">
        <v>4128.2079332804005</v>
      </c>
      <c r="AA66" s="43">
        <v>4159.6264767049761</v>
      </c>
      <c r="AB66" s="43">
        <v>4209.0332773249156</v>
      </c>
      <c r="AC66" s="43">
        <v>4255.7935389470103</v>
      </c>
      <c r="AD66" s="43">
        <v>4322.5124356033839</v>
      </c>
      <c r="AE66" s="43">
        <v>4377.4769678037865</v>
      </c>
      <c r="AF66" s="43">
        <v>4434.5956594604686</v>
      </c>
      <c r="AG66" s="43">
        <v>4479.7333274204184</v>
      </c>
      <c r="AH66" s="43">
        <v>4538.5045198044618</v>
      </c>
      <c r="AI66" s="43">
        <v>4603.0028299740952</v>
      </c>
      <c r="AJ66" s="43">
        <v>4654.6950037830438</v>
      </c>
      <c r="AK66" s="43">
        <v>4716.9658434676376</v>
      </c>
      <c r="AL66" s="43">
        <v>4752.4592159519552</v>
      </c>
      <c r="AM66" s="43">
        <v>4785.9914905347005</v>
      </c>
      <c r="AN66" s="43">
        <v>4823.7861496770911</v>
      </c>
      <c r="AO66" s="43">
        <v>4859.0708147143932</v>
      </c>
      <c r="AP66" s="43">
        <v>4897.7818263083063</v>
      </c>
      <c r="AQ66" s="43">
        <v>4936.7976811889948</v>
      </c>
      <c r="AR66" s="43">
        <v>4975.0577028347006</v>
      </c>
      <c r="AS66" s="43">
        <v>5009.8057203362259</v>
      </c>
      <c r="AT66" s="43">
        <v>5060.1938682960799</v>
      </c>
      <c r="AU66" s="43">
        <v>5097.1644411304578</v>
      </c>
      <c r="AV66" s="43">
        <v>5131.5275483981814</v>
      </c>
      <c r="AW66" s="43">
        <v>5152.9297680879918</v>
      </c>
      <c r="AX66" s="43">
        <v>5185.6051058247003</v>
      </c>
      <c r="AY66" s="43">
        <v>5214.5478103290325</v>
      </c>
      <c r="AZ66" s="43">
        <v>5229.1270822241049</v>
      </c>
    </row>
    <row r="67" spans="1:52" ht="12" hidden="1" customHeight="1" x14ac:dyDescent="0.35">
      <c r="A67" s="79" t="s">
        <v>797</v>
      </c>
      <c r="B67" s="80">
        <v>849.40574767518501</v>
      </c>
      <c r="C67" s="80">
        <v>861.52631912230731</v>
      </c>
      <c r="D67" s="80">
        <v>824.32995165813395</v>
      </c>
      <c r="E67" s="80">
        <v>797.75238146457002</v>
      </c>
      <c r="F67" s="80">
        <v>803.45076904313305</v>
      </c>
      <c r="G67" s="80">
        <v>809.9328663766928</v>
      </c>
      <c r="H67" s="80">
        <v>753.48400843375225</v>
      </c>
      <c r="I67" s="80">
        <v>737.3522732571887</v>
      </c>
      <c r="J67" s="80">
        <v>709.75826607756835</v>
      </c>
      <c r="K67" s="80">
        <v>624.13705305034466</v>
      </c>
      <c r="L67" s="80">
        <v>691.78710876894763</v>
      </c>
      <c r="M67" s="80">
        <v>599.69881016260172</v>
      </c>
      <c r="N67" s="80">
        <v>577.17523008759179</v>
      </c>
      <c r="O67" s="80">
        <v>545.54844895307122</v>
      </c>
      <c r="P67" s="80">
        <v>545.24154949570925</v>
      </c>
      <c r="Q67" s="80">
        <v>560.58380337018014</v>
      </c>
      <c r="R67" s="80">
        <v>569.09560220878097</v>
      </c>
      <c r="S67" s="80">
        <v>576.8360853746766</v>
      </c>
      <c r="T67" s="80">
        <v>581.8022442300753</v>
      </c>
      <c r="U67" s="80">
        <v>581.93721043032861</v>
      </c>
      <c r="V67" s="80">
        <v>583.30454020451918</v>
      </c>
      <c r="W67" s="80">
        <v>586.25455960421982</v>
      </c>
      <c r="X67" s="80">
        <v>592.35776455156395</v>
      </c>
      <c r="Y67" s="80">
        <v>602.1122113033789</v>
      </c>
      <c r="Z67" s="80">
        <v>610.90012458626438</v>
      </c>
      <c r="AA67" s="80">
        <v>616.63464690953765</v>
      </c>
      <c r="AB67" s="80">
        <v>624.8400508231615</v>
      </c>
      <c r="AC67" s="80">
        <v>635.69830801851583</v>
      </c>
      <c r="AD67" s="80">
        <v>649.15239984874847</v>
      </c>
      <c r="AE67" s="80">
        <v>660.49389319204806</v>
      </c>
      <c r="AF67" s="80">
        <v>675.11840953787805</v>
      </c>
      <c r="AG67" s="80">
        <v>688.84889000026078</v>
      </c>
      <c r="AH67" s="80">
        <v>702.25585186381932</v>
      </c>
      <c r="AI67" s="80">
        <v>715.72262624193911</v>
      </c>
      <c r="AJ67" s="80">
        <v>728.01727364608837</v>
      </c>
      <c r="AK67" s="80">
        <v>744.15777168247337</v>
      </c>
      <c r="AL67" s="80">
        <v>750.86709701262464</v>
      </c>
      <c r="AM67" s="80">
        <v>757.73412372835276</v>
      </c>
      <c r="AN67" s="80">
        <v>764.71042669539975</v>
      </c>
      <c r="AO67" s="80">
        <v>771.90438865697308</v>
      </c>
      <c r="AP67" s="80">
        <v>779.40762864800968</v>
      </c>
      <c r="AQ67" s="80">
        <v>786.82317522178323</v>
      </c>
      <c r="AR67" s="80">
        <v>794.46384652803363</v>
      </c>
      <c r="AS67" s="80">
        <v>817.73156303945723</v>
      </c>
      <c r="AT67" s="80">
        <v>838.81353945528178</v>
      </c>
      <c r="AU67" s="80">
        <v>849.80353849612516</v>
      </c>
      <c r="AV67" s="80">
        <v>865.08365552818839</v>
      </c>
      <c r="AW67" s="80">
        <v>883.46000554472448</v>
      </c>
      <c r="AX67" s="80">
        <v>908.20963194559283</v>
      </c>
      <c r="AY67" s="80">
        <v>926.23899669303398</v>
      </c>
      <c r="AZ67" s="80">
        <v>946.09110099397003</v>
      </c>
    </row>
    <row r="68" spans="1:52" ht="12" hidden="1" customHeight="1" x14ac:dyDescent="0.35">
      <c r="A68" s="359" t="s">
        <v>798</v>
      </c>
      <c r="B68" s="360">
        <v>1761.075676220931</v>
      </c>
      <c r="C68" s="360">
        <v>1786.1456263696764</v>
      </c>
      <c r="D68" s="360">
        <v>1709.0646349618521</v>
      </c>
      <c r="E68" s="360">
        <v>1654.3027361074403</v>
      </c>
      <c r="F68" s="360">
        <v>1666.8384833422108</v>
      </c>
      <c r="G68" s="360">
        <v>1680.9701126176333</v>
      </c>
      <c r="H68" s="360">
        <v>1563.7679803090768</v>
      </c>
      <c r="I68" s="360">
        <v>1555.9576506062865</v>
      </c>
      <c r="J68" s="360">
        <v>1474.505473767121</v>
      </c>
      <c r="K68" s="360">
        <v>1296.9664788430214</v>
      </c>
      <c r="L68" s="360">
        <v>1436.7974952502379</v>
      </c>
      <c r="M68" s="360">
        <v>1246.6077796236891</v>
      </c>
      <c r="N68" s="360">
        <v>1198.9696997848307</v>
      </c>
      <c r="O68" s="360">
        <v>1133.1241272687328</v>
      </c>
      <c r="P68" s="360">
        <v>1132.5047575733468</v>
      </c>
      <c r="Q68" s="360">
        <v>1163.2419816041388</v>
      </c>
      <c r="R68" s="360">
        <v>1180.7055767777763</v>
      </c>
      <c r="S68" s="360">
        <v>1196.1485626887293</v>
      </c>
      <c r="T68" s="360">
        <v>1195.1768622368882</v>
      </c>
      <c r="U68" s="360">
        <v>1182.3008650491097</v>
      </c>
      <c r="V68" s="360">
        <v>1180.8919474462466</v>
      </c>
      <c r="W68" s="360">
        <v>1186.7787405455281</v>
      </c>
      <c r="X68" s="360">
        <v>1196.6092417930327</v>
      </c>
      <c r="Y68" s="360">
        <v>1191.3321128633572</v>
      </c>
      <c r="Z68" s="360">
        <v>1187.0816808305415</v>
      </c>
      <c r="AA68" s="360">
        <v>1192.169263711864</v>
      </c>
      <c r="AB68" s="360">
        <v>1193.6218017459105</v>
      </c>
      <c r="AC68" s="360">
        <v>1195.9989107500776</v>
      </c>
      <c r="AD68" s="360">
        <v>1194.9850432016478</v>
      </c>
      <c r="AE68" s="360">
        <v>1198.2825940229864</v>
      </c>
      <c r="AF68" s="360">
        <v>1199.3913874175357</v>
      </c>
      <c r="AG68" s="360">
        <v>1199.0685340683231</v>
      </c>
      <c r="AH68" s="360">
        <v>1199.905709079283</v>
      </c>
      <c r="AI68" s="360">
        <v>1202.5293917150652</v>
      </c>
      <c r="AJ68" s="360">
        <v>1206.0775725834426</v>
      </c>
      <c r="AK68" s="360">
        <v>1206.2113879940332</v>
      </c>
      <c r="AL68" s="360">
        <v>1215.0562444188893</v>
      </c>
      <c r="AM68" s="360">
        <v>1222.5057797187142</v>
      </c>
      <c r="AN68" s="360">
        <v>1230.3765186409842</v>
      </c>
      <c r="AO68" s="360">
        <v>1237.9955128717106</v>
      </c>
      <c r="AP68" s="360">
        <v>1245.7669441389535</v>
      </c>
      <c r="AQ68" s="360">
        <v>1254.4854872510743</v>
      </c>
      <c r="AR68" s="360">
        <v>1262.7461855124939</v>
      </c>
      <c r="AS68" s="360">
        <v>1251.5246328746889</v>
      </c>
      <c r="AT68" s="360">
        <v>1244.3089405490837</v>
      </c>
      <c r="AU68" s="360">
        <v>1246.5588610636737</v>
      </c>
      <c r="AV68" s="360">
        <v>1243.9550084861223</v>
      </c>
      <c r="AW68" s="360">
        <v>1240.6290817425536</v>
      </c>
      <c r="AX68" s="360">
        <v>1231.4717072658668</v>
      </c>
      <c r="AY68" s="360">
        <v>1229.1675198215776</v>
      </c>
      <c r="AZ68" s="360">
        <v>1224.5977311385807</v>
      </c>
    </row>
    <row r="69" spans="1:52" ht="12" hidden="1" customHeight="1" x14ac:dyDescent="0.35">
      <c r="A69" s="79" t="s">
        <v>799</v>
      </c>
      <c r="B69" s="80">
        <v>667.51255530420235</v>
      </c>
      <c r="C69" s="80">
        <v>675.17237598114116</v>
      </c>
      <c r="D69" s="80">
        <v>635.68160309099676</v>
      </c>
      <c r="E69" s="80">
        <v>620.64900695061965</v>
      </c>
      <c r="F69" s="80">
        <v>641.24414556990484</v>
      </c>
      <c r="G69" s="80">
        <v>646.77280029253575</v>
      </c>
      <c r="H69" s="80">
        <v>591.07603173371956</v>
      </c>
      <c r="I69" s="80">
        <v>587.16631353407388</v>
      </c>
      <c r="J69" s="80">
        <v>550.14813889075845</v>
      </c>
      <c r="K69" s="80">
        <v>480.68813923227697</v>
      </c>
      <c r="L69" s="80">
        <v>539.18790029768854</v>
      </c>
      <c r="M69" s="80">
        <v>480.22497236177037</v>
      </c>
      <c r="N69" s="80">
        <v>455.73574069931971</v>
      </c>
      <c r="O69" s="80">
        <v>428.71319823745023</v>
      </c>
      <c r="P69" s="80">
        <v>431.35995245065391</v>
      </c>
      <c r="Q69" s="80">
        <v>443.85701489212005</v>
      </c>
      <c r="R69" s="80">
        <v>449.44027518345274</v>
      </c>
      <c r="S69" s="80">
        <v>455.46639550766884</v>
      </c>
      <c r="T69" s="80">
        <v>456.89208780307956</v>
      </c>
      <c r="U69" s="80">
        <v>453.03378313080646</v>
      </c>
      <c r="V69" s="80">
        <v>451.9719165209205</v>
      </c>
      <c r="W69" s="80">
        <v>454.47783327004913</v>
      </c>
      <c r="X69" s="80">
        <v>458.40056524978354</v>
      </c>
      <c r="Y69" s="80">
        <v>454.67947513443517</v>
      </c>
      <c r="Z69" s="80">
        <v>450.23590331840865</v>
      </c>
      <c r="AA69" s="80">
        <v>451.7657948771182</v>
      </c>
      <c r="AB69" s="80">
        <v>452.31257848959643</v>
      </c>
      <c r="AC69" s="80">
        <v>453.252558348619</v>
      </c>
      <c r="AD69" s="80">
        <v>450.77423811887581</v>
      </c>
      <c r="AE69" s="80">
        <v>450.94650071477724</v>
      </c>
      <c r="AF69" s="80">
        <v>450.97403444817985</v>
      </c>
      <c r="AG69" s="80">
        <v>451.97198359872311</v>
      </c>
      <c r="AH69" s="80">
        <v>450.21697140090055</v>
      </c>
      <c r="AI69" s="80">
        <v>448.90631406726175</v>
      </c>
      <c r="AJ69" s="80">
        <v>449.27119020315797</v>
      </c>
      <c r="AK69" s="80">
        <v>447.19264629178645</v>
      </c>
      <c r="AL69" s="80">
        <v>450.61004783852894</v>
      </c>
      <c r="AM69" s="80">
        <v>453.34957503916178</v>
      </c>
      <c r="AN69" s="80">
        <v>456.33082025678362</v>
      </c>
      <c r="AO69" s="80">
        <v>458.97498446153821</v>
      </c>
      <c r="AP69" s="80">
        <v>461.81214533637575</v>
      </c>
      <c r="AQ69" s="80">
        <v>465.20147078908894</v>
      </c>
      <c r="AR69" s="80">
        <v>468.40466802594528</v>
      </c>
      <c r="AS69" s="80">
        <v>462.32057350445825</v>
      </c>
      <c r="AT69" s="80">
        <v>457.04374769107221</v>
      </c>
      <c r="AU69" s="80">
        <v>458.16543844448358</v>
      </c>
      <c r="AV69" s="80">
        <v>457.91323264840133</v>
      </c>
      <c r="AW69" s="80">
        <v>457.2187249766518</v>
      </c>
      <c r="AX69" s="80">
        <v>452.78122224281321</v>
      </c>
      <c r="AY69" s="80">
        <v>451.25521872828574</v>
      </c>
      <c r="AZ69" s="80">
        <v>450.00601433034922</v>
      </c>
    </row>
    <row r="70" spans="1:52" ht="12" hidden="1" customHeight="1" x14ac:dyDescent="0.35">
      <c r="A70" s="186" t="s">
        <v>13</v>
      </c>
      <c r="B70" s="43">
        <v>55.797723692130589</v>
      </c>
      <c r="C70" s="43">
        <v>65.465159918070611</v>
      </c>
      <c r="D70" s="43">
        <v>9.8415649529040454</v>
      </c>
      <c r="E70" s="43">
        <v>10.927730707714414</v>
      </c>
      <c r="F70" s="43">
        <v>11.140915333244079</v>
      </c>
      <c r="G70" s="43">
        <v>11.571827582777766</v>
      </c>
      <c r="H70" s="43">
        <v>12.019833574638248</v>
      </c>
      <c r="I70" s="43">
        <v>10.904586211121824</v>
      </c>
      <c r="J70" s="43">
        <v>13.908023296443714</v>
      </c>
      <c r="K70" s="43">
        <v>17.924535472256458</v>
      </c>
      <c r="L70" s="43">
        <v>30.036700249208138</v>
      </c>
      <c r="M70" s="43">
        <v>24.238356194039362</v>
      </c>
      <c r="N70" s="43">
        <v>23.304876821737086</v>
      </c>
      <c r="O70" s="43">
        <v>45.114010927054302</v>
      </c>
      <c r="P70" s="43">
        <v>46.150598341777858</v>
      </c>
      <c r="Q70" s="43">
        <v>40.561781349422382</v>
      </c>
      <c r="R70" s="43">
        <v>41.209474676957427</v>
      </c>
      <c r="S70" s="43">
        <v>41.657713807536325</v>
      </c>
      <c r="T70" s="43">
        <v>41.647575643353285</v>
      </c>
      <c r="U70" s="43">
        <v>40.914047768679083</v>
      </c>
      <c r="V70" s="43">
        <v>40.793127948892668</v>
      </c>
      <c r="W70" s="43">
        <v>41.203020787961286</v>
      </c>
      <c r="X70" s="43">
        <v>41.71627515084942</v>
      </c>
      <c r="Y70" s="43">
        <v>40.706776232379163</v>
      </c>
      <c r="Z70" s="43">
        <v>39.506718831952583</v>
      </c>
      <c r="AA70" s="43">
        <v>39.922896235341703</v>
      </c>
      <c r="AB70" s="43">
        <v>40.179723016568246</v>
      </c>
      <c r="AC70" s="43">
        <v>40.700529766548264</v>
      </c>
      <c r="AD70" s="43">
        <v>39.411154543476592</v>
      </c>
      <c r="AE70" s="43">
        <v>38.853343567551654</v>
      </c>
      <c r="AF70" s="43">
        <v>39.160630130813999</v>
      </c>
      <c r="AG70" s="43">
        <v>39.399008680131772</v>
      </c>
      <c r="AH70" s="43">
        <v>38.089874345637213</v>
      </c>
      <c r="AI70" s="43">
        <v>36.195566179753165</v>
      </c>
      <c r="AJ70" s="43">
        <v>35.687485573950198</v>
      </c>
      <c r="AK70" s="43">
        <v>34.298942573813122</v>
      </c>
      <c r="AL70" s="43">
        <v>34.48945911622468</v>
      </c>
      <c r="AM70" s="43">
        <v>34.4874474784745</v>
      </c>
      <c r="AN70" s="43">
        <v>34.501053705318334</v>
      </c>
      <c r="AO70" s="43">
        <v>34.514123506722726</v>
      </c>
      <c r="AP70" s="43">
        <v>34.526043002793429</v>
      </c>
      <c r="AQ70" s="43">
        <v>34.573761046846435</v>
      </c>
      <c r="AR70" s="43">
        <v>34.585894128324156</v>
      </c>
      <c r="AS70" s="43">
        <v>31.176396866670142</v>
      </c>
      <c r="AT70" s="43">
        <v>27.681482984110641</v>
      </c>
      <c r="AU70" s="43">
        <v>27.102988309814833</v>
      </c>
      <c r="AV70" s="43">
        <v>26.303856958074469</v>
      </c>
      <c r="AW70" s="43">
        <v>25.45994638810636</v>
      </c>
      <c r="AX70" s="43">
        <v>22.777083819820607</v>
      </c>
      <c r="AY70" s="43">
        <v>21.300200801140036</v>
      </c>
      <c r="AZ70" s="43">
        <v>20.403616061858841</v>
      </c>
    </row>
    <row r="71" spans="1:52" ht="12" hidden="1" customHeight="1" x14ac:dyDescent="0.35">
      <c r="A71" s="186" t="s">
        <v>18</v>
      </c>
      <c r="B71" s="43">
        <v>147.24044197925534</v>
      </c>
      <c r="C71" s="43">
        <v>95.858590531462724</v>
      </c>
      <c r="D71" s="43">
        <v>114.68814564429664</v>
      </c>
      <c r="E71" s="43">
        <v>124.54950285776484</v>
      </c>
      <c r="F71" s="43">
        <v>109.72647817096913</v>
      </c>
      <c r="G71" s="43">
        <v>118.43516201481339</v>
      </c>
      <c r="H71" s="43">
        <v>120.10703866284638</v>
      </c>
      <c r="I71" s="43">
        <v>131.21327876144102</v>
      </c>
      <c r="J71" s="43">
        <v>85.390123755214802</v>
      </c>
      <c r="K71" s="43">
        <v>77.395830399238278</v>
      </c>
      <c r="L71" s="43">
        <v>81.225102763686195</v>
      </c>
      <c r="M71" s="43">
        <v>80.930789579673188</v>
      </c>
      <c r="N71" s="43">
        <v>62.904848222838218</v>
      </c>
      <c r="O71" s="43">
        <v>43.657484318616362</v>
      </c>
      <c r="P71" s="43">
        <v>58.277577391709741</v>
      </c>
      <c r="Q71" s="43">
        <v>59.938938987077975</v>
      </c>
      <c r="R71" s="43">
        <v>60.548723653244856</v>
      </c>
      <c r="S71" s="43">
        <v>61.010676162050927</v>
      </c>
      <c r="T71" s="43">
        <v>61.225019271948497</v>
      </c>
      <c r="U71" s="43">
        <v>60.665291775982091</v>
      </c>
      <c r="V71" s="43">
        <v>60.468176478746628</v>
      </c>
      <c r="W71" s="43">
        <v>60.844997211554812</v>
      </c>
      <c r="X71" s="43">
        <v>61.374224306285839</v>
      </c>
      <c r="Y71" s="43">
        <v>60.084996636962494</v>
      </c>
      <c r="Z71" s="43">
        <v>58.538381184052653</v>
      </c>
      <c r="AA71" s="43">
        <v>58.557819996915931</v>
      </c>
      <c r="AB71" s="43">
        <v>57.987315472721818</v>
      </c>
      <c r="AC71" s="43">
        <v>58.183509094766521</v>
      </c>
      <c r="AD71" s="43">
        <v>57.025151083912796</v>
      </c>
      <c r="AE71" s="43">
        <v>56.82655109322593</v>
      </c>
      <c r="AF71" s="43">
        <v>56.831740796401917</v>
      </c>
      <c r="AG71" s="43">
        <v>56.680032225516896</v>
      </c>
      <c r="AH71" s="43">
        <v>56.028237462468539</v>
      </c>
      <c r="AI71" s="43">
        <v>55.652192516262161</v>
      </c>
      <c r="AJ71" s="43">
        <v>55.470433828411416</v>
      </c>
      <c r="AK71" s="43">
        <v>54.819320182463933</v>
      </c>
      <c r="AL71" s="43">
        <v>55.306888939271815</v>
      </c>
      <c r="AM71" s="43">
        <v>55.715743706484687</v>
      </c>
      <c r="AN71" s="43">
        <v>56.139694141394209</v>
      </c>
      <c r="AO71" s="43">
        <v>56.50956758219175</v>
      </c>
      <c r="AP71" s="43">
        <v>56.892446142863648</v>
      </c>
      <c r="AQ71" s="43">
        <v>57.41750358643062</v>
      </c>
      <c r="AR71" s="43">
        <v>57.904185985577556</v>
      </c>
      <c r="AS71" s="43">
        <v>57.72894184920046</v>
      </c>
      <c r="AT71" s="43">
        <v>57.618449872196592</v>
      </c>
      <c r="AU71" s="43">
        <v>57.942561552877429</v>
      </c>
      <c r="AV71" s="43">
        <v>58.001517638714951</v>
      </c>
      <c r="AW71" s="43">
        <v>58.172876943929239</v>
      </c>
      <c r="AX71" s="43">
        <v>58.193689341524596</v>
      </c>
      <c r="AY71" s="43">
        <v>58.383107139590159</v>
      </c>
      <c r="AZ71" s="43">
        <v>58.425018554978294</v>
      </c>
    </row>
    <row r="72" spans="1:52" ht="12" hidden="1" customHeight="1" x14ac:dyDescent="0.35">
      <c r="A72" s="186" t="s">
        <v>42</v>
      </c>
      <c r="B72" s="43">
        <v>155.88316530436234</v>
      </c>
      <c r="C72" s="43">
        <v>185.35169345308012</v>
      </c>
      <c r="D72" s="43">
        <v>159.12179618838448</v>
      </c>
      <c r="E72" s="43">
        <v>192.7475703401262</v>
      </c>
      <c r="F72" s="43">
        <v>218.18980145010505</v>
      </c>
      <c r="G72" s="43">
        <v>195.13545125749377</v>
      </c>
      <c r="H72" s="43">
        <v>178.03408176348441</v>
      </c>
      <c r="I72" s="43">
        <v>173.52882719436104</v>
      </c>
      <c r="J72" s="43">
        <v>194.0259551636986</v>
      </c>
      <c r="K72" s="43">
        <v>155.61907634029242</v>
      </c>
      <c r="L72" s="43">
        <v>162.14699861331249</v>
      </c>
      <c r="M72" s="43">
        <v>129.99971408838141</v>
      </c>
      <c r="N72" s="43">
        <v>163.08484678740547</v>
      </c>
      <c r="O72" s="43">
        <v>127.56011528057127</v>
      </c>
      <c r="P72" s="43">
        <v>121.0819192445209</v>
      </c>
      <c r="Q72" s="43">
        <v>128.72227697496487</v>
      </c>
      <c r="R72" s="43">
        <v>130.46737697370634</v>
      </c>
      <c r="S72" s="43">
        <v>131.22105163730745</v>
      </c>
      <c r="T72" s="43">
        <v>131.56635641239575</v>
      </c>
      <c r="U72" s="43">
        <v>130.16339226373793</v>
      </c>
      <c r="V72" s="43">
        <v>129.91793933704315</v>
      </c>
      <c r="W72" s="43">
        <v>130.96727738723595</v>
      </c>
      <c r="X72" s="43">
        <v>132.0940856927896</v>
      </c>
      <c r="Y72" s="43">
        <v>129.66418868716946</v>
      </c>
      <c r="Z72" s="43">
        <v>126.65810827682233</v>
      </c>
      <c r="AA72" s="43">
        <v>127.18821013412173</v>
      </c>
      <c r="AB72" s="43">
        <v>127.21992730702286</v>
      </c>
      <c r="AC72" s="43">
        <v>127.50410530819266</v>
      </c>
      <c r="AD72" s="43">
        <v>125.18107061145916</v>
      </c>
      <c r="AE72" s="43">
        <v>124.28954865946149</v>
      </c>
      <c r="AF72" s="43">
        <v>124.04316696678225</v>
      </c>
      <c r="AG72" s="43">
        <v>124.00215521279738</v>
      </c>
      <c r="AH72" s="43">
        <v>122.11948189336957</v>
      </c>
      <c r="AI72" s="43">
        <v>120.74077153374967</v>
      </c>
      <c r="AJ72" s="43">
        <v>120.10981831947126</v>
      </c>
      <c r="AK72" s="43">
        <v>118.09446040777742</v>
      </c>
      <c r="AL72" s="43">
        <v>119.11566291247924</v>
      </c>
      <c r="AM72" s="43">
        <v>120.04099876632318</v>
      </c>
      <c r="AN72" s="43">
        <v>120.95158038666828</v>
      </c>
      <c r="AO72" s="43">
        <v>121.80802784233978</v>
      </c>
      <c r="AP72" s="43">
        <v>122.65116146553866</v>
      </c>
      <c r="AQ72" s="43">
        <v>123.63496023798751</v>
      </c>
      <c r="AR72" s="43">
        <v>124.53153234122396</v>
      </c>
      <c r="AS72" s="43">
        <v>121.30983525244261</v>
      </c>
      <c r="AT72" s="43">
        <v>117.62036038362164</v>
      </c>
      <c r="AU72" s="43">
        <v>117.90324504086702</v>
      </c>
      <c r="AV72" s="43">
        <v>117.63843128973127</v>
      </c>
      <c r="AW72" s="43">
        <v>117.32686672881501</v>
      </c>
      <c r="AX72" s="43">
        <v>114.04871524877203</v>
      </c>
      <c r="AY72" s="43">
        <v>112.52768021125574</v>
      </c>
      <c r="AZ72" s="43">
        <v>111.92389418147627</v>
      </c>
    </row>
    <row r="73" spans="1:52" ht="12" hidden="1" customHeight="1" x14ac:dyDescent="0.35">
      <c r="A73" s="186" t="s">
        <v>48</v>
      </c>
      <c r="B73" s="43">
        <v>47.597497400028836</v>
      </c>
      <c r="C73" s="43">
        <v>40.740288781321205</v>
      </c>
      <c r="D73" s="43">
        <v>42.863318657397507</v>
      </c>
      <c r="E73" s="43">
        <v>52.960451646080806</v>
      </c>
      <c r="F73" s="43">
        <v>43.027998666032317</v>
      </c>
      <c r="G73" s="43">
        <v>47.124257051189687</v>
      </c>
      <c r="H73" s="43">
        <v>53.481072359014021</v>
      </c>
      <c r="I73" s="43">
        <v>12.221895095176293</v>
      </c>
      <c r="J73" s="43">
        <v>17.291093144689402</v>
      </c>
      <c r="K73" s="43">
        <v>29.743225920033122</v>
      </c>
      <c r="L73" s="43">
        <v>22.365586386618187</v>
      </c>
      <c r="M73" s="43">
        <v>11.733307869522191</v>
      </c>
      <c r="N73" s="43">
        <v>6.419249666575201</v>
      </c>
      <c r="O73" s="43">
        <v>12.755649035949519</v>
      </c>
      <c r="P73" s="43">
        <v>10.80723578431231</v>
      </c>
      <c r="Q73" s="43">
        <v>9.7652369757366362</v>
      </c>
      <c r="R73" s="43">
        <v>9.8800667789314414</v>
      </c>
      <c r="S73" s="43">
        <v>9.9083801469051291</v>
      </c>
      <c r="T73" s="43">
        <v>9.8254661145164182</v>
      </c>
      <c r="U73" s="43">
        <v>9.598034085539604</v>
      </c>
      <c r="V73" s="43">
        <v>9.5270757167650011</v>
      </c>
      <c r="W73" s="43">
        <v>9.5413307469159125</v>
      </c>
      <c r="X73" s="43">
        <v>9.5695269467576267</v>
      </c>
      <c r="Y73" s="43">
        <v>8.9284697967868105</v>
      </c>
      <c r="Z73" s="43">
        <v>8.4909857360036955</v>
      </c>
      <c r="AA73" s="43">
        <v>8.4988822974288372</v>
      </c>
      <c r="AB73" s="43">
        <v>7.9282809774227552</v>
      </c>
      <c r="AC73" s="43">
        <v>7.5235782660600359</v>
      </c>
      <c r="AD73" s="43">
        <v>6.9333407519265551</v>
      </c>
      <c r="AE73" s="43">
        <v>6.7562573175713849</v>
      </c>
      <c r="AF73" s="43">
        <v>6.5255049767772544</v>
      </c>
      <c r="AG73" s="43">
        <v>5.471684551144973</v>
      </c>
      <c r="AH73" s="43">
        <v>5.1822847134328187</v>
      </c>
      <c r="AI73" s="43">
        <v>4.881404559234463</v>
      </c>
      <c r="AJ73" s="43">
        <v>4.7513682907661208</v>
      </c>
      <c r="AK73" s="43">
        <v>4.35228747134573</v>
      </c>
      <c r="AL73" s="43">
        <v>4.3613845224621999</v>
      </c>
      <c r="AM73" s="43">
        <v>4.3433912988313237</v>
      </c>
      <c r="AN73" s="43">
        <v>4.3068306843377977</v>
      </c>
      <c r="AO73" s="43">
        <v>4.2541793569761266</v>
      </c>
      <c r="AP73" s="43">
        <v>4.2003336645627876</v>
      </c>
      <c r="AQ73" s="43">
        <v>4.1902287096271245</v>
      </c>
      <c r="AR73" s="43">
        <v>4.1813485801936432</v>
      </c>
      <c r="AS73" s="43">
        <v>3.504705100622878</v>
      </c>
      <c r="AT73" s="43">
        <v>3.106950505974277</v>
      </c>
      <c r="AU73" s="43">
        <v>3.0320578910354476</v>
      </c>
      <c r="AV73" s="43">
        <v>2.6317922598399401</v>
      </c>
      <c r="AW73" s="43">
        <v>2.3193914436460217</v>
      </c>
      <c r="AX73" s="43">
        <v>1.9621645242356622</v>
      </c>
      <c r="AY73" s="43">
        <v>1.8224635449034039</v>
      </c>
      <c r="AZ73" s="43">
        <v>1.6347645464591396</v>
      </c>
    </row>
    <row r="74" spans="1:52" ht="12" hidden="1" customHeight="1" x14ac:dyDescent="0.35">
      <c r="A74" s="186" t="s">
        <v>43</v>
      </c>
      <c r="B74" s="43">
        <v>260.9937269284253</v>
      </c>
      <c r="C74" s="43">
        <v>287.75664329720655</v>
      </c>
      <c r="D74" s="43">
        <v>309.16677764801409</v>
      </c>
      <c r="E74" s="43">
        <v>239.46375139893343</v>
      </c>
      <c r="F74" s="43">
        <v>259.15895194955425</v>
      </c>
      <c r="G74" s="43">
        <v>274.50610238626109</v>
      </c>
      <c r="H74" s="43">
        <v>227.43400537373648</v>
      </c>
      <c r="I74" s="43">
        <v>259.29772627197366</v>
      </c>
      <c r="J74" s="43">
        <v>239.53294353071195</v>
      </c>
      <c r="K74" s="43">
        <v>200.0054711004567</v>
      </c>
      <c r="L74" s="43">
        <v>243.41351228486354</v>
      </c>
      <c r="M74" s="43">
        <v>233.3228046301542</v>
      </c>
      <c r="N74" s="43">
        <v>200.02191920076373</v>
      </c>
      <c r="O74" s="43">
        <v>199.62593867525879</v>
      </c>
      <c r="P74" s="43">
        <v>195.0426216883331</v>
      </c>
      <c r="Q74" s="43">
        <v>204.86878060491819</v>
      </c>
      <c r="R74" s="43">
        <v>207.33463310061268</v>
      </c>
      <c r="S74" s="43">
        <v>211.66857375386903</v>
      </c>
      <c r="T74" s="43">
        <v>212.62767036086564</v>
      </c>
      <c r="U74" s="43">
        <v>211.69301723686775</v>
      </c>
      <c r="V74" s="43">
        <v>211.26559703947305</v>
      </c>
      <c r="W74" s="43">
        <v>211.92120713638116</v>
      </c>
      <c r="X74" s="43">
        <v>213.64645315310108</v>
      </c>
      <c r="Y74" s="43">
        <v>215.29504378113722</v>
      </c>
      <c r="Z74" s="43">
        <v>217.04170928957737</v>
      </c>
      <c r="AA74" s="43">
        <v>217.59798621330998</v>
      </c>
      <c r="AB74" s="43">
        <v>218.99733171586075</v>
      </c>
      <c r="AC74" s="43">
        <v>219.34083591305154</v>
      </c>
      <c r="AD74" s="43">
        <v>222.22352112810069</v>
      </c>
      <c r="AE74" s="43">
        <v>224.22080007696675</v>
      </c>
      <c r="AF74" s="43">
        <v>224.41299157740443</v>
      </c>
      <c r="AG74" s="43">
        <v>226.41910292913215</v>
      </c>
      <c r="AH74" s="43">
        <v>228.79709298599246</v>
      </c>
      <c r="AI74" s="43">
        <v>231.43637927826228</v>
      </c>
      <c r="AJ74" s="43">
        <v>233.252084190559</v>
      </c>
      <c r="AK74" s="43">
        <v>235.62763565638625</v>
      </c>
      <c r="AL74" s="43">
        <v>237.33665234809101</v>
      </c>
      <c r="AM74" s="43">
        <v>238.76199378904806</v>
      </c>
      <c r="AN74" s="43">
        <v>240.43166133906499</v>
      </c>
      <c r="AO74" s="43">
        <v>241.88908617330782</v>
      </c>
      <c r="AP74" s="43">
        <v>243.54216106061722</v>
      </c>
      <c r="AQ74" s="43">
        <v>245.38501720819727</v>
      </c>
      <c r="AR74" s="43">
        <v>247.20170699062592</v>
      </c>
      <c r="AS74" s="43">
        <v>248.6006944355222</v>
      </c>
      <c r="AT74" s="43">
        <v>251.01650394516909</v>
      </c>
      <c r="AU74" s="43">
        <v>252.18458564988885</v>
      </c>
      <c r="AV74" s="43">
        <v>253.33763450204071</v>
      </c>
      <c r="AW74" s="43">
        <v>253.93964347215515</v>
      </c>
      <c r="AX74" s="43">
        <v>255.79956930846035</v>
      </c>
      <c r="AY74" s="43">
        <v>257.22176703139644</v>
      </c>
      <c r="AZ74" s="43">
        <v>257.61872098557672</v>
      </c>
    </row>
    <row r="75" spans="1:52" ht="12" hidden="1" customHeight="1" x14ac:dyDescent="0.35">
      <c r="A75" s="79" t="s">
        <v>800</v>
      </c>
      <c r="B75" s="80">
        <v>1006.8012781288547</v>
      </c>
      <c r="C75" s="80">
        <v>1023.9898818512991</v>
      </c>
      <c r="D75" s="80">
        <v>989.08548287904364</v>
      </c>
      <c r="E75" s="80">
        <v>950.04119545177537</v>
      </c>
      <c r="F75" s="80">
        <v>940.71114721886795</v>
      </c>
      <c r="G75" s="80">
        <v>949.17580701557381</v>
      </c>
      <c r="H75" s="80">
        <v>893.31731868074212</v>
      </c>
      <c r="I75" s="80">
        <v>889.58480694018863</v>
      </c>
      <c r="J75" s="80">
        <v>848.86961287704764</v>
      </c>
      <c r="K75" s="80">
        <v>747.54976522829793</v>
      </c>
      <c r="L75" s="80">
        <v>825.71086134137408</v>
      </c>
      <c r="M75" s="80">
        <v>704.11322651037551</v>
      </c>
      <c r="N75" s="80">
        <v>683.25799240759818</v>
      </c>
      <c r="O75" s="80">
        <v>647.82099566674015</v>
      </c>
      <c r="P75" s="80">
        <v>644.45413482953188</v>
      </c>
      <c r="Q75" s="80">
        <v>661.22109365437927</v>
      </c>
      <c r="R75" s="80">
        <v>672.19061875341004</v>
      </c>
      <c r="S75" s="80">
        <v>680.79364886103542</v>
      </c>
      <c r="T75" s="80">
        <v>677.94732242725456</v>
      </c>
      <c r="U75" s="80">
        <v>669.05542692068286</v>
      </c>
      <c r="V75" s="80">
        <v>668.66378470390123</v>
      </c>
      <c r="W75" s="80">
        <v>671.72632197394944</v>
      </c>
      <c r="X75" s="80">
        <v>677.00546348466673</v>
      </c>
      <c r="Y75" s="80">
        <v>674.93846769006666</v>
      </c>
      <c r="Z75" s="80">
        <v>674.66837098215785</v>
      </c>
      <c r="AA75" s="80">
        <v>677.80304914182398</v>
      </c>
      <c r="AB75" s="80">
        <v>678.25822102524876</v>
      </c>
      <c r="AC75" s="80">
        <v>679.00002778078067</v>
      </c>
      <c r="AD75" s="80">
        <v>679.72372724361389</v>
      </c>
      <c r="AE75" s="80">
        <v>682.28551133530596</v>
      </c>
      <c r="AF75" s="80">
        <v>682.44244766289353</v>
      </c>
      <c r="AG75" s="80">
        <v>680.30850987501924</v>
      </c>
      <c r="AH75" s="80">
        <v>682.19099461125154</v>
      </c>
      <c r="AI75" s="80">
        <v>685.40564365876128</v>
      </c>
      <c r="AJ75" s="80">
        <v>687.94075746135638</v>
      </c>
      <c r="AK75" s="80">
        <v>689.38783575861032</v>
      </c>
      <c r="AL75" s="80">
        <v>694.22964714786497</v>
      </c>
      <c r="AM75" s="80">
        <v>698.43378087429778</v>
      </c>
      <c r="AN75" s="80">
        <v>702.78029910623309</v>
      </c>
      <c r="AO75" s="80">
        <v>707.21314439612092</v>
      </c>
      <c r="AP75" s="80">
        <v>711.59377973062067</v>
      </c>
      <c r="AQ75" s="80">
        <v>716.33197273078531</v>
      </c>
      <c r="AR75" s="80">
        <v>720.80359127888471</v>
      </c>
      <c r="AS75" s="80">
        <v>715.05436380174774</v>
      </c>
      <c r="AT75" s="80">
        <v>712.43614356317801</v>
      </c>
      <c r="AU75" s="80">
        <v>713.0443287749689</v>
      </c>
      <c r="AV75" s="80">
        <v>710.21328392641635</v>
      </c>
      <c r="AW75" s="80">
        <v>706.97946082197279</v>
      </c>
      <c r="AX75" s="80">
        <v>701.53770938936293</v>
      </c>
      <c r="AY75" s="80">
        <v>700.18206703299859</v>
      </c>
      <c r="AZ75" s="80">
        <v>696.46510287506931</v>
      </c>
    </row>
    <row r="76" spans="1:52" ht="12" hidden="1" customHeight="1" x14ac:dyDescent="0.35">
      <c r="A76" s="82" t="s">
        <v>13</v>
      </c>
      <c r="B76" s="83">
        <v>143.19930633319274</v>
      </c>
      <c r="C76" s="83">
        <v>87.642042300883531</v>
      </c>
      <c r="D76" s="83">
        <v>48.346416291439475</v>
      </c>
      <c r="E76" s="83">
        <v>38.893196956208072</v>
      </c>
      <c r="F76" s="83">
        <v>36.599834557741687</v>
      </c>
      <c r="G76" s="83">
        <v>36.497690281662948</v>
      </c>
      <c r="H76" s="83">
        <v>42.190539728388984</v>
      </c>
      <c r="I76" s="83">
        <v>41.10117565164326</v>
      </c>
      <c r="J76" s="83">
        <v>29.95906755716527</v>
      </c>
      <c r="K76" s="83">
        <v>16.238981097659185</v>
      </c>
      <c r="L76" s="83">
        <v>14.865530886046898</v>
      </c>
      <c r="M76" s="83">
        <v>12.544200981605362</v>
      </c>
      <c r="N76" s="83">
        <v>9.3193331175870231</v>
      </c>
      <c r="O76" s="83">
        <v>9.5365116788391777</v>
      </c>
      <c r="P76" s="83">
        <v>4.9541526193567362</v>
      </c>
      <c r="Q76" s="83">
        <v>4.9383301062563074</v>
      </c>
      <c r="R76" s="83">
        <v>4.921901066229589</v>
      </c>
      <c r="S76" s="83">
        <v>4.8709507452348824</v>
      </c>
      <c r="T76" s="83">
        <v>4.835284587177255</v>
      </c>
      <c r="U76" s="83">
        <v>4.7450363758042498</v>
      </c>
      <c r="V76" s="83">
        <v>4.7231970008965591</v>
      </c>
      <c r="W76" s="83">
        <v>4.7243716766380697</v>
      </c>
      <c r="X76" s="83">
        <v>4.7609793063411505</v>
      </c>
      <c r="Y76" s="83">
        <v>4.7247527147151791</v>
      </c>
      <c r="Z76" s="83">
        <v>4.658613384342039</v>
      </c>
      <c r="AA76" s="83">
        <v>4.6460558355704329</v>
      </c>
      <c r="AB76" s="83">
        <v>4.5213563615789036</v>
      </c>
      <c r="AC76" s="83">
        <v>4.3471072919018994</v>
      </c>
      <c r="AD76" s="83">
        <v>4.102197867643004</v>
      </c>
      <c r="AE76" s="83">
        <v>3.8792494096851171</v>
      </c>
      <c r="AF76" s="83">
        <v>3.612228826540226</v>
      </c>
      <c r="AG76" s="83">
        <v>3.6105634771324384</v>
      </c>
      <c r="AH76" s="83">
        <v>3.2730957439315866</v>
      </c>
      <c r="AI76" s="83">
        <v>3.2339076210284454</v>
      </c>
      <c r="AJ76" s="83">
        <v>3.2194486160734272</v>
      </c>
      <c r="AK76" s="83">
        <v>3.0450865261292863</v>
      </c>
      <c r="AL76" s="83">
        <v>3.0637207300652811</v>
      </c>
      <c r="AM76" s="83">
        <v>3.0490928262402588</v>
      </c>
      <c r="AN76" s="83">
        <v>3.0466380919303608</v>
      </c>
      <c r="AO76" s="83">
        <v>3.0440349561796691</v>
      </c>
      <c r="AP76" s="83">
        <v>3.0454304676921562</v>
      </c>
      <c r="AQ76" s="83">
        <v>3.0588071786959623</v>
      </c>
      <c r="AR76" s="83">
        <v>3.0692947008232316</v>
      </c>
      <c r="AS76" s="83">
        <v>2.9585343057433349</v>
      </c>
      <c r="AT76" s="83">
        <v>2.8358722560968186</v>
      </c>
      <c r="AU76" s="83">
        <v>2.8086181957678087</v>
      </c>
      <c r="AV76" s="83">
        <v>2.6309273876063637</v>
      </c>
      <c r="AW76" s="83">
        <v>2.3879286596149609</v>
      </c>
      <c r="AX76" s="83">
        <v>2.1029018054017641</v>
      </c>
      <c r="AY76" s="83">
        <v>1.840452599156394</v>
      </c>
      <c r="AZ76" s="83">
        <v>1.5776820035239816</v>
      </c>
    </row>
    <row r="77" spans="1:52" ht="12" hidden="1" customHeight="1" x14ac:dyDescent="0.35">
      <c r="A77" s="82" t="s">
        <v>17</v>
      </c>
      <c r="B77" s="83">
        <v>8.2915955134172084</v>
      </c>
      <c r="C77" s="83">
        <v>9.2503834218559611</v>
      </c>
      <c r="D77" s="83">
        <v>8.241406495130029</v>
      </c>
      <c r="E77" s="83">
        <v>10.111319015403133</v>
      </c>
      <c r="F77" s="83">
        <v>7.3207178739888272</v>
      </c>
      <c r="G77" s="83">
        <v>9.322844735070511</v>
      </c>
      <c r="H77" s="83">
        <v>11.258702730383883</v>
      </c>
      <c r="I77" s="83">
        <v>9.55490795272752</v>
      </c>
      <c r="J77" s="83">
        <v>1.8395282101183505</v>
      </c>
      <c r="K77" s="83">
        <v>4.1364918660874812</v>
      </c>
      <c r="L77" s="83">
        <v>4.5114849607706837</v>
      </c>
      <c r="M77" s="83">
        <v>5.1184920767302682</v>
      </c>
      <c r="N77" s="83">
        <v>3.363513178126889</v>
      </c>
      <c r="O77" s="83">
        <v>2.1547895792999152</v>
      </c>
      <c r="P77" s="83">
        <v>6.0671650302029843</v>
      </c>
      <c r="Q77" s="83">
        <v>7.4802829041745094</v>
      </c>
      <c r="R77" s="83">
        <v>7.731578180810887</v>
      </c>
      <c r="S77" s="83">
        <v>7.7952425903575735</v>
      </c>
      <c r="T77" s="83">
        <v>7.8367108702568062</v>
      </c>
      <c r="U77" s="83">
        <v>7.8349048249193638</v>
      </c>
      <c r="V77" s="83">
        <v>7.8153944906923369</v>
      </c>
      <c r="W77" s="83">
        <v>7.8222183774636447</v>
      </c>
      <c r="X77" s="83">
        <v>7.8881270652556026</v>
      </c>
      <c r="Y77" s="83">
        <v>6.9618296059120439</v>
      </c>
      <c r="Z77" s="83">
        <v>6.7431829206496285</v>
      </c>
      <c r="AA77" s="83">
        <v>6.6016170332017925</v>
      </c>
      <c r="AB77" s="83">
        <v>6.4273215057760593</v>
      </c>
      <c r="AC77" s="83">
        <v>5.9203653762725041</v>
      </c>
      <c r="AD77" s="83">
        <v>5.5674433015564899</v>
      </c>
      <c r="AE77" s="83">
        <v>5.5750451477820837</v>
      </c>
      <c r="AF77" s="83">
        <v>5.2576745403309113</v>
      </c>
      <c r="AG77" s="83">
        <v>4.9004109428437559</v>
      </c>
      <c r="AH77" s="83">
        <v>4.7168847884923304</v>
      </c>
      <c r="AI77" s="83">
        <v>4.5252745562079282</v>
      </c>
      <c r="AJ77" s="83">
        <v>4.234753574194527</v>
      </c>
      <c r="AK77" s="83">
        <v>3.8255473790490897</v>
      </c>
      <c r="AL77" s="83">
        <v>3.8311956783875898</v>
      </c>
      <c r="AM77" s="83">
        <v>3.8365251568763026</v>
      </c>
      <c r="AN77" s="83">
        <v>3.8411006651100941</v>
      </c>
      <c r="AO77" s="83">
        <v>3.8441261170767822</v>
      </c>
      <c r="AP77" s="83">
        <v>3.8157652886460895</v>
      </c>
      <c r="AQ77" s="83">
        <v>3.8150538134947536</v>
      </c>
      <c r="AR77" s="83">
        <v>3.7581350046262023</v>
      </c>
      <c r="AS77" s="83">
        <v>2.470045090413012</v>
      </c>
      <c r="AT77" s="83">
        <v>2.2520833342434714</v>
      </c>
      <c r="AU77" s="83">
        <v>2.0852900918747768</v>
      </c>
      <c r="AV77" s="83">
        <v>1.8928830253495008</v>
      </c>
      <c r="AW77" s="83">
        <v>1.5135101616338027</v>
      </c>
      <c r="AX77" s="83">
        <v>1.2837833570288077</v>
      </c>
      <c r="AY77" s="83">
        <v>1.2739581189770344</v>
      </c>
      <c r="AZ77" s="83">
        <v>1.1105246269035844</v>
      </c>
    </row>
    <row r="78" spans="1:52" ht="12" hidden="1" customHeight="1" x14ac:dyDescent="0.35">
      <c r="A78" s="82" t="s">
        <v>18</v>
      </c>
      <c r="B78" s="83">
        <v>7.9821355319164287E-15</v>
      </c>
      <c r="C78" s="83">
        <v>0</v>
      </c>
      <c r="D78" s="83">
        <v>1.6591501205850896E-14</v>
      </c>
      <c r="E78" s="83">
        <v>0</v>
      </c>
      <c r="F78" s="83">
        <v>4.6788325312490855</v>
      </c>
      <c r="G78" s="83">
        <v>0</v>
      </c>
      <c r="H78" s="83">
        <v>7.0020430648009113E-16</v>
      </c>
      <c r="I78" s="83">
        <v>3.6541578376763595E-15</v>
      </c>
      <c r="J78" s="83">
        <v>5.1695677432688011E-15</v>
      </c>
      <c r="K78" s="83">
        <v>1.0100986838663576E-14</v>
      </c>
      <c r="L78" s="83">
        <v>9.5602835413574057E-15</v>
      </c>
      <c r="M78" s="83">
        <v>9.728865256337867E-15</v>
      </c>
      <c r="N78" s="83">
        <v>0</v>
      </c>
      <c r="O78" s="83">
        <v>9.6655665368156711E-15</v>
      </c>
      <c r="P78" s="83">
        <v>0.29052726745529012</v>
      </c>
      <c r="Q78" s="83">
        <v>0.37780153724224713</v>
      </c>
      <c r="R78" s="83">
        <v>0.37473400618791936</v>
      </c>
      <c r="S78" s="83">
        <v>0.36768305838787374</v>
      </c>
      <c r="T78" s="83">
        <v>0.36808608403297649</v>
      </c>
      <c r="U78" s="83">
        <v>0.36686000887490711</v>
      </c>
      <c r="V78" s="83">
        <v>0.36287479741746942</v>
      </c>
      <c r="W78" s="83">
        <v>0.36296127862157163</v>
      </c>
      <c r="X78" s="83">
        <v>0.36876092159965318</v>
      </c>
      <c r="Y78" s="83">
        <v>0.37376882523377614</v>
      </c>
      <c r="Z78" s="83">
        <v>0.37672083808471796</v>
      </c>
      <c r="AA78" s="83">
        <v>0.37866185370372363</v>
      </c>
      <c r="AB78" s="83">
        <v>0.33992985994969421</v>
      </c>
      <c r="AC78" s="83">
        <v>0.33003951238211937</v>
      </c>
      <c r="AD78" s="83">
        <v>0.31909443947597765</v>
      </c>
      <c r="AE78" s="83">
        <v>0.32149768163574682</v>
      </c>
      <c r="AF78" s="83">
        <v>0.28964572852474318</v>
      </c>
      <c r="AG78" s="83">
        <v>0.27850531087959324</v>
      </c>
      <c r="AH78" s="83">
        <v>0.26315992121199488</v>
      </c>
      <c r="AI78" s="83">
        <v>0.26537012362328677</v>
      </c>
      <c r="AJ78" s="83">
        <v>0.25046706981102207</v>
      </c>
      <c r="AK78" s="83">
        <v>0.23653686426293635</v>
      </c>
      <c r="AL78" s="83">
        <v>0.23832983126435014</v>
      </c>
      <c r="AM78" s="83">
        <v>0.23973999097093221</v>
      </c>
      <c r="AN78" s="83">
        <v>0.24135691345736099</v>
      </c>
      <c r="AO78" s="83">
        <v>0.24286794655598276</v>
      </c>
      <c r="AP78" s="83">
        <v>0.24408678836104419</v>
      </c>
      <c r="AQ78" s="83">
        <v>0.24649005566460319</v>
      </c>
      <c r="AR78" s="83">
        <v>0.24835439743858423</v>
      </c>
      <c r="AS78" s="83">
        <v>0.24996291196532205</v>
      </c>
      <c r="AT78" s="83">
        <v>0.25157242877059977</v>
      </c>
      <c r="AU78" s="83">
        <v>0.25310652242247983</v>
      </c>
      <c r="AV78" s="83">
        <v>0.23850947943934908</v>
      </c>
      <c r="AW78" s="83">
        <v>0.23592350726260405</v>
      </c>
      <c r="AX78" s="83">
        <v>0.23314109739463609</v>
      </c>
      <c r="AY78" s="83">
        <v>0.23450167457158366</v>
      </c>
      <c r="AZ78" s="83">
        <v>0.22441024303472404</v>
      </c>
    </row>
    <row r="79" spans="1:52" ht="12" hidden="1" customHeight="1" x14ac:dyDescent="0.35">
      <c r="A79" s="82" t="s">
        <v>42</v>
      </c>
      <c r="B79" s="83">
        <v>84.311621317154902</v>
      </c>
      <c r="C79" s="83">
        <v>65.661032363512447</v>
      </c>
      <c r="D79" s="83">
        <v>68.175693845692251</v>
      </c>
      <c r="E79" s="83">
        <v>106.49864142558729</v>
      </c>
      <c r="F79" s="83">
        <v>59.389337318658711</v>
      </c>
      <c r="G79" s="83">
        <v>74.170699867629949</v>
      </c>
      <c r="H79" s="83">
        <v>64.151492221392957</v>
      </c>
      <c r="I79" s="83">
        <v>76.880105297547885</v>
      </c>
      <c r="J79" s="83">
        <v>46.466453210052158</v>
      </c>
      <c r="K79" s="83">
        <v>23.249542451977227</v>
      </c>
      <c r="L79" s="83">
        <v>32.626862960930374</v>
      </c>
      <c r="M79" s="83">
        <v>18.081743548988687</v>
      </c>
      <c r="N79" s="83">
        <v>28.551423839558826</v>
      </c>
      <c r="O79" s="83">
        <v>22.497660263172254</v>
      </c>
      <c r="P79" s="83">
        <v>21.825637211913349</v>
      </c>
      <c r="Q79" s="83">
        <v>18.392411815729155</v>
      </c>
      <c r="R79" s="83">
        <v>19.007670866926361</v>
      </c>
      <c r="S79" s="83">
        <v>19.148290287274637</v>
      </c>
      <c r="T79" s="83">
        <v>19.254203456152165</v>
      </c>
      <c r="U79" s="83">
        <v>19.127268400945258</v>
      </c>
      <c r="V79" s="83">
        <v>19.146446150205865</v>
      </c>
      <c r="W79" s="83">
        <v>19.252172578139401</v>
      </c>
      <c r="X79" s="83">
        <v>19.407008663148709</v>
      </c>
      <c r="Y79" s="83">
        <v>19.184022132563165</v>
      </c>
      <c r="Z79" s="83">
        <v>19.094377338174588</v>
      </c>
      <c r="AA79" s="83">
        <v>18.99245136911869</v>
      </c>
      <c r="AB79" s="83">
        <v>18.60259593093371</v>
      </c>
      <c r="AC79" s="83">
        <v>17.824497128619686</v>
      </c>
      <c r="AD79" s="83">
        <v>17.402556084107925</v>
      </c>
      <c r="AE79" s="83">
        <v>16.904128400531246</v>
      </c>
      <c r="AF79" s="83">
        <v>15.714254464336612</v>
      </c>
      <c r="AG79" s="83">
        <v>15.924394086834393</v>
      </c>
      <c r="AH79" s="83">
        <v>15.500167503801064</v>
      </c>
      <c r="AI79" s="83">
        <v>15.493393305328969</v>
      </c>
      <c r="AJ79" s="83">
        <v>15.565514707169786</v>
      </c>
      <c r="AK79" s="83">
        <v>15.381434999579662</v>
      </c>
      <c r="AL79" s="83">
        <v>15.476592222133988</v>
      </c>
      <c r="AM79" s="83">
        <v>15.564874854112034</v>
      </c>
      <c r="AN79" s="83">
        <v>15.661780771092721</v>
      </c>
      <c r="AO79" s="83">
        <v>15.75241606089636</v>
      </c>
      <c r="AP79" s="83">
        <v>15.849024393714094</v>
      </c>
      <c r="AQ79" s="83">
        <v>15.968212402371119</v>
      </c>
      <c r="AR79" s="83">
        <v>16.067048692786674</v>
      </c>
      <c r="AS79" s="83">
        <v>15.7931918557838</v>
      </c>
      <c r="AT79" s="83">
        <v>15.765087245877581</v>
      </c>
      <c r="AU79" s="83">
        <v>15.682711268947617</v>
      </c>
      <c r="AV79" s="83">
        <v>15.357805121632239</v>
      </c>
      <c r="AW79" s="83">
        <v>14.753746189451681</v>
      </c>
      <c r="AX79" s="83">
        <v>14.421976714950166</v>
      </c>
      <c r="AY79" s="83">
        <v>14.077762544944282</v>
      </c>
      <c r="AZ79" s="83">
        <v>13.21477174833529</v>
      </c>
    </row>
    <row r="80" spans="1:52" ht="12" hidden="1" customHeight="1" x14ac:dyDescent="0.35">
      <c r="A80" s="82" t="s">
        <v>48</v>
      </c>
      <c r="B80" s="83">
        <v>73.150483658702072</v>
      </c>
      <c r="C80" s="83">
        <v>120.82939597265469</v>
      </c>
      <c r="D80" s="83">
        <v>110.2093995306771</v>
      </c>
      <c r="E80" s="83">
        <v>133.33828626120382</v>
      </c>
      <c r="F80" s="83">
        <v>83.358334583913901</v>
      </c>
      <c r="G80" s="83">
        <v>29.449210433612787</v>
      </c>
      <c r="H80" s="83">
        <v>48.778040196997154</v>
      </c>
      <c r="I80" s="83">
        <v>79.099238684677502</v>
      </c>
      <c r="J80" s="83">
        <v>58.88216794236115</v>
      </c>
      <c r="K80" s="83">
        <v>45.178473477676462</v>
      </c>
      <c r="L80" s="83">
        <v>24.388783903900613</v>
      </c>
      <c r="M80" s="83">
        <v>27.411018724313337</v>
      </c>
      <c r="N80" s="83">
        <v>16.697382585200934</v>
      </c>
      <c r="O80" s="83">
        <v>15.315347644065357</v>
      </c>
      <c r="P80" s="83">
        <v>6.0670801159636083</v>
      </c>
      <c r="Q80" s="83">
        <v>9.7299046167759062</v>
      </c>
      <c r="R80" s="83">
        <v>11.04064700804981</v>
      </c>
      <c r="S80" s="83">
        <v>11.750183687093877</v>
      </c>
      <c r="T80" s="83">
        <v>11.663715311538908</v>
      </c>
      <c r="U80" s="83">
        <v>11.441866186549642</v>
      </c>
      <c r="V80" s="83">
        <v>11.442656727924504</v>
      </c>
      <c r="W80" s="83">
        <v>11.497289989570007</v>
      </c>
      <c r="X80" s="83">
        <v>11.566172971943303</v>
      </c>
      <c r="Y80" s="83">
        <v>11.429365131070096</v>
      </c>
      <c r="Z80" s="83">
        <v>11.262545627583993</v>
      </c>
      <c r="AA80" s="83">
        <v>11.014197204279542</v>
      </c>
      <c r="AB80" s="83">
        <v>10.586650468000155</v>
      </c>
      <c r="AC80" s="83">
        <v>10.226985030263009</v>
      </c>
      <c r="AD80" s="83">
        <v>9.9524538669576934</v>
      </c>
      <c r="AE80" s="83">
        <v>9.8481679301577056</v>
      </c>
      <c r="AF80" s="83">
        <v>9.3064497361526541</v>
      </c>
      <c r="AG80" s="83">
        <v>6.3058332418004195</v>
      </c>
      <c r="AH80" s="83">
        <v>6.2284563557851822</v>
      </c>
      <c r="AI80" s="83">
        <v>6.1415001782084833</v>
      </c>
      <c r="AJ80" s="83">
        <v>4.7173443442034433</v>
      </c>
      <c r="AK80" s="83">
        <v>3.7669907793450954</v>
      </c>
      <c r="AL80" s="83">
        <v>3.7766922088704327</v>
      </c>
      <c r="AM80" s="83">
        <v>3.7557188315373105</v>
      </c>
      <c r="AN80" s="83">
        <v>3.7592995432780834</v>
      </c>
      <c r="AO80" s="83">
        <v>3.7620074983598522</v>
      </c>
      <c r="AP80" s="83">
        <v>3.763782282845876</v>
      </c>
      <c r="AQ80" s="83">
        <v>3.7736727077517558</v>
      </c>
      <c r="AR80" s="83">
        <v>3.7796499903436267</v>
      </c>
      <c r="AS80" s="83">
        <v>3.7204507717056283</v>
      </c>
      <c r="AT80" s="83">
        <v>3.6596003729866884</v>
      </c>
      <c r="AU80" s="83">
        <v>3.562968271875393</v>
      </c>
      <c r="AV80" s="83">
        <v>3.4090490973625633</v>
      </c>
      <c r="AW80" s="83">
        <v>3.2975272090240968</v>
      </c>
      <c r="AX80" s="83">
        <v>3.2024276923717871</v>
      </c>
      <c r="AY80" s="83">
        <v>3.1642586167866744</v>
      </c>
      <c r="AZ80" s="83">
        <v>3.0311805752869661</v>
      </c>
    </row>
    <row r="81" spans="1:52" ht="12" hidden="1" customHeight="1" x14ac:dyDescent="0.35">
      <c r="A81" s="82" t="s">
        <v>60</v>
      </c>
      <c r="B81" s="83">
        <v>186.24454161679154</v>
      </c>
      <c r="C81" s="83">
        <v>217.4639294117332</v>
      </c>
      <c r="D81" s="83">
        <v>201.04614567907919</v>
      </c>
      <c r="E81" s="83">
        <v>187.59432029028608</v>
      </c>
      <c r="F81" s="83">
        <v>205.10400941869912</v>
      </c>
      <c r="G81" s="83">
        <v>215.38402597413329</v>
      </c>
      <c r="H81" s="83">
        <v>220.36061134370311</v>
      </c>
      <c r="I81" s="83">
        <v>196.67091411618347</v>
      </c>
      <c r="J81" s="83">
        <v>210.23708645601184</v>
      </c>
      <c r="K81" s="83">
        <v>205.97542535085239</v>
      </c>
      <c r="L81" s="83">
        <v>208.25697463632585</v>
      </c>
      <c r="M81" s="83">
        <v>188.9610131761099</v>
      </c>
      <c r="N81" s="83">
        <v>194.47199481483693</v>
      </c>
      <c r="O81" s="83">
        <v>157.06817495261197</v>
      </c>
      <c r="P81" s="83">
        <v>153.81197277310363</v>
      </c>
      <c r="Q81" s="83">
        <v>138.483615117894</v>
      </c>
      <c r="R81" s="83">
        <v>138.46774081773614</v>
      </c>
      <c r="S81" s="83">
        <v>138.67608696923801</v>
      </c>
      <c r="T81" s="83">
        <v>138.51987060793965</v>
      </c>
      <c r="U81" s="83">
        <v>135.87637528567004</v>
      </c>
      <c r="V81" s="83">
        <v>135.45600022620417</v>
      </c>
      <c r="W81" s="83">
        <v>136.53637805966358</v>
      </c>
      <c r="X81" s="83">
        <v>137.51148320809685</v>
      </c>
      <c r="Y81" s="83">
        <v>123.99488098188209</v>
      </c>
      <c r="Z81" s="83">
        <v>108.73947775537673</v>
      </c>
      <c r="AA81" s="83">
        <v>108.82723132787706</v>
      </c>
      <c r="AB81" s="83">
        <v>107.82064692353877</v>
      </c>
      <c r="AC81" s="83">
        <v>107.24633182557595</v>
      </c>
      <c r="AD81" s="83">
        <v>93.302043224453286</v>
      </c>
      <c r="AE81" s="83">
        <v>86.813726394287443</v>
      </c>
      <c r="AF81" s="83">
        <v>86.011817966446088</v>
      </c>
      <c r="AG81" s="83">
        <v>85.578061232053457</v>
      </c>
      <c r="AH81" s="83">
        <v>75.049799188047416</v>
      </c>
      <c r="AI81" s="83">
        <v>64.58516906246453</v>
      </c>
      <c r="AJ81" s="83">
        <v>59.200950093881936</v>
      </c>
      <c r="AK81" s="83">
        <v>47.154101804123805</v>
      </c>
      <c r="AL81" s="83">
        <v>47.230025220556954</v>
      </c>
      <c r="AM81" s="83">
        <v>47.225619783468559</v>
      </c>
      <c r="AN81" s="83">
        <v>47.186170626448053</v>
      </c>
      <c r="AO81" s="83">
        <v>46.690787196409836</v>
      </c>
      <c r="AP81" s="83">
        <v>46.263409577820212</v>
      </c>
      <c r="AQ81" s="83">
        <v>46.252338985590171</v>
      </c>
      <c r="AR81" s="83">
        <v>46.142122591706425</v>
      </c>
      <c r="AS81" s="83">
        <v>35.970608508149461</v>
      </c>
      <c r="AT81" s="83">
        <v>26.419929782624056</v>
      </c>
      <c r="AU81" s="83">
        <v>25.765455248196933</v>
      </c>
      <c r="AV81" s="83">
        <v>24.575424847267023</v>
      </c>
      <c r="AW81" s="83">
        <v>23.531851875790153</v>
      </c>
      <c r="AX81" s="83">
        <v>18.13831863055627</v>
      </c>
      <c r="AY81" s="83">
        <v>15.589077717622228</v>
      </c>
      <c r="AZ81" s="83">
        <v>14.804890196000239</v>
      </c>
    </row>
    <row r="82" spans="1:52" ht="12" hidden="1" customHeight="1" x14ac:dyDescent="0.35">
      <c r="A82" s="82" t="s">
        <v>43</v>
      </c>
      <c r="B82" s="83">
        <v>223.36569246098486</v>
      </c>
      <c r="C82" s="83">
        <v>227.84637524964546</v>
      </c>
      <c r="D82" s="83">
        <v>242.76341387328048</v>
      </c>
      <c r="E82" s="83">
        <v>182.80039390323518</v>
      </c>
      <c r="F82" s="83">
        <v>129.39120837960675</v>
      </c>
      <c r="G82" s="83">
        <v>183.58141354275304</v>
      </c>
      <c r="H82" s="83">
        <v>102.0696999637652</v>
      </c>
      <c r="I82" s="83">
        <v>142.69612803660502</v>
      </c>
      <c r="J82" s="83">
        <v>128.73741103075733</v>
      </c>
      <c r="K82" s="83">
        <v>93.285573109328681</v>
      </c>
      <c r="L82" s="83">
        <v>152.18505544625057</v>
      </c>
      <c r="M82" s="83">
        <v>99.327184766097815</v>
      </c>
      <c r="N82" s="83">
        <v>78.978023320184249</v>
      </c>
      <c r="O82" s="83">
        <v>98.593097824486904</v>
      </c>
      <c r="P82" s="83">
        <v>81.460128086308586</v>
      </c>
      <c r="Q82" s="83">
        <v>78.107784549418128</v>
      </c>
      <c r="R82" s="83">
        <v>78.313036163701838</v>
      </c>
      <c r="S82" s="83">
        <v>79.0836732633731</v>
      </c>
      <c r="T82" s="83">
        <v>79.16436030246156</v>
      </c>
      <c r="U82" s="83">
        <v>78.576084371741601</v>
      </c>
      <c r="V82" s="83">
        <v>78.397645867180771</v>
      </c>
      <c r="W82" s="83">
        <v>78.500828876461568</v>
      </c>
      <c r="X82" s="83">
        <v>79.031022651685205</v>
      </c>
      <c r="Y82" s="83">
        <v>78.850774328217497</v>
      </c>
      <c r="Z82" s="83">
        <v>78.606818793957345</v>
      </c>
      <c r="AA82" s="83">
        <v>78.586883765891301</v>
      </c>
      <c r="AB82" s="83">
        <v>78.775798545433531</v>
      </c>
      <c r="AC82" s="83">
        <v>78.073153571816405</v>
      </c>
      <c r="AD82" s="83">
        <v>78.210605639891924</v>
      </c>
      <c r="AE82" s="83">
        <v>78.103780453231309</v>
      </c>
      <c r="AF82" s="83">
        <v>77.135321398374742</v>
      </c>
      <c r="AG82" s="83">
        <v>78.498902536811997</v>
      </c>
      <c r="AH82" s="83">
        <v>78.467133698075997</v>
      </c>
      <c r="AI82" s="83">
        <v>78.548069628625029</v>
      </c>
      <c r="AJ82" s="83">
        <v>79.163282876063931</v>
      </c>
      <c r="AK82" s="83">
        <v>79.452834383603033</v>
      </c>
      <c r="AL82" s="83">
        <v>79.828113251335751</v>
      </c>
      <c r="AM82" s="83">
        <v>80.197038685512837</v>
      </c>
      <c r="AN82" s="83">
        <v>80.608830190504989</v>
      </c>
      <c r="AO82" s="83">
        <v>80.95324714231684</v>
      </c>
      <c r="AP82" s="83">
        <v>81.400024766233571</v>
      </c>
      <c r="AQ82" s="83">
        <v>81.88884122180373</v>
      </c>
      <c r="AR82" s="83">
        <v>82.328407657521524</v>
      </c>
      <c r="AS82" s="83">
        <v>81.293896793291538</v>
      </c>
      <c r="AT82" s="83">
        <v>81.480095532677069</v>
      </c>
      <c r="AU82" s="83">
        <v>81.584627394434094</v>
      </c>
      <c r="AV82" s="83">
        <v>81.610546515031899</v>
      </c>
      <c r="AW82" s="83">
        <v>80.402961597131068</v>
      </c>
      <c r="AX82" s="83">
        <v>80.312634040227692</v>
      </c>
      <c r="AY82" s="83">
        <v>80.007009655379136</v>
      </c>
      <c r="AZ82" s="83">
        <v>78.551103083059246</v>
      </c>
    </row>
    <row r="83" spans="1:52" ht="12" hidden="1" customHeight="1" x14ac:dyDescent="0.35">
      <c r="A83" s="82" t="s">
        <v>49</v>
      </c>
      <c r="B83" s="83">
        <v>7.5484894734378427</v>
      </c>
      <c r="C83" s="83">
        <v>8.85077857908467</v>
      </c>
      <c r="D83" s="83">
        <v>4.7530238379286782</v>
      </c>
      <c r="E83" s="83">
        <v>3.1376451776472325</v>
      </c>
      <c r="F83" s="83">
        <v>4.9120737789320632</v>
      </c>
      <c r="G83" s="83">
        <v>5.3958485201503796</v>
      </c>
      <c r="H83" s="83">
        <v>4.5367634080190351</v>
      </c>
      <c r="I83" s="83">
        <v>4.1013758935417783</v>
      </c>
      <c r="J83" s="83">
        <v>3.0253275124747891</v>
      </c>
      <c r="K83" s="83">
        <v>1.9090195619047898</v>
      </c>
      <c r="L83" s="83">
        <v>1.7634586996969246</v>
      </c>
      <c r="M83" s="83">
        <v>1.577807039060072</v>
      </c>
      <c r="N83" s="83">
        <v>1.4496940763437767</v>
      </c>
      <c r="O83" s="83">
        <v>1.208249380652231</v>
      </c>
      <c r="P83" s="83">
        <v>1.1869003586982985</v>
      </c>
      <c r="Q83" s="83">
        <v>8.4168573200584879E-2</v>
      </c>
      <c r="R83" s="83">
        <v>8.6706736632626027E-2</v>
      </c>
      <c r="S83" s="83">
        <v>8.8310974319829691E-2</v>
      </c>
      <c r="T83" s="83">
        <v>8.8547515766837295E-2</v>
      </c>
      <c r="U83" s="83">
        <v>8.832015212415345E-2</v>
      </c>
      <c r="V83" s="83">
        <v>8.7726833948975777E-2</v>
      </c>
      <c r="W83" s="83">
        <v>8.7699573004247411E-2</v>
      </c>
      <c r="X83" s="83">
        <v>8.7701990223145648E-2</v>
      </c>
      <c r="Y83" s="83">
        <v>6.9902616349954219E-2</v>
      </c>
      <c r="Z83" s="83">
        <v>6.6408404923961439E-2</v>
      </c>
      <c r="AA83" s="83">
        <v>5.8330476456931131E-2</v>
      </c>
      <c r="AB83" s="83">
        <v>4.8802266248970584E-2</v>
      </c>
      <c r="AC83" s="83">
        <v>3.8741397399087878E-2</v>
      </c>
      <c r="AD83" s="83">
        <v>3.2326560426668836E-2</v>
      </c>
      <c r="AE83" s="83">
        <v>2.9407448202001005E-2</v>
      </c>
      <c r="AF83" s="83">
        <v>2.0603581976979427E-2</v>
      </c>
      <c r="AG83" s="83">
        <v>1.6511602515778809E-2</v>
      </c>
      <c r="AH83" s="83">
        <v>1.0435959292859667E-2</v>
      </c>
      <c r="AI83" s="83">
        <v>7.6623774446481496E-3</v>
      </c>
      <c r="AJ83" s="83">
        <v>5.3147397961470742E-3</v>
      </c>
      <c r="AK83" s="83">
        <v>0</v>
      </c>
      <c r="AL83" s="83">
        <v>0</v>
      </c>
      <c r="AM83" s="83">
        <v>0</v>
      </c>
      <c r="AN83" s="83">
        <v>0</v>
      </c>
      <c r="AO83" s="83">
        <v>0</v>
      </c>
      <c r="AP83" s="83">
        <v>0</v>
      </c>
      <c r="AQ83" s="83">
        <v>0</v>
      </c>
      <c r="AR83" s="83">
        <v>0</v>
      </c>
      <c r="AS83" s="83">
        <v>0</v>
      </c>
      <c r="AT83" s="83">
        <v>0</v>
      </c>
      <c r="AU83" s="83">
        <v>0</v>
      </c>
      <c r="AV83" s="83">
        <v>0</v>
      </c>
      <c r="AW83" s="83">
        <v>0</v>
      </c>
      <c r="AX83" s="83">
        <v>0</v>
      </c>
      <c r="AY83" s="83">
        <v>0</v>
      </c>
      <c r="AZ83" s="83">
        <v>0</v>
      </c>
    </row>
    <row r="84" spans="1:52" ht="12" hidden="1" customHeight="1" x14ac:dyDescent="0.35">
      <c r="A84" s="82" t="s">
        <v>52</v>
      </c>
      <c r="B84" s="83">
        <v>125.936657284996</v>
      </c>
      <c r="C84" s="83">
        <v>110.36061824465619</v>
      </c>
      <c r="D84" s="83">
        <v>114.27395246587557</v>
      </c>
      <c r="E84" s="83">
        <v>105.8629176574785</v>
      </c>
      <c r="F84" s="83">
        <v>113.39142713811539</v>
      </c>
      <c r="G84" s="83">
        <v>112.17109648294166</v>
      </c>
      <c r="H84" s="83">
        <v>114.70972922570112</v>
      </c>
      <c r="I84" s="83">
        <v>119.69304218896426</v>
      </c>
      <c r="J84" s="83">
        <v>120.76145955159311</v>
      </c>
      <c r="K84" s="83">
        <v>113.77168136598313</v>
      </c>
      <c r="L84" s="83">
        <v>104.80040761449332</v>
      </c>
      <c r="M84" s="83">
        <v>134.29389019847508</v>
      </c>
      <c r="N84" s="83">
        <v>130.0139802629707</v>
      </c>
      <c r="O84" s="83">
        <v>142.19370604981151</v>
      </c>
      <c r="P84" s="83">
        <v>184.277365504291</v>
      </c>
      <c r="Q84" s="83">
        <v>212.9598216390269</v>
      </c>
      <c r="R84" s="83">
        <v>216.56447652920531</v>
      </c>
      <c r="S84" s="83">
        <v>219.77924257805219</v>
      </c>
      <c r="T84" s="83">
        <v>218.02004156068179</v>
      </c>
      <c r="U84" s="83">
        <v>214.49817169722806</v>
      </c>
      <c r="V84" s="83">
        <v>214.50767853864801</v>
      </c>
      <c r="W84" s="83">
        <v>215.84314337108043</v>
      </c>
      <c r="X84" s="83">
        <v>217.80326576357888</v>
      </c>
      <c r="Y84" s="83">
        <v>227.72070181594319</v>
      </c>
      <c r="Z84" s="83">
        <v>239.44921312018556</v>
      </c>
      <c r="AA84" s="83">
        <v>242.0287629450215</v>
      </c>
      <c r="AB84" s="83">
        <v>244.33705767633919</v>
      </c>
      <c r="AC84" s="83">
        <v>247.55907118671243</v>
      </c>
      <c r="AD84" s="83">
        <v>259.0493418617657</v>
      </c>
      <c r="AE84" s="83">
        <v>266.08198206268435</v>
      </c>
      <c r="AF84" s="83">
        <v>269.16968998226355</v>
      </c>
      <c r="AG84" s="83">
        <v>270.14737979006065</v>
      </c>
      <c r="AH84" s="83">
        <v>280.06664187174715</v>
      </c>
      <c r="AI84" s="83">
        <v>290.13187683754541</v>
      </c>
      <c r="AJ84" s="83">
        <v>296.37818973713945</v>
      </c>
      <c r="AK84" s="83">
        <v>306.42767777227687</v>
      </c>
      <c r="AL84" s="83">
        <v>308.92177051272353</v>
      </c>
      <c r="AM84" s="83">
        <v>311.31438908997967</v>
      </c>
      <c r="AN84" s="83">
        <v>313.68907394647118</v>
      </c>
      <c r="AO84" s="83">
        <v>316.2200434329481</v>
      </c>
      <c r="AP84" s="83">
        <v>318.69456033116091</v>
      </c>
      <c r="AQ84" s="83">
        <v>321.14407771837085</v>
      </c>
      <c r="AR84" s="83">
        <v>323.58632657836597</v>
      </c>
      <c r="AS84" s="83">
        <v>328.11786649715015</v>
      </c>
      <c r="AT84" s="83">
        <v>332.12929599689573</v>
      </c>
      <c r="AU84" s="83">
        <v>333.7876553677122</v>
      </c>
      <c r="AV84" s="83">
        <v>334.13482553629075</v>
      </c>
      <c r="AW84" s="83">
        <v>334.74467859344452</v>
      </c>
      <c r="AX84" s="83">
        <v>334.37298460983942</v>
      </c>
      <c r="AY84" s="83">
        <v>335.2408848808825</v>
      </c>
      <c r="AZ84" s="83">
        <v>336.07058488193513</v>
      </c>
    </row>
    <row r="85" spans="1:52" ht="12" hidden="1" customHeight="1" x14ac:dyDescent="0.35">
      <c r="A85" s="82" t="s">
        <v>28</v>
      </c>
      <c r="B85" s="83">
        <v>154.75289047017762</v>
      </c>
      <c r="C85" s="83">
        <v>176.08532630727296</v>
      </c>
      <c r="D85" s="83">
        <v>191.2760308599407</v>
      </c>
      <c r="E85" s="83">
        <v>181.80447476472605</v>
      </c>
      <c r="F85" s="83">
        <v>296.56537163796247</v>
      </c>
      <c r="G85" s="83">
        <v>283.20297717761918</v>
      </c>
      <c r="H85" s="83">
        <v>285.2617398623907</v>
      </c>
      <c r="I85" s="83">
        <v>219.78791911829802</v>
      </c>
      <c r="J85" s="83">
        <v>248.9611114065136</v>
      </c>
      <c r="K85" s="83">
        <v>243.80457694682855</v>
      </c>
      <c r="L85" s="83">
        <v>282.31230223295876</v>
      </c>
      <c r="M85" s="83">
        <v>216.79787599899495</v>
      </c>
      <c r="N85" s="83">
        <v>220.41264721278881</v>
      </c>
      <c r="O85" s="83">
        <v>199.2534582938008</v>
      </c>
      <c r="P85" s="83">
        <v>184.51320586223832</v>
      </c>
      <c r="Q85" s="83">
        <v>190.66697279466152</v>
      </c>
      <c r="R85" s="83">
        <v>195.68211198921793</v>
      </c>
      <c r="S85" s="83">
        <v>199.23320218789493</v>
      </c>
      <c r="T85" s="83">
        <v>198.19501540862933</v>
      </c>
      <c r="U85" s="83">
        <v>196.49725979056967</v>
      </c>
      <c r="V85" s="83">
        <v>196.71772080319082</v>
      </c>
      <c r="W85" s="83">
        <v>197.0921752922147</v>
      </c>
      <c r="X85" s="83">
        <v>198.57251200274848</v>
      </c>
      <c r="Y85" s="83">
        <v>201.58925558756309</v>
      </c>
      <c r="Z85" s="83">
        <v>205.60590909838348</v>
      </c>
      <c r="AA85" s="83">
        <v>206.58590227790972</v>
      </c>
      <c r="AB85" s="83">
        <v>206.67667105476494</v>
      </c>
      <c r="AC85" s="83">
        <v>207.26739868804793</v>
      </c>
      <c r="AD85" s="83">
        <v>211.55939066573222</v>
      </c>
      <c r="AE85" s="83">
        <v>214.44246874576086</v>
      </c>
      <c r="AF85" s="83">
        <v>215.56000111949058</v>
      </c>
      <c r="AG85" s="83">
        <v>214.60763979894955</v>
      </c>
      <c r="AH85" s="83">
        <v>218.0979852916071</v>
      </c>
      <c r="AI85" s="83">
        <v>221.88751050929741</v>
      </c>
      <c r="AJ85" s="83">
        <v>224.54259011960298</v>
      </c>
      <c r="AK85" s="83">
        <v>229.33114398307421</v>
      </c>
      <c r="AL85" s="83">
        <v>231.08449524152755</v>
      </c>
      <c r="AM85" s="83">
        <v>232.45303378068002</v>
      </c>
      <c r="AN85" s="83">
        <v>233.92986416721371</v>
      </c>
      <c r="AO85" s="83">
        <v>235.86455447135268</v>
      </c>
      <c r="AP85" s="83">
        <v>237.65716211297774</v>
      </c>
      <c r="AQ85" s="83">
        <v>239.30573129069802</v>
      </c>
      <c r="AR85" s="83">
        <v>240.92496925878507</v>
      </c>
      <c r="AS85" s="83">
        <v>243.446775539573</v>
      </c>
      <c r="AT85" s="83">
        <v>246.5135036078178</v>
      </c>
      <c r="AU85" s="83">
        <v>246.3376347635832</v>
      </c>
      <c r="AV85" s="83">
        <v>245.12041932829757</v>
      </c>
      <c r="AW85" s="83">
        <v>244.80285931012537</v>
      </c>
      <c r="AX85" s="83">
        <v>246.08369617654662</v>
      </c>
      <c r="AY85" s="83">
        <v>247.30939897087904</v>
      </c>
      <c r="AZ85" s="83">
        <v>246.39311591029445</v>
      </c>
    </row>
    <row r="86" spans="1:52" ht="12" hidden="1" customHeight="1" x14ac:dyDescent="0.35">
      <c r="A86" s="82" t="s">
        <v>29</v>
      </c>
      <c r="B86" s="83">
        <v>0</v>
      </c>
      <c r="C86" s="83">
        <v>0</v>
      </c>
      <c r="D86" s="83">
        <v>0</v>
      </c>
      <c r="E86" s="83">
        <v>0</v>
      </c>
      <c r="F86" s="83">
        <v>0</v>
      </c>
      <c r="G86" s="83">
        <v>0</v>
      </c>
      <c r="H86" s="83">
        <v>0</v>
      </c>
      <c r="I86" s="83">
        <v>0</v>
      </c>
      <c r="J86" s="83">
        <v>0</v>
      </c>
      <c r="K86" s="83">
        <v>0</v>
      </c>
      <c r="L86" s="83">
        <v>0</v>
      </c>
      <c r="M86" s="83">
        <v>0</v>
      </c>
      <c r="N86" s="83">
        <v>0</v>
      </c>
      <c r="O86" s="83">
        <v>0</v>
      </c>
      <c r="P86" s="83">
        <v>0</v>
      </c>
      <c r="Q86" s="83">
        <v>0</v>
      </c>
      <c r="R86" s="83">
        <v>1.5388711595934042E-5</v>
      </c>
      <c r="S86" s="83">
        <v>7.8251980855200711E-4</v>
      </c>
      <c r="T86" s="83">
        <v>1.4867226172393081E-3</v>
      </c>
      <c r="U86" s="83">
        <v>3.2798262558863217E-3</v>
      </c>
      <c r="V86" s="83">
        <v>6.4432675917879146E-3</v>
      </c>
      <c r="W86" s="83">
        <v>7.0829010921550639E-3</v>
      </c>
      <c r="X86" s="83">
        <v>8.4289400457450703E-3</v>
      </c>
      <c r="Y86" s="83">
        <v>3.9213950616652414E-2</v>
      </c>
      <c r="Z86" s="83">
        <v>6.5103700495821287E-2</v>
      </c>
      <c r="AA86" s="83">
        <v>8.2955052793243583E-2</v>
      </c>
      <c r="AB86" s="83">
        <v>0.12139043268488668</v>
      </c>
      <c r="AC86" s="83">
        <v>0.16633677178954775</v>
      </c>
      <c r="AD86" s="83">
        <v>0.226273731602992</v>
      </c>
      <c r="AE86" s="83">
        <v>0.28605766134813571</v>
      </c>
      <c r="AF86" s="83">
        <v>0.3647603184564101</v>
      </c>
      <c r="AG86" s="83">
        <v>0.44030785513718235</v>
      </c>
      <c r="AH86" s="83">
        <v>0.51723428925891668</v>
      </c>
      <c r="AI86" s="83">
        <v>0.58590945898713376</v>
      </c>
      <c r="AJ86" s="83">
        <v>0.66290158341978433</v>
      </c>
      <c r="AK86" s="83">
        <v>0.76648126716629461</v>
      </c>
      <c r="AL86" s="83">
        <v>0.77871225099951036</v>
      </c>
      <c r="AM86" s="83">
        <v>0.79774787491984178</v>
      </c>
      <c r="AN86" s="83">
        <v>0.81618419072652104</v>
      </c>
      <c r="AO86" s="83">
        <v>0.83905957402481335</v>
      </c>
      <c r="AP86" s="83">
        <v>0.86053372116894544</v>
      </c>
      <c r="AQ86" s="83">
        <v>0.87874735634437384</v>
      </c>
      <c r="AR86" s="83">
        <v>0.89928240648733482</v>
      </c>
      <c r="AS86" s="83">
        <v>1.0330315279724895</v>
      </c>
      <c r="AT86" s="83">
        <v>1.1291030051881537</v>
      </c>
      <c r="AU86" s="83">
        <v>1.1762616501544478</v>
      </c>
      <c r="AV86" s="83">
        <v>1.2428935881390268</v>
      </c>
      <c r="AW86" s="83">
        <v>1.308473718494561</v>
      </c>
      <c r="AX86" s="83">
        <v>1.3858452650457089</v>
      </c>
      <c r="AY86" s="83">
        <v>1.4447622537996674</v>
      </c>
      <c r="AZ86" s="83">
        <v>1.4868396066956346</v>
      </c>
    </row>
    <row r="87" spans="1:52" ht="12" hidden="1" customHeight="1" x14ac:dyDescent="0.35">
      <c r="A87" s="79" t="s">
        <v>801</v>
      </c>
      <c r="B87" s="80">
        <v>86.76184278787423</v>
      </c>
      <c r="C87" s="80">
        <v>86.983368537235776</v>
      </c>
      <c r="D87" s="80">
        <v>84.297548991811624</v>
      </c>
      <c r="E87" s="80">
        <v>83.612533705045266</v>
      </c>
      <c r="F87" s="80">
        <v>84.883190553437615</v>
      </c>
      <c r="G87" s="80">
        <v>85.021505309523675</v>
      </c>
      <c r="H87" s="80">
        <v>79.374629894615339</v>
      </c>
      <c r="I87" s="80">
        <v>79.206530132024241</v>
      </c>
      <c r="J87" s="80">
        <v>75.487721999315482</v>
      </c>
      <c r="K87" s="80">
        <v>68.728574382446638</v>
      </c>
      <c r="L87" s="80">
        <v>71.898733611175061</v>
      </c>
      <c r="M87" s="80">
        <v>62.26958075154316</v>
      </c>
      <c r="N87" s="80">
        <v>59.975966677912766</v>
      </c>
      <c r="O87" s="80">
        <v>56.589933364542546</v>
      </c>
      <c r="P87" s="80">
        <v>56.690670293160998</v>
      </c>
      <c r="Q87" s="80">
        <v>58.163873057639506</v>
      </c>
      <c r="R87" s="80">
        <v>59.074682840913454</v>
      </c>
      <c r="S87" s="80">
        <v>59.888518320024914</v>
      </c>
      <c r="T87" s="80">
        <v>60.337452006553953</v>
      </c>
      <c r="U87" s="80">
        <v>60.211654997620414</v>
      </c>
      <c r="V87" s="80">
        <v>60.25624622142481</v>
      </c>
      <c r="W87" s="80">
        <v>60.574585301529424</v>
      </c>
      <c r="X87" s="80">
        <v>61.203213058582108</v>
      </c>
      <c r="Y87" s="80">
        <v>61.714170038855464</v>
      </c>
      <c r="Z87" s="80">
        <v>62.177406529975023</v>
      </c>
      <c r="AA87" s="80">
        <v>62.600419692921911</v>
      </c>
      <c r="AB87" s="80">
        <v>63.051002231065347</v>
      </c>
      <c r="AC87" s="80">
        <v>63.746324620678131</v>
      </c>
      <c r="AD87" s="80">
        <v>64.487077839157863</v>
      </c>
      <c r="AE87" s="80">
        <v>65.050581972903146</v>
      </c>
      <c r="AF87" s="80">
        <v>65.97490530646229</v>
      </c>
      <c r="AG87" s="80">
        <v>66.788040594580451</v>
      </c>
      <c r="AH87" s="80">
        <v>67.497743067130671</v>
      </c>
      <c r="AI87" s="80">
        <v>68.217433989042476</v>
      </c>
      <c r="AJ87" s="80">
        <v>68.865624918928049</v>
      </c>
      <c r="AK87" s="80">
        <v>69.630905943636705</v>
      </c>
      <c r="AL87" s="80">
        <v>70.216549432495597</v>
      </c>
      <c r="AM87" s="80">
        <v>70.722423805254749</v>
      </c>
      <c r="AN87" s="80">
        <v>71.265399277967589</v>
      </c>
      <c r="AO87" s="80">
        <v>71.807384014051294</v>
      </c>
      <c r="AP87" s="80">
        <v>72.36101907195696</v>
      </c>
      <c r="AQ87" s="80">
        <v>72.952043731199907</v>
      </c>
      <c r="AR87" s="80">
        <v>73.537926207664199</v>
      </c>
      <c r="AS87" s="80">
        <v>74.149695568482954</v>
      </c>
      <c r="AT87" s="80">
        <v>74.829049294833766</v>
      </c>
      <c r="AU87" s="80">
        <v>75.349093844221329</v>
      </c>
      <c r="AV87" s="80">
        <v>75.828491911304681</v>
      </c>
      <c r="AW87" s="80">
        <v>76.430895943929116</v>
      </c>
      <c r="AX87" s="80">
        <v>77.152775633690879</v>
      </c>
      <c r="AY87" s="80">
        <v>77.730234060293199</v>
      </c>
      <c r="AZ87" s="80">
        <v>78.12661393316219</v>
      </c>
    </row>
    <row r="88" spans="1:52" ht="12" hidden="1" customHeight="1" x14ac:dyDescent="0.35">
      <c r="A88" s="359" t="s">
        <v>802</v>
      </c>
      <c r="B88" s="360">
        <v>909.98548910168779</v>
      </c>
      <c r="C88" s="360">
        <v>922.97122662430354</v>
      </c>
      <c r="D88" s="360">
        <v>883.11846750731502</v>
      </c>
      <c r="E88" s="360">
        <v>854.64013963552452</v>
      </c>
      <c r="F88" s="360">
        <v>860.69896061093971</v>
      </c>
      <c r="G88" s="360">
        <v>867.4266715561472</v>
      </c>
      <c r="H88" s="360">
        <v>807.0103091610697</v>
      </c>
      <c r="I88" s="360">
        <v>802.53944402192906</v>
      </c>
      <c r="J88" s="360">
        <v>760.12511510667059</v>
      </c>
      <c r="K88" s="360">
        <v>668.44506670109092</v>
      </c>
      <c r="L88" s="360">
        <v>740.92843969344153</v>
      </c>
      <c r="M88" s="360">
        <v>642.13506280288811</v>
      </c>
      <c r="N88" s="360">
        <v>618.29624128359251</v>
      </c>
      <c r="O88" s="360">
        <v>584.45216541185027</v>
      </c>
      <c r="P88" s="360">
        <v>584.11216330136926</v>
      </c>
      <c r="Q88" s="360">
        <v>600.54937281098967</v>
      </c>
      <c r="R88" s="360">
        <v>609.68231208846123</v>
      </c>
      <c r="S88" s="360">
        <v>617.71233083007792</v>
      </c>
      <c r="T88" s="360">
        <v>621.23891554825661</v>
      </c>
      <c r="U88" s="360">
        <v>619.01655467885496</v>
      </c>
      <c r="V88" s="360">
        <v>619.03311499326412</v>
      </c>
      <c r="W88" s="360">
        <v>622.15483883462718</v>
      </c>
      <c r="X88" s="360">
        <v>628.05889693234008</v>
      </c>
      <c r="Y88" s="360">
        <v>626.63032802730083</v>
      </c>
      <c r="Z88" s="360">
        <v>624.84923892492304</v>
      </c>
      <c r="AA88" s="360">
        <v>627.92840788855165</v>
      </c>
      <c r="AB88" s="360">
        <v>629.16891479980541</v>
      </c>
      <c r="AC88" s="360">
        <v>630.83605376555772</v>
      </c>
      <c r="AD88" s="360">
        <v>630.4214448110921</v>
      </c>
      <c r="AE88" s="360">
        <v>632.36722424594655</v>
      </c>
      <c r="AF88" s="360">
        <v>632.50525002595407</v>
      </c>
      <c r="AG88" s="360">
        <v>633.22332374724988</v>
      </c>
      <c r="AH88" s="360">
        <v>633.17883879441911</v>
      </c>
      <c r="AI88" s="360">
        <v>634.14058798656777</v>
      </c>
      <c r="AJ88" s="360">
        <v>635.42110786353919</v>
      </c>
      <c r="AK88" s="360">
        <v>634.60911223329788</v>
      </c>
      <c r="AL88" s="360">
        <v>639.4704411582286</v>
      </c>
      <c r="AM88" s="360">
        <v>643.33528798763405</v>
      </c>
      <c r="AN88" s="360">
        <v>647.57051660539071</v>
      </c>
      <c r="AO88" s="360">
        <v>651.61900459731885</v>
      </c>
      <c r="AP88" s="360">
        <v>655.71419637345275</v>
      </c>
      <c r="AQ88" s="360">
        <v>660.24136361913497</v>
      </c>
      <c r="AR88" s="360">
        <v>664.56913047670946</v>
      </c>
      <c r="AS88" s="360">
        <v>656.79395433729394</v>
      </c>
      <c r="AT88" s="360">
        <v>651.45417984594974</v>
      </c>
      <c r="AU88" s="360">
        <v>652.37455188767296</v>
      </c>
      <c r="AV88" s="360">
        <v>650.78807793338819</v>
      </c>
      <c r="AW88" s="360">
        <v>648.35431348754867</v>
      </c>
      <c r="AX88" s="360">
        <v>642.56465101147387</v>
      </c>
      <c r="AY88" s="360">
        <v>640.60149869772681</v>
      </c>
      <c r="AZ88" s="360">
        <v>637.61528434148943</v>
      </c>
    </row>
    <row r="89" spans="1:52" ht="12" hidden="1" customHeight="1" x14ac:dyDescent="0.35">
      <c r="A89" s="79" t="s">
        <v>803</v>
      </c>
      <c r="B89" s="80">
        <v>160.41785229291403</v>
      </c>
      <c r="C89" s="80">
        <v>167.77938813378535</v>
      </c>
      <c r="D89" s="80">
        <v>149.59253998702332</v>
      </c>
      <c r="E89" s="80">
        <v>137.43483948835495</v>
      </c>
      <c r="F89" s="80">
        <v>138.9232196454569</v>
      </c>
      <c r="G89" s="80">
        <v>140.211972927397</v>
      </c>
      <c r="H89" s="80">
        <v>126.02482367111833</v>
      </c>
      <c r="I89" s="80">
        <v>135.02260464248016</v>
      </c>
      <c r="J89" s="80">
        <v>126.31725879598783</v>
      </c>
      <c r="K89" s="80">
        <v>108.18133136734883</v>
      </c>
      <c r="L89" s="80">
        <v>123.48219009074492</v>
      </c>
      <c r="M89" s="80">
        <v>108.37325022925948</v>
      </c>
      <c r="N89" s="80">
        <v>105.21833513148444</v>
      </c>
      <c r="O89" s="80">
        <v>100.01991880527342</v>
      </c>
      <c r="P89" s="80">
        <v>101.1639610149191</v>
      </c>
      <c r="Q89" s="80">
        <v>102.70646311125974</v>
      </c>
      <c r="R89" s="80">
        <v>103.15836298007703</v>
      </c>
      <c r="S89" s="80">
        <v>104.19750044484431</v>
      </c>
      <c r="T89" s="80">
        <v>104.53050295624311</v>
      </c>
      <c r="U89" s="80">
        <v>103.60458122942944</v>
      </c>
      <c r="V89" s="80">
        <v>103.15924340073666</v>
      </c>
      <c r="W89" s="80">
        <v>103.68976928877392</v>
      </c>
      <c r="X89" s="80">
        <v>104.49431045176577</v>
      </c>
      <c r="Y89" s="80">
        <v>103.86949843082662</v>
      </c>
      <c r="Z89" s="80">
        <v>102.70849463618093</v>
      </c>
      <c r="AA89" s="80">
        <v>103.39242378392495</v>
      </c>
      <c r="AB89" s="80">
        <v>104.1053226407514</v>
      </c>
      <c r="AC89" s="80">
        <v>104.37008704443805</v>
      </c>
      <c r="AD89" s="80">
        <v>103.84329108138967</v>
      </c>
      <c r="AE89" s="80">
        <v>103.79605707434176</v>
      </c>
      <c r="AF89" s="80">
        <v>103.66488225751141</v>
      </c>
      <c r="AG89" s="80">
        <v>104.78430219214056</v>
      </c>
      <c r="AH89" s="80">
        <v>104.49957121364692</v>
      </c>
      <c r="AI89" s="80">
        <v>104.17625309171814</v>
      </c>
      <c r="AJ89" s="80">
        <v>104.47850794587129</v>
      </c>
      <c r="AK89" s="80">
        <v>104.00789368112767</v>
      </c>
      <c r="AL89" s="80">
        <v>104.83761188972436</v>
      </c>
      <c r="AM89" s="80">
        <v>105.49577205749193</v>
      </c>
      <c r="AN89" s="80">
        <v>106.23575658870209</v>
      </c>
      <c r="AO89" s="80">
        <v>106.87764151107993</v>
      </c>
      <c r="AP89" s="80">
        <v>107.58385962068978</v>
      </c>
      <c r="AQ89" s="80">
        <v>108.34938038262327</v>
      </c>
      <c r="AR89" s="80">
        <v>109.10115816549765</v>
      </c>
      <c r="AS89" s="80">
        <v>107.10875657197441</v>
      </c>
      <c r="AT89" s="80">
        <v>105.08418083405651</v>
      </c>
      <c r="AU89" s="80">
        <v>105.14051385640427</v>
      </c>
      <c r="AV89" s="80">
        <v>104.77972561429719</v>
      </c>
      <c r="AW89" s="80">
        <v>104.11434569911806</v>
      </c>
      <c r="AX89" s="80">
        <v>102.20377666322378</v>
      </c>
      <c r="AY89" s="80">
        <v>101.21115262149189</v>
      </c>
      <c r="AZ89" s="80">
        <v>100.60807701785573</v>
      </c>
    </row>
    <row r="90" spans="1:52" ht="12" hidden="1" customHeight="1" x14ac:dyDescent="0.35">
      <c r="A90" s="79" t="s">
        <v>804</v>
      </c>
      <c r="B90" s="80">
        <v>171.22047988288159</v>
      </c>
      <c r="C90" s="80">
        <v>177.64247375246038</v>
      </c>
      <c r="D90" s="80">
        <v>185.13241177567323</v>
      </c>
      <c r="E90" s="80">
        <v>173.58377674549558</v>
      </c>
      <c r="F90" s="80">
        <v>170.65525045623934</v>
      </c>
      <c r="G90" s="80">
        <v>167.45074794951114</v>
      </c>
      <c r="H90" s="80">
        <v>168.95296845874685</v>
      </c>
      <c r="I90" s="80">
        <v>112.81932921354306</v>
      </c>
      <c r="J90" s="80">
        <v>107.57761526108986</v>
      </c>
      <c r="K90" s="80">
        <v>93.370222107373806</v>
      </c>
      <c r="L90" s="80">
        <v>105.50725550790062</v>
      </c>
      <c r="M90" s="80">
        <v>84.732970875459273</v>
      </c>
      <c r="N90" s="80">
        <v>84.512124209630258</v>
      </c>
      <c r="O90" s="80">
        <v>81.423744678071102</v>
      </c>
      <c r="P90" s="80">
        <v>80.23696007472364</v>
      </c>
      <c r="Q90" s="80">
        <v>83.38060953287129</v>
      </c>
      <c r="R90" s="80">
        <v>84.92861272273602</v>
      </c>
      <c r="S90" s="80">
        <v>85.597477847472931</v>
      </c>
      <c r="T90" s="80">
        <v>85.407744109606085</v>
      </c>
      <c r="U90" s="80">
        <v>84.594980202070118</v>
      </c>
      <c r="V90" s="80">
        <v>84.478701677348553</v>
      </c>
      <c r="W90" s="80">
        <v>84.745473404979123</v>
      </c>
      <c r="X90" s="80">
        <v>85.425010224527512</v>
      </c>
      <c r="Y90" s="80">
        <v>84.791522031019653</v>
      </c>
      <c r="Z90" s="80">
        <v>84.474139532710254</v>
      </c>
      <c r="AA90" s="80">
        <v>84.684297110088721</v>
      </c>
      <c r="AB90" s="80">
        <v>83.252934315320829</v>
      </c>
      <c r="AC90" s="80">
        <v>82.563398677369392</v>
      </c>
      <c r="AD90" s="80">
        <v>81.795388959727802</v>
      </c>
      <c r="AE90" s="80">
        <v>81.747094426500183</v>
      </c>
      <c r="AF90" s="80">
        <v>80.28934080078858</v>
      </c>
      <c r="AG90" s="80">
        <v>78.989751964612694</v>
      </c>
      <c r="AH90" s="80">
        <v>78.244222373794855</v>
      </c>
      <c r="AI90" s="80">
        <v>78.22737668529102</v>
      </c>
      <c r="AJ90" s="80">
        <v>77.742114571480712</v>
      </c>
      <c r="AK90" s="80">
        <v>76.971113883166069</v>
      </c>
      <c r="AL90" s="80">
        <v>77.441677779999381</v>
      </c>
      <c r="AM90" s="80">
        <v>77.854966410874511</v>
      </c>
      <c r="AN90" s="80">
        <v>78.272037073147402</v>
      </c>
      <c r="AO90" s="80">
        <v>78.721618131941156</v>
      </c>
      <c r="AP90" s="80">
        <v>79.13543327069101</v>
      </c>
      <c r="AQ90" s="80">
        <v>79.596115939870785</v>
      </c>
      <c r="AR90" s="80">
        <v>80.00320051884438</v>
      </c>
      <c r="AS90" s="80">
        <v>78.463198392682216</v>
      </c>
      <c r="AT90" s="80">
        <v>77.886344959776764</v>
      </c>
      <c r="AU90" s="80">
        <v>77.758691960348159</v>
      </c>
      <c r="AV90" s="80">
        <v>77.017131856949163</v>
      </c>
      <c r="AW90" s="80">
        <v>76.187272322788147</v>
      </c>
      <c r="AX90" s="80">
        <v>75.224079159671206</v>
      </c>
      <c r="AY90" s="80">
        <v>74.931659472292907</v>
      </c>
      <c r="AZ90" s="80">
        <v>74.277687323259812</v>
      </c>
    </row>
    <row r="91" spans="1:52" ht="12" hidden="1" customHeight="1" x14ac:dyDescent="0.35">
      <c r="A91" s="82" t="s">
        <v>13</v>
      </c>
      <c r="B91" s="83">
        <v>12.866111848104499</v>
      </c>
      <c r="C91" s="83">
        <v>7.9793999120159631</v>
      </c>
      <c r="D91" s="83">
        <v>4.600812650251652</v>
      </c>
      <c r="E91" s="83">
        <v>3.5159221962926317</v>
      </c>
      <c r="F91" s="83">
        <v>3.3737993138981666</v>
      </c>
      <c r="G91" s="83">
        <v>3.5434389669977295</v>
      </c>
      <c r="H91" s="83">
        <v>4.66612379419273</v>
      </c>
      <c r="I91" s="83">
        <v>4.0158564455256469</v>
      </c>
      <c r="J91" s="83">
        <v>2.6459980362208904</v>
      </c>
      <c r="K91" s="83">
        <v>1.2918648299566118</v>
      </c>
      <c r="L91" s="83">
        <v>1.3399528496796704</v>
      </c>
      <c r="M91" s="83">
        <v>1.4101552264908275</v>
      </c>
      <c r="N91" s="83">
        <v>0.95513705291738105</v>
      </c>
      <c r="O91" s="83">
        <v>0.98917053365604857</v>
      </c>
      <c r="P91" s="83">
        <v>0.72848019205184344</v>
      </c>
      <c r="Q91" s="83">
        <v>0.73878669839556821</v>
      </c>
      <c r="R91" s="83">
        <v>0.73484356157409425</v>
      </c>
      <c r="S91" s="83">
        <v>0.72372215453612965</v>
      </c>
      <c r="T91" s="83">
        <v>0.71879624505931172</v>
      </c>
      <c r="U91" s="83">
        <v>0.7059727017523969</v>
      </c>
      <c r="V91" s="83">
        <v>0.70388934295193262</v>
      </c>
      <c r="W91" s="83">
        <v>0.70297932385612938</v>
      </c>
      <c r="X91" s="83">
        <v>0.70843568087097564</v>
      </c>
      <c r="Y91" s="83">
        <v>0.70488325155731446</v>
      </c>
      <c r="Z91" s="83">
        <v>0.70066273168941584</v>
      </c>
      <c r="AA91" s="83">
        <v>0.70142912900863874</v>
      </c>
      <c r="AB91" s="83">
        <v>0.67771450508567599</v>
      </c>
      <c r="AC91" s="83">
        <v>0.64691590042109015</v>
      </c>
      <c r="AD91" s="83">
        <v>0.61050954308376915</v>
      </c>
      <c r="AE91" s="83">
        <v>0.57246257926022659</v>
      </c>
      <c r="AF91" s="83">
        <v>0.52174938310303109</v>
      </c>
      <c r="AG91" s="83">
        <v>0.51984471357070561</v>
      </c>
      <c r="AH91" s="83">
        <v>0.46161945800452575</v>
      </c>
      <c r="AI91" s="83">
        <v>0.45901772101858845</v>
      </c>
      <c r="AJ91" s="83">
        <v>0.45593250329972385</v>
      </c>
      <c r="AK91" s="83">
        <v>0.42795347388707367</v>
      </c>
      <c r="AL91" s="83">
        <v>0.43088504640800213</v>
      </c>
      <c r="AM91" s="83">
        <v>0.43185770195918033</v>
      </c>
      <c r="AN91" s="83">
        <v>0.43365861464665267</v>
      </c>
      <c r="AO91" s="83">
        <v>0.43501368535175361</v>
      </c>
      <c r="AP91" s="83">
        <v>0.43683186523397771</v>
      </c>
      <c r="AQ91" s="83">
        <v>0.43918674031347904</v>
      </c>
      <c r="AR91" s="83">
        <v>0.44111287323424497</v>
      </c>
      <c r="AS91" s="83">
        <v>0.42854327172149836</v>
      </c>
      <c r="AT91" s="83">
        <v>0.41914576907036621</v>
      </c>
      <c r="AU91" s="83">
        <v>0.41748228128015508</v>
      </c>
      <c r="AV91" s="83">
        <v>0.39033371388809535</v>
      </c>
      <c r="AW91" s="83">
        <v>0.35182623505156774</v>
      </c>
      <c r="AX91" s="83">
        <v>0.31282997902815546</v>
      </c>
      <c r="AY91" s="83">
        <v>0.27215873457588585</v>
      </c>
      <c r="AZ91" s="83">
        <v>0.22874035532284268</v>
      </c>
    </row>
    <row r="92" spans="1:52" ht="12" hidden="1" customHeight="1" x14ac:dyDescent="0.35">
      <c r="A92" s="82" t="s">
        <v>17</v>
      </c>
      <c r="B92" s="83">
        <v>0.68620100800694162</v>
      </c>
      <c r="C92" s="83">
        <v>0.76554897284325218</v>
      </c>
      <c r="D92" s="83">
        <v>0.68204743407972668</v>
      </c>
      <c r="E92" s="83">
        <v>1.1238912446444604</v>
      </c>
      <c r="F92" s="83">
        <v>0.60585251370941995</v>
      </c>
      <c r="G92" s="83">
        <v>0.99339261489309139</v>
      </c>
      <c r="H92" s="83">
        <v>1.4342131561857487</v>
      </c>
      <c r="I92" s="83">
        <v>1.3191561250657298</v>
      </c>
      <c r="J92" s="83">
        <v>0.365953887954579</v>
      </c>
      <c r="K92" s="83">
        <v>0.82290952243119631</v>
      </c>
      <c r="L92" s="83">
        <v>0.8975102707103475</v>
      </c>
      <c r="M92" s="83">
        <v>1.0182676545219365</v>
      </c>
      <c r="N92" s="83">
        <v>0.66913392137802818</v>
      </c>
      <c r="O92" s="83">
        <v>0.428671666969479</v>
      </c>
      <c r="P92" s="83">
        <v>1.2069956956637233</v>
      </c>
      <c r="Q92" s="83">
        <v>1.4881199411487744</v>
      </c>
      <c r="R92" s="83">
        <v>1.5381122290177325</v>
      </c>
      <c r="S92" s="83">
        <v>1.5508108053935765</v>
      </c>
      <c r="T92" s="83">
        <v>1.5619787221601735</v>
      </c>
      <c r="U92" s="83">
        <v>1.5678371208044928</v>
      </c>
      <c r="V92" s="83">
        <v>1.563909922223002</v>
      </c>
      <c r="W92" s="83">
        <v>1.5652985627178344</v>
      </c>
      <c r="X92" s="83">
        <v>1.5792558919658466</v>
      </c>
      <c r="Y92" s="83">
        <v>1.4007318477670405</v>
      </c>
      <c r="Z92" s="83">
        <v>1.3588430423097042</v>
      </c>
      <c r="AA92" s="83">
        <v>1.3332206730156237</v>
      </c>
      <c r="AB92" s="83">
        <v>1.3001389274518278</v>
      </c>
      <c r="AC92" s="83">
        <v>1.2010574021123095</v>
      </c>
      <c r="AD92" s="83">
        <v>1.1318650958806784</v>
      </c>
      <c r="AE92" s="83">
        <v>1.1343985194165367</v>
      </c>
      <c r="AF92" s="83">
        <v>1.0722707445976085</v>
      </c>
      <c r="AG92" s="83">
        <v>1.0016344625648033</v>
      </c>
      <c r="AH92" s="83">
        <v>0.96574262945502765</v>
      </c>
      <c r="AI92" s="83">
        <v>0.9285140350830503</v>
      </c>
      <c r="AJ92" s="83">
        <v>0.87179013261649851</v>
      </c>
      <c r="AK92" s="83">
        <v>0.79164700455717785</v>
      </c>
      <c r="AL92" s="83">
        <v>0.79316784609155344</v>
      </c>
      <c r="AM92" s="83">
        <v>0.79465062795797914</v>
      </c>
      <c r="AN92" s="83">
        <v>0.7959555548237186</v>
      </c>
      <c r="AO92" s="83">
        <v>0.79692427815418909</v>
      </c>
      <c r="AP92" s="83">
        <v>0.79146840786197703</v>
      </c>
      <c r="AQ92" s="83">
        <v>0.79133832150578332</v>
      </c>
      <c r="AR92" s="83">
        <v>0.7797963684351743</v>
      </c>
      <c r="AS92" s="83">
        <v>0.51309691893163201</v>
      </c>
      <c r="AT92" s="83">
        <v>0.46764315842331639</v>
      </c>
      <c r="AU92" s="83">
        <v>0.43253540865676576</v>
      </c>
      <c r="AV92" s="83">
        <v>0.39226238108654332</v>
      </c>
      <c r="AW92" s="83">
        <v>0.31248685281111721</v>
      </c>
      <c r="AX92" s="83">
        <v>0.26388533024195193</v>
      </c>
      <c r="AY92" s="83">
        <v>0.26181407938087398</v>
      </c>
      <c r="AZ92" s="83">
        <v>0.22710184397517563</v>
      </c>
    </row>
    <row r="93" spans="1:52" ht="12" hidden="1" customHeight="1" x14ac:dyDescent="0.35">
      <c r="A93" s="82" t="s">
        <v>18</v>
      </c>
      <c r="B93" s="83">
        <v>1.4021968728805697E-15</v>
      </c>
      <c r="C93" s="83">
        <v>0</v>
      </c>
      <c r="D93" s="83">
        <v>2.8528097359542858E-15</v>
      </c>
      <c r="E93" s="83">
        <v>0</v>
      </c>
      <c r="F93" s="83">
        <v>0.38721372672406318</v>
      </c>
      <c r="G93" s="83">
        <v>0</v>
      </c>
      <c r="H93" s="83">
        <v>5.7947942605248933E-17</v>
      </c>
      <c r="I93" s="83">
        <v>6.4191451930554138E-16</v>
      </c>
      <c r="J93" s="83">
        <v>4.278262959946594E-16</v>
      </c>
      <c r="K93" s="83">
        <v>1.8930279649415346E-15</v>
      </c>
      <c r="L93" s="83">
        <v>1.8045390017229918E-15</v>
      </c>
      <c r="M93" s="83">
        <v>1.9354506478125729E-15</v>
      </c>
      <c r="N93" s="83">
        <v>0</v>
      </c>
      <c r="O93" s="83">
        <v>1.9228580643532494E-15</v>
      </c>
      <c r="P93" s="83">
        <v>0.30054544909167508</v>
      </c>
      <c r="Q93" s="83">
        <v>0.39082917645748888</v>
      </c>
      <c r="R93" s="83">
        <v>0.38765675437792896</v>
      </c>
      <c r="S93" s="83">
        <v>0.38036167154428047</v>
      </c>
      <c r="T93" s="83">
        <v>0.3808051739338163</v>
      </c>
      <c r="U93" s="83">
        <v>0.37959814685550197</v>
      </c>
      <c r="V93" s="83">
        <v>0.37548556217668666</v>
      </c>
      <c r="W93" s="83">
        <v>0.37562605363351637</v>
      </c>
      <c r="X93" s="83">
        <v>0.38168947418238597</v>
      </c>
      <c r="Y93" s="83">
        <v>0.38711522661059178</v>
      </c>
      <c r="Z93" s="83">
        <v>0.38974686188126328</v>
      </c>
      <c r="AA93" s="83">
        <v>0.39095878963401481</v>
      </c>
      <c r="AB93" s="83">
        <v>0.31844898651457437</v>
      </c>
      <c r="AC93" s="83">
        <v>0.2986451370201304</v>
      </c>
      <c r="AD93" s="83">
        <v>0.27732901454443087</v>
      </c>
      <c r="AE93" s="83">
        <v>0.27932439289988981</v>
      </c>
      <c r="AF93" s="83">
        <v>0.22339341959503531</v>
      </c>
      <c r="AG93" s="83">
        <v>0.20269068126302753</v>
      </c>
      <c r="AH93" s="83">
        <v>0.17523392837918786</v>
      </c>
      <c r="AI93" s="83">
        <v>0.17669644214297731</v>
      </c>
      <c r="AJ93" s="83">
        <v>0.15020859349446397</v>
      </c>
      <c r="AK93" s="83">
        <v>0.12480753829739494</v>
      </c>
      <c r="AL93" s="83">
        <v>0.12575953958836272</v>
      </c>
      <c r="AM93" s="83">
        <v>0.12649689540723091</v>
      </c>
      <c r="AN93" s="83">
        <v>0.12733468468483583</v>
      </c>
      <c r="AO93" s="83">
        <v>0.12808522040759318</v>
      </c>
      <c r="AP93" s="83">
        <v>0.12868532052155229</v>
      </c>
      <c r="AQ93" s="83">
        <v>0.12987422921908565</v>
      </c>
      <c r="AR93" s="83">
        <v>0.13078596632939296</v>
      </c>
      <c r="AS93" s="83">
        <v>0.13129288505065562</v>
      </c>
      <c r="AT93" s="83">
        <v>0.13192077147906697</v>
      </c>
      <c r="AU93" s="83">
        <v>0.13259550309306323</v>
      </c>
      <c r="AV93" s="83">
        <v>0.12541035751630925</v>
      </c>
      <c r="AW93" s="83">
        <v>0.1240816743491673</v>
      </c>
      <c r="AX93" s="83">
        <v>0.12265890285593228</v>
      </c>
      <c r="AY93" s="83">
        <v>0.12298045720570104</v>
      </c>
      <c r="AZ93" s="83">
        <v>0.11810759154868364</v>
      </c>
    </row>
    <row r="94" spans="1:52" ht="12" hidden="1" customHeight="1" x14ac:dyDescent="0.35">
      <c r="A94" s="82" t="s">
        <v>42</v>
      </c>
      <c r="B94" s="83">
        <v>9.8972265155507611</v>
      </c>
      <c r="C94" s="83">
        <v>8.3958463626203308</v>
      </c>
      <c r="D94" s="83">
        <v>7.5145688696630764</v>
      </c>
      <c r="E94" s="83">
        <v>11.064823756494164</v>
      </c>
      <c r="F94" s="83">
        <v>7.0391337188202865</v>
      </c>
      <c r="G94" s="83">
        <v>8.1832879732668982</v>
      </c>
      <c r="H94" s="83">
        <v>7.363964763596706</v>
      </c>
      <c r="I94" s="83">
        <v>8.5578906418420182</v>
      </c>
      <c r="J94" s="83">
        <v>6.4857976242062465</v>
      </c>
      <c r="K94" s="83">
        <v>2.8160274966815755</v>
      </c>
      <c r="L94" s="83">
        <v>4.5341833413022723</v>
      </c>
      <c r="M94" s="83">
        <v>2.708518675607368</v>
      </c>
      <c r="N94" s="83">
        <v>3.7376628586102063</v>
      </c>
      <c r="O94" s="83">
        <v>3.2476942714321297</v>
      </c>
      <c r="P94" s="83">
        <v>3.2380905616135016</v>
      </c>
      <c r="Q94" s="83">
        <v>2.7409801103709066</v>
      </c>
      <c r="R94" s="83">
        <v>2.800403617846646</v>
      </c>
      <c r="S94" s="83">
        <v>2.7981189399077886</v>
      </c>
      <c r="T94" s="83">
        <v>2.8066757410758751</v>
      </c>
      <c r="U94" s="83">
        <v>2.7903622386322331</v>
      </c>
      <c r="V94" s="83">
        <v>2.7849239415223233</v>
      </c>
      <c r="W94" s="83">
        <v>2.7927881489343731</v>
      </c>
      <c r="X94" s="83">
        <v>2.8154720344849649</v>
      </c>
      <c r="Y94" s="83">
        <v>2.77097574869132</v>
      </c>
      <c r="Z94" s="83">
        <v>2.7568189342082321</v>
      </c>
      <c r="AA94" s="83">
        <v>2.7441630973631423</v>
      </c>
      <c r="AB94" s="83">
        <v>2.63415980825213</v>
      </c>
      <c r="AC94" s="83">
        <v>2.5050409109441549</v>
      </c>
      <c r="AD94" s="83">
        <v>2.4152281411412972</v>
      </c>
      <c r="AE94" s="83">
        <v>2.3425986688642939</v>
      </c>
      <c r="AF94" s="83">
        <v>2.1369897561664035</v>
      </c>
      <c r="AG94" s="83">
        <v>2.0773988157752536</v>
      </c>
      <c r="AH94" s="83">
        <v>1.9750048014129231</v>
      </c>
      <c r="AI94" s="83">
        <v>1.9704477245806704</v>
      </c>
      <c r="AJ94" s="83">
        <v>1.926090194847438</v>
      </c>
      <c r="AK94" s="83">
        <v>1.8498755303142205</v>
      </c>
      <c r="AL94" s="83">
        <v>1.8615432930858078</v>
      </c>
      <c r="AM94" s="83">
        <v>1.8727995222683482</v>
      </c>
      <c r="AN94" s="83">
        <v>1.8851409674027599</v>
      </c>
      <c r="AO94" s="83">
        <v>1.8962465141081766</v>
      </c>
      <c r="AP94" s="83">
        <v>1.9070776678664878</v>
      </c>
      <c r="AQ94" s="83">
        <v>1.9207547658691209</v>
      </c>
      <c r="AR94" s="83">
        <v>1.9299746434431697</v>
      </c>
      <c r="AS94" s="83">
        <v>1.8539166803520424</v>
      </c>
      <c r="AT94" s="83">
        <v>1.8443677333373643</v>
      </c>
      <c r="AU94" s="83">
        <v>1.8294189789585127</v>
      </c>
      <c r="AV94" s="83">
        <v>1.7735359035649416</v>
      </c>
      <c r="AW94" s="83">
        <v>1.6845125484517549</v>
      </c>
      <c r="AX94" s="83">
        <v>1.6284881007056864</v>
      </c>
      <c r="AY94" s="83">
        <v>1.5808789602186555</v>
      </c>
      <c r="AZ94" s="83">
        <v>1.476582040748267</v>
      </c>
    </row>
    <row r="95" spans="1:52" ht="12" hidden="1" customHeight="1" x14ac:dyDescent="0.35">
      <c r="A95" s="82" t="s">
        <v>48</v>
      </c>
      <c r="B95" s="83">
        <v>10.333264918564874</v>
      </c>
      <c r="C95" s="83">
        <v>16.897200168944817</v>
      </c>
      <c r="D95" s="83">
        <v>14.958104124515742</v>
      </c>
      <c r="E95" s="83">
        <v>17.562787122975053</v>
      </c>
      <c r="F95" s="83">
        <v>7.9140087821893301</v>
      </c>
      <c r="G95" s="83">
        <v>3.0515515830535</v>
      </c>
      <c r="H95" s="83">
        <v>5.3871299817942866</v>
      </c>
      <c r="I95" s="83">
        <v>12.180704070014814</v>
      </c>
      <c r="J95" s="83">
        <v>7.6738681753886464</v>
      </c>
      <c r="K95" s="83">
        <v>6.2366233121684251</v>
      </c>
      <c r="L95" s="83">
        <v>3.0583488261656684</v>
      </c>
      <c r="M95" s="83">
        <v>2.4267761117154292</v>
      </c>
      <c r="N95" s="83">
        <v>1.9951599967840503</v>
      </c>
      <c r="O95" s="83">
        <v>1.9560137754362426</v>
      </c>
      <c r="P95" s="83">
        <v>0.65960430194044217</v>
      </c>
      <c r="Q95" s="83">
        <v>0.92487119764943349</v>
      </c>
      <c r="R95" s="83">
        <v>1.0359718838792173</v>
      </c>
      <c r="S95" s="83">
        <v>1.0925330775870181</v>
      </c>
      <c r="T95" s="83">
        <v>1.0817145183089196</v>
      </c>
      <c r="U95" s="83">
        <v>1.0602158322374184</v>
      </c>
      <c r="V95" s="83">
        <v>1.0598323797618523</v>
      </c>
      <c r="W95" s="83">
        <v>1.0645217935873676</v>
      </c>
      <c r="X95" s="83">
        <v>1.0704237510351791</v>
      </c>
      <c r="Y95" s="83">
        <v>1.0494925186051154</v>
      </c>
      <c r="Z95" s="83">
        <v>1.0351589527291061</v>
      </c>
      <c r="AA95" s="83">
        <v>1.0150708618545012</v>
      </c>
      <c r="AB95" s="83">
        <v>0.96803695336574647</v>
      </c>
      <c r="AC95" s="83">
        <v>0.92659453961985039</v>
      </c>
      <c r="AD95" s="83">
        <v>0.8951614224721901</v>
      </c>
      <c r="AE95" s="83">
        <v>0.88381487629859457</v>
      </c>
      <c r="AF95" s="83">
        <v>0.8296059136895555</v>
      </c>
      <c r="AG95" s="83">
        <v>0.52338198509400302</v>
      </c>
      <c r="AH95" s="83">
        <v>0.51111989626835308</v>
      </c>
      <c r="AI95" s="83">
        <v>0.50292928500531064</v>
      </c>
      <c r="AJ95" s="83">
        <v>0.36853582146740121</v>
      </c>
      <c r="AK95" s="83">
        <v>0.27871640206846732</v>
      </c>
      <c r="AL95" s="83">
        <v>0.27939526562403511</v>
      </c>
      <c r="AM95" s="83">
        <v>0.27741703975011617</v>
      </c>
      <c r="AN95" s="83">
        <v>0.27753531068286597</v>
      </c>
      <c r="AO95" s="83">
        <v>0.27763313058131028</v>
      </c>
      <c r="AP95" s="83">
        <v>0.27751678036106542</v>
      </c>
      <c r="AQ95" s="83">
        <v>0.27797758647802018</v>
      </c>
      <c r="AR95" s="83">
        <v>0.27809145206827707</v>
      </c>
      <c r="AS95" s="83">
        <v>0.26603095682381855</v>
      </c>
      <c r="AT95" s="83">
        <v>0.2600693716509947</v>
      </c>
      <c r="AU95" s="83">
        <v>0.2507386127828421</v>
      </c>
      <c r="AV95" s="83">
        <v>0.23186458892708875</v>
      </c>
      <c r="AW95" s="83">
        <v>0.21797373057697855</v>
      </c>
      <c r="AX95" s="83">
        <v>0.20803300742709563</v>
      </c>
      <c r="AY95" s="83">
        <v>0.20369690222745335</v>
      </c>
      <c r="AZ95" s="83">
        <v>0.19064379675062298</v>
      </c>
    </row>
    <row r="96" spans="1:52" ht="12" hidden="1" customHeight="1" x14ac:dyDescent="0.35">
      <c r="A96" s="82" t="s">
        <v>60</v>
      </c>
      <c r="B96" s="83">
        <v>19.641275074440806</v>
      </c>
      <c r="C96" s="83">
        <v>18.74827334339162</v>
      </c>
      <c r="D96" s="83">
        <v>17.440656375734218</v>
      </c>
      <c r="E96" s="83">
        <v>16.288049561147378</v>
      </c>
      <c r="F96" s="83">
        <v>17.409241992229543</v>
      </c>
      <c r="G96" s="83">
        <v>18.189057957850796</v>
      </c>
      <c r="H96" s="83">
        <v>18.361780753959852</v>
      </c>
      <c r="I96" s="83">
        <v>17.364456824412621</v>
      </c>
      <c r="J96" s="83">
        <v>18.195828291279355</v>
      </c>
      <c r="K96" s="83">
        <v>17.540712397272287</v>
      </c>
      <c r="L96" s="83">
        <v>18.006330322841794</v>
      </c>
      <c r="M96" s="83">
        <v>16.307007876815096</v>
      </c>
      <c r="N96" s="83">
        <v>16.809200957520378</v>
      </c>
      <c r="O96" s="83">
        <v>13.577002708461308</v>
      </c>
      <c r="P96" s="83">
        <v>13.153795539295908</v>
      </c>
      <c r="Q96" s="83">
        <v>12.15347105379101</v>
      </c>
      <c r="R96" s="83">
        <v>12.147188480359318</v>
      </c>
      <c r="S96" s="83">
        <v>12.151577661912505</v>
      </c>
      <c r="T96" s="83">
        <v>12.174490991877574</v>
      </c>
      <c r="U96" s="83">
        <v>12.006876839167745</v>
      </c>
      <c r="V96" s="83">
        <v>11.967993130096973</v>
      </c>
      <c r="W96" s="83">
        <v>12.058886713944556</v>
      </c>
      <c r="X96" s="83">
        <v>12.1525383228556</v>
      </c>
      <c r="Y96" s="83">
        <v>11.004665922355219</v>
      </c>
      <c r="Z96" s="83">
        <v>9.7105417182055191</v>
      </c>
      <c r="AA96" s="83">
        <v>9.7177194207569375</v>
      </c>
      <c r="AB96" s="83">
        <v>9.4848086668674547</v>
      </c>
      <c r="AC96" s="83">
        <v>9.3884531029635614</v>
      </c>
      <c r="AD96" s="83">
        <v>8.1552543276793816</v>
      </c>
      <c r="AE96" s="83">
        <v>7.6025251956201645</v>
      </c>
      <c r="AF96" s="83">
        <v>7.4119623022512364</v>
      </c>
      <c r="AG96" s="83">
        <v>7.3270400171443146</v>
      </c>
      <c r="AH96" s="83">
        <v>6.3675183249221448</v>
      </c>
      <c r="AI96" s="83">
        <v>5.4776189443071823</v>
      </c>
      <c r="AJ96" s="83">
        <v>4.962689188906853</v>
      </c>
      <c r="AK96" s="83">
        <v>3.8851332888493229</v>
      </c>
      <c r="AL96" s="83">
        <v>3.8907563649898438</v>
      </c>
      <c r="AM96" s="83">
        <v>3.889831212164359</v>
      </c>
      <c r="AN96" s="83">
        <v>3.8859377866814273</v>
      </c>
      <c r="AO96" s="83">
        <v>3.8420971959196493</v>
      </c>
      <c r="AP96" s="83">
        <v>3.8045853017539057</v>
      </c>
      <c r="AQ96" s="83">
        <v>3.8022308532312574</v>
      </c>
      <c r="AR96" s="83">
        <v>3.791592777162601</v>
      </c>
      <c r="AS96" s="83">
        <v>2.9540637775468883</v>
      </c>
      <c r="AT96" s="83">
        <v>2.1683211961724131</v>
      </c>
      <c r="AU96" s="83">
        <v>2.1116474706549533</v>
      </c>
      <c r="AV96" s="83">
        <v>1.9916986383837041</v>
      </c>
      <c r="AW96" s="83">
        <v>1.8983829298240267</v>
      </c>
      <c r="AX96" s="83">
        <v>1.4569520968109368</v>
      </c>
      <c r="AY96" s="83">
        <v>1.2471971592142648</v>
      </c>
      <c r="AZ96" s="83">
        <v>1.1723524481742458</v>
      </c>
    </row>
    <row r="97" spans="1:52" ht="12" hidden="1" customHeight="1" x14ac:dyDescent="0.35">
      <c r="A97" s="82" t="s">
        <v>43</v>
      </c>
      <c r="B97" s="83">
        <v>32.996606458604852</v>
      </c>
      <c r="C97" s="83">
        <v>35.085076800319598</v>
      </c>
      <c r="D97" s="83">
        <v>37.490115944338314</v>
      </c>
      <c r="E97" s="83">
        <v>27.213733742500057</v>
      </c>
      <c r="F97" s="83">
        <v>16.61356188925582</v>
      </c>
      <c r="G97" s="83">
        <v>22.950958592181411</v>
      </c>
      <c r="H97" s="83">
        <v>15.69583790621939</v>
      </c>
      <c r="I97" s="83">
        <v>17.816051778479995</v>
      </c>
      <c r="J97" s="83">
        <v>14.702661733650451</v>
      </c>
      <c r="K97" s="83">
        <v>10.79594889838673</v>
      </c>
      <c r="L97" s="83">
        <v>16.63206999499905</v>
      </c>
      <c r="M97" s="83">
        <v>12.193529703112919</v>
      </c>
      <c r="N97" s="83">
        <v>10.686878527077763</v>
      </c>
      <c r="O97" s="83">
        <v>12.738672285004899</v>
      </c>
      <c r="P97" s="83">
        <v>11.157299110606214</v>
      </c>
      <c r="Q97" s="83">
        <v>10.569699616196088</v>
      </c>
      <c r="R97" s="83">
        <v>10.69032400724973</v>
      </c>
      <c r="S97" s="83">
        <v>10.749222621771175</v>
      </c>
      <c r="T97" s="83">
        <v>10.779495206595232</v>
      </c>
      <c r="U97" s="83">
        <v>10.748583856192912</v>
      </c>
      <c r="V97" s="83">
        <v>10.718009749733685</v>
      </c>
      <c r="W97" s="83">
        <v>10.730136896926977</v>
      </c>
      <c r="X97" s="83">
        <v>10.821265204410974</v>
      </c>
      <c r="Y97" s="83">
        <v>10.837591949897622</v>
      </c>
      <c r="Z97" s="83">
        <v>10.817350943326913</v>
      </c>
      <c r="AA97" s="83">
        <v>10.844345301487849</v>
      </c>
      <c r="AB97" s="83">
        <v>10.877181448088976</v>
      </c>
      <c r="AC97" s="83">
        <v>10.776934901208145</v>
      </c>
      <c r="AD97" s="83">
        <v>10.785168659935636</v>
      </c>
      <c r="AE97" s="83">
        <v>10.753025301282927</v>
      </c>
      <c r="AF97" s="83">
        <v>10.540520184775973</v>
      </c>
      <c r="AG97" s="83">
        <v>10.564901350961424</v>
      </c>
      <c r="AH97" s="83">
        <v>10.529451498204891</v>
      </c>
      <c r="AI97" s="83">
        <v>10.525037260562575</v>
      </c>
      <c r="AJ97" s="83">
        <v>10.519336875291842</v>
      </c>
      <c r="AK97" s="83">
        <v>10.485199577514894</v>
      </c>
      <c r="AL97" s="83">
        <v>10.540537100384523</v>
      </c>
      <c r="AM97" s="83">
        <v>10.597527602295324</v>
      </c>
      <c r="AN97" s="83">
        <v>10.659257915288114</v>
      </c>
      <c r="AO97" s="83">
        <v>10.717836169634889</v>
      </c>
      <c r="AP97" s="83">
        <v>10.78145898780306</v>
      </c>
      <c r="AQ97" s="83">
        <v>10.848906028955078</v>
      </c>
      <c r="AR97" s="83">
        <v>10.901896045629501</v>
      </c>
      <c r="AS97" s="83">
        <v>10.567695824161047</v>
      </c>
      <c r="AT97" s="83">
        <v>10.562084820193746</v>
      </c>
      <c r="AU97" s="83">
        <v>10.553524270988767</v>
      </c>
      <c r="AV97" s="83">
        <v>10.518105290385003</v>
      </c>
      <c r="AW97" s="83">
        <v>10.29538375565493</v>
      </c>
      <c r="AX97" s="83">
        <v>10.225141172144044</v>
      </c>
      <c r="AY97" s="83">
        <v>10.208076629149542</v>
      </c>
      <c r="AZ97" s="83">
        <v>10.056525970936908</v>
      </c>
    </row>
    <row r="98" spans="1:52" ht="12" hidden="1" customHeight="1" x14ac:dyDescent="0.35">
      <c r="A98" s="82" t="s">
        <v>49</v>
      </c>
      <c r="B98" s="83">
        <v>0.74578700659355524</v>
      </c>
      <c r="C98" s="83">
        <v>0.85580208415722803</v>
      </c>
      <c r="D98" s="83">
        <v>0.51387210777473213</v>
      </c>
      <c r="E98" s="83">
        <v>0.25966718711563286</v>
      </c>
      <c r="F98" s="83">
        <v>0.40651645067023978</v>
      </c>
      <c r="G98" s="83">
        <v>0.4468348257419591</v>
      </c>
      <c r="H98" s="83">
        <v>0.37545628204295473</v>
      </c>
      <c r="I98" s="83">
        <v>0.33942421187931965</v>
      </c>
      <c r="J98" s="83">
        <v>0.25037193206687919</v>
      </c>
      <c r="K98" s="83">
        <v>0.15943807959956324</v>
      </c>
      <c r="L98" s="83">
        <v>0.14952825672869166</v>
      </c>
      <c r="M98" s="83">
        <v>0.13549237113607729</v>
      </c>
      <c r="N98" s="83">
        <v>0.12685009844460196</v>
      </c>
      <c r="O98" s="83">
        <v>0.11018124103355012</v>
      </c>
      <c r="P98" s="83">
        <v>0.10588615873569823</v>
      </c>
      <c r="Q98" s="83">
        <v>1.5679443196686946E-2</v>
      </c>
      <c r="R98" s="83">
        <v>1.619585185499442E-2</v>
      </c>
      <c r="S98" s="83">
        <v>1.6470668819308171E-2</v>
      </c>
      <c r="T98" s="83">
        <v>1.6537452741797663E-2</v>
      </c>
      <c r="U98" s="83">
        <v>1.6555336685944191E-2</v>
      </c>
      <c r="V98" s="83">
        <v>1.6468616350501907E-2</v>
      </c>
      <c r="W98" s="83">
        <v>1.6466209968837495E-2</v>
      </c>
      <c r="X98" s="83">
        <v>1.6465969229548374E-2</v>
      </c>
      <c r="Y98" s="83">
        <v>1.2977878772239446E-2</v>
      </c>
      <c r="Z98" s="83">
        <v>1.2354933663417108E-2</v>
      </c>
      <c r="AA98" s="83">
        <v>1.0942460706564084E-2</v>
      </c>
      <c r="AB98" s="83">
        <v>9.2484348661301032E-3</v>
      </c>
      <c r="AC98" s="83">
        <v>7.3409481941161467E-3</v>
      </c>
      <c r="AD98" s="83">
        <v>6.1316005196454249E-3</v>
      </c>
      <c r="AE98" s="83">
        <v>5.6288091250559901E-3</v>
      </c>
      <c r="AF98" s="83">
        <v>3.9699813754022328E-3</v>
      </c>
      <c r="AG98" s="83">
        <v>3.1613010059202079E-3</v>
      </c>
      <c r="AH98" s="83">
        <v>2.0211571319875793E-3</v>
      </c>
      <c r="AI98" s="83">
        <v>1.4884924885200483E-3</v>
      </c>
      <c r="AJ98" s="83">
        <v>1.0218346017362621E-3</v>
      </c>
      <c r="AK98" s="83">
        <v>0</v>
      </c>
      <c r="AL98" s="83">
        <v>0</v>
      </c>
      <c r="AM98" s="83">
        <v>0</v>
      </c>
      <c r="AN98" s="83">
        <v>0</v>
      </c>
      <c r="AO98" s="83">
        <v>0</v>
      </c>
      <c r="AP98" s="83">
        <v>0</v>
      </c>
      <c r="AQ98" s="83">
        <v>0</v>
      </c>
      <c r="AR98" s="83">
        <v>0</v>
      </c>
      <c r="AS98" s="83">
        <v>0</v>
      </c>
      <c r="AT98" s="83">
        <v>0</v>
      </c>
      <c r="AU98" s="83">
        <v>0</v>
      </c>
      <c r="AV98" s="83">
        <v>0</v>
      </c>
      <c r="AW98" s="83">
        <v>0</v>
      </c>
      <c r="AX98" s="83">
        <v>0</v>
      </c>
      <c r="AY98" s="83">
        <v>0</v>
      </c>
      <c r="AZ98" s="83">
        <v>0</v>
      </c>
    </row>
    <row r="99" spans="1:52" ht="12" hidden="1" customHeight="1" x14ac:dyDescent="0.35">
      <c r="A99" s="82" t="s">
        <v>52</v>
      </c>
      <c r="B99" s="83">
        <v>14.69839163668326</v>
      </c>
      <c r="C99" s="83">
        <v>13.781417837581161</v>
      </c>
      <c r="D99" s="83">
        <v>14.085654579797573</v>
      </c>
      <c r="E99" s="83">
        <v>10.955240307692591</v>
      </c>
      <c r="F99" s="83">
        <v>12.502035813122461</v>
      </c>
      <c r="G99" s="83">
        <v>12.196097528881809</v>
      </c>
      <c r="H99" s="83">
        <v>12.441708728454094</v>
      </c>
      <c r="I99" s="83">
        <v>14.082315191531393</v>
      </c>
      <c r="J99" s="83">
        <v>14.913767118959735</v>
      </c>
      <c r="K99" s="83">
        <v>12.91177275716673</v>
      </c>
      <c r="L99" s="83">
        <v>12.21126703396607</v>
      </c>
      <c r="M99" s="83">
        <v>14.824539964850437</v>
      </c>
      <c r="N99" s="83">
        <v>14.900986451318426</v>
      </c>
      <c r="O99" s="83">
        <v>15.525485310228534</v>
      </c>
      <c r="P99" s="83">
        <v>20.758577832602935</v>
      </c>
      <c r="Q99" s="83">
        <v>22.774216552220363</v>
      </c>
      <c r="R99" s="83">
        <v>23.243116815198668</v>
      </c>
      <c r="S99" s="83">
        <v>23.449891062793952</v>
      </c>
      <c r="T99" s="83">
        <v>23.283123806072851</v>
      </c>
      <c r="U99" s="83">
        <v>22.963793805879487</v>
      </c>
      <c r="V99" s="83">
        <v>22.952004018927322</v>
      </c>
      <c r="W99" s="83">
        <v>23.061139966015034</v>
      </c>
      <c r="X99" s="83">
        <v>23.248280712888331</v>
      </c>
      <c r="Y99" s="83">
        <v>23.916796969211152</v>
      </c>
      <c r="Z99" s="83">
        <v>24.716408597514757</v>
      </c>
      <c r="AA99" s="83">
        <v>24.940372874923575</v>
      </c>
      <c r="AB99" s="83">
        <v>25.000000685216879</v>
      </c>
      <c r="AC99" s="83">
        <v>25.186442005816438</v>
      </c>
      <c r="AD99" s="83">
        <v>25.955306474509065</v>
      </c>
      <c r="AE99" s="83">
        <v>26.438243439252478</v>
      </c>
      <c r="AF99" s="83">
        <v>26.523794658488359</v>
      </c>
      <c r="AG99" s="83">
        <v>26.416893994724848</v>
      </c>
      <c r="AH99" s="83">
        <v>27.075382493305803</v>
      </c>
      <c r="AI99" s="83">
        <v>27.763898802149946</v>
      </c>
      <c r="AJ99" s="83">
        <v>28.165453055801454</v>
      </c>
      <c r="AK99" s="83">
        <v>28.812703766967164</v>
      </c>
      <c r="AL99" s="83">
        <v>29.014324891418404</v>
      </c>
      <c r="AM99" s="83">
        <v>29.21869754984127</v>
      </c>
      <c r="AN99" s="83">
        <v>29.407814119579008</v>
      </c>
      <c r="AO99" s="83">
        <v>29.62070744573284</v>
      </c>
      <c r="AP99" s="83">
        <v>29.819112624829465</v>
      </c>
      <c r="AQ99" s="83">
        <v>30.012777365857644</v>
      </c>
      <c r="AR99" s="83">
        <v>30.205472189879437</v>
      </c>
      <c r="AS99" s="83">
        <v>30.304865589216032</v>
      </c>
      <c r="AT99" s="83">
        <v>30.425449408191223</v>
      </c>
      <c r="AU99" s="83">
        <v>30.519879521900389</v>
      </c>
      <c r="AV99" s="83">
        <v>30.449540104478256</v>
      </c>
      <c r="AW99" s="83">
        <v>30.384845608097667</v>
      </c>
      <c r="AX99" s="83">
        <v>30.168084627786591</v>
      </c>
      <c r="AY99" s="83">
        <v>30.155008925828035</v>
      </c>
      <c r="AZ99" s="83">
        <v>30.180889873946569</v>
      </c>
    </row>
    <row r="100" spans="1:52" ht="12" hidden="1" customHeight="1" x14ac:dyDescent="0.35">
      <c r="A100" s="82" t="s">
        <v>28</v>
      </c>
      <c r="B100" s="83">
        <v>69.355615416332029</v>
      </c>
      <c r="C100" s="83">
        <v>75.133908270586417</v>
      </c>
      <c r="D100" s="83">
        <v>87.846579689518208</v>
      </c>
      <c r="E100" s="83">
        <v>85.599661626633605</v>
      </c>
      <c r="F100" s="83">
        <v>104.40388625562001</v>
      </c>
      <c r="G100" s="83">
        <v>97.896127906643926</v>
      </c>
      <c r="H100" s="83">
        <v>103.22675309230108</v>
      </c>
      <c r="I100" s="83">
        <v>37.143473924791522</v>
      </c>
      <c r="J100" s="83">
        <v>42.343368461363085</v>
      </c>
      <c r="K100" s="83">
        <v>40.794924813710686</v>
      </c>
      <c r="L100" s="83">
        <v>48.678064611507054</v>
      </c>
      <c r="M100" s="83">
        <v>33.708683291209184</v>
      </c>
      <c r="N100" s="83">
        <v>34.631114345579441</v>
      </c>
      <c r="O100" s="83">
        <v>32.850852885848909</v>
      </c>
      <c r="P100" s="83">
        <v>28.927685233121714</v>
      </c>
      <c r="Q100" s="83">
        <v>31.583955743444978</v>
      </c>
      <c r="R100" s="83">
        <v>32.334796385764889</v>
      </c>
      <c r="S100" s="83">
        <v>32.684658292535531</v>
      </c>
      <c r="T100" s="83">
        <v>32.603919051283796</v>
      </c>
      <c r="U100" s="83">
        <v>32.354701064228557</v>
      </c>
      <c r="V100" s="83">
        <v>32.335308922875114</v>
      </c>
      <c r="W100" s="83">
        <v>32.376553836280792</v>
      </c>
      <c r="X100" s="83">
        <v>32.629655646433207</v>
      </c>
      <c r="Y100" s="83">
        <v>32.696615107910539</v>
      </c>
      <c r="Z100" s="83">
        <v>32.962054643003739</v>
      </c>
      <c r="AA100" s="83">
        <v>32.967651026007459</v>
      </c>
      <c r="AB100" s="83">
        <v>31.953165563539674</v>
      </c>
      <c r="AC100" s="83">
        <v>31.584009306610099</v>
      </c>
      <c r="AD100" s="83">
        <v>31.508285179153045</v>
      </c>
      <c r="AE100" s="83">
        <v>31.666219693816416</v>
      </c>
      <c r="AF100" s="83">
        <v>30.937284582327241</v>
      </c>
      <c r="AG100" s="83">
        <v>30.244401806370263</v>
      </c>
      <c r="AH100" s="83">
        <v>30.055207857699383</v>
      </c>
      <c r="AI100" s="83">
        <v>30.282679825369581</v>
      </c>
      <c r="AJ100" s="83">
        <v>30.165846670813561</v>
      </c>
      <c r="AK100" s="83">
        <v>30.138541479393538</v>
      </c>
      <c r="AL100" s="83">
        <v>30.326229703683754</v>
      </c>
      <c r="AM100" s="83">
        <v>30.463166081978361</v>
      </c>
      <c r="AN100" s="83">
        <v>30.61341981224054</v>
      </c>
      <c r="AO100" s="83">
        <v>30.816603158165119</v>
      </c>
      <c r="AP100" s="83">
        <v>30.993795808108853</v>
      </c>
      <c r="AQ100" s="83">
        <v>31.174474679667657</v>
      </c>
      <c r="AR100" s="83">
        <v>31.341504031935855</v>
      </c>
      <c r="AS100" s="83">
        <v>31.210774231156101</v>
      </c>
      <c r="AT100" s="83">
        <v>31.359692619455789</v>
      </c>
      <c r="AU100" s="83">
        <v>31.25337159984738</v>
      </c>
      <c r="AV100" s="83">
        <v>30.869352833878825</v>
      </c>
      <c r="AW100" s="83">
        <v>30.628060795892861</v>
      </c>
      <c r="AX100" s="83">
        <v>30.534767111488136</v>
      </c>
      <c r="AY100" s="83">
        <v>30.56725674973649</v>
      </c>
      <c r="AZ100" s="83">
        <v>30.305010476693809</v>
      </c>
    </row>
    <row r="101" spans="1:52" ht="12" hidden="1" customHeight="1" x14ac:dyDescent="0.35">
      <c r="A101" s="82" t="s">
        <v>29</v>
      </c>
      <c r="B101" s="83">
        <v>0</v>
      </c>
      <c r="C101" s="83">
        <v>0</v>
      </c>
      <c r="D101" s="83">
        <v>0</v>
      </c>
      <c r="E101" s="83">
        <v>0</v>
      </c>
      <c r="F101" s="83">
        <v>0</v>
      </c>
      <c r="G101" s="83">
        <v>0</v>
      </c>
      <c r="H101" s="83">
        <v>0</v>
      </c>
      <c r="I101" s="83">
        <v>0</v>
      </c>
      <c r="J101" s="83">
        <v>0</v>
      </c>
      <c r="K101" s="83">
        <v>0</v>
      </c>
      <c r="L101" s="83">
        <v>0</v>
      </c>
      <c r="M101" s="83">
        <v>0</v>
      </c>
      <c r="N101" s="83">
        <v>0</v>
      </c>
      <c r="O101" s="83">
        <v>0</v>
      </c>
      <c r="P101" s="83">
        <v>0</v>
      </c>
      <c r="Q101" s="83">
        <v>0</v>
      </c>
      <c r="R101" s="83">
        <v>3.1356127940560072E-6</v>
      </c>
      <c r="S101" s="83">
        <v>1.1089067166461583E-4</v>
      </c>
      <c r="T101" s="83">
        <v>2.0720049673806642E-4</v>
      </c>
      <c r="U101" s="83">
        <v>4.8325963343656518E-4</v>
      </c>
      <c r="V101" s="83">
        <v>8.7609072917098287E-4</v>
      </c>
      <c r="W101" s="83">
        <v>1.0758991136957277E-3</v>
      </c>
      <c r="X101" s="83">
        <v>1.5275361704989814E-3</v>
      </c>
      <c r="Y101" s="83">
        <v>9.6756096414948468E-3</v>
      </c>
      <c r="Z101" s="83">
        <v>1.4198174178191456E-2</v>
      </c>
      <c r="AA101" s="83">
        <v>1.8423475330421622E-2</v>
      </c>
      <c r="AB101" s="83">
        <v>3.0030336071756009E-2</v>
      </c>
      <c r="AC101" s="83">
        <v>4.1964522459496278E-2</v>
      </c>
      <c r="AD101" s="83">
        <v>5.514950080867112E-2</v>
      </c>
      <c r="AE101" s="83">
        <v>6.8852950663596382E-2</v>
      </c>
      <c r="AF101" s="83">
        <v>8.7799874418737892E-2</v>
      </c>
      <c r="AG101" s="83">
        <v>0.10840283613812494</v>
      </c>
      <c r="AH101" s="83">
        <v>0.12592032901063172</v>
      </c>
      <c r="AI101" s="83">
        <v>0.13904815258261749</v>
      </c>
      <c r="AJ101" s="83">
        <v>0.15520970033973369</v>
      </c>
      <c r="AK101" s="83">
        <v>0.1765358213168142</v>
      </c>
      <c r="AL101" s="83">
        <v>0.17907872872510258</v>
      </c>
      <c r="AM101" s="83">
        <v>0.18252217725234024</v>
      </c>
      <c r="AN101" s="83">
        <v>0.18598230711748093</v>
      </c>
      <c r="AO101" s="83">
        <v>0.19047133388563264</v>
      </c>
      <c r="AP101" s="83">
        <v>0.19490050635066714</v>
      </c>
      <c r="AQ101" s="83">
        <v>0.19859536877366571</v>
      </c>
      <c r="AR101" s="83">
        <v>0.20297417072671781</v>
      </c>
      <c r="AS101" s="83">
        <v>0.23291825772249572</v>
      </c>
      <c r="AT101" s="83">
        <v>0.24765011180248031</v>
      </c>
      <c r="AU101" s="83">
        <v>0.25749831218533409</v>
      </c>
      <c r="AV101" s="83">
        <v>0.27502804484039534</v>
      </c>
      <c r="AW101" s="83">
        <v>0.28971819207807065</v>
      </c>
      <c r="AX101" s="83">
        <v>0.30323883118266126</v>
      </c>
      <c r="AY101" s="83">
        <v>0.31259087475601272</v>
      </c>
      <c r="AZ101" s="83">
        <v>0.32173292516269719</v>
      </c>
    </row>
    <row r="102" spans="1:52" ht="12" hidden="1" customHeight="1" x14ac:dyDescent="0.35">
      <c r="A102" s="79" t="s">
        <v>805</v>
      </c>
      <c r="B102" s="80">
        <v>578.34715692589202</v>
      </c>
      <c r="C102" s="80">
        <v>577.54936473805788</v>
      </c>
      <c r="D102" s="80">
        <v>548.39351574461853</v>
      </c>
      <c r="E102" s="80">
        <v>543.62152340167393</v>
      </c>
      <c r="F102" s="80">
        <v>551.12049050924338</v>
      </c>
      <c r="G102" s="80">
        <v>559.76395067923909</v>
      </c>
      <c r="H102" s="80">
        <v>512.03251703120463</v>
      </c>
      <c r="I102" s="80">
        <v>554.69751016590578</v>
      </c>
      <c r="J102" s="80">
        <v>526.23024104959302</v>
      </c>
      <c r="K102" s="80">
        <v>466.89351322636821</v>
      </c>
      <c r="L102" s="80">
        <v>511.93899409479593</v>
      </c>
      <c r="M102" s="80">
        <v>449.02884169816946</v>
      </c>
      <c r="N102" s="80">
        <v>428.56578194247771</v>
      </c>
      <c r="O102" s="80">
        <v>403.00850192850578</v>
      </c>
      <c r="P102" s="80">
        <v>402.71124221172636</v>
      </c>
      <c r="Q102" s="80">
        <v>414.4623001668586</v>
      </c>
      <c r="R102" s="80">
        <v>421.59533638564812</v>
      </c>
      <c r="S102" s="80">
        <v>427.91735253776073</v>
      </c>
      <c r="T102" s="80">
        <v>431.30066848240739</v>
      </c>
      <c r="U102" s="80">
        <v>430.81699324735536</v>
      </c>
      <c r="V102" s="80">
        <v>431.39516991517905</v>
      </c>
      <c r="W102" s="80">
        <v>433.71959614087422</v>
      </c>
      <c r="X102" s="80">
        <v>438.13957625604684</v>
      </c>
      <c r="Y102" s="80">
        <v>437.96930756545447</v>
      </c>
      <c r="Z102" s="80">
        <v>437.6666047560318</v>
      </c>
      <c r="AA102" s="80">
        <v>439.85168699453783</v>
      </c>
      <c r="AB102" s="80">
        <v>441.81065784373317</v>
      </c>
      <c r="AC102" s="80">
        <v>443.90256804375019</v>
      </c>
      <c r="AD102" s="80">
        <v>444.78276476997456</v>
      </c>
      <c r="AE102" s="80">
        <v>446.82407274510473</v>
      </c>
      <c r="AF102" s="80">
        <v>448.55102696765402</v>
      </c>
      <c r="AG102" s="80">
        <v>449.44926959049667</v>
      </c>
      <c r="AH102" s="80">
        <v>450.43504520697724</v>
      </c>
      <c r="AI102" s="80">
        <v>451.73695820955874</v>
      </c>
      <c r="AJ102" s="80">
        <v>453.20048534618718</v>
      </c>
      <c r="AK102" s="80">
        <v>453.63010466900403</v>
      </c>
      <c r="AL102" s="80">
        <v>457.19115148850483</v>
      </c>
      <c r="AM102" s="80">
        <v>459.98454951926755</v>
      </c>
      <c r="AN102" s="80">
        <v>463.06272294354108</v>
      </c>
      <c r="AO102" s="80">
        <v>466.01974495429783</v>
      </c>
      <c r="AP102" s="80">
        <v>468.99490348207206</v>
      </c>
      <c r="AQ102" s="80">
        <v>472.29586729664106</v>
      </c>
      <c r="AR102" s="80">
        <v>475.46477179236751</v>
      </c>
      <c r="AS102" s="80">
        <v>471.22199937263736</v>
      </c>
      <c r="AT102" s="80">
        <v>468.48365405211655</v>
      </c>
      <c r="AU102" s="80">
        <v>469.47534607092064</v>
      </c>
      <c r="AV102" s="80">
        <v>468.99122046214188</v>
      </c>
      <c r="AW102" s="80">
        <v>468.0526954656425</v>
      </c>
      <c r="AX102" s="80">
        <v>465.13679518857913</v>
      </c>
      <c r="AY102" s="80">
        <v>464.45868660394206</v>
      </c>
      <c r="AZ102" s="80">
        <v>462.72952000037384</v>
      </c>
    </row>
    <row r="103" spans="1:52" ht="12" hidden="1" customHeight="1" x14ac:dyDescent="0.35">
      <c r="A103" s="359" t="s">
        <v>806</v>
      </c>
      <c r="B103" s="360">
        <v>2687.4732350949557</v>
      </c>
      <c r="C103" s="360">
        <v>2745.4926538834093</v>
      </c>
      <c r="D103" s="360">
        <v>2935.4717522779906</v>
      </c>
      <c r="E103" s="360">
        <v>2560.466440116737</v>
      </c>
      <c r="F103" s="360">
        <v>2360.0468520965105</v>
      </c>
      <c r="G103" s="360">
        <v>2424.9737052763603</v>
      </c>
      <c r="H103" s="360">
        <v>2256.7942328701533</v>
      </c>
      <c r="I103" s="360">
        <v>2247.8350838871015</v>
      </c>
      <c r="J103" s="360">
        <v>2251.3253433047857</v>
      </c>
      <c r="K103" s="360">
        <v>1974.7374703645485</v>
      </c>
      <c r="L103" s="360">
        <v>1960.4088346322735</v>
      </c>
      <c r="M103" s="360">
        <v>1947.3143611525518</v>
      </c>
      <c r="N103" s="360">
        <v>1938.1268814158307</v>
      </c>
      <c r="O103" s="360">
        <v>2065.083371006056</v>
      </c>
      <c r="P103" s="360">
        <v>2064.3380276292905</v>
      </c>
      <c r="Q103" s="360">
        <v>2254.0343938559326</v>
      </c>
      <c r="R103" s="360">
        <v>2288.3584753166756</v>
      </c>
      <c r="S103" s="360">
        <v>2345.911168998191</v>
      </c>
      <c r="T103" s="360">
        <v>2351.7328600875476</v>
      </c>
      <c r="U103" s="360">
        <v>2340.286417942003</v>
      </c>
      <c r="V103" s="360">
        <v>2328.8698557437215</v>
      </c>
      <c r="W103" s="360">
        <v>2325.0142468736863</v>
      </c>
      <c r="X103" s="360">
        <v>2336.7436933049562</v>
      </c>
      <c r="Y103" s="360">
        <v>2337.7905971181208</v>
      </c>
      <c r="Z103" s="360">
        <v>2328.819560863385</v>
      </c>
      <c r="AA103" s="360">
        <v>2324.2076539390109</v>
      </c>
      <c r="AB103" s="360">
        <v>2322.2674576714298</v>
      </c>
      <c r="AC103" s="360">
        <v>2322.2214741168477</v>
      </c>
      <c r="AD103" s="360">
        <v>2326.3508895935634</v>
      </c>
      <c r="AE103" s="360">
        <v>2336.5691509094499</v>
      </c>
      <c r="AF103" s="360">
        <v>2340.8013095790307</v>
      </c>
      <c r="AG103" s="360">
        <v>2350.8213251388047</v>
      </c>
      <c r="AH103" s="360">
        <v>2363.2852373876431</v>
      </c>
      <c r="AI103" s="360">
        <v>2373.7282453873549</v>
      </c>
      <c r="AJ103" s="360">
        <v>2379.8064586895516</v>
      </c>
      <c r="AK103" s="360">
        <v>2383.5345834425475</v>
      </c>
      <c r="AL103" s="360">
        <v>2385.4758979222784</v>
      </c>
      <c r="AM103" s="360">
        <v>2387.2064440568593</v>
      </c>
      <c r="AN103" s="360">
        <v>2393.3140921621766</v>
      </c>
      <c r="AO103" s="360">
        <v>2402.9038569339573</v>
      </c>
      <c r="AP103" s="360">
        <v>2400.46507774464</v>
      </c>
      <c r="AQ103" s="360">
        <v>2408.7652214639111</v>
      </c>
      <c r="AR103" s="360">
        <v>2419.587782296459</v>
      </c>
      <c r="AS103" s="360">
        <v>2423.987224229772</v>
      </c>
      <c r="AT103" s="360">
        <v>2425.0410139974742</v>
      </c>
      <c r="AU103" s="360">
        <v>2423.2436031849033</v>
      </c>
      <c r="AV103" s="360">
        <v>2422.3252823080315</v>
      </c>
      <c r="AW103" s="360">
        <v>2423.731307435783</v>
      </c>
      <c r="AX103" s="360">
        <v>2428.2435811218429</v>
      </c>
      <c r="AY103" s="360">
        <v>2437.8645443784117</v>
      </c>
      <c r="AZ103" s="360">
        <v>2439.1848626431547</v>
      </c>
    </row>
    <row r="104" spans="1:52" ht="12" hidden="1" customHeight="1" x14ac:dyDescent="0.35">
      <c r="A104" s="93" t="s">
        <v>807</v>
      </c>
      <c r="B104" s="103">
        <v>6221.9711055260159</v>
      </c>
      <c r="C104" s="103">
        <v>6726.2249463971111</v>
      </c>
      <c r="D104" s="103">
        <v>6884.1472074234998</v>
      </c>
      <c r="E104" s="103">
        <v>6926.6410769034856</v>
      </c>
      <c r="F104" s="103">
        <v>7328.4239198013074</v>
      </c>
      <c r="G104" s="103">
        <v>7909.392009360291</v>
      </c>
      <c r="H104" s="103">
        <v>7611.5025662094968</v>
      </c>
      <c r="I104" s="103">
        <v>7657.9463741897916</v>
      </c>
      <c r="J104" s="103">
        <v>6799.5396156176721</v>
      </c>
      <c r="K104" s="103">
        <v>6417.4483447870389</v>
      </c>
      <c r="L104" s="103">
        <v>6422.8650458997454</v>
      </c>
      <c r="M104" s="103">
        <v>6658.1998788384299</v>
      </c>
      <c r="N104" s="103">
        <v>6509.475419675392</v>
      </c>
      <c r="O104" s="103">
        <v>6726.1867765815859</v>
      </c>
      <c r="P104" s="103">
        <v>6472.7296947667064</v>
      </c>
      <c r="Q104" s="103">
        <v>6914.6797145705341</v>
      </c>
      <c r="R104" s="103">
        <v>7059.0922016213353</v>
      </c>
      <c r="S104" s="103">
        <v>7198.6031204576029</v>
      </c>
      <c r="T104" s="103">
        <v>7267.479008577835</v>
      </c>
      <c r="U104" s="103">
        <v>7280.6876963145369</v>
      </c>
      <c r="V104" s="103">
        <v>7297.478297744884</v>
      </c>
      <c r="W104" s="103">
        <v>7327.0366136874209</v>
      </c>
      <c r="X104" s="103">
        <v>7393.9386895108373</v>
      </c>
      <c r="Y104" s="103">
        <v>7414.9258807249689</v>
      </c>
      <c r="Z104" s="103">
        <v>7422.2405321495007</v>
      </c>
      <c r="AA104" s="103">
        <v>7459.6709012193378</v>
      </c>
      <c r="AB104" s="103">
        <v>7486.3183283578837</v>
      </c>
      <c r="AC104" s="103">
        <v>7512.4576198598743</v>
      </c>
      <c r="AD104" s="103">
        <v>7535.200274394937</v>
      </c>
      <c r="AE104" s="103">
        <v>7567.5540834412132</v>
      </c>
      <c r="AF104" s="103">
        <v>7586.4221943028642</v>
      </c>
      <c r="AG104" s="103">
        <v>7602.3423753741999</v>
      </c>
      <c r="AH104" s="103">
        <v>7625.3853674444726</v>
      </c>
      <c r="AI104" s="103">
        <v>7654.0600547105396</v>
      </c>
      <c r="AJ104" s="103">
        <v>7679.1308503887703</v>
      </c>
      <c r="AK104" s="103">
        <v>7698.5518168918052</v>
      </c>
      <c r="AL104" s="103">
        <v>7751.6095509464467</v>
      </c>
      <c r="AM104" s="103">
        <v>7793.0879298773498</v>
      </c>
      <c r="AN104" s="103">
        <v>7837.7512220932922</v>
      </c>
      <c r="AO104" s="103">
        <v>7884.666201780482</v>
      </c>
      <c r="AP104" s="103">
        <v>7931.2829448844077</v>
      </c>
      <c r="AQ104" s="103">
        <v>7983.1829794332052</v>
      </c>
      <c r="AR104" s="103">
        <v>8034.0893953572768</v>
      </c>
      <c r="AS104" s="103">
        <v>8034.7156594245571</v>
      </c>
      <c r="AT104" s="103">
        <v>8054.7654472821405</v>
      </c>
      <c r="AU104" s="103">
        <v>8079.0553251821002</v>
      </c>
      <c r="AV104" s="103">
        <v>8086.7745296887724</v>
      </c>
      <c r="AW104" s="103">
        <v>8096.128731357805</v>
      </c>
      <c r="AX104" s="103">
        <v>8106.1421872881929</v>
      </c>
      <c r="AY104" s="103">
        <v>8126.17582216145</v>
      </c>
      <c r="AZ104" s="103">
        <v>8133.2575147405541</v>
      </c>
    </row>
    <row r="105" spans="1:52" ht="12" hidden="1" customHeight="1" x14ac:dyDescent="0.35">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row>
    <row r="106" spans="1:52" ht="12" hidden="1" customHeight="1" x14ac:dyDescent="0.35">
      <c r="A106" s="133" t="s">
        <v>66</v>
      </c>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row>
    <row r="107" spans="1:52" ht="12" hidden="1" customHeight="1" x14ac:dyDescent="0.35">
      <c r="A107" s="214" t="s">
        <v>316</v>
      </c>
      <c r="B107" s="215">
        <v>1</v>
      </c>
      <c r="C107" s="215">
        <v>1</v>
      </c>
      <c r="D107" s="215">
        <v>1</v>
      </c>
      <c r="E107" s="215">
        <v>1</v>
      </c>
      <c r="F107" s="215">
        <v>1</v>
      </c>
      <c r="G107" s="215">
        <v>1</v>
      </c>
      <c r="H107" s="215">
        <v>1</v>
      </c>
      <c r="I107" s="215">
        <v>1</v>
      </c>
      <c r="J107" s="215">
        <v>1</v>
      </c>
      <c r="K107" s="215">
        <v>1</v>
      </c>
      <c r="L107" s="215">
        <v>1</v>
      </c>
      <c r="M107" s="215">
        <v>1</v>
      </c>
      <c r="N107" s="215">
        <v>1</v>
      </c>
      <c r="O107" s="215">
        <v>1</v>
      </c>
      <c r="P107" s="215">
        <v>1</v>
      </c>
      <c r="Q107" s="215">
        <v>1</v>
      </c>
      <c r="R107" s="215">
        <v>1</v>
      </c>
      <c r="S107" s="215">
        <v>1</v>
      </c>
      <c r="T107" s="215">
        <v>1</v>
      </c>
      <c r="U107" s="215">
        <v>1</v>
      </c>
      <c r="V107" s="215">
        <v>1</v>
      </c>
      <c r="W107" s="215">
        <v>1</v>
      </c>
      <c r="X107" s="215">
        <v>1</v>
      </c>
      <c r="Y107" s="215">
        <v>1</v>
      </c>
      <c r="Z107" s="215">
        <v>1</v>
      </c>
      <c r="AA107" s="215">
        <v>1</v>
      </c>
      <c r="AB107" s="215">
        <v>1</v>
      </c>
      <c r="AC107" s="215">
        <v>1</v>
      </c>
      <c r="AD107" s="215">
        <v>1</v>
      </c>
      <c r="AE107" s="215">
        <v>1</v>
      </c>
      <c r="AF107" s="215">
        <v>1</v>
      </c>
      <c r="AG107" s="215">
        <v>1</v>
      </c>
      <c r="AH107" s="215">
        <v>1</v>
      </c>
      <c r="AI107" s="215">
        <v>1</v>
      </c>
      <c r="AJ107" s="215">
        <v>1</v>
      </c>
      <c r="AK107" s="215">
        <v>1</v>
      </c>
      <c r="AL107" s="215">
        <v>1</v>
      </c>
      <c r="AM107" s="215">
        <v>1</v>
      </c>
      <c r="AN107" s="215">
        <v>1</v>
      </c>
      <c r="AO107" s="215">
        <v>1</v>
      </c>
      <c r="AP107" s="215">
        <v>1</v>
      </c>
      <c r="AQ107" s="215">
        <v>1</v>
      </c>
      <c r="AR107" s="215">
        <v>1</v>
      </c>
      <c r="AS107" s="215">
        <v>1</v>
      </c>
      <c r="AT107" s="215">
        <v>1</v>
      </c>
      <c r="AU107" s="215">
        <v>1</v>
      </c>
      <c r="AV107" s="215">
        <v>1</v>
      </c>
      <c r="AW107" s="215">
        <v>1</v>
      </c>
      <c r="AX107" s="215">
        <v>1</v>
      </c>
      <c r="AY107" s="215">
        <v>1</v>
      </c>
      <c r="AZ107" s="215">
        <v>1</v>
      </c>
    </row>
    <row r="108" spans="1:52" ht="12" hidden="1" customHeight="1" x14ac:dyDescent="0.35">
      <c r="A108" s="64" t="s">
        <v>40</v>
      </c>
      <c r="B108" s="88">
        <v>2.4341598045994992E-2</v>
      </c>
      <c r="C108" s="88">
        <v>2.4096695733803998E-2</v>
      </c>
      <c r="D108" s="88">
        <v>2.4554824327324899E-2</v>
      </c>
      <c r="E108" s="88">
        <v>1.9904356212774553E-2</v>
      </c>
      <c r="F108" s="88">
        <v>2.0167844107912562E-2</v>
      </c>
      <c r="G108" s="88">
        <v>2.003924145146288E-2</v>
      </c>
      <c r="H108" s="88">
        <v>2.1138609136686089E-2</v>
      </c>
      <c r="I108" s="88">
        <v>2.2635910952648754E-2</v>
      </c>
      <c r="J108" s="88">
        <v>2.1189193567374635E-2</v>
      </c>
      <c r="K108" s="88">
        <v>2.0773583200848707E-2</v>
      </c>
      <c r="L108" s="88">
        <v>2.0675391256696814E-2</v>
      </c>
      <c r="M108" s="88">
        <v>2.1655620229049571E-2</v>
      </c>
      <c r="N108" s="88">
        <v>2.2144668537568486E-2</v>
      </c>
      <c r="O108" s="88">
        <v>2.2491850286772724E-2</v>
      </c>
      <c r="P108" s="88">
        <v>2.2337637277365284E-2</v>
      </c>
      <c r="Q108" s="88">
        <v>2.217649687476872E-2</v>
      </c>
      <c r="R108" s="88">
        <v>1.8219848593987949E-2</v>
      </c>
      <c r="S108" s="88">
        <v>1.4548159759107919E-2</v>
      </c>
      <c r="T108" s="88">
        <v>1.1459414755133103E-2</v>
      </c>
      <c r="U108" s="88">
        <v>8.9025464526630241E-3</v>
      </c>
      <c r="V108" s="88">
        <v>1.5427945177784664E-2</v>
      </c>
      <c r="W108" s="88">
        <v>1.1194509007815802E-2</v>
      </c>
      <c r="X108" s="88">
        <v>7.9939551005429807E-3</v>
      </c>
      <c r="Y108" s="88">
        <v>1.069535442219402E-2</v>
      </c>
      <c r="Z108" s="88">
        <v>1.4049154405600336E-2</v>
      </c>
      <c r="AA108" s="88">
        <v>1.0392641721207484E-2</v>
      </c>
      <c r="AB108" s="88">
        <v>9.2061568411900569E-3</v>
      </c>
      <c r="AC108" s="88">
        <v>9.9340129828209695E-3</v>
      </c>
      <c r="AD108" s="88">
        <v>1.1396967581232839E-2</v>
      </c>
      <c r="AE108" s="88">
        <v>1.049961163954277E-2</v>
      </c>
      <c r="AF108" s="88">
        <v>1.2219744009340715E-2</v>
      </c>
      <c r="AG108" s="88">
        <v>1.2647056453863076E-2</v>
      </c>
      <c r="AH108" s="88">
        <v>1.3090342431151234E-2</v>
      </c>
      <c r="AI108" s="88">
        <v>1.3632481330527592E-2</v>
      </c>
      <c r="AJ108" s="88">
        <v>1.4222076391076291E-2</v>
      </c>
      <c r="AK108" s="88">
        <v>1.4116835288151101E-2</v>
      </c>
      <c r="AL108" s="88">
        <v>1.4014426728809525E-2</v>
      </c>
      <c r="AM108" s="88">
        <v>1.4223147501358724E-2</v>
      </c>
      <c r="AN108" s="88">
        <v>1.4189631132693569E-2</v>
      </c>
      <c r="AO108" s="88">
        <v>1.3962797210142317E-2</v>
      </c>
      <c r="AP108" s="88">
        <v>1.3970431008041618E-2</v>
      </c>
      <c r="AQ108" s="88">
        <v>1.4021274714132248E-2</v>
      </c>
      <c r="AR108" s="88">
        <v>1.4003687179364177E-2</v>
      </c>
      <c r="AS108" s="88">
        <v>1.4067077548991107E-2</v>
      </c>
      <c r="AT108" s="88">
        <v>1.4205605858286868E-2</v>
      </c>
      <c r="AU108" s="88">
        <v>1.4302372462385799E-2</v>
      </c>
      <c r="AV108" s="88">
        <v>1.4360562427045701E-2</v>
      </c>
      <c r="AW108" s="88">
        <v>1.4297090282573392E-2</v>
      </c>
      <c r="AX108" s="88">
        <v>1.4393967485846497E-2</v>
      </c>
      <c r="AY108" s="88">
        <v>1.4443373233948689E-2</v>
      </c>
      <c r="AZ108" s="88">
        <v>1.4580096292114946E-2</v>
      </c>
    </row>
    <row r="109" spans="1:52" ht="12" hidden="1" customHeight="1" x14ac:dyDescent="0.35">
      <c r="A109" s="72" t="s">
        <v>41</v>
      </c>
      <c r="B109" s="89">
        <v>2.7188713937217668E-2</v>
      </c>
      <c r="C109" s="89">
        <v>2.7059023883002662E-2</v>
      </c>
      <c r="D109" s="89">
        <v>2.7880661630292035E-2</v>
      </c>
      <c r="E109" s="89">
        <v>2.288336523062515E-2</v>
      </c>
      <c r="F109" s="89">
        <v>2.2988746482903145E-2</v>
      </c>
      <c r="G109" s="89">
        <v>2.2897392356944071E-2</v>
      </c>
      <c r="H109" s="89">
        <v>2.4190573166226512E-2</v>
      </c>
      <c r="I109" s="89">
        <v>2.5192660347309121E-2</v>
      </c>
      <c r="J109" s="89">
        <v>2.3949309788509978E-2</v>
      </c>
      <c r="K109" s="89">
        <v>2.3675838744494304E-2</v>
      </c>
      <c r="L109" s="89">
        <v>2.3228929068225827E-2</v>
      </c>
      <c r="M109" s="89">
        <v>2.4508920626373634E-2</v>
      </c>
      <c r="N109" s="89">
        <v>2.5332454863696775E-2</v>
      </c>
      <c r="O109" s="89">
        <v>2.5872877058739033E-2</v>
      </c>
      <c r="P109" s="89">
        <v>2.3928057552796055E-2</v>
      </c>
      <c r="Q109" s="89">
        <v>2.3539118944701985E-2</v>
      </c>
      <c r="R109" s="89">
        <v>2.3760975633641084E-2</v>
      </c>
      <c r="S109" s="89">
        <v>2.3766830318941341E-2</v>
      </c>
      <c r="T109" s="89">
        <v>2.3802333322395581E-2</v>
      </c>
      <c r="U109" s="89">
        <v>2.3950430327302704E-2</v>
      </c>
      <c r="V109" s="89">
        <v>2.3714489605368701E-2</v>
      </c>
      <c r="W109" s="89">
        <v>2.367756818367386E-2</v>
      </c>
      <c r="X109" s="89">
        <v>2.3723836380373609E-2</v>
      </c>
      <c r="Y109" s="89">
        <v>2.342984094925555E-2</v>
      </c>
      <c r="Z109" s="89">
        <v>2.3221168375218232E-2</v>
      </c>
      <c r="AA109" s="89">
        <v>2.312697388884977E-2</v>
      </c>
      <c r="AB109" s="89">
        <v>2.3064558407431764E-2</v>
      </c>
      <c r="AC109" s="89">
        <v>2.2867413791484395E-2</v>
      </c>
      <c r="AD109" s="89">
        <v>2.277368663303745E-2</v>
      </c>
      <c r="AE109" s="89">
        <v>2.2783458025432628E-2</v>
      </c>
      <c r="AF109" s="89">
        <v>2.2662105610606369E-2</v>
      </c>
      <c r="AG109" s="89">
        <v>2.2573087778215727E-2</v>
      </c>
      <c r="AH109" s="89">
        <v>2.2547230720626674E-2</v>
      </c>
      <c r="AI109" s="89">
        <v>2.2263486187996444E-2</v>
      </c>
      <c r="AJ109" s="89">
        <v>2.211600686817013E-2</v>
      </c>
      <c r="AK109" s="89">
        <v>2.2018166968822559E-2</v>
      </c>
      <c r="AL109" s="89">
        <v>2.1861882642857836E-2</v>
      </c>
      <c r="AM109" s="89">
        <v>2.1664198566240092E-2</v>
      </c>
      <c r="AN109" s="89">
        <v>2.1498230866885668E-2</v>
      </c>
      <c r="AO109" s="89">
        <v>2.141817390097801E-2</v>
      </c>
      <c r="AP109" s="89">
        <v>2.1217597614850786E-2</v>
      </c>
      <c r="AQ109" s="89">
        <v>2.1084869511246732E-2</v>
      </c>
      <c r="AR109" s="89">
        <v>2.0958680259975982E-2</v>
      </c>
      <c r="AS109" s="89">
        <v>2.0731795552539727E-2</v>
      </c>
      <c r="AT109" s="89">
        <v>2.0668914392843983E-2</v>
      </c>
      <c r="AU109" s="89">
        <v>2.0504095185325685E-2</v>
      </c>
      <c r="AV109" s="89">
        <v>2.0458078893799397E-2</v>
      </c>
      <c r="AW109" s="89">
        <v>2.0354666402851773E-2</v>
      </c>
      <c r="AX109" s="89">
        <v>2.0342109716607101E-2</v>
      </c>
      <c r="AY109" s="89">
        <v>2.0341275824927729E-2</v>
      </c>
      <c r="AZ109" s="89">
        <v>2.0275407945179735E-2</v>
      </c>
    </row>
    <row r="110" spans="1:52" ht="12" hidden="1" customHeight="1" x14ac:dyDescent="0.35">
      <c r="A110" s="72" t="s">
        <v>44</v>
      </c>
      <c r="B110" s="89">
        <v>1.5133688730821359E-2</v>
      </c>
      <c r="C110" s="89">
        <v>1.4889054912600869E-2</v>
      </c>
      <c r="D110" s="89">
        <v>1.5163585632761344E-2</v>
      </c>
      <c r="E110" s="89">
        <v>1.2127487201272659E-2</v>
      </c>
      <c r="F110" s="89">
        <v>1.2350969573268891E-2</v>
      </c>
      <c r="G110" s="89">
        <v>1.2291544483789236E-2</v>
      </c>
      <c r="H110" s="89">
        <v>1.3031377431877114E-2</v>
      </c>
      <c r="I110" s="89">
        <v>1.4129152147901005E-2</v>
      </c>
      <c r="J110" s="89">
        <v>1.3013753444366932E-2</v>
      </c>
      <c r="K110" s="89">
        <v>1.2839697126885222E-2</v>
      </c>
      <c r="L110" s="89">
        <v>1.2734677191613869E-2</v>
      </c>
      <c r="M110" s="89">
        <v>1.337728296770767E-2</v>
      </c>
      <c r="N110" s="89">
        <v>1.3712784519113751E-2</v>
      </c>
      <c r="O110" s="89">
        <v>1.3849659113168477E-2</v>
      </c>
      <c r="P110" s="89">
        <v>1.3774126442718804E-2</v>
      </c>
      <c r="Q110" s="89">
        <v>1.3625381339363528E-2</v>
      </c>
      <c r="R110" s="89">
        <v>1.3718881995236788E-2</v>
      </c>
      <c r="S110" s="89">
        <v>1.3660985837556065E-2</v>
      </c>
      <c r="T110" s="89">
        <v>1.371387610798889E-2</v>
      </c>
      <c r="U110" s="89">
        <v>1.3852735121829671E-2</v>
      </c>
      <c r="V110" s="89">
        <v>1.3738238011079321E-2</v>
      </c>
      <c r="W110" s="89">
        <v>1.3715049037676128E-2</v>
      </c>
      <c r="X110" s="89">
        <v>1.3722311112945406E-2</v>
      </c>
      <c r="Y110" s="89">
        <v>1.3435484186784905E-2</v>
      </c>
      <c r="Z110" s="89">
        <v>1.3225871214715553E-2</v>
      </c>
      <c r="AA110" s="89">
        <v>1.3092566210017722E-2</v>
      </c>
      <c r="AB110" s="89">
        <v>1.3066700676037471E-2</v>
      </c>
      <c r="AC110" s="89">
        <v>1.2875341087980822E-2</v>
      </c>
      <c r="AD110" s="89">
        <v>1.2723404482204725E-2</v>
      </c>
      <c r="AE110" s="89">
        <v>1.2664102520618821E-2</v>
      </c>
      <c r="AF110" s="89">
        <v>1.2492336945817908E-2</v>
      </c>
      <c r="AG110" s="89">
        <v>1.2380537791637159E-2</v>
      </c>
      <c r="AH110" s="89">
        <v>1.2293068928208349E-2</v>
      </c>
      <c r="AI110" s="89">
        <v>1.1927406773014553E-2</v>
      </c>
      <c r="AJ110" s="89">
        <v>1.1758496601153958E-2</v>
      </c>
      <c r="AK110" s="89">
        <v>1.1636510715305156E-2</v>
      </c>
      <c r="AL110" s="89">
        <v>1.1518505540065208E-2</v>
      </c>
      <c r="AM110" s="89">
        <v>1.1378335604557938E-2</v>
      </c>
      <c r="AN110" s="89">
        <v>1.127392106005937E-2</v>
      </c>
      <c r="AO110" s="89">
        <v>1.123036267738018E-2</v>
      </c>
      <c r="AP110" s="89">
        <v>1.1143444406143366E-2</v>
      </c>
      <c r="AQ110" s="89">
        <v>1.1077178745567079E-2</v>
      </c>
      <c r="AR110" s="89">
        <v>1.10284393358681E-2</v>
      </c>
      <c r="AS110" s="89">
        <v>1.0980255777190209E-2</v>
      </c>
      <c r="AT110" s="89">
        <v>1.1000883712241925E-2</v>
      </c>
      <c r="AU110" s="89">
        <v>1.0978548504552196E-2</v>
      </c>
      <c r="AV110" s="89">
        <v>1.100693762289463E-2</v>
      </c>
      <c r="AW110" s="89">
        <v>1.1018243575202535E-2</v>
      </c>
      <c r="AX110" s="89">
        <v>1.1069282086211179E-2</v>
      </c>
      <c r="AY110" s="89">
        <v>1.1100305913496105E-2</v>
      </c>
      <c r="AZ110" s="89">
        <v>1.113251618969209E-2</v>
      </c>
    </row>
    <row r="111" spans="1:52" ht="12" hidden="1" customHeight="1" x14ac:dyDescent="0.35">
      <c r="A111" s="72" t="s">
        <v>45</v>
      </c>
      <c r="B111" s="89">
        <v>3.5479414620804346E-2</v>
      </c>
      <c r="C111" s="89">
        <v>3.4526997608618569E-2</v>
      </c>
      <c r="D111" s="89">
        <v>3.5152892682098792E-2</v>
      </c>
      <c r="E111" s="89">
        <v>2.9649575641488221E-2</v>
      </c>
      <c r="F111" s="89">
        <v>3.034143795139916E-2</v>
      </c>
      <c r="G111" s="89">
        <v>3.0049283203377859E-2</v>
      </c>
      <c r="H111" s="89">
        <v>3.1409096109842986E-2</v>
      </c>
      <c r="I111" s="89">
        <v>3.3875616719245209E-2</v>
      </c>
      <c r="J111" s="89">
        <v>3.2017510022658999E-2</v>
      </c>
      <c r="K111" s="89">
        <v>3.1306209727117854E-2</v>
      </c>
      <c r="L111" s="89">
        <v>3.1637923873482132E-2</v>
      </c>
      <c r="M111" s="89">
        <v>3.3513091938923455E-2</v>
      </c>
      <c r="N111" s="89">
        <v>3.3707314609666646E-2</v>
      </c>
      <c r="O111" s="89">
        <v>3.451316812669257E-2</v>
      </c>
      <c r="P111" s="89">
        <v>3.4429400810855014E-2</v>
      </c>
      <c r="Q111" s="89">
        <v>3.4580720899330897E-2</v>
      </c>
      <c r="R111" s="89">
        <v>3.4751487717420496E-2</v>
      </c>
      <c r="S111" s="89">
        <v>3.4742874031981584E-2</v>
      </c>
      <c r="T111" s="89">
        <v>3.4872658842536181E-2</v>
      </c>
      <c r="U111" s="89">
        <v>3.515855203277516E-2</v>
      </c>
      <c r="V111" s="89">
        <v>3.4782410154815216E-2</v>
      </c>
      <c r="W111" s="89">
        <v>3.4740542176320124E-2</v>
      </c>
      <c r="X111" s="89">
        <v>3.4749336303546728E-2</v>
      </c>
      <c r="Y111" s="89">
        <v>3.4097769959155824E-2</v>
      </c>
      <c r="Z111" s="89">
        <v>3.3666056883933475E-2</v>
      </c>
      <c r="AA111" s="89">
        <v>3.3327793352272567E-2</v>
      </c>
      <c r="AB111" s="89">
        <v>3.323541127794289E-2</v>
      </c>
      <c r="AC111" s="89">
        <v>3.2768707997799636E-2</v>
      </c>
      <c r="AD111" s="89">
        <v>3.2452439300153367E-2</v>
      </c>
      <c r="AE111" s="89">
        <v>3.2290976005820336E-2</v>
      </c>
      <c r="AF111" s="89">
        <v>3.1885238705655974E-2</v>
      </c>
      <c r="AG111" s="89">
        <v>3.1706739985217572E-2</v>
      </c>
      <c r="AH111" s="89">
        <v>3.1574311302995831E-2</v>
      </c>
      <c r="AI111" s="89">
        <v>3.1086827161345604E-2</v>
      </c>
      <c r="AJ111" s="89">
        <v>3.0877376290779461E-2</v>
      </c>
      <c r="AK111" s="89">
        <v>3.0747746597989279E-2</v>
      </c>
      <c r="AL111" s="89">
        <v>3.0550889485660659E-2</v>
      </c>
      <c r="AM111" s="89">
        <v>3.0362419374516902E-2</v>
      </c>
      <c r="AN111" s="89">
        <v>3.0236636857206324E-2</v>
      </c>
      <c r="AO111" s="89">
        <v>3.0176277099755365E-2</v>
      </c>
      <c r="AP111" s="89">
        <v>3.0056568589062607E-2</v>
      </c>
      <c r="AQ111" s="89">
        <v>2.9962620456582326E-2</v>
      </c>
      <c r="AR111" s="89">
        <v>2.9890097429616357E-2</v>
      </c>
      <c r="AS111" s="89">
        <v>2.9958577873728787E-2</v>
      </c>
      <c r="AT111" s="89">
        <v>3.0103007757005518E-2</v>
      </c>
      <c r="AU111" s="89">
        <v>3.010457167262345E-2</v>
      </c>
      <c r="AV111" s="89">
        <v>3.0223483025921444E-2</v>
      </c>
      <c r="AW111" s="89">
        <v>3.0307911383526898E-2</v>
      </c>
      <c r="AX111" s="89">
        <v>3.0494125814095677E-2</v>
      </c>
      <c r="AY111" s="89">
        <v>3.0591398601570886E-2</v>
      </c>
      <c r="AZ111" s="89">
        <v>3.0712638452928865E-2</v>
      </c>
    </row>
    <row r="112" spans="1:52" ht="12" hidden="1" customHeight="1" x14ac:dyDescent="0.35">
      <c r="A112" s="74" t="s">
        <v>46</v>
      </c>
      <c r="B112" s="90">
        <v>1.5399486635437647E-2</v>
      </c>
      <c r="C112" s="90">
        <v>1.4945822973036314E-2</v>
      </c>
      <c r="D112" s="90">
        <v>1.53518827058906E-2</v>
      </c>
      <c r="E112" s="90">
        <v>1.38930037959978E-2</v>
      </c>
      <c r="F112" s="90">
        <v>1.4104348491010268E-2</v>
      </c>
      <c r="G112" s="90">
        <v>1.4101099989809983E-2</v>
      </c>
      <c r="H112" s="90">
        <v>1.461841204039907E-2</v>
      </c>
      <c r="I112" s="90">
        <v>1.524526958863442E-2</v>
      </c>
      <c r="J112" s="90">
        <v>1.5450024925398929E-2</v>
      </c>
      <c r="K112" s="90">
        <v>1.5536090093981134E-2</v>
      </c>
      <c r="L112" s="90">
        <v>1.5246816227072963E-2</v>
      </c>
      <c r="M112" s="90">
        <v>1.6812850964550732E-2</v>
      </c>
      <c r="N112" s="90">
        <v>1.7494291379144163E-2</v>
      </c>
      <c r="O112" s="90">
        <v>1.8312707325780622E-2</v>
      </c>
      <c r="P112" s="90">
        <v>1.8181742879605389E-2</v>
      </c>
      <c r="Q112" s="90">
        <v>1.787381392154035E-2</v>
      </c>
      <c r="R112" s="90">
        <v>1.7892333380941153E-2</v>
      </c>
      <c r="S112" s="90">
        <v>1.7949407246224597E-2</v>
      </c>
      <c r="T112" s="90">
        <v>1.8044787756460259E-2</v>
      </c>
      <c r="U112" s="90">
        <v>1.8188091628898621E-2</v>
      </c>
      <c r="V112" s="90">
        <v>1.7994102799909342E-2</v>
      </c>
      <c r="W112" s="90">
        <v>1.7984557306121061E-2</v>
      </c>
      <c r="X112" s="90">
        <v>1.7971297210174264E-2</v>
      </c>
      <c r="Y112" s="90">
        <v>1.7681676899321146E-2</v>
      </c>
      <c r="Z112" s="90">
        <v>1.7479296692989879E-2</v>
      </c>
      <c r="AA112" s="90">
        <v>1.7252808262019061E-2</v>
      </c>
      <c r="AB112" s="90">
        <v>1.7037337509615315E-2</v>
      </c>
      <c r="AC112" s="90">
        <v>1.6640587001216848E-2</v>
      </c>
      <c r="AD112" s="90">
        <v>1.6365902848868651E-2</v>
      </c>
      <c r="AE112" s="90">
        <v>1.6170025610487075E-2</v>
      </c>
      <c r="AF112" s="90">
        <v>1.5722931709948099E-2</v>
      </c>
      <c r="AG112" s="90">
        <v>1.5541951454146861E-2</v>
      </c>
      <c r="AH112" s="90">
        <v>1.537857183562396E-2</v>
      </c>
      <c r="AI112" s="90">
        <v>1.4962722439777018E-2</v>
      </c>
      <c r="AJ112" s="90">
        <v>1.4773549870028966E-2</v>
      </c>
      <c r="AK112" s="90">
        <v>1.4590078027384769E-2</v>
      </c>
      <c r="AL112" s="90">
        <v>1.4392337345876312E-2</v>
      </c>
      <c r="AM112" s="90">
        <v>1.4207957827645666E-2</v>
      </c>
      <c r="AN112" s="90">
        <v>1.4099534903108734E-2</v>
      </c>
      <c r="AO112" s="90">
        <v>1.4034230817167967E-2</v>
      </c>
      <c r="AP112" s="90">
        <v>1.3914886867576819E-2</v>
      </c>
      <c r="AQ112" s="90">
        <v>1.3855139966293803E-2</v>
      </c>
      <c r="AR112" s="90">
        <v>1.3809430210498208E-2</v>
      </c>
      <c r="AS112" s="90">
        <v>1.3834715385952835E-2</v>
      </c>
      <c r="AT112" s="90">
        <v>1.3895955960003533E-2</v>
      </c>
      <c r="AU112" s="90">
        <v>1.3881571042859312E-2</v>
      </c>
      <c r="AV112" s="90">
        <v>1.3922538721402363E-2</v>
      </c>
      <c r="AW112" s="90">
        <v>1.3947522973588146E-2</v>
      </c>
      <c r="AX112" s="90">
        <v>1.4030401432452506E-2</v>
      </c>
      <c r="AY112" s="90">
        <v>1.406723635608772E-2</v>
      </c>
      <c r="AZ112" s="90">
        <v>1.410779026035805E-2</v>
      </c>
    </row>
    <row r="113" spans="1:52" ht="12" hidden="1" customHeight="1" x14ac:dyDescent="0.35">
      <c r="A113" s="91" t="s">
        <v>794</v>
      </c>
      <c r="B113" s="92">
        <v>0.27508832612326223</v>
      </c>
      <c r="C113" s="92">
        <v>0.26088023562718099</v>
      </c>
      <c r="D113" s="92">
        <v>0.25432868060678632</v>
      </c>
      <c r="E113" s="92">
        <v>0.26272584850217151</v>
      </c>
      <c r="F113" s="92">
        <v>0.24809293104742799</v>
      </c>
      <c r="G113" s="92">
        <v>0.23891972069611336</v>
      </c>
      <c r="H113" s="92">
        <v>0.24072013163869438</v>
      </c>
      <c r="I113" s="92">
        <v>0.21943245234142331</v>
      </c>
      <c r="J113" s="92">
        <v>0.23052495997562619</v>
      </c>
      <c r="K113" s="92">
        <v>0.21626873357197682</v>
      </c>
      <c r="L113" s="92">
        <v>0.2455131867060911</v>
      </c>
      <c r="M113" s="92">
        <v>0.19986438910966947</v>
      </c>
      <c r="N113" s="92">
        <v>0.19697505879783087</v>
      </c>
      <c r="O113" s="92">
        <v>0.18864037717774976</v>
      </c>
      <c r="P113" s="92">
        <v>0.18825336959384209</v>
      </c>
      <c r="Q113" s="92">
        <v>0.18678762739784974</v>
      </c>
      <c r="R113" s="92">
        <v>0.18674699017948559</v>
      </c>
      <c r="S113" s="92">
        <v>0.18657254764597583</v>
      </c>
      <c r="T113" s="92">
        <v>0.18658248675512135</v>
      </c>
      <c r="U113" s="92">
        <v>0.18594168792363555</v>
      </c>
      <c r="V113" s="92">
        <v>0.1848646980911948</v>
      </c>
      <c r="W113" s="92">
        <v>0.18609610090914003</v>
      </c>
      <c r="X113" s="92">
        <v>0.18692149135371902</v>
      </c>
      <c r="Y113" s="92">
        <v>0.18578978207303148</v>
      </c>
      <c r="Z113" s="92">
        <v>0.18478545696749035</v>
      </c>
      <c r="AA113" s="92">
        <v>0.18594762042340343</v>
      </c>
      <c r="AB113" s="92">
        <v>0.18645520905410401</v>
      </c>
      <c r="AC113" s="92">
        <v>0.18685913086503717</v>
      </c>
      <c r="AD113" s="92">
        <v>0.18623945262156963</v>
      </c>
      <c r="AE113" s="92">
        <v>0.18630334463612114</v>
      </c>
      <c r="AF113" s="92">
        <v>0.18638492038198656</v>
      </c>
      <c r="AG113" s="92">
        <v>0.18676863438102662</v>
      </c>
      <c r="AH113" s="92">
        <v>0.18641963280345719</v>
      </c>
      <c r="AI113" s="92">
        <v>0.18636818849696907</v>
      </c>
      <c r="AJ113" s="92">
        <v>0.18649074109847977</v>
      </c>
      <c r="AK113" s="92">
        <v>0.18628661068769908</v>
      </c>
      <c r="AL113" s="92">
        <v>0.18662530694048513</v>
      </c>
      <c r="AM113" s="92">
        <v>0.18696029017022592</v>
      </c>
      <c r="AN113" s="92">
        <v>0.18724704594548938</v>
      </c>
      <c r="AO113" s="92">
        <v>0.18740635322725196</v>
      </c>
      <c r="AP113" s="92">
        <v>0.18767753750327032</v>
      </c>
      <c r="AQ113" s="92">
        <v>0.18783428132301269</v>
      </c>
      <c r="AR113" s="92">
        <v>0.18793449343694291</v>
      </c>
      <c r="AS113" s="92">
        <v>0.18659020039851906</v>
      </c>
      <c r="AT113" s="92">
        <v>0.18555219117097216</v>
      </c>
      <c r="AU113" s="92">
        <v>0.18550307709483438</v>
      </c>
      <c r="AV113" s="92">
        <v>0.18543465860735439</v>
      </c>
      <c r="AW113" s="92">
        <v>0.18530204029676833</v>
      </c>
      <c r="AX113" s="92">
        <v>0.18427039431023229</v>
      </c>
      <c r="AY113" s="92">
        <v>0.18376030060228257</v>
      </c>
      <c r="AZ113" s="92">
        <v>0.18368641077443498</v>
      </c>
    </row>
    <row r="114" spans="1:52" ht="12" hidden="1" customHeight="1" x14ac:dyDescent="0.35">
      <c r="A114" s="91" t="s">
        <v>795</v>
      </c>
      <c r="B114" s="92">
        <v>0.30249262085888778</v>
      </c>
      <c r="C114" s="92">
        <v>0.30670660040683251</v>
      </c>
      <c r="D114" s="92">
        <v>0.29993083746201238</v>
      </c>
      <c r="E114" s="92">
        <v>0.29728960385518177</v>
      </c>
      <c r="F114" s="92">
        <v>0.30437346775722229</v>
      </c>
      <c r="G114" s="92">
        <v>0.29904076495536169</v>
      </c>
      <c r="H114" s="92">
        <v>0.29358198702360677</v>
      </c>
      <c r="I114" s="92">
        <v>0.30646342952448558</v>
      </c>
      <c r="J114" s="92">
        <v>0.32105365841229072</v>
      </c>
      <c r="K114" s="92">
        <v>0.32309914301072418</v>
      </c>
      <c r="L114" s="92">
        <v>0.31392033433658673</v>
      </c>
      <c r="M114" s="92">
        <v>0.32276008690735342</v>
      </c>
      <c r="N114" s="92">
        <v>0.32755744069817833</v>
      </c>
      <c r="O114" s="92">
        <v>0.31746096243071181</v>
      </c>
      <c r="P114" s="92">
        <v>0.32516072270167801</v>
      </c>
      <c r="Q114" s="92">
        <v>0.30759940276274783</v>
      </c>
      <c r="R114" s="92">
        <v>0.30782847658092227</v>
      </c>
      <c r="S114" s="92">
        <v>0.30888533722755551</v>
      </c>
      <c r="T114" s="92">
        <v>0.30961844733597321</v>
      </c>
      <c r="U114" s="92">
        <v>0.31000282219103081</v>
      </c>
      <c r="V114" s="92">
        <v>0.30774469874803123</v>
      </c>
      <c r="W114" s="92">
        <v>0.30917958374233329</v>
      </c>
      <c r="X114" s="92">
        <v>0.31018216640057689</v>
      </c>
      <c r="Y114" s="92">
        <v>0.30986139918646632</v>
      </c>
      <c r="Z114" s="92">
        <v>0.30894764274755965</v>
      </c>
      <c r="AA114" s="92">
        <v>0.31035597519876879</v>
      </c>
      <c r="AB114" s="92">
        <v>0.31079214436455044</v>
      </c>
      <c r="AC114" s="92">
        <v>0.31086594879982421</v>
      </c>
      <c r="AD114" s="92">
        <v>0.31063297569362258</v>
      </c>
      <c r="AE114" s="92">
        <v>0.31111609028701781</v>
      </c>
      <c r="AF114" s="92">
        <v>0.31065784422048165</v>
      </c>
      <c r="AG114" s="92">
        <v>0.31068814354568952</v>
      </c>
      <c r="AH114" s="92">
        <v>0.31063207918205193</v>
      </c>
      <c r="AI114" s="92">
        <v>0.31098918825177824</v>
      </c>
      <c r="AJ114" s="92">
        <v>0.31103484780145751</v>
      </c>
      <c r="AK114" s="92">
        <v>0.31127280980150746</v>
      </c>
      <c r="AL114" s="92">
        <v>0.31178746721385553</v>
      </c>
      <c r="AM114" s="92">
        <v>0.31212911497909901</v>
      </c>
      <c r="AN114" s="92">
        <v>0.31251034522403998</v>
      </c>
      <c r="AO114" s="92">
        <v>0.31276612163244821</v>
      </c>
      <c r="AP114" s="92">
        <v>0.31321434141678978</v>
      </c>
      <c r="AQ114" s="92">
        <v>0.31354720968834859</v>
      </c>
      <c r="AR114" s="92">
        <v>0.31383984455560127</v>
      </c>
      <c r="AS114" s="92">
        <v>0.31416637266072778</v>
      </c>
      <c r="AT114" s="92">
        <v>0.31386612607990505</v>
      </c>
      <c r="AU114" s="92">
        <v>0.31398463081558436</v>
      </c>
      <c r="AV114" s="92">
        <v>0.31367010154890052</v>
      </c>
      <c r="AW114" s="92">
        <v>0.31348776304306653</v>
      </c>
      <c r="AX114" s="92">
        <v>0.31309239804296674</v>
      </c>
      <c r="AY114" s="92">
        <v>0.31293194168333549</v>
      </c>
      <c r="AZ114" s="92">
        <v>0.31232072639282815</v>
      </c>
    </row>
    <row r="115" spans="1:52" ht="12" hidden="1" customHeight="1" x14ac:dyDescent="0.35">
      <c r="A115" s="91" t="s">
        <v>798</v>
      </c>
      <c r="B115" s="92">
        <v>4.63632588054275E-2</v>
      </c>
      <c r="C115" s="92">
        <v>4.6468215005909808E-2</v>
      </c>
      <c r="D115" s="92">
        <v>4.5114495309464014E-2</v>
      </c>
      <c r="E115" s="92">
        <v>4.7097889246585901E-2</v>
      </c>
      <c r="F115" s="92">
        <v>4.7426306053628457E-2</v>
      </c>
      <c r="G115" s="92">
        <v>4.7320768572164836E-2</v>
      </c>
      <c r="H115" s="92">
        <v>4.61640044824395E-2</v>
      </c>
      <c r="I115" s="92">
        <v>4.6056709711795159E-2</v>
      </c>
      <c r="J115" s="92">
        <v>4.4788712957217806E-2</v>
      </c>
      <c r="K115" s="92">
        <v>4.464060991655075E-2</v>
      </c>
      <c r="L115" s="92">
        <v>4.5853818294769526E-2</v>
      </c>
      <c r="M115" s="92">
        <v>4.3656070712754687E-2</v>
      </c>
      <c r="N115" s="92">
        <v>4.240844562024914E-2</v>
      </c>
      <c r="O115" s="92">
        <v>4.0850686569320449E-2</v>
      </c>
      <c r="P115" s="92">
        <v>4.1300577929825527E-2</v>
      </c>
      <c r="Q115" s="92">
        <v>4.190301833035693E-2</v>
      </c>
      <c r="R115" s="92">
        <v>4.209396242820191E-2</v>
      </c>
      <c r="S115" s="92">
        <v>4.2110648109237994E-2</v>
      </c>
      <c r="T115" s="92">
        <v>4.2004580860593027E-2</v>
      </c>
      <c r="U115" s="92">
        <v>4.1817638235737559E-2</v>
      </c>
      <c r="V115" s="92">
        <v>4.1518677934320875E-2</v>
      </c>
      <c r="W115" s="92">
        <v>4.1773103712772944E-2</v>
      </c>
      <c r="X115" s="92">
        <v>4.1912217711158335E-2</v>
      </c>
      <c r="Y115" s="92">
        <v>4.170022040564323E-2</v>
      </c>
      <c r="Z115" s="92">
        <v>4.153971435887157E-2</v>
      </c>
      <c r="AA115" s="92">
        <v>4.1763367401497838E-2</v>
      </c>
      <c r="AB115" s="92">
        <v>4.1781309604099072E-2</v>
      </c>
      <c r="AC115" s="92">
        <v>4.1761080728074634E-2</v>
      </c>
      <c r="AD115" s="92">
        <v>4.1657978921747267E-2</v>
      </c>
      <c r="AE115" s="92">
        <v>4.1680045249476633E-2</v>
      </c>
      <c r="AF115" s="92">
        <v>4.1612089133729178E-2</v>
      </c>
      <c r="AG115" s="92">
        <v>4.1479335523542465E-2</v>
      </c>
      <c r="AH115" s="92">
        <v>4.1418489236836768E-2</v>
      </c>
      <c r="AI115" s="92">
        <v>4.1431101726588301E-2</v>
      </c>
      <c r="AJ115" s="92">
        <v>4.1423385997029404E-2</v>
      </c>
      <c r="AK115" s="92">
        <v>4.1411042590134693E-2</v>
      </c>
      <c r="AL115" s="92">
        <v>4.146738329190662E-2</v>
      </c>
      <c r="AM115" s="92">
        <v>4.151505576121417E-2</v>
      </c>
      <c r="AN115" s="92">
        <v>4.1552183216577609E-2</v>
      </c>
      <c r="AO115" s="92">
        <v>4.1581631424207365E-2</v>
      </c>
      <c r="AP115" s="92">
        <v>4.163054486551554E-2</v>
      </c>
      <c r="AQ115" s="92">
        <v>4.1652568877487285E-2</v>
      </c>
      <c r="AR115" s="92">
        <v>4.16668071504721E-2</v>
      </c>
      <c r="AS115" s="92">
        <v>4.145811140479496E-2</v>
      </c>
      <c r="AT115" s="92">
        <v>4.129480915736481E-2</v>
      </c>
      <c r="AU115" s="92">
        <v>4.1287267678639598E-2</v>
      </c>
      <c r="AV115" s="92">
        <v>4.1210657311258496E-2</v>
      </c>
      <c r="AW115" s="92">
        <v>4.1120015687226785E-2</v>
      </c>
      <c r="AX115" s="92">
        <v>4.0919368753217437E-2</v>
      </c>
      <c r="AY115" s="92">
        <v>4.0804575064208579E-2</v>
      </c>
      <c r="AZ115" s="92">
        <v>4.0691493215002851E-2</v>
      </c>
    </row>
    <row r="116" spans="1:52" ht="12" hidden="1" customHeight="1" x14ac:dyDescent="0.35">
      <c r="A116" s="91" t="s">
        <v>802</v>
      </c>
      <c r="B116" s="92">
        <v>2.3956888003211659E-2</v>
      </c>
      <c r="C116" s="92">
        <v>2.4011942122668668E-2</v>
      </c>
      <c r="D116" s="92">
        <v>2.3311841544804483E-2</v>
      </c>
      <c r="E116" s="92">
        <v>2.4331548128217841E-2</v>
      </c>
      <c r="F116" s="92">
        <v>2.4489338789518342E-2</v>
      </c>
      <c r="G116" s="92">
        <v>2.4418814153758021E-2</v>
      </c>
      <c r="H116" s="92">
        <v>2.3823756464257016E-2</v>
      </c>
      <c r="I116" s="92">
        <v>2.3755354903895305E-2</v>
      </c>
      <c r="J116" s="92">
        <v>2.308911441685281E-2</v>
      </c>
      <c r="K116" s="92">
        <v>2.3007376027069867E-2</v>
      </c>
      <c r="L116" s="92">
        <v>2.3645919592317401E-2</v>
      </c>
      <c r="M116" s="92">
        <v>2.2487501014412367E-2</v>
      </c>
      <c r="N116" s="92">
        <v>2.186959564564921E-2</v>
      </c>
      <c r="O116" s="92">
        <v>2.1070306111607349E-2</v>
      </c>
      <c r="P116" s="92">
        <v>2.1301605806830153E-2</v>
      </c>
      <c r="Q116" s="92">
        <v>2.1633358987336707E-2</v>
      </c>
      <c r="R116" s="92">
        <v>2.173610834313967E-2</v>
      </c>
      <c r="S116" s="92">
        <v>2.1746685493524036E-2</v>
      </c>
      <c r="T116" s="92">
        <v>2.1833488487264383E-2</v>
      </c>
      <c r="U116" s="92">
        <v>2.1894435765652413E-2</v>
      </c>
      <c r="V116" s="92">
        <v>2.1764426955121277E-2</v>
      </c>
      <c r="W116" s="92">
        <v>2.1899059799551066E-2</v>
      </c>
      <c r="X116" s="92">
        <v>2.1998276717480943E-2</v>
      </c>
      <c r="Y116" s="92">
        <v>2.1933953185224075E-2</v>
      </c>
      <c r="Z116" s="92">
        <v>2.1865436322915408E-2</v>
      </c>
      <c r="AA116" s="92">
        <v>2.1997215998369644E-2</v>
      </c>
      <c r="AB116" s="92">
        <v>2.202330854218227E-2</v>
      </c>
      <c r="AC116" s="92">
        <v>2.2027106488718664E-2</v>
      </c>
      <c r="AD116" s="92">
        <v>2.1976913777427366E-2</v>
      </c>
      <c r="AE116" s="92">
        <v>2.1995725092165852E-2</v>
      </c>
      <c r="AF116" s="92">
        <v>2.1944350374486315E-2</v>
      </c>
      <c r="AG116" s="92">
        <v>2.1905072112874166E-2</v>
      </c>
      <c r="AH116" s="92">
        <v>2.1856143129548714E-2</v>
      </c>
      <c r="AI116" s="92">
        <v>2.1848233723717025E-2</v>
      </c>
      <c r="AJ116" s="92">
        <v>2.1823881332367949E-2</v>
      </c>
      <c r="AK116" s="92">
        <v>2.1787080802217283E-2</v>
      </c>
      <c r="AL116" s="92">
        <v>2.1823817629145998E-2</v>
      </c>
      <c r="AM116" s="92">
        <v>2.1847013565947031E-2</v>
      </c>
      <c r="AN116" s="92">
        <v>2.1869702764940834E-2</v>
      </c>
      <c r="AO116" s="92">
        <v>2.1886493930275173E-2</v>
      </c>
      <c r="AP116" s="92">
        <v>2.1912396535732518E-2</v>
      </c>
      <c r="AQ116" s="92">
        <v>2.192193465240791E-2</v>
      </c>
      <c r="AR116" s="92">
        <v>2.1928772476546128E-2</v>
      </c>
      <c r="AS116" s="92">
        <v>2.1757012378067785E-2</v>
      </c>
      <c r="AT116" s="92">
        <v>2.1619772353025965E-2</v>
      </c>
      <c r="AU116" s="92">
        <v>2.1607293158652615E-2</v>
      </c>
      <c r="AV116" s="92">
        <v>2.1559786550965639E-2</v>
      </c>
      <c r="AW116" s="92">
        <v>2.1489371750050199E-2</v>
      </c>
      <c r="AX116" s="92">
        <v>2.1351152241165058E-2</v>
      </c>
      <c r="AY116" s="92">
        <v>2.1265996309152588E-2</v>
      </c>
      <c r="AZ116" s="92">
        <v>2.1186972143448897E-2</v>
      </c>
    </row>
    <row r="117" spans="1:52" ht="12" hidden="1" customHeight="1" x14ac:dyDescent="0.35">
      <c r="A117" s="91" t="s">
        <v>806</v>
      </c>
      <c r="B117" s="92">
        <v>7.0752221959447234E-2</v>
      </c>
      <c r="C117" s="92">
        <v>7.1426506917636676E-2</v>
      </c>
      <c r="D117" s="92">
        <v>7.7488190844324345E-2</v>
      </c>
      <c r="E117" s="92">
        <v>7.2896309837443288E-2</v>
      </c>
      <c r="F117" s="92">
        <v>6.7150060085007068E-2</v>
      </c>
      <c r="G117" s="92">
        <v>6.8265115863526363E-2</v>
      </c>
      <c r="H117" s="92">
        <v>6.6622836887585968E-2</v>
      </c>
      <c r="I117" s="92">
        <v>6.6536443262602163E-2</v>
      </c>
      <c r="J117" s="92">
        <v>6.8384937437345389E-2</v>
      </c>
      <c r="K117" s="92">
        <v>6.796897725589536E-2</v>
      </c>
      <c r="L117" s="92">
        <v>6.2564300664397512E-2</v>
      </c>
      <c r="M117" s="92">
        <v>6.8194740029699594E-2</v>
      </c>
      <c r="N117" s="92">
        <v>6.8552982173291629E-2</v>
      </c>
      <c r="O117" s="92">
        <v>7.4449101822431835E-2</v>
      </c>
      <c r="P117" s="92">
        <v>7.5282998162666939E-2</v>
      </c>
      <c r="Q117" s="92">
        <v>8.1196213699878783E-2</v>
      </c>
      <c r="R117" s="92">
        <v>8.1583484974397935E-2</v>
      </c>
      <c r="S117" s="92">
        <v>8.2588269396199801E-2</v>
      </c>
      <c r="T117" s="92">
        <v>8.2651828532873547E-2</v>
      </c>
      <c r="U117" s="92">
        <v>8.2775250942105777E-2</v>
      </c>
      <c r="V117" s="92">
        <v>8.1880139584890529E-2</v>
      </c>
      <c r="W117" s="92">
        <v>8.1837547261492477E-2</v>
      </c>
      <c r="X117" s="92">
        <v>8.1846359687328119E-2</v>
      </c>
      <c r="Y117" s="92">
        <v>8.1829728343138661E-2</v>
      </c>
      <c r="Z117" s="92">
        <v>8.1492706789927594E-2</v>
      </c>
      <c r="AA117" s="92">
        <v>8.1420265664799388E-2</v>
      </c>
      <c r="AB117" s="92">
        <v>8.1288206608300981E-2</v>
      </c>
      <c r="AC117" s="92">
        <v>8.1085758170332742E-2</v>
      </c>
      <c r="AD117" s="92">
        <v>8.1098150035107508E-2</v>
      </c>
      <c r="AE117" s="92">
        <v>8.1273239237729333E-2</v>
      </c>
      <c r="AF117" s="92">
        <v>8.1212549765161415E-2</v>
      </c>
      <c r="AG117" s="92">
        <v>8.1321879217768747E-2</v>
      </c>
      <c r="AH117" s="92">
        <v>8.1576163383224404E-2</v>
      </c>
      <c r="AI117" s="92">
        <v>8.1782763135341482E-2</v>
      </c>
      <c r="AJ117" s="92">
        <v>8.1735738875702096E-2</v>
      </c>
      <c r="AK117" s="92">
        <v>8.18303102859501E-2</v>
      </c>
      <c r="AL117" s="92">
        <v>8.1411411074272771E-2</v>
      </c>
      <c r="AM117" s="92">
        <v>8.1067108460913237E-2</v>
      </c>
      <c r="AN117" s="92">
        <v>8.0826823452535335E-2</v>
      </c>
      <c r="AO117" s="92">
        <v>8.0708420578248202E-2</v>
      </c>
      <c r="AP117" s="92">
        <v>8.0217788397189113E-2</v>
      </c>
      <c r="AQ117" s="92">
        <v>7.9978015143543107E-2</v>
      </c>
      <c r="AR117" s="92">
        <v>7.9839082996451885E-2</v>
      </c>
      <c r="AS117" s="92">
        <v>8.0297206899626175E-2</v>
      </c>
      <c r="AT117" s="92">
        <v>8.04796964872872E-2</v>
      </c>
      <c r="AU117" s="92">
        <v>8.0260235132319002E-2</v>
      </c>
      <c r="AV117" s="92">
        <v>8.0248575249582621E-2</v>
      </c>
      <c r="AW117" s="92">
        <v>8.0333333185610103E-2</v>
      </c>
      <c r="AX117" s="92">
        <v>8.0685730684924531E-2</v>
      </c>
      <c r="AY117" s="92">
        <v>8.092959274737524E-2</v>
      </c>
      <c r="AZ117" s="92">
        <v>8.1050349649185796E-2</v>
      </c>
    </row>
    <row r="118" spans="1:52" ht="12" hidden="1" customHeight="1" x14ac:dyDescent="0.35">
      <c r="A118" s="93" t="s">
        <v>807</v>
      </c>
      <c r="B118" s="94">
        <v>0.16380378227948747</v>
      </c>
      <c r="C118" s="94">
        <v>0.17498890480870896</v>
      </c>
      <c r="D118" s="94">
        <v>0.18172210725424062</v>
      </c>
      <c r="E118" s="94">
        <v>0.19720101234824139</v>
      </c>
      <c r="F118" s="94">
        <v>0.20851454966070182</v>
      </c>
      <c r="G118" s="94">
        <v>0.22265625427369182</v>
      </c>
      <c r="H118" s="94">
        <v>0.22469921561838455</v>
      </c>
      <c r="I118" s="94">
        <v>0.22667700050006007</v>
      </c>
      <c r="J118" s="94">
        <v>0.20653882505235757</v>
      </c>
      <c r="K118" s="94">
        <v>0.22088374132445601</v>
      </c>
      <c r="L118" s="94">
        <v>0.20497870278874616</v>
      </c>
      <c r="M118" s="94">
        <v>0.23316944549950538</v>
      </c>
      <c r="N118" s="94">
        <v>0.23024496315561099</v>
      </c>
      <c r="O118" s="94">
        <v>0.24248830397702548</v>
      </c>
      <c r="P118" s="94">
        <v>0.23604976084181675</v>
      </c>
      <c r="Q118" s="94">
        <v>0.24908484684212448</v>
      </c>
      <c r="R118" s="94">
        <v>0.2516674501726251</v>
      </c>
      <c r="S118" s="94">
        <v>0.25342825493369542</v>
      </c>
      <c r="T118" s="94">
        <v>0.25541609724366054</v>
      </c>
      <c r="U118" s="94">
        <v>0.25751580937836854</v>
      </c>
      <c r="V118" s="94">
        <v>0.25657017293748419</v>
      </c>
      <c r="W118" s="94">
        <v>0.25790237886310324</v>
      </c>
      <c r="X118" s="94">
        <v>0.25897875202215354</v>
      </c>
      <c r="Y118" s="94">
        <v>0.25954479038978473</v>
      </c>
      <c r="Z118" s="94">
        <v>0.25972749524077798</v>
      </c>
      <c r="AA118" s="94">
        <v>0.26132277187879432</v>
      </c>
      <c r="AB118" s="94">
        <v>0.26204965711454575</v>
      </c>
      <c r="AC118" s="94">
        <v>0.26231491208671009</v>
      </c>
      <c r="AD118" s="94">
        <v>0.26268212810502867</v>
      </c>
      <c r="AE118" s="94">
        <v>0.26322338169558762</v>
      </c>
      <c r="AF118" s="94">
        <v>0.26320588914278592</v>
      </c>
      <c r="AG118" s="94">
        <v>0.26298756175601812</v>
      </c>
      <c r="AH118" s="94">
        <v>0.26321396704627487</v>
      </c>
      <c r="AI118" s="94">
        <v>0.26370760077294464</v>
      </c>
      <c r="AJ118" s="94">
        <v>0.26374389887375443</v>
      </c>
      <c r="AK118" s="94">
        <v>0.26430280823483848</v>
      </c>
      <c r="AL118" s="94">
        <v>0.26454657210706434</v>
      </c>
      <c r="AM118" s="94">
        <v>0.26464535818828133</v>
      </c>
      <c r="AN118" s="94">
        <v>0.26469594457646312</v>
      </c>
      <c r="AO118" s="94">
        <v>0.26482913750214521</v>
      </c>
      <c r="AP118" s="94">
        <v>0.2650444627958275</v>
      </c>
      <c r="AQ118" s="94">
        <v>0.26506490692137818</v>
      </c>
      <c r="AR118" s="94">
        <v>0.26510066496866286</v>
      </c>
      <c r="AS118" s="94">
        <v>0.26615867411986172</v>
      </c>
      <c r="AT118" s="94">
        <v>0.26731303707106291</v>
      </c>
      <c r="AU118" s="94">
        <v>0.26758633725222369</v>
      </c>
      <c r="AV118" s="94">
        <v>0.26790462004087462</v>
      </c>
      <c r="AW118" s="94">
        <v>0.26834204141953533</v>
      </c>
      <c r="AX118" s="94">
        <v>0.26935106943228104</v>
      </c>
      <c r="AY118" s="94">
        <v>0.2697640036636143</v>
      </c>
      <c r="AZ118" s="94">
        <v>0.27025559868482557</v>
      </c>
    </row>
    <row r="119" spans="1:52" ht="12" hidden="1" customHeight="1" x14ac:dyDescent="0.35">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7"/>
      <c r="AS119" s="187"/>
      <c r="AT119" s="187"/>
      <c r="AU119" s="187"/>
      <c r="AV119" s="187"/>
      <c r="AW119" s="187"/>
      <c r="AX119" s="187"/>
      <c r="AY119" s="187"/>
      <c r="AZ119" s="187"/>
    </row>
    <row r="120" spans="1:52" ht="12" hidden="1" customHeight="1" x14ac:dyDescent="0.35">
      <c r="A120" s="133" t="s">
        <v>792</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hidden="1" customHeight="1" x14ac:dyDescent="0.35">
      <c r="A121" s="214" t="s">
        <v>316</v>
      </c>
      <c r="B121" s="221">
        <v>171.48578119615559</v>
      </c>
      <c r="C121" s="221">
        <v>170.52462551547393</v>
      </c>
      <c r="D121" s="221">
        <v>168.62121477706833</v>
      </c>
      <c r="E121" s="221">
        <v>171.78127328925029</v>
      </c>
      <c r="F121" s="221">
        <v>169.87244276490921</v>
      </c>
      <c r="G121" s="221">
        <v>166.07230550119053</v>
      </c>
      <c r="H121" s="221">
        <v>165.21122402522488</v>
      </c>
      <c r="I121" s="221">
        <v>162.56115782017881</v>
      </c>
      <c r="J121" s="221">
        <v>164.76351869948971</v>
      </c>
      <c r="K121" s="221">
        <v>164.38465079272262</v>
      </c>
      <c r="L121" s="221">
        <v>161.61867764618731</v>
      </c>
      <c r="M121" s="221">
        <v>159.97160406028431</v>
      </c>
      <c r="N121" s="221">
        <v>160.44667612863003</v>
      </c>
      <c r="O121" s="221">
        <v>157.99725097512072</v>
      </c>
      <c r="P121" s="221">
        <v>158.5924668619698</v>
      </c>
      <c r="Q121" s="221">
        <v>155.29523415158019</v>
      </c>
      <c r="R121" s="221">
        <v>154.34015575235347</v>
      </c>
      <c r="S121" s="221">
        <v>153.81370830545706</v>
      </c>
      <c r="T121" s="221">
        <v>152.47823051741324</v>
      </c>
      <c r="U121" s="221">
        <v>150.704551336381</v>
      </c>
      <c r="V121" s="221">
        <v>150.91454278583223</v>
      </c>
      <c r="W121" s="221">
        <v>150.35442909144092</v>
      </c>
      <c r="X121" s="221">
        <v>149.68268320742499</v>
      </c>
      <c r="Y121" s="221">
        <v>148.85934704350589</v>
      </c>
      <c r="Z121" s="221">
        <v>148.52031358061609</v>
      </c>
      <c r="AA121" s="221">
        <v>147.43597995426745</v>
      </c>
      <c r="AB121" s="221">
        <v>146.47037487367183</v>
      </c>
      <c r="AC121" s="221">
        <v>145.82834684826645</v>
      </c>
      <c r="AD121" s="221">
        <v>145.10138460821616</v>
      </c>
      <c r="AE121" s="221">
        <v>144.44069905374482</v>
      </c>
      <c r="AF121" s="221">
        <v>143.85469499930846</v>
      </c>
      <c r="AG121" s="221">
        <v>143.32533668317461</v>
      </c>
      <c r="AH121" s="221">
        <v>142.70946757612094</v>
      </c>
      <c r="AI121" s="221">
        <v>141.95070136964463</v>
      </c>
      <c r="AJ121" s="221">
        <v>141.4836490387799</v>
      </c>
      <c r="AK121" s="221">
        <v>140.64704636956236</v>
      </c>
      <c r="AL121" s="221">
        <v>140.44639197561693</v>
      </c>
      <c r="AM121" s="221">
        <v>140.12452540328292</v>
      </c>
      <c r="AN121" s="221">
        <v>139.87334991407778</v>
      </c>
      <c r="AO121" s="221">
        <v>139.60149436634049</v>
      </c>
      <c r="AP121" s="221">
        <v>139.27479375812393</v>
      </c>
      <c r="AQ121" s="221">
        <v>139.12835938392578</v>
      </c>
      <c r="AR121" s="221">
        <v>138.9660430047561</v>
      </c>
      <c r="AS121" s="221">
        <v>137.44810833056522</v>
      </c>
      <c r="AT121" s="221">
        <v>136.1619668540265</v>
      </c>
      <c r="AU121" s="221">
        <v>135.46304658037513</v>
      </c>
      <c r="AV121" s="221">
        <v>134.35831680636846</v>
      </c>
      <c r="AW121" s="221">
        <v>133.2909573272091</v>
      </c>
      <c r="AX121" s="221">
        <v>131.89576594190015</v>
      </c>
      <c r="AY121" s="221">
        <v>131.05326417005426</v>
      </c>
      <c r="AZ121" s="221">
        <v>129.89991757545684</v>
      </c>
    </row>
    <row r="122" spans="1:52" ht="12" hidden="1" customHeight="1" x14ac:dyDescent="0.35">
      <c r="A122" s="64" t="s">
        <v>40</v>
      </c>
      <c r="B122" s="97">
        <v>4.1742379564802645</v>
      </c>
      <c r="C122" s="97">
        <v>4.1090800161672449</v>
      </c>
      <c r="D122" s="97">
        <v>4.1404643067110349</v>
      </c>
      <c r="E122" s="97">
        <v>3.4191956542332123</v>
      </c>
      <c r="F122" s="97">
        <v>3.4259609439129886</v>
      </c>
      <c r="G122" s="97">
        <v>3.3279630283394646</v>
      </c>
      <c r="H122" s="97">
        <v>3.492335489662711</v>
      </c>
      <c r="I122" s="97">
        <v>3.6797198927770483</v>
      </c>
      <c r="J122" s="97">
        <v>3.4912060905652376</v>
      </c>
      <c r="K122" s="97">
        <v>3.4148582201850837</v>
      </c>
      <c r="L122" s="97">
        <v>3.3415293947248816</v>
      </c>
      <c r="M122" s="97">
        <v>3.4642843049614016</v>
      </c>
      <c r="N122" s="97">
        <v>3.5530384608231143</v>
      </c>
      <c r="O122" s="97">
        <v>3.5536505146540711</v>
      </c>
      <c r="P122" s="97">
        <v>3.5425809996852546</v>
      </c>
      <c r="Q122" s="97">
        <v>3.4439042748289945</v>
      </c>
      <c r="R122" s="97">
        <v>2.8120542697803987</v>
      </c>
      <c r="S122" s="97">
        <v>2.2377064015686137</v>
      </c>
      <c r="T122" s="97">
        <v>1.7473112846278318</v>
      </c>
      <c r="U122" s="97">
        <v>1.3416542688998714</v>
      </c>
      <c r="V122" s="97">
        <v>2.3283012926302575</v>
      </c>
      <c r="W122" s="97">
        <v>1.6831440108291376</v>
      </c>
      <c r="X122" s="97">
        <v>1.1965566488889539</v>
      </c>
      <c r="Y122" s="97">
        <v>1.5921034756866752</v>
      </c>
      <c r="Z122" s="97">
        <v>2.0865848178622559</v>
      </c>
      <c r="AA122" s="97">
        <v>1.5322493164798301</v>
      </c>
      <c r="AB122" s="97">
        <v>1.3484292436749261</v>
      </c>
      <c r="AC122" s="97">
        <v>1.4486606908539981</v>
      </c>
      <c r="AD122" s="97">
        <v>1.6537157763718373</v>
      </c>
      <c r="AE122" s="97">
        <v>1.5165712450083932</v>
      </c>
      <c r="AF122" s="97">
        <v>1.7578675474333354</v>
      </c>
      <c r="AG122" s="97">
        <v>1.8126436243010418</v>
      </c>
      <c r="AH122" s="97">
        <v>1.8681157987386974</v>
      </c>
      <c r="AI122" s="97">
        <v>1.9351402862769778</v>
      </c>
      <c r="AJ122" s="97">
        <v>2.0121912647177553</v>
      </c>
      <c r="AK122" s="97">
        <v>1.9854911873640622</v>
      </c>
      <c r="AL122" s="97">
        <v>1.9682756696679455</v>
      </c>
      <c r="AM122" s="97">
        <v>1.9930117933687805</v>
      </c>
      <c r="AN122" s="97">
        <v>1.9847512405749392</v>
      </c>
      <c r="AO122" s="97">
        <v>1.9492273560700373</v>
      </c>
      <c r="AP122" s="97">
        <v>1.9457288973570959</v>
      </c>
      <c r="AQ122" s="97">
        <v>1.9507569474485424</v>
      </c>
      <c r="AR122" s="97">
        <v>1.9460369947926737</v>
      </c>
      <c r="AS122" s="97">
        <v>1.9334931988481916</v>
      </c>
      <c r="AT122" s="97">
        <v>1.9342632340174217</v>
      </c>
      <c r="AU122" s="97">
        <v>1.9374429470820422</v>
      </c>
      <c r="AV122" s="97">
        <v>1.9294609960906377</v>
      </c>
      <c r="AW122" s="97">
        <v>1.9056728507577458</v>
      </c>
      <c r="AX122" s="97">
        <v>1.8985033664885305</v>
      </c>
      <c r="AY122" s="97">
        <v>1.8928512079353683</v>
      </c>
      <c r="AZ122" s="97">
        <v>1.8939533065879552</v>
      </c>
    </row>
    <row r="123" spans="1:52" ht="12" hidden="1" customHeight="1" x14ac:dyDescent="0.35">
      <c r="A123" s="72" t="s">
        <v>41</v>
      </c>
      <c r="B123" s="98">
        <v>4.662477849242574</v>
      </c>
      <c r="C123" s="98">
        <v>4.6142299144632943</v>
      </c>
      <c r="D123" s="98">
        <v>4.7012710328882417</v>
      </c>
      <c r="E123" s="98">
        <v>3.9309336164597473</v>
      </c>
      <c r="F123" s="98">
        <v>3.9051545211539724</v>
      </c>
      <c r="G123" s="98">
        <v>3.8026227386830413</v>
      </c>
      <c r="H123" s="98">
        <v>3.9965542026640422</v>
      </c>
      <c r="I123" s="98">
        <v>4.0953480346290787</v>
      </c>
      <c r="J123" s="98">
        <v>3.945972551179036</v>
      </c>
      <c r="K123" s="98">
        <v>3.8919444842385094</v>
      </c>
      <c r="L123" s="98">
        <v>3.7542287991437404</v>
      </c>
      <c r="M123" s="98">
        <v>3.9207313463871785</v>
      </c>
      <c r="N123" s="98">
        <v>4.0645081810586952</v>
      </c>
      <c r="O123" s="98">
        <v>4.0878434500980347</v>
      </c>
      <c r="P123" s="98">
        <v>3.7948096745131146</v>
      </c>
      <c r="Q123" s="98">
        <v>3.6555129882393915</v>
      </c>
      <c r="R123" s="98">
        <v>3.6672726801240407</v>
      </c>
      <c r="S123" s="98">
        <v>3.6556643060229361</v>
      </c>
      <c r="T123" s="98">
        <v>3.6293376671845397</v>
      </c>
      <c r="U123" s="98">
        <v>3.6094388567894073</v>
      </c>
      <c r="V123" s="98">
        <v>3.5788613561935883</v>
      </c>
      <c r="W123" s="98">
        <v>3.5600272465299492</v>
      </c>
      <c r="X123" s="98">
        <v>3.5510474853882465</v>
      </c>
      <c r="Y123" s="98">
        <v>3.4877508250393774</v>
      </c>
      <c r="Z123" s="98">
        <v>3.4488152087956969</v>
      </c>
      <c r="AA123" s="98">
        <v>3.4097480586793214</v>
      </c>
      <c r="AB123" s="98">
        <v>3.3782745162322296</v>
      </c>
      <c r="AC123" s="98">
        <v>3.334717149907418</v>
      </c>
      <c r="AD123" s="98">
        <v>3.3044934630873586</v>
      </c>
      <c r="AE123" s="98">
        <v>3.2908586040551406</v>
      </c>
      <c r="AF123" s="98">
        <v>3.2600502906558968</v>
      </c>
      <c r="AG123" s="98">
        <v>3.2352954057916228</v>
      </c>
      <c r="AH123" s="98">
        <v>3.2177032914565906</v>
      </c>
      <c r="AI123" s="98">
        <v>3.1603174793194908</v>
      </c>
      <c r="AJ123" s="98">
        <v>3.1290533538754284</v>
      </c>
      <c r="AK123" s="98">
        <v>3.0967901506367519</v>
      </c>
      <c r="AL123" s="98">
        <v>3.0704225389837472</v>
      </c>
      <c r="AM123" s="98">
        <v>3.0356855423368749</v>
      </c>
      <c r="AN123" s="98">
        <v>3.0070295685775261</v>
      </c>
      <c r="AO123" s="98">
        <v>2.9900090831746828</v>
      </c>
      <c r="AP123" s="98">
        <v>2.9550765318512058</v>
      </c>
      <c r="AQ123" s="98">
        <v>2.9335033029239148</v>
      </c>
      <c r="AR123" s="98">
        <v>2.9125448623307548</v>
      </c>
      <c r="AS123" s="98">
        <v>2.8495460809926105</v>
      </c>
      <c r="AT123" s="98">
        <v>2.8143200364671341</v>
      </c>
      <c r="AU123" s="98">
        <v>2.7775472011782192</v>
      </c>
      <c r="AV123" s="98">
        <v>2.7487130452627797</v>
      </c>
      <c r="AW123" s="98">
        <v>2.7130929709120926</v>
      </c>
      <c r="AX123" s="98">
        <v>2.6830381419460632</v>
      </c>
      <c r="AY123" s="98">
        <v>2.665790594240192</v>
      </c>
      <c r="AZ123" s="98">
        <v>2.6337738208876105</v>
      </c>
    </row>
    <row r="124" spans="1:52" ht="12" hidden="1" customHeight="1" x14ac:dyDescent="0.35">
      <c r="A124" s="72" t="s">
        <v>44</v>
      </c>
      <c r="B124" s="98">
        <v>2.5952124343843566</v>
      </c>
      <c r="C124" s="98">
        <v>2.5389505132505907</v>
      </c>
      <c r="D124" s="98">
        <v>2.5569022297723181</v>
      </c>
      <c r="E124" s="98">
        <v>2.0832751932337041</v>
      </c>
      <c r="F124" s="98">
        <v>2.098089371926255</v>
      </c>
      <c r="G124" s="98">
        <v>2.0412851305933195</v>
      </c>
      <c r="H124" s="98">
        <v>2.1529298162551096</v>
      </c>
      <c r="I124" s="98">
        <v>2.2968513321802533</v>
      </c>
      <c r="J124" s="98">
        <v>2.1441918089814997</v>
      </c>
      <c r="K124" s="98">
        <v>2.110649128487351</v>
      </c>
      <c r="L124" s="98">
        <v>2.058161687959696</v>
      </c>
      <c r="M124" s="98">
        <v>2.1399854143125165</v>
      </c>
      <c r="N124" s="98">
        <v>2.2001706965599359</v>
      </c>
      <c r="O124" s="98">
        <v>2.1882080668231478</v>
      </c>
      <c r="P124" s="98">
        <v>2.1844726914194639</v>
      </c>
      <c r="Q124" s="98">
        <v>2.1159567855010302</v>
      </c>
      <c r="R124" s="98">
        <v>2.1173743838930035</v>
      </c>
      <c r="S124" s="98">
        <v>2.1012468907828286</v>
      </c>
      <c r="T124" s="98">
        <v>2.0910675624811756</v>
      </c>
      <c r="U124" s="98">
        <v>2.0876702313170679</v>
      </c>
      <c r="V124" s="98">
        <v>2.0732999081249766</v>
      </c>
      <c r="W124" s="98">
        <v>2.0621183680209105</v>
      </c>
      <c r="X124" s="98">
        <v>2.0539923471927346</v>
      </c>
      <c r="Y124" s="98">
        <v>1.9999974032581498</v>
      </c>
      <c r="Z124" s="98">
        <v>1.9643105401863976</v>
      </c>
      <c r="AA124" s="98">
        <v>1.9303153292900923</v>
      </c>
      <c r="AB124" s="98">
        <v>1.9138845463812695</v>
      </c>
      <c r="AC124" s="98">
        <v>1.8775897059678039</v>
      </c>
      <c r="AD124" s="98">
        <v>1.8461836072982891</v>
      </c>
      <c r="AE124" s="98">
        <v>1.8292118209664743</v>
      </c>
      <c r="AF124" s="98">
        <v>1.7970813211692278</v>
      </c>
      <c r="AG124" s="98">
        <v>1.7744447473051628</v>
      </c>
      <c r="AH124" s="98">
        <v>1.7543373216211693</v>
      </c>
      <c r="AI124" s="98">
        <v>1.6931037569504657</v>
      </c>
      <c r="AJ124" s="98">
        <v>1.663635006341353</v>
      </c>
      <c r="AK124" s="98">
        <v>1.6366408621554336</v>
      </c>
      <c r="AL124" s="98">
        <v>1.6177325440533135</v>
      </c>
      <c r="AM124" s="98">
        <v>1.5943838764679572</v>
      </c>
      <c r="AN124" s="98">
        <v>1.5769211053373746</v>
      </c>
      <c r="AO124" s="98">
        <v>1.5677754120382497</v>
      </c>
      <c r="AP124" s="98">
        <v>1.5520009214207373</v>
      </c>
      <c r="AQ124" s="98">
        <v>1.5411497054732408</v>
      </c>
      <c r="AR124" s="98">
        <v>1.5325785750235901</v>
      </c>
      <c r="AS124" s="98">
        <v>1.5092153855605543</v>
      </c>
      <c r="AT124" s="98">
        <v>1.4979019633912853</v>
      </c>
      <c r="AU124" s="98">
        <v>1.4871876274570621</v>
      </c>
      <c r="AV124" s="98">
        <v>1.4788736122048129</v>
      </c>
      <c r="AW124" s="98">
        <v>1.4686322342031171</v>
      </c>
      <c r="AX124" s="98">
        <v>1.4599914391877775</v>
      </c>
      <c r="AY124" s="98">
        <v>1.4547313232498202</v>
      </c>
      <c r="AZ124" s="98">
        <v>1.4461129354484412</v>
      </c>
    </row>
    <row r="125" spans="1:52" ht="12" hidden="1" customHeight="1" x14ac:dyDescent="0.35">
      <c r="A125" s="72" t="s">
        <v>45</v>
      </c>
      <c r="B125" s="98">
        <v>6.0842151326309359</v>
      </c>
      <c r="C125" s="98">
        <v>5.8877033373833445</v>
      </c>
      <c r="D125" s="98">
        <v>5.9275234669834145</v>
      </c>
      <c r="E125" s="98">
        <v>5.0932418561807866</v>
      </c>
      <c r="F125" s="98">
        <v>5.1541741818040983</v>
      </c>
      <c r="G125" s="98">
        <v>4.9903537402431617</v>
      </c>
      <c r="H125" s="98">
        <v>5.1891352138330893</v>
      </c>
      <c r="I125" s="98">
        <v>5.5068594757531075</v>
      </c>
      <c r="J125" s="98">
        <v>5.2753176113294753</v>
      </c>
      <c r="K125" s="98">
        <v>5.1462603536360048</v>
      </c>
      <c r="L125" s="98">
        <v>5.1132794199029226</v>
      </c>
      <c r="M125" s="98">
        <v>5.3611430744893696</v>
      </c>
      <c r="N125" s="98">
        <v>5.4082265903430242</v>
      </c>
      <c r="O125" s="98">
        <v>5.4529856864595834</v>
      </c>
      <c r="P125" s="98">
        <v>5.4602436071730001</v>
      </c>
      <c r="Q125" s="98">
        <v>5.3702211491920337</v>
      </c>
      <c r="R125" s="98">
        <v>5.3635500269326783</v>
      </c>
      <c r="S125" s="98">
        <v>5.3439302920484542</v>
      </c>
      <c r="T125" s="98">
        <v>5.3173213137473407</v>
      </c>
      <c r="U125" s="98">
        <v>5.2985538097361866</v>
      </c>
      <c r="V125" s="98">
        <v>5.2491715255032254</v>
      </c>
      <c r="W125" s="98">
        <v>5.2233943852477367</v>
      </c>
      <c r="X125" s="98">
        <v>5.2013738975920569</v>
      </c>
      <c r="Y125" s="98">
        <v>5.075771771759606</v>
      </c>
      <c r="Z125" s="98">
        <v>5.0000933254246593</v>
      </c>
      <c r="AA125" s="98">
        <v>4.9137158726056258</v>
      </c>
      <c r="AB125" s="98">
        <v>4.8680031489609554</v>
      </c>
      <c r="AC125" s="98">
        <v>4.7786065156726885</v>
      </c>
      <c r="AD125" s="98">
        <v>4.7088938763663437</v>
      </c>
      <c r="AE125" s="98">
        <v>4.6641311474083897</v>
      </c>
      <c r="AF125" s="98">
        <v>4.5868412889822858</v>
      </c>
      <c r="AG125" s="98">
        <v>4.544379183507183</v>
      </c>
      <c r="AH125" s="98">
        <v>4.5059531551332324</v>
      </c>
      <c r="AI125" s="98">
        <v>4.412796918909927</v>
      </c>
      <c r="AJ125" s="98">
        <v>4.3686438703629848</v>
      </c>
      <c r="AK125" s="98">
        <v>4.3245797415269509</v>
      </c>
      <c r="AL125" s="98">
        <v>4.290762199906851</v>
      </c>
      <c r="AM125" s="98">
        <v>4.2545196049496239</v>
      </c>
      <c r="AN125" s="98">
        <v>4.2292996873529214</v>
      </c>
      <c r="AO125" s="98">
        <v>4.2126533775386283</v>
      </c>
      <c r="AP125" s="98">
        <v>4.1861223913186008</v>
      </c>
      <c r="AQ125" s="98">
        <v>4.1686502269675518</v>
      </c>
      <c r="AR125" s="98">
        <v>4.1537085648204162</v>
      </c>
      <c r="AS125" s="98">
        <v>4.1177498570179489</v>
      </c>
      <c r="AT125" s="98">
        <v>4.0988847444158889</v>
      </c>
      <c r="AU125" s="98">
        <v>4.0780569947708329</v>
      </c>
      <c r="AV125" s="98">
        <v>4.0607763073886529</v>
      </c>
      <c r="AW125" s="98">
        <v>4.039770522898519</v>
      </c>
      <c r="AX125" s="98">
        <v>4.0220460809788188</v>
      </c>
      <c r="AY125" s="98">
        <v>4.0091026422630973</v>
      </c>
      <c r="AZ125" s="98">
        <v>3.9895692035602655</v>
      </c>
    </row>
    <row r="126" spans="1:52" ht="12" hidden="1" customHeight="1" x14ac:dyDescent="0.35">
      <c r="A126" s="74" t="s">
        <v>46</v>
      </c>
      <c r="B126" s="99">
        <v>2.6407929956977823</v>
      </c>
      <c r="C126" s="99">
        <v>2.5486308654975849</v>
      </c>
      <c r="D126" s="99">
        <v>2.5886531109823401</v>
      </c>
      <c r="E126" s="99">
        <v>2.3865578818888897</v>
      </c>
      <c r="F126" s="99">
        <v>2.3959401317754758</v>
      </c>
      <c r="G126" s="99">
        <v>2.3418021854105584</v>
      </c>
      <c r="H126" s="99">
        <v>2.4151257464994154</v>
      </c>
      <c r="I126" s="99">
        <v>2.4782886756091722</v>
      </c>
      <c r="J126" s="99">
        <v>2.5456004707035489</v>
      </c>
      <c r="K126" s="99">
        <v>2.5538947447833662</v>
      </c>
      <c r="L126" s="99">
        <v>2.4641702769339631</v>
      </c>
      <c r="M126" s="99">
        <v>2.6895787376256788</v>
      </c>
      <c r="N126" s="99">
        <v>2.8069009030094283</v>
      </c>
      <c r="O126" s="99">
        <v>2.8933574153852928</v>
      </c>
      <c r="P126" s="99">
        <v>2.8834874551266729</v>
      </c>
      <c r="Q126" s="99">
        <v>2.775718118127382</v>
      </c>
      <c r="R126" s="99">
        <v>2.761505520787491</v>
      </c>
      <c r="S126" s="99">
        <v>2.7608648904266473</v>
      </c>
      <c r="T126" s="99">
        <v>2.7514373071673432</v>
      </c>
      <c r="U126" s="99">
        <v>2.741028188598154</v>
      </c>
      <c r="V126" s="99">
        <v>2.7155717968895816</v>
      </c>
      <c r="W126" s="99">
        <v>2.7040578462241345</v>
      </c>
      <c r="X126" s="99">
        <v>2.6899919871369948</v>
      </c>
      <c r="Y126" s="99">
        <v>2.6320828778671874</v>
      </c>
      <c r="Z126" s="99">
        <v>2.5960306260114829</v>
      </c>
      <c r="AA126" s="99">
        <v>2.5436846930738621</v>
      </c>
      <c r="AB126" s="99">
        <v>2.4954652118826255</v>
      </c>
      <c r="AC126" s="99">
        <v>2.4266692929722042</v>
      </c>
      <c r="AD126" s="99">
        <v>2.3747151637343906</v>
      </c>
      <c r="AE126" s="99">
        <v>2.3356098028957102</v>
      </c>
      <c r="AF126" s="99">
        <v>2.2618175456295391</v>
      </c>
      <c r="AG126" s="99">
        <v>2.2275554248791538</v>
      </c>
      <c r="AH126" s="99">
        <v>2.1946677987430241</v>
      </c>
      <c r="AI126" s="99">
        <v>2.123968944725668</v>
      </c>
      <c r="AJ126" s="99">
        <v>2.0902157448680905</v>
      </c>
      <c r="AK126" s="99">
        <v>2.052051380853118</v>
      </c>
      <c r="AL126" s="99">
        <v>2.0213518523242544</v>
      </c>
      <c r="AM126" s="99">
        <v>1.9908833475487075</v>
      </c>
      <c r="AN126" s="99">
        <v>1.9721491791282804</v>
      </c>
      <c r="AO126" s="99">
        <v>1.9591995943587961</v>
      </c>
      <c r="AP126" s="99">
        <v>1.9379929986493887</v>
      </c>
      <c r="AQ126" s="99">
        <v>1.9276428925451174</v>
      </c>
      <c r="AR126" s="99">
        <v>1.9190418725032721</v>
      </c>
      <c r="AS126" s="99">
        <v>1.9015554590909827</v>
      </c>
      <c r="AT126" s="99">
        <v>1.8921006948310133</v>
      </c>
      <c r="AU126" s="99">
        <v>1.8804399047876377</v>
      </c>
      <c r="AV126" s="99">
        <v>1.8706088682791107</v>
      </c>
      <c r="AW126" s="99">
        <v>1.8590786894928064</v>
      </c>
      <c r="AX126" s="99">
        <v>1.8505505434056564</v>
      </c>
      <c r="AY126" s="99">
        <v>1.8435572423169553</v>
      </c>
      <c r="AZ126" s="99">
        <v>1.8326007919923433</v>
      </c>
    </row>
    <row r="127" spans="1:52" ht="12" hidden="1" customHeight="1" x14ac:dyDescent="0.35">
      <c r="A127" s="91" t="s">
        <v>794</v>
      </c>
      <c r="B127" s="100">
        <v>47.173736503190433</v>
      </c>
      <c r="C127" s="100">
        <v>44.486504484713649</v>
      </c>
      <c r="D127" s="100">
        <v>42.885211076565334</v>
      </c>
      <c r="E127" s="100">
        <v>45.131380781701694</v>
      </c>
      <c r="F127" s="100">
        <v>42.144152229732782</v>
      </c>
      <c r="G127" s="100">
        <v>39.677948845704059</v>
      </c>
      <c r="H127" s="100">
        <v>39.769667595541961</v>
      </c>
      <c r="I127" s="100">
        <v>35.671193515942981</v>
      </c>
      <c r="J127" s="100">
        <v>37.982103553643206</v>
      </c>
      <c r="K127" s="100">
        <v>35.551260245613776</v>
      </c>
      <c r="L127" s="100">
        <v>39.679516580139939</v>
      </c>
      <c r="M127" s="100">
        <v>31.972626920402643</v>
      </c>
      <c r="N127" s="100">
        <v>31.603993464353429</v>
      </c>
      <c r="O127" s="100">
        <v>29.804661016994363</v>
      </c>
      <c r="P127" s="100">
        <v>29.855566278965554</v>
      </c>
      <c r="Q127" s="100">
        <v>29.007228333367195</v>
      </c>
      <c r="R127" s="100">
        <v>28.822559550585034</v>
      </c>
      <c r="S127" s="100">
        <v>28.697415421424115</v>
      </c>
      <c r="T127" s="100">
        <v>28.449767425959589</v>
      </c>
      <c r="U127" s="100">
        <v>28.022258653260874</v>
      </c>
      <c r="V127" s="100">
        <v>27.898771389673573</v>
      </c>
      <c r="W127" s="100">
        <v>27.98037300833693</v>
      </c>
      <c r="X127" s="100">
        <v>27.978910374958151</v>
      </c>
      <c r="Y127" s="100">
        <v>27.656545646746725</v>
      </c>
      <c r="Z127" s="100">
        <v>27.444394013949108</v>
      </c>
      <c r="AA127" s="100">
        <v>27.415369637288642</v>
      </c>
      <c r="AB127" s="100">
        <v>27.310164367303461</v>
      </c>
      <c r="AC127" s="100">
        <v>27.24935814755225</v>
      </c>
      <c r="AD127" s="100">
        <v>27.023602444066025</v>
      </c>
      <c r="AE127" s="100">
        <v>26.909785335292078</v>
      </c>
      <c r="AF127" s="100">
        <v>26.812345874021066</v>
      </c>
      <c r="AG127" s="100">
        <v>26.76867740451738</v>
      </c>
      <c r="AH127" s="100">
        <v>26.603846543117349</v>
      </c>
      <c r="AI127" s="100">
        <v>26.455095070134895</v>
      </c>
      <c r="AJ127" s="100">
        <v>26.38539056255928</v>
      </c>
      <c r="AK127" s="100">
        <v>26.200661571421421</v>
      </c>
      <c r="AL127" s="100">
        <v>26.210851011133197</v>
      </c>
      <c r="AM127" s="100">
        <v>26.19772192936297</v>
      </c>
      <c r="AN127" s="100">
        <v>26.19087157791083</v>
      </c>
      <c r="AO127" s="100">
        <v>26.162206964270631</v>
      </c>
      <c r="AP127" s="100">
        <v>26.138750328800544</v>
      </c>
      <c r="AQ127" s="100">
        <v>26.133075396529531</v>
      </c>
      <c r="AR127" s="100">
        <v>26.11651289703526</v>
      </c>
      <c r="AS127" s="100">
        <v>25.64647007779752</v>
      </c>
      <c r="AT127" s="100">
        <v>25.265151303913907</v>
      </c>
      <c r="AU127" s="100">
        <v>25.128811973300468</v>
      </c>
      <c r="AV127" s="100">
        <v>24.914688608047701</v>
      </c>
      <c r="AW127" s="100">
        <v>24.69908634584133</v>
      </c>
      <c r="AX127" s="100">
        <v>24.304484797964047</v>
      </c>
      <c r="AY127" s="100">
        <v>24.082387218799521</v>
      </c>
      <c r="AZ127" s="100">
        <v>23.860849619330608</v>
      </c>
    </row>
    <row r="128" spans="1:52" ht="12" hidden="1" customHeight="1" x14ac:dyDescent="0.35">
      <c r="A128" s="91" t="s">
        <v>795</v>
      </c>
      <c r="B128" s="100">
        <v>51.87318339405887</v>
      </c>
      <c r="C128" s="100">
        <v>52.301028177499219</v>
      </c>
      <c r="D128" s="100">
        <v>50.574702161947968</v>
      </c>
      <c r="E128" s="100">
        <v>51.068786685899937</v>
      </c>
      <c r="F128" s="100">
        <v>51.704664480745684</v>
      </c>
      <c r="G128" s="100">
        <v>49.662389274976555</v>
      </c>
      <c r="H128" s="100">
        <v>48.503039427927753</v>
      </c>
      <c r="I128" s="100">
        <v>49.819049933043146</v>
      </c>
      <c r="J128" s="100">
        <v>52.897930451353048</v>
      </c>
      <c r="K128" s="100">
        <v>53.112539795245837</v>
      </c>
      <c r="L128" s="100">
        <v>50.73538932172815</v>
      </c>
      <c r="M128" s="100">
        <v>51.632448829206098</v>
      </c>
      <c r="N128" s="100">
        <v>52.555502601223559</v>
      </c>
      <c r="O128" s="100">
        <v>50.157959355968551</v>
      </c>
      <c r="P128" s="100">
        <v>51.568041139880009</v>
      </c>
      <c r="Q128" s="100">
        <v>47.768721276927145</v>
      </c>
      <c r="R128" s="100">
        <v>47.51029502050924</v>
      </c>
      <c r="S128" s="100">
        <v>47.510799160151961</v>
      </c>
      <c r="T128" s="100">
        <v>47.210072985338094</v>
      </c>
      <c r="U128" s="100">
        <v>46.718836231311201</v>
      </c>
      <c r="V128" s="100">
        <v>46.443150506322802</v>
      </c>
      <c r="W128" s="100">
        <v>46.486519800307875</v>
      </c>
      <c r="X128" s="100">
        <v>46.428898949930328</v>
      </c>
      <c r="Y128" s="100">
        <v>46.12576555688451</v>
      </c>
      <c r="Z128" s="100">
        <v>45.885000780859713</v>
      </c>
      <c r="AA128" s="100">
        <v>45.757637338092792</v>
      </c>
      <c r="AB128" s="100">
        <v>45.521841892868039</v>
      </c>
      <c r="AC128" s="100">
        <v>45.333067404896205</v>
      </c>
      <c r="AD128" s="100">
        <v>45.073274878114994</v>
      </c>
      <c r="AE128" s="100">
        <v>44.93782556792484</v>
      </c>
      <c r="AF128" s="100">
        <v>44.689589429480073</v>
      </c>
      <c r="AG128" s="100">
        <v>44.529482777156439</v>
      </c>
      <c r="AH128" s="100">
        <v>44.330138632134073</v>
      </c>
      <c r="AI128" s="100">
        <v>44.145133390716374</v>
      </c>
      <c r="AJ128" s="100">
        <v>44.006345245171737</v>
      </c>
      <c r="AK128" s="100">
        <v>43.779601313736585</v>
      </c>
      <c r="AL128" s="100">
        <v>43.789424833401959</v>
      </c>
      <c r="AM128" s="100">
        <v>43.736944100992979</v>
      </c>
      <c r="AN128" s="100">
        <v>43.711868869291386</v>
      </c>
      <c r="AO128" s="100">
        <v>43.662617967054381</v>
      </c>
      <c r="AP128" s="100">
        <v>43.622862802910021</v>
      </c>
      <c r="AQ128" s="100">
        <v>43.623308873347696</v>
      </c>
      <c r="AR128" s="100">
        <v>43.613081335119652</v>
      </c>
      <c r="AS128" s="100">
        <v>43.181573623292437</v>
      </c>
      <c r="AT128" s="100">
        <v>42.736629055893744</v>
      </c>
      <c r="AU128" s="100">
        <v>42.533314669693397</v>
      </c>
      <c r="AV128" s="100">
        <v>42.14418687659294</v>
      </c>
      <c r="AW128" s="100">
        <v>41.78508404637563</v>
      </c>
      <c r="AX128" s="100">
        <v>41.295561650463377</v>
      </c>
      <c r="AY128" s="100">
        <v>41.01075242067418</v>
      </c>
      <c r="AZ128" s="100">
        <v>40.570436615535186</v>
      </c>
    </row>
    <row r="129" spans="1:52" ht="12" hidden="1" customHeight="1" x14ac:dyDescent="0.35">
      <c r="A129" s="91" t="s">
        <v>798</v>
      </c>
      <c r="B129" s="100">
        <v>7.9506396550482732</v>
      </c>
      <c r="C129" s="100">
        <v>7.9239749622552971</v>
      </c>
      <c r="D129" s="100">
        <v>7.6072610031361743</v>
      </c>
      <c r="E129" s="100">
        <v>8.0905353840146148</v>
      </c>
      <c r="F129" s="100">
        <v>8.0564224606460666</v>
      </c>
      <c r="G129" s="100">
        <v>7.8586691348676956</v>
      </c>
      <c r="H129" s="100">
        <v>7.6268116864497983</v>
      </c>
      <c r="I129" s="100">
        <v>7.4870320561372941</v>
      </c>
      <c r="J129" s="100">
        <v>7.3795459448526346</v>
      </c>
      <c r="K129" s="100">
        <v>7.3382310723063462</v>
      </c>
      <c r="L129" s="100">
        <v>7.4108334778292022</v>
      </c>
      <c r="M129" s="100">
        <v>6.9837316588885674</v>
      </c>
      <c r="N129" s="100">
        <v>6.8042941395507333</v>
      </c>
      <c r="O129" s="100">
        <v>6.4542961783989163</v>
      </c>
      <c r="P129" s="100">
        <v>6.549960536716056</v>
      </c>
      <c r="Q129" s="100">
        <v>6.5073390432707363</v>
      </c>
      <c r="R129" s="100">
        <v>6.4967887174023984</v>
      </c>
      <c r="S129" s="100">
        <v>6.4771949448280788</v>
      </c>
      <c r="T129" s="100">
        <v>6.4047841632488272</v>
      </c>
      <c r="U129" s="100">
        <v>6.3021084082639209</v>
      </c>
      <c r="V129" s="100">
        <v>6.2657722975302557</v>
      </c>
      <c r="W129" s="100">
        <v>6.2807711601115273</v>
      </c>
      <c r="X129" s="100">
        <v>6.2735332061799403</v>
      </c>
      <c r="Y129" s="100">
        <v>6.2074675811543312</v>
      </c>
      <c r="Z129" s="100">
        <v>6.169491402628827</v>
      </c>
      <c r="AA129" s="100">
        <v>6.1574229990299409</v>
      </c>
      <c r="AB129" s="100">
        <v>6.1197240804253354</v>
      </c>
      <c r="AC129" s="100">
        <v>6.0899493651721235</v>
      </c>
      <c r="AD129" s="100">
        <v>6.0446304215254125</v>
      </c>
      <c r="AE129" s="100">
        <v>6.0202948724261196</v>
      </c>
      <c r="AF129" s="100">
        <v>5.9860943906166497</v>
      </c>
      <c r="AG129" s="100">
        <v>5.9450397293060879</v>
      </c>
      <c r="AH129" s="100">
        <v>5.910810546796271</v>
      </c>
      <c r="AI129" s="100">
        <v>5.8811739486063042</v>
      </c>
      <c r="AJ129" s="100">
        <v>5.8607318064016187</v>
      </c>
      <c r="AK129" s="100">
        <v>5.8243408273865951</v>
      </c>
      <c r="AL129" s="100">
        <v>5.8239443680182656</v>
      </c>
      <c r="AM129" s="100">
        <v>5.817277485630961</v>
      </c>
      <c r="AN129" s="100">
        <v>5.8120430627462287</v>
      </c>
      <c r="AO129" s="100">
        <v>5.8048578850097305</v>
      </c>
      <c r="AP129" s="100">
        <v>5.7980855501830018</v>
      </c>
      <c r="AQ129" s="100">
        <v>5.7950535720507732</v>
      </c>
      <c r="AR129" s="100">
        <v>5.7902713143433848</v>
      </c>
      <c r="AS129" s="100">
        <v>5.6983389875468982</v>
      </c>
      <c r="AT129" s="100">
        <v>5.6227824357284586</v>
      </c>
      <c r="AU129" s="100">
        <v>5.5928990647279733</v>
      </c>
      <c r="AV129" s="100">
        <v>5.5369945508247538</v>
      </c>
      <c r="AW129" s="100">
        <v>5.4809262562603145</v>
      </c>
      <c r="AX129" s="100">
        <v>5.3970914835646697</v>
      </c>
      <c r="AY129" s="100">
        <v>5.3475727552365351</v>
      </c>
      <c r="AZ129" s="100">
        <v>5.2858216146511312</v>
      </c>
    </row>
    <row r="130" spans="1:52" ht="12" hidden="1" customHeight="1" x14ac:dyDescent="0.35">
      <c r="A130" s="91" t="s">
        <v>802</v>
      </c>
      <c r="B130" s="100">
        <v>4.1082656542595588</v>
      </c>
      <c r="C130" s="100">
        <v>4.0946274383673087</v>
      </c>
      <c r="D130" s="100">
        <v>3.9308710399754614</v>
      </c>
      <c r="E130" s="100">
        <v>4.1797043185639353</v>
      </c>
      <c r="F130" s="100">
        <v>4.1600638018729255</v>
      </c>
      <c r="G130" s="100">
        <v>4.0552887641196982</v>
      </c>
      <c r="H130" s="100">
        <v>3.9359519663387657</v>
      </c>
      <c r="I130" s="100">
        <v>3.8616979976064831</v>
      </c>
      <c r="J130" s="100">
        <v>3.8042437349757852</v>
      </c>
      <c r="K130" s="100">
        <v>3.7820594738667377</v>
      </c>
      <c r="L130" s="100">
        <v>3.8216222562384106</v>
      </c>
      <c r="M130" s="100">
        <v>3.5973616085828173</v>
      </c>
      <c r="N130" s="100">
        <v>3.5089039296215767</v>
      </c>
      <c r="O130" s="100">
        <v>3.3290504428382466</v>
      </c>
      <c r="P130" s="100">
        <v>3.378274213026454</v>
      </c>
      <c r="Q130" s="100">
        <v>3.3595575494236454</v>
      </c>
      <c r="R130" s="100">
        <v>3.3547543471302066</v>
      </c>
      <c r="S130" s="100">
        <v>3.3449383391114202</v>
      </c>
      <c r="T130" s="100">
        <v>3.3291316905603865</v>
      </c>
      <c r="U130" s="100">
        <v>3.2995911188258611</v>
      </c>
      <c r="V130" s="100">
        <v>3.28456854292777</v>
      </c>
      <c r="W130" s="100">
        <v>3.292620633800825</v>
      </c>
      <c r="X130" s="100">
        <v>3.2927610850119726</v>
      </c>
      <c r="Y130" s="100">
        <v>3.2650739492352825</v>
      </c>
      <c r="Z130" s="100">
        <v>3.2474614592563893</v>
      </c>
      <c r="AA130" s="100">
        <v>3.2431810969853179</v>
      </c>
      <c r="AB130" s="100">
        <v>3.2257622581319758</v>
      </c>
      <c r="AC130" s="100">
        <v>3.2121765251005656</v>
      </c>
      <c r="AD130" s="100">
        <v>3.1888806185200931</v>
      </c>
      <c r="AE130" s="100">
        <v>3.1770779085064311</v>
      </c>
      <c r="AF130" s="100">
        <v>3.1567978300796895</v>
      </c>
      <c r="AG130" s="100">
        <v>3.139551835646909</v>
      </c>
      <c r="AH130" s="100">
        <v>3.119078549285391</v>
      </c>
      <c r="AI130" s="100">
        <v>3.1013721007695541</v>
      </c>
      <c r="AJ130" s="100">
        <v>3.0877223670927272</v>
      </c>
      <c r="AK130" s="100">
        <v>3.0642885638468562</v>
      </c>
      <c r="AL130" s="100">
        <v>3.0650764451474175</v>
      </c>
      <c r="AM130" s="100">
        <v>3.0613024074074118</v>
      </c>
      <c r="AN130" s="100">
        <v>3.0589885873574429</v>
      </c>
      <c r="AO130" s="100">
        <v>3.0553872591062547</v>
      </c>
      <c r="AP130" s="100">
        <v>3.051844508260376</v>
      </c>
      <c r="AQ130" s="100">
        <v>3.0499628027111441</v>
      </c>
      <c r="AR130" s="100">
        <v>3.0473547390172206</v>
      </c>
      <c r="AS130" s="100">
        <v>2.9904601942901095</v>
      </c>
      <c r="AT130" s="100">
        <v>2.9437907265243202</v>
      </c>
      <c r="AU130" s="100">
        <v>2.9269897596263803</v>
      </c>
      <c r="AV130" s="100">
        <v>2.8967366316923235</v>
      </c>
      <c r="AW130" s="100">
        <v>2.8643389329244742</v>
      </c>
      <c r="AX130" s="100">
        <v>2.8161265785905831</v>
      </c>
      <c r="AY130" s="100">
        <v>2.7869782321427725</v>
      </c>
      <c r="AZ130" s="100">
        <v>2.7521859351075117</v>
      </c>
    </row>
    <row r="131" spans="1:52" ht="12" hidden="1" customHeight="1" x14ac:dyDescent="0.35">
      <c r="A131" s="91" t="s">
        <v>806</v>
      </c>
      <c r="B131" s="100">
        <v>12.133000054079602</v>
      </c>
      <c r="C131" s="100">
        <v>12.179978344008402</v>
      </c>
      <c r="D131" s="100">
        <v>13.066152871047278</v>
      </c>
      <c r="E131" s="100">
        <v>12.52222092196371</v>
      </c>
      <c r="F131" s="100">
        <v>11.406944738450578</v>
      </c>
      <c r="G131" s="100">
        <v>11.33694517676172</v>
      </c>
      <c r="H131" s="100">
        <v>11.00684043023098</v>
      </c>
      <c r="I131" s="100">
        <v>10.816241254005243</v>
      </c>
      <c r="J131" s="100">
        <v>11.267342918221493</v>
      </c>
      <c r="K131" s="100">
        <v>11.173056590948864</v>
      </c>
      <c r="L131" s="100">
        <v>10.111559541238405</v>
      </c>
      <c r="M131" s="100">
        <v>10.909221951025126</v>
      </c>
      <c r="N131" s="100">
        <v>10.999098128409869</v>
      </c>
      <c r="O131" s="100">
        <v>11.762753425511079</v>
      </c>
      <c r="P131" s="100">
        <v>11.939316391382489</v>
      </c>
      <c r="Q131" s="100">
        <v>12.609385018744417</v>
      </c>
      <c r="R131" s="100">
        <v>12.591607777768365</v>
      </c>
      <c r="S131" s="100">
        <v>12.703207978359583</v>
      </c>
      <c r="T131" s="100">
        <v>12.602604563721204</v>
      </c>
      <c r="U131" s="100">
        <v>12.4746070549864</v>
      </c>
      <c r="V131" s="100">
        <v>12.356903828693877</v>
      </c>
      <c r="W131" s="100">
        <v>12.304637696745516</v>
      </c>
      <c r="X131" s="100">
        <v>12.250982728759293</v>
      </c>
      <c r="Y131" s="100">
        <v>12.181119929907087</v>
      </c>
      <c r="Z131" s="100">
        <v>12.103322366973249</v>
      </c>
      <c r="AA131" s="100">
        <v>12.004276656426493</v>
      </c>
      <c r="AB131" s="100">
        <v>11.906314094726334</v>
      </c>
      <c r="AC131" s="100">
        <v>11.824602066917938</v>
      </c>
      <c r="AD131" s="100">
        <v>11.767453859258953</v>
      </c>
      <c r="AE131" s="100">
        <v>11.739163489859866</v>
      </c>
      <c r="AF131" s="100">
        <v>11.682806576583456</v>
      </c>
      <c r="AG131" s="100">
        <v>11.655485718595164</v>
      </c>
      <c r="AH131" s="100">
        <v>11.641690843322609</v>
      </c>
      <c r="AI131" s="100">
        <v>11.60912058700924</v>
      </c>
      <c r="AJ131" s="100">
        <v>11.564270593015197</v>
      </c>
      <c r="AK131" s="100">
        <v>11.509191445223697</v>
      </c>
      <c r="AL131" s="100">
        <v>11.433938951025393</v>
      </c>
      <c r="AM131" s="100">
        <v>11.359490098901929</v>
      </c>
      <c r="AN131" s="100">
        <v>11.305518559219861</v>
      </c>
      <c r="AO131" s="100">
        <v>11.267016120670556</v>
      </c>
      <c r="AP131" s="100">
        <v>11.172315934751341</v>
      </c>
      <c r="AQ131" s="100">
        <v>11.127210033703925</v>
      </c>
      <c r="AR131" s="100">
        <v>11.094921441145223</v>
      </c>
      <c r="AS131" s="100">
        <v>11.036699192581628</v>
      </c>
      <c r="AT131" s="100">
        <v>10.958273765524114</v>
      </c>
      <c r="AU131" s="100">
        <v>10.872295970281192</v>
      </c>
      <c r="AV131" s="100">
        <v>10.78206349664312</v>
      </c>
      <c r="AW131" s="100">
        <v>10.707706885595629</v>
      </c>
      <c r="AX131" s="100">
        <v>10.642106249269997</v>
      </c>
      <c r="AY131" s="100">
        <v>10.606087297496673</v>
      </c>
      <c r="AZ131" s="100">
        <v>10.528433738891191</v>
      </c>
    </row>
    <row r="132" spans="1:52" ht="12" hidden="1" customHeight="1" x14ac:dyDescent="0.35">
      <c r="A132" s="93" t="s">
        <v>807</v>
      </c>
      <c r="B132" s="101">
        <v>28.090019567082894</v>
      </c>
      <c r="C132" s="101">
        <v>29.839917461868012</v>
      </c>
      <c r="D132" s="101">
        <v>30.64220247705876</v>
      </c>
      <c r="E132" s="101">
        <v>33.875440995110075</v>
      </c>
      <c r="F132" s="101">
        <v>35.42087590288839</v>
      </c>
      <c r="G132" s="101">
        <v>36.977037481491315</v>
      </c>
      <c r="H132" s="101">
        <v>37.122832449821239</v>
      </c>
      <c r="I132" s="101">
        <v>36.848875652495011</v>
      </c>
      <c r="J132" s="101">
        <v>34.030063563684756</v>
      </c>
      <c r="K132" s="101">
        <v>36.309896683410777</v>
      </c>
      <c r="L132" s="101">
        <v>33.128386890348004</v>
      </c>
      <c r="M132" s="101">
        <v>37.30049021440292</v>
      </c>
      <c r="N132" s="101">
        <v>36.942039033676672</v>
      </c>
      <c r="O132" s="101">
        <v>38.312485421989464</v>
      </c>
      <c r="P132" s="101">
        <v>37.435713874081721</v>
      </c>
      <c r="Q132" s="101">
        <v>38.681689613958213</v>
      </c>
      <c r="R132" s="101">
        <v>38.842393457440615</v>
      </c>
      <c r="S132" s="101">
        <v>38.980739680732434</v>
      </c>
      <c r="T132" s="101">
        <v>38.945394553376907</v>
      </c>
      <c r="U132" s="101">
        <v>38.808804514392051</v>
      </c>
      <c r="V132" s="101">
        <v>38.720170341342325</v>
      </c>
      <c r="W132" s="101">
        <v>38.776764935286394</v>
      </c>
      <c r="X132" s="101">
        <v>38.764634496386279</v>
      </c>
      <c r="Y132" s="101">
        <v>38.635668025966964</v>
      </c>
      <c r="Z132" s="101">
        <v>38.57480903866832</v>
      </c>
      <c r="AA132" s="101">
        <v>38.528378956315528</v>
      </c>
      <c r="AB132" s="101">
        <v>38.38251151308468</v>
      </c>
      <c r="AC132" s="101">
        <v>38.252949983253281</v>
      </c>
      <c r="AD132" s="101">
        <v>38.115540499872473</v>
      </c>
      <c r="AE132" s="101">
        <v>38.020169259401371</v>
      </c>
      <c r="AF132" s="101">
        <v>37.863402904657264</v>
      </c>
      <c r="AG132" s="101">
        <v>37.692780832168474</v>
      </c>
      <c r="AH132" s="101">
        <v>37.563125095772527</v>
      </c>
      <c r="AI132" s="101">
        <v>37.433478886225735</v>
      </c>
      <c r="AJ132" s="101">
        <v>37.315449224373729</v>
      </c>
      <c r="AK132" s="101">
        <v>37.17340932541088</v>
      </c>
      <c r="AL132" s="101">
        <v>37.154611561954567</v>
      </c>
      <c r="AM132" s="101">
        <v>37.083305216314741</v>
      </c>
      <c r="AN132" s="101">
        <v>37.023908476580957</v>
      </c>
      <c r="AO132" s="101">
        <v>36.970543347048533</v>
      </c>
      <c r="AP132" s="101">
        <v>36.914012892621621</v>
      </c>
      <c r="AQ132" s="101">
        <v>36.878045630224335</v>
      </c>
      <c r="AR132" s="101">
        <v>36.839990408624644</v>
      </c>
      <c r="AS132" s="101">
        <v>36.58300627354636</v>
      </c>
      <c r="AT132" s="101">
        <v>36.397868893319227</v>
      </c>
      <c r="AU132" s="101">
        <v>36.248060467469955</v>
      </c>
      <c r="AV132" s="101">
        <v>35.995213813341607</v>
      </c>
      <c r="AW132" s="101">
        <v>35.767567591947468</v>
      </c>
      <c r="AX132" s="101">
        <v>35.526265610040632</v>
      </c>
      <c r="AY132" s="101">
        <v>35.353453235699128</v>
      </c>
      <c r="AZ132" s="101">
        <v>35.106179993464579</v>
      </c>
    </row>
    <row r="133" spans="1:52" ht="12" hidden="1" customHeight="1" x14ac:dyDescent="0.35">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row>
    <row r="134" spans="1:52" ht="12" hidden="1" customHeight="1" x14ac:dyDescent="0.35">
      <c r="A134" s="130" t="s">
        <v>68</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row>
    <row r="135" spans="1:52" ht="12" hidden="1" customHeight="1" x14ac:dyDescent="0.35">
      <c r="A135" s="197" t="s">
        <v>316</v>
      </c>
      <c r="B135" s="198">
        <v>10715.051277989925</v>
      </c>
      <c r="C135" s="198">
        <v>10904.15648507337</v>
      </c>
      <c r="D135" s="198">
        <v>10867.971129743182</v>
      </c>
      <c r="E135" s="198">
        <v>9891.3605348258643</v>
      </c>
      <c r="F135" s="198">
        <v>10008.513808423591</v>
      </c>
      <c r="G135" s="198">
        <v>10347.35365591976</v>
      </c>
      <c r="H135" s="198">
        <v>9918.5365591592672</v>
      </c>
      <c r="I135" s="198">
        <v>10053.247749326492</v>
      </c>
      <c r="J135" s="198">
        <v>9665.7387721127634</v>
      </c>
      <c r="K135" s="198">
        <v>8549.7944548563009</v>
      </c>
      <c r="L135" s="198">
        <v>9378.7900283978925</v>
      </c>
      <c r="M135" s="198">
        <v>8634.9652581295086</v>
      </c>
      <c r="N135" s="198">
        <v>8523.9998633018367</v>
      </c>
      <c r="O135" s="198">
        <v>8492.7218756125967</v>
      </c>
      <c r="P135" s="198">
        <v>8364.1084880183771</v>
      </c>
      <c r="Q135" s="198">
        <v>8647.3878508134658</v>
      </c>
      <c r="R135" s="198">
        <v>8737.2184739232216</v>
      </c>
      <c r="S135" s="198">
        <v>8832.2573721364934</v>
      </c>
      <c r="T135" s="198">
        <v>8843.398764173473</v>
      </c>
      <c r="U135" s="198">
        <v>8794.4133201725617</v>
      </c>
      <c r="V135" s="198">
        <v>8883.6229431984866</v>
      </c>
      <c r="W135" s="198">
        <v>8852.4021502768628</v>
      </c>
      <c r="X135" s="198">
        <v>8888.4813392296819</v>
      </c>
      <c r="Y135" s="198">
        <v>8966.8112020316712</v>
      </c>
      <c r="Z135" s="198">
        <v>9028.5639460694529</v>
      </c>
      <c r="AA135" s="198">
        <v>9040.9679025632995</v>
      </c>
      <c r="AB135" s="198">
        <v>9098.5912522631115</v>
      </c>
      <c r="AC135" s="198">
        <v>9177.6071244444502</v>
      </c>
      <c r="AD135" s="198">
        <v>9266.9844849154561</v>
      </c>
      <c r="AE135" s="198">
        <v>9324.0046151586503</v>
      </c>
      <c r="AF135" s="198">
        <v>9415.7839150978143</v>
      </c>
      <c r="AG135" s="198">
        <v>9492.4500361815699</v>
      </c>
      <c r="AH135" s="198">
        <v>9569.0155044175426</v>
      </c>
      <c r="AI135" s="198">
        <v>9651.683685707083</v>
      </c>
      <c r="AJ135" s="198">
        <v>9725.4155770065936</v>
      </c>
      <c r="AK135" s="198">
        <v>9791.949359303153</v>
      </c>
      <c r="AL135" s="198">
        <v>9862.4563758865515</v>
      </c>
      <c r="AM135" s="198">
        <v>9930.143525664058</v>
      </c>
      <c r="AN135" s="198">
        <v>10002.577358549212</v>
      </c>
      <c r="AO135" s="198">
        <v>10076.309530234779</v>
      </c>
      <c r="AP135" s="198">
        <v>10151.071232097514</v>
      </c>
      <c r="AQ135" s="198">
        <v>10227.551457018191</v>
      </c>
      <c r="AR135" s="198">
        <v>10303.090956472952</v>
      </c>
      <c r="AS135" s="198">
        <v>10383.330588740966</v>
      </c>
      <c r="AT135" s="198">
        <v>10466.230883533506</v>
      </c>
      <c r="AU135" s="198">
        <v>10541.093041838207</v>
      </c>
      <c r="AV135" s="198">
        <v>10628.510940498716</v>
      </c>
      <c r="AW135" s="198">
        <v>10712.608222933071</v>
      </c>
      <c r="AX135" s="198">
        <v>10801.774525078112</v>
      </c>
      <c r="AY135" s="198">
        <v>10883.163788782533</v>
      </c>
      <c r="AZ135" s="198">
        <v>10972.181033008126</v>
      </c>
    </row>
    <row r="136" spans="1:52" ht="12" hidden="1" customHeight="1" x14ac:dyDescent="0.35">
      <c r="A136" s="64" t="s">
        <v>40</v>
      </c>
      <c r="B136" s="65">
        <v>368.81101312394111</v>
      </c>
      <c r="C136" s="65">
        <v>369.44851533057658</v>
      </c>
      <c r="D136" s="65">
        <v>371.91215244678648</v>
      </c>
      <c r="E136" s="65">
        <v>277.4854701119018</v>
      </c>
      <c r="F136" s="65">
        <v>283.98852122970396</v>
      </c>
      <c r="G136" s="65">
        <v>286.49619592667563</v>
      </c>
      <c r="H136" s="65">
        <v>291.76744935623651</v>
      </c>
      <c r="I136" s="65">
        <v>316.53001149951945</v>
      </c>
      <c r="J136" s="65">
        <v>287.06966176077566</v>
      </c>
      <c r="K136" s="65">
        <v>247.67026076648608</v>
      </c>
      <c r="L136" s="65">
        <v>269.58199737302999</v>
      </c>
      <c r="M136" s="65">
        <v>262.47964541541972</v>
      </c>
      <c r="N136" s="65">
        <v>267.19202210049099</v>
      </c>
      <c r="O136" s="65">
        <v>268.64165598762111</v>
      </c>
      <c r="P136" s="65">
        <v>267.41243272452658</v>
      </c>
      <c r="Q136" s="65">
        <v>274.15379231410589</v>
      </c>
      <c r="R136" s="65">
        <v>230.25691199524462</v>
      </c>
      <c r="S136" s="65">
        <v>187.99132754788832</v>
      </c>
      <c r="T136" s="65">
        <v>150.33882132779837</v>
      </c>
      <c r="U136" s="65">
        <v>118.32635013965418</v>
      </c>
      <c r="V136" s="65">
        <v>202.42400313984163</v>
      </c>
      <c r="W136" s="65">
        <v>149.2095637841845</v>
      </c>
      <c r="X136" s="65">
        <v>110.24912424220582</v>
      </c>
      <c r="Y136" s="65">
        <v>155.67511954659312</v>
      </c>
      <c r="Z136" s="65">
        <v>205.42065531857688</v>
      </c>
      <c r="AA136" s="65">
        <v>168.63391069962447</v>
      </c>
      <c r="AB136" s="65">
        <v>164.54941861312309</v>
      </c>
      <c r="AC136" s="65">
        <v>187.85299874747386</v>
      </c>
      <c r="AD136" s="65">
        <v>220.88193988215716</v>
      </c>
      <c r="AE136" s="65">
        <v>218.06516757033745</v>
      </c>
      <c r="AF136" s="65">
        <v>249.48554389392072</v>
      </c>
      <c r="AG136" s="65">
        <v>269.10171184545447</v>
      </c>
      <c r="AH136" s="65">
        <v>283.27086216267463</v>
      </c>
      <c r="AI136" s="65">
        <v>296.08691290661204</v>
      </c>
      <c r="AJ136" s="65">
        <v>310.63375820647002</v>
      </c>
      <c r="AK136" s="65">
        <v>312.23174182769827</v>
      </c>
      <c r="AL136" s="65">
        <v>314.04363215448541</v>
      </c>
      <c r="AM136" s="65">
        <v>315.78272319391277</v>
      </c>
      <c r="AN136" s="65">
        <v>317.65859824955868</v>
      </c>
      <c r="AO136" s="65">
        <v>319.58103922827422</v>
      </c>
      <c r="AP136" s="65">
        <v>321.53416239999797</v>
      </c>
      <c r="AQ136" s="65">
        <v>323.51589225245516</v>
      </c>
      <c r="AR136" s="65">
        <v>325.49051485044629</v>
      </c>
      <c r="AS136" s="65">
        <v>327.44889851490404</v>
      </c>
      <c r="AT136" s="65">
        <v>329.43792918613661</v>
      </c>
      <c r="AU136" s="65">
        <v>331.35614353756489</v>
      </c>
      <c r="AV136" s="65">
        <v>333.49455518828358</v>
      </c>
      <c r="AW136" s="65">
        <v>335.55107953377416</v>
      </c>
      <c r="AX136" s="65">
        <v>337.58454394051836</v>
      </c>
      <c r="AY136" s="65">
        <v>339.4801554243171</v>
      </c>
      <c r="AZ136" s="65">
        <v>341.51375701005117</v>
      </c>
    </row>
    <row r="137" spans="1:52" ht="12" hidden="1" customHeight="1" x14ac:dyDescent="0.35">
      <c r="A137" s="72" t="s">
        <v>41</v>
      </c>
      <c r="B137" s="73">
        <v>633.44643764027637</v>
      </c>
      <c r="C137" s="73">
        <v>635.61439260787301</v>
      </c>
      <c r="D137" s="73">
        <v>646.75785632607824</v>
      </c>
      <c r="E137" s="73">
        <v>486.10965014542728</v>
      </c>
      <c r="F137" s="73">
        <v>494.12100275059612</v>
      </c>
      <c r="G137" s="73">
        <v>498.31232291613139</v>
      </c>
      <c r="H137" s="73">
        <v>508.14926761507945</v>
      </c>
      <c r="I137" s="73">
        <v>538.7027515527692</v>
      </c>
      <c r="J137" s="73">
        <v>494.26000509957174</v>
      </c>
      <c r="K137" s="73">
        <v>429.53106896998264</v>
      </c>
      <c r="L137" s="73">
        <v>462.34629382288597</v>
      </c>
      <c r="M137" s="73">
        <v>451.11014615535282</v>
      </c>
      <c r="N137" s="73">
        <v>463.54641398403527</v>
      </c>
      <c r="O137" s="73">
        <v>468.1381573643103</v>
      </c>
      <c r="P137" s="73">
        <v>427.77828633522807</v>
      </c>
      <c r="Q137" s="73">
        <v>434.33903351466103</v>
      </c>
      <c r="R137" s="73">
        <v>444.11835209069426</v>
      </c>
      <c r="S137" s="73">
        <v>450.30740328023865</v>
      </c>
      <c r="T137" s="73">
        <v>452.9554337578225</v>
      </c>
      <c r="U137" s="73">
        <v>454.05203466091837</v>
      </c>
      <c r="V137" s="73">
        <v>454.98478311289364</v>
      </c>
      <c r="W137" s="73">
        <v>455.29322046729504</v>
      </c>
      <c r="X137" s="73">
        <v>460.12048635873435</v>
      </c>
      <c r="Y137" s="73">
        <v>461.6179159484364</v>
      </c>
      <c r="Z137" s="73">
        <v>461.47392132747336</v>
      </c>
      <c r="AA137" s="73">
        <v>463.8122873003478</v>
      </c>
      <c r="AB137" s="73">
        <v>466.70046843963445</v>
      </c>
      <c r="AC137" s="73">
        <v>468.68161454640432</v>
      </c>
      <c r="AD137" s="73">
        <v>470.90346450400824</v>
      </c>
      <c r="AE137" s="73">
        <v>473.56960302390905</v>
      </c>
      <c r="AF137" s="73">
        <v>475.9760823722699</v>
      </c>
      <c r="AG137" s="73">
        <v>477.77738130969101</v>
      </c>
      <c r="AH137" s="73">
        <v>480.38576319777343</v>
      </c>
      <c r="AI137" s="73">
        <v>483.26057914368926</v>
      </c>
      <c r="AJ137" s="73">
        <v>485.82579726839941</v>
      </c>
      <c r="AK137" s="73">
        <v>488.52492487810531</v>
      </c>
      <c r="AL137" s="73">
        <v>491.56356305977079</v>
      </c>
      <c r="AM137" s="73">
        <v>494.60197263057006</v>
      </c>
      <c r="AN137" s="73">
        <v>497.79093033596138</v>
      </c>
      <c r="AO137" s="73">
        <v>500.97183062201896</v>
      </c>
      <c r="AP137" s="73">
        <v>504.24574568327</v>
      </c>
      <c r="AQ137" s="73">
        <v>507.63638353758512</v>
      </c>
      <c r="AR137" s="73">
        <v>510.94175055030911</v>
      </c>
      <c r="AS137" s="73">
        <v>514.1852050981563</v>
      </c>
      <c r="AT137" s="73">
        <v>517.55243618718964</v>
      </c>
      <c r="AU137" s="73">
        <v>520.83135564201109</v>
      </c>
      <c r="AV137" s="73">
        <v>524.43569516925174</v>
      </c>
      <c r="AW137" s="73">
        <v>527.91177540190233</v>
      </c>
      <c r="AX137" s="73">
        <v>531.42633924201721</v>
      </c>
      <c r="AY137" s="73">
        <v>534.72267530887495</v>
      </c>
      <c r="AZ137" s="73">
        <v>538.25875685577989</v>
      </c>
    </row>
    <row r="138" spans="1:52" ht="12" hidden="1" customHeight="1" x14ac:dyDescent="0.35">
      <c r="A138" s="72" t="s">
        <v>44</v>
      </c>
      <c r="B138" s="73">
        <v>60.662903728327628</v>
      </c>
      <c r="C138" s="73">
        <v>60.432539576837122</v>
      </c>
      <c r="D138" s="73">
        <v>60.721933878383915</v>
      </c>
      <c r="E138" s="73">
        <v>44.695177652560432</v>
      </c>
      <c r="F138" s="73">
        <v>45.904420199933412</v>
      </c>
      <c r="G138" s="73">
        <v>46.388934313533703</v>
      </c>
      <c r="H138" s="73">
        <v>47.491884551455634</v>
      </c>
      <c r="I138" s="73">
        <v>52.073487075475065</v>
      </c>
      <c r="J138" s="73">
        <v>46.534305740088811</v>
      </c>
      <c r="K138" s="73">
        <v>40.362494112510497</v>
      </c>
      <c r="L138" s="73">
        <v>43.875519535531694</v>
      </c>
      <c r="M138" s="73">
        <v>42.974931564492593</v>
      </c>
      <c r="N138" s="73">
        <v>43.872384852293493</v>
      </c>
      <c r="O138" s="73">
        <v>43.872692869682652</v>
      </c>
      <c r="P138" s="73">
        <v>43.72784215898951</v>
      </c>
      <c r="Q138" s="73">
        <v>44.697777771121388</v>
      </c>
      <c r="R138" s="73">
        <v>45.578989082475111</v>
      </c>
      <c r="S138" s="73">
        <v>46.088191277340293</v>
      </c>
      <c r="T138" s="73">
        <v>46.543933805088713</v>
      </c>
      <c r="U138" s="73">
        <v>46.874071618488138</v>
      </c>
      <c r="V138" s="73">
        <v>47.083169345174923</v>
      </c>
      <c r="W138" s="73">
        <v>47.163446357474271</v>
      </c>
      <c r="X138" s="73">
        <v>47.717539940207956</v>
      </c>
      <c r="Y138" s="73">
        <v>47.92854735152067</v>
      </c>
      <c r="Z138" s="73">
        <v>47.893264832129979</v>
      </c>
      <c r="AA138" s="73">
        <v>48.147335731615605</v>
      </c>
      <c r="AB138" s="73">
        <v>48.685059225712685</v>
      </c>
      <c r="AC138" s="73">
        <v>48.913400860875967</v>
      </c>
      <c r="AD138" s="73">
        <v>49.14517186808505</v>
      </c>
      <c r="AE138" s="73">
        <v>49.398895999763766</v>
      </c>
      <c r="AF138" s="73">
        <v>49.644641876902931</v>
      </c>
      <c r="AG138" s="73">
        <v>49.883577248413985</v>
      </c>
      <c r="AH138" s="73">
        <v>50.132945103090115</v>
      </c>
      <c r="AI138" s="73">
        <v>50.397789412363792</v>
      </c>
      <c r="AJ138" s="73">
        <v>50.625064281292005</v>
      </c>
      <c r="AK138" s="73">
        <v>50.863040403530952</v>
      </c>
      <c r="AL138" s="73">
        <v>51.142272973115048</v>
      </c>
      <c r="AM138" s="73">
        <v>51.427132332466989</v>
      </c>
      <c r="AN138" s="73">
        <v>51.7145246657307</v>
      </c>
      <c r="AO138" s="73">
        <v>52.009684700827208</v>
      </c>
      <c r="AP138" s="73">
        <v>52.315272423675701</v>
      </c>
      <c r="AQ138" s="73">
        <v>52.626061820960977</v>
      </c>
      <c r="AR138" s="73">
        <v>52.935086411013899</v>
      </c>
      <c r="AS138" s="73">
        <v>53.242353771172198</v>
      </c>
      <c r="AT138" s="73">
        <v>53.555142103271059</v>
      </c>
      <c r="AU138" s="73">
        <v>53.857694613288217</v>
      </c>
      <c r="AV138" s="73">
        <v>54.189270942597005</v>
      </c>
      <c r="AW138" s="73">
        <v>54.506468526667156</v>
      </c>
      <c r="AX138" s="73">
        <v>54.823009958800533</v>
      </c>
      <c r="AY138" s="73">
        <v>55.117428631095763</v>
      </c>
      <c r="AZ138" s="73">
        <v>55.433662249310935</v>
      </c>
    </row>
    <row r="139" spans="1:52" ht="12" hidden="1" customHeight="1" x14ac:dyDescent="0.35">
      <c r="A139" s="72" t="s">
        <v>45</v>
      </c>
      <c r="B139" s="73">
        <v>762.83413316630151</v>
      </c>
      <c r="C139" s="73">
        <v>755.14863376291214</v>
      </c>
      <c r="D139" s="73">
        <v>758.61448516485973</v>
      </c>
      <c r="E139" s="73">
        <v>587.22267614222574</v>
      </c>
      <c r="F139" s="73">
        <v>607.47721969542317</v>
      </c>
      <c r="G139" s="73">
        <v>611.14100407081219</v>
      </c>
      <c r="H139" s="73">
        <v>616.62333968644919</v>
      </c>
      <c r="I139" s="73">
        <v>672.64620975592652</v>
      </c>
      <c r="J139" s="73">
        <v>616.83609398269516</v>
      </c>
      <c r="K139" s="73">
        <v>531.37861853481741</v>
      </c>
      <c r="L139" s="73">
        <v>584.04094814512678</v>
      </c>
      <c r="M139" s="73">
        <v>574.27963803738896</v>
      </c>
      <c r="N139" s="73">
        <v>574.38286041219203</v>
      </c>
      <c r="O139" s="73">
        <v>581.40628322413261</v>
      </c>
      <c r="P139" s="73">
        <v>580.96797621776705</v>
      </c>
      <c r="Q139" s="73">
        <v>601.1158815457843</v>
      </c>
      <c r="R139" s="73">
        <v>611.72081790469383</v>
      </c>
      <c r="S139" s="73">
        <v>620.50408789948642</v>
      </c>
      <c r="T139" s="73">
        <v>626.3263127148922</v>
      </c>
      <c r="U139" s="73">
        <v>629.93281776909487</v>
      </c>
      <c r="V139" s="73">
        <v>632.24963882200814</v>
      </c>
      <c r="W139" s="73">
        <v>633.52484200326774</v>
      </c>
      <c r="X139" s="73">
        <v>640.90793853493722</v>
      </c>
      <c r="Y139" s="73">
        <v>643.74848158435179</v>
      </c>
      <c r="Z139" s="73">
        <v>643.57271503307879</v>
      </c>
      <c r="AA139" s="73">
        <v>647.16895564997606</v>
      </c>
      <c r="AB139" s="73">
        <v>655.18214208568816</v>
      </c>
      <c r="AC139" s="73">
        <v>658.35254293490289</v>
      </c>
      <c r="AD139" s="73">
        <v>661.59846551452063</v>
      </c>
      <c r="AE139" s="73">
        <v>665.09100467642349</v>
      </c>
      <c r="AF139" s="73">
        <v>668.50382361206903</v>
      </c>
      <c r="AG139" s="73">
        <v>671.75237308325757</v>
      </c>
      <c r="AH139" s="73">
        <v>675.15820041187533</v>
      </c>
      <c r="AI139" s="73">
        <v>678.8647309326094</v>
      </c>
      <c r="AJ139" s="73">
        <v>681.90276714586912</v>
      </c>
      <c r="AK139" s="73">
        <v>685.1858925018222</v>
      </c>
      <c r="AL139" s="73">
        <v>689.10575319714906</v>
      </c>
      <c r="AM139" s="73">
        <v>692.98387997249233</v>
      </c>
      <c r="AN139" s="73">
        <v>697.09122754607768</v>
      </c>
      <c r="AO139" s="73">
        <v>701.17946748774625</v>
      </c>
      <c r="AP139" s="73">
        <v>705.40864686089435</v>
      </c>
      <c r="AQ139" s="73">
        <v>709.70069585306305</v>
      </c>
      <c r="AR139" s="73">
        <v>713.92928615196593</v>
      </c>
      <c r="AS139" s="73">
        <v>718.08674667942114</v>
      </c>
      <c r="AT139" s="73">
        <v>722.40867341873206</v>
      </c>
      <c r="AU139" s="73">
        <v>726.43892693166265</v>
      </c>
      <c r="AV139" s="73">
        <v>731.06270807701765</v>
      </c>
      <c r="AW139" s="73">
        <v>735.32401930427068</v>
      </c>
      <c r="AX139" s="73">
        <v>739.74383293665062</v>
      </c>
      <c r="AY139" s="73">
        <v>743.70926246806584</v>
      </c>
      <c r="AZ139" s="73">
        <v>748.07743170383753</v>
      </c>
    </row>
    <row r="140" spans="1:52" ht="12" hidden="1" customHeight="1" x14ac:dyDescent="0.35">
      <c r="A140" s="74" t="s">
        <v>46</v>
      </c>
      <c r="B140" s="75">
        <v>219.66712207553982</v>
      </c>
      <c r="C140" s="75">
        <v>217.24280628536403</v>
      </c>
      <c r="D140" s="75">
        <v>220.20737033663414</v>
      </c>
      <c r="E140" s="75">
        <v>182.53856094679008</v>
      </c>
      <c r="F140" s="75">
        <v>188.65948570040086</v>
      </c>
      <c r="G140" s="75">
        <v>191.09205387159136</v>
      </c>
      <c r="H140" s="75">
        <v>190.67835264993317</v>
      </c>
      <c r="I140" s="75">
        <v>201.32247657614408</v>
      </c>
      <c r="J140" s="75">
        <v>197.43605941342085</v>
      </c>
      <c r="K140" s="75">
        <v>175.51907278988125</v>
      </c>
      <c r="L140" s="75">
        <v>186.26092606501248</v>
      </c>
      <c r="M140" s="75">
        <v>191.21080845899203</v>
      </c>
      <c r="N140" s="75">
        <v>197.7138912989619</v>
      </c>
      <c r="O140" s="75">
        <v>204.2002126068966</v>
      </c>
      <c r="P140" s="75">
        <v>202.81430447588158</v>
      </c>
      <c r="Q140" s="75">
        <v>204.06412922603806</v>
      </c>
      <c r="R140" s="75">
        <v>206.70958694428512</v>
      </c>
      <c r="S140" s="75">
        <v>210.18828088527945</v>
      </c>
      <c r="T140" s="75">
        <v>212.14329828185166</v>
      </c>
      <c r="U140" s="75">
        <v>213.09708315663326</v>
      </c>
      <c r="V140" s="75">
        <v>213.77321292701686</v>
      </c>
      <c r="W140" s="75">
        <v>214.1919614382135</v>
      </c>
      <c r="X140" s="75">
        <v>216.35332877943242</v>
      </c>
      <c r="Y140" s="75">
        <v>217.39028662466686</v>
      </c>
      <c r="Z140" s="75">
        <v>217.55018004415734</v>
      </c>
      <c r="AA140" s="75">
        <v>218.75525091507438</v>
      </c>
      <c r="AB140" s="75">
        <v>220.79761841658629</v>
      </c>
      <c r="AC140" s="75">
        <v>221.95388047813225</v>
      </c>
      <c r="AD140" s="75">
        <v>223.14046700101258</v>
      </c>
      <c r="AE140" s="75">
        <v>224.39520656340898</v>
      </c>
      <c r="AF140" s="75">
        <v>225.63359973682373</v>
      </c>
      <c r="AG140" s="75">
        <v>226.83856783807954</v>
      </c>
      <c r="AH140" s="75">
        <v>228.05266532444611</v>
      </c>
      <c r="AI140" s="75">
        <v>229.42657412879237</v>
      </c>
      <c r="AJ140" s="75">
        <v>230.52577539039459</v>
      </c>
      <c r="AK140" s="75">
        <v>231.68201881079565</v>
      </c>
      <c r="AL140" s="75">
        <v>233.1086920669776</v>
      </c>
      <c r="AM140" s="75">
        <v>234.49959128373413</v>
      </c>
      <c r="AN140" s="75">
        <v>235.98926271088573</v>
      </c>
      <c r="AO140" s="75">
        <v>237.45692400916468</v>
      </c>
      <c r="AP140" s="75">
        <v>238.97584734782211</v>
      </c>
      <c r="AQ140" s="75">
        <v>240.51575801731695</v>
      </c>
      <c r="AR140" s="75">
        <v>242.02719879500299</v>
      </c>
      <c r="AS140" s="75">
        <v>243.49351775825815</v>
      </c>
      <c r="AT140" s="75">
        <v>245.05411141458305</v>
      </c>
      <c r="AU140" s="75">
        <v>246.47991226000113</v>
      </c>
      <c r="AV140" s="75">
        <v>248.21341116719196</v>
      </c>
      <c r="AW140" s="75">
        <v>249.78189901099219</v>
      </c>
      <c r="AX140" s="75">
        <v>251.45216967096965</v>
      </c>
      <c r="AY140" s="75">
        <v>252.92874534009977</v>
      </c>
      <c r="AZ140" s="75">
        <v>254.63079876837261</v>
      </c>
    </row>
    <row r="141" spans="1:52" ht="12" hidden="1" customHeight="1" x14ac:dyDescent="0.35">
      <c r="A141" s="91" t="s">
        <v>794</v>
      </c>
      <c r="B141" s="102">
        <v>2933.6232465962867</v>
      </c>
      <c r="C141" s="102">
        <v>2857.4750807527548</v>
      </c>
      <c r="D141" s="102">
        <v>2768.9049963308212</v>
      </c>
      <c r="E141" s="102">
        <v>2546.0493276516813</v>
      </c>
      <c r="F141" s="102">
        <v>2375.540995023166</v>
      </c>
      <c r="G141" s="102">
        <v>2411.4935382939143</v>
      </c>
      <c r="H141" s="102">
        <v>2290.1059734707806</v>
      </c>
      <c r="I141" s="102">
        <v>2102.3018679823499</v>
      </c>
      <c r="J141" s="102">
        <v>2252.5582017092056</v>
      </c>
      <c r="K141" s="102">
        <v>1862.6634577479451</v>
      </c>
      <c r="L141" s="102">
        <v>2391.607204443922</v>
      </c>
      <c r="M141" s="102">
        <v>1684.9521098271746</v>
      </c>
      <c r="N141" s="102">
        <v>1588.112072933581</v>
      </c>
      <c r="O141" s="102">
        <v>1493.3346965701235</v>
      </c>
      <c r="P141" s="102">
        <v>1476.7446783848081</v>
      </c>
      <c r="Q141" s="102">
        <v>1500.6793320309446</v>
      </c>
      <c r="R141" s="102">
        <v>1518.7321108897047</v>
      </c>
      <c r="S141" s="102">
        <v>1537.5641191823154</v>
      </c>
      <c r="T141" s="102">
        <v>1540.8947742585501</v>
      </c>
      <c r="U141" s="102">
        <v>1529.2462377235636</v>
      </c>
      <c r="V141" s="102">
        <v>1529.7713697976649</v>
      </c>
      <c r="W141" s="102">
        <v>1536.4016387648376</v>
      </c>
      <c r="X141" s="102">
        <v>1551.0815782087584</v>
      </c>
      <c r="Y141" s="102">
        <v>1554.532332442699</v>
      </c>
      <c r="Z141" s="102">
        <v>1556.6016694107668</v>
      </c>
      <c r="AA141" s="102">
        <v>1566.8841504813129</v>
      </c>
      <c r="AB141" s="102">
        <v>1577.7261145237615</v>
      </c>
      <c r="AC141" s="102">
        <v>1589.6666937957991</v>
      </c>
      <c r="AD141" s="102">
        <v>1600.6128275259612</v>
      </c>
      <c r="AE141" s="102">
        <v>1612.0856474158338</v>
      </c>
      <c r="AF141" s="102">
        <v>1623.8366540243296</v>
      </c>
      <c r="AG141" s="102">
        <v>1635.1303234228751</v>
      </c>
      <c r="AH141" s="102">
        <v>1648.3090458695931</v>
      </c>
      <c r="AI141" s="102">
        <v>1663.1310516235271</v>
      </c>
      <c r="AJ141" s="102">
        <v>1676.4775615458987</v>
      </c>
      <c r="AK141" s="102">
        <v>1691.8364377433963</v>
      </c>
      <c r="AL141" s="102">
        <v>1705.2152185014147</v>
      </c>
      <c r="AM141" s="102">
        <v>1718.6259171099914</v>
      </c>
      <c r="AN141" s="102">
        <v>1732.7244823345643</v>
      </c>
      <c r="AO141" s="102">
        <v>1746.6065203449205</v>
      </c>
      <c r="AP141" s="102">
        <v>1761.2170003803133</v>
      </c>
      <c r="AQ141" s="102">
        <v>1775.638428381819</v>
      </c>
      <c r="AR141" s="102">
        <v>1789.9160567158099</v>
      </c>
      <c r="AS141" s="102">
        <v>1807.0791443575151</v>
      </c>
      <c r="AT141" s="102">
        <v>1824.6772900878721</v>
      </c>
      <c r="AU141" s="102">
        <v>1838.7526093459737</v>
      </c>
      <c r="AV141" s="102">
        <v>1854.9156933151364</v>
      </c>
      <c r="AW141" s="102">
        <v>1869.9819764006893</v>
      </c>
      <c r="AX141" s="102">
        <v>1887.9198259758534</v>
      </c>
      <c r="AY141" s="102">
        <v>1903.5686331054715</v>
      </c>
      <c r="AZ141" s="102">
        <v>1919.5319034715189</v>
      </c>
    </row>
    <row r="142" spans="1:52" ht="12" hidden="1" customHeight="1" x14ac:dyDescent="0.35">
      <c r="A142" s="91" t="s">
        <v>795</v>
      </c>
      <c r="B142" s="102">
        <v>1985.1912046592474</v>
      </c>
      <c r="C142" s="102">
        <v>2058.3359150472152</v>
      </c>
      <c r="D142" s="102">
        <v>2009.2383004289447</v>
      </c>
      <c r="E142" s="102">
        <v>1804.3170424644134</v>
      </c>
      <c r="F142" s="102">
        <v>1881.3562514430614</v>
      </c>
      <c r="G142" s="102">
        <v>1891.5748764004215</v>
      </c>
      <c r="H142" s="102">
        <v>1747.2886701132124</v>
      </c>
      <c r="I142" s="102">
        <v>1863.2920683919538</v>
      </c>
      <c r="J142" s="102">
        <v>1913.1189938835926</v>
      </c>
      <c r="K142" s="102">
        <v>1706.3763266763935</v>
      </c>
      <c r="L142" s="102">
        <v>1806.5861640051985</v>
      </c>
      <c r="M142" s="102">
        <v>1727.611166923328</v>
      </c>
      <c r="N142" s="102">
        <v>1755.6453569737082</v>
      </c>
      <c r="O142" s="102">
        <v>1697.7962519942989</v>
      </c>
      <c r="P142" s="102">
        <v>1717.7893555807336</v>
      </c>
      <c r="Q142" s="102">
        <v>1658.0012590413248</v>
      </c>
      <c r="R142" s="102">
        <v>1675.528445818614</v>
      </c>
      <c r="S142" s="102">
        <v>1702.7916622500584</v>
      </c>
      <c r="T142" s="102">
        <v>1709.2597271809198</v>
      </c>
      <c r="U142" s="102">
        <v>1701.2454755381066</v>
      </c>
      <c r="V142" s="102">
        <v>1698.8874522586366</v>
      </c>
      <c r="W142" s="102">
        <v>1702.7720459262878</v>
      </c>
      <c r="X142" s="102">
        <v>1715.9758107681948</v>
      </c>
      <c r="Y142" s="102">
        <v>1722.4621271127346</v>
      </c>
      <c r="Z142" s="102">
        <v>1725.4118980032347</v>
      </c>
      <c r="AA142" s="102">
        <v>1734.2977708762185</v>
      </c>
      <c r="AB142" s="102">
        <v>1745.7034998302561</v>
      </c>
      <c r="AC142" s="102">
        <v>1757.9603032396687</v>
      </c>
      <c r="AD142" s="102">
        <v>1770.9349655929816</v>
      </c>
      <c r="AE142" s="102">
        <v>1784.7556262251344</v>
      </c>
      <c r="AF142" s="102">
        <v>1799.0201090944599</v>
      </c>
      <c r="AG142" s="102">
        <v>1812.1434977772515</v>
      </c>
      <c r="AH142" s="102">
        <v>1826.4591166714788</v>
      </c>
      <c r="AI142" s="102">
        <v>1842.4089233427048</v>
      </c>
      <c r="AJ142" s="102">
        <v>1856.8606019459351</v>
      </c>
      <c r="AK142" s="102">
        <v>1872.7585458490819</v>
      </c>
      <c r="AL142" s="102">
        <v>1887.596284956998</v>
      </c>
      <c r="AM142" s="102">
        <v>1902.3086534764782</v>
      </c>
      <c r="AN142" s="102">
        <v>1918.1916386526214</v>
      </c>
      <c r="AO142" s="102">
        <v>1933.6148481517312</v>
      </c>
      <c r="AP142" s="102">
        <v>1949.7214307413776</v>
      </c>
      <c r="AQ142" s="102">
        <v>1966.276245175289</v>
      </c>
      <c r="AR142" s="102">
        <v>1982.5356663283435</v>
      </c>
      <c r="AS142" s="102">
        <v>2000.5493671892159</v>
      </c>
      <c r="AT142" s="102">
        <v>2018.9192784762317</v>
      </c>
      <c r="AU142" s="102">
        <v>2035.5591289549734</v>
      </c>
      <c r="AV142" s="102">
        <v>2054.3234589802582</v>
      </c>
      <c r="AW142" s="102">
        <v>2073.4639899313679</v>
      </c>
      <c r="AX142" s="102">
        <v>2093.2240802236843</v>
      </c>
      <c r="AY142" s="102">
        <v>2111.8834755130656</v>
      </c>
      <c r="AZ142" s="102">
        <v>2132.406218064109</v>
      </c>
    </row>
    <row r="143" spans="1:52" ht="12" hidden="1" customHeight="1" x14ac:dyDescent="0.35">
      <c r="A143" s="91" t="s">
        <v>798</v>
      </c>
      <c r="B143" s="102">
        <v>316.98083253603784</v>
      </c>
      <c r="C143" s="102">
        <v>324.08794904159811</v>
      </c>
      <c r="D143" s="102">
        <v>312.72136702990235</v>
      </c>
      <c r="E143" s="102">
        <v>296.15629388261226</v>
      </c>
      <c r="F143" s="102">
        <v>302.14919594628748</v>
      </c>
      <c r="G143" s="102">
        <v>313.01549721661945</v>
      </c>
      <c r="H143" s="102">
        <v>287.41183455882936</v>
      </c>
      <c r="I143" s="102">
        <v>293.81407893627664</v>
      </c>
      <c r="J143" s="102">
        <v>279.13691993603823</v>
      </c>
      <c r="K143" s="102">
        <v>245.7015208345843</v>
      </c>
      <c r="L143" s="102">
        <v>279.96483161679555</v>
      </c>
      <c r="M143" s="102">
        <v>242.00819810142897</v>
      </c>
      <c r="N143" s="102">
        <v>230.07714660375572</v>
      </c>
      <c r="O143" s="102">
        <v>218.70963184969159</v>
      </c>
      <c r="P143" s="102">
        <v>217.45601523891176</v>
      </c>
      <c r="Q143" s="102">
        <v>227.52779639448642</v>
      </c>
      <c r="R143" s="102">
        <v>231.01181919651668</v>
      </c>
      <c r="S143" s="102">
        <v>233.91571508602107</v>
      </c>
      <c r="T143" s="102">
        <v>233.6540879807128</v>
      </c>
      <c r="U143" s="102">
        <v>231.42851460122412</v>
      </c>
      <c r="V143" s="102">
        <v>231.13566838066774</v>
      </c>
      <c r="W143" s="102">
        <v>231.98869862655522</v>
      </c>
      <c r="X143" s="102">
        <v>233.83658077434146</v>
      </c>
      <c r="Y143" s="102">
        <v>234.12606508693847</v>
      </c>
      <c r="Z143" s="102">
        <v>234.42332719335633</v>
      </c>
      <c r="AA143" s="102">
        <v>235.71845331391995</v>
      </c>
      <c r="AB143" s="102">
        <v>236.81761113792066</v>
      </c>
      <c r="AC143" s="102">
        <v>238.12382342746713</v>
      </c>
      <c r="AD143" s="102">
        <v>239.61254435832637</v>
      </c>
      <c r="AE143" s="102">
        <v>241.3092590607225</v>
      </c>
      <c r="AF143" s="102">
        <v>242.93433814797814</v>
      </c>
      <c r="AG143" s="102">
        <v>244.06545221370538</v>
      </c>
      <c r="AH143" s="102">
        <v>245.90773168700156</v>
      </c>
      <c r="AI143" s="102">
        <v>248.02944903756648</v>
      </c>
      <c r="AJ143" s="102">
        <v>249.85860966145816</v>
      </c>
      <c r="AK143" s="102">
        <v>251.9572029665342</v>
      </c>
      <c r="AL143" s="102">
        <v>253.83988222272615</v>
      </c>
      <c r="AM143" s="102">
        <v>255.69550946234179</v>
      </c>
      <c r="AN143" s="102">
        <v>257.62928313450885</v>
      </c>
      <c r="AO143" s="102">
        <v>259.61397864847612</v>
      </c>
      <c r="AP143" s="102">
        <v>261.65575992671592</v>
      </c>
      <c r="AQ143" s="102">
        <v>263.72386986309175</v>
      </c>
      <c r="AR143" s="102">
        <v>265.77617429722409</v>
      </c>
      <c r="AS143" s="102">
        <v>268.24362001548212</v>
      </c>
      <c r="AT143" s="102">
        <v>270.71949193082486</v>
      </c>
      <c r="AU143" s="102">
        <v>272.79691403966495</v>
      </c>
      <c r="AV143" s="102">
        <v>275.19460920427201</v>
      </c>
      <c r="AW143" s="102">
        <v>277.5708016916937</v>
      </c>
      <c r="AX143" s="102">
        <v>280.15023979761651</v>
      </c>
      <c r="AY143" s="102">
        <v>282.49043339542885</v>
      </c>
      <c r="AZ143" s="102">
        <v>284.99863939418321</v>
      </c>
    </row>
    <row r="144" spans="1:52" ht="12" hidden="1" customHeight="1" x14ac:dyDescent="0.35">
      <c r="A144" s="91" t="s">
        <v>802</v>
      </c>
      <c r="B144" s="102">
        <v>432.08054617453405</v>
      </c>
      <c r="C144" s="102">
        <v>438.98863047197472</v>
      </c>
      <c r="D144" s="102">
        <v>418.64637909763587</v>
      </c>
      <c r="E144" s="102">
        <v>400.45205171004187</v>
      </c>
      <c r="F144" s="102">
        <v>404.53134349132233</v>
      </c>
      <c r="G144" s="102">
        <v>418.24783485424575</v>
      </c>
      <c r="H144" s="102">
        <v>385.10727972722708</v>
      </c>
      <c r="I144" s="102">
        <v>401.55428241140191</v>
      </c>
      <c r="J144" s="102">
        <v>380.88913711847874</v>
      </c>
      <c r="K144" s="102">
        <v>336.34606344779161</v>
      </c>
      <c r="L144" s="102">
        <v>379.21081459804554</v>
      </c>
      <c r="M144" s="102">
        <v>329.63466513774739</v>
      </c>
      <c r="N144" s="102">
        <v>314.02525753008342</v>
      </c>
      <c r="O144" s="102">
        <v>298.81223520019404</v>
      </c>
      <c r="P144" s="102">
        <v>298.19519706054768</v>
      </c>
      <c r="Q144" s="102">
        <v>312.17099038983383</v>
      </c>
      <c r="R144" s="102">
        <v>317.17073346289141</v>
      </c>
      <c r="S144" s="102">
        <v>321.22547350066395</v>
      </c>
      <c r="T144" s="102">
        <v>323.07431756372171</v>
      </c>
      <c r="U144" s="102">
        <v>322.1495994219606</v>
      </c>
      <c r="V144" s="102">
        <v>322.26931592430401</v>
      </c>
      <c r="W144" s="102">
        <v>323.5379378026671</v>
      </c>
      <c r="X144" s="102">
        <v>326.50245907421879</v>
      </c>
      <c r="Y144" s="102">
        <v>327.8634703723427</v>
      </c>
      <c r="Z144" s="102">
        <v>328.74262146621197</v>
      </c>
      <c r="AA144" s="102">
        <v>330.87912004302405</v>
      </c>
      <c r="AB144" s="102">
        <v>333.17818471478785</v>
      </c>
      <c r="AC144" s="102">
        <v>335.62561240276546</v>
      </c>
      <c r="AD144" s="102">
        <v>338.12462115847484</v>
      </c>
      <c r="AE144" s="102">
        <v>340.7540333267961</v>
      </c>
      <c r="AF144" s="102">
        <v>343.32556974101118</v>
      </c>
      <c r="AG144" s="102">
        <v>345.75062210895447</v>
      </c>
      <c r="AH144" s="102">
        <v>348.43033964039444</v>
      </c>
      <c r="AI144" s="102">
        <v>351.44920762291247</v>
      </c>
      <c r="AJ144" s="102">
        <v>353.90409413351927</v>
      </c>
      <c r="AK144" s="102">
        <v>356.70454586712663</v>
      </c>
      <c r="AL144" s="102">
        <v>359.48485589704762</v>
      </c>
      <c r="AM144" s="102">
        <v>362.09596729664696</v>
      </c>
      <c r="AN144" s="102">
        <v>364.90373958676088</v>
      </c>
      <c r="AO144" s="102">
        <v>367.78131341382647</v>
      </c>
      <c r="AP144" s="102">
        <v>370.69953905752135</v>
      </c>
      <c r="AQ144" s="102">
        <v>373.60916466938369</v>
      </c>
      <c r="AR144" s="102">
        <v>376.52033307279402</v>
      </c>
      <c r="AS144" s="102">
        <v>379.53284897499856</v>
      </c>
      <c r="AT144" s="102">
        <v>382.64482826802458</v>
      </c>
      <c r="AU144" s="102">
        <v>385.54878097908465</v>
      </c>
      <c r="AV144" s="102">
        <v>388.9222783665665</v>
      </c>
      <c r="AW144" s="102">
        <v>392.13380707711048</v>
      </c>
      <c r="AX144" s="102">
        <v>395.55663460920113</v>
      </c>
      <c r="AY144" s="102">
        <v>398.67973088711199</v>
      </c>
      <c r="AZ144" s="102">
        <v>402.06884304812212</v>
      </c>
    </row>
    <row r="145" spans="1:52" ht="12" hidden="1" customHeight="1" x14ac:dyDescent="0.35">
      <c r="A145" s="91" t="s">
        <v>806</v>
      </c>
      <c r="B145" s="102">
        <v>677.13133269346793</v>
      </c>
      <c r="C145" s="102">
        <v>693.57785350011648</v>
      </c>
      <c r="D145" s="102">
        <v>745.04554778244267</v>
      </c>
      <c r="E145" s="102">
        <v>651.14701075222877</v>
      </c>
      <c r="F145" s="102">
        <v>619.59288578904204</v>
      </c>
      <c r="G145" s="102">
        <v>636.59857479577431</v>
      </c>
      <c r="H145" s="102">
        <v>594.92856426533933</v>
      </c>
      <c r="I145" s="102">
        <v>596.0074399925852</v>
      </c>
      <c r="J145" s="102">
        <v>604.75214065635657</v>
      </c>
      <c r="K145" s="102">
        <v>527.36605439882533</v>
      </c>
      <c r="L145" s="102">
        <v>526.51073733278668</v>
      </c>
      <c r="M145" s="102">
        <v>519.0971198197293</v>
      </c>
      <c r="N145" s="102">
        <v>517.56821664487586</v>
      </c>
      <c r="O145" s="102">
        <v>560.43792194285891</v>
      </c>
      <c r="P145" s="102">
        <v>562.02326727048023</v>
      </c>
      <c r="Q145" s="102">
        <v>624.86236879839169</v>
      </c>
      <c r="R145" s="102">
        <v>634.15891479154925</v>
      </c>
      <c r="S145" s="102">
        <v>651.25798550316983</v>
      </c>
      <c r="T145" s="102">
        <v>653.33622382340195</v>
      </c>
      <c r="U145" s="102">
        <v>650.66556605224673</v>
      </c>
      <c r="V145" s="102">
        <v>649.35684878825953</v>
      </c>
      <c r="W145" s="102">
        <v>648.78585757054032</v>
      </c>
      <c r="X145" s="102">
        <v>652.72778764295765</v>
      </c>
      <c r="Y145" s="102">
        <v>655.0878074619086</v>
      </c>
      <c r="Z145" s="102">
        <v>655.59230571762157</v>
      </c>
      <c r="AA145" s="102">
        <v>658.21146603518127</v>
      </c>
      <c r="AB145" s="102">
        <v>662.24769019093378</v>
      </c>
      <c r="AC145" s="102">
        <v>666.44954851072805</v>
      </c>
      <c r="AD145" s="102">
        <v>670.94225841754792</v>
      </c>
      <c r="AE145" s="102">
        <v>675.76967225298824</v>
      </c>
      <c r="AF145" s="102">
        <v>681.09702894859174</v>
      </c>
      <c r="AG145" s="102">
        <v>686.21060789961768</v>
      </c>
      <c r="AH145" s="102">
        <v>691.4845629974003</v>
      </c>
      <c r="AI145" s="102">
        <v>697.36821322697108</v>
      </c>
      <c r="AJ145" s="102">
        <v>703.00552704742597</v>
      </c>
      <c r="AK145" s="102">
        <v>708.65126659327291</v>
      </c>
      <c r="AL145" s="102">
        <v>714.6102473224571</v>
      </c>
      <c r="AM145" s="102">
        <v>720.26403658361698</v>
      </c>
      <c r="AN145" s="102">
        <v>726.84663233068375</v>
      </c>
      <c r="AO145" s="102">
        <v>733.08918041797801</v>
      </c>
      <c r="AP145" s="102">
        <v>739.24448547065754</v>
      </c>
      <c r="AQ145" s="102">
        <v>745.976360950414</v>
      </c>
      <c r="AR145" s="102">
        <v>752.42575194841379</v>
      </c>
      <c r="AS145" s="102">
        <v>758.6038897918429</v>
      </c>
      <c r="AT145" s="102">
        <v>765.2251942931631</v>
      </c>
      <c r="AU145" s="102">
        <v>771.94523233925793</v>
      </c>
      <c r="AV145" s="102">
        <v>779.43630870367065</v>
      </c>
      <c r="AW145" s="102">
        <v>787.12963583650492</v>
      </c>
      <c r="AX145" s="102">
        <v>794.64681854384548</v>
      </c>
      <c r="AY145" s="102">
        <v>801.9369081721419</v>
      </c>
      <c r="AZ145" s="102">
        <v>810.07627257105173</v>
      </c>
    </row>
    <row r="146" spans="1:52" ht="12" hidden="1" customHeight="1" x14ac:dyDescent="0.35">
      <c r="A146" s="93" t="s">
        <v>807</v>
      </c>
      <c r="B146" s="103">
        <v>2324.6225055959649</v>
      </c>
      <c r="C146" s="103">
        <v>2493.8041686961487</v>
      </c>
      <c r="D146" s="103">
        <v>2555.2007409206926</v>
      </c>
      <c r="E146" s="103">
        <v>2615.1872733659825</v>
      </c>
      <c r="F146" s="103">
        <v>2805.1924871546553</v>
      </c>
      <c r="G146" s="103">
        <v>3042.9928232600423</v>
      </c>
      <c r="H146" s="103">
        <v>2958.9839431647242</v>
      </c>
      <c r="I146" s="103">
        <v>3015.0030751520908</v>
      </c>
      <c r="J146" s="103">
        <v>2593.1472528125396</v>
      </c>
      <c r="K146" s="103">
        <v>2446.8795165770821</v>
      </c>
      <c r="L146" s="103">
        <v>2448.8045914595577</v>
      </c>
      <c r="M146" s="103">
        <v>2609.6068286884542</v>
      </c>
      <c r="N146" s="103">
        <v>2571.8642399678592</v>
      </c>
      <c r="O146" s="103">
        <v>2657.3721360027866</v>
      </c>
      <c r="P146" s="103">
        <v>2569.199132570503</v>
      </c>
      <c r="Q146" s="103">
        <v>2765.7754897867735</v>
      </c>
      <c r="R146" s="103">
        <v>2822.2317917465534</v>
      </c>
      <c r="S146" s="103">
        <v>2870.4231257240322</v>
      </c>
      <c r="T146" s="103">
        <v>2894.8718334787131</v>
      </c>
      <c r="U146" s="103">
        <v>2897.3955694906708</v>
      </c>
      <c r="V146" s="103">
        <v>2901.687480702019</v>
      </c>
      <c r="W146" s="103">
        <v>2909.5329375355404</v>
      </c>
      <c r="X146" s="103">
        <v>2933.0087049056924</v>
      </c>
      <c r="Y146" s="103">
        <v>2946.3790484994802</v>
      </c>
      <c r="Z146" s="103">
        <v>2951.8813877228458</v>
      </c>
      <c r="AA146" s="103">
        <v>2968.459201517006</v>
      </c>
      <c r="AB146" s="103">
        <v>2987.0034450847079</v>
      </c>
      <c r="AC146" s="103">
        <v>3004.0267055002328</v>
      </c>
      <c r="AD146" s="103">
        <v>3021.0877590923801</v>
      </c>
      <c r="AE146" s="103">
        <v>3038.8104990433326</v>
      </c>
      <c r="AF146" s="103">
        <v>3056.3265236494581</v>
      </c>
      <c r="AG146" s="103">
        <v>3073.7959214342695</v>
      </c>
      <c r="AH146" s="103">
        <v>3091.4242713518142</v>
      </c>
      <c r="AI146" s="103">
        <v>3111.2602543293328</v>
      </c>
      <c r="AJ146" s="103">
        <v>3125.7960203799325</v>
      </c>
      <c r="AK146" s="103">
        <v>3141.5537418617891</v>
      </c>
      <c r="AL146" s="103">
        <v>3162.74597353441</v>
      </c>
      <c r="AM146" s="103">
        <v>3181.8581423218075</v>
      </c>
      <c r="AN146" s="103">
        <v>3202.0370390018588</v>
      </c>
      <c r="AO146" s="103">
        <v>3224.4047432098141</v>
      </c>
      <c r="AP146" s="103">
        <v>3246.0533418052682</v>
      </c>
      <c r="AQ146" s="103">
        <v>3268.3325964968112</v>
      </c>
      <c r="AR146" s="103">
        <v>3290.5931373516278</v>
      </c>
      <c r="AS146" s="103">
        <v>3312.8649965899995</v>
      </c>
      <c r="AT146" s="103">
        <v>3336.0365081674754</v>
      </c>
      <c r="AU146" s="103">
        <v>3357.5263431947246</v>
      </c>
      <c r="AV146" s="103">
        <v>3384.3229513844694</v>
      </c>
      <c r="AW146" s="103">
        <v>3409.2527702180978</v>
      </c>
      <c r="AX146" s="103">
        <v>3435.2470301789554</v>
      </c>
      <c r="AY146" s="103">
        <v>3458.64634053686</v>
      </c>
      <c r="AZ146" s="103">
        <v>3485.1847498717889</v>
      </c>
    </row>
    <row r="147" spans="1:52" ht="12" hidden="1" customHeight="1" x14ac:dyDescent="0.35"/>
    <row r="148" spans="1:52" ht="12" hidden="1" customHeight="1" x14ac:dyDescent="0.35">
      <c r="A148" s="133" t="s">
        <v>69</v>
      </c>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row>
    <row r="149" spans="1:52" ht="12" hidden="1" customHeight="1" x14ac:dyDescent="0.35">
      <c r="A149" s="214" t="s">
        <v>316</v>
      </c>
      <c r="B149" s="221">
        <v>0.28209162287728451</v>
      </c>
      <c r="C149" s="221">
        <v>0.28368162177029832</v>
      </c>
      <c r="D149" s="221">
        <v>0.28688384425386765</v>
      </c>
      <c r="E149" s="221">
        <v>0.28160637880793743</v>
      </c>
      <c r="F149" s="221">
        <v>0.28477074639439565</v>
      </c>
      <c r="G149" s="221">
        <v>0.29128699196420582</v>
      </c>
      <c r="H149" s="221">
        <v>0.29280518078248996</v>
      </c>
      <c r="I149" s="221">
        <v>0.29757848041112844</v>
      </c>
      <c r="J149" s="221">
        <v>0.29360080860030974</v>
      </c>
      <c r="K149" s="221">
        <v>0.29427748931984854</v>
      </c>
      <c r="L149" s="221">
        <v>0.29931381089445286</v>
      </c>
      <c r="M149" s="221">
        <v>0.30239555702506254</v>
      </c>
      <c r="N149" s="221">
        <v>0.30150018364494169</v>
      </c>
      <c r="O149" s="221">
        <v>0.30617432910664905</v>
      </c>
      <c r="P149" s="221">
        <v>0.30502522140667082</v>
      </c>
      <c r="Q149" s="221">
        <v>0.31150152535128656</v>
      </c>
      <c r="R149" s="221">
        <v>0.31149522235003163</v>
      </c>
      <c r="S149" s="221">
        <v>0.31094137786047726</v>
      </c>
      <c r="T149" s="221">
        <v>0.31080191577417587</v>
      </c>
      <c r="U149" s="221">
        <v>0.31105584508157486</v>
      </c>
      <c r="V149" s="221">
        <v>0.31233702682640302</v>
      </c>
      <c r="W149" s="221">
        <v>0.31159330757872078</v>
      </c>
      <c r="X149" s="221">
        <v>0.31132633110299596</v>
      </c>
      <c r="Y149" s="221">
        <v>0.31386546154774797</v>
      </c>
      <c r="Z149" s="221">
        <v>0.31593779387458154</v>
      </c>
      <c r="AA149" s="221">
        <v>0.31671783166451284</v>
      </c>
      <c r="AB149" s="221">
        <v>0.31848535064951533</v>
      </c>
      <c r="AC149" s="221">
        <v>0.32045747581334305</v>
      </c>
      <c r="AD149" s="221">
        <v>0.32305328550930157</v>
      </c>
      <c r="AE149" s="221">
        <v>0.32431826699694727</v>
      </c>
      <c r="AF149" s="221">
        <v>0.32667438139822619</v>
      </c>
      <c r="AG149" s="221">
        <v>0.32837198942692192</v>
      </c>
      <c r="AH149" s="221">
        <v>0.33030442532101878</v>
      </c>
      <c r="AI149" s="221">
        <v>0.33253232009994221</v>
      </c>
      <c r="AJ149" s="221">
        <v>0.33402465362566447</v>
      </c>
      <c r="AK149" s="221">
        <v>0.33617227958102386</v>
      </c>
      <c r="AL149" s="221">
        <v>0.33658545488500358</v>
      </c>
      <c r="AM149" s="221">
        <v>0.33721759767848114</v>
      </c>
      <c r="AN149" s="221">
        <v>0.33780628997984441</v>
      </c>
      <c r="AO149" s="221">
        <v>0.33844176707114537</v>
      </c>
      <c r="AP149" s="221">
        <v>0.33922446597984479</v>
      </c>
      <c r="AQ149" s="221">
        <v>0.3395844717542234</v>
      </c>
      <c r="AR149" s="221">
        <v>0.33997085785129388</v>
      </c>
      <c r="AS149" s="221">
        <v>0.34395909196933888</v>
      </c>
      <c r="AT149" s="221">
        <v>0.34734220164142987</v>
      </c>
      <c r="AU149" s="221">
        <v>0.3491314719566932</v>
      </c>
      <c r="AV149" s="221">
        <v>0.35210913506502495</v>
      </c>
      <c r="AW149" s="221">
        <v>0.35506391447748797</v>
      </c>
      <c r="AX149" s="221">
        <v>0.35892159955677816</v>
      </c>
      <c r="AY149" s="221">
        <v>0.3612875109325337</v>
      </c>
      <c r="AZ149" s="221">
        <v>0.36458864711705741</v>
      </c>
    </row>
    <row r="150" spans="1:52" ht="12" hidden="1" customHeight="1" x14ac:dyDescent="0.35">
      <c r="A150" s="64" t="s">
        <v>40</v>
      </c>
      <c r="B150" s="97">
        <v>0.39888777840304784</v>
      </c>
      <c r="C150" s="97">
        <v>0.39887384293528189</v>
      </c>
      <c r="D150" s="97">
        <v>0.39981690575568568</v>
      </c>
      <c r="E150" s="97">
        <v>0.39689768698676475</v>
      </c>
      <c r="F150" s="97">
        <v>0.4006517937410658</v>
      </c>
      <c r="G150" s="97">
        <v>0.4024661688573265</v>
      </c>
      <c r="H150" s="97">
        <v>0.40746619943429396</v>
      </c>
      <c r="I150" s="97">
        <v>0.41391584624435046</v>
      </c>
      <c r="J150" s="97">
        <v>0.41152390019049789</v>
      </c>
      <c r="K150" s="97">
        <v>0.41035886108693576</v>
      </c>
      <c r="L150" s="97">
        <v>0.4161185661896753</v>
      </c>
      <c r="M150" s="97">
        <v>0.42446297671271627</v>
      </c>
      <c r="N150" s="97">
        <v>0.42677448751731117</v>
      </c>
      <c r="O150" s="97">
        <v>0.43059605336098711</v>
      </c>
      <c r="P150" s="97">
        <v>0.43657659985940828</v>
      </c>
      <c r="Q150" s="97">
        <v>0.44532446364037914</v>
      </c>
      <c r="R150" s="97">
        <v>0.45055322935423159</v>
      </c>
      <c r="S150" s="97">
        <v>0.45492159796074744</v>
      </c>
      <c r="T150" s="97">
        <v>0.46107670540516288</v>
      </c>
      <c r="U150" s="97">
        <v>0.47010916063527552</v>
      </c>
      <c r="V150" s="97">
        <v>0.46130406018527859</v>
      </c>
      <c r="W150" s="97">
        <v>0.46915742813465355</v>
      </c>
      <c r="X150" s="97">
        <v>0.48306072893780505</v>
      </c>
      <c r="Y150" s="97">
        <v>0.50948280245688571</v>
      </c>
      <c r="Z150" s="97">
        <v>0.51165453480896472</v>
      </c>
      <c r="AA150" s="97">
        <v>0.56842941562300608</v>
      </c>
      <c r="AB150" s="97">
        <v>0.62565265014827776</v>
      </c>
      <c r="AC150" s="97">
        <v>0.66028944359135955</v>
      </c>
      <c r="AD150" s="97">
        <v>0.67562641556850034</v>
      </c>
      <c r="AE150" s="97">
        <v>0.72240708179168911</v>
      </c>
      <c r="AF150" s="97">
        <v>0.70834017142852557</v>
      </c>
      <c r="AG150" s="97">
        <v>0.7360626612308987</v>
      </c>
      <c r="AH150" s="97">
        <v>0.74696117842972687</v>
      </c>
      <c r="AI150" s="97">
        <v>0.74829885797076023</v>
      </c>
      <c r="AJ150" s="97">
        <v>0.75016361882142013</v>
      </c>
      <c r="AK150" s="97">
        <v>0.75933329772628178</v>
      </c>
      <c r="AL150" s="97">
        <v>0.76475954068963115</v>
      </c>
      <c r="AM150" s="97">
        <v>0.75395835156830537</v>
      </c>
      <c r="AN150" s="97">
        <v>0.75604095552528816</v>
      </c>
      <c r="AO150" s="97">
        <v>0.76876044250466624</v>
      </c>
      <c r="AP150" s="97">
        <v>0.76911735259349734</v>
      </c>
      <c r="AQ150" s="97">
        <v>0.76609789845743514</v>
      </c>
      <c r="AR150" s="97">
        <v>0.76695537215682352</v>
      </c>
      <c r="AS150" s="97">
        <v>0.77109833347819656</v>
      </c>
      <c r="AT150" s="97">
        <v>0.76962839139139605</v>
      </c>
      <c r="AU150" s="97">
        <v>0.7673443435417453</v>
      </c>
      <c r="AV150" s="97">
        <v>0.76934682722467651</v>
      </c>
      <c r="AW150" s="97">
        <v>0.77789735550440797</v>
      </c>
      <c r="AX150" s="97">
        <v>0.77930331587808155</v>
      </c>
      <c r="AY150" s="97">
        <v>0.78026754341537952</v>
      </c>
      <c r="AZ150" s="97">
        <v>0.77831963575366125</v>
      </c>
    </row>
    <row r="151" spans="1:52" ht="12" hidden="1" customHeight="1" x14ac:dyDescent="0.35">
      <c r="A151" s="72" t="s">
        <v>41</v>
      </c>
      <c r="B151" s="98">
        <v>0.61336242650008421</v>
      </c>
      <c r="C151" s="98">
        <v>0.61111187416636181</v>
      </c>
      <c r="D151" s="98">
        <v>0.61234510845504042</v>
      </c>
      <c r="E151" s="98">
        <v>0.60478471500461595</v>
      </c>
      <c r="F151" s="98">
        <v>0.61156666349299782</v>
      </c>
      <c r="G151" s="98">
        <v>0.61264289180034737</v>
      </c>
      <c r="H151" s="98">
        <v>0.62012080717639873</v>
      </c>
      <c r="I151" s="98">
        <v>0.63295130373959174</v>
      </c>
      <c r="J151" s="98">
        <v>0.62688035650576746</v>
      </c>
      <c r="K151" s="98">
        <v>0.62443980236839725</v>
      </c>
      <c r="L151" s="98">
        <v>0.63521118440969049</v>
      </c>
      <c r="M151" s="98">
        <v>0.64457464963127953</v>
      </c>
      <c r="N151" s="98">
        <v>0.64723216973400943</v>
      </c>
      <c r="O151" s="98">
        <v>0.65230572417441002</v>
      </c>
      <c r="P151" s="98">
        <v>0.6519696594253328</v>
      </c>
      <c r="Q151" s="98">
        <v>0.66468196720871653</v>
      </c>
      <c r="R151" s="98">
        <v>0.66636571666474509</v>
      </c>
      <c r="S151" s="98">
        <v>0.66702885926033939</v>
      </c>
      <c r="T151" s="98">
        <v>0.66880639921625895</v>
      </c>
      <c r="U151" s="98">
        <v>0.67053862422339028</v>
      </c>
      <c r="V151" s="98">
        <v>0.67455356959649304</v>
      </c>
      <c r="W151" s="98">
        <v>0.67683229661794531</v>
      </c>
      <c r="X151" s="98">
        <v>0.67932084121299907</v>
      </c>
      <c r="Y151" s="98">
        <v>0.6896342424771752</v>
      </c>
      <c r="Z151" s="98">
        <v>0.6954181137979667</v>
      </c>
      <c r="AA151" s="98">
        <v>0.70255613047014964</v>
      </c>
      <c r="AB151" s="98">
        <v>0.70828557753307342</v>
      </c>
      <c r="AC151" s="98">
        <v>0.71565187241208217</v>
      </c>
      <c r="AD151" s="98">
        <v>0.72083235422867142</v>
      </c>
      <c r="AE151" s="98">
        <v>0.72299136175614687</v>
      </c>
      <c r="AF151" s="98">
        <v>0.72869109987239777</v>
      </c>
      <c r="AG151" s="98">
        <v>0.73218765058051005</v>
      </c>
      <c r="AH151" s="98">
        <v>0.73543459144353596</v>
      </c>
      <c r="AI151" s="98">
        <v>0.74785772080043911</v>
      </c>
      <c r="AJ151" s="98">
        <v>0.75447388164803497</v>
      </c>
      <c r="AK151" s="98">
        <v>0.7617251696326961</v>
      </c>
      <c r="AL151" s="98">
        <v>0.76736568440800546</v>
      </c>
      <c r="AM151" s="98">
        <v>0.77529667436344885</v>
      </c>
      <c r="AN151" s="98">
        <v>0.7819879668539923</v>
      </c>
      <c r="AO151" s="98">
        <v>0.78562142715810224</v>
      </c>
      <c r="AP151" s="98">
        <v>0.79418435236704266</v>
      </c>
      <c r="AQ151" s="98">
        <v>0.79938864246781627</v>
      </c>
      <c r="AR151" s="98">
        <v>0.8044176974726579</v>
      </c>
      <c r="AS151" s="98">
        <v>0.82158551012586956</v>
      </c>
      <c r="AT151" s="98">
        <v>0.83100556567234252</v>
      </c>
      <c r="AU151" s="98">
        <v>0.84131738962043379</v>
      </c>
      <c r="AV151" s="98">
        <v>0.84924356217859132</v>
      </c>
      <c r="AW151" s="98">
        <v>0.85962428211353326</v>
      </c>
      <c r="AX151" s="98">
        <v>0.86806364921060652</v>
      </c>
      <c r="AY151" s="98">
        <v>0.87266628197186202</v>
      </c>
      <c r="AZ151" s="98">
        <v>0.88212814643771076</v>
      </c>
    </row>
    <row r="152" spans="1:52" ht="12" hidden="1" customHeight="1" x14ac:dyDescent="0.35">
      <c r="A152" s="72" t="s">
        <v>44</v>
      </c>
      <c r="B152" s="98">
        <v>0.10552960999081536</v>
      </c>
      <c r="C152" s="98">
        <v>0.1055948746886283</v>
      </c>
      <c r="D152" s="98">
        <v>0.10570640478216899</v>
      </c>
      <c r="E152" s="98">
        <v>0.10492435276714428</v>
      </c>
      <c r="F152" s="98">
        <v>0.10574972225214226</v>
      </c>
      <c r="G152" s="98">
        <v>0.10624285588114646</v>
      </c>
      <c r="H152" s="98">
        <v>0.10758710910819215</v>
      </c>
      <c r="I152" s="98">
        <v>0.10909270127284568</v>
      </c>
      <c r="J152" s="98">
        <v>0.10861576320265917</v>
      </c>
      <c r="K152" s="98">
        <v>0.10819933297117906</v>
      </c>
      <c r="L152" s="98">
        <v>0.10995482074443255</v>
      </c>
      <c r="M152" s="98">
        <v>0.11250247878377179</v>
      </c>
      <c r="N152" s="98">
        <v>0.11316437732493312</v>
      </c>
      <c r="O152" s="98">
        <v>0.11420288648385787</v>
      </c>
      <c r="P152" s="98">
        <v>0.1157737431909958</v>
      </c>
      <c r="Q152" s="98">
        <v>0.1181714339199737</v>
      </c>
      <c r="R152" s="98">
        <v>0.11844702649130048</v>
      </c>
      <c r="S152" s="98">
        <v>0.11877209755721531</v>
      </c>
      <c r="T152" s="98">
        <v>0.11927992108378303</v>
      </c>
      <c r="U152" s="98">
        <v>0.11968194623711249</v>
      </c>
      <c r="V152" s="98">
        <v>0.12049471750617792</v>
      </c>
      <c r="W152" s="98">
        <v>0.12104173889731945</v>
      </c>
      <c r="X152" s="98">
        <v>0.12179769597216035</v>
      </c>
      <c r="Y152" s="98">
        <v>0.12486664590384951</v>
      </c>
      <c r="Z152" s="98">
        <v>0.12671646730477773</v>
      </c>
      <c r="AA152" s="98">
        <v>0.12882645889733108</v>
      </c>
      <c r="AB152" s="98">
        <v>0.13042026124829545</v>
      </c>
      <c r="AC152" s="98">
        <v>0.13265085746271585</v>
      </c>
      <c r="AD152" s="98">
        <v>0.13465213714206517</v>
      </c>
      <c r="AE152" s="98">
        <v>0.13567872580481508</v>
      </c>
      <c r="AF152" s="98">
        <v>0.13787555914819871</v>
      </c>
      <c r="AG152" s="98">
        <v>0.13938173430381209</v>
      </c>
      <c r="AH152" s="98">
        <v>0.14076997569787694</v>
      </c>
      <c r="AI152" s="98">
        <v>0.14557816434462317</v>
      </c>
      <c r="AJ152" s="98">
        <v>0.14787138607948497</v>
      </c>
      <c r="AK152" s="98">
        <v>0.15006253672554926</v>
      </c>
      <c r="AL152" s="98">
        <v>0.15152843567510266</v>
      </c>
      <c r="AM152" s="98">
        <v>0.15348582515508361</v>
      </c>
      <c r="AN152" s="98">
        <v>0.15491496053714376</v>
      </c>
      <c r="AO152" s="98">
        <v>0.15555103070951645</v>
      </c>
      <c r="AP152" s="98">
        <v>0.15688605140354223</v>
      </c>
      <c r="AQ152" s="98">
        <v>0.15774218694476028</v>
      </c>
      <c r="AR152" s="98">
        <v>0.15838123496979956</v>
      </c>
      <c r="AS152" s="98">
        <v>0.16062565153031766</v>
      </c>
      <c r="AT152" s="98">
        <v>0.16156260383599763</v>
      </c>
      <c r="AU152" s="98">
        <v>0.16248234831870365</v>
      </c>
      <c r="AV152" s="98">
        <v>0.16309914010756629</v>
      </c>
      <c r="AW152" s="98">
        <v>0.16396342834262989</v>
      </c>
      <c r="AX152" s="98">
        <v>0.16456895367476559</v>
      </c>
      <c r="AY152" s="98">
        <v>0.16483589273535737</v>
      </c>
      <c r="AZ152" s="98">
        <v>0.16545900660925572</v>
      </c>
    </row>
    <row r="153" spans="1:52" ht="12" hidden="1" customHeight="1" x14ac:dyDescent="0.35">
      <c r="A153" s="72" t="s">
        <v>45</v>
      </c>
      <c r="B153" s="98">
        <v>0.56604323879738239</v>
      </c>
      <c r="C153" s="98">
        <v>0.56900063615455032</v>
      </c>
      <c r="D153" s="98">
        <v>0.56966256158306239</v>
      </c>
      <c r="E153" s="98">
        <v>0.56385935737029858</v>
      </c>
      <c r="F153" s="98">
        <v>0.56966510611329302</v>
      </c>
      <c r="G153" s="98">
        <v>0.57253112883388191</v>
      </c>
      <c r="H153" s="98">
        <v>0.57955636370661856</v>
      </c>
      <c r="I153" s="98">
        <v>0.5877526897816665</v>
      </c>
      <c r="J153" s="98">
        <v>0.58520013539876503</v>
      </c>
      <c r="K153" s="98">
        <v>0.58421802628658726</v>
      </c>
      <c r="L153" s="98">
        <v>0.58913559617653155</v>
      </c>
      <c r="M153" s="98">
        <v>0.60010014459296623</v>
      </c>
      <c r="N153" s="98">
        <v>0.6027281348241853</v>
      </c>
      <c r="O153" s="98">
        <v>0.60731885823022302</v>
      </c>
      <c r="P153" s="98">
        <v>0.61537354697508262</v>
      </c>
      <c r="Q153" s="98">
        <v>0.62618029787624685</v>
      </c>
      <c r="R153" s="98">
        <v>0.62756404489579753</v>
      </c>
      <c r="S153" s="98">
        <v>0.62876116225822987</v>
      </c>
      <c r="T153" s="98">
        <v>0.63121901726315666</v>
      </c>
      <c r="U153" s="98">
        <v>0.63371610981329607</v>
      </c>
      <c r="V153" s="98">
        <v>0.63909036886695947</v>
      </c>
      <c r="W153" s="98">
        <v>0.64188029509917111</v>
      </c>
      <c r="X153" s="98">
        <v>0.64600729971028636</v>
      </c>
      <c r="Y153" s="98">
        <v>0.66083911833195375</v>
      </c>
      <c r="Z153" s="98">
        <v>0.66894170600692437</v>
      </c>
      <c r="AA153" s="98">
        <v>0.68025024128518785</v>
      </c>
      <c r="AB153" s="98">
        <v>0.69004323101635845</v>
      </c>
      <c r="AC153" s="98">
        <v>0.70152014052107692</v>
      </c>
      <c r="AD153" s="98">
        <v>0.71069436062959823</v>
      </c>
      <c r="AE153" s="98">
        <v>0.71642186680775177</v>
      </c>
      <c r="AF153" s="98">
        <v>0.72739919673874609</v>
      </c>
      <c r="AG153" s="98">
        <v>0.73290114874542445</v>
      </c>
      <c r="AH153" s="98">
        <v>0.73810609983274078</v>
      </c>
      <c r="AI153" s="98">
        <v>0.75238067113068385</v>
      </c>
      <c r="AJ153" s="98">
        <v>0.75849446593659586</v>
      </c>
      <c r="AK153" s="98">
        <v>0.76504654755337109</v>
      </c>
      <c r="AL153" s="98">
        <v>0.76979000146449073</v>
      </c>
      <c r="AM153" s="98">
        <v>0.77507095463530939</v>
      </c>
      <c r="AN153" s="98">
        <v>0.77859560242010806</v>
      </c>
      <c r="AO153" s="98">
        <v>0.78045161767920235</v>
      </c>
      <c r="AP153" s="98">
        <v>0.78428999210064942</v>
      </c>
      <c r="AQ153" s="98">
        <v>0.78645085296232331</v>
      </c>
      <c r="AR153" s="98">
        <v>0.78813755845659661</v>
      </c>
      <c r="AS153" s="98">
        <v>0.794009740019476</v>
      </c>
      <c r="AT153" s="98">
        <v>0.79641659859662939</v>
      </c>
      <c r="AU153" s="98">
        <v>0.79922674501078916</v>
      </c>
      <c r="AV153" s="98">
        <v>0.8013366154773961</v>
      </c>
      <c r="AW153" s="98">
        <v>0.80414442983845702</v>
      </c>
      <c r="AX153" s="98">
        <v>0.80606423571413277</v>
      </c>
      <c r="AY153" s="98">
        <v>0.80705222903967611</v>
      </c>
      <c r="AZ153" s="98">
        <v>0.80935602162796427</v>
      </c>
    </row>
    <row r="154" spans="1:52" ht="12" hidden="1" customHeight="1" x14ac:dyDescent="0.35">
      <c r="A154" s="74" t="s">
        <v>46</v>
      </c>
      <c r="B154" s="99">
        <v>0.37553874674775928</v>
      </c>
      <c r="C154" s="99">
        <v>0.37815051482915735</v>
      </c>
      <c r="D154" s="99">
        <v>0.37864116081318278</v>
      </c>
      <c r="E154" s="99">
        <v>0.37406314771485488</v>
      </c>
      <c r="F154" s="99">
        <v>0.38058476304785988</v>
      </c>
      <c r="G154" s="99">
        <v>0.38148848540069291</v>
      </c>
      <c r="H154" s="99">
        <v>0.38506349694743031</v>
      </c>
      <c r="I154" s="99">
        <v>0.39088795857298614</v>
      </c>
      <c r="J154" s="99">
        <v>0.38816777994180912</v>
      </c>
      <c r="K154" s="99">
        <v>0.38885165622446194</v>
      </c>
      <c r="L154" s="99">
        <v>0.38987243958465845</v>
      </c>
      <c r="M154" s="99">
        <v>0.3982776040923155</v>
      </c>
      <c r="N154" s="99">
        <v>0.3997467807448658</v>
      </c>
      <c r="O154" s="99">
        <v>0.40199949586922779</v>
      </c>
      <c r="P154" s="99">
        <v>0.40679833287194139</v>
      </c>
      <c r="Q154" s="99">
        <v>0.41126777099527895</v>
      </c>
      <c r="R154" s="99">
        <v>0.41188106980682515</v>
      </c>
      <c r="S154" s="99">
        <v>0.41225429573031858</v>
      </c>
      <c r="T154" s="99">
        <v>0.41318259324044293</v>
      </c>
      <c r="U154" s="99">
        <v>0.41440202182170904</v>
      </c>
      <c r="V154" s="99">
        <v>0.41769227387637414</v>
      </c>
      <c r="W154" s="99">
        <v>0.41920881097983392</v>
      </c>
      <c r="X154" s="99">
        <v>0.4216697472325906</v>
      </c>
      <c r="Y154" s="99">
        <v>0.43035037594619896</v>
      </c>
      <c r="Z154" s="99">
        <v>0.43553032145906562</v>
      </c>
      <c r="AA154" s="99">
        <v>0.44417721697064849</v>
      </c>
      <c r="AB154" s="99">
        <v>0.45363647138487084</v>
      </c>
      <c r="AC154" s="99">
        <v>0.46573089154857716</v>
      </c>
      <c r="AD154" s="99">
        <v>0.47530687399626936</v>
      </c>
      <c r="AE154" s="99">
        <v>0.48269388676664443</v>
      </c>
      <c r="AF154" s="99">
        <v>0.49788476597437137</v>
      </c>
      <c r="AG154" s="99">
        <v>0.50489274804008011</v>
      </c>
      <c r="AH154" s="99">
        <v>0.51187778349885349</v>
      </c>
      <c r="AI154" s="99">
        <v>0.52827965122135045</v>
      </c>
      <c r="AJ154" s="99">
        <v>0.53592619255443108</v>
      </c>
      <c r="AK154" s="99">
        <v>0.54516435811095665</v>
      </c>
      <c r="AL154" s="99">
        <v>0.55276099123562994</v>
      </c>
      <c r="AM154" s="99">
        <v>0.56048647257527973</v>
      </c>
      <c r="AN154" s="99">
        <v>0.56525351223992359</v>
      </c>
      <c r="AO154" s="99">
        <v>0.56830133558015605</v>
      </c>
      <c r="AP154" s="99">
        <v>0.57391770489369176</v>
      </c>
      <c r="AQ154" s="99">
        <v>0.57637982112273478</v>
      </c>
      <c r="AR154" s="99">
        <v>0.5783124900701675</v>
      </c>
      <c r="AS154" s="99">
        <v>0.58302514712507925</v>
      </c>
      <c r="AT154" s="99">
        <v>0.58524916944602234</v>
      </c>
      <c r="AU154" s="99">
        <v>0.58809334303854011</v>
      </c>
      <c r="AV154" s="99">
        <v>0.59062479785488409</v>
      </c>
      <c r="AW154" s="99">
        <v>0.59357444078227772</v>
      </c>
      <c r="AX154" s="99">
        <v>0.59551098515649592</v>
      </c>
      <c r="AY154" s="99">
        <v>0.59688022268608143</v>
      </c>
      <c r="AZ154" s="99">
        <v>0.59973875607832361</v>
      </c>
    </row>
    <row r="155" spans="1:52" ht="12" hidden="1" customHeight="1" x14ac:dyDescent="0.35">
      <c r="A155" s="91" t="s">
        <v>794</v>
      </c>
      <c r="B155" s="100">
        <v>0.28075539685585593</v>
      </c>
      <c r="C155" s="100">
        <v>0.2849577016693719</v>
      </c>
      <c r="D155" s="100">
        <v>0.28738912655040921</v>
      </c>
      <c r="E155" s="100">
        <v>0.27589921591045202</v>
      </c>
      <c r="F155" s="100">
        <v>0.27244191251576955</v>
      </c>
      <c r="G155" s="100">
        <v>0.28413576433883186</v>
      </c>
      <c r="H155" s="100">
        <v>0.28084993362741689</v>
      </c>
      <c r="I155" s="100">
        <v>0.28358898345088579</v>
      </c>
      <c r="J155" s="100">
        <v>0.29681118273686796</v>
      </c>
      <c r="K155" s="100">
        <v>0.29644356373624481</v>
      </c>
      <c r="L155" s="100">
        <v>0.31088156753133778</v>
      </c>
      <c r="M155" s="100">
        <v>0.2952343956620444</v>
      </c>
      <c r="N155" s="100">
        <v>0.28517671069413375</v>
      </c>
      <c r="O155" s="100">
        <v>0.28539369394367659</v>
      </c>
      <c r="P155" s="100">
        <v>0.28607423798374193</v>
      </c>
      <c r="Q155" s="100">
        <v>0.28941100074090548</v>
      </c>
      <c r="R155" s="100">
        <v>0.28993841405167675</v>
      </c>
      <c r="S155" s="100">
        <v>0.29012977192627321</v>
      </c>
      <c r="T155" s="100">
        <v>0.2902462276319196</v>
      </c>
      <c r="U155" s="100">
        <v>0.29089224644655204</v>
      </c>
      <c r="V155" s="100">
        <v>0.29094165010688894</v>
      </c>
      <c r="W155" s="100">
        <v>0.29059923999059845</v>
      </c>
      <c r="X155" s="100">
        <v>0.29064555881518617</v>
      </c>
      <c r="Y155" s="100">
        <v>0.29287576491837974</v>
      </c>
      <c r="Z155" s="100">
        <v>0.29477632929945524</v>
      </c>
      <c r="AA155" s="100">
        <v>0.29519150181933856</v>
      </c>
      <c r="AB155" s="100">
        <v>0.29619136894539305</v>
      </c>
      <c r="AC155" s="100">
        <v>0.29705214701456523</v>
      </c>
      <c r="AD155" s="100">
        <v>0.29960588027085394</v>
      </c>
      <c r="AE155" s="100">
        <v>0.30097913561246209</v>
      </c>
      <c r="AF155" s="100">
        <v>0.3022666006823696</v>
      </c>
      <c r="AG155" s="100">
        <v>0.30285602192221156</v>
      </c>
      <c r="AH155" s="100">
        <v>0.30520674546055931</v>
      </c>
      <c r="AI155" s="100">
        <v>0.30745776820994264</v>
      </c>
      <c r="AJ155" s="100">
        <v>0.30875274281098053</v>
      </c>
      <c r="AK155" s="100">
        <v>0.31179523472405124</v>
      </c>
      <c r="AL155" s="100">
        <v>0.31183073204279144</v>
      </c>
      <c r="AM155" s="100">
        <v>0.31216678228286354</v>
      </c>
      <c r="AN155" s="100">
        <v>0.31251462769596083</v>
      </c>
      <c r="AO155" s="100">
        <v>0.31303523298149549</v>
      </c>
      <c r="AP155" s="100">
        <v>0.31359986319304389</v>
      </c>
      <c r="AQ155" s="100">
        <v>0.31387435096673549</v>
      </c>
      <c r="AR155" s="100">
        <v>0.31426811712461122</v>
      </c>
      <c r="AS155" s="100">
        <v>0.32081779891280882</v>
      </c>
      <c r="AT155" s="100">
        <v>0.3263527084819835</v>
      </c>
      <c r="AU155" s="100">
        <v>0.32830351818627423</v>
      </c>
      <c r="AV155" s="100">
        <v>0.33138903549287269</v>
      </c>
      <c r="AW155" s="100">
        <v>0.33447875177209785</v>
      </c>
      <c r="AX155" s="100">
        <v>0.34043364044860547</v>
      </c>
      <c r="AY155" s="100">
        <v>0.34388610731943448</v>
      </c>
      <c r="AZ155" s="100">
        <v>0.34723898900362504</v>
      </c>
    </row>
    <row r="156" spans="1:52" ht="12" hidden="1" customHeight="1" x14ac:dyDescent="0.35">
      <c r="A156" s="91" t="s">
        <v>795</v>
      </c>
      <c r="B156" s="100">
        <v>0.17277603102052497</v>
      </c>
      <c r="C156" s="100">
        <v>0.17459518212560474</v>
      </c>
      <c r="D156" s="100">
        <v>0.17683488477312531</v>
      </c>
      <c r="E156" s="100">
        <v>0.17279039004119709</v>
      </c>
      <c r="F156" s="100">
        <v>0.17586929773451135</v>
      </c>
      <c r="G156" s="100">
        <v>0.17806761425406281</v>
      </c>
      <c r="H156" s="100">
        <v>0.17569783642086254</v>
      </c>
      <c r="I156" s="100">
        <v>0.17996888018292145</v>
      </c>
      <c r="J156" s="100">
        <v>0.18100332552257661</v>
      </c>
      <c r="K156" s="100">
        <v>0.18177760593982412</v>
      </c>
      <c r="L156" s="100">
        <v>0.18366194321125853</v>
      </c>
      <c r="M156" s="100">
        <v>0.18744807735098479</v>
      </c>
      <c r="N156" s="100">
        <v>0.18958041517747168</v>
      </c>
      <c r="O156" s="100">
        <v>0.19280447738446227</v>
      </c>
      <c r="P156" s="100">
        <v>0.19265838743791475</v>
      </c>
      <c r="Q156" s="100">
        <v>0.19416663647513319</v>
      </c>
      <c r="R156" s="100">
        <v>0.19405337786609614</v>
      </c>
      <c r="S156" s="100">
        <v>0.19407563906426828</v>
      </c>
      <c r="T156" s="100">
        <v>0.19401964706485464</v>
      </c>
      <c r="U156" s="100">
        <v>0.19410326000508069</v>
      </c>
      <c r="V156" s="100">
        <v>0.19409188733150304</v>
      </c>
      <c r="W156" s="100">
        <v>0.19385307302996468</v>
      </c>
      <c r="X156" s="100">
        <v>0.19376825370626488</v>
      </c>
      <c r="Y156" s="100">
        <v>0.19457529871617679</v>
      </c>
      <c r="Z156" s="100">
        <v>0.19542980805235069</v>
      </c>
      <c r="AA156" s="100">
        <v>0.19575873178185221</v>
      </c>
      <c r="AB156" s="100">
        <v>0.19661459609458726</v>
      </c>
      <c r="AC156" s="100">
        <v>0.19745896465456889</v>
      </c>
      <c r="AD156" s="100">
        <v>0.19874251537084742</v>
      </c>
      <c r="AE156" s="100">
        <v>0.19953781766890474</v>
      </c>
      <c r="AF156" s="100">
        <v>0.20091496581056978</v>
      </c>
      <c r="AG156" s="100">
        <v>0.20176957965813608</v>
      </c>
      <c r="AH156" s="100">
        <v>0.20296015499495354</v>
      </c>
      <c r="AI156" s="100">
        <v>0.2041134012864331</v>
      </c>
      <c r="AJ156" s="100">
        <v>0.20504095047767865</v>
      </c>
      <c r="AK156" s="100">
        <v>0.206553872627875</v>
      </c>
      <c r="AL156" s="100">
        <v>0.2066144584139287</v>
      </c>
      <c r="AM156" s="100">
        <v>0.20696714415553905</v>
      </c>
      <c r="AN156" s="100">
        <v>0.20729241348279942</v>
      </c>
      <c r="AO156" s="100">
        <v>0.20765037584517476</v>
      </c>
      <c r="AP156" s="100">
        <v>0.20802053942428658</v>
      </c>
      <c r="AQ156" s="100">
        <v>0.20821774654136957</v>
      </c>
      <c r="AR156" s="100">
        <v>0.20844289023686949</v>
      </c>
      <c r="AS156" s="100">
        <v>0.21094036220823628</v>
      </c>
      <c r="AT156" s="100">
        <v>0.21347240835959141</v>
      </c>
      <c r="AU156" s="100">
        <v>0.21472305853250295</v>
      </c>
      <c r="AV156" s="100">
        <v>0.21697043993098641</v>
      </c>
      <c r="AW156" s="100">
        <v>0.21922355636389315</v>
      </c>
      <c r="AX156" s="100">
        <v>0.22215070003451554</v>
      </c>
      <c r="AY156" s="100">
        <v>0.2240360159675952</v>
      </c>
      <c r="AZ156" s="100">
        <v>0.22687116998817275</v>
      </c>
    </row>
    <row r="157" spans="1:52" ht="12" hidden="1" customHeight="1" x14ac:dyDescent="0.35">
      <c r="A157" s="91" t="s">
        <v>798</v>
      </c>
      <c r="B157" s="100">
        <v>0.17999273785680966</v>
      </c>
      <c r="C157" s="100">
        <v>0.18144542318215323</v>
      </c>
      <c r="D157" s="100">
        <v>0.18297808089445522</v>
      </c>
      <c r="E157" s="100">
        <v>0.17902182437264499</v>
      </c>
      <c r="F157" s="100">
        <v>0.18127083035690547</v>
      </c>
      <c r="G157" s="100">
        <v>0.18621122104853297</v>
      </c>
      <c r="H157" s="100">
        <v>0.18379442358323692</v>
      </c>
      <c r="I157" s="100">
        <v>0.18883166827952583</v>
      </c>
      <c r="J157" s="100">
        <v>0.18930883940558654</v>
      </c>
      <c r="K157" s="100">
        <v>0.18944323145018063</v>
      </c>
      <c r="L157" s="100">
        <v>0.1948533683711885</v>
      </c>
      <c r="M157" s="100">
        <v>0.19413339308253272</v>
      </c>
      <c r="N157" s="100">
        <v>0.19189571399931607</v>
      </c>
      <c r="O157" s="100">
        <v>0.19301471620489308</v>
      </c>
      <c r="P157" s="100">
        <v>0.19201333485332242</v>
      </c>
      <c r="Q157" s="100">
        <v>0.1955979925008553</v>
      </c>
      <c r="R157" s="100">
        <v>0.19565573648509668</v>
      </c>
      <c r="S157" s="100">
        <v>0.19555741016000566</v>
      </c>
      <c r="T157" s="100">
        <v>0.19549749946079675</v>
      </c>
      <c r="U157" s="100">
        <v>0.19574418106478436</v>
      </c>
      <c r="V157" s="100">
        <v>0.19572973537546193</v>
      </c>
      <c r="W157" s="100">
        <v>0.19547763260396514</v>
      </c>
      <c r="X157" s="100">
        <v>0.19541599095787879</v>
      </c>
      <c r="Y157" s="100">
        <v>0.19652459843814529</v>
      </c>
      <c r="Z157" s="100">
        <v>0.19747868321019166</v>
      </c>
      <c r="AA157" s="100">
        <v>0.19772230377757069</v>
      </c>
      <c r="AB157" s="100">
        <v>0.19840255162190198</v>
      </c>
      <c r="AC157" s="100">
        <v>0.19910036814174556</v>
      </c>
      <c r="AD157" s="100">
        <v>0.20051509909810053</v>
      </c>
      <c r="AE157" s="100">
        <v>0.20137925750100108</v>
      </c>
      <c r="AF157" s="100">
        <v>0.20254800951260049</v>
      </c>
      <c r="AG157" s="100">
        <v>0.20354587355037582</v>
      </c>
      <c r="AH157" s="100">
        <v>0.20493921299507156</v>
      </c>
      <c r="AI157" s="100">
        <v>0.20625645472483894</v>
      </c>
      <c r="AJ157" s="100">
        <v>0.20716628460825778</v>
      </c>
      <c r="AK157" s="100">
        <v>0.20888312403147413</v>
      </c>
      <c r="AL157" s="100">
        <v>0.20891204286936296</v>
      </c>
      <c r="AM157" s="100">
        <v>0.20915689210170824</v>
      </c>
      <c r="AN157" s="100">
        <v>0.20939060460863965</v>
      </c>
      <c r="AO157" s="100">
        <v>0.20970510470289488</v>
      </c>
      <c r="AP157" s="100">
        <v>0.21003588284128585</v>
      </c>
      <c r="AQ157" s="100">
        <v>0.21022472762198621</v>
      </c>
      <c r="AR157" s="100">
        <v>0.21047473937872724</v>
      </c>
      <c r="AS157" s="100">
        <v>0.21433347212618586</v>
      </c>
      <c r="AT157" s="100">
        <v>0.21756613900994945</v>
      </c>
      <c r="AU157" s="100">
        <v>0.21883997824771037</v>
      </c>
      <c r="AV157" s="100">
        <v>0.22122553253688845</v>
      </c>
      <c r="AW157" s="100">
        <v>0.22373391513749247</v>
      </c>
      <c r="AX157" s="100">
        <v>0.22749222588281021</v>
      </c>
      <c r="AY157" s="100">
        <v>0.22982256595621267</v>
      </c>
      <c r="AZ157" s="100">
        <v>0.23272837450809514</v>
      </c>
    </row>
    <row r="158" spans="1:52" ht="12" hidden="1" customHeight="1" x14ac:dyDescent="0.35">
      <c r="A158" s="91" t="s">
        <v>802</v>
      </c>
      <c r="B158" s="100">
        <v>0.47482135852635615</v>
      </c>
      <c r="C158" s="100">
        <v>0.47562547759754326</v>
      </c>
      <c r="D158" s="100">
        <v>0.47405460818785128</v>
      </c>
      <c r="E158" s="100">
        <v>0.46856218557768803</v>
      </c>
      <c r="F158" s="100">
        <v>0.47000329035389871</v>
      </c>
      <c r="G158" s="100">
        <v>0.48217082615631013</v>
      </c>
      <c r="H158" s="100">
        <v>0.47720242895975723</v>
      </c>
      <c r="I158" s="100">
        <v>0.50035457497143232</v>
      </c>
      <c r="J158" s="100">
        <v>0.50108742567337416</v>
      </c>
      <c r="K158" s="100">
        <v>0.50317682065891545</v>
      </c>
      <c r="L158" s="100">
        <v>0.51180491162539754</v>
      </c>
      <c r="M158" s="100">
        <v>0.51334163828230805</v>
      </c>
      <c r="N158" s="100">
        <v>0.50788802609920802</v>
      </c>
      <c r="O158" s="100">
        <v>0.51126893334312107</v>
      </c>
      <c r="P158" s="100">
        <v>0.51051016533394056</v>
      </c>
      <c r="Q158" s="100">
        <v>0.51980903573116066</v>
      </c>
      <c r="R158" s="100">
        <v>0.52022295410937203</v>
      </c>
      <c r="S158" s="100">
        <v>0.52002438265883921</v>
      </c>
      <c r="T158" s="100">
        <v>0.52004842175510158</v>
      </c>
      <c r="U158" s="100">
        <v>0.52042162198568576</v>
      </c>
      <c r="V158" s="100">
        <v>0.52060109244367436</v>
      </c>
      <c r="W158" s="100">
        <v>0.52002800204639343</v>
      </c>
      <c r="X158" s="100">
        <v>0.51985961932705882</v>
      </c>
      <c r="Y158" s="100">
        <v>0.5232167287601478</v>
      </c>
      <c r="Z158" s="100">
        <v>0.52611510263151828</v>
      </c>
      <c r="AA158" s="100">
        <v>0.52693765067203391</v>
      </c>
      <c r="AB158" s="100">
        <v>0.52955283847868018</v>
      </c>
      <c r="AC158" s="100">
        <v>0.53203302252520979</v>
      </c>
      <c r="AD158" s="100">
        <v>0.53634695320333692</v>
      </c>
      <c r="AE158" s="100">
        <v>0.53885467219323602</v>
      </c>
      <c r="AF158" s="100">
        <v>0.54280271938758329</v>
      </c>
      <c r="AG158" s="100">
        <v>0.54601687768367846</v>
      </c>
      <c r="AH158" s="100">
        <v>0.55028740427240175</v>
      </c>
      <c r="AI158" s="100">
        <v>0.55421339412886905</v>
      </c>
      <c r="AJ158" s="100">
        <v>0.55695992744629197</v>
      </c>
      <c r="AK158" s="100">
        <v>0.56208544597133558</v>
      </c>
      <c r="AL158" s="100">
        <v>0.56216023878435661</v>
      </c>
      <c r="AM158" s="100">
        <v>0.56284176238690486</v>
      </c>
      <c r="AN158" s="100">
        <v>0.56349653084827189</v>
      </c>
      <c r="AO158" s="100">
        <v>0.56441158225749477</v>
      </c>
      <c r="AP158" s="100">
        <v>0.565337064696392</v>
      </c>
      <c r="AQ158" s="100">
        <v>0.56586755277105427</v>
      </c>
      <c r="AR158" s="100">
        <v>0.56656307945376283</v>
      </c>
      <c r="AS158" s="100">
        <v>0.57785679430917991</v>
      </c>
      <c r="AT158" s="100">
        <v>0.58737028651579015</v>
      </c>
      <c r="AU158" s="100">
        <v>0.59099298074010276</v>
      </c>
      <c r="AV158" s="100">
        <v>0.59761739889521281</v>
      </c>
      <c r="AW158" s="100">
        <v>0.60481406372974056</v>
      </c>
      <c r="AX158" s="100">
        <v>0.61559040632961604</v>
      </c>
      <c r="AY158" s="100">
        <v>0.62235216698303786</v>
      </c>
      <c r="AZ158" s="100">
        <v>0.63058219105172042</v>
      </c>
    </row>
    <row r="159" spans="1:52" ht="12" hidden="1" customHeight="1" x14ac:dyDescent="0.35">
      <c r="A159" s="91" t="s">
        <v>806</v>
      </c>
      <c r="B159" s="100">
        <v>0.25195835398507438</v>
      </c>
      <c r="C159" s="100">
        <v>0.2526241884199083</v>
      </c>
      <c r="D159" s="100">
        <v>0.25380777287475886</v>
      </c>
      <c r="E159" s="100">
        <v>0.25430796535749228</v>
      </c>
      <c r="F159" s="100">
        <v>0.26253414640418532</v>
      </c>
      <c r="G159" s="100">
        <v>0.26251772273267798</v>
      </c>
      <c r="H159" s="100">
        <v>0.2636166627866286</v>
      </c>
      <c r="I159" s="100">
        <v>0.26514731630664412</v>
      </c>
      <c r="J159" s="100">
        <v>0.26862050056640119</v>
      </c>
      <c r="K159" s="100">
        <v>0.26705628586744262</v>
      </c>
      <c r="L159" s="100">
        <v>0.26857190603895015</v>
      </c>
      <c r="M159" s="100">
        <v>0.26657078598880801</v>
      </c>
      <c r="N159" s="100">
        <v>0.26704557973355414</v>
      </c>
      <c r="O159" s="100">
        <v>0.27138755258574759</v>
      </c>
      <c r="P159" s="100">
        <v>0.27225350681347193</v>
      </c>
      <c r="Q159" s="100">
        <v>0.27721953600248833</v>
      </c>
      <c r="R159" s="100">
        <v>0.27712393911700872</v>
      </c>
      <c r="S159" s="100">
        <v>0.27761408620654898</v>
      </c>
      <c r="T159" s="100">
        <v>0.27781056042185009</v>
      </c>
      <c r="U159" s="100">
        <v>0.27802817683505077</v>
      </c>
      <c r="V159" s="100">
        <v>0.27882916994556067</v>
      </c>
      <c r="W159" s="100">
        <v>0.27904597076896437</v>
      </c>
      <c r="X159" s="100">
        <v>0.27933221324747726</v>
      </c>
      <c r="Y159" s="100">
        <v>0.28021663200692959</v>
      </c>
      <c r="Z159" s="100">
        <v>0.28151271001630013</v>
      </c>
      <c r="AA159" s="100">
        <v>0.28319821807645301</v>
      </c>
      <c r="AB159" s="100">
        <v>0.28517287619186588</v>
      </c>
      <c r="AC159" s="100">
        <v>0.28698793630964164</v>
      </c>
      <c r="AD159" s="100">
        <v>0.28840974137601755</v>
      </c>
      <c r="AE159" s="100">
        <v>0.28921449724266118</v>
      </c>
      <c r="AF159" s="100">
        <v>0.29096746749132679</v>
      </c>
      <c r="AG159" s="100">
        <v>0.29190249406092156</v>
      </c>
      <c r="AH159" s="100">
        <v>0.29259462719860335</v>
      </c>
      <c r="AI159" s="100">
        <v>0.2937860366207049</v>
      </c>
      <c r="AJ159" s="100">
        <v>0.29540449580699868</v>
      </c>
      <c r="AK159" s="100">
        <v>0.29731109064495526</v>
      </c>
      <c r="AL159" s="100">
        <v>0.29956716307420012</v>
      </c>
      <c r="AM159" s="100">
        <v>0.30171836976092775</v>
      </c>
      <c r="AN159" s="100">
        <v>0.30369880606604094</v>
      </c>
      <c r="AO159" s="100">
        <v>0.30508469088454532</v>
      </c>
      <c r="AP159" s="100">
        <v>0.30795885860802258</v>
      </c>
      <c r="AQ159" s="100">
        <v>0.30969243258047863</v>
      </c>
      <c r="AR159" s="100">
        <v>0.31097270264535626</v>
      </c>
      <c r="AS159" s="100">
        <v>0.31295704952937248</v>
      </c>
      <c r="AT159" s="100">
        <v>0.31555144423382525</v>
      </c>
      <c r="AU159" s="100">
        <v>0.31855865886726342</v>
      </c>
      <c r="AV159" s="100">
        <v>0.32177194136413045</v>
      </c>
      <c r="AW159" s="100">
        <v>0.32475944566201054</v>
      </c>
      <c r="AX159" s="100">
        <v>0.3272516911901896</v>
      </c>
      <c r="AY159" s="100">
        <v>0.32895056044904813</v>
      </c>
      <c r="AZ159" s="100">
        <v>0.33210942105193092</v>
      </c>
    </row>
    <row r="160" spans="1:52" ht="12" hidden="1" customHeight="1" x14ac:dyDescent="0.35">
      <c r="A160" s="93" t="s">
        <v>807</v>
      </c>
      <c r="B160" s="101">
        <v>0.37361512391649676</v>
      </c>
      <c r="C160" s="101">
        <v>0.3707583657355899</v>
      </c>
      <c r="D160" s="101">
        <v>0.37117171727026688</v>
      </c>
      <c r="E160" s="101">
        <v>0.37755489916839846</v>
      </c>
      <c r="F160" s="101">
        <v>0.382782507924393</v>
      </c>
      <c r="G160" s="101">
        <v>0.38473157224459764</v>
      </c>
      <c r="H160" s="101">
        <v>0.38875161867524516</v>
      </c>
      <c r="I160" s="101">
        <v>0.39370908698365981</v>
      </c>
      <c r="J160" s="101">
        <v>0.38137100442159527</v>
      </c>
      <c r="K160" s="101">
        <v>0.38128542453554898</v>
      </c>
      <c r="L160" s="101">
        <v>0.38126359093016216</v>
      </c>
      <c r="M160" s="101">
        <v>0.39193879369444801</v>
      </c>
      <c r="N160" s="101">
        <v>0.39509546839891291</v>
      </c>
      <c r="O160" s="101">
        <v>0.395078552569325</v>
      </c>
      <c r="P160" s="101">
        <v>0.39692668375256529</v>
      </c>
      <c r="Q160" s="101">
        <v>0.39998605921815339</v>
      </c>
      <c r="R160" s="101">
        <v>0.39980095331498033</v>
      </c>
      <c r="S160" s="101">
        <v>0.39874723994251321</v>
      </c>
      <c r="T160" s="101">
        <v>0.39833232817898534</v>
      </c>
      <c r="U160" s="101">
        <v>0.39795630445147706</v>
      </c>
      <c r="V160" s="101">
        <v>0.39762879207173774</v>
      </c>
      <c r="W160" s="101">
        <v>0.39709545494836584</v>
      </c>
      <c r="X160" s="101">
        <v>0.39667744460290244</v>
      </c>
      <c r="Y160" s="101">
        <v>0.39735785574857402</v>
      </c>
      <c r="Z160" s="101">
        <v>0.39770758909479492</v>
      </c>
      <c r="AA160" s="101">
        <v>0.39793433796547106</v>
      </c>
      <c r="AB160" s="101">
        <v>0.39899498178831838</v>
      </c>
      <c r="AC160" s="101">
        <v>0.39987269912296225</v>
      </c>
      <c r="AD160" s="101">
        <v>0.40092998846470185</v>
      </c>
      <c r="AE160" s="101">
        <v>0.40155781716745742</v>
      </c>
      <c r="AF160" s="101">
        <v>0.402867971933417</v>
      </c>
      <c r="AG160" s="101">
        <v>0.40432221671455204</v>
      </c>
      <c r="AH160" s="101">
        <v>0.40541220179510168</v>
      </c>
      <c r="AI160" s="101">
        <v>0.40648495466331874</v>
      </c>
      <c r="AJ160" s="101">
        <v>0.40705075630032833</v>
      </c>
      <c r="AK160" s="101">
        <v>0.40807074065134402</v>
      </c>
      <c r="AL160" s="101">
        <v>0.40801151718848494</v>
      </c>
      <c r="AM160" s="101">
        <v>0.40829234456897556</v>
      </c>
      <c r="AN160" s="101">
        <v>0.40854027491659334</v>
      </c>
      <c r="AO160" s="101">
        <v>0.40894625855964489</v>
      </c>
      <c r="AP160" s="101">
        <v>0.40927216496530838</v>
      </c>
      <c r="AQ160" s="101">
        <v>0.40940219019367363</v>
      </c>
      <c r="AR160" s="101">
        <v>0.40957885522822152</v>
      </c>
      <c r="AS160" s="101">
        <v>0.41231888432841762</v>
      </c>
      <c r="AT160" s="101">
        <v>0.41416929270027714</v>
      </c>
      <c r="AU160" s="101">
        <v>0.41558402660388349</v>
      </c>
      <c r="AV160" s="101">
        <v>0.41850096586218516</v>
      </c>
      <c r="AW160" s="101">
        <v>0.42109666031043091</v>
      </c>
      <c r="AX160" s="101">
        <v>0.42378321904666388</v>
      </c>
      <c r="AY160" s="101">
        <v>0.42561795563228511</v>
      </c>
      <c r="AZ160" s="101">
        <v>0.42851031626077368</v>
      </c>
    </row>
    <row r="161" spans="1:52" ht="12" hidden="1" customHeight="1" x14ac:dyDescent="0.35"/>
    <row r="162" spans="1:52" ht="12" hidden="1" customHeight="1" x14ac:dyDescent="0.35">
      <c r="A162" s="130" t="s">
        <v>70</v>
      </c>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row>
    <row r="163" spans="1:52" ht="12" hidden="1" customHeight="1" x14ac:dyDescent="0.35">
      <c r="A163" s="197" t="s">
        <v>316</v>
      </c>
      <c r="B163" s="198">
        <v>67414.864314295832</v>
      </c>
      <c r="C163" s="198">
        <v>66130.426447226811</v>
      </c>
      <c r="D163" s="198">
        <v>61327.040192631655</v>
      </c>
      <c r="E163" s="198">
        <v>58288.266804194682</v>
      </c>
      <c r="F163" s="198">
        <v>54493.238832916089</v>
      </c>
      <c r="G163" s="198">
        <v>53674.241060895205</v>
      </c>
      <c r="H163" s="198">
        <v>50454.400431011869</v>
      </c>
      <c r="I163" s="198">
        <v>53709.655941039498</v>
      </c>
      <c r="J163" s="198">
        <v>53392.245385551585</v>
      </c>
      <c r="K163" s="198">
        <v>45746.179199904458</v>
      </c>
      <c r="L163" s="198">
        <v>48727.194261734723</v>
      </c>
      <c r="M163" s="198">
        <v>43204.054823901766</v>
      </c>
      <c r="N163" s="198">
        <v>42937.674230025725</v>
      </c>
      <c r="O163" s="198">
        <v>40962.575416123698</v>
      </c>
      <c r="P163" s="198">
        <v>40647.355310934916</v>
      </c>
      <c r="Q163" s="198">
        <v>39331.743881689297</v>
      </c>
      <c r="R163" s="198">
        <v>39764.933197666352</v>
      </c>
      <c r="S163" s="198">
        <v>40346.804449102427</v>
      </c>
      <c r="T163" s="198">
        <v>40443.194058758643</v>
      </c>
      <c r="U163" s="198">
        <v>40142.923444708118</v>
      </c>
      <c r="V163" s="198">
        <v>40021.537409807912</v>
      </c>
      <c r="W163" s="198">
        <v>40126.602558258804</v>
      </c>
      <c r="X163" s="198">
        <v>40414.10357153826</v>
      </c>
      <c r="Y163" s="198">
        <v>39722.076330200558</v>
      </c>
      <c r="Z163" s="198">
        <v>38943.610403577877</v>
      </c>
      <c r="AA163" s="198">
        <v>38954.290858536027</v>
      </c>
      <c r="AB163" s="198">
        <v>38854.922848624905</v>
      </c>
      <c r="AC163" s="198">
        <v>38753.8439139439</v>
      </c>
      <c r="AD163" s="198">
        <v>38121.381298888489</v>
      </c>
      <c r="AE163" s="198">
        <v>37920.618741478349</v>
      </c>
      <c r="AF163" s="198">
        <v>37765.306953318817</v>
      </c>
      <c r="AG163" s="198">
        <v>37747.472206961218</v>
      </c>
      <c r="AH163" s="198">
        <v>37325.925675117833</v>
      </c>
      <c r="AI163" s="198">
        <v>36907.174359072153</v>
      </c>
      <c r="AJ163" s="198">
        <v>36707.947738686591</v>
      </c>
      <c r="AK163" s="198">
        <v>36141.80691226347</v>
      </c>
      <c r="AL163" s="198">
        <v>36321.528439795744</v>
      </c>
      <c r="AM163" s="198">
        <v>36445.233751168344</v>
      </c>
      <c r="AN163" s="198">
        <v>36604.0917491808</v>
      </c>
      <c r="AO163" s="198">
        <v>36748.224126667999</v>
      </c>
      <c r="AP163" s="198">
        <v>36853.22736923855</v>
      </c>
      <c r="AQ163" s="198">
        <v>37051.051019023122</v>
      </c>
      <c r="AR163" s="198">
        <v>37237.493387082191</v>
      </c>
      <c r="AS163" s="198">
        <v>36522.201109192763</v>
      </c>
      <c r="AT163" s="198">
        <v>35914.816382963414</v>
      </c>
      <c r="AU163" s="198">
        <v>35848.388776960754</v>
      </c>
      <c r="AV163" s="198">
        <v>35624.52554152716</v>
      </c>
      <c r="AW163" s="198">
        <v>35384.577833803538</v>
      </c>
      <c r="AX163" s="198">
        <v>34885.971557008517</v>
      </c>
      <c r="AY163" s="198">
        <v>34691.941001782019</v>
      </c>
      <c r="AZ163" s="198">
        <v>34408.63504885674</v>
      </c>
    </row>
    <row r="164" spans="1:52" ht="12" hidden="1" customHeight="1" x14ac:dyDescent="0.35">
      <c r="A164" s="64" t="s">
        <v>40</v>
      </c>
      <c r="B164" s="65">
        <v>0</v>
      </c>
      <c r="C164" s="65">
        <v>0</v>
      </c>
      <c r="D164" s="65">
        <v>0</v>
      </c>
      <c r="E164" s="65">
        <v>0</v>
      </c>
      <c r="F164" s="65">
        <v>0</v>
      </c>
      <c r="G164" s="65">
        <v>0</v>
      </c>
      <c r="H164" s="65">
        <v>0</v>
      </c>
      <c r="I164" s="65">
        <v>0</v>
      </c>
      <c r="J164" s="65">
        <v>0</v>
      </c>
      <c r="K164" s="65">
        <v>0</v>
      </c>
      <c r="L164" s="65">
        <v>0</v>
      </c>
      <c r="M164" s="65">
        <v>0</v>
      </c>
      <c r="N164" s="65">
        <v>0</v>
      </c>
      <c r="O164" s="65">
        <v>0</v>
      </c>
      <c r="P164" s="65">
        <v>0</v>
      </c>
      <c r="Q164" s="65">
        <v>0</v>
      </c>
      <c r="R164" s="65">
        <v>0</v>
      </c>
      <c r="S164" s="65">
        <v>0</v>
      </c>
      <c r="T164" s="65">
        <v>0</v>
      </c>
      <c r="U164" s="65">
        <v>0</v>
      </c>
      <c r="V164" s="65">
        <v>0</v>
      </c>
      <c r="W164" s="65">
        <v>0</v>
      </c>
      <c r="X164" s="65">
        <v>0</v>
      </c>
      <c r="Y164" s="65">
        <v>0</v>
      </c>
      <c r="Z164" s="65">
        <v>0</v>
      </c>
      <c r="AA164" s="65">
        <v>0</v>
      </c>
      <c r="AB164" s="65">
        <v>0</v>
      </c>
      <c r="AC164" s="65">
        <v>0</v>
      </c>
      <c r="AD164" s="65">
        <v>0</v>
      </c>
      <c r="AE164" s="65">
        <v>0</v>
      </c>
      <c r="AF164" s="65">
        <v>0</v>
      </c>
      <c r="AG164" s="65">
        <v>0</v>
      </c>
      <c r="AH164" s="65">
        <v>0</v>
      </c>
      <c r="AI164" s="65">
        <v>0</v>
      </c>
      <c r="AJ164" s="65">
        <v>0</v>
      </c>
      <c r="AK164" s="65">
        <v>0</v>
      </c>
      <c r="AL164" s="65">
        <v>0</v>
      </c>
      <c r="AM164" s="65">
        <v>0</v>
      </c>
      <c r="AN164" s="65">
        <v>0</v>
      </c>
      <c r="AO164" s="65">
        <v>0</v>
      </c>
      <c r="AP164" s="65">
        <v>0</v>
      </c>
      <c r="AQ164" s="65">
        <v>0</v>
      </c>
      <c r="AR164" s="65">
        <v>0</v>
      </c>
      <c r="AS164" s="65">
        <v>0</v>
      </c>
      <c r="AT164" s="65">
        <v>0</v>
      </c>
      <c r="AU164" s="65">
        <v>0</v>
      </c>
      <c r="AV164" s="65">
        <v>0</v>
      </c>
      <c r="AW164" s="65">
        <v>0</v>
      </c>
      <c r="AX164" s="65">
        <v>0</v>
      </c>
      <c r="AY164" s="65">
        <v>0</v>
      </c>
      <c r="AZ164" s="65">
        <v>0</v>
      </c>
    </row>
    <row r="165" spans="1:52" ht="12" hidden="1" customHeight="1" x14ac:dyDescent="0.35">
      <c r="A165" s="72" t="s">
        <v>41</v>
      </c>
      <c r="B165" s="73">
        <v>1436.1166178957078</v>
      </c>
      <c r="C165" s="73">
        <v>1420.2620593223005</v>
      </c>
      <c r="D165" s="73">
        <v>1399.6072265289133</v>
      </c>
      <c r="E165" s="73">
        <v>1191.7263308043562</v>
      </c>
      <c r="F165" s="73">
        <v>1189.3615304992727</v>
      </c>
      <c r="G165" s="73">
        <v>1218.0365217821325</v>
      </c>
      <c r="H165" s="73">
        <v>1220.0781387903662</v>
      </c>
      <c r="I165" s="73">
        <v>1261.5983487375943</v>
      </c>
      <c r="J165" s="73">
        <v>1191.7028695660176</v>
      </c>
      <c r="K165" s="73">
        <v>1036.2988559263842</v>
      </c>
      <c r="L165" s="73">
        <v>1070.6750657715218</v>
      </c>
      <c r="M165" s="73">
        <v>1062.7263516966873</v>
      </c>
      <c r="N165" s="73">
        <v>1098.5601646025127</v>
      </c>
      <c r="O165" s="73">
        <v>1101.6981754303288</v>
      </c>
      <c r="P165" s="73">
        <v>1017.2669936752948</v>
      </c>
      <c r="Q165" s="73">
        <v>1008.5115242947386</v>
      </c>
      <c r="R165" s="73">
        <v>1026.3020356680192</v>
      </c>
      <c r="S165" s="73">
        <v>1034.5817258445209</v>
      </c>
      <c r="T165" s="73">
        <v>1029.6588246022104</v>
      </c>
      <c r="U165" s="73">
        <v>1022.3509974138232</v>
      </c>
      <c r="V165" s="73">
        <v>1000.6637930208369</v>
      </c>
      <c r="W165" s="73">
        <v>984.09157893860413</v>
      </c>
      <c r="X165" s="73">
        <v>981.258835108536</v>
      </c>
      <c r="Y165" s="73">
        <v>932.36288911535519</v>
      </c>
      <c r="Z165" s="73">
        <v>902.3879926195898</v>
      </c>
      <c r="AA165" s="73">
        <v>872.42537367582906</v>
      </c>
      <c r="AB165" s="73">
        <v>848.84334674280865</v>
      </c>
      <c r="AC165" s="73">
        <v>816.75836416815616</v>
      </c>
      <c r="AD165" s="73">
        <v>798.51382191772109</v>
      </c>
      <c r="AE165" s="73">
        <v>794.24328275456105</v>
      </c>
      <c r="AF165" s="73">
        <v>775.03658664710827</v>
      </c>
      <c r="AG165" s="73">
        <v>762.50497971862683</v>
      </c>
      <c r="AH165" s="73">
        <v>754.09022883960392</v>
      </c>
      <c r="AI165" s="73">
        <v>714.80094508350555</v>
      </c>
      <c r="AJ165" s="73">
        <v>696.41732251884559</v>
      </c>
      <c r="AK165" s="73">
        <v>677.58318142284259</v>
      </c>
      <c r="AL165" s="73">
        <v>665.56049880911189</v>
      </c>
      <c r="AM165" s="73">
        <v>648.37790245082329</v>
      </c>
      <c r="AN165" s="73">
        <v>636.40493804801929</v>
      </c>
      <c r="AO165" s="73">
        <v>631.94683873735505</v>
      </c>
      <c r="AP165" s="73">
        <v>618.22453502828921</v>
      </c>
      <c r="AQ165" s="73">
        <v>612.88109392178899</v>
      </c>
      <c r="AR165" s="73">
        <v>607.56718321682229</v>
      </c>
      <c r="AS165" s="73">
        <v>582.61099607615449</v>
      </c>
      <c r="AT165" s="73">
        <v>570.80318598994677</v>
      </c>
      <c r="AU165" s="73">
        <v>558.09187790426142</v>
      </c>
      <c r="AV165" s="73">
        <v>549.77171097787414</v>
      </c>
      <c r="AW165" s="73">
        <v>537.65125361368166</v>
      </c>
      <c r="AX165" s="73">
        <v>528.88170054893237</v>
      </c>
      <c r="AY165" s="73">
        <v>525.09753279042991</v>
      </c>
      <c r="AZ165" s="73">
        <v>514.86394352940408</v>
      </c>
    </row>
    <row r="166" spans="1:52" ht="12" hidden="1" customHeight="1" x14ac:dyDescent="0.35">
      <c r="A166" s="72" t="s">
        <v>44</v>
      </c>
      <c r="B166" s="73">
        <v>0</v>
      </c>
      <c r="C166" s="73">
        <v>0</v>
      </c>
      <c r="D166" s="73">
        <v>0</v>
      </c>
      <c r="E166" s="73">
        <v>0</v>
      </c>
      <c r="F166" s="73">
        <v>0</v>
      </c>
      <c r="G166" s="73">
        <v>0</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0</v>
      </c>
      <c r="Z166" s="73">
        <v>0</v>
      </c>
      <c r="AA166" s="73">
        <v>0</v>
      </c>
      <c r="AB166" s="73">
        <v>0</v>
      </c>
      <c r="AC166" s="73">
        <v>0</v>
      </c>
      <c r="AD166" s="73">
        <v>0</v>
      </c>
      <c r="AE166" s="73">
        <v>0</v>
      </c>
      <c r="AF166" s="73">
        <v>0</v>
      </c>
      <c r="AG166" s="73">
        <v>0</v>
      </c>
      <c r="AH166" s="73">
        <v>0</v>
      </c>
      <c r="AI166" s="73">
        <v>0</v>
      </c>
      <c r="AJ166" s="73">
        <v>0</v>
      </c>
      <c r="AK166" s="73">
        <v>0</v>
      </c>
      <c r="AL166" s="73">
        <v>0</v>
      </c>
      <c r="AM166" s="73">
        <v>0</v>
      </c>
      <c r="AN166" s="73">
        <v>0</v>
      </c>
      <c r="AO166" s="73">
        <v>0</v>
      </c>
      <c r="AP166" s="73">
        <v>0</v>
      </c>
      <c r="AQ166" s="73">
        <v>0</v>
      </c>
      <c r="AR166" s="73">
        <v>0</v>
      </c>
      <c r="AS166" s="73">
        <v>0</v>
      </c>
      <c r="AT166" s="73">
        <v>0</v>
      </c>
      <c r="AU166" s="73">
        <v>0</v>
      </c>
      <c r="AV166" s="73">
        <v>0</v>
      </c>
      <c r="AW166" s="73">
        <v>0</v>
      </c>
      <c r="AX166" s="73">
        <v>0</v>
      </c>
      <c r="AY166" s="73">
        <v>0</v>
      </c>
      <c r="AZ166" s="73">
        <v>0</v>
      </c>
    </row>
    <row r="167" spans="1:52" ht="12" hidden="1" customHeight="1" x14ac:dyDescent="0.35">
      <c r="A167" s="72" t="s">
        <v>45</v>
      </c>
      <c r="B167" s="73">
        <v>0</v>
      </c>
      <c r="C167" s="73">
        <v>0</v>
      </c>
      <c r="D167" s="73">
        <v>0</v>
      </c>
      <c r="E167" s="73">
        <v>0</v>
      </c>
      <c r="F167" s="73">
        <v>0</v>
      </c>
      <c r="G167" s="73">
        <v>0</v>
      </c>
      <c r="H167" s="73">
        <v>0</v>
      </c>
      <c r="I167" s="73">
        <v>0</v>
      </c>
      <c r="J167" s="73">
        <v>0</v>
      </c>
      <c r="K167" s="73">
        <v>0</v>
      </c>
      <c r="L167" s="73">
        <v>0</v>
      </c>
      <c r="M167" s="73">
        <v>0</v>
      </c>
      <c r="N167" s="73">
        <v>0</v>
      </c>
      <c r="O167" s="73">
        <v>0</v>
      </c>
      <c r="P167" s="73">
        <v>0</v>
      </c>
      <c r="Q167" s="73">
        <v>0</v>
      </c>
      <c r="R167" s="73">
        <v>0</v>
      </c>
      <c r="S167" s="73">
        <v>0</v>
      </c>
      <c r="T167" s="73">
        <v>0</v>
      </c>
      <c r="U167" s="73">
        <v>0</v>
      </c>
      <c r="V167" s="73">
        <v>0</v>
      </c>
      <c r="W167" s="73">
        <v>0</v>
      </c>
      <c r="X167" s="73">
        <v>0</v>
      </c>
      <c r="Y167" s="73">
        <v>0</v>
      </c>
      <c r="Z167" s="73">
        <v>0</v>
      </c>
      <c r="AA167" s="73">
        <v>0</v>
      </c>
      <c r="AB167" s="73">
        <v>0</v>
      </c>
      <c r="AC167" s="73">
        <v>0</v>
      </c>
      <c r="AD167" s="73">
        <v>0</v>
      </c>
      <c r="AE167" s="73">
        <v>0</v>
      </c>
      <c r="AF167" s="73">
        <v>0</v>
      </c>
      <c r="AG167" s="73">
        <v>0</v>
      </c>
      <c r="AH167" s="73">
        <v>0</v>
      </c>
      <c r="AI167" s="73">
        <v>0</v>
      </c>
      <c r="AJ167" s="73">
        <v>0</v>
      </c>
      <c r="AK167" s="73">
        <v>0</v>
      </c>
      <c r="AL167" s="73">
        <v>0</v>
      </c>
      <c r="AM167" s="73">
        <v>0</v>
      </c>
      <c r="AN167" s="73">
        <v>0</v>
      </c>
      <c r="AO167" s="73">
        <v>0</v>
      </c>
      <c r="AP167" s="73">
        <v>0</v>
      </c>
      <c r="AQ167" s="73">
        <v>0</v>
      </c>
      <c r="AR167" s="73">
        <v>0</v>
      </c>
      <c r="AS167" s="73">
        <v>0</v>
      </c>
      <c r="AT167" s="73">
        <v>0</v>
      </c>
      <c r="AU167" s="73">
        <v>0</v>
      </c>
      <c r="AV167" s="73">
        <v>0</v>
      </c>
      <c r="AW167" s="73">
        <v>0</v>
      </c>
      <c r="AX167" s="73">
        <v>0</v>
      </c>
      <c r="AY167" s="73">
        <v>0</v>
      </c>
      <c r="AZ167" s="73">
        <v>0</v>
      </c>
    </row>
    <row r="168" spans="1:52" ht="12" hidden="1" customHeight="1" x14ac:dyDescent="0.35">
      <c r="A168" s="74" t="s">
        <v>46</v>
      </c>
      <c r="B168" s="75">
        <v>0</v>
      </c>
      <c r="C168" s="75">
        <v>0</v>
      </c>
      <c r="D168" s="75">
        <v>0</v>
      </c>
      <c r="E168" s="75">
        <v>0</v>
      </c>
      <c r="F168" s="75">
        <v>0</v>
      </c>
      <c r="G168" s="75">
        <v>0</v>
      </c>
      <c r="H168" s="75">
        <v>0</v>
      </c>
      <c r="I168" s="75">
        <v>0</v>
      </c>
      <c r="J168" s="75">
        <v>0</v>
      </c>
      <c r="K168" s="75">
        <v>0</v>
      </c>
      <c r="L168" s="75">
        <v>0</v>
      </c>
      <c r="M168" s="75">
        <v>0</v>
      </c>
      <c r="N168" s="75">
        <v>0</v>
      </c>
      <c r="O168" s="75">
        <v>0</v>
      </c>
      <c r="P168" s="75">
        <v>0</v>
      </c>
      <c r="Q168" s="75">
        <v>0</v>
      </c>
      <c r="R168" s="75">
        <v>0</v>
      </c>
      <c r="S168" s="75">
        <v>0</v>
      </c>
      <c r="T168" s="75">
        <v>0</v>
      </c>
      <c r="U168" s="75">
        <v>0</v>
      </c>
      <c r="V168" s="75">
        <v>0</v>
      </c>
      <c r="W168" s="75">
        <v>0</v>
      </c>
      <c r="X168" s="75">
        <v>0</v>
      </c>
      <c r="Y168" s="75">
        <v>0</v>
      </c>
      <c r="Z168" s="75">
        <v>0</v>
      </c>
      <c r="AA168" s="75">
        <v>0</v>
      </c>
      <c r="AB168" s="75">
        <v>0</v>
      </c>
      <c r="AC168" s="75">
        <v>0</v>
      </c>
      <c r="AD168" s="75">
        <v>0</v>
      </c>
      <c r="AE168" s="75">
        <v>0</v>
      </c>
      <c r="AF168" s="75">
        <v>0</v>
      </c>
      <c r="AG168" s="75">
        <v>0</v>
      </c>
      <c r="AH168" s="75">
        <v>0</v>
      </c>
      <c r="AI168" s="75">
        <v>0</v>
      </c>
      <c r="AJ168" s="75">
        <v>0</v>
      </c>
      <c r="AK168" s="75">
        <v>0</v>
      </c>
      <c r="AL168" s="75">
        <v>0</v>
      </c>
      <c r="AM168" s="75">
        <v>0</v>
      </c>
      <c r="AN168" s="75">
        <v>0</v>
      </c>
      <c r="AO168" s="75">
        <v>0</v>
      </c>
      <c r="AP168" s="75">
        <v>0</v>
      </c>
      <c r="AQ168" s="75">
        <v>0</v>
      </c>
      <c r="AR168" s="75">
        <v>0</v>
      </c>
      <c r="AS168" s="75">
        <v>0</v>
      </c>
      <c r="AT168" s="75">
        <v>0</v>
      </c>
      <c r="AU168" s="75">
        <v>0</v>
      </c>
      <c r="AV168" s="75">
        <v>0</v>
      </c>
      <c r="AW168" s="75">
        <v>0</v>
      </c>
      <c r="AX168" s="75">
        <v>0</v>
      </c>
      <c r="AY168" s="75">
        <v>0</v>
      </c>
      <c r="AZ168" s="75">
        <v>0</v>
      </c>
    </row>
    <row r="169" spans="1:52" ht="12" hidden="1" customHeight="1" x14ac:dyDescent="0.35">
      <c r="A169" s="91" t="s">
        <v>794</v>
      </c>
      <c r="B169" s="102">
        <v>22436.384176210449</v>
      </c>
      <c r="C169" s="102">
        <v>20266.64032223104</v>
      </c>
      <c r="D169" s="102">
        <v>17552.412988189149</v>
      </c>
      <c r="E169" s="102">
        <v>17530.523500947245</v>
      </c>
      <c r="F169" s="102">
        <v>14165.269247329363</v>
      </c>
      <c r="G169" s="102">
        <v>13619.872366366406</v>
      </c>
      <c r="H169" s="102">
        <v>12818.123448094979</v>
      </c>
      <c r="I169" s="102">
        <v>15058.938531779406</v>
      </c>
      <c r="J169" s="102">
        <v>14620.165709689816</v>
      </c>
      <c r="K169" s="102">
        <v>11442.626260622199</v>
      </c>
      <c r="L169" s="102">
        <v>13268.686515097332</v>
      </c>
      <c r="M169" s="102">
        <v>9872.342965794538</v>
      </c>
      <c r="N169" s="102">
        <v>9647.497571013404</v>
      </c>
      <c r="O169" s="102">
        <v>8575.7510238751565</v>
      </c>
      <c r="P169" s="102">
        <v>7998.7355574479852</v>
      </c>
      <c r="Q169" s="102">
        <v>7091.4161381498934</v>
      </c>
      <c r="R169" s="102">
        <v>7118.5089737827311</v>
      </c>
      <c r="S169" s="102">
        <v>7136.719270358125</v>
      </c>
      <c r="T169" s="102">
        <v>7140.566311410139</v>
      </c>
      <c r="U169" s="102">
        <v>7043.4231356621476</v>
      </c>
      <c r="V169" s="102">
        <v>7023.2010512286561</v>
      </c>
      <c r="W169" s="102">
        <v>7063.7394320520607</v>
      </c>
      <c r="X169" s="102">
        <v>7117.603222312664</v>
      </c>
      <c r="Y169" s="102">
        <v>6624.8293344299009</v>
      </c>
      <c r="Z169" s="102">
        <v>6111.9238265443428</v>
      </c>
      <c r="AA169" s="102">
        <v>6105.9560600045252</v>
      </c>
      <c r="AB169" s="102">
        <v>6042.5952712387443</v>
      </c>
      <c r="AC169" s="102">
        <v>5975.4544042980433</v>
      </c>
      <c r="AD169" s="102">
        <v>5491.8871740829845</v>
      </c>
      <c r="AE169" s="102">
        <v>5269.1993240704433</v>
      </c>
      <c r="AF169" s="102">
        <v>5193.2295372988438</v>
      </c>
      <c r="AG169" s="102">
        <v>5173.0265693400206</v>
      </c>
      <c r="AH169" s="102">
        <v>4817.5206893459017</v>
      </c>
      <c r="AI169" s="102">
        <v>4479.3402722403034</v>
      </c>
      <c r="AJ169" s="102">
        <v>4303.1720004974886</v>
      </c>
      <c r="AK169" s="102">
        <v>3885.6952345228742</v>
      </c>
      <c r="AL169" s="102">
        <v>3903.0485103186652</v>
      </c>
      <c r="AM169" s="102">
        <v>3916.3908240523001</v>
      </c>
      <c r="AN169" s="102">
        <v>3929.0572893931908</v>
      </c>
      <c r="AO169" s="102">
        <v>3922.3088262219076</v>
      </c>
      <c r="AP169" s="102">
        <v>3918.4654189354656</v>
      </c>
      <c r="AQ169" s="102">
        <v>3933.7962976816129</v>
      </c>
      <c r="AR169" s="102">
        <v>3942.3457237918642</v>
      </c>
      <c r="AS169" s="102">
        <v>3545.968530911683</v>
      </c>
      <c r="AT169" s="102">
        <v>3236.9508819342527</v>
      </c>
      <c r="AU169" s="102">
        <v>3214.1049476093817</v>
      </c>
      <c r="AV169" s="102">
        <v>3158.7727930295696</v>
      </c>
      <c r="AW169" s="102">
        <v>3085.5482963307509</v>
      </c>
      <c r="AX169" s="102">
        <v>2886.1852444012711</v>
      </c>
      <c r="AY169" s="102">
        <v>2792.4708339068229</v>
      </c>
      <c r="AZ169" s="102">
        <v>2733.629752471827</v>
      </c>
    </row>
    <row r="170" spans="1:52" ht="12" hidden="1" customHeight="1" x14ac:dyDescent="0.35">
      <c r="A170" s="91" t="s">
        <v>795</v>
      </c>
      <c r="B170" s="102">
        <v>30370.066634940275</v>
      </c>
      <c r="C170" s="102">
        <v>31127.795188307337</v>
      </c>
      <c r="D170" s="102">
        <v>28957.735261733338</v>
      </c>
      <c r="E170" s="102">
        <v>27274.480476873923</v>
      </c>
      <c r="F170" s="102">
        <v>27846.773814817116</v>
      </c>
      <c r="G170" s="102">
        <v>27309.706007103407</v>
      </c>
      <c r="H170" s="102">
        <v>25763.387355712126</v>
      </c>
      <c r="I170" s="102">
        <v>26615.343863960326</v>
      </c>
      <c r="J170" s="102">
        <v>27168.075347170758</v>
      </c>
      <c r="K170" s="102">
        <v>24257.203416511184</v>
      </c>
      <c r="L170" s="102">
        <v>25175.091639019945</v>
      </c>
      <c r="M170" s="102">
        <v>23536.763674169502</v>
      </c>
      <c r="N170" s="102">
        <v>23601.434019075703</v>
      </c>
      <c r="O170" s="102">
        <v>22475.408381558107</v>
      </c>
      <c r="P170" s="102">
        <v>22880.129346763089</v>
      </c>
      <c r="Q170" s="102">
        <v>21914.178715116162</v>
      </c>
      <c r="R170" s="102">
        <v>22168.337245093524</v>
      </c>
      <c r="S170" s="102">
        <v>22525.841342446191</v>
      </c>
      <c r="T170" s="102">
        <v>22605.64104571534</v>
      </c>
      <c r="U170" s="102">
        <v>22473.759585146727</v>
      </c>
      <c r="V170" s="102">
        <v>22436.292039858319</v>
      </c>
      <c r="W170" s="102">
        <v>22516.980155661975</v>
      </c>
      <c r="X170" s="102">
        <v>22699.358291288881</v>
      </c>
      <c r="Y170" s="102">
        <v>22609.604394747188</v>
      </c>
      <c r="Z170" s="102">
        <v>22470.246939519966</v>
      </c>
      <c r="AA170" s="102">
        <v>22526.710291524811</v>
      </c>
      <c r="AB170" s="102">
        <v>22528.190069313394</v>
      </c>
      <c r="AC170" s="102">
        <v>22535.335440044939</v>
      </c>
      <c r="AD170" s="102">
        <v>22453.961288876231</v>
      </c>
      <c r="AE170" s="102">
        <v>22475.264702948571</v>
      </c>
      <c r="AF170" s="102">
        <v>22419.244980559622</v>
      </c>
      <c r="AG170" s="102">
        <v>22415.406770528931</v>
      </c>
      <c r="AH170" s="102">
        <v>22368.238970689872</v>
      </c>
      <c r="AI170" s="102">
        <v>22339.007987702415</v>
      </c>
      <c r="AJ170" s="102">
        <v>22339.613525534794</v>
      </c>
      <c r="AK170" s="102">
        <v>22255.560691043411</v>
      </c>
      <c r="AL170" s="102">
        <v>22413.926685427592</v>
      </c>
      <c r="AM170" s="102">
        <v>22528.952334515932</v>
      </c>
      <c r="AN170" s="102">
        <v>22661.004819873688</v>
      </c>
      <c r="AO170" s="102">
        <v>22782.017231552578</v>
      </c>
      <c r="AP170" s="102">
        <v>22906.667460898272</v>
      </c>
      <c r="AQ170" s="102">
        <v>23060.316053640236</v>
      </c>
      <c r="AR170" s="102">
        <v>23203.740360922526</v>
      </c>
      <c r="AS170" s="102">
        <v>22971.578757652438</v>
      </c>
      <c r="AT170" s="102">
        <v>22744.239844031632</v>
      </c>
      <c r="AU170" s="102">
        <v>22724.944853254838</v>
      </c>
      <c r="AV170" s="102">
        <v>22585.57680630399</v>
      </c>
      <c r="AW170" s="102">
        <v>22450.222959131352</v>
      </c>
      <c r="AX170" s="102">
        <v>22197.316264538294</v>
      </c>
      <c r="AY170" s="102">
        <v>22099.482564826823</v>
      </c>
      <c r="AZ170" s="102">
        <v>21906.71827857224</v>
      </c>
    </row>
    <row r="171" spans="1:52" ht="12" hidden="1" customHeight="1" x14ac:dyDescent="0.35">
      <c r="A171" s="91" t="s">
        <v>798</v>
      </c>
      <c r="B171" s="102">
        <v>4184.7267522342408</v>
      </c>
      <c r="C171" s="102">
        <v>4143.3526905243389</v>
      </c>
      <c r="D171" s="102">
        <v>3722.3748389442694</v>
      </c>
      <c r="E171" s="102">
        <v>3787.7371436051744</v>
      </c>
      <c r="F171" s="102">
        <v>3484.449959637941</v>
      </c>
      <c r="G171" s="102">
        <v>3512.803225393704</v>
      </c>
      <c r="H171" s="102">
        <v>3241.4384375507989</v>
      </c>
      <c r="I171" s="102">
        <v>3362.2328161273877</v>
      </c>
      <c r="J171" s="102">
        <v>3048.357105062526</v>
      </c>
      <c r="K171" s="102">
        <v>2599.9214163341635</v>
      </c>
      <c r="L171" s="102">
        <v>2787.0504911304629</v>
      </c>
      <c r="M171" s="102">
        <v>2385.2937099015294</v>
      </c>
      <c r="N171" s="102">
        <v>2297.4043776106464</v>
      </c>
      <c r="O171" s="102">
        <v>2148.9689072681367</v>
      </c>
      <c r="P171" s="102">
        <v>2098.0563645196626</v>
      </c>
      <c r="Q171" s="102">
        <v>2080.5833577374492</v>
      </c>
      <c r="R171" s="102">
        <v>2106.6228555362063</v>
      </c>
      <c r="S171" s="102">
        <v>2127.075155866647</v>
      </c>
      <c r="T171" s="102">
        <v>2126.8841344228426</v>
      </c>
      <c r="U171" s="102">
        <v>2101.4650529771752</v>
      </c>
      <c r="V171" s="102">
        <v>2096.358000025501</v>
      </c>
      <c r="W171" s="102">
        <v>2108.0764212317445</v>
      </c>
      <c r="X171" s="102">
        <v>2124.6110962591365</v>
      </c>
      <c r="Y171" s="102">
        <v>2067.1876243527763</v>
      </c>
      <c r="Z171" s="102">
        <v>2005.6889634205374</v>
      </c>
      <c r="AA171" s="102">
        <v>2009.5226843033772</v>
      </c>
      <c r="AB171" s="102">
        <v>2003.1391889273068</v>
      </c>
      <c r="AC171" s="102">
        <v>1996.5114285820462</v>
      </c>
      <c r="AD171" s="102">
        <v>1941.6211460791808</v>
      </c>
      <c r="AE171" s="102">
        <v>1918.7700676894226</v>
      </c>
      <c r="AF171" s="102">
        <v>1906.3315032465669</v>
      </c>
      <c r="AG171" s="102">
        <v>1896.1830801750277</v>
      </c>
      <c r="AH171" s="102">
        <v>1854.3550763363819</v>
      </c>
      <c r="AI171" s="102">
        <v>1816.2955017780969</v>
      </c>
      <c r="AJ171" s="102">
        <v>1796.4720730722152</v>
      </c>
      <c r="AK171" s="102">
        <v>1747.5808807729088</v>
      </c>
      <c r="AL171" s="102">
        <v>1758.626883035522</v>
      </c>
      <c r="AM171" s="102">
        <v>1767.158857434534</v>
      </c>
      <c r="AN171" s="102">
        <v>1776.103552939863</v>
      </c>
      <c r="AO171" s="102">
        <v>1782.9563644169634</v>
      </c>
      <c r="AP171" s="102">
        <v>1790.4434708875679</v>
      </c>
      <c r="AQ171" s="102">
        <v>1801.0237652152928</v>
      </c>
      <c r="AR171" s="102">
        <v>1810.38379176188</v>
      </c>
      <c r="AS171" s="102">
        <v>1748.6861851224539</v>
      </c>
      <c r="AT171" s="102">
        <v>1697.6610705607263</v>
      </c>
      <c r="AU171" s="102">
        <v>1696.7557186005681</v>
      </c>
      <c r="AV171" s="102">
        <v>1686.1628292582561</v>
      </c>
      <c r="AW171" s="102">
        <v>1671.210116694544</v>
      </c>
      <c r="AX171" s="102">
        <v>1632.3257623923198</v>
      </c>
      <c r="AY171" s="102">
        <v>1613.7614614318661</v>
      </c>
      <c r="AZ171" s="102">
        <v>1597.5826918022838</v>
      </c>
    </row>
    <row r="172" spans="1:52" ht="12" hidden="1" customHeight="1" x14ac:dyDescent="0.35">
      <c r="A172" s="91" t="s">
        <v>802</v>
      </c>
      <c r="B172" s="102">
        <v>649.90264395976089</v>
      </c>
      <c r="C172" s="102">
        <v>654.70816217200388</v>
      </c>
      <c r="D172" s="102">
        <v>587.84712609979579</v>
      </c>
      <c r="E172" s="102">
        <v>560.29237719640412</v>
      </c>
      <c r="F172" s="102">
        <v>501.39604368902951</v>
      </c>
      <c r="G172" s="102">
        <v>509.75355102968854</v>
      </c>
      <c r="H172" s="102">
        <v>469.67266999962675</v>
      </c>
      <c r="I172" s="102">
        <v>518.03122633576663</v>
      </c>
      <c r="J172" s="102">
        <v>461.26507159552983</v>
      </c>
      <c r="K172" s="102">
        <v>384.08110077489715</v>
      </c>
      <c r="L172" s="102">
        <v>422.59800125009127</v>
      </c>
      <c r="M172" s="102">
        <v>362.20475480419481</v>
      </c>
      <c r="N172" s="102">
        <v>353.38218066563991</v>
      </c>
      <c r="O172" s="102">
        <v>333.97254361502672</v>
      </c>
      <c r="P172" s="102">
        <v>335.55599410817933</v>
      </c>
      <c r="Q172" s="102">
        <v>337.23732524310935</v>
      </c>
      <c r="R172" s="102">
        <v>339.71069699808965</v>
      </c>
      <c r="S172" s="102">
        <v>342.37533628104046</v>
      </c>
      <c r="T172" s="102">
        <v>342.87442198537201</v>
      </c>
      <c r="U172" s="102">
        <v>339.57908507194151</v>
      </c>
      <c r="V172" s="102">
        <v>338.24359420433268</v>
      </c>
      <c r="W172" s="102">
        <v>339.81531493949382</v>
      </c>
      <c r="X172" s="102">
        <v>342.35360670890242</v>
      </c>
      <c r="Y172" s="102">
        <v>336.71721450462547</v>
      </c>
      <c r="Z172" s="102">
        <v>329.95644695611497</v>
      </c>
      <c r="AA172" s="102">
        <v>331.48734690932372</v>
      </c>
      <c r="AB172" s="102">
        <v>331.26712910998077</v>
      </c>
      <c r="AC172" s="102">
        <v>330.16302196113799</v>
      </c>
      <c r="AD172" s="102">
        <v>324.42359053019078</v>
      </c>
      <c r="AE172" s="102">
        <v>322.17886443394394</v>
      </c>
      <c r="AF172" s="102">
        <v>319.21135101091693</v>
      </c>
      <c r="AG172" s="102">
        <v>319.45105316526605</v>
      </c>
      <c r="AH172" s="102">
        <v>315.03675618918862</v>
      </c>
      <c r="AI172" s="102">
        <v>311.50010137922658</v>
      </c>
      <c r="AJ172" s="102">
        <v>309.78707535502139</v>
      </c>
      <c r="AK172" s="102">
        <v>304.42412074544467</v>
      </c>
      <c r="AL172" s="102">
        <v>306.51013712337465</v>
      </c>
      <c r="AM172" s="102">
        <v>308.16524314420519</v>
      </c>
      <c r="AN172" s="102">
        <v>309.97238348032198</v>
      </c>
      <c r="AO172" s="102">
        <v>311.47249527944103</v>
      </c>
      <c r="AP172" s="102">
        <v>313.09998764728419</v>
      </c>
      <c r="AQ172" s="102">
        <v>315.00587460888482</v>
      </c>
      <c r="AR172" s="102">
        <v>316.77287679890577</v>
      </c>
      <c r="AS172" s="102">
        <v>307.5847418118471</v>
      </c>
      <c r="AT172" s="102">
        <v>300.2046352350356</v>
      </c>
      <c r="AU172" s="102">
        <v>299.87572067846025</v>
      </c>
      <c r="AV172" s="102">
        <v>297.75884062783337</v>
      </c>
      <c r="AW172" s="102">
        <v>294.43289603579649</v>
      </c>
      <c r="AX172" s="102">
        <v>287.72140980846001</v>
      </c>
      <c r="AY172" s="102">
        <v>284.24638713124233</v>
      </c>
      <c r="AZ172" s="102">
        <v>281.40766479723527</v>
      </c>
    </row>
    <row r="173" spans="1:52" ht="12" hidden="1" customHeight="1" x14ac:dyDescent="0.35">
      <c r="A173" s="91" t="s">
        <v>806</v>
      </c>
      <c r="B173" s="102">
        <v>8337.6674890554114</v>
      </c>
      <c r="C173" s="102">
        <v>8517.6680246697815</v>
      </c>
      <c r="D173" s="102">
        <v>9107.0627511361799</v>
      </c>
      <c r="E173" s="102">
        <v>7943.5069747675752</v>
      </c>
      <c r="F173" s="102">
        <v>7305.988236943379</v>
      </c>
      <c r="G173" s="102">
        <v>7504.0693892198688</v>
      </c>
      <c r="H173" s="102">
        <v>6941.7003808639665</v>
      </c>
      <c r="I173" s="102">
        <v>6893.5111540990138</v>
      </c>
      <c r="J173" s="102">
        <v>6902.6792824669383</v>
      </c>
      <c r="K173" s="102">
        <v>6026.0481497356323</v>
      </c>
      <c r="L173" s="102">
        <v>6003.0925494653811</v>
      </c>
      <c r="M173" s="102">
        <v>5984.7233675353118</v>
      </c>
      <c r="N173" s="102">
        <v>5939.3959170578173</v>
      </c>
      <c r="O173" s="102">
        <v>6326.7763843769408</v>
      </c>
      <c r="P173" s="102">
        <v>6317.6110544207022</v>
      </c>
      <c r="Q173" s="102">
        <v>6899.8168211479424</v>
      </c>
      <c r="R173" s="102">
        <v>7005.4513905877848</v>
      </c>
      <c r="S173" s="102">
        <v>7180.2116183059061</v>
      </c>
      <c r="T173" s="102">
        <v>7197.5693206227434</v>
      </c>
      <c r="U173" s="102">
        <v>7162.3455884363048</v>
      </c>
      <c r="V173" s="102">
        <v>7126.7789314702659</v>
      </c>
      <c r="W173" s="102">
        <v>7113.8996554349314</v>
      </c>
      <c r="X173" s="102">
        <v>7148.9185198601426</v>
      </c>
      <c r="Y173" s="102">
        <v>7151.3748730507159</v>
      </c>
      <c r="Z173" s="102">
        <v>7123.4062345173243</v>
      </c>
      <c r="AA173" s="102">
        <v>7108.1891021181591</v>
      </c>
      <c r="AB173" s="102">
        <v>7100.8878432926713</v>
      </c>
      <c r="AC173" s="102">
        <v>7099.6212548895774</v>
      </c>
      <c r="AD173" s="102">
        <v>7110.9742774021779</v>
      </c>
      <c r="AE173" s="102">
        <v>7140.9624995814111</v>
      </c>
      <c r="AF173" s="102">
        <v>7152.2529945557635</v>
      </c>
      <c r="AG173" s="102">
        <v>7180.899754033343</v>
      </c>
      <c r="AH173" s="102">
        <v>7216.6839537168889</v>
      </c>
      <c r="AI173" s="102">
        <v>7246.2295508885991</v>
      </c>
      <c r="AJ173" s="102">
        <v>7262.4857417082249</v>
      </c>
      <c r="AK173" s="102">
        <v>7270.9628037559896</v>
      </c>
      <c r="AL173" s="102">
        <v>7273.8557250814765</v>
      </c>
      <c r="AM173" s="102">
        <v>7276.1885895705518</v>
      </c>
      <c r="AN173" s="102">
        <v>7291.5487654457193</v>
      </c>
      <c r="AO173" s="102">
        <v>7317.522370459752</v>
      </c>
      <c r="AP173" s="102">
        <v>7306.3264958416767</v>
      </c>
      <c r="AQ173" s="102">
        <v>7328.0279339553099</v>
      </c>
      <c r="AR173" s="102">
        <v>7356.6834505901907</v>
      </c>
      <c r="AS173" s="102">
        <v>7365.7718976181886</v>
      </c>
      <c r="AT173" s="102">
        <v>7364.9567652118139</v>
      </c>
      <c r="AU173" s="102">
        <v>7354.615658913247</v>
      </c>
      <c r="AV173" s="102">
        <v>7346.4825613296352</v>
      </c>
      <c r="AW173" s="102">
        <v>7345.5123119974178</v>
      </c>
      <c r="AX173" s="102">
        <v>7353.5411753192429</v>
      </c>
      <c r="AY173" s="102">
        <v>7376.8822216948329</v>
      </c>
      <c r="AZ173" s="102">
        <v>7374.4327176837505</v>
      </c>
    </row>
    <row r="174" spans="1:52" ht="12" hidden="1" customHeight="1" x14ac:dyDescent="0.35">
      <c r="A174" s="93" t="s">
        <v>807</v>
      </c>
      <c r="B174" s="103">
        <v>0</v>
      </c>
      <c r="C174" s="103">
        <v>0</v>
      </c>
      <c r="D174" s="103">
        <v>0</v>
      </c>
      <c r="E174" s="103">
        <v>0</v>
      </c>
      <c r="F174" s="103">
        <v>0</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row>
    <row r="175" spans="1:52" ht="12" hidden="1" customHeight="1" x14ac:dyDescent="0.35">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row>
    <row r="176" spans="1:52" ht="12" hidden="1" customHeight="1" x14ac:dyDescent="0.35">
      <c r="A176" s="133" t="s">
        <v>71</v>
      </c>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row>
    <row r="177" spans="1:52" ht="12" hidden="1" customHeight="1" x14ac:dyDescent="0.35">
      <c r="A177" s="214" t="s">
        <v>316</v>
      </c>
      <c r="B177" s="215">
        <v>1</v>
      </c>
      <c r="C177" s="215">
        <v>1</v>
      </c>
      <c r="D177" s="215">
        <v>1</v>
      </c>
      <c r="E177" s="215">
        <v>1</v>
      </c>
      <c r="F177" s="215">
        <v>1</v>
      </c>
      <c r="G177" s="215">
        <v>1</v>
      </c>
      <c r="H177" s="215">
        <v>1</v>
      </c>
      <c r="I177" s="215">
        <v>1</v>
      </c>
      <c r="J177" s="215">
        <v>1</v>
      </c>
      <c r="K177" s="215">
        <v>1</v>
      </c>
      <c r="L177" s="215">
        <v>1</v>
      </c>
      <c r="M177" s="215">
        <v>1</v>
      </c>
      <c r="N177" s="215">
        <v>1</v>
      </c>
      <c r="O177" s="215">
        <v>1</v>
      </c>
      <c r="P177" s="215">
        <v>1</v>
      </c>
      <c r="Q177" s="215">
        <v>1</v>
      </c>
      <c r="R177" s="215">
        <v>1</v>
      </c>
      <c r="S177" s="215">
        <v>1</v>
      </c>
      <c r="T177" s="215">
        <v>1</v>
      </c>
      <c r="U177" s="215">
        <v>1</v>
      </c>
      <c r="V177" s="215">
        <v>1</v>
      </c>
      <c r="W177" s="215">
        <v>1</v>
      </c>
      <c r="X177" s="215">
        <v>1</v>
      </c>
      <c r="Y177" s="215">
        <v>1</v>
      </c>
      <c r="Z177" s="215">
        <v>1</v>
      </c>
      <c r="AA177" s="215">
        <v>1</v>
      </c>
      <c r="AB177" s="215">
        <v>1</v>
      </c>
      <c r="AC177" s="215">
        <v>1</v>
      </c>
      <c r="AD177" s="215">
        <v>1</v>
      </c>
      <c r="AE177" s="215">
        <v>1</v>
      </c>
      <c r="AF177" s="215">
        <v>1</v>
      </c>
      <c r="AG177" s="215">
        <v>1</v>
      </c>
      <c r="AH177" s="215">
        <v>1</v>
      </c>
      <c r="AI177" s="215">
        <v>1</v>
      </c>
      <c r="AJ177" s="215">
        <v>1</v>
      </c>
      <c r="AK177" s="215">
        <v>1</v>
      </c>
      <c r="AL177" s="215">
        <v>1</v>
      </c>
      <c r="AM177" s="215">
        <v>1</v>
      </c>
      <c r="AN177" s="215">
        <v>1</v>
      </c>
      <c r="AO177" s="215">
        <v>1</v>
      </c>
      <c r="AP177" s="215">
        <v>1</v>
      </c>
      <c r="AQ177" s="215">
        <v>1</v>
      </c>
      <c r="AR177" s="215">
        <v>1</v>
      </c>
      <c r="AS177" s="215">
        <v>1</v>
      </c>
      <c r="AT177" s="215">
        <v>1</v>
      </c>
      <c r="AU177" s="215">
        <v>1</v>
      </c>
      <c r="AV177" s="215">
        <v>1</v>
      </c>
      <c r="AW177" s="215">
        <v>1</v>
      </c>
      <c r="AX177" s="215">
        <v>1</v>
      </c>
      <c r="AY177" s="215">
        <v>1</v>
      </c>
      <c r="AZ177" s="215">
        <v>1</v>
      </c>
    </row>
    <row r="178" spans="1:52" ht="12" hidden="1" customHeight="1" x14ac:dyDescent="0.35">
      <c r="A178" s="64" t="s">
        <v>40</v>
      </c>
      <c r="B178" s="88">
        <v>0</v>
      </c>
      <c r="C178" s="88">
        <v>0</v>
      </c>
      <c r="D178" s="88">
        <v>0</v>
      </c>
      <c r="E178" s="88">
        <v>0</v>
      </c>
      <c r="F178" s="88">
        <v>0</v>
      </c>
      <c r="G178" s="88">
        <v>0</v>
      </c>
      <c r="H178" s="88">
        <v>0</v>
      </c>
      <c r="I178" s="88">
        <v>0</v>
      </c>
      <c r="J178" s="88">
        <v>0</v>
      </c>
      <c r="K178" s="88">
        <v>0</v>
      </c>
      <c r="L178" s="88">
        <v>0</v>
      </c>
      <c r="M178" s="88">
        <v>0</v>
      </c>
      <c r="N178" s="88">
        <v>0</v>
      </c>
      <c r="O178" s="88">
        <v>0</v>
      </c>
      <c r="P178" s="88">
        <v>0</v>
      </c>
      <c r="Q178" s="88">
        <v>0</v>
      </c>
      <c r="R178" s="88">
        <v>0</v>
      </c>
      <c r="S178" s="88">
        <v>0</v>
      </c>
      <c r="T178" s="88">
        <v>0</v>
      </c>
      <c r="U178" s="88">
        <v>0</v>
      </c>
      <c r="V178" s="88">
        <v>0</v>
      </c>
      <c r="W178" s="88">
        <v>0</v>
      </c>
      <c r="X178" s="88">
        <v>0</v>
      </c>
      <c r="Y178" s="88">
        <v>0</v>
      </c>
      <c r="Z178" s="88">
        <v>0</v>
      </c>
      <c r="AA178" s="88">
        <v>0</v>
      </c>
      <c r="AB178" s="88">
        <v>0</v>
      </c>
      <c r="AC178" s="88">
        <v>0</v>
      </c>
      <c r="AD178" s="88">
        <v>0</v>
      </c>
      <c r="AE178" s="88">
        <v>0</v>
      </c>
      <c r="AF178" s="88">
        <v>0</v>
      </c>
      <c r="AG178" s="88">
        <v>0</v>
      </c>
      <c r="AH178" s="88">
        <v>0</v>
      </c>
      <c r="AI178" s="88">
        <v>0</v>
      </c>
      <c r="AJ178" s="88">
        <v>0</v>
      </c>
      <c r="AK178" s="88">
        <v>0</v>
      </c>
      <c r="AL178" s="88">
        <v>0</v>
      </c>
      <c r="AM178" s="88">
        <v>0</v>
      </c>
      <c r="AN178" s="88">
        <v>0</v>
      </c>
      <c r="AO178" s="88">
        <v>0</v>
      </c>
      <c r="AP178" s="88">
        <v>0</v>
      </c>
      <c r="AQ178" s="88">
        <v>0</v>
      </c>
      <c r="AR178" s="88">
        <v>0</v>
      </c>
      <c r="AS178" s="88">
        <v>0</v>
      </c>
      <c r="AT178" s="88">
        <v>0</v>
      </c>
      <c r="AU178" s="88">
        <v>0</v>
      </c>
      <c r="AV178" s="88">
        <v>0</v>
      </c>
      <c r="AW178" s="88">
        <v>0</v>
      </c>
      <c r="AX178" s="88">
        <v>0</v>
      </c>
      <c r="AY178" s="88">
        <v>0</v>
      </c>
      <c r="AZ178" s="88">
        <v>0</v>
      </c>
    </row>
    <row r="179" spans="1:52" ht="12" hidden="1" customHeight="1" x14ac:dyDescent="0.35">
      <c r="A179" s="72" t="s">
        <v>41</v>
      </c>
      <c r="B179" s="89">
        <v>2.1302670152985363E-2</v>
      </c>
      <c r="C179" s="89">
        <v>2.1476680790130598E-2</v>
      </c>
      <c r="D179" s="89">
        <v>2.2822024707741789E-2</v>
      </c>
      <c r="E179" s="89">
        <v>2.0445389718100081E-2</v>
      </c>
      <c r="F179" s="89">
        <v>2.1825855022969399E-2</v>
      </c>
      <c r="G179" s="89">
        <v>2.2693129846032282E-2</v>
      </c>
      <c r="H179" s="89">
        <v>2.4181798383643927E-2</v>
      </c>
      <c r="I179" s="89">
        <v>2.3489227898285756E-2</v>
      </c>
      <c r="J179" s="89">
        <v>2.231977435975193E-2</v>
      </c>
      <c r="K179" s="89">
        <v>2.2653232992375209E-2</v>
      </c>
      <c r="L179" s="89">
        <v>2.1972844568486038E-2</v>
      </c>
      <c r="M179" s="89">
        <v>2.4597838235978619E-2</v>
      </c>
      <c r="N179" s="89">
        <v>2.5584994630060906E-2</v>
      </c>
      <c r="O179" s="89">
        <v>2.6895237036211304E-2</v>
      </c>
      <c r="P179" s="89">
        <v>2.5026646528258395E-2</v>
      </c>
      <c r="Q179" s="89">
        <v>2.5641159652833145E-2</v>
      </c>
      <c r="R179" s="89">
        <v>2.580922318079611E-2</v>
      </c>
      <c r="S179" s="89">
        <v>2.5642222227280669E-2</v>
      </c>
      <c r="T179" s="89">
        <v>2.5459384417221141E-2</v>
      </c>
      <c r="U179" s="89">
        <v>2.5467776377123715E-2</v>
      </c>
      <c r="V179" s="89">
        <v>2.5003132257872943E-2</v>
      </c>
      <c r="W179" s="89">
        <v>2.4524667332845494E-2</v>
      </c>
      <c r="X179" s="89">
        <v>2.4280108882573117E-2</v>
      </c>
      <c r="Y179" s="89">
        <v>2.3472158941663452E-2</v>
      </c>
      <c r="Z179" s="89">
        <v>2.3171657256942063E-2</v>
      </c>
      <c r="AA179" s="89">
        <v>2.2396130296507635E-2</v>
      </c>
      <c r="AB179" s="89">
        <v>2.1846481333905148E-2</v>
      </c>
      <c r="AC179" s="89">
        <v>2.1075544557124071E-2</v>
      </c>
      <c r="AD179" s="89">
        <v>2.0946613021627404E-2</v>
      </c>
      <c r="AE179" s="89">
        <v>2.0944892491582726E-2</v>
      </c>
      <c r="AF179" s="89">
        <v>2.0522449019284298E-2</v>
      </c>
      <c r="AG179" s="89">
        <v>2.0200160040862527E-2</v>
      </c>
      <c r="AH179" s="89">
        <v>2.0202854053859264E-2</v>
      </c>
      <c r="AI179" s="89">
        <v>1.9367533751816476E-2</v>
      </c>
      <c r="AJ179" s="89">
        <v>1.8971840307620624E-2</v>
      </c>
      <c r="AK179" s="89">
        <v>1.8747905523033719E-2</v>
      </c>
      <c r="AL179" s="89">
        <v>1.8324132474554385E-2</v>
      </c>
      <c r="AM179" s="89">
        <v>1.7790471776848952E-2</v>
      </c>
      <c r="AN179" s="89">
        <v>1.7386169349831282E-2</v>
      </c>
      <c r="AO179" s="89">
        <v>1.7196663342399571E-2</v>
      </c>
      <c r="AP179" s="89">
        <v>1.6775316007854504E-2</v>
      </c>
      <c r="AQ179" s="89">
        <v>1.6541530592671109E-2</v>
      </c>
      <c r="AR179" s="89">
        <v>1.6316006475011267E-2</v>
      </c>
      <c r="AS179" s="89">
        <v>1.5952242153595426E-2</v>
      </c>
      <c r="AT179" s="89">
        <v>1.5893250849549477E-2</v>
      </c>
      <c r="AU179" s="89">
        <v>1.5568116084004843E-2</v>
      </c>
      <c r="AV179" s="89">
        <v>1.5432393908994259E-2</v>
      </c>
      <c r="AW179" s="89">
        <v>1.5194508074646394E-2</v>
      </c>
      <c r="AX179" s="89">
        <v>1.5160297304166126E-2</v>
      </c>
      <c r="AY179" s="89">
        <v>1.5136009044966878E-2</v>
      </c>
      <c r="AZ179" s="89">
        <v>1.4963219052378856E-2</v>
      </c>
    </row>
    <row r="180" spans="1:52" ht="12" hidden="1" customHeight="1" x14ac:dyDescent="0.35">
      <c r="A180" s="72" t="s">
        <v>44</v>
      </c>
      <c r="B180" s="89">
        <v>0</v>
      </c>
      <c r="C180" s="89">
        <v>0</v>
      </c>
      <c r="D180" s="89">
        <v>0</v>
      </c>
      <c r="E180" s="89">
        <v>0</v>
      </c>
      <c r="F180" s="89">
        <v>0</v>
      </c>
      <c r="G180" s="89">
        <v>0</v>
      </c>
      <c r="H180" s="89">
        <v>0</v>
      </c>
      <c r="I180" s="89">
        <v>0</v>
      </c>
      <c r="J180" s="89">
        <v>0</v>
      </c>
      <c r="K180" s="89">
        <v>0</v>
      </c>
      <c r="L180" s="89">
        <v>0</v>
      </c>
      <c r="M180" s="89">
        <v>0</v>
      </c>
      <c r="N180" s="89">
        <v>0</v>
      </c>
      <c r="O180" s="89">
        <v>0</v>
      </c>
      <c r="P180" s="89">
        <v>0</v>
      </c>
      <c r="Q180" s="89">
        <v>0</v>
      </c>
      <c r="R180" s="89">
        <v>0</v>
      </c>
      <c r="S180" s="89">
        <v>0</v>
      </c>
      <c r="T180" s="89">
        <v>0</v>
      </c>
      <c r="U180" s="89">
        <v>0</v>
      </c>
      <c r="V180" s="89">
        <v>0</v>
      </c>
      <c r="W180" s="89">
        <v>0</v>
      </c>
      <c r="X180" s="89">
        <v>0</v>
      </c>
      <c r="Y180" s="89">
        <v>0</v>
      </c>
      <c r="Z180" s="89">
        <v>0</v>
      </c>
      <c r="AA180" s="89">
        <v>0</v>
      </c>
      <c r="AB180" s="89">
        <v>0</v>
      </c>
      <c r="AC180" s="89">
        <v>0</v>
      </c>
      <c r="AD180" s="89">
        <v>0</v>
      </c>
      <c r="AE180" s="89">
        <v>0</v>
      </c>
      <c r="AF180" s="89">
        <v>0</v>
      </c>
      <c r="AG180" s="89">
        <v>0</v>
      </c>
      <c r="AH180" s="89">
        <v>0</v>
      </c>
      <c r="AI180" s="89">
        <v>0</v>
      </c>
      <c r="AJ180" s="89">
        <v>0</v>
      </c>
      <c r="AK180" s="89">
        <v>0</v>
      </c>
      <c r="AL180" s="89">
        <v>0</v>
      </c>
      <c r="AM180" s="89">
        <v>0</v>
      </c>
      <c r="AN180" s="89">
        <v>0</v>
      </c>
      <c r="AO180" s="89">
        <v>0</v>
      </c>
      <c r="AP180" s="89">
        <v>0</v>
      </c>
      <c r="AQ180" s="89">
        <v>0</v>
      </c>
      <c r="AR180" s="89">
        <v>0</v>
      </c>
      <c r="AS180" s="89">
        <v>0</v>
      </c>
      <c r="AT180" s="89">
        <v>0</v>
      </c>
      <c r="AU180" s="89">
        <v>0</v>
      </c>
      <c r="AV180" s="89">
        <v>0</v>
      </c>
      <c r="AW180" s="89">
        <v>0</v>
      </c>
      <c r="AX180" s="89">
        <v>0</v>
      </c>
      <c r="AY180" s="89">
        <v>0</v>
      </c>
      <c r="AZ180" s="89">
        <v>0</v>
      </c>
    </row>
    <row r="181" spans="1:52" ht="12" hidden="1" customHeight="1" x14ac:dyDescent="0.35">
      <c r="A181" s="72" t="s">
        <v>45</v>
      </c>
      <c r="B181" s="89">
        <v>0</v>
      </c>
      <c r="C181" s="89">
        <v>0</v>
      </c>
      <c r="D181" s="89">
        <v>0</v>
      </c>
      <c r="E181" s="89">
        <v>0</v>
      </c>
      <c r="F181" s="89">
        <v>0</v>
      </c>
      <c r="G181" s="89">
        <v>0</v>
      </c>
      <c r="H181" s="89">
        <v>0</v>
      </c>
      <c r="I181" s="89">
        <v>0</v>
      </c>
      <c r="J181" s="89">
        <v>0</v>
      </c>
      <c r="K181" s="89">
        <v>0</v>
      </c>
      <c r="L181" s="89">
        <v>0</v>
      </c>
      <c r="M181" s="89">
        <v>0</v>
      </c>
      <c r="N181" s="89">
        <v>0</v>
      </c>
      <c r="O181" s="89">
        <v>0</v>
      </c>
      <c r="P181" s="89">
        <v>0</v>
      </c>
      <c r="Q181" s="89">
        <v>0</v>
      </c>
      <c r="R181" s="89">
        <v>0</v>
      </c>
      <c r="S181" s="89">
        <v>0</v>
      </c>
      <c r="T181" s="89">
        <v>0</v>
      </c>
      <c r="U181" s="89">
        <v>0</v>
      </c>
      <c r="V181" s="89">
        <v>0</v>
      </c>
      <c r="W181" s="89">
        <v>0</v>
      </c>
      <c r="X181" s="89">
        <v>0</v>
      </c>
      <c r="Y181" s="89">
        <v>0</v>
      </c>
      <c r="Z181" s="89">
        <v>0</v>
      </c>
      <c r="AA181" s="89">
        <v>0</v>
      </c>
      <c r="AB181" s="89">
        <v>0</v>
      </c>
      <c r="AC181" s="89">
        <v>0</v>
      </c>
      <c r="AD181" s="89">
        <v>0</v>
      </c>
      <c r="AE181" s="89">
        <v>0</v>
      </c>
      <c r="AF181" s="89">
        <v>0</v>
      </c>
      <c r="AG181" s="89">
        <v>0</v>
      </c>
      <c r="AH181" s="89">
        <v>0</v>
      </c>
      <c r="AI181" s="89">
        <v>0</v>
      </c>
      <c r="AJ181" s="89">
        <v>0</v>
      </c>
      <c r="AK181" s="89">
        <v>0</v>
      </c>
      <c r="AL181" s="89">
        <v>0</v>
      </c>
      <c r="AM181" s="89">
        <v>0</v>
      </c>
      <c r="AN181" s="89">
        <v>0</v>
      </c>
      <c r="AO181" s="89">
        <v>0</v>
      </c>
      <c r="AP181" s="89">
        <v>0</v>
      </c>
      <c r="AQ181" s="89">
        <v>0</v>
      </c>
      <c r="AR181" s="89">
        <v>0</v>
      </c>
      <c r="AS181" s="89">
        <v>0</v>
      </c>
      <c r="AT181" s="89">
        <v>0</v>
      </c>
      <c r="AU181" s="89">
        <v>0</v>
      </c>
      <c r="AV181" s="89">
        <v>0</v>
      </c>
      <c r="AW181" s="89">
        <v>0</v>
      </c>
      <c r="AX181" s="89">
        <v>0</v>
      </c>
      <c r="AY181" s="89">
        <v>0</v>
      </c>
      <c r="AZ181" s="89">
        <v>0</v>
      </c>
    </row>
    <row r="182" spans="1:52" ht="12" hidden="1" customHeight="1" x14ac:dyDescent="0.35">
      <c r="A182" s="74" t="s">
        <v>46</v>
      </c>
      <c r="B182" s="90">
        <v>0</v>
      </c>
      <c r="C182" s="90">
        <v>0</v>
      </c>
      <c r="D182" s="90">
        <v>0</v>
      </c>
      <c r="E182" s="90">
        <v>0</v>
      </c>
      <c r="F182" s="90">
        <v>0</v>
      </c>
      <c r="G182" s="90">
        <v>0</v>
      </c>
      <c r="H182" s="90">
        <v>0</v>
      </c>
      <c r="I182" s="90">
        <v>0</v>
      </c>
      <c r="J182" s="90">
        <v>0</v>
      </c>
      <c r="K182" s="90">
        <v>0</v>
      </c>
      <c r="L182" s="90">
        <v>0</v>
      </c>
      <c r="M182" s="90">
        <v>0</v>
      </c>
      <c r="N182" s="90">
        <v>0</v>
      </c>
      <c r="O182" s="90">
        <v>0</v>
      </c>
      <c r="P182" s="90">
        <v>0</v>
      </c>
      <c r="Q182" s="90">
        <v>0</v>
      </c>
      <c r="R182" s="90">
        <v>0</v>
      </c>
      <c r="S182" s="90">
        <v>0</v>
      </c>
      <c r="T182" s="90">
        <v>0</v>
      </c>
      <c r="U182" s="90">
        <v>0</v>
      </c>
      <c r="V182" s="90">
        <v>0</v>
      </c>
      <c r="W182" s="90">
        <v>0</v>
      </c>
      <c r="X182" s="90">
        <v>0</v>
      </c>
      <c r="Y182" s="90">
        <v>0</v>
      </c>
      <c r="Z182" s="90">
        <v>0</v>
      </c>
      <c r="AA182" s="90">
        <v>0</v>
      </c>
      <c r="AB182" s="90">
        <v>0</v>
      </c>
      <c r="AC182" s="90">
        <v>0</v>
      </c>
      <c r="AD182" s="90">
        <v>0</v>
      </c>
      <c r="AE182" s="90">
        <v>0</v>
      </c>
      <c r="AF182" s="90">
        <v>0</v>
      </c>
      <c r="AG182" s="90">
        <v>0</v>
      </c>
      <c r="AH182" s="90">
        <v>0</v>
      </c>
      <c r="AI182" s="90">
        <v>0</v>
      </c>
      <c r="AJ182" s="90">
        <v>0</v>
      </c>
      <c r="AK182" s="90">
        <v>0</v>
      </c>
      <c r="AL182" s="90">
        <v>0</v>
      </c>
      <c r="AM182" s="90">
        <v>0</v>
      </c>
      <c r="AN182" s="90">
        <v>0</v>
      </c>
      <c r="AO182" s="90">
        <v>0</v>
      </c>
      <c r="AP182" s="90">
        <v>0</v>
      </c>
      <c r="AQ182" s="90">
        <v>0</v>
      </c>
      <c r="AR182" s="90">
        <v>0</v>
      </c>
      <c r="AS182" s="90">
        <v>0</v>
      </c>
      <c r="AT182" s="90">
        <v>0</v>
      </c>
      <c r="AU182" s="90">
        <v>0</v>
      </c>
      <c r="AV182" s="90">
        <v>0</v>
      </c>
      <c r="AW182" s="90">
        <v>0</v>
      </c>
      <c r="AX182" s="90">
        <v>0</v>
      </c>
      <c r="AY182" s="90">
        <v>0</v>
      </c>
      <c r="AZ182" s="90">
        <v>0</v>
      </c>
    </row>
    <row r="183" spans="1:52" ht="12" hidden="1" customHeight="1" x14ac:dyDescent="0.35">
      <c r="A183" s="91" t="s">
        <v>794</v>
      </c>
      <c r="B183" s="92">
        <v>0.33281064056747861</v>
      </c>
      <c r="C183" s="92">
        <v>0.30646468518396985</v>
      </c>
      <c r="D183" s="92">
        <v>0.28621001328379847</v>
      </c>
      <c r="E183" s="92">
        <v>0.30075561450191673</v>
      </c>
      <c r="F183" s="92">
        <v>0.25994544553980475</v>
      </c>
      <c r="G183" s="92">
        <v>0.25375062780886293</v>
      </c>
      <c r="H183" s="92">
        <v>0.25405362740603099</v>
      </c>
      <c r="I183" s="92">
        <v>0.2803767454461179</v>
      </c>
      <c r="J183" s="92">
        <v>0.27382563898775764</v>
      </c>
      <c r="K183" s="92">
        <v>0.25013293920393898</v>
      </c>
      <c r="L183" s="92">
        <v>0.27230557219907858</v>
      </c>
      <c r="M183" s="92">
        <v>0.22850500968100951</v>
      </c>
      <c r="N183" s="92">
        <v>0.2246860768314983</v>
      </c>
      <c r="O183" s="92">
        <v>0.20935575795118505</v>
      </c>
      <c r="P183" s="92">
        <v>0.19678366516741552</v>
      </c>
      <c r="Q183" s="92">
        <v>0.18029752658516796</v>
      </c>
      <c r="R183" s="92">
        <v>0.17901473487702196</v>
      </c>
      <c r="S183" s="92">
        <v>0.17688437455712536</v>
      </c>
      <c r="T183" s="92">
        <v>0.17655792223126182</v>
      </c>
      <c r="U183" s="92">
        <v>0.17545864952669893</v>
      </c>
      <c r="V183" s="92">
        <v>0.17548553868166766</v>
      </c>
      <c r="W183" s="92">
        <v>0.17603631959113397</v>
      </c>
      <c r="X183" s="92">
        <v>0.17611681550015265</v>
      </c>
      <c r="Y183" s="92">
        <v>0.16677953285621844</v>
      </c>
      <c r="Z183" s="92">
        <v>0.15694291729004203</v>
      </c>
      <c r="AA183" s="92">
        <v>0.15674668760313298</v>
      </c>
      <c r="AB183" s="92">
        <v>0.15551685161697842</v>
      </c>
      <c r="AC183" s="92">
        <v>0.15418997964607153</v>
      </c>
      <c r="AD183" s="92">
        <v>0.14406317365638355</v>
      </c>
      <c r="AE183" s="92">
        <v>0.13895341107150463</v>
      </c>
      <c r="AF183" s="92">
        <v>0.13751323519541689</v>
      </c>
      <c r="AG183" s="92">
        <v>0.1370429929977148</v>
      </c>
      <c r="AH183" s="92">
        <v>0.12906634201860806</v>
      </c>
      <c r="AI183" s="92">
        <v>0.12136773811672844</v>
      </c>
      <c r="AJ183" s="92">
        <v>0.11722725637321221</v>
      </c>
      <c r="AK183" s="92">
        <v>0.10751247838702824</v>
      </c>
      <c r="AL183" s="92">
        <v>0.10745826725844179</v>
      </c>
      <c r="AM183" s="92">
        <v>0.10745961600333405</v>
      </c>
      <c r="AN183" s="92">
        <v>0.10733929191074992</v>
      </c>
      <c r="AO183" s="92">
        <v>0.10673464961740853</v>
      </c>
      <c r="AP183" s="92">
        <v>0.10632624870749353</v>
      </c>
      <c r="AQ183" s="92">
        <v>0.10617232681636707</v>
      </c>
      <c r="AR183" s="92">
        <v>0.10587033028274338</v>
      </c>
      <c r="AS183" s="92">
        <v>9.7090767347512097E-2</v>
      </c>
      <c r="AT183" s="92">
        <v>9.0128565531793603E-2</v>
      </c>
      <c r="AU183" s="92">
        <v>8.9658281927444419E-2</v>
      </c>
      <c r="AV183" s="92">
        <v>8.8668487369675114E-2</v>
      </c>
      <c r="AW183" s="92">
        <v>8.7200370478436789E-2</v>
      </c>
      <c r="AX183" s="92">
        <v>8.2731972640774643E-2</v>
      </c>
      <c r="AY183" s="92">
        <v>8.0493358205681903E-2</v>
      </c>
      <c r="AZ183" s="92">
        <v>7.9446038722267034E-2</v>
      </c>
    </row>
    <row r="184" spans="1:52" ht="12" hidden="1" customHeight="1" x14ac:dyDescent="0.35">
      <c r="A184" s="91" t="s">
        <v>795</v>
      </c>
      <c r="B184" s="92">
        <v>0.45049510881385951</v>
      </c>
      <c r="C184" s="92">
        <v>0.47070307664124683</v>
      </c>
      <c r="D184" s="92">
        <v>0.47218543681181213</v>
      </c>
      <c r="E184" s="92">
        <v>0.46792402609080719</v>
      </c>
      <c r="F184" s="92">
        <v>0.51101337360767318</v>
      </c>
      <c r="G184" s="92">
        <v>0.5088046978832852</v>
      </c>
      <c r="H184" s="92">
        <v>0.51062716305467426</v>
      </c>
      <c r="I184" s="92">
        <v>0.49554113497166469</v>
      </c>
      <c r="J184" s="92">
        <v>0.50883934831709998</v>
      </c>
      <c r="K184" s="92">
        <v>0.53025638076811987</v>
      </c>
      <c r="L184" s="92">
        <v>0.51665383202229331</v>
      </c>
      <c r="M184" s="92">
        <v>0.54478135837260033</v>
      </c>
      <c r="N184" s="92">
        <v>0.54966726638797647</v>
      </c>
      <c r="O184" s="92">
        <v>0.54868152583763885</v>
      </c>
      <c r="P184" s="92">
        <v>0.56289343234608669</v>
      </c>
      <c r="Q184" s="92">
        <v>0.55716265164937684</v>
      </c>
      <c r="R184" s="92">
        <v>0.55748458409065038</v>
      </c>
      <c r="S184" s="92">
        <v>0.55830546309714768</v>
      </c>
      <c r="T184" s="92">
        <v>0.5589479657040024</v>
      </c>
      <c r="U184" s="92">
        <v>0.559843620161385</v>
      </c>
      <c r="V184" s="92">
        <v>0.560605451262848</v>
      </c>
      <c r="W184" s="92">
        <v>0.56114843321136243</v>
      </c>
      <c r="X184" s="92">
        <v>0.56166922646466821</v>
      </c>
      <c r="Y184" s="92">
        <v>0.56919492845234743</v>
      </c>
      <c r="Z184" s="92">
        <v>0.57699444675667644</v>
      </c>
      <c r="AA184" s="92">
        <v>0.57828572398690059</v>
      </c>
      <c r="AB184" s="92">
        <v>0.57980272299294189</v>
      </c>
      <c r="AC184" s="92">
        <v>0.58149936016892945</v>
      </c>
      <c r="AD184" s="92">
        <v>0.58901226880598168</v>
      </c>
      <c r="AE184" s="92">
        <v>0.59269245726638597</v>
      </c>
      <c r="AF184" s="92">
        <v>0.59364657113132291</v>
      </c>
      <c r="AG184" s="92">
        <v>0.5938253731966503</v>
      </c>
      <c r="AH184" s="92">
        <v>0.59926816458301424</v>
      </c>
      <c r="AI184" s="92">
        <v>0.60527548845557344</v>
      </c>
      <c r="AJ184" s="92">
        <v>0.60857702219051124</v>
      </c>
      <c r="AK184" s="92">
        <v>0.61578439465049983</v>
      </c>
      <c r="AL184" s="92">
        <v>0.61709756302187257</v>
      </c>
      <c r="AM184" s="92">
        <v>0.6181590846236158</v>
      </c>
      <c r="AN184" s="92">
        <v>0.61908392578490468</v>
      </c>
      <c r="AO184" s="92">
        <v>0.61994879407029047</v>
      </c>
      <c r="AP184" s="92">
        <v>0.62156476097446234</v>
      </c>
      <c r="AQ184" s="92">
        <v>0.62239303391961476</v>
      </c>
      <c r="AR184" s="92">
        <v>0.62312841843892697</v>
      </c>
      <c r="AS184" s="92">
        <v>0.62897574790119681</v>
      </c>
      <c r="AT184" s="92">
        <v>0.63328292149700671</v>
      </c>
      <c r="AU184" s="92">
        <v>0.63391816560134595</v>
      </c>
      <c r="AV184" s="92">
        <v>0.63398954689168296</v>
      </c>
      <c r="AW184" s="92">
        <v>0.63446349606252028</v>
      </c>
      <c r="AX184" s="92">
        <v>0.63628201462770784</v>
      </c>
      <c r="AY184" s="92">
        <v>0.63702064302748695</v>
      </c>
      <c r="AZ184" s="92">
        <v>0.63666339125242666</v>
      </c>
    </row>
    <row r="185" spans="1:52" ht="12" hidden="1" customHeight="1" x14ac:dyDescent="0.35">
      <c r="A185" s="91" t="s">
        <v>798</v>
      </c>
      <c r="B185" s="92">
        <v>6.2074244230835574E-2</v>
      </c>
      <c r="C185" s="92">
        <v>6.2654256340397313E-2</v>
      </c>
      <c r="D185" s="92">
        <v>6.0697121975104004E-2</v>
      </c>
      <c r="E185" s="92">
        <v>6.498284048021466E-2</v>
      </c>
      <c r="F185" s="92">
        <v>6.3942794267042066E-2</v>
      </c>
      <c r="G185" s="92">
        <v>6.5446723716285293E-2</v>
      </c>
      <c r="H185" s="92">
        <v>6.4244910451030632E-2</v>
      </c>
      <c r="I185" s="92">
        <v>6.2600155544066866E-2</v>
      </c>
      <c r="J185" s="92">
        <v>5.7093630040279938E-2</v>
      </c>
      <c r="K185" s="92">
        <v>5.6833629863881477E-2</v>
      </c>
      <c r="L185" s="92">
        <v>5.7197023825341052E-2</v>
      </c>
      <c r="M185" s="92">
        <v>5.5209950075841355E-2</v>
      </c>
      <c r="N185" s="92">
        <v>5.3505561696308719E-2</v>
      </c>
      <c r="O185" s="92">
        <v>5.2461762607393554E-2</v>
      </c>
      <c r="P185" s="92">
        <v>5.1616060835211225E-2</v>
      </c>
      <c r="Q185" s="92">
        <v>5.2898324671183848E-2</v>
      </c>
      <c r="R185" s="92">
        <v>5.2976899145396675E-2</v>
      </c>
      <c r="S185" s="92">
        <v>5.2719792432383498E-2</v>
      </c>
      <c r="T185" s="92">
        <v>5.2589420393769092E-2</v>
      </c>
      <c r="U185" s="92">
        <v>5.2349576778374943E-2</v>
      </c>
      <c r="V185" s="92">
        <v>5.2380746360627201E-2</v>
      </c>
      <c r="W185" s="92">
        <v>5.2535631895849678E-2</v>
      </c>
      <c r="X185" s="92">
        <v>5.2571031112895933E-2</v>
      </c>
      <c r="Y185" s="92">
        <v>5.2041278184169357E-2</v>
      </c>
      <c r="Z185" s="92">
        <v>5.1502388777910232E-2</v>
      </c>
      <c r="AA185" s="92">
        <v>5.1586683777687915E-2</v>
      </c>
      <c r="AB185" s="92">
        <v>5.155432161662879E-2</v>
      </c>
      <c r="AC185" s="92">
        <v>5.1517765128420913E-2</v>
      </c>
      <c r="AD185" s="92">
        <v>5.0932602123097595E-2</v>
      </c>
      <c r="AE185" s="92">
        <v>5.0599650832981596E-2</v>
      </c>
      <c r="AF185" s="92">
        <v>5.0478379683315096E-2</v>
      </c>
      <c r="AG185" s="92">
        <v>5.0233379066515142E-2</v>
      </c>
      <c r="AH185" s="92">
        <v>4.9680082752040895E-2</v>
      </c>
      <c r="AI185" s="92">
        <v>4.92125320705196E-2</v>
      </c>
      <c r="AJ185" s="92">
        <v>4.8939594385956617E-2</v>
      </c>
      <c r="AK185" s="92">
        <v>4.8353445222461412E-2</v>
      </c>
      <c r="AL185" s="92">
        <v>4.8418306128017438E-2</v>
      </c>
      <c r="AM185" s="92">
        <v>4.8488064845458242E-2</v>
      </c>
      <c r="AN185" s="92">
        <v>4.8521994893634048E-2</v>
      </c>
      <c r="AO185" s="92">
        <v>4.8518163987224652E-2</v>
      </c>
      <c r="AP185" s="92">
        <v>4.8583084812323762E-2</v>
      </c>
      <c r="AQ185" s="92">
        <v>4.8609249014031831E-2</v>
      </c>
      <c r="AR185" s="92">
        <v>4.8617230299123952E-2</v>
      </c>
      <c r="AS185" s="92">
        <v>4.7880087508808546E-2</v>
      </c>
      <c r="AT185" s="92">
        <v>4.7269100653568437E-2</v>
      </c>
      <c r="AU185" s="92">
        <v>4.7331435986072791E-2</v>
      </c>
      <c r="AV185" s="92">
        <v>4.7331516802735035E-2</v>
      </c>
      <c r="AW185" s="92">
        <v>4.7229901245225719E-2</v>
      </c>
      <c r="AX185" s="92">
        <v>4.6790319705583464E-2</v>
      </c>
      <c r="AY185" s="92">
        <v>4.6516897435890721E-2</v>
      </c>
      <c r="AZ185" s="92">
        <v>4.6429702588721693E-2</v>
      </c>
    </row>
    <row r="186" spans="1:52" ht="12" hidden="1" customHeight="1" x14ac:dyDescent="0.35">
      <c r="A186" s="91" t="s">
        <v>802</v>
      </c>
      <c r="B186" s="92">
        <v>9.640346392003998E-3</v>
      </c>
      <c r="C186" s="92">
        <v>9.9002561656618381E-3</v>
      </c>
      <c r="D186" s="92">
        <v>9.5854475326599027E-3</v>
      </c>
      <c r="E186" s="92">
        <v>9.6124384531550873E-3</v>
      </c>
      <c r="F186" s="92">
        <v>9.2010688743677013E-3</v>
      </c>
      <c r="G186" s="92">
        <v>9.4971729633094616E-3</v>
      </c>
      <c r="H186" s="92">
        <v>9.308854450501839E-3</v>
      </c>
      <c r="I186" s="92">
        <v>9.6450296926951541E-3</v>
      </c>
      <c r="J186" s="92">
        <v>8.6391772487686425E-3</v>
      </c>
      <c r="K186" s="92">
        <v>8.3959165004035864E-3</v>
      </c>
      <c r="L186" s="92">
        <v>8.6727341406142855E-3</v>
      </c>
      <c r="M186" s="92">
        <v>8.3835824271709884E-3</v>
      </c>
      <c r="N186" s="92">
        <v>8.2301192834176515E-3</v>
      </c>
      <c r="O186" s="92">
        <v>8.1531139148923824E-3</v>
      </c>
      <c r="P186" s="92">
        <v>8.2552970923032813E-3</v>
      </c>
      <c r="Q186" s="92">
        <v>8.5741767834532391E-3</v>
      </c>
      <c r="R186" s="92">
        <v>8.5429716506609382E-3</v>
      </c>
      <c r="S186" s="92">
        <v>8.4858104862541878E-3</v>
      </c>
      <c r="T186" s="92">
        <v>8.4779263845288916E-3</v>
      </c>
      <c r="U186" s="92">
        <v>8.4592514927237291E-3</v>
      </c>
      <c r="V186" s="92">
        <v>8.4515392485007522E-3</v>
      </c>
      <c r="W186" s="92">
        <v>8.4685792784506119E-3</v>
      </c>
      <c r="X186" s="92">
        <v>8.4711419146756943E-3</v>
      </c>
      <c r="Y186" s="92">
        <v>8.4768281422545003E-3</v>
      </c>
      <c r="Z186" s="92">
        <v>8.4726722442200891E-3</v>
      </c>
      <c r="AA186" s="92">
        <v>8.5096491196087354E-3</v>
      </c>
      <c r="AB186" s="92">
        <v>8.5257440968436893E-3</v>
      </c>
      <c r="AC186" s="92">
        <v>8.5194909360292656E-3</v>
      </c>
      <c r="AD186" s="92">
        <v>8.5102789950491659E-3</v>
      </c>
      <c r="AE186" s="92">
        <v>8.496139438820341E-3</v>
      </c>
      <c r="AF186" s="92">
        <v>8.4525024887389302E-3</v>
      </c>
      <c r="AG186" s="92">
        <v>8.4628462381211942E-3</v>
      </c>
      <c r="AH186" s="92">
        <v>8.4401592322517552E-3</v>
      </c>
      <c r="AI186" s="92">
        <v>8.4400961815343286E-3</v>
      </c>
      <c r="AJ186" s="92">
        <v>8.4392371254396244E-3</v>
      </c>
      <c r="AK186" s="92">
        <v>8.4230465146486327E-3</v>
      </c>
      <c r="AL186" s="92">
        <v>8.4388006311856174E-3</v>
      </c>
      <c r="AM186" s="92">
        <v>8.4555704937501232E-3</v>
      </c>
      <c r="AN186" s="92">
        <v>8.4682440860524601E-3</v>
      </c>
      <c r="AO186" s="92">
        <v>8.475851627709188E-3</v>
      </c>
      <c r="AP186" s="92">
        <v>8.4958634561441218E-3</v>
      </c>
      <c r="AQ186" s="92">
        <v>8.5019416708894801E-3</v>
      </c>
      <c r="AR186" s="92">
        <v>8.5068259967464761E-3</v>
      </c>
      <c r="AS186" s="92">
        <v>8.4218566370696368E-3</v>
      </c>
      <c r="AT186" s="92">
        <v>8.3587963261157298E-3</v>
      </c>
      <c r="AU186" s="92">
        <v>8.3651101460712248E-3</v>
      </c>
      <c r="AV186" s="92">
        <v>8.3582542111540203E-3</v>
      </c>
      <c r="AW186" s="92">
        <v>8.3209385009115275E-3</v>
      </c>
      <c r="AX186" s="92">
        <v>8.2474816370896632E-3</v>
      </c>
      <c r="AY186" s="92">
        <v>8.1934414426866886E-3</v>
      </c>
      <c r="AZ186" s="92">
        <v>8.1784024387385659E-3</v>
      </c>
    </row>
    <row r="187" spans="1:52" ht="12" hidden="1" customHeight="1" x14ac:dyDescent="0.35">
      <c r="A187" s="91" t="s">
        <v>806</v>
      </c>
      <c r="B187" s="92">
        <v>0.12367698984283716</v>
      </c>
      <c r="C187" s="92">
        <v>0.12880104487859342</v>
      </c>
      <c r="D187" s="92">
        <v>0.14849995568888352</v>
      </c>
      <c r="E187" s="92">
        <v>0.1362796907558062</v>
      </c>
      <c r="F187" s="92">
        <v>0.13407146268814307</v>
      </c>
      <c r="G187" s="92">
        <v>0.13980764778222488</v>
      </c>
      <c r="H187" s="92">
        <v>0.1375836462541182</v>
      </c>
      <c r="I187" s="92">
        <v>0.12834770644716956</v>
      </c>
      <c r="J187" s="92">
        <v>0.12928243104634188</v>
      </c>
      <c r="K187" s="92">
        <v>0.13172790067128093</v>
      </c>
      <c r="L187" s="92">
        <v>0.12319799324418698</v>
      </c>
      <c r="M187" s="92">
        <v>0.13852226120739911</v>
      </c>
      <c r="N187" s="92">
        <v>0.13832598117073791</v>
      </c>
      <c r="O187" s="92">
        <v>0.15445260265267877</v>
      </c>
      <c r="P187" s="92">
        <v>0.15542489803072487</v>
      </c>
      <c r="Q187" s="92">
        <v>0.17542616065798491</v>
      </c>
      <c r="R187" s="92">
        <v>0.17617158705547398</v>
      </c>
      <c r="S187" s="92">
        <v>0.17796233719980867</v>
      </c>
      <c r="T187" s="92">
        <v>0.17796738086921673</v>
      </c>
      <c r="U187" s="92">
        <v>0.17842112566369375</v>
      </c>
      <c r="V187" s="92">
        <v>0.1780735921884834</v>
      </c>
      <c r="W187" s="92">
        <v>0.17728636869035796</v>
      </c>
      <c r="X187" s="92">
        <v>0.17689167612503442</v>
      </c>
      <c r="Y187" s="92">
        <v>0.18003527342334696</v>
      </c>
      <c r="Z187" s="92">
        <v>0.18291591767420912</v>
      </c>
      <c r="AA187" s="92">
        <v>0.18247512521616208</v>
      </c>
      <c r="AB187" s="92">
        <v>0.18275387834270207</v>
      </c>
      <c r="AC187" s="92">
        <v>0.18319785956342474</v>
      </c>
      <c r="AD187" s="92">
        <v>0.1865350633978605</v>
      </c>
      <c r="AE187" s="92">
        <v>0.18831344889872487</v>
      </c>
      <c r="AF187" s="92">
        <v>0.18938686248192199</v>
      </c>
      <c r="AG187" s="92">
        <v>0.19023524846013593</v>
      </c>
      <c r="AH187" s="92">
        <v>0.19334239736022588</v>
      </c>
      <c r="AI187" s="92">
        <v>0.1963366114238275</v>
      </c>
      <c r="AJ187" s="92">
        <v>0.19784504961725971</v>
      </c>
      <c r="AK187" s="92">
        <v>0.2011787297023282</v>
      </c>
      <c r="AL187" s="92">
        <v>0.20026293048592814</v>
      </c>
      <c r="AM187" s="92">
        <v>0.19964719225699287</v>
      </c>
      <c r="AN187" s="92">
        <v>0.19920037397482768</v>
      </c>
      <c r="AO187" s="92">
        <v>0.19912587735496756</v>
      </c>
      <c r="AP187" s="92">
        <v>0.19825472604172192</v>
      </c>
      <c r="AQ187" s="92">
        <v>0.19778191798642583</v>
      </c>
      <c r="AR187" s="92">
        <v>0.19756118850744794</v>
      </c>
      <c r="AS187" s="92">
        <v>0.20167929845181753</v>
      </c>
      <c r="AT187" s="92">
        <v>0.2050673651419658</v>
      </c>
      <c r="AU187" s="92">
        <v>0.20515889025506087</v>
      </c>
      <c r="AV187" s="92">
        <v>0.20621980081575858</v>
      </c>
      <c r="AW187" s="92">
        <v>0.20759078563825947</v>
      </c>
      <c r="AX187" s="92">
        <v>0.21078791408467831</v>
      </c>
      <c r="AY187" s="92">
        <v>0.21263965084328676</v>
      </c>
      <c r="AZ187" s="92">
        <v>0.2143192459454672</v>
      </c>
    </row>
    <row r="188" spans="1:52" ht="12" hidden="1" customHeight="1" x14ac:dyDescent="0.35">
      <c r="A188" s="93" t="s">
        <v>807</v>
      </c>
      <c r="B188" s="94">
        <v>0</v>
      </c>
      <c r="C188" s="94">
        <v>0</v>
      </c>
      <c r="D188" s="94">
        <v>0</v>
      </c>
      <c r="E188" s="94">
        <v>0</v>
      </c>
      <c r="F188" s="94">
        <v>0</v>
      </c>
      <c r="G188" s="94">
        <v>0</v>
      </c>
      <c r="H188" s="94">
        <v>0</v>
      </c>
      <c r="I188" s="94">
        <v>0</v>
      </c>
      <c r="J188" s="94">
        <v>0</v>
      </c>
      <c r="K188" s="94">
        <v>0</v>
      </c>
      <c r="L188" s="94">
        <v>0</v>
      </c>
      <c r="M188" s="94">
        <v>0</v>
      </c>
      <c r="N188" s="94">
        <v>0</v>
      </c>
      <c r="O188" s="94">
        <v>0</v>
      </c>
      <c r="P188" s="94">
        <v>0</v>
      </c>
      <c r="Q188" s="94">
        <v>0</v>
      </c>
      <c r="R188" s="94">
        <v>0</v>
      </c>
      <c r="S188" s="94">
        <v>0</v>
      </c>
      <c r="T188" s="94">
        <v>0</v>
      </c>
      <c r="U188" s="94">
        <v>0</v>
      </c>
      <c r="V188" s="94">
        <v>0</v>
      </c>
      <c r="W188" s="94">
        <v>0</v>
      </c>
      <c r="X188" s="94">
        <v>0</v>
      </c>
      <c r="Y188" s="94">
        <v>0</v>
      </c>
      <c r="Z188" s="94">
        <v>0</v>
      </c>
      <c r="AA188" s="94">
        <v>0</v>
      </c>
      <c r="AB188" s="94">
        <v>0</v>
      </c>
      <c r="AC188" s="94">
        <v>0</v>
      </c>
      <c r="AD188" s="94">
        <v>0</v>
      </c>
      <c r="AE188" s="94">
        <v>0</v>
      </c>
      <c r="AF188" s="94">
        <v>0</v>
      </c>
      <c r="AG188" s="94">
        <v>0</v>
      </c>
      <c r="AH188" s="94">
        <v>0</v>
      </c>
      <c r="AI188" s="94">
        <v>0</v>
      </c>
      <c r="AJ188" s="94">
        <v>0</v>
      </c>
      <c r="AK188" s="94">
        <v>0</v>
      </c>
      <c r="AL188" s="94">
        <v>0</v>
      </c>
      <c r="AM188" s="94">
        <v>0</v>
      </c>
      <c r="AN188" s="94">
        <v>0</v>
      </c>
      <c r="AO188" s="94">
        <v>0</v>
      </c>
      <c r="AP188" s="94">
        <v>0</v>
      </c>
      <c r="AQ188" s="94">
        <v>0</v>
      </c>
      <c r="AR188" s="94">
        <v>0</v>
      </c>
      <c r="AS188" s="94">
        <v>0</v>
      </c>
      <c r="AT188" s="94">
        <v>0</v>
      </c>
      <c r="AU188" s="94">
        <v>0</v>
      </c>
      <c r="AV188" s="94">
        <v>0</v>
      </c>
      <c r="AW188" s="94">
        <v>0</v>
      </c>
      <c r="AX188" s="94">
        <v>0</v>
      </c>
      <c r="AY188" s="94">
        <v>0</v>
      </c>
      <c r="AZ188" s="94">
        <v>0</v>
      </c>
    </row>
    <row r="189" spans="1:52" ht="12" hidden="1" customHeight="1" x14ac:dyDescent="0.35">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row>
    <row r="190" spans="1:52" ht="12" hidden="1" customHeight="1" x14ac:dyDescent="0.35">
      <c r="A190" s="133" t="s">
        <v>793</v>
      </c>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row>
    <row r="191" spans="1:52" ht="12" hidden="1" customHeight="1" x14ac:dyDescent="0.35">
      <c r="A191" s="214" t="s">
        <v>316</v>
      </c>
      <c r="B191" s="221">
        <v>304.35449242426409</v>
      </c>
      <c r="C191" s="221">
        <v>293.37800662768348</v>
      </c>
      <c r="D191" s="221">
        <v>272.97434617245182</v>
      </c>
      <c r="E191" s="221">
        <v>285.06468299862263</v>
      </c>
      <c r="F191" s="221">
        <v>263.38517959254625</v>
      </c>
      <c r="G191" s="221">
        <v>250.93135112667719</v>
      </c>
      <c r="H191" s="221">
        <v>246.0762822141956</v>
      </c>
      <c r="I191" s="221">
        <v>258.44271249797657</v>
      </c>
      <c r="J191" s="221">
        <v>267.21537147969434</v>
      </c>
      <c r="K191" s="221">
        <v>258.83169620813629</v>
      </c>
      <c r="L191" s="221">
        <v>251.32917040105127</v>
      </c>
      <c r="M191" s="221">
        <v>242.03725534034558</v>
      </c>
      <c r="N191" s="221">
        <v>243.6763541078096</v>
      </c>
      <c r="O191" s="221">
        <v>233.32359412638547</v>
      </c>
      <c r="P191" s="221">
        <v>235.08826027272255</v>
      </c>
      <c r="Q191" s="221">
        <v>220.02730012227318</v>
      </c>
      <c r="R191" s="221">
        <v>218.80507251595927</v>
      </c>
      <c r="S191" s="221">
        <v>218.47964874050481</v>
      </c>
      <c r="T191" s="221">
        <v>216.72937035773691</v>
      </c>
      <c r="U191" s="221">
        <v>213.97688427021623</v>
      </c>
      <c r="V191" s="221">
        <v>212.35290912876673</v>
      </c>
      <c r="W191" s="221">
        <v>212.36141118041954</v>
      </c>
      <c r="X191" s="221">
        <v>211.88138274289972</v>
      </c>
      <c r="Y191" s="221">
        <v>206.97293257983316</v>
      </c>
      <c r="Z191" s="221">
        <v>202.39742003608444</v>
      </c>
      <c r="AA191" s="221">
        <v>201.19462373693852</v>
      </c>
      <c r="AB191" s="221">
        <v>199.21000659672569</v>
      </c>
      <c r="AC191" s="221">
        <v>197.33207532244981</v>
      </c>
      <c r="AD191" s="221">
        <v>192.83058178908723</v>
      </c>
      <c r="AE191" s="221">
        <v>190.51708479057538</v>
      </c>
      <c r="AF191" s="221">
        <v>188.48450512883224</v>
      </c>
      <c r="AG191" s="221">
        <v>187.15379110972057</v>
      </c>
      <c r="AH191" s="221">
        <v>183.86984367189345</v>
      </c>
      <c r="AI191" s="221">
        <v>180.50079594950697</v>
      </c>
      <c r="AJ191" s="221">
        <v>178.37611920684705</v>
      </c>
      <c r="AK191" s="221">
        <v>174.51518338314716</v>
      </c>
      <c r="AL191" s="221">
        <v>174.09446020824481</v>
      </c>
      <c r="AM191" s="221">
        <v>173.42415984978902</v>
      </c>
      <c r="AN191" s="221">
        <v>172.91012490545606</v>
      </c>
      <c r="AO191" s="221">
        <v>172.30936329241689</v>
      </c>
      <c r="AP191" s="221">
        <v>171.52338653108217</v>
      </c>
      <c r="AQ191" s="221">
        <v>171.15608569256608</v>
      </c>
      <c r="AR191" s="221">
        <v>170.75101255583255</v>
      </c>
      <c r="AS191" s="221">
        <v>166.28988117757623</v>
      </c>
      <c r="AT191" s="221">
        <v>162.29184904146678</v>
      </c>
      <c r="AU191" s="221">
        <v>160.83991404271708</v>
      </c>
      <c r="AV191" s="221">
        <v>158.56908204357595</v>
      </c>
      <c r="AW191" s="221">
        <v>156.32412988705482</v>
      </c>
      <c r="AX191" s="221">
        <v>152.89249348995472</v>
      </c>
      <c r="AY191" s="221">
        <v>150.92953200905606</v>
      </c>
      <c r="AZ191" s="221">
        <v>148.52053229168311</v>
      </c>
    </row>
    <row r="192" spans="1:52" ht="12" hidden="1" customHeight="1" x14ac:dyDescent="0.35">
      <c r="A192" s="64" t="s">
        <v>40</v>
      </c>
      <c r="B192" s="97">
        <v>0</v>
      </c>
      <c r="C192" s="97">
        <v>0</v>
      </c>
      <c r="D192" s="97">
        <v>0</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0</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row>
    <row r="193" spans="1:52" ht="12" hidden="1" customHeight="1" x14ac:dyDescent="0.35">
      <c r="A193" s="72" t="s">
        <v>41</v>
      </c>
      <c r="B193" s="98">
        <v>6.4835633616933803</v>
      </c>
      <c r="C193" s="98">
        <v>6.3007857991875778</v>
      </c>
      <c r="D193" s="98">
        <v>6.2298272729273547</v>
      </c>
      <c r="E193" s="98">
        <v>5.8282585387734978</v>
      </c>
      <c r="F193" s="98">
        <v>5.7486067449856737</v>
      </c>
      <c r="G193" s="98">
        <v>5.6944177335580051</v>
      </c>
      <c r="H193" s="98">
        <v>5.9505670435003415</v>
      </c>
      <c r="I193" s="98">
        <v>6.0706197725161157</v>
      </c>
      <c r="J193" s="98">
        <v>5.9641867968840687</v>
      </c>
      <c r="K193" s="98">
        <v>5.8633747200145905</v>
      </c>
      <c r="L193" s="98">
        <v>5.5224167967488409</v>
      </c>
      <c r="M193" s="98">
        <v>5.9535932539420724</v>
      </c>
      <c r="N193" s="98">
        <v>6.2344582113211287</v>
      </c>
      <c r="O193" s="98">
        <v>6.2752933701698979</v>
      </c>
      <c r="P193" s="98">
        <v>5.8834707927886374</v>
      </c>
      <c r="Q193" s="98">
        <v>5.6417551304170406</v>
      </c>
      <c r="R193" s="98">
        <v>5.6471889496546694</v>
      </c>
      <c r="S193" s="98">
        <v>5.602303705142246</v>
      </c>
      <c r="T193" s="98">
        <v>5.5177963544399162</v>
      </c>
      <c r="U193" s="98">
        <v>5.4495154384675484</v>
      </c>
      <c r="V193" s="98">
        <v>5.3094878722906289</v>
      </c>
      <c r="W193" s="98">
        <v>5.2080929635334048</v>
      </c>
      <c r="X193" s="98">
        <v>5.1445030431877532</v>
      </c>
      <c r="Y193" s="98">
        <v>4.8581015701360375</v>
      </c>
      <c r="Z193" s="98">
        <v>4.6898836467654874</v>
      </c>
      <c r="AA193" s="98">
        <v>4.5059810081693028</v>
      </c>
      <c r="AB193" s="98">
        <v>4.3520376906424891</v>
      </c>
      <c r="AC193" s="98">
        <v>4.158880946008054</v>
      </c>
      <c r="AD193" s="98">
        <v>4.0391475754712829</v>
      </c>
      <c r="AE193" s="98">
        <v>3.9903598587483522</v>
      </c>
      <c r="AF193" s="98">
        <v>3.8681636474314898</v>
      </c>
      <c r="AG193" s="98">
        <v>3.78053653267051</v>
      </c>
      <c r="AH193" s="98">
        <v>3.7146956166091818</v>
      </c>
      <c r="AI193" s="98">
        <v>3.4958552577818147</v>
      </c>
      <c r="AJ193" s="98">
        <v>3.3841232482854018</v>
      </c>
      <c r="AK193" s="98">
        <v>3.2717941704021469</v>
      </c>
      <c r="AL193" s="98">
        <v>3.1901299519419148</v>
      </c>
      <c r="AM193" s="98">
        <v>3.0852976212314132</v>
      </c>
      <c r="AN193" s="98">
        <v>3.0062447139067388</v>
      </c>
      <c r="AO193" s="98">
        <v>2.9631461112829158</v>
      </c>
      <c r="AP193" s="98">
        <v>2.8773590117962784</v>
      </c>
      <c r="AQ193" s="98">
        <v>2.8311836276054194</v>
      </c>
      <c r="AR193" s="98">
        <v>2.7859746264756944</v>
      </c>
      <c r="AS193" s="98">
        <v>2.6526964522373064</v>
      </c>
      <c r="AT193" s="98">
        <v>2.5793450676532479</v>
      </c>
      <c r="AU193" s="98">
        <v>2.5039744527583805</v>
      </c>
      <c r="AV193" s="98">
        <v>2.4471005358840925</v>
      </c>
      <c r="AW193" s="98">
        <v>2.3752682538309267</v>
      </c>
      <c r="AX193" s="98">
        <v>2.3178956568829978</v>
      </c>
      <c r="AY193" s="98">
        <v>2.2844707616416899</v>
      </c>
      <c r="AZ193" s="98">
        <v>2.2223452584563619</v>
      </c>
    </row>
    <row r="194" spans="1:52" ht="12" hidden="1" customHeight="1" x14ac:dyDescent="0.35">
      <c r="A194" s="72" t="s">
        <v>44</v>
      </c>
      <c r="B194" s="98">
        <v>0</v>
      </c>
      <c r="C194" s="98">
        <v>0</v>
      </c>
      <c r="D194" s="98">
        <v>0</v>
      </c>
      <c r="E194" s="98">
        <v>0</v>
      </c>
      <c r="F194" s="98">
        <v>0</v>
      </c>
      <c r="G194" s="98">
        <v>0</v>
      </c>
      <c r="H194" s="98">
        <v>0</v>
      </c>
      <c r="I194" s="98">
        <v>0</v>
      </c>
      <c r="J194" s="98">
        <v>0</v>
      </c>
      <c r="K194" s="98">
        <v>0</v>
      </c>
      <c r="L194" s="98">
        <v>0</v>
      </c>
      <c r="M194" s="98">
        <v>0</v>
      </c>
      <c r="N194" s="98">
        <v>0</v>
      </c>
      <c r="O194" s="98">
        <v>0</v>
      </c>
      <c r="P194" s="98">
        <v>0</v>
      </c>
      <c r="Q194" s="98">
        <v>0</v>
      </c>
      <c r="R194" s="98">
        <v>0</v>
      </c>
      <c r="S194" s="98">
        <v>0</v>
      </c>
      <c r="T194" s="98">
        <v>0</v>
      </c>
      <c r="U194" s="98">
        <v>0</v>
      </c>
      <c r="V194" s="98">
        <v>0</v>
      </c>
      <c r="W194" s="98">
        <v>0</v>
      </c>
      <c r="X194" s="98">
        <v>0</v>
      </c>
      <c r="Y194" s="98">
        <v>0</v>
      </c>
      <c r="Z194" s="98">
        <v>0</v>
      </c>
      <c r="AA194" s="98">
        <v>0</v>
      </c>
      <c r="AB194" s="98">
        <v>0</v>
      </c>
      <c r="AC194" s="98">
        <v>0</v>
      </c>
      <c r="AD194" s="98">
        <v>0</v>
      </c>
      <c r="AE194" s="98">
        <v>0</v>
      </c>
      <c r="AF194" s="98">
        <v>0</v>
      </c>
      <c r="AG194" s="98">
        <v>0</v>
      </c>
      <c r="AH194" s="98">
        <v>0</v>
      </c>
      <c r="AI194" s="98">
        <v>0</v>
      </c>
      <c r="AJ194" s="98">
        <v>0</v>
      </c>
      <c r="AK194" s="98">
        <v>0</v>
      </c>
      <c r="AL194" s="98">
        <v>0</v>
      </c>
      <c r="AM194" s="98">
        <v>0</v>
      </c>
      <c r="AN194" s="98">
        <v>0</v>
      </c>
      <c r="AO194" s="98">
        <v>0</v>
      </c>
      <c r="AP194" s="98">
        <v>0</v>
      </c>
      <c r="AQ194" s="98">
        <v>0</v>
      </c>
      <c r="AR194" s="98">
        <v>0</v>
      </c>
      <c r="AS194" s="98">
        <v>0</v>
      </c>
      <c r="AT194" s="98">
        <v>0</v>
      </c>
      <c r="AU194" s="98">
        <v>0</v>
      </c>
      <c r="AV194" s="98">
        <v>0</v>
      </c>
      <c r="AW194" s="98">
        <v>0</v>
      </c>
      <c r="AX194" s="98">
        <v>0</v>
      </c>
      <c r="AY194" s="98">
        <v>0</v>
      </c>
      <c r="AZ194" s="98">
        <v>0</v>
      </c>
    </row>
    <row r="195" spans="1:52" ht="12" hidden="1" customHeight="1" x14ac:dyDescent="0.35">
      <c r="A195" s="72" t="s">
        <v>45</v>
      </c>
      <c r="B195" s="98">
        <v>0</v>
      </c>
      <c r="C195" s="98">
        <v>0</v>
      </c>
      <c r="D195" s="98">
        <v>0</v>
      </c>
      <c r="E195" s="98">
        <v>0</v>
      </c>
      <c r="F195" s="98">
        <v>0</v>
      </c>
      <c r="G195" s="98">
        <v>0</v>
      </c>
      <c r="H195" s="98">
        <v>0</v>
      </c>
      <c r="I195" s="98">
        <v>0</v>
      </c>
      <c r="J195" s="98">
        <v>0</v>
      </c>
      <c r="K195" s="98">
        <v>0</v>
      </c>
      <c r="L195" s="98">
        <v>0</v>
      </c>
      <c r="M195" s="98">
        <v>0</v>
      </c>
      <c r="N195" s="98">
        <v>0</v>
      </c>
      <c r="O195" s="98">
        <v>0</v>
      </c>
      <c r="P195" s="98">
        <v>0</v>
      </c>
      <c r="Q195" s="98">
        <v>0</v>
      </c>
      <c r="R195" s="98">
        <v>0</v>
      </c>
      <c r="S195" s="98">
        <v>0</v>
      </c>
      <c r="T195" s="98">
        <v>0</v>
      </c>
      <c r="U195" s="98">
        <v>0</v>
      </c>
      <c r="V195" s="98">
        <v>0</v>
      </c>
      <c r="W195" s="98">
        <v>0</v>
      </c>
      <c r="X195" s="98">
        <v>0</v>
      </c>
      <c r="Y195" s="98">
        <v>0</v>
      </c>
      <c r="Z195" s="98">
        <v>0</v>
      </c>
      <c r="AA195" s="98">
        <v>0</v>
      </c>
      <c r="AB195" s="98">
        <v>0</v>
      </c>
      <c r="AC195" s="98">
        <v>0</v>
      </c>
      <c r="AD195" s="98">
        <v>0</v>
      </c>
      <c r="AE195" s="98">
        <v>0</v>
      </c>
      <c r="AF195" s="98">
        <v>0</v>
      </c>
      <c r="AG195" s="98">
        <v>0</v>
      </c>
      <c r="AH195" s="98">
        <v>0</v>
      </c>
      <c r="AI195" s="98">
        <v>0</v>
      </c>
      <c r="AJ195" s="98">
        <v>0</v>
      </c>
      <c r="AK195" s="98">
        <v>0</v>
      </c>
      <c r="AL195" s="98">
        <v>0</v>
      </c>
      <c r="AM195" s="98">
        <v>0</v>
      </c>
      <c r="AN195" s="98">
        <v>0</v>
      </c>
      <c r="AO195" s="98">
        <v>0</v>
      </c>
      <c r="AP195" s="98">
        <v>0</v>
      </c>
      <c r="AQ195" s="98">
        <v>0</v>
      </c>
      <c r="AR195" s="98">
        <v>0</v>
      </c>
      <c r="AS195" s="98">
        <v>0</v>
      </c>
      <c r="AT195" s="98">
        <v>0</v>
      </c>
      <c r="AU195" s="98">
        <v>0</v>
      </c>
      <c r="AV195" s="98">
        <v>0</v>
      </c>
      <c r="AW195" s="98">
        <v>0</v>
      </c>
      <c r="AX195" s="98">
        <v>0</v>
      </c>
      <c r="AY195" s="98">
        <v>0</v>
      </c>
      <c r="AZ195" s="98">
        <v>0</v>
      </c>
    </row>
    <row r="196" spans="1:52" ht="12" hidden="1" customHeight="1" x14ac:dyDescent="0.35">
      <c r="A196" s="74" t="s">
        <v>46</v>
      </c>
      <c r="B196" s="99">
        <v>0</v>
      </c>
      <c r="C196" s="99">
        <v>0</v>
      </c>
      <c r="D196" s="99">
        <v>0</v>
      </c>
      <c r="E196" s="99">
        <v>0</v>
      </c>
      <c r="F196" s="99">
        <v>0</v>
      </c>
      <c r="G196" s="99">
        <v>0</v>
      </c>
      <c r="H196" s="99">
        <v>0</v>
      </c>
      <c r="I196" s="99">
        <v>0</v>
      </c>
      <c r="J196" s="99">
        <v>0</v>
      </c>
      <c r="K196" s="99">
        <v>0</v>
      </c>
      <c r="L196" s="99">
        <v>0</v>
      </c>
      <c r="M196" s="99">
        <v>0</v>
      </c>
      <c r="N196" s="99">
        <v>0</v>
      </c>
      <c r="O196" s="99">
        <v>0</v>
      </c>
      <c r="P196" s="99">
        <v>0</v>
      </c>
      <c r="Q196" s="99">
        <v>0</v>
      </c>
      <c r="R196" s="99">
        <v>0</v>
      </c>
      <c r="S196" s="99">
        <v>0</v>
      </c>
      <c r="T196" s="99">
        <v>0</v>
      </c>
      <c r="U196" s="99">
        <v>0</v>
      </c>
      <c r="V196" s="99">
        <v>0</v>
      </c>
      <c r="W196" s="99">
        <v>0</v>
      </c>
      <c r="X196" s="99">
        <v>0</v>
      </c>
      <c r="Y196" s="99">
        <v>0</v>
      </c>
      <c r="Z196" s="99">
        <v>0</v>
      </c>
      <c r="AA196" s="99">
        <v>0</v>
      </c>
      <c r="AB196" s="99">
        <v>0</v>
      </c>
      <c r="AC196" s="99">
        <v>0</v>
      </c>
      <c r="AD196" s="99">
        <v>0</v>
      </c>
      <c r="AE196" s="99">
        <v>0</v>
      </c>
      <c r="AF196" s="99">
        <v>0</v>
      </c>
      <c r="AG196" s="99">
        <v>0</v>
      </c>
      <c r="AH196" s="99">
        <v>0</v>
      </c>
      <c r="AI196" s="99">
        <v>0</v>
      </c>
      <c r="AJ196" s="99">
        <v>0</v>
      </c>
      <c r="AK196" s="99">
        <v>0</v>
      </c>
      <c r="AL196" s="99">
        <v>0</v>
      </c>
      <c r="AM196" s="99">
        <v>0</v>
      </c>
      <c r="AN196" s="99">
        <v>0</v>
      </c>
      <c r="AO196" s="99">
        <v>0</v>
      </c>
      <c r="AP196" s="99">
        <v>0</v>
      </c>
      <c r="AQ196" s="99">
        <v>0</v>
      </c>
      <c r="AR196" s="99">
        <v>0</v>
      </c>
      <c r="AS196" s="99">
        <v>0</v>
      </c>
      <c r="AT196" s="99">
        <v>0</v>
      </c>
      <c r="AU196" s="99">
        <v>0</v>
      </c>
      <c r="AV196" s="99">
        <v>0</v>
      </c>
      <c r="AW196" s="99">
        <v>0</v>
      </c>
      <c r="AX196" s="99">
        <v>0</v>
      </c>
      <c r="AY196" s="99">
        <v>0</v>
      </c>
      <c r="AZ196" s="99">
        <v>0</v>
      </c>
    </row>
    <row r="197" spans="1:52" ht="12" hidden="1" customHeight="1" x14ac:dyDescent="0.35">
      <c r="A197" s="91" t="s">
        <v>794</v>
      </c>
      <c r="B197" s="100">
        <v>101.29241358330916</v>
      </c>
      <c r="C197" s="100">
        <v>89.909998441053645</v>
      </c>
      <c r="D197" s="100">
        <v>78.127991244153634</v>
      </c>
      <c r="E197" s="100">
        <v>85.734803908044839</v>
      </c>
      <c r="F197" s="100">
        <v>68.465777857765943</v>
      </c>
      <c r="G197" s="100">
        <v>63.67398788532055</v>
      </c>
      <c r="H197" s="100">
        <v>62.516572115106577</v>
      </c>
      <c r="I197" s="100">
        <v>72.461326614449419</v>
      </c>
      <c r="J197" s="100">
        <v>73.17041984277833</v>
      </c>
      <c r="K197" s="100">
        <v>64.742332931682157</v>
      </c>
      <c r="L197" s="100">
        <v>68.438333556377984</v>
      </c>
      <c r="M197" s="100">
        <v>55.306725374710631</v>
      </c>
      <c r="N197" s="100">
        <v>54.750684021086691</v>
      </c>
      <c r="O197" s="100">
        <v>48.8476378962241</v>
      </c>
      <c r="P197" s="100">
        <v>46.261529494297662</v>
      </c>
      <c r="Q197" s="100">
        <v>39.670377993258285</v>
      </c>
      <c r="R197" s="100">
        <v>39.169332046192011</v>
      </c>
      <c r="S197" s="100">
        <v>38.645636020924634</v>
      </c>
      <c r="T197" s="100">
        <v>38.265287316851655</v>
      </c>
      <c r="U197" s="100">
        <v>37.544095143982894</v>
      </c>
      <c r="V197" s="100">
        <v>37.264864649080856</v>
      </c>
      <c r="W197" s="100">
        <v>37.383321247380543</v>
      </c>
      <c r="X197" s="100">
        <v>37.315874392448492</v>
      </c>
      <c r="Y197" s="100">
        <v>34.518849009546166</v>
      </c>
      <c r="Z197" s="100">
        <v>31.764841552441094</v>
      </c>
      <c r="AA197" s="100">
        <v>31.536590834323786</v>
      </c>
      <c r="AB197" s="100">
        <v>30.980513036520282</v>
      </c>
      <c r="AC197" s="100">
        <v>30.426628677485589</v>
      </c>
      <c r="AD197" s="100">
        <v>27.77978559054274</v>
      </c>
      <c r="AE197" s="100">
        <v>26.472998799049524</v>
      </c>
      <c r="AF197" s="100">
        <v>25.91911408447287</v>
      </c>
      <c r="AG197" s="100">
        <v>25.648115684545218</v>
      </c>
      <c r="AH197" s="100">
        <v>23.731408130264594</v>
      </c>
      <c r="AI197" s="100">
        <v>21.906973332660794</v>
      </c>
      <c r="AJ197" s="100">
        <v>20.910543057119721</v>
      </c>
      <c r="AK197" s="100">
        <v>18.76255988168888</v>
      </c>
      <c r="AL197" s="100">
        <v>18.70788903327173</v>
      </c>
      <c r="AM197" s="100">
        <v>18.636093623159152</v>
      </c>
      <c r="AN197" s="100">
        <v>18.560050371550979</v>
      </c>
      <c r="AO197" s="100">
        <v>18.391379516814872</v>
      </c>
      <c r="AP197" s="100">
        <v>18.237438255455388</v>
      </c>
      <c r="AQ197" s="100">
        <v>18.172039866761253</v>
      </c>
      <c r="AR197" s="100">
        <v>18.077466095398854</v>
      </c>
      <c r="AS197" s="100">
        <v>16.145212165657483</v>
      </c>
      <c r="AT197" s="100">
        <v>14.627131551609793</v>
      </c>
      <c r="AU197" s="100">
        <v>14.420630358427854</v>
      </c>
      <c r="AV197" s="100">
        <v>14.060080648401792</v>
      </c>
      <c r="AW197" s="100">
        <v>13.631522040870456</v>
      </c>
      <c r="AX197" s="100">
        <v>12.649097588390749</v>
      </c>
      <c r="AY197" s="100">
        <v>12.148824883820879</v>
      </c>
      <c r="AZ197" s="100">
        <v>11.799367959496767</v>
      </c>
    </row>
    <row r="198" spans="1:52" ht="12" hidden="1" customHeight="1" x14ac:dyDescent="0.35">
      <c r="A198" s="91" t="s">
        <v>795</v>
      </c>
      <c r="B198" s="100">
        <v>137.11021018265583</v>
      </c>
      <c r="C198" s="100">
        <v>138.09393033852672</v>
      </c>
      <c r="D198" s="100">
        <v>128.89451088585798</v>
      </c>
      <c r="E198" s="100">
        <v>133.38861416501518</v>
      </c>
      <c r="F198" s="100">
        <v>134.59334918184996</v>
      </c>
      <c r="G198" s="100">
        <v>127.67505029945355</v>
      </c>
      <c r="H198" s="100">
        <v>125.65323388207611</v>
      </c>
      <c r="I198" s="100">
        <v>128.06899507640293</v>
      </c>
      <c r="J198" s="100">
        <v>135.96969548403948</v>
      </c>
      <c r="K198" s="100">
        <v>137.24715845939986</v>
      </c>
      <c r="L198" s="100">
        <v>129.85017898668707</v>
      </c>
      <c r="M198" s="100">
        <v>131.85738474108939</v>
      </c>
      <c r="N198" s="100">
        <v>133.94091544582827</v>
      </c>
      <c r="O198" s="100">
        <v>128.02034563918716</v>
      </c>
      <c r="P198" s="100">
        <v>132.32963772918296</v>
      </c>
      <c r="Q198" s="100">
        <v>122.59099397137899</v>
      </c>
      <c r="R198" s="100">
        <v>121.98045484848416</v>
      </c>
      <c r="S198" s="100">
        <v>121.97838146736972</v>
      </c>
      <c r="T198" s="100">
        <v>121.14044066976636</v>
      </c>
      <c r="U198" s="100">
        <v>119.79359352069156</v>
      </c>
      <c r="V198" s="100">
        <v>119.04619844911083</v>
      </c>
      <c r="W198" s="100">
        <v>119.16627315844633</v>
      </c>
      <c r="X198" s="100">
        <v>119.00725234746879</v>
      </c>
      <c r="Y198" s="100">
        <v>117.80794355135063</v>
      </c>
      <c r="Z198" s="100">
        <v>116.78218739869919</v>
      </c>
      <c r="AA198" s="100">
        <v>116.34797864998755</v>
      </c>
      <c r="AB198" s="100">
        <v>115.50250427222346</v>
      </c>
      <c r="AC198" s="100">
        <v>114.74847554081155</v>
      </c>
      <c r="AD198" s="100">
        <v>113.57957847476769</v>
      </c>
      <c r="AE198" s="100">
        <v>112.91803913575454</v>
      </c>
      <c r="AF198" s="100">
        <v>111.89318018111548</v>
      </c>
      <c r="AG198" s="100">
        <v>111.13666985089776</v>
      </c>
      <c r="AH198" s="100">
        <v>110.18734373942134</v>
      </c>
      <c r="AI198" s="100">
        <v>109.25270743495761</v>
      </c>
      <c r="AJ198" s="100">
        <v>108.55560745680262</v>
      </c>
      <c r="AK198" s="100">
        <v>107.46372655691223</v>
      </c>
      <c r="AL198" s="100">
        <v>107.43326713011623</v>
      </c>
      <c r="AM198" s="100">
        <v>107.20371990436522</v>
      </c>
      <c r="AN198" s="100">
        <v>107.04587893442795</v>
      </c>
      <c r="AO198" s="100">
        <v>106.82298198015343</v>
      </c>
      <c r="AP198" s="100">
        <v>106.61289275072241</v>
      </c>
      <c r="AQ198" s="100">
        <v>106.52635544800177</v>
      </c>
      <c r="AR198" s="100">
        <v>106.3998084007613</v>
      </c>
      <c r="AS198" s="100">
        <v>104.59230238206716</v>
      </c>
      <c r="AT198" s="100">
        <v>102.77665629613128</v>
      </c>
      <c r="AU198" s="100">
        <v>101.95934326543735</v>
      </c>
      <c r="AV198" s="100">
        <v>100.53114047583681</v>
      </c>
      <c r="AW198" s="100">
        <v>99.181953967072332</v>
      </c>
      <c r="AX198" s="100">
        <v>97.282743779242097</v>
      </c>
      <c r="AY198" s="100">
        <v>96.145227532246565</v>
      </c>
      <c r="AZ198" s="100">
        <v>94.55758575943851</v>
      </c>
    </row>
    <row r="199" spans="1:52" ht="12" hidden="1" customHeight="1" x14ac:dyDescent="0.35">
      <c r="A199" s="91" t="s">
        <v>798</v>
      </c>
      <c r="B199" s="100">
        <v>18.892575095495769</v>
      </c>
      <c r="C199" s="100">
        <v>18.381380831885664</v>
      </c>
      <c r="D199" s="100">
        <v>16.568757185703571</v>
      </c>
      <c r="E199" s="100">
        <v>18.524312821842454</v>
      </c>
      <c r="F199" s="100">
        <v>16.841584351674111</v>
      </c>
      <c r="G199" s="100">
        <v>16.422634808941815</v>
      </c>
      <c r="H199" s="100">
        <v>15.809148714973539</v>
      </c>
      <c r="I199" s="100">
        <v>16.178554001603889</v>
      </c>
      <c r="J199" s="100">
        <v>15.256295560337643</v>
      </c>
      <c r="K199" s="100">
        <v>14.710344819333832</v>
      </c>
      <c r="L199" s="100">
        <v>14.37528054743213</v>
      </c>
      <c r="M199" s="100">
        <v>13.362864783834146</v>
      </c>
      <c r="N199" s="100">
        <v>13.038040198646977</v>
      </c>
      <c r="O199" s="100">
        <v>12.24056700576228</v>
      </c>
      <c r="P199" s="100">
        <v>12.134329943880816</v>
      </c>
      <c r="Q199" s="100">
        <v>11.639075558392017</v>
      </c>
      <c r="R199" s="100">
        <v>11.591614259179178</v>
      </c>
      <c r="S199" s="100">
        <v>11.518201732299472</v>
      </c>
      <c r="T199" s="100">
        <v>11.397671969419902</v>
      </c>
      <c r="U199" s="100">
        <v>11.201599331901136</v>
      </c>
      <c r="V199" s="100">
        <v>11.123203872015246</v>
      </c>
      <c r="W199" s="100">
        <v>11.156540926657696</v>
      </c>
      <c r="X199" s="100">
        <v>11.138822764420393</v>
      </c>
      <c r="Y199" s="100">
        <v>10.771135960980425</v>
      </c>
      <c r="Z199" s="100">
        <v>10.423950614344418</v>
      </c>
      <c r="AA199" s="100">
        <v>10.378963432488352</v>
      </c>
      <c r="AB199" s="100">
        <v>10.270136749338338</v>
      </c>
      <c r="AC199" s="100">
        <v>10.166107508765833</v>
      </c>
      <c r="AD199" s="100">
        <v>9.8213632994290077</v>
      </c>
      <c r="AE199" s="100">
        <v>9.6400979681206636</v>
      </c>
      <c r="AF199" s="100">
        <v>9.5143924143149441</v>
      </c>
      <c r="AG199" s="100">
        <v>9.4013673325499845</v>
      </c>
      <c r="AH199" s="100">
        <v>9.13466904922449</v>
      </c>
      <c r="AI199" s="100">
        <v>8.8829012094194244</v>
      </c>
      <c r="AJ199" s="100">
        <v>8.7296549221241388</v>
      </c>
      <c r="AK199" s="100">
        <v>8.4384103602048146</v>
      </c>
      <c r="AL199" s="100">
        <v>8.429358869554747</v>
      </c>
      <c r="AM199" s="100">
        <v>8.4090019085656866</v>
      </c>
      <c r="AN199" s="100">
        <v>8.3899441977201636</v>
      </c>
      <c r="AO199" s="100">
        <v>8.3601339447557503</v>
      </c>
      <c r="AP199" s="100">
        <v>8.333135235136556</v>
      </c>
      <c r="AQ199" s="100">
        <v>8.3197687896969157</v>
      </c>
      <c r="AR199" s="100">
        <v>8.301441301235517</v>
      </c>
      <c r="AS199" s="100">
        <v>7.9619740626117235</v>
      </c>
      <c r="AT199" s="100">
        <v>7.6713897475948274</v>
      </c>
      <c r="AU199" s="100">
        <v>7.6127840955183128</v>
      </c>
      <c r="AV199" s="100">
        <v>7.5053151711397854</v>
      </c>
      <c r="AW199" s="100">
        <v>7.3831732168114383</v>
      </c>
      <c r="AX199" s="100">
        <v>7.1538886509788187</v>
      </c>
      <c r="AY199" s="100">
        <v>7.0207735605122448</v>
      </c>
      <c r="AZ199" s="100">
        <v>6.8957641426214824</v>
      </c>
    </row>
    <row r="200" spans="1:52" ht="12" hidden="1" customHeight="1" x14ac:dyDescent="0.35">
      <c r="A200" s="91" t="s">
        <v>802</v>
      </c>
      <c r="B200" s="100">
        <v>2.9340827329324628</v>
      </c>
      <c r="C200" s="100">
        <v>2.9045174189853027</v>
      </c>
      <c r="D200" s="100">
        <v>2.6165812729981783</v>
      </c>
      <c r="E200" s="100">
        <v>2.7401667204924256</v>
      </c>
      <c r="F200" s="100">
        <v>2.4234251779187246</v>
      </c>
      <c r="G200" s="100">
        <v>2.3831384435669922</v>
      </c>
      <c r="H200" s="100">
        <v>2.2906882948525613</v>
      </c>
      <c r="I200" s="100">
        <v>2.4926876359036609</v>
      </c>
      <c r="J200" s="100">
        <v>2.308520957808637</v>
      </c>
      <c r="K200" s="100">
        <v>2.1731293090213399</v>
      </c>
      <c r="L200" s="100">
        <v>2.179711076669463</v>
      </c>
      <c r="M200" s="100">
        <v>2.0291392805920188</v>
      </c>
      <c r="N200" s="100">
        <v>2.0054854608555921</v>
      </c>
      <c r="O200" s="100">
        <v>1.902313841944536</v>
      </c>
      <c r="P200" s="100">
        <v>1.9407234314640434</v>
      </c>
      <c r="Q200" s="100">
        <v>1.886552968434293</v>
      </c>
      <c r="R200" s="100">
        <v>1.8692455315246508</v>
      </c>
      <c r="S200" s="100">
        <v>1.8539768943153072</v>
      </c>
      <c r="T200" s="100">
        <v>1.8374156472581917</v>
      </c>
      <c r="U200" s="100">
        <v>1.8100842776711992</v>
      </c>
      <c r="V200" s="100">
        <v>1.7947089460350856</v>
      </c>
      <c r="W200" s="100">
        <v>1.7983994462650312</v>
      </c>
      <c r="X200" s="100">
        <v>1.7948772622928209</v>
      </c>
      <c r="Y200" s="100">
        <v>1.7544739795776729</v>
      </c>
      <c r="Z200" s="100">
        <v>1.7148470030414875</v>
      </c>
      <c r="AA200" s="100">
        <v>1.7120956527530498</v>
      </c>
      <c r="AB200" s="100">
        <v>1.6984135377742264</v>
      </c>
      <c r="AC200" s="100">
        <v>1.6811688270974556</v>
      </c>
      <c r="AD200" s="100">
        <v>1.6410420498027791</v>
      </c>
      <c r="AE200" s="100">
        <v>1.6186597178582864</v>
      </c>
      <c r="AF200" s="100">
        <v>1.59316574869018</v>
      </c>
      <c r="AG200" s="100">
        <v>1.5838537570430185</v>
      </c>
      <c r="AH200" s="100">
        <v>1.5518907586000186</v>
      </c>
      <c r="AI200" s="100">
        <v>1.5234440786573409</v>
      </c>
      <c r="AJ200" s="100">
        <v>1.5053583675022677</v>
      </c>
      <c r="AK200" s="100">
        <v>1.4699495071486846</v>
      </c>
      <c r="AL200" s="100">
        <v>1.4691484406912556</v>
      </c>
      <c r="AM200" s="100">
        <v>1.4664002089292809</v>
      </c>
      <c r="AN200" s="100">
        <v>1.4642451426492205</v>
      </c>
      <c r="AO200" s="100">
        <v>1.4604685973315654</v>
      </c>
      <c r="AP200" s="100">
        <v>1.4572392715035039</v>
      </c>
      <c r="AQ200" s="100">
        <v>1.4551590571759581</v>
      </c>
      <c r="AR200" s="100">
        <v>1.4525491525807404</v>
      </c>
      <c r="AS200" s="100">
        <v>1.4004695394728912</v>
      </c>
      <c r="AT200" s="100">
        <v>1.3565645115263412</v>
      </c>
      <c r="AU200" s="100">
        <v>1.3454435968519565</v>
      </c>
      <c r="AV200" s="100">
        <v>1.3253606977495462</v>
      </c>
      <c r="AW200" s="100">
        <v>1.3007634709986891</v>
      </c>
      <c r="AX200" s="100">
        <v>1.2609780325072522</v>
      </c>
      <c r="AY200" s="100">
        <v>1.2366322824883067</v>
      </c>
      <c r="AZ200" s="100">
        <v>1.214660683497051</v>
      </c>
    </row>
    <row r="201" spans="1:52" ht="12" hidden="1" customHeight="1" x14ac:dyDescent="0.35">
      <c r="A201" s="91" t="s">
        <v>806</v>
      </c>
      <c r="B201" s="100">
        <v>37.641647468177574</v>
      </c>
      <c r="C201" s="100">
        <v>37.787393798044533</v>
      </c>
      <c r="D201" s="100">
        <v>40.536678310811041</v>
      </c>
      <c r="E201" s="100">
        <v>38.848526844454213</v>
      </c>
      <c r="F201" s="100">
        <v>35.312436278351932</v>
      </c>
      <c r="G201" s="100">
        <v>35.082121955836286</v>
      </c>
      <c r="H201" s="100">
        <v>33.856072163686449</v>
      </c>
      <c r="I201" s="100">
        <v>33.170529397100537</v>
      </c>
      <c r="J201" s="100">
        <v>34.546252837846218</v>
      </c>
      <c r="K201" s="100">
        <v>34.095355968684537</v>
      </c>
      <c r="L201" s="100">
        <v>30.963249437135836</v>
      </c>
      <c r="M201" s="100">
        <v>33.527547906177304</v>
      </c>
      <c r="N201" s="100">
        <v>33.706770770070932</v>
      </c>
      <c r="O201" s="100">
        <v>36.037436373097506</v>
      </c>
      <c r="P201" s="100">
        <v>36.538568881108411</v>
      </c>
      <c r="Q201" s="100">
        <v>38.598544500392563</v>
      </c>
      <c r="R201" s="100">
        <v>38.547236880924608</v>
      </c>
      <c r="S201" s="100">
        <v>38.881148920453469</v>
      </c>
      <c r="T201" s="100">
        <v>38.570758400000898</v>
      </c>
      <c r="U201" s="100">
        <v>38.177996557501906</v>
      </c>
      <c r="V201" s="100">
        <v>37.814445340234073</v>
      </c>
      <c r="W201" s="100">
        <v>37.648783438136569</v>
      </c>
      <c r="X201" s="100">
        <v>37.480052933081474</v>
      </c>
      <c r="Y201" s="100">
        <v>37.262428508242216</v>
      </c>
      <c r="Z201" s="100">
        <v>37.021709820792744</v>
      </c>
      <c r="AA201" s="100">
        <v>36.71301415921647</v>
      </c>
      <c r="AB201" s="100">
        <v>36.406401310226883</v>
      </c>
      <c r="AC201" s="100">
        <v>36.150813822281314</v>
      </c>
      <c r="AD201" s="100">
        <v>35.969664799073705</v>
      </c>
      <c r="AE201" s="100">
        <v>35.876929311044051</v>
      </c>
      <c r="AF201" s="100">
        <v>35.696489052807273</v>
      </c>
      <c r="AG201" s="100">
        <v>35.603247952014073</v>
      </c>
      <c r="AH201" s="100">
        <v>35.549836377773836</v>
      </c>
      <c r="AI201" s="100">
        <v>35.438914636029921</v>
      </c>
      <c r="AJ201" s="100">
        <v>35.290832155012886</v>
      </c>
      <c r="AK201" s="100">
        <v>35.108742906790397</v>
      </c>
      <c r="AL201" s="100">
        <v>34.864666782668905</v>
      </c>
      <c r="AM201" s="100">
        <v>34.623646583538296</v>
      </c>
      <c r="AN201" s="100">
        <v>34.443761545201014</v>
      </c>
      <c r="AO201" s="100">
        <v>34.311253142078357</v>
      </c>
      <c r="AP201" s="100">
        <v>34.00532200646807</v>
      </c>
      <c r="AQ201" s="100">
        <v>33.851578903324771</v>
      </c>
      <c r="AR201" s="100">
        <v>33.73377297938044</v>
      </c>
      <c r="AS201" s="100">
        <v>33.537226575529665</v>
      </c>
      <c r="AT201" s="100">
        <v>33.280761866951259</v>
      </c>
      <c r="AU201" s="100">
        <v>32.997738273723215</v>
      </c>
      <c r="AV201" s="100">
        <v>32.700084514563912</v>
      </c>
      <c r="AW201" s="100">
        <v>32.451448937471028</v>
      </c>
      <c r="AX201" s="100">
        <v>32.227889781952818</v>
      </c>
      <c r="AY201" s="100">
        <v>32.093602988346348</v>
      </c>
      <c r="AZ201" s="100">
        <v>31.830808488172931</v>
      </c>
    </row>
    <row r="202" spans="1:52" ht="12" hidden="1" customHeight="1" x14ac:dyDescent="0.35">
      <c r="A202" s="93" t="s">
        <v>807</v>
      </c>
      <c r="B202" s="101">
        <v>0</v>
      </c>
      <c r="C202" s="101">
        <v>0</v>
      </c>
      <c r="D202" s="101">
        <v>0</v>
      </c>
      <c r="E202" s="101">
        <v>0</v>
      </c>
      <c r="F202" s="101">
        <v>0</v>
      </c>
      <c r="G202" s="101">
        <v>0</v>
      </c>
      <c r="H202" s="101">
        <v>0</v>
      </c>
      <c r="I202" s="101">
        <v>0</v>
      </c>
      <c r="J202" s="101">
        <v>0</v>
      </c>
      <c r="K202" s="101">
        <v>0</v>
      </c>
      <c r="L202" s="101">
        <v>0</v>
      </c>
      <c r="M202" s="101">
        <v>0</v>
      </c>
      <c r="N202" s="101">
        <v>0</v>
      </c>
      <c r="O202" s="101">
        <v>0</v>
      </c>
      <c r="P202" s="101">
        <v>0</v>
      </c>
      <c r="Q202" s="101">
        <v>0</v>
      </c>
      <c r="R202" s="101">
        <v>0</v>
      </c>
      <c r="S202" s="101">
        <v>0</v>
      </c>
      <c r="T202" s="101">
        <v>0</v>
      </c>
      <c r="U202" s="101">
        <v>0</v>
      </c>
      <c r="V202" s="101">
        <v>0</v>
      </c>
      <c r="W202" s="101">
        <v>0</v>
      </c>
      <c r="X202" s="101">
        <v>0</v>
      </c>
      <c r="Y202" s="101">
        <v>0</v>
      </c>
      <c r="Z202" s="101">
        <v>0</v>
      </c>
      <c r="AA202" s="101">
        <v>0</v>
      </c>
      <c r="AB202" s="101">
        <v>0</v>
      </c>
      <c r="AC202" s="101">
        <v>0</v>
      </c>
      <c r="AD202" s="101">
        <v>0</v>
      </c>
      <c r="AE202" s="101">
        <v>0</v>
      </c>
      <c r="AF202" s="101">
        <v>0</v>
      </c>
      <c r="AG202" s="101">
        <v>0</v>
      </c>
      <c r="AH202" s="101">
        <v>0</v>
      </c>
      <c r="AI202" s="101">
        <v>0</v>
      </c>
      <c r="AJ202" s="101">
        <v>0</v>
      </c>
      <c r="AK202" s="101">
        <v>0</v>
      </c>
      <c r="AL202" s="101">
        <v>0</v>
      </c>
      <c r="AM202" s="101">
        <v>0</v>
      </c>
      <c r="AN202" s="101">
        <v>0</v>
      </c>
      <c r="AO202" s="101">
        <v>0</v>
      </c>
      <c r="AP202" s="101">
        <v>0</v>
      </c>
      <c r="AQ202" s="101">
        <v>0</v>
      </c>
      <c r="AR202" s="101">
        <v>0</v>
      </c>
      <c r="AS202" s="101">
        <v>0</v>
      </c>
      <c r="AT202" s="101">
        <v>0</v>
      </c>
      <c r="AU202" s="101">
        <v>0</v>
      </c>
      <c r="AV202" s="101">
        <v>0</v>
      </c>
      <c r="AW202" s="101">
        <v>0</v>
      </c>
      <c r="AX202" s="101">
        <v>0</v>
      </c>
      <c r="AY202" s="101">
        <v>0</v>
      </c>
      <c r="AZ202" s="101">
        <v>0</v>
      </c>
    </row>
    <row r="203" spans="1:52" ht="12" hidden="1" customHeight="1" x14ac:dyDescent="0.35">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row>
    <row r="204" spans="1:52" ht="12" hidden="1" customHeight="1" x14ac:dyDescent="0.35">
      <c r="A204" s="130" t="s">
        <v>73</v>
      </c>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row>
    <row r="205" spans="1:52" ht="12" hidden="1" customHeight="1" x14ac:dyDescent="0.35">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row>
    <row r="206" spans="1:52" ht="12" hidden="1" customHeight="1" x14ac:dyDescent="0.35">
      <c r="A206" s="62" t="s">
        <v>808</v>
      </c>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row>
    <row r="207" spans="1:52" ht="12" hidden="1" customHeight="1" x14ac:dyDescent="0.35">
      <c r="A207" s="113" t="s">
        <v>75</v>
      </c>
      <c r="B207" s="362">
        <v>102019.99385160973</v>
      </c>
      <c r="C207" s="362">
        <v>101583.27219629702</v>
      </c>
      <c r="D207" s="362">
        <v>100675.49454361374</v>
      </c>
      <c r="E207" s="362">
        <v>103500.0753542406</v>
      </c>
      <c r="F207" s="362">
        <v>106907.53945326799</v>
      </c>
      <c r="G207" s="362">
        <v>113802.86683587538</v>
      </c>
      <c r="H207" s="362">
        <v>123836.79134725551</v>
      </c>
      <c r="I207" s="362">
        <v>126695.10812041275</v>
      </c>
      <c r="J207" s="362">
        <v>138035.09559984197</v>
      </c>
      <c r="K207" s="362">
        <v>129171.34083828886</v>
      </c>
      <c r="L207" s="362">
        <v>133446.74432916444</v>
      </c>
      <c r="M207" s="362">
        <v>145591.19644510641</v>
      </c>
      <c r="N207" s="362">
        <v>150598.08897083282</v>
      </c>
      <c r="O207" s="362">
        <v>145713.82332243907</v>
      </c>
      <c r="P207" s="362">
        <v>141256.79259705229</v>
      </c>
      <c r="Q207" s="362">
        <v>129716.55549725825</v>
      </c>
      <c r="R207" s="362">
        <v>121959.69374149005</v>
      </c>
      <c r="S207" s="362">
        <v>119387.24010272893</v>
      </c>
      <c r="T207" s="362">
        <v>123415.42094449219</v>
      </c>
      <c r="U207" s="362">
        <v>127919.63381396895</v>
      </c>
      <c r="V207" s="362">
        <v>134328.97845932929</v>
      </c>
      <c r="W207" s="362">
        <v>135746.82146869056</v>
      </c>
      <c r="X207" s="362">
        <v>135634.74205108316</v>
      </c>
      <c r="Y207" s="362">
        <v>139589.98037305952</v>
      </c>
      <c r="Z207" s="362">
        <v>142477.24065126121</v>
      </c>
      <c r="AA207" s="362">
        <v>142883.03174720763</v>
      </c>
      <c r="AB207" s="362">
        <v>141820.74321555212</v>
      </c>
      <c r="AC207" s="362">
        <v>141178.16439575402</v>
      </c>
      <c r="AD207" s="362">
        <v>140005.00931468356</v>
      </c>
      <c r="AE207" s="362">
        <v>139030.90000276154</v>
      </c>
      <c r="AF207" s="362">
        <v>139435.65493496845</v>
      </c>
      <c r="AG207" s="362">
        <v>139745.13135280865</v>
      </c>
      <c r="AH207" s="362">
        <v>137605.8799639261</v>
      </c>
      <c r="AI207" s="362">
        <v>137544.62399862453</v>
      </c>
      <c r="AJ207" s="362">
        <v>138355.39646955294</v>
      </c>
      <c r="AK207" s="362">
        <v>138470.60591229948</v>
      </c>
      <c r="AL207" s="362">
        <v>138676.62508748769</v>
      </c>
      <c r="AM207" s="362">
        <v>138093.40861067889</v>
      </c>
      <c r="AN207" s="362">
        <v>138140.17305438253</v>
      </c>
      <c r="AO207" s="362">
        <v>138521.55686897217</v>
      </c>
      <c r="AP207" s="362">
        <v>138258.55732037683</v>
      </c>
      <c r="AQ207" s="362">
        <v>136824.74856760775</v>
      </c>
      <c r="AR207" s="362">
        <v>136354.74723416945</v>
      </c>
      <c r="AS207" s="362">
        <v>135387.24229455576</v>
      </c>
      <c r="AT207" s="362">
        <v>134635.15098368149</v>
      </c>
      <c r="AU207" s="362">
        <v>133069.67324546227</v>
      </c>
      <c r="AV207" s="362">
        <v>131838.57145863253</v>
      </c>
      <c r="AW207" s="362">
        <v>130398.46239953283</v>
      </c>
      <c r="AX207" s="362">
        <v>129118.00325455496</v>
      </c>
      <c r="AY207" s="362">
        <v>127910.57013070153</v>
      </c>
      <c r="AZ207" s="362">
        <v>127235.46993670173</v>
      </c>
    </row>
    <row r="208" spans="1:52" ht="12" hidden="1" customHeight="1" x14ac:dyDescent="0.35">
      <c r="A208" s="115" t="s">
        <v>76</v>
      </c>
      <c r="B208" s="363">
        <v>6702.6288172479944</v>
      </c>
      <c r="C208" s="363">
        <v>6557.8007621306788</v>
      </c>
      <c r="D208" s="363">
        <v>6663.7460779769544</v>
      </c>
      <c r="E208" s="363">
        <v>7009.9824983484605</v>
      </c>
      <c r="F208" s="363">
        <v>7204.8748714738767</v>
      </c>
      <c r="G208" s="363">
        <v>7300.7794937719245</v>
      </c>
      <c r="H208" s="363">
        <v>7946.5302773653439</v>
      </c>
      <c r="I208" s="363">
        <v>8355.7636186567343</v>
      </c>
      <c r="J208" s="363">
        <v>8396.2709314164531</v>
      </c>
      <c r="K208" s="363">
        <v>8499.4668570811264</v>
      </c>
      <c r="L208" s="363">
        <v>8303.777760525265</v>
      </c>
      <c r="M208" s="363">
        <v>9219.4627433778387</v>
      </c>
      <c r="N208" s="363">
        <v>9356.0731692860973</v>
      </c>
      <c r="O208" s="363">
        <v>9295.158276304157</v>
      </c>
      <c r="P208" s="363">
        <v>9497.1640586888207</v>
      </c>
      <c r="Q208" s="363">
        <v>9326.9070403342521</v>
      </c>
      <c r="R208" s="363">
        <v>8959.5427708596308</v>
      </c>
      <c r="S208" s="363">
        <v>8738.3711279990166</v>
      </c>
      <c r="T208" s="363">
        <v>8408.1865198268297</v>
      </c>
      <c r="U208" s="363">
        <v>8080.2719316680186</v>
      </c>
      <c r="V208" s="363">
        <v>8462.6810868844568</v>
      </c>
      <c r="W208" s="363">
        <v>8113.9930865904307</v>
      </c>
      <c r="X208" s="363">
        <v>7648.1236319749351</v>
      </c>
      <c r="Y208" s="363">
        <v>7696.2977134691982</v>
      </c>
      <c r="Z208" s="363">
        <v>8053.5040465644242</v>
      </c>
      <c r="AA208" s="363">
        <v>7632.0329798336306</v>
      </c>
      <c r="AB208" s="363">
        <v>7617.2766290201716</v>
      </c>
      <c r="AC208" s="363">
        <v>7768.202633023634</v>
      </c>
      <c r="AD208" s="363">
        <v>7917.5936970183557</v>
      </c>
      <c r="AE208" s="363">
        <v>7771.2735771256712</v>
      </c>
      <c r="AF208" s="363">
        <v>8223.6277006982473</v>
      </c>
      <c r="AG208" s="363">
        <v>8340.90349132132</v>
      </c>
      <c r="AH208" s="363">
        <v>8359.4589832523816</v>
      </c>
      <c r="AI208" s="363">
        <v>8379.8910392225989</v>
      </c>
      <c r="AJ208" s="363">
        <v>8378.816960018883</v>
      </c>
      <c r="AK208" s="363">
        <v>8428.3651952311793</v>
      </c>
      <c r="AL208" s="363">
        <v>8385.6967886609091</v>
      </c>
      <c r="AM208" s="363">
        <v>8366.6870485330728</v>
      </c>
      <c r="AN208" s="363">
        <v>8310.2060035446739</v>
      </c>
      <c r="AO208" s="363">
        <v>8346.9219595071081</v>
      </c>
      <c r="AP208" s="363">
        <v>8387.8331886358883</v>
      </c>
      <c r="AQ208" s="363">
        <v>8345.4821672503895</v>
      </c>
      <c r="AR208" s="363">
        <v>8308.4476748908382</v>
      </c>
      <c r="AS208" s="363">
        <v>8439.010897196009</v>
      </c>
      <c r="AT208" s="363">
        <v>8389.5342633995988</v>
      </c>
      <c r="AU208" s="363">
        <v>8339.6913034998015</v>
      </c>
      <c r="AV208" s="363">
        <v>8268.5242623443046</v>
      </c>
      <c r="AW208" s="363">
        <v>8330.3193470664955</v>
      </c>
      <c r="AX208" s="363">
        <v>8310.3166784288569</v>
      </c>
      <c r="AY208" s="363">
        <v>8265.2037750687323</v>
      </c>
      <c r="AZ208" s="363">
        <v>8299.1336692147524</v>
      </c>
    </row>
    <row r="209" spans="1:52" ht="12" hidden="1" customHeight="1" x14ac:dyDescent="0.35">
      <c r="A209" s="115" t="s">
        <v>77</v>
      </c>
      <c r="B209" s="363">
        <v>2255.699681998813</v>
      </c>
      <c r="C209" s="363">
        <v>2283.4225957295607</v>
      </c>
      <c r="D209" s="363">
        <v>2298.7232495732865</v>
      </c>
      <c r="E209" s="363">
        <v>2321.7419795541123</v>
      </c>
      <c r="F209" s="363">
        <v>2375.2023001621437</v>
      </c>
      <c r="G209" s="363">
        <v>2411.1245604224287</v>
      </c>
      <c r="H209" s="363">
        <v>2437.578821987795</v>
      </c>
      <c r="I209" s="363">
        <v>2498.122046029283</v>
      </c>
      <c r="J209" s="363">
        <v>2364.1434181097393</v>
      </c>
      <c r="K209" s="363">
        <v>2418.8741255102273</v>
      </c>
      <c r="L209" s="363">
        <v>2308.9795366496646</v>
      </c>
      <c r="M209" s="363">
        <v>2496.5975306843848</v>
      </c>
      <c r="N209" s="363">
        <v>2509.0246890915278</v>
      </c>
      <c r="O209" s="363">
        <v>2550.0443190315864</v>
      </c>
      <c r="P209" s="363">
        <v>2536.6032672893357</v>
      </c>
      <c r="Q209" s="363">
        <v>2570.6420146267064</v>
      </c>
      <c r="R209" s="363">
        <v>2580.3227381302363</v>
      </c>
      <c r="S209" s="363">
        <v>2587.9714472609376</v>
      </c>
      <c r="T209" s="363">
        <v>2581.2057285702276</v>
      </c>
      <c r="U209" s="363">
        <v>2566.7745731915097</v>
      </c>
      <c r="V209" s="363">
        <v>2541.2082654490832</v>
      </c>
      <c r="W209" s="363">
        <v>2529.1083917306655</v>
      </c>
      <c r="X209" s="363">
        <v>2515.775358742459</v>
      </c>
      <c r="Y209" s="363">
        <v>2544.7024134984135</v>
      </c>
      <c r="Z209" s="363">
        <v>2498.9391158804051</v>
      </c>
      <c r="AA209" s="363">
        <v>2475.2655707616382</v>
      </c>
      <c r="AB209" s="363">
        <v>2455.3174017680612</v>
      </c>
      <c r="AC209" s="363">
        <v>2433.8528975546201</v>
      </c>
      <c r="AD209" s="363">
        <v>2394.7690815622746</v>
      </c>
      <c r="AE209" s="363">
        <v>2381.315642005407</v>
      </c>
      <c r="AF209" s="363">
        <v>2432.6413417356662</v>
      </c>
      <c r="AG209" s="363">
        <v>2396.234964375898</v>
      </c>
      <c r="AH209" s="363">
        <v>2371.3727727194605</v>
      </c>
      <c r="AI209" s="363">
        <v>2374.2315430875474</v>
      </c>
      <c r="AJ209" s="363">
        <v>2373.2105511789255</v>
      </c>
      <c r="AK209" s="363">
        <v>2356.673953628479</v>
      </c>
      <c r="AL209" s="363">
        <v>2346.6566977731741</v>
      </c>
      <c r="AM209" s="363">
        <v>2373.0672397177118</v>
      </c>
      <c r="AN209" s="363">
        <v>2372.4035957931801</v>
      </c>
      <c r="AO209" s="363">
        <v>2351.1197688531101</v>
      </c>
      <c r="AP209" s="363">
        <v>2354.6844297439375</v>
      </c>
      <c r="AQ209" s="363">
        <v>2364.4988038300139</v>
      </c>
      <c r="AR209" s="363">
        <v>2366.8768357765152</v>
      </c>
      <c r="AS209" s="363">
        <v>2377.9221028428201</v>
      </c>
      <c r="AT209" s="363">
        <v>2385.8760325452095</v>
      </c>
      <c r="AU209" s="363">
        <v>2394.3964414109228</v>
      </c>
      <c r="AV209" s="363">
        <v>2397.725450119955</v>
      </c>
      <c r="AW209" s="363">
        <v>2390.0690242128621</v>
      </c>
      <c r="AX209" s="363">
        <v>2393.1176363204677</v>
      </c>
      <c r="AY209" s="363">
        <v>2395.4362397587997</v>
      </c>
      <c r="AZ209" s="363">
        <v>2410.185044170998</v>
      </c>
    </row>
    <row r="210" spans="1:52" ht="12" hidden="1" customHeight="1" x14ac:dyDescent="0.35">
      <c r="A210" s="115" t="s">
        <v>78</v>
      </c>
      <c r="B210" s="363">
        <v>1496.1240495574061</v>
      </c>
      <c r="C210" s="363">
        <v>1513.0732731895907</v>
      </c>
      <c r="D210" s="363">
        <v>1523.947065584957</v>
      </c>
      <c r="E210" s="363">
        <v>1565.7163276877247</v>
      </c>
      <c r="F210" s="363">
        <v>1602.5342114911612</v>
      </c>
      <c r="G210" s="363">
        <v>1627.7275346256492</v>
      </c>
      <c r="H210" s="363">
        <v>1641.7488293660876</v>
      </c>
      <c r="I210" s="363">
        <v>1675.0124885634318</v>
      </c>
      <c r="J210" s="363">
        <v>1604.4329839144868</v>
      </c>
      <c r="K210" s="363">
        <v>1647.5927889973523</v>
      </c>
      <c r="L210" s="363">
        <v>1567.8910878597194</v>
      </c>
      <c r="M210" s="363">
        <v>1701.5089777734468</v>
      </c>
      <c r="N210" s="363">
        <v>1713.0144706292117</v>
      </c>
      <c r="O210" s="363">
        <v>1746.4589151280511</v>
      </c>
      <c r="P210" s="363">
        <v>1736.250295337042</v>
      </c>
      <c r="Q210" s="363">
        <v>1757.846616889392</v>
      </c>
      <c r="R210" s="363">
        <v>1758.6276427068597</v>
      </c>
      <c r="S210" s="363">
        <v>1759.5671936822519</v>
      </c>
      <c r="T210" s="363">
        <v>1754.337392923308</v>
      </c>
      <c r="U210" s="363">
        <v>1745.1895164696371</v>
      </c>
      <c r="V210" s="363">
        <v>1740.6719387515516</v>
      </c>
      <c r="W210" s="363">
        <v>1741.5625220035311</v>
      </c>
      <c r="X210" s="363">
        <v>1740.980382054028</v>
      </c>
      <c r="Y210" s="363">
        <v>1740.3715198306732</v>
      </c>
      <c r="Z210" s="363">
        <v>1739.8932353507505</v>
      </c>
      <c r="AA210" s="363">
        <v>1741.2217654237056</v>
      </c>
      <c r="AB210" s="363">
        <v>1741.3147531106506</v>
      </c>
      <c r="AC210" s="363">
        <v>1741.7737985457597</v>
      </c>
      <c r="AD210" s="363">
        <v>1741.4310392625312</v>
      </c>
      <c r="AE210" s="363">
        <v>1740.7999225321526</v>
      </c>
      <c r="AF210" s="363">
        <v>1741.2088869322874</v>
      </c>
      <c r="AG210" s="363">
        <v>1739.5700604834453</v>
      </c>
      <c r="AH210" s="363">
        <v>1739.1583063012149</v>
      </c>
      <c r="AI210" s="363">
        <v>1743.0234959229472</v>
      </c>
      <c r="AJ210" s="363">
        <v>1742.5545397369524</v>
      </c>
      <c r="AK210" s="363">
        <v>1742.1981440720112</v>
      </c>
      <c r="AL210" s="363">
        <v>1742.8607540123485</v>
      </c>
      <c r="AM210" s="363">
        <v>1742.9048210616941</v>
      </c>
      <c r="AN210" s="363">
        <v>1742.6577485991868</v>
      </c>
      <c r="AO210" s="363">
        <v>1742.01099446232</v>
      </c>
      <c r="AP210" s="363">
        <v>1741.6660783789712</v>
      </c>
      <c r="AQ210" s="363">
        <v>1741.2345225455178</v>
      </c>
      <c r="AR210" s="363">
        <v>1740.5637395367846</v>
      </c>
      <c r="AS210" s="363">
        <v>1738.0213521078481</v>
      </c>
      <c r="AT210" s="363">
        <v>1735.7508337380125</v>
      </c>
      <c r="AU210" s="363">
        <v>1733.8122766739195</v>
      </c>
      <c r="AV210" s="363">
        <v>1730.9741237072262</v>
      </c>
      <c r="AW210" s="363">
        <v>1728.2702643245266</v>
      </c>
      <c r="AX210" s="363">
        <v>1725.2467287278669</v>
      </c>
      <c r="AY210" s="363">
        <v>1723.0901111899177</v>
      </c>
      <c r="AZ210" s="363">
        <v>1720.080573204202</v>
      </c>
    </row>
    <row r="211" spans="1:52" ht="12" hidden="1" customHeight="1" x14ac:dyDescent="0.35">
      <c r="A211" s="115" t="s">
        <v>79</v>
      </c>
      <c r="B211" s="363">
        <v>91565.541302805519</v>
      </c>
      <c r="C211" s="363">
        <v>91228.975565247194</v>
      </c>
      <c r="D211" s="363">
        <v>90189.078150478541</v>
      </c>
      <c r="E211" s="363">
        <v>92602.634548650298</v>
      </c>
      <c r="F211" s="363">
        <v>95724.928070140813</v>
      </c>
      <c r="G211" s="363">
        <v>102463.23524705537</v>
      </c>
      <c r="H211" s="363">
        <v>111810.93341853628</v>
      </c>
      <c r="I211" s="363">
        <v>114166.2099671633</v>
      </c>
      <c r="J211" s="363">
        <v>125670.24826640128</v>
      </c>
      <c r="K211" s="363">
        <v>116605.40706670015</v>
      </c>
      <c r="L211" s="363">
        <v>121266.0959441298</v>
      </c>
      <c r="M211" s="363">
        <v>132173.62719327075</v>
      </c>
      <c r="N211" s="363">
        <v>137019.97664182598</v>
      </c>
      <c r="O211" s="363">
        <v>132122.16181197527</v>
      </c>
      <c r="P211" s="363">
        <v>127486.77497573709</v>
      </c>
      <c r="Q211" s="363">
        <v>116061.1598254079</v>
      </c>
      <c r="R211" s="363">
        <v>108661.20058979331</v>
      </c>
      <c r="S211" s="363">
        <v>106301.33033378673</v>
      </c>
      <c r="T211" s="363">
        <v>110671.69130317183</v>
      </c>
      <c r="U211" s="363">
        <v>115527.39779263978</v>
      </c>
      <c r="V211" s="363">
        <v>121584.41716824421</v>
      </c>
      <c r="W211" s="363">
        <v>123362.15746836593</v>
      </c>
      <c r="X211" s="363">
        <v>123729.86267831174</v>
      </c>
      <c r="Y211" s="363">
        <v>127608.60872626123</v>
      </c>
      <c r="Z211" s="363">
        <v>130184.90425346562</v>
      </c>
      <c r="AA211" s="363">
        <v>131034.51143118864</v>
      </c>
      <c r="AB211" s="363">
        <v>130006.83443165325</v>
      </c>
      <c r="AC211" s="363">
        <v>129234.33506663001</v>
      </c>
      <c r="AD211" s="363">
        <v>127951.21549684041</v>
      </c>
      <c r="AE211" s="363">
        <v>127137.5108610983</v>
      </c>
      <c r="AF211" s="363">
        <v>127038.17700560227</v>
      </c>
      <c r="AG211" s="363">
        <v>127268.42283662797</v>
      </c>
      <c r="AH211" s="363">
        <v>125135.88990165303</v>
      </c>
      <c r="AI211" s="363">
        <v>125047.47792039145</v>
      </c>
      <c r="AJ211" s="363">
        <v>125860.81441861819</v>
      </c>
      <c r="AK211" s="363">
        <v>125943.3686193678</v>
      </c>
      <c r="AL211" s="363">
        <v>126201.41084704125</v>
      </c>
      <c r="AM211" s="363">
        <v>125610.7495013664</v>
      </c>
      <c r="AN211" s="363">
        <v>125714.90570644548</v>
      </c>
      <c r="AO211" s="363">
        <v>126081.50414614964</v>
      </c>
      <c r="AP211" s="363">
        <v>125774.37362361804</v>
      </c>
      <c r="AQ211" s="363">
        <v>124373.53307398182</v>
      </c>
      <c r="AR211" s="363">
        <v>123938.8589839653</v>
      </c>
      <c r="AS211" s="363">
        <v>122832.28794240908</v>
      </c>
      <c r="AT211" s="363">
        <v>122123.98985399866</v>
      </c>
      <c r="AU211" s="363">
        <v>120601.77322387762</v>
      </c>
      <c r="AV211" s="363">
        <v>119441.34762246103</v>
      </c>
      <c r="AW211" s="363">
        <v>117949.80376392894</v>
      </c>
      <c r="AX211" s="363">
        <v>116689.32221107777</v>
      </c>
      <c r="AY211" s="363">
        <v>115526.84000468408</v>
      </c>
      <c r="AZ211" s="363">
        <v>114806.07065011178</v>
      </c>
    </row>
    <row r="212" spans="1:52" ht="12" hidden="1" customHeight="1" x14ac:dyDescent="0.35">
      <c r="A212" s="364" t="s">
        <v>80</v>
      </c>
      <c r="B212" s="365">
        <v>0</v>
      </c>
      <c r="C212" s="365">
        <v>0</v>
      </c>
      <c r="D212" s="365">
        <v>0</v>
      </c>
      <c r="E212" s="365">
        <v>0</v>
      </c>
      <c r="F212" s="365">
        <v>0</v>
      </c>
      <c r="G212" s="365">
        <v>0</v>
      </c>
      <c r="H212" s="365">
        <v>0</v>
      </c>
      <c r="I212" s="365">
        <v>0</v>
      </c>
      <c r="J212" s="365">
        <v>0</v>
      </c>
      <c r="K212" s="365">
        <v>0</v>
      </c>
      <c r="L212" s="365">
        <v>0</v>
      </c>
      <c r="M212" s="365">
        <v>0</v>
      </c>
      <c r="N212" s="365">
        <v>0</v>
      </c>
      <c r="O212" s="365">
        <v>0</v>
      </c>
      <c r="P212" s="365">
        <v>0</v>
      </c>
      <c r="Q212" s="365">
        <v>0</v>
      </c>
      <c r="R212" s="365">
        <v>0</v>
      </c>
      <c r="S212" s="365">
        <v>0</v>
      </c>
      <c r="T212" s="365">
        <v>0</v>
      </c>
      <c r="U212" s="365">
        <v>0</v>
      </c>
      <c r="V212" s="365">
        <v>0</v>
      </c>
      <c r="W212" s="365">
        <v>0</v>
      </c>
      <c r="X212" s="365">
        <v>0</v>
      </c>
      <c r="Y212" s="365">
        <v>0</v>
      </c>
      <c r="Z212" s="365">
        <v>0</v>
      </c>
      <c r="AA212" s="365">
        <v>0</v>
      </c>
      <c r="AB212" s="365">
        <v>0</v>
      </c>
      <c r="AC212" s="365">
        <v>0</v>
      </c>
      <c r="AD212" s="365">
        <v>0</v>
      </c>
      <c r="AE212" s="365">
        <v>0</v>
      </c>
      <c r="AF212" s="365">
        <v>0</v>
      </c>
      <c r="AG212" s="365">
        <v>0</v>
      </c>
      <c r="AH212" s="365">
        <v>0</v>
      </c>
      <c r="AI212" s="365">
        <v>0</v>
      </c>
      <c r="AJ212" s="365">
        <v>0</v>
      </c>
      <c r="AK212" s="365">
        <v>0</v>
      </c>
      <c r="AL212" s="365">
        <v>0</v>
      </c>
      <c r="AM212" s="365">
        <v>0</v>
      </c>
      <c r="AN212" s="365">
        <v>0</v>
      </c>
      <c r="AO212" s="365">
        <v>0</v>
      </c>
      <c r="AP212" s="365">
        <v>0</v>
      </c>
      <c r="AQ212" s="365">
        <v>0</v>
      </c>
      <c r="AR212" s="365">
        <v>0</v>
      </c>
      <c r="AS212" s="365">
        <v>0</v>
      </c>
      <c r="AT212" s="365">
        <v>0</v>
      </c>
      <c r="AU212" s="365">
        <v>0</v>
      </c>
      <c r="AV212" s="365">
        <v>0</v>
      </c>
      <c r="AW212" s="365">
        <v>0</v>
      </c>
      <c r="AX212" s="365">
        <v>0</v>
      </c>
      <c r="AY212" s="365">
        <v>0</v>
      </c>
      <c r="AZ212" s="365">
        <v>0</v>
      </c>
    </row>
    <row r="213" spans="1:52" ht="12" hidden="1" customHeight="1" x14ac:dyDescent="0.35">
      <c r="A213" s="115" t="s">
        <v>81</v>
      </c>
      <c r="B213" s="363">
        <v>0</v>
      </c>
      <c r="C213" s="363">
        <v>0</v>
      </c>
      <c r="D213" s="363">
        <v>0</v>
      </c>
      <c r="E213" s="363">
        <v>0</v>
      </c>
      <c r="F213" s="363">
        <v>0</v>
      </c>
      <c r="G213" s="363">
        <v>0</v>
      </c>
      <c r="H213" s="363">
        <v>0</v>
      </c>
      <c r="I213" s="363">
        <v>0</v>
      </c>
      <c r="J213" s="363">
        <v>0</v>
      </c>
      <c r="K213" s="363">
        <v>0</v>
      </c>
      <c r="L213" s="363">
        <v>0</v>
      </c>
      <c r="M213" s="363">
        <v>0</v>
      </c>
      <c r="N213" s="363">
        <v>0</v>
      </c>
      <c r="O213" s="363">
        <v>0</v>
      </c>
      <c r="P213" s="363">
        <v>0</v>
      </c>
      <c r="Q213" s="363">
        <v>0</v>
      </c>
      <c r="R213" s="363">
        <v>0</v>
      </c>
      <c r="S213" s="363">
        <v>0</v>
      </c>
      <c r="T213" s="363">
        <v>0</v>
      </c>
      <c r="U213" s="363">
        <v>0</v>
      </c>
      <c r="V213" s="363">
        <v>0</v>
      </c>
      <c r="W213" s="363">
        <v>0</v>
      </c>
      <c r="X213" s="363">
        <v>0</v>
      </c>
      <c r="Y213" s="363">
        <v>0</v>
      </c>
      <c r="Z213" s="363">
        <v>0</v>
      </c>
      <c r="AA213" s="363">
        <v>0</v>
      </c>
      <c r="AB213" s="363">
        <v>0</v>
      </c>
      <c r="AC213" s="363">
        <v>0</v>
      </c>
      <c r="AD213" s="363">
        <v>0</v>
      </c>
      <c r="AE213" s="363">
        <v>0</v>
      </c>
      <c r="AF213" s="363">
        <v>0</v>
      </c>
      <c r="AG213" s="363">
        <v>0</v>
      </c>
      <c r="AH213" s="363">
        <v>0</v>
      </c>
      <c r="AI213" s="363">
        <v>0</v>
      </c>
      <c r="AJ213" s="363">
        <v>0</v>
      </c>
      <c r="AK213" s="363">
        <v>0</v>
      </c>
      <c r="AL213" s="363">
        <v>0</v>
      </c>
      <c r="AM213" s="363">
        <v>0</v>
      </c>
      <c r="AN213" s="363">
        <v>0</v>
      </c>
      <c r="AO213" s="363">
        <v>0</v>
      </c>
      <c r="AP213" s="363">
        <v>0</v>
      </c>
      <c r="AQ213" s="363">
        <v>0</v>
      </c>
      <c r="AR213" s="363">
        <v>0</v>
      </c>
      <c r="AS213" s="363">
        <v>0</v>
      </c>
      <c r="AT213" s="363">
        <v>0</v>
      </c>
      <c r="AU213" s="363">
        <v>0</v>
      </c>
      <c r="AV213" s="363">
        <v>0</v>
      </c>
      <c r="AW213" s="363">
        <v>0</v>
      </c>
      <c r="AX213" s="363">
        <v>0</v>
      </c>
      <c r="AY213" s="363">
        <v>0</v>
      </c>
      <c r="AZ213" s="363">
        <v>0</v>
      </c>
    </row>
    <row r="214" spans="1:52" ht="12" hidden="1" customHeight="1" x14ac:dyDescent="0.35">
      <c r="A214" s="115" t="s">
        <v>82</v>
      </c>
      <c r="B214" s="363">
        <v>0</v>
      </c>
      <c r="C214" s="363">
        <v>0</v>
      </c>
      <c r="D214" s="363">
        <v>0</v>
      </c>
      <c r="E214" s="363">
        <v>0</v>
      </c>
      <c r="F214" s="363">
        <v>0</v>
      </c>
      <c r="G214" s="363">
        <v>0</v>
      </c>
      <c r="H214" s="363">
        <v>0</v>
      </c>
      <c r="I214" s="363">
        <v>0</v>
      </c>
      <c r="J214" s="363">
        <v>0</v>
      </c>
      <c r="K214" s="363">
        <v>0</v>
      </c>
      <c r="L214" s="363">
        <v>0</v>
      </c>
      <c r="M214" s="363">
        <v>0</v>
      </c>
      <c r="N214" s="363">
        <v>0</v>
      </c>
      <c r="O214" s="363">
        <v>0</v>
      </c>
      <c r="P214" s="363">
        <v>0</v>
      </c>
      <c r="Q214" s="363">
        <v>0</v>
      </c>
      <c r="R214" s="363">
        <v>0</v>
      </c>
      <c r="S214" s="363">
        <v>0</v>
      </c>
      <c r="T214" s="363">
        <v>0</v>
      </c>
      <c r="U214" s="363">
        <v>0</v>
      </c>
      <c r="V214" s="363">
        <v>0</v>
      </c>
      <c r="W214" s="363">
        <v>0</v>
      </c>
      <c r="X214" s="363">
        <v>0</v>
      </c>
      <c r="Y214" s="363">
        <v>0</v>
      </c>
      <c r="Z214" s="363">
        <v>0</v>
      </c>
      <c r="AA214" s="363">
        <v>0</v>
      </c>
      <c r="AB214" s="363">
        <v>0</v>
      </c>
      <c r="AC214" s="363">
        <v>0</v>
      </c>
      <c r="AD214" s="363">
        <v>0</v>
      </c>
      <c r="AE214" s="363">
        <v>0</v>
      </c>
      <c r="AF214" s="363">
        <v>0</v>
      </c>
      <c r="AG214" s="363">
        <v>0</v>
      </c>
      <c r="AH214" s="363">
        <v>0</v>
      </c>
      <c r="AI214" s="363">
        <v>0</v>
      </c>
      <c r="AJ214" s="363">
        <v>0</v>
      </c>
      <c r="AK214" s="363">
        <v>0</v>
      </c>
      <c r="AL214" s="363">
        <v>0</v>
      </c>
      <c r="AM214" s="363">
        <v>0</v>
      </c>
      <c r="AN214" s="363">
        <v>0</v>
      </c>
      <c r="AO214" s="363">
        <v>0</v>
      </c>
      <c r="AP214" s="363">
        <v>0</v>
      </c>
      <c r="AQ214" s="363">
        <v>0</v>
      </c>
      <c r="AR214" s="363">
        <v>0</v>
      </c>
      <c r="AS214" s="363">
        <v>0</v>
      </c>
      <c r="AT214" s="363">
        <v>0</v>
      </c>
      <c r="AU214" s="363">
        <v>0</v>
      </c>
      <c r="AV214" s="363">
        <v>0</v>
      </c>
      <c r="AW214" s="363">
        <v>0</v>
      </c>
      <c r="AX214" s="363">
        <v>0</v>
      </c>
      <c r="AY214" s="363">
        <v>0</v>
      </c>
      <c r="AZ214" s="363">
        <v>0</v>
      </c>
    </row>
    <row r="215" spans="1:52" ht="12" hidden="1" customHeight="1" x14ac:dyDescent="0.35">
      <c r="A215" s="119" t="s">
        <v>83</v>
      </c>
      <c r="B215" s="366">
        <v>0</v>
      </c>
      <c r="C215" s="366">
        <v>0</v>
      </c>
      <c r="D215" s="366">
        <v>0</v>
      </c>
      <c r="E215" s="366">
        <v>0</v>
      </c>
      <c r="F215" s="366">
        <v>0</v>
      </c>
      <c r="G215" s="366">
        <v>0</v>
      </c>
      <c r="H215" s="366">
        <v>0</v>
      </c>
      <c r="I215" s="366">
        <v>0</v>
      </c>
      <c r="J215" s="366">
        <v>0</v>
      </c>
      <c r="K215" s="366">
        <v>0</v>
      </c>
      <c r="L215" s="366">
        <v>0</v>
      </c>
      <c r="M215" s="366">
        <v>0</v>
      </c>
      <c r="N215" s="366">
        <v>0</v>
      </c>
      <c r="O215" s="366">
        <v>0</v>
      </c>
      <c r="P215" s="366">
        <v>0</v>
      </c>
      <c r="Q215" s="366">
        <v>0</v>
      </c>
      <c r="R215" s="366">
        <v>0</v>
      </c>
      <c r="S215" s="366">
        <v>0</v>
      </c>
      <c r="T215" s="366">
        <v>0</v>
      </c>
      <c r="U215" s="366">
        <v>0</v>
      </c>
      <c r="V215" s="366">
        <v>0</v>
      </c>
      <c r="W215" s="366">
        <v>0</v>
      </c>
      <c r="X215" s="366">
        <v>0</v>
      </c>
      <c r="Y215" s="366">
        <v>0</v>
      </c>
      <c r="Z215" s="366">
        <v>0</v>
      </c>
      <c r="AA215" s="366">
        <v>0</v>
      </c>
      <c r="AB215" s="366">
        <v>0</v>
      </c>
      <c r="AC215" s="366">
        <v>0</v>
      </c>
      <c r="AD215" s="366">
        <v>0</v>
      </c>
      <c r="AE215" s="366">
        <v>0</v>
      </c>
      <c r="AF215" s="366">
        <v>0</v>
      </c>
      <c r="AG215" s="366">
        <v>0</v>
      </c>
      <c r="AH215" s="366">
        <v>0</v>
      </c>
      <c r="AI215" s="366">
        <v>0</v>
      </c>
      <c r="AJ215" s="366">
        <v>0</v>
      </c>
      <c r="AK215" s="366">
        <v>0</v>
      </c>
      <c r="AL215" s="366">
        <v>0</v>
      </c>
      <c r="AM215" s="366">
        <v>0</v>
      </c>
      <c r="AN215" s="366">
        <v>0</v>
      </c>
      <c r="AO215" s="366">
        <v>0</v>
      </c>
      <c r="AP215" s="366">
        <v>0</v>
      </c>
      <c r="AQ215" s="366">
        <v>0</v>
      </c>
      <c r="AR215" s="366">
        <v>0</v>
      </c>
      <c r="AS215" s="366">
        <v>0</v>
      </c>
      <c r="AT215" s="366">
        <v>0</v>
      </c>
      <c r="AU215" s="366">
        <v>0</v>
      </c>
      <c r="AV215" s="366">
        <v>0</v>
      </c>
      <c r="AW215" s="366">
        <v>0</v>
      </c>
      <c r="AX215" s="366">
        <v>0</v>
      </c>
      <c r="AY215" s="366">
        <v>0</v>
      </c>
      <c r="AZ215" s="366">
        <v>0</v>
      </c>
    </row>
    <row r="216" spans="1:52" ht="12" hidden="1" customHeight="1" x14ac:dyDescent="0.35">
      <c r="A216" s="134" t="s">
        <v>84</v>
      </c>
      <c r="B216" s="367">
        <v>594.91809256718034</v>
      </c>
      <c r="C216" s="367">
        <v>595.7102787308512</v>
      </c>
      <c r="D216" s="367">
        <v>597.05117577711303</v>
      </c>
      <c r="E216" s="367">
        <v>602.51081722956008</v>
      </c>
      <c r="F216" s="367">
        <v>629.34009609327893</v>
      </c>
      <c r="G216" s="367">
        <v>685.26095601809754</v>
      </c>
      <c r="H216" s="367">
        <v>749.5664539616738</v>
      </c>
      <c r="I216" s="367">
        <v>779.36888380531695</v>
      </c>
      <c r="J216" s="367">
        <v>837.77705580324823</v>
      </c>
      <c r="K216" s="367">
        <v>785.78711707800949</v>
      </c>
      <c r="L216" s="367">
        <v>825.68887626530159</v>
      </c>
      <c r="M216" s="367">
        <v>910.10649858984516</v>
      </c>
      <c r="N216" s="367">
        <v>938.61769283458636</v>
      </c>
      <c r="O216" s="367">
        <v>922.25543433907035</v>
      </c>
      <c r="P216" s="367">
        <v>890.69043058643194</v>
      </c>
      <c r="Q216" s="367">
        <v>835.2899958967505</v>
      </c>
      <c r="R216" s="367">
        <v>790.20066519292959</v>
      </c>
      <c r="S216" s="367">
        <v>776.18075409533083</v>
      </c>
      <c r="T216" s="367">
        <v>809.39699080779894</v>
      </c>
      <c r="U216" s="367">
        <v>848.81068739885075</v>
      </c>
      <c r="V216" s="367">
        <v>890.09962843647179</v>
      </c>
      <c r="W216" s="367">
        <v>902.84551169512611</v>
      </c>
      <c r="X216" s="367">
        <v>906.14852128970278</v>
      </c>
      <c r="Y216" s="367">
        <v>937.73070449021054</v>
      </c>
      <c r="Z216" s="367">
        <v>959.31147205614582</v>
      </c>
      <c r="AA216" s="367">
        <v>969.11915118363856</v>
      </c>
      <c r="AB216" s="367">
        <v>968.25548059032462</v>
      </c>
      <c r="AC216" s="367">
        <v>968.11194426176314</v>
      </c>
      <c r="AD216" s="367">
        <v>964.87714223201101</v>
      </c>
      <c r="AE216" s="367">
        <v>962.54657387825034</v>
      </c>
      <c r="AF216" s="367">
        <v>969.28122461097792</v>
      </c>
      <c r="AG216" s="367">
        <v>975.02042965173598</v>
      </c>
      <c r="AH216" s="367">
        <v>964.2379184865739</v>
      </c>
      <c r="AI216" s="367">
        <v>968.96051003265927</v>
      </c>
      <c r="AJ216" s="367">
        <v>977.8896530413241</v>
      </c>
      <c r="AK216" s="367">
        <v>984.52551608126851</v>
      </c>
      <c r="AL216" s="367">
        <v>987.39898645145354</v>
      </c>
      <c r="AM216" s="367">
        <v>985.50491581142967</v>
      </c>
      <c r="AN216" s="367">
        <v>987.60895581066791</v>
      </c>
      <c r="AO216" s="367">
        <v>992.26414085128397</v>
      </c>
      <c r="AP216" s="367">
        <v>992.70337144054952</v>
      </c>
      <c r="AQ216" s="367">
        <v>983.44255027142833</v>
      </c>
      <c r="AR216" s="367">
        <v>981.20910897277781</v>
      </c>
      <c r="AS216" s="367">
        <v>985.00622481429093</v>
      </c>
      <c r="AT216" s="367">
        <v>988.78676692455656</v>
      </c>
      <c r="AU216" s="367">
        <v>982.33190973235037</v>
      </c>
      <c r="AV216" s="367">
        <v>981.24607834015035</v>
      </c>
      <c r="AW216" s="367">
        <v>978.29939115392779</v>
      </c>
      <c r="AX216" s="367">
        <v>978.93971298086387</v>
      </c>
      <c r="AY216" s="367">
        <v>976.01971946860635</v>
      </c>
      <c r="AZ216" s="367">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1FC89-83D3-499C-8146-DAA2768908C7}">
  <sheetPr>
    <tabColor theme="8" tint="0.59999389629810485"/>
    <pageSetUpPr fitToPage="1"/>
  </sheetPr>
  <dimension ref="A1:BA85"/>
  <sheetViews>
    <sheetView showGridLines="0" workbookViewId="0">
      <pane xSplit="2" ySplit="1" topLeftCell="G3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1077</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52019.433144393792</v>
      </c>
      <c r="D2" s="238">
        <v>49138.122139999985</v>
      </c>
      <c r="E2" s="238">
        <v>46643.68212999995</v>
      </c>
      <c r="F2" s="238">
        <v>47856.140400000004</v>
      </c>
      <c r="G2" s="238">
        <v>48121.857240000012</v>
      </c>
      <c r="H2" s="238">
        <v>46110.442507036532</v>
      </c>
      <c r="I2" s="238">
        <v>49223.523100000042</v>
      </c>
      <c r="J2" s="238">
        <v>49420.50584999998</v>
      </c>
      <c r="K2" s="238">
        <v>47419.942190000009</v>
      </c>
      <c r="L2" s="238">
        <v>34941.273449999971</v>
      </c>
      <c r="M2" s="238">
        <v>42304.297879732469</v>
      </c>
      <c r="N2" s="238">
        <v>41836.293316255462</v>
      </c>
      <c r="O2" s="238">
        <v>40234.404062039837</v>
      </c>
      <c r="P2" s="238">
        <v>39276.466474297195</v>
      </c>
      <c r="Q2" s="238">
        <v>38798.002541326896</v>
      </c>
      <c r="R2" s="238">
        <v>37766.719014627241</v>
      </c>
      <c r="S2" s="238">
        <v>34925.125992666137</v>
      </c>
      <c r="T2" s="238">
        <v>35674.869725545592</v>
      </c>
      <c r="U2" s="238">
        <v>33423.60650813672</v>
      </c>
      <c r="V2" s="238">
        <v>32743.43358484561</v>
      </c>
      <c r="W2" s="238">
        <v>31986.191371282981</v>
      </c>
      <c r="X2" s="238">
        <v>31629.836078122349</v>
      </c>
      <c r="Y2" s="238">
        <v>31074.104704236153</v>
      </c>
      <c r="Z2" s="238">
        <v>30424.661739790579</v>
      </c>
      <c r="AA2" s="238">
        <v>30007.374199118211</v>
      </c>
      <c r="AB2" s="238">
        <v>29788.005117613982</v>
      </c>
      <c r="AC2" s="238">
        <v>29713.383534174252</v>
      </c>
      <c r="AD2" s="238">
        <v>29669.625020212752</v>
      </c>
      <c r="AE2" s="238">
        <v>29630.79328897977</v>
      </c>
      <c r="AF2" s="238">
        <v>29444.527439984882</v>
      </c>
      <c r="AG2" s="238">
        <v>29088.212540448658</v>
      </c>
      <c r="AH2" s="238">
        <v>28897.131173257272</v>
      </c>
      <c r="AI2" s="238">
        <v>28511.578047293497</v>
      </c>
      <c r="AJ2" s="238">
        <v>27968.159841530007</v>
      </c>
      <c r="AK2" s="238">
        <v>27389.603145675163</v>
      </c>
      <c r="AL2" s="238">
        <v>26893.904100943633</v>
      </c>
      <c r="AM2" s="238">
        <v>26632.322230515849</v>
      </c>
      <c r="AN2" s="238">
        <v>26279.490098543418</v>
      </c>
      <c r="AO2" s="238">
        <v>25802.377566400261</v>
      </c>
      <c r="AP2" s="238">
        <v>25361.097233115401</v>
      </c>
      <c r="AQ2" s="238">
        <v>24877.039580491713</v>
      </c>
      <c r="AR2" s="238">
        <v>24538.637915045336</v>
      </c>
      <c r="AS2" s="238">
        <v>24121.445299831717</v>
      </c>
      <c r="AT2" s="238">
        <v>23599.268196368455</v>
      </c>
      <c r="AU2" s="238">
        <v>22838.751386333272</v>
      </c>
      <c r="AV2" s="238">
        <v>22352.162829866847</v>
      </c>
      <c r="AW2" s="238">
        <v>21740.121281051717</v>
      </c>
      <c r="AX2" s="238">
        <v>20584.467229022688</v>
      </c>
      <c r="AY2" s="238">
        <v>19887.60866670989</v>
      </c>
      <c r="AZ2" s="238">
        <v>18282.520348609371</v>
      </c>
      <c r="BA2" s="239">
        <v>16902.070987393556</v>
      </c>
    </row>
    <row r="3" spans="1:53" x14ac:dyDescent="0.25">
      <c r="A3" s="240" t="s">
        <v>154</v>
      </c>
      <c r="B3" s="415" t="s">
        <v>155</v>
      </c>
      <c r="C3" s="242">
        <v>51400.726879639951</v>
      </c>
      <c r="D3" s="416">
        <v>48524.60919999997</v>
      </c>
      <c r="E3" s="416">
        <v>46059.433079999952</v>
      </c>
      <c r="F3" s="416">
        <v>47316.539000000004</v>
      </c>
      <c r="G3" s="416">
        <v>47641.827300000012</v>
      </c>
      <c r="H3" s="416">
        <v>45617.238859535966</v>
      </c>
      <c r="I3" s="416">
        <v>48555.298510000044</v>
      </c>
      <c r="J3" s="416">
        <v>48793.753529999987</v>
      </c>
      <c r="K3" s="416">
        <v>46693.958140000002</v>
      </c>
      <c r="L3" s="416">
        <v>34297.186979999969</v>
      </c>
      <c r="M3" s="416">
        <v>41421.523932758544</v>
      </c>
      <c r="N3" s="416">
        <v>40925.144004650436</v>
      </c>
      <c r="O3" s="416">
        <v>39463.02747386293</v>
      </c>
      <c r="P3" s="416">
        <v>38515.598955037793</v>
      </c>
      <c r="Q3" s="416">
        <v>38162.959831678403</v>
      </c>
      <c r="R3" s="416">
        <v>37286.305023827575</v>
      </c>
      <c r="S3" s="416">
        <v>34510.663255436375</v>
      </c>
      <c r="T3" s="416">
        <v>35260.310906564227</v>
      </c>
      <c r="U3" s="416">
        <v>33036.962039604048</v>
      </c>
      <c r="V3" s="416">
        <v>32360.632778535746</v>
      </c>
      <c r="W3" s="416">
        <v>31607.82798181352</v>
      </c>
      <c r="X3" s="416">
        <v>31252.455036457992</v>
      </c>
      <c r="Y3" s="416">
        <v>30701.193802029873</v>
      </c>
      <c r="Z3" s="416">
        <v>30057.611576472555</v>
      </c>
      <c r="AA3" s="416">
        <v>29643.002587171992</v>
      </c>
      <c r="AB3" s="416">
        <v>29424.594436967534</v>
      </c>
      <c r="AC3" s="416">
        <v>29349.216604945497</v>
      </c>
      <c r="AD3" s="416">
        <v>29304.665991138838</v>
      </c>
      <c r="AE3" s="416">
        <v>29264.841853142203</v>
      </c>
      <c r="AF3" s="416">
        <v>29079.71244204371</v>
      </c>
      <c r="AG3" s="416">
        <v>28726.637666679471</v>
      </c>
      <c r="AH3" s="416">
        <v>28537.077923503584</v>
      </c>
      <c r="AI3" s="416">
        <v>28155.956511924956</v>
      </c>
      <c r="AJ3" s="416">
        <v>27618.794168562399</v>
      </c>
      <c r="AK3" s="416">
        <v>27047.120022304935</v>
      </c>
      <c r="AL3" s="416">
        <v>26557.01716187127</v>
      </c>
      <c r="AM3" s="416">
        <v>26298.166259721209</v>
      </c>
      <c r="AN3" s="416">
        <v>25949.111825273874</v>
      </c>
      <c r="AO3" s="416">
        <v>25477.45139571212</v>
      </c>
      <c r="AP3" s="416">
        <v>25041.054634187949</v>
      </c>
      <c r="AQ3" s="416">
        <v>24561.866004397034</v>
      </c>
      <c r="AR3" s="416">
        <v>24227.107440960335</v>
      </c>
      <c r="AS3" s="416">
        <v>23814.435922099059</v>
      </c>
      <c r="AT3" s="416">
        <v>23297.98351174347</v>
      </c>
      <c r="AU3" s="416">
        <v>22546.150755740782</v>
      </c>
      <c r="AV3" s="416">
        <v>22065.472496540337</v>
      </c>
      <c r="AW3" s="416">
        <v>21461.160241152622</v>
      </c>
      <c r="AX3" s="416">
        <v>20317.169565274602</v>
      </c>
      <c r="AY3" s="416">
        <v>19624.63539122208</v>
      </c>
      <c r="AZ3" s="416">
        <v>18050.909599247065</v>
      </c>
      <c r="BA3" s="244">
        <v>16683.606253530237</v>
      </c>
    </row>
    <row r="4" spans="1:53" x14ac:dyDescent="0.25">
      <c r="A4" s="245" t="s">
        <v>156</v>
      </c>
      <c r="B4" s="246" t="s">
        <v>157</v>
      </c>
      <c r="C4" s="247">
        <v>51373.856231195343</v>
      </c>
      <c r="D4" s="248">
        <v>48495.608379999976</v>
      </c>
      <c r="E4" s="248">
        <v>46026.63432999995</v>
      </c>
      <c r="F4" s="248">
        <v>47159.838950000005</v>
      </c>
      <c r="G4" s="248">
        <v>47468.428280000007</v>
      </c>
      <c r="H4" s="248">
        <v>45447.873586544294</v>
      </c>
      <c r="I4" s="248">
        <v>48367.399760000044</v>
      </c>
      <c r="J4" s="248">
        <v>48608.452299999983</v>
      </c>
      <c r="K4" s="248">
        <v>46513.557310000004</v>
      </c>
      <c r="L4" s="248">
        <v>34153.58658999997</v>
      </c>
      <c r="M4" s="248">
        <v>41263.598953075751</v>
      </c>
      <c r="N4" s="248">
        <v>40769.846320292534</v>
      </c>
      <c r="O4" s="248">
        <v>39311.336349524034</v>
      </c>
      <c r="P4" s="248">
        <v>38371.837144136392</v>
      </c>
      <c r="Q4" s="248">
        <v>37999.923708000599</v>
      </c>
      <c r="R4" s="248">
        <v>37143.761706140853</v>
      </c>
      <c r="S4" s="248">
        <v>34394.099239987161</v>
      </c>
      <c r="T4" s="248">
        <v>35143.465906538368</v>
      </c>
      <c r="U4" s="248">
        <v>32927.951071198637</v>
      </c>
      <c r="V4" s="248">
        <v>32252.676482306917</v>
      </c>
      <c r="W4" s="248">
        <v>31501.126242593949</v>
      </c>
      <c r="X4" s="248">
        <v>31146.038346664682</v>
      </c>
      <c r="Y4" s="248">
        <v>30596.084025999546</v>
      </c>
      <c r="Z4" s="248">
        <v>29954.184909889449</v>
      </c>
      <c r="AA4" s="248">
        <v>29540.38042810703</v>
      </c>
      <c r="AB4" s="248">
        <v>29322.310835923283</v>
      </c>
      <c r="AC4" s="248">
        <v>29246.806942985902</v>
      </c>
      <c r="AD4" s="248">
        <v>29202.132188868745</v>
      </c>
      <c r="AE4" s="248">
        <v>29162.126671917431</v>
      </c>
      <c r="AF4" s="248">
        <v>28977.417650984185</v>
      </c>
      <c r="AG4" s="248">
        <v>28625.340157349448</v>
      </c>
      <c r="AH4" s="248">
        <v>28436.29137597941</v>
      </c>
      <c r="AI4" s="248">
        <v>28056.52364508342</v>
      </c>
      <c r="AJ4" s="248">
        <v>27521.157795745643</v>
      </c>
      <c r="AK4" s="248">
        <v>26951.459084465514</v>
      </c>
      <c r="AL4" s="248">
        <v>26462.943200429727</v>
      </c>
      <c r="AM4" s="248">
        <v>26204.86599385535</v>
      </c>
      <c r="AN4" s="248">
        <v>25856.883755090043</v>
      </c>
      <c r="AO4" s="248">
        <v>25386.752754405177</v>
      </c>
      <c r="AP4" s="248">
        <v>24951.719919437433</v>
      </c>
      <c r="AQ4" s="248">
        <v>24473.894563979498</v>
      </c>
      <c r="AR4" s="248">
        <v>24140.152055667422</v>
      </c>
      <c r="AS4" s="248">
        <v>23728.74840435083</v>
      </c>
      <c r="AT4" s="248">
        <v>23213.895351648196</v>
      </c>
      <c r="AU4" s="248">
        <v>22464.501231446222</v>
      </c>
      <c r="AV4" s="248">
        <v>21985.473376931335</v>
      </c>
      <c r="AW4" s="248">
        <v>21383.335335628275</v>
      </c>
      <c r="AX4" s="248">
        <v>20242.731531160858</v>
      </c>
      <c r="AY4" s="248">
        <v>19551.4760885176</v>
      </c>
      <c r="AZ4" s="248">
        <v>17986.982179042716</v>
      </c>
      <c r="BA4" s="249">
        <v>16623.444235677012</v>
      </c>
    </row>
    <row r="5" spans="1:53" x14ac:dyDescent="0.25">
      <c r="A5" s="250" t="s">
        <v>158</v>
      </c>
      <c r="B5" s="251" t="s">
        <v>159</v>
      </c>
      <c r="C5" s="252">
        <v>51213.187563900115</v>
      </c>
      <c r="D5" s="253">
        <v>48383.91075999997</v>
      </c>
      <c r="E5" s="253">
        <v>45941.635329999954</v>
      </c>
      <c r="F5" s="253">
        <v>47059.140980000004</v>
      </c>
      <c r="G5" s="253">
        <v>47353.427570000007</v>
      </c>
      <c r="H5" s="253">
        <v>45325.34625353197</v>
      </c>
      <c r="I5" s="253">
        <v>48221.798970000047</v>
      </c>
      <c r="J5" s="253">
        <v>48460.751999999993</v>
      </c>
      <c r="K5" s="253">
        <v>46359.050510000008</v>
      </c>
      <c r="L5" s="253">
        <v>34067.885069999975</v>
      </c>
      <c r="M5" s="253">
        <v>41138.370782636688</v>
      </c>
      <c r="N5" s="253">
        <v>40620.089668526394</v>
      </c>
      <c r="O5" s="253">
        <v>39184.723968071186</v>
      </c>
      <c r="P5" s="253">
        <v>38263.612888959949</v>
      </c>
      <c r="Q5" s="253">
        <v>37890.318191714417</v>
      </c>
      <c r="R5" s="253">
        <v>37023.26456903341</v>
      </c>
      <c r="S5" s="253">
        <v>34281.456022203281</v>
      </c>
      <c r="T5" s="253">
        <v>35032.915040193482</v>
      </c>
      <c r="U5" s="253">
        <v>32822.504447915257</v>
      </c>
      <c r="V5" s="253">
        <v>32150.394729001047</v>
      </c>
      <c r="W5" s="253">
        <v>31402.942613069663</v>
      </c>
      <c r="X5" s="253">
        <v>31050.239787460592</v>
      </c>
      <c r="Y5" s="253">
        <v>30503.541948770751</v>
      </c>
      <c r="Z5" s="253">
        <v>29864.972179157932</v>
      </c>
      <c r="AA5" s="253">
        <v>29454.101789316122</v>
      </c>
      <c r="AB5" s="253">
        <v>29237.836501613787</v>
      </c>
      <c r="AC5" s="253">
        <v>29163.903846545607</v>
      </c>
      <c r="AD5" s="253">
        <v>29120.407590047776</v>
      </c>
      <c r="AE5" s="253">
        <v>29081.653671663702</v>
      </c>
      <c r="AF5" s="253">
        <v>28898.553400323246</v>
      </c>
      <c r="AG5" s="253">
        <v>28548.44287940874</v>
      </c>
      <c r="AH5" s="253">
        <v>28360.683630402291</v>
      </c>
      <c r="AI5" s="253">
        <v>27982.836381115176</v>
      </c>
      <c r="AJ5" s="253">
        <v>27449.662106166277</v>
      </c>
      <c r="AK5" s="253">
        <v>26882.254388136476</v>
      </c>
      <c r="AL5" s="253">
        <v>26395.750388948865</v>
      </c>
      <c r="AM5" s="253">
        <v>26139.07358294286</v>
      </c>
      <c r="AN5" s="253">
        <v>25792.632235348232</v>
      </c>
      <c r="AO5" s="253">
        <v>25324.22972259059</v>
      </c>
      <c r="AP5" s="253">
        <v>24890.848866099048</v>
      </c>
      <c r="AQ5" s="253">
        <v>24414.945794619849</v>
      </c>
      <c r="AR5" s="253">
        <v>24082.60684174734</v>
      </c>
      <c r="AS5" s="253">
        <v>23673.026533550197</v>
      </c>
      <c r="AT5" s="253">
        <v>23160.451928147584</v>
      </c>
      <c r="AU5" s="253">
        <v>22414.44274486247</v>
      </c>
      <c r="AV5" s="253">
        <v>21936.955117688914</v>
      </c>
      <c r="AW5" s="253">
        <v>21336.505156443371</v>
      </c>
      <c r="AX5" s="253">
        <v>20199.856672461494</v>
      </c>
      <c r="AY5" s="253">
        <v>19511.699208259695</v>
      </c>
      <c r="AZ5" s="253">
        <v>17951.46971714633</v>
      </c>
      <c r="BA5" s="254">
        <v>16591.351594480682</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51213.187563900115</v>
      </c>
      <c r="D7" s="258">
        <v>48383.91075999997</v>
      </c>
      <c r="E7" s="258">
        <v>45941.635329999954</v>
      </c>
      <c r="F7" s="258">
        <v>47059.140980000004</v>
      </c>
      <c r="G7" s="258">
        <v>47353.427570000007</v>
      </c>
      <c r="H7" s="258">
        <v>45325.34625353197</v>
      </c>
      <c r="I7" s="258">
        <v>48221.798970000047</v>
      </c>
      <c r="J7" s="258">
        <v>48460.751999999993</v>
      </c>
      <c r="K7" s="258">
        <v>46359.050510000008</v>
      </c>
      <c r="L7" s="258">
        <v>34067.885069999975</v>
      </c>
      <c r="M7" s="258">
        <v>41138.370782636688</v>
      </c>
      <c r="N7" s="258">
        <v>40620.089668526394</v>
      </c>
      <c r="O7" s="258">
        <v>39184.723968071186</v>
      </c>
      <c r="P7" s="258">
        <v>38263.612888959949</v>
      </c>
      <c r="Q7" s="258">
        <v>37890.318191714417</v>
      </c>
      <c r="R7" s="258">
        <v>37023.26456903341</v>
      </c>
      <c r="S7" s="258">
        <v>34281.456022203281</v>
      </c>
      <c r="T7" s="258">
        <v>35032.915040193482</v>
      </c>
      <c r="U7" s="258">
        <v>32822.504447915257</v>
      </c>
      <c r="V7" s="258">
        <v>32150.394729001047</v>
      </c>
      <c r="W7" s="258">
        <v>31402.942613069663</v>
      </c>
      <c r="X7" s="258">
        <v>31050.239787460592</v>
      </c>
      <c r="Y7" s="258">
        <v>30503.541948770751</v>
      </c>
      <c r="Z7" s="258">
        <v>29864.972179157932</v>
      </c>
      <c r="AA7" s="258">
        <v>29454.101789316122</v>
      </c>
      <c r="AB7" s="258">
        <v>29237.836501613787</v>
      </c>
      <c r="AC7" s="258">
        <v>29163.903846545607</v>
      </c>
      <c r="AD7" s="258">
        <v>29120.407590047776</v>
      </c>
      <c r="AE7" s="258">
        <v>29081.653671663702</v>
      </c>
      <c r="AF7" s="258">
        <v>28898.553400323246</v>
      </c>
      <c r="AG7" s="258">
        <v>28548.44287940874</v>
      </c>
      <c r="AH7" s="258">
        <v>28360.683630402291</v>
      </c>
      <c r="AI7" s="258">
        <v>27982.836381115176</v>
      </c>
      <c r="AJ7" s="258">
        <v>27449.662106166277</v>
      </c>
      <c r="AK7" s="258">
        <v>26882.254388136476</v>
      </c>
      <c r="AL7" s="258">
        <v>26395.750388948865</v>
      </c>
      <c r="AM7" s="258">
        <v>26139.07358294286</v>
      </c>
      <c r="AN7" s="258">
        <v>25792.632235348232</v>
      </c>
      <c r="AO7" s="258">
        <v>25324.22972259059</v>
      </c>
      <c r="AP7" s="258">
        <v>24890.848866099048</v>
      </c>
      <c r="AQ7" s="258">
        <v>24414.945794619849</v>
      </c>
      <c r="AR7" s="258">
        <v>24082.60684174734</v>
      </c>
      <c r="AS7" s="258">
        <v>23673.026533550197</v>
      </c>
      <c r="AT7" s="258">
        <v>23160.451928147584</v>
      </c>
      <c r="AU7" s="258">
        <v>22414.44274486247</v>
      </c>
      <c r="AV7" s="258">
        <v>21936.955117688914</v>
      </c>
      <c r="AW7" s="258">
        <v>21336.505156443371</v>
      </c>
      <c r="AX7" s="258">
        <v>20199.856672461494</v>
      </c>
      <c r="AY7" s="258">
        <v>19511.699208259695</v>
      </c>
      <c r="AZ7" s="258">
        <v>17951.46971714633</v>
      </c>
      <c r="BA7" s="259">
        <v>16591.351594480682</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160.66866729523173</v>
      </c>
      <c r="D11" s="253">
        <v>111.69762000000026</v>
      </c>
      <c r="E11" s="253">
        <v>84.999000000000038</v>
      </c>
      <c r="F11" s="253">
        <v>100.69797000000003</v>
      </c>
      <c r="G11" s="253">
        <v>115.00071</v>
      </c>
      <c r="H11" s="253">
        <v>122.52733301231814</v>
      </c>
      <c r="I11" s="253">
        <v>145.60079000000002</v>
      </c>
      <c r="J11" s="253">
        <v>147.70030000000003</v>
      </c>
      <c r="K11" s="253">
        <v>154.50679999999997</v>
      </c>
      <c r="L11" s="253">
        <v>85.701520000000002</v>
      </c>
      <c r="M11" s="253">
        <v>125.22817043905737</v>
      </c>
      <c r="N11" s="253">
        <v>149.75665176613171</v>
      </c>
      <c r="O11" s="253">
        <v>126.61238145284227</v>
      </c>
      <c r="P11" s="253">
        <v>108.22425517643335</v>
      </c>
      <c r="Q11" s="253">
        <v>109.6055162861846</v>
      </c>
      <c r="R11" s="253">
        <v>120.49713710744074</v>
      </c>
      <c r="S11" s="253">
        <v>112.64321778387071</v>
      </c>
      <c r="T11" s="253">
        <v>110.55086634489346</v>
      </c>
      <c r="U11" s="253">
        <v>105.44662328337105</v>
      </c>
      <c r="V11" s="253">
        <v>102.28175330587311</v>
      </c>
      <c r="W11" s="253">
        <v>98.183629524283262</v>
      </c>
      <c r="X11" s="253">
        <v>95.798559204084739</v>
      </c>
      <c r="Y11" s="253">
        <v>92.54207722879724</v>
      </c>
      <c r="Z11" s="253">
        <v>89.212730731520139</v>
      </c>
      <c r="AA11" s="253">
        <v>86.278638790910719</v>
      </c>
      <c r="AB11" s="253">
        <v>84.474334309488867</v>
      </c>
      <c r="AC11" s="253">
        <v>82.90309644029486</v>
      </c>
      <c r="AD11" s="253">
        <v>81.724598820973995</v>
      </c>
      <c r="AE11" s="253">
        <v>80.473000253719292</v>
      </c>
      <c r="AF11" s="253">
        <v>78.864250660943668</v>
      </c>
      <c r="AG11" s="253">
        <v>76.897277940709955</v>
      </c>
      <c r="AH11" s="253">
        <v>75.607745577117271</v>
      </c>
      <c r="AI11" s="253">
        <v>73.687263968241439</v>
      </c>
      <c r="AJ11" s="253">
        <v>71.495689579366072</v>
      </c>
      <c r="AK11" s="253">
        <v>69.204696329037859</v>
      </c>
      <c r="AL11" s="253">
        <v>67.192811480863156</v>
      </c>
      <c r="AM11" s="253">
        <v>65.7924109124898</v>
      </c>
      <c r="AN11" s="253">
        <v>64.251519741806277</v>
      </c>
      <c r="AO11" s="253">
        <v>62.523031814584762</v>
      </c>
      <c r="AP11" s="253">
        <v>60.871053338390453</v>
      </c>
      <c r="AQ11" s="253">
        <v>58.948769359649781</v>
      </c>
      <c r="AR11" s="253">
        <v>57.54521392008256</v>
      </c>
      <c r="AS11" s="253">
        <v>55.721870800635585</v>
      </c>
      <c r="AT11" s="253">
        <v>53.443423500612241</v>
      </c>
      <c r="AU11" s="253">
        <v>50.058486583751112</v>
      </c>
      <c r="AV11" s="253">
        <v>48.518259242417869</v>
      </c>
      <c r="AW11" s="253">
        <v>46.83017918490647</v>
      </c>
      <c r="AX11" s="253">
        <v>42.874858699363557</v>
      </c>
      <c r="AY11" s="253">
        <v>39.776880257904494</v>
      </c>
      <c r="AZ11" s="253">
        <v>35.512461896386448</v>
      </c>
      <c r="BA11" s="254">
        <v>32.092641196327577</v>
      </c>
    </row>
    <row r="12" spans="1:53" x14ac:dyDescent="0.25">
      <c r="A12" s="255" t="s">
        <v>171</v>
      </c>
      <c r="B12" s="256" t="s">
        <v>172</v>
      </c>
      <c r="C12" s="257">
        <v>160.66866729523173</v>
      </c>
      <c r="D12" s="258">
        <v>111.69762000000026</v>
      </c>
      <c r="E12" s="258">
        <v>84.999000000000038</v>
      </c>
      <c r="F12" s="258">
        <v>100.69797000000003</v>
      </c>
      <c r="G12" s="258">
        <v>115.00071</v>
      </c>
      <c r="H12" s="258">
        <v>122.52733301231814</v>
      </c>
      <c r="I12" s="258">
        <v>145.60079000000002</v>
      </c>
      <c r="J12" s="258">
        <v>147.70030000000003</v>
      </c>
      <c r="K12" s="258">
        <v>154.50679999999997</v>
      </c>
      <c r="L12" s="258">
        <v>85.701520000000002</v>
      </c>
      <c r="M12" s="258">
        <v>125.22817043905737</v>
      </c>
      <c r="N12" s="258">
        <v>149.75665176613171</v>
      </c>
      <c r="O12" s="258">
        <v>126.61238145284227</v>
      </c>
      <c r="P12" s="258">
        <v>108.22425517643335</v>
      </c>
      <c r="Q12" s="258">
        <v>109.6055162861846</v>
      </c>
      <c r="R12" s="258">
        <v>120.49713710744074</v>
      </c>
      <c r="S12" s="258">
        <v>112.64321778387071</v>
      </c>
      <c r="T12" s="258">
        <v>110.55086634489346</v>
      </c>
      <c r="U12" s="258">
        <v>105.44662328337105</v>
      </c>
      <c r="V12" s="258">
        <v>102.28175330587311</v>
      </c>
      <c r="W12" s="258">
        <v>98.183629524283262</v>
      </c>
      <c r="X12" s="258">
        <v>95.798559204084739</v>
      </c>
      <c r="Y12" s="258">
        <v>92.54207722879724</v>
      </c>
      <c r="Z12" s="258">
        <v>89.212730731520139</v>
      </c>
      <c r="AA12" s="258">
        <v>86.278638790910719</v>
      </c>
      <c r="AB12" s="258">
        <v>84.474334309488867</v>
      </c>
      <c r="AC12" s="258">
        <v>82.90309644029486</v>
      </c>
      <c r="AD12" s="258">
        <v>81.724598820973995</v>
      </c>
      <c r="AE12" s="258">
        <v>80.473000253719292</v>
      </c>
      <c r="AF12" s="258">
        <v>78.864250660943668</v>
      </c>
      <c r="AG12" s="258">
        <v>76.897277940709955</v>
      </c>
      <c r="AH12" s="258">
        <v>75.607745577117271</v>
      </c>
      <c r="AI12" s="258">
        <v>73.687263968241439</v>
      </c>
      <c r="AJ12" s="258">
        <v>71.495689579366072</v>
      </c>
      <c r="AK12" s="258">
        <v>69.204696329037859</v>
      </c>
      <c r="AL12" s="258">
        <v>67.192811480863156</v>
      </c>
      <c r="AM12" s="258">
        <v>65.7924109124898</v>
      </c>
      <c r="AN12" s="258">
        <v>64.251519741806277</v>
      </c>
      <c r="AO12" s="258">
        <v>62.523031814584762</v>
      </c>
      <c r="AP12" s="258">
        <v>60.871053338390453</v>
      </c>
      <c r="AQ12" s="258">
        <v>58.948769359649781</v>
      </c>
      <c r="AR12" s="258">
        <v>57.54521392008256</v>
      </c>
      <c r="AS12" s="258">
        <v>55.721870800635585</v>
      </c>
      <c r="AT12" s="258">
        <v>53.443423500612241</v>
      </c>
      <c r="AU12" s="258">
        <v>50.058486583751112</v>
      </c>
      <c r="AV12" s="258">
        <v>48.518259242417869</v>
      </c>
      <c r="AW12" s="258">
        <v>46.83017918490647</v>
      </c>
      <c r="AX12" s="258">
        <v>42.874858699363557</v>
      </c>
      <c r="AY12" s="258">
        <v>39.776880257904494</v>
      </c>
      <c r="AZ12" s="258">
        <v>35.512461896386448</v>
      </c>
      <c r="BA12" s="259">
        <v>32.092641196327577</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125.20004999999999</v>
      </c>
      <c r="G15" s="248">
        <v>135.49996999999999</v>
      </c>
      <c r="H15" s="248">
        <v>129.04836058964062</v>
      </c>
      <c r="I15" s="248">
        <v>144.9</v>
      </c>
      <c r="J15" s="248">
        <v>139.29995</v>
      </c>
      <c r="K15" s="248">
        <v>140.59970999999996</v>
      </c>
      <c r="L15" s="248">
        <v>124.39973000000002</v>
      </c>
      <c r="M15" s="248">
        <v>136.3810985046243</v>
      </c>
      <c r="N15" s="248">
        <v>134.90016374067147</v>
      </c>
      <c r="O15" s="248">
        <v>130.76823150061199</v>
      </c>
      <c r="P15" s="248">
        <v>122.2177925079655</v>
      </c>
      <c r="Q15" s="248">
        <v>135.97488358990458</v>
      </c>
      <c r="R15" s="248">
        <v>133.27602653410111</v>
      </c>
      <c r="S15" s="248">
        <v>116.5640154492169</v>
      </c>
      <c r="T15" s="248">
        <v>116.84500002585969</v>
      </c>
      <c r="U15" s="248">
        <v>109.01096840542264</v>
      </c>
      <c r="V15" s="248">
        <v>107.95629622882574</v>
      </c>
      <c r="W15" s="248">
        <v>106.70173921956905</v>
      </c>
      <c r="X15" s="248">
        <v>106.41668979330942</v>
      </c>
      <c r="Y15" s="248">
        <v>105.10977603032357</v>
      </c>
      <c r="Z15" s="248">
        <v>103.42666658310556</v>
      </c>
      <c r="AA15" s="248">
        <v>102.62215906496517</v>
      </c>
      <c r="AB15" s="248">
        <v>102.28360104425792</v>
      </c>
      <c r="AC15" s="248">
        <v>102.40966195960608</v>
      </c>
      <c r="AD15" s="248">
        <v>102.53380227008815</v>
      </c>
      <c r="AE15" s="248">
        <v>102.7151812247801</v>
      </c>
      <c r="AF15" s="248">
        <v>102.29479105952095</v>
      </c>
      <c r="AG15" s="248">
        <v>101.29750933002657</v>
      </c>
      <c r="AH15" s="248">
        <v>100.78654752417481</v>
      </c>
      <c r="AI15" s="248">
        <v>99.432866841533965</v>
      </c>
      <c r="AJ15" s="248">
        <v>97.636372816757557</v>
      </c>
      <c r="AK15" s="248">
        <v>95.660937839420029</v>
      </c>
      <c r="AL15" s="248">
        <v>94.073961441544114</v>
      </c>
      <c r="AM15" s="248">
        <v>93.300265865858563</v>
      </c>
      <c r="AN15" s="248">
        <v>92.228070183834248</v>
      </c>
      <c r="AO15" s="248">
        <v>90.698641306938626</v>
      </c>
      <c r="AP15" s="248">
        <v>89.334714750512063</v>
      </c>
      <c r="AQ15" s="248">
        <v>87.971440417538318</v>
      </c>
      <c r="AR15" s="248">
        <v>86.95538529290998</v>
      </c>
      <c r="AS15" s="248">
        <v>85.687517748226782</v>
      </c>
      <c r="AT15" s="248">
        <v>84.088160095277047</v>
      </c>
      <c r="AU15" s="248">
        <v>81.649524294562639</v>
      </c>
      <c r="AV15" s="248">
        <v>79.999119608999237</v>
      </c>
      <c r="AW15" s="248">
        <v>77.824905524349148</v>
      </c>
      <c r="AX15" s="248">
        <v>74.438034113744806</v>
      </c>
      <c r="AY15" s="248">
        <v>73.159302704478677</v>
      </c>
      <c r="AZ15" s="248">
        <v>63.927420204352472</v>
      </c>
      <c r="BA15" s="249">
        <v>60.162017853225592</v>
      </c>
    </row>
    <row r="16" spans="1:53" x14ac:dyDescent="0.25">
      <c r="A16" s="250" t="s">
        <v>179</v>
      </c>
      <c r="B16" s="251" t="s">
        <v>180</v>
      </c>
      <c r="C16" s="252">
        <v>0</v>
      </c>
      <c r="D16" s="253">
        <v>0</v>
      </c>
      <c r="E16" s="253">
        <v>0</v>
      </c>
      <c r="F16" s="253">
        <v>125.20004999999999</v>
      </c>
      <c r="G16" s="253">
        <v>135.49996999999999</v>
      </c>
      <c r="H16" s="253">
        <v>129.04836058964062</v>
      </c>
      <c r="I16" s="253">
        <v>144.9</v>
      </c>
      <c r="J16" s="253">
        <v>139.29995</v>
      </c>
      <c r="K16" s="253">
        <v>140.59970999999996</v>
      </c>
      <c r="L16" s="253">
        <v>124.39973000000002</v>
      </c>
      <c r="M16" s="253">
        <v>136.3810985046243</v>
      </c>
      <c r="N16" s="253">
        <v>134.90016374067147</v>
      </c>
      <c r="O16" s="253">
        <v>130.76823150061199</v>
      </c>
      <c r="P16" s="253">
        <v>122.2177925079655</v>
      </c>
      <c r="Q16" s="253">
        <v>135.97488358990458</v>
      </c>
      <c r="R16" s="253">
        <v>133.27602653410111</v>
      </c>
      <c r="S16" s="253">
        <v>116.5640154492169</v>
      </c>
      <c r="T16" s="253">
        <v>116.84500002585969</v>
      </c>
      <c r="U16" s="253">
        <v>109.01096840542264</v>
      </c>
      <c r="V16" s="253">
        <v>107.95629622882574</v>
      </c>
      <c r="W16" s="253">
        <v>106.70173921956905</v>
      </c>
      <c r="X16" s="253">
        <v>106.41668979330942</v>
      </c>
      <c r="Y16" s="253">
        <v>105.10977603032357</v>
      </c>
      <c r="Z16" s="253">
        <v>103.42666658310556</v>
      </c>
      <c r="AA16" s="253">
        <v>102.62215906496517</v>
      </c>
      <c r="AB16" s="253">
        <v>102.28360104425792</v>
      </c>
      <c r="AC16" s="253">
        <v>102.40966195960608</v>
      </c>
      <c r="AD16" s="253">
        <v>102.53380227008815</v>
      </c>
      <c r="AE16" s="253">
        <v>102.7151812247801</v>
      </c>
      <c r="AF16" s="253">
        <v>102.29479105952095</v>
      </c>
      <c r="AG16" s="253">
        <v>101.29750933002657</v>
      </c>
      <c r="AH16" s="253">
        <v>100.78654752417481</v>
      </c>
      <c r="AI16" s="253">
        <v>99.432866841533965</v>
      </c>
      <c r="AJ16" s="253">
        <v>97.636372816757557</v>
      </c>
      <c r="AK16" s="253">
        <v>95.660937839420029</v>
      </c>
      <c r="AL16" s="253">
        <v>94.073961441544114</v>
      </c>
      <c r="AM16" s="253">
        <v>93.300265865858563</v>
      </c>
      <c r="AN16" s="253">
        <v>92.228070183834248</v>
      </c>
      <c r="AO16" s="253">
        <v>90.698641306938626</v>
      </c>
      <c r="AP16" s="253">
        <v>89.334714750512063</v>
      </c>
      <c r="AQ16" s="253">
        <v>87.971440417538318</v>
      </c>
      <c r="AR16" s="253">
        <v>86.95538529290998</v>
      </c>
      <c r="AS16" s="253">
        <v>85.687517748226782</v>
      </c>
      <c r="AT16" s="253">
        <v>84.088160095277047</v>
      </c>
      <c r="AU16" s="253">
        <v>81.649524294562639</v>
      </c>
      <c r="AV16" s="253">
        <v>79.999119608999237</v>
      </c>
      <c r="AW16" s="253">
        <v>77.824905524349148</v>
      </c>
      <c r="AX16" s="253">
        <v>74.438034113744806</v>
      </c>
      <c r="AY16" s="253">
        <v>73.159302704478677</v>
      </c>
      <c r="AZ16" s="253">
        <v>63.927420204352472</v>
      </c>
      <c r="BA16" s="254">
        <v>60.162017853225592</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26.870648444612204</v>
      </c>
      <c r="D20" s="248">
        <v>29.000819999999997</v>
      </c>
      <c r="E20" s="248">
        <v>32.798749999999998</v>
      </c>
      <c r="F20" s="248">
        <v>31.500000000000004</v>
      </c>
      <c r="G20" s="248">
        <v>37.899049999999995</v>
      </c>
      <c r="H20" s="248">
        <v>40.316912402028549</v>
      </c>
      <c r="I20" s="248">
        <v>42.998750000000008</v>
      </c>
      <c r="J20" s="248">
        <v>46.001280000000001</v>
      </c>
      <c r="K20" s="248">
        <v>39.801119999999997</v>
      </c>
      <c r="L20" s="248">
        <v>19.200659999999999</v>
      </c>
      <c r="M20" s="248">
        <v>21.543881178175688</v>
      </c>
      <c r="N20" s="248">
        <v>20.3975206172376</v>
      </c>
      <c r="O20" s="248">
        <v>20.922892838281079</v>
      </c>
      <c r="P20" s="248">
        <v>21.544018393441842</v>
      </c>
      <c r="Q20" s="248">
        <v>27.061240087895296</v>
      </c>
      <c r="R20" s="248">
        <v>9.2672911526250115</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534.25036097472946</v>
      </c>
      <c r="D21" s="416">
        <v>558.01219999999989</v>
      </c>
      <c r="E21" s="416">
        <v>526.84921000000008</v>
      </c>
      <c r="F21" s="416">
        <v>533.00142000000005</v>
      </c>
      <c r="G21" s="416">
        <v>476.1299600000001</v>
      </c>
      <c r="H21" s="416">
        <v>488.02073387117059</v>
      </c>
      <c r="I21" s="416">
        <v>662.82459999999992</v>
      </c>
      <c r="J21" s="416">
        <v>619.65232000000015</v>
      </c>
      <c r="K21" s="416">
        <v>720.68404999999984</v>
      </c>
      <c r="L21" s="416">
        <v>616.88646999999992</v>
      </c>
      <c r="M21" s="416">
        <v>862.42428369454751</v>
      </c>
      <c r="N21" s="416">
        <v>906.51570220456608</v>
      </c>
      <c r="O21" s="416">
        <v>767.05347835178452</v>
      </c>
      <c r="P21" s="416">
        <v>756.18613424378134</v>
      </c>
      <c r="Q21" s="416">
        <v>624.1991271111583</v>
      </c>
      <c r="R21" s="416">
        <v>447.88351384398385</v>
      </c>
      <c r="S21" s="416">
        <v>391.70899268330351</v>
      </c>
      <c r="T21" s="416">
        <v>392.73581995975684</v>
      </c>
      <c r="U21" s="416">
        <v>366.35973163714431</v>
      </c>
      <c r="V21" s="416">
        <v>362.76375257068855</v>
      </c>
      <c r="W21" s="416">
        <v>358.49748043641745</v>
      </c>
      <c r="X21" s="416">
        <v>357.49063742922289</v>
      </c>
      <c r="Y21" s="416">
        <v>353.05678313616039</v>
      </c>
      <c r="Z21" s="416">
        <v>347.36706178759403</v>
      </c>
      <c r="AA21" s="416">
        <v>344.62665546899143</v>
      </c>
      <c r="AB21" s="416">
        <v>343.45668614178504</v>
      </c>
      <c r="AC21" s="416">
        <v>343.84945001399706</v>
      </c>
      <c r="AD21" s="416">
        <v>344.23832211368784</v>
      </c>
      <c r="AE21" s="416">
        <v>344.81877756813981</v>
      </c>
      <c r="AF21" s="416">
        <v>343.38100612670235</v>
      </c>
      <c r="AG21" s="416">
        <v>340.00889693549863</v>
      </c>
      <c r="AH21" s="416">
        <v>338.27612087608088</v>
      </c>
      <c r="AI21" s="416">
        <v>333.71568003843061</v>
      </c>
      <c r="AJ21" s="416">
        <v>327.67311631984251</v>
      </c>
      <c r="AK21" s="416">
        <v>321.02812010476163</v>
      </c>
      <c r="AL21" s="416">
        <v>315.68918197094871</v>
      </c>
      <c r="AM21" s="416">
        <v>313.07905561917568</v>
      </c>
      <c r="AN21" s="416">
        <v>309.46851924041545</v>
      </c>
      <c r="AO21" s="416">
        <v>304.32486344838355</v>
      </c>
      <c r="AP21" s="416">
        <v>299.73666535710777</v>
      </c>
      <c r="AQ21" s="416">
        <v>295.15188657454837</v>
      </c>
      <c r="AR21" s="416">
        <v>291.73197813958814</v>
      </c>
      <c r="AS21" s="416">
        <v>287.4685231971157</v>
      </c>
      <c r="AT21" s="416">
        <v>282.09385314387822</v>
      </c>
      <c r="AU21" s="416">
        <v>273.90460629786838</v>
      </c>
      <c r="AV21" s="416">
        <v>268.3596700973543</v>
      </c>
      <c r="AW21" s="416">
        <v>261.05901928464777</v>
      </c>
      <c r="AX21" s="416">
        <v>249.69932533577958</v>
      </c>
      <c r="AY21" s="416">
        <v>245.40607491892473</v>
      </c>
      <c r="AZ21" s="416">
        <v>214.46922598481189</v>
      </c>
      <c r="BA21" s="244">
        <v>201.79623916357656</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534.25036097472946</v>
      </c>
      <c r="D30" s="248">
        <v>558.01219999999989</v>
      </c>
      <c r="E30" s="248">
        <v>526.84921000000008</v>
      </c>
      <c r="F30" s="248">
        <v>533.00142000000005</v>
      </c>
      <c r="G30" s="248">
        <v>476.1299600000001</v>
      </c>
      <c r="H30" s="248">
        <v>488.02073387117059</v>
      </c>
      <c r="I30" s="248">
        <v>662.82459999999992</v>
      </c>
      <c r="J30" s="248">
        <v>619.65232000000015</v>
      </c>
      <c r="K30" s="248">
        <v>720.68404999999984</v>
      </c>
      <c r="L30" s="248">
        <v>616.88646999999992</v>
      </c>
      <c r="M30" s="248">
        <v>862.42428369454751</v>
      </c>
      <c r="N30" s="248">
        <v>906.51570220456608</v>
      </c>
      <c r="O30" s="248">
        <v>767.05347835178452</v>
      </c>
      <c r="P30" s="248">
        <v>756.18613424378134</v>
      </c>
      <c r="Q30" s="248">
        <v>624.1991271111583</v>
      </c>
      <c r="R30" s="248">
        <v>447.88351384398385</v>
      </c>
      <c r="S30" s="248">
        <v>391.70899268330351</v>
      </c>
      <c r="T30" s="248">
        <v>392.73581995975684</v>
      </c>
      <c r="U30" s="248">
        <v>366.35973163714431</v>
      </c>
      <c r="V30" s="248">
        <v>362.76375257068855</v>
      </c>
      <c r="W30" s="248">
        <v>358.49748043641745</v>
      </c>
      <c r="X30" s="248">
        <v>357.49063742922289</v>
      </c>
      <c r="Y30" s="248">
        <v>353.05678313616039</v>
      </c>
      <c r="Z30" s="248">
        <v>347.36706178759403</v>
      </c>
      <c r="AA30" s="248">
        <v>344.62665546899143</v>
      </c>
      <c r="AB30" s="248">
        <v>343.45668614178504</v>
      </c>
      <c r="AC30" s="248">
        <v>343.84945001399706</v>
      </c>
      <c r="AD30" s="248">
        <v>344.23832211368784</v>
      </c>
      <c r="AE30" s="248">
        <v>344.81877756813981</v>
      </c>
      <c r="AF30" s="248">
        <v>343.38100612670235</v>
      </c>
      <c r="AG30" s="248">
        <v>340.00889693549863</v>
      </c>
      <c r="AH30" s="248">
        <v>338.27612087608088</v>
      </c>
      <c r="AI30" s="248">
        <v>333.71568003843061</v>
      </c>
      <c r="AJ30" s="248">
        <v>327.67311631984251</v>
      </c>
      <c r="AK30" s="248">
        <v>321.02812010476163</v>
      </c>
      <c r="AL30" s="248">
        <v>315.68918197094871</v>
      </c>
      <c r="AM30" s="248">
        <v>313.07905561917568</v>
      </c>
      <c r="AN30" s="248">
        <v>309.46851924041545</v>
      </c>
      <c r="AO30" s="248">
        <v>304.32486344838355</v>
      </c>
      <c r="AP30" s="248">
        <v>299.73666535710777</v>
      </c>
      <c r="AQ30" s="248">
        <v>295.15188657454837</v>
      </c>
      <c r="AR30" s="248">
        <v>291.73197813958814</v>
      </c>
      <c r="AS30" s="248">
        <v>287.4685231971157</v>
      </c>
      <c r="AT30" s="248">
        <v>282.09385314387822</v>
      </c>
      <c r="AU30" s="248">
        <v>273.90460629786838</v>
      </c>
      <c r="AV30" s="248">
        <v>268.3596700973543</v>
      </c>
      <c r="AW30" s="248">
        <v>261.05901928464777</v>
      </c>
      <c r="AX30" s="248">
        <v>249.69932533577958</v>
      </c>
      <c r="AY30" s="248">
        <v>245.40607491892473</v>
      </c>
      <c r="AZ30" s="248">
        <v>214.46922598481189</v>
      </c>
      <c r="BA30" s="249">
        <v>201.79623916357656</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0.99995999999999996</v>
      </c>
      <c r="F44" s="253">
        <v>1</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534.25036097472946</v>
      </c>
      <c r="D45" s="253">
        <v>558.01219999999989</v>
      </c>
      <c r="E45" s="253">
        <v>525.84924999999998</v>
      </c>
      <c r="F45" s="253">
        <v>532.00141999999994</v>
      </c>
      <c r="G45" s="253">
        <v>476.1299600000001</v>
      </c>
      <c r="H45" s="253">
        <v>488.02073387117059</v>
      </c>
      <c r="I45" s="253">
        <v>662.82459999999992</v>
      </c>
      <c r="J45" s="253">
        <v>619.65232000000015</v>
      </c>
      <c r="K45" s="253">
        <v>720.68404999999984</v>
      </c>
      <c r="L45" s="253">
        <v>616.88646999999992</v>
      </c>
      <c r="M45" s="253">
        <v>862.42428369454751</v>
      </c>
      <c r="N45" s="253">
        <v>906.51570220456608</v>
      </c>
      <c r="O45" s="253">
        <v>767.05347835178452</v>
      </c>
      <c r="P45" s="253">
        <v>756.18613424378134</v>
      </c>
      <c r="Q45" s="253">
        <v>624.1991271111583</v>
      </c>
      <c r="R45" s="253">
        <v>447.88351384398385</v>
      </c>
      <c r="S45" s="253">
        <v>391.70899268330351</v>
      </c>
      <c r="T45" s="253">
        <v>392.73581995975684</v>
      </c>
      <c r="U45" s="253">
        <v>366.35973163714431</v>
      </c>
      <c r="V45" s="253">
        <v>362.76375257068855</v>
      </c>
      <c r="W45" s="253">
        <v>358.49748043641745</v>
      </c>
      <c r="X45" s="253">
        <v>357.49063742922289</v>
      </c>
      <c r="Y45" s="253">
        <v>353.05678313616039</v>
      </c>
      <c r="Z45" s="253">
        <v>347.36706178759403</v>
      </c>
      <c r="AA45" s="253">
        <v>344.62665546899143</v>
      </c>
      <c r="AB45" s="253">
        <v>343.45668614178504</v>
      </c>
      <c r="AC45" s="253">
        <v>343.84945001399706</v>
      </c>
      <c r="AD45" s="253">
        <v>344.23832211368784</v>
      </c>
      <c r="AE45" s="253">
        <v>344.81877756813981</v>
      </c>
      <c r="AF45" s="253">
        <v>343.38100612670235</v>
      </c>
      <c r="AG45" s="253">
        <v>340.00889693549863</v>
      </c>
      <c r="AH45" s="253">
        <v>338.27612087608088</v>
      </c>
      <c r="AI45" s="253">
        <v>333.71568003843061</v>
      </c>
      <c r="AJ45" s="253">
        <v>327.67311631984251</v>
      </c>
      <c r="AK45" s="253">
        <v>321.02812010476163</v>
      </c>
      <c r="AL45" s="253">
        <v>315.68918197094871</v>
      </c>
      <c r="AM45" s="253">
        <v>313.07905561917568</v>
      </c>
      <c r="AN45" s="253">
        <v>309.46851924041545</v>
      </c>
      <c r="AO45" s="253">
        <v>304.32486344838355</v>
      </c>
      <c r="AP45" s="253">
        <v>299.73666535710777</v>
      </c>
      <c r="AQ45" s="253">
        <v>295.15188657454837</v>
      </c>
      <c r="AR45" s="253">
        <v>291.73197813958814</v>
      </c>
      <c r="AS45" s="253">
        <v>287.4685231971157</v>
      </c>
      <c r="AT45" s="253">
        <v>282.09385314387822</v>
      </c>
      <c r="AU45" s="253">
        <v>273.90460629786838</v>
      </c>
      <c r="AV45" s="253">
        <v>268.3596700973543</v>
      </c>
      <c r="AW45" s="253">
        <v>261.05901928464777</v>
      </c>
      <c r="AX45" s="253">
        <v>249.69932533577958</v>
      </c>
      <c r="AY45" s="253">
        <v>245.40607491892473</v>
      </c>
      <c r="AZ45" s="253">
        <v>214.46922598481189</v>
      </c>
      <c r="BA45" s="254">
        <v>201.79623916357656</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0.9553835865099809</v>
      </c>
      <c r="I47" s="258">
        <v>1</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534.25036097472946</v>
      </c>
      <c r="D49" s="258">
        <v>558.01219999999989</v>
      </c>
      <c r="E49" s="258">
        <v>525.84924999999998</v>
      </c>
      <c r="F49" s="258">
        <v>532.00141999999994</v>
      </c>
      <c r="G49" s="258">
        <v>476.1299600000001</v>
      </c>
      <c r="H49" s="258">
        <v>487.06535028466061</v>
      </c>
      <c r="I49" s="258">
        <v>661.82459999999992</v>
      </c>
      <c r="J49" s="258">
        <v>619.65232000000015</v>
      </c>
      <c r="K49" s="258">
        <v>720.68404999999984</v>
      </c>
      <c r="L49" s="258">
        <v>616.88646999999992</v>
      </c>
      <c r="M49" s="258">
        <v>862.42428369454751</v>
      </c>
      <c r="N49" s="258">
        <v>906.51570220456608</v>
      </c>
      <c r="O49" s="258">
        <v>767.05347835178452</v>
      </c>
      <c r="P49" s="258">
        <v>756.18613424378134</v>
      </c>
      <c r="Q49" s="258">
        <v>624.1991271111583</v>
      </c>
      <c r="R49" s="258">
        <v>447.88351384398385</v>
      </c>
      <c r="S49" s="258">
        <v>391.70899268330351</v>
      </c>
      <c r="T49" s="258">
        <v>392.73581995975684</v>
      </c>
      <c r="U49" s="258">
        <v>366.35973163714431</v>
      </c>
      <c r="V49" s="258">
        <v>362.76375257068855</v>
      </c>
      <c r="W49" s="258">
        <v>358.49748043641745</v>
      </c>
      <c r="X49" s="258">
        <v>357.49063742922289</v>
      </c>
      <c r="Y49" s="258">
        <v>353.05678313616039</v>
      </c>
      <c r="Z49" s="258">
        <v>347.36706178759403</v>
      </c>
      <c r="AA49" s="258">
        <v>344.62665546899143</v>
      </c>
      <c r="AB49" s="258">
        <v>343.45668614178504</v>
      </c>
      <c r="AC49" s="258">
        <v>343.84945001399706</v>
      </c>
      <c r="AD49" s="258">
        <v>344.23832211368784</v>
      </c>
      <c r="AE49" s="258">
        <v>344.81877756813981</v>
      </c>
      <c r="AF49" s="258">
        <v>343.38100612670235</v>
      </c>
      <c r="AG49" s="258">
        <v>340.00889693549863</v>
      </c>
      <c r="AH49" s="258">
        <v>338.27612087608088</v>
      </c>
      <c r="AI49" s="258">
        <v>333.71568003843061</v>
      </c>
      <c r="AJ49" s="258">
        <v>327.67311631984251</v>
      </c>
      <c r="AK49" s="258">
        <v>321.02812010476163</v>
      </c>
      <c r="AL49" s="258">
        <v>315.68918197094871</v>
      </c>
      <c r="AM49" s="258">
        <v>313.07905561917568</v>
      </c>
      <c r="AN49" s="258">
        <v>309.46851924041545</v>
      </c>
      <c r="AO49" s="258">
        <v>304.32486344838355</v>
      </c>
      <c r="AP49" s="258">
        <v>299.73666535710777</v>
      </c>
      <c r="AQ49" s="258">
        <v>295.15188657454837</v>
      </c>
      <c r="AR49" s="258">
        <v>291.73197813958814</v>
      </c>
      <c r="AS49" s="258">
        <v>287.4685231971157</v>
      </c>
      <c r="AT49" s="258">
        <v>282.09385314387822</v>
      </c>
      <c r="AU49" s="258">
        <v>273.90460629786838</v>
      </c>
      <c r="AV49" s="258">
        <v>268.3596700973543</v>
      </c>
      <c r="AW49" s="258">
        <v>261.05901928464777</v>
      </c>
      <c r="AX49" s="258">
        <v>249.69932533577958</v>
      </c>
      <c r="AY49" s="258">
        <v>245.40607491892473</v>
      </c>
      <c r="AZ49" s="258">
        <v>214.46922598481189</v>
      </c>
      <c r="BA49" s="259">
        <v>201.79623916357656</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84.455903779102769</v>
      </c>
      <c r="D52" s="416">
        <v>55.500740000000008</v>
      </c>
      <c r="E52" s="416">
        <v>57.399840000000005</v>
      </c>
      <c r="F52" s="416">
        <v>6.5999799999999995</v>
      </c>
      <c r="G52" s="416">
        <v>3.8999799999999998</v>
      </c>
      <c r="H52" s="416">
        <v>5.1829136294097804</v>
      </c>
      <c r="I52" s="416">
        <v>5.3999899999999998</v>
      </c>
      <c r="J52" s="416">
        <v>7.1000000000000005</v>
      </c>
      <c r="K52" s="416">
        <v>5.3</v>
      </c>
      <c r="L52" s="416">
        <v>27.200000000000003</v>
      </c>
      <c r="M52" s="416">
        <v>20.349663279370986</v>
      </c>
      <c r="N52" s="416">
        <v>4.6336094004530466</v>
      </c>
      <c r="O52" s="416">
        <v>4.3231098251318221</v>
      </c>
      <c r="P52" s="416">
        <v>4.6813850156149357</v>
      </c>
      <c r="Q52" s="416">
        <v>10.84358253733134</v>
      </c>
      <c r="R52" s="416">
        <v>32.530476955684378</v>
      </c>
      <c r="S52" s="416">
        <v>22.753744546457263</v>
      </c>
      <c r="T52" s="416">
        <v>21.822999021594931</v>
      </c>
      <c r="U52" s="416">
        <v>20.284736895527455</v>
      </c>
      <c r="V52" s="416">
        <v>20.037053739175906</v>
      </c>
      <c r="W52" s="416">
        <v>19.865909033047704</v>
      </c>
      <c r="X52" s="416">
        <v>19.89040423513481</v>
      </c>
      <c r="Y52" s="416">
        <v>19.854119070126302</v>
      </c>
      <c r="Z52" s="416">
        <v>19.683101530427891</v>
      </c>
      <c r="AA52" s="416">
        <v>19.744956477236755</v>
      </c>
      <c r="AB52" s="416">
        <v>19.953994504660997</v>
      </c>
      <c r="AC52" s="416">
        <v>20.317479214755643</v>
      </c>
      <c r="AD52" s="416">
        <v>20.720706960225009</v>
      </c>
      <c r="AE52" s="416">
        <v>21.132658269419657</v>
      </c>
      <c r="AF52" s="416">
        <v>21.433991814469909</v>
      </c>
      <c r="AG52" s="416">
        <v>21.565976833682704</v>
      </c>
      <c r="AH52" s="416">
        <v>21.777128877609776</v>
      </c>
      <c r="AI52" s="416">
        <v>21.905855330111191</v>
      </c>
      <c r="AJ52" s="416">
        <v>21.692556647766921</v>
      </c>
      <c r="AK52" s="416">
        <v>21.455003265469308</v>
      </c>
      <c r="AL52" s="416">
        <v>21.197757101411909</v>
      </c>
      <c r="AM52" s="416">
        <v>21.076915175459678</v>
      </c>
      <c r="AN52" s="416">
        <v>20.909754029132149</v>
      </c>
      <c r="AO52" s="416">
        <v>20.601307239760434</v>
      </c>
      <c r="AP52" s="416">
        <v>20.305933570341963</v>
      </c>
      <c r="AQ52" s="416">
        <v>20.021689520127431</v>
      </c>
      <c r="AR52" s="416">
        <v>19.79849594541276</v>
      </c>
      <c r="AS52" s="416">
        <v>19.540854535547702</v>
      </c>
      <c r="AT52" s="416">
        <v>19.190831481105239</v>
      </c>
      <c r="AU52" s="416">
        <v>18.696024294614677</v>
      </c>
      <c r="AV52" s="416">
        <v>18.330663229153586</v>
      </c>
      <c r="AW52" s="416">
        <v>17.902020614447814</v>
      </c>
      <c r="AX52" s="416">
        <v>17.598338412303036</v>
      </c>
      <c r="AY52" s="416">
        <v>17.567200568884619</v>
      </c>
      <c r="AZ52" s="416">
        <v>17.141523377490028</v>
      </c>
      <c r="BA52" s="244">
        <v>16.668494699738755</v>
      </c>
    </row>
    <row r="53" spans="1:53" x14ac:dyDescent="0.25">
      <c r="A53" s="245" t="s">
        <v>43</v>
      </c>
      <c r="B53" s="246" t="s">
        <v>250</v>
      </c>
      <c r="C53" s="247">
        <v>84.455903779102769</v>
      </c>
      <c r="D53" s="248">
        <v>55.500740000000008</v>
      </c>
      <c r="E53" s="248">
        <v>57.399840000000005</v>
      </c>
      <c r="F53" s="248">
        <v>6.5999799999999995</v>
      </c>
      <c r="G53" s="248">
        <v>3.8999799999999998</v>
      </c>
      <c r="H53" s="248">
        <v>5.1829136294097804</v>
      </c>
      <c r="I53" s="248">
        <v>5.3999899999999998</v>
      </c>
      <c r="J53" s="248">
        <v>7.1000000000000005</v>
      </c>
      <c r="K53" s="248">
        <v>5.3</v>
      </c>
      <c r="L53" s="248">
        <v>27.200000000000003</v>
      </c>
      <c r="M53" s="248">
        <v>20.349663279370986</v>
      </c>
      <c r="N53" s="248">
        <v>4.6336094004530466</v>
      </c>
      <c r="O53" s="248">
        <v>4.3231098251318221</v>
      </c>
      <c r="P53" s="248">
        <v>4.6813850156149357</v>
      </c>
      <c r="Q53" s="248">
        <v>10.84358253733134</v>
      </c>
      <c r="R53" s="248">
        <v>32.530476955684378</v>
      </c>
      <c r="S53" s="248">
        <v>22.753744546457263</v>
      </c>
      <c r="T53" s="248">
        <v>21.822999021594931</v>
      </c>
      <c r="U53" s="248">
        <v>20.284736895527455</v>
      </c>
      <c r="V53" s="248">
        <v>20.037053739175906</v>
      </c>
      <c r="W53" s="248">
        <v>19.865909033047704</v>
      </c>
      <c r="X53" s="248">
        <v>19.89040423513481</v>
      </c>
      <c r="Y53" s="248">
        <v>19.854119070126302</v>
      </c>
      <c r="Z53" s="248">
        <v>19.683101530427891</v>
      </c>
      <c r="AA53" s="248">
        <v>19.744956477236755</v>
      </c>
      <c r="AB53" s="248">
        <v>19.953994504660997</v>
      </c>
      <c r="AC53" s="248">
        <v>20.317479214755643</v>
      </c>
      <c r="AD53" s="248">
        <v>20.720706960225009</v>
      </c>
      <c r="AE53" s="248">
        <v>21.132658269419657</v>
      </c>
      <c r="AF53" s="248">
        <v>21.433991814469909</v>
      </c>
      <c r="AG53" s="248">
        <v>21.565976833682704</v>
      </c>
      <c r="AH53" s="248">
        <v>21.777128877609776</v>
      </c>
      <c r="AI53" s="248">
        <v>21.905855330111191</v>
      </c>
      <c r="AJ53" s="248">
        <v>21.692556647766921</v>
      </c>
      <c r="AK53" s="248">
        <v>21.455003265469308</v>
      </c>
      <c r="AL53" s="248">
        <v>21.197757101411909</v>
      </c>
      <c r="AM53" s="248">
        <v>21.076915175459678</v>
      </c>
      <c r="AN53" s="248">
        <v>20.909754029132149</v>
      </c>
      <c r="AO53" s="248">
        <v>20.601307239760434</v>
      </c>
      <c r="AP53" s="248">
        <v>20.305933570341963</v>
      </c>
      <c r="AQ53" s="248">
        <v>20.021689520127431</v>
      </c>
      <c r="AR53" s="248">
        <v>19.79849594541276</v>
      </c>
      <c r="AS53" s="248">
        <v>19.540854535547702</v>
      </c>
      <c r="AT53" s="248">
        <v>19.190831481105239</v>
      </c>
      <c r="AU53" s="248">
        <v>18.696024294614677</v>
      </c>
      <c r="AV53" s="248">
        <v>18.330663229153586</v>
      </c>
      <c r="AW53" s="248">
        <v>17.902020614447814</v>
      </c>
      <c r="AX53" s="248">
        <v>17.598338412303036</v>
      </c>
      <c r="AY53" s="248">
        <v>17.567200568884619</v>
      </c>
      <c r="AZ53" s="248">
        <v>17.141523377490028</v>
      </c>
      <c r="BA53" s="249">
        <v>16.668494699738755</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040C7-5BAB-4915-B114-8FFABE6BC39D}">
  <sheetPr>
    <tabColor theme="8" tint="0.59999389629810485"/>
    <pageSetUpPr fitToPage="1"/>
  </sheetPr>
  <dimension ref="A1:BA85"/>
  <sheetViews>
    <sheetView showGridLines="0" workbookViewId="0">
      <pane xSplit="2" ySplit="1" topLeftCell="W3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1078</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893.93218971839337</v>
      </c>
      <c r="D2" s="238">
        <v>802.16285999999991</v>
      </c>
      <c r="E2" s="238">
        <v>820.83138000000019</v>
      </c>
      <c r="F2" s="238">
        <v>808.51991000000021</v>
      </c>
      <c r="G2" s="238">
        <v>831.37731000000008</v>
      </c>
      <c r="H2" s="238">
        <v>802.04297687630788</v>
      </c>
      <c r="I2" s="238">
        <v>811.20366000000001</v>
      </c>
      <c r="J2" s="238">
        <v>820.8122800000001</v>
      </c>
      <c r="K2" s="238">
        <v>876.00616000000014</v>
      </c>
      <c r="L2" s="238">
        <v>786.50685999999996</v>
      </c>
      <c r="M2" s="238">
        <v>917.6467870186334</v>
      </c>
      <c r="N2" s="238">
        <v>903.36199310965026</v>
      </c>
      <c r="O2" s="238">
        <v>862.44534908716594</v>
      </c>
      <c r="P2" s="238">
        <v>779.59338225033935</v>
      </c>
      <c r="Q2" s="238">
        <v>767.88623189115333</v>
      </c>
      <c r="R2" s="238">
        <v>701.18057719820229</v>
      </c>
      <c r="S2" s="238">
        <v>638.25318129499283</v>
      </c>
      <c r="T2" s="238">
        <v>448.63354034278223</v>
      </c>
      <c r="U2" s="238">
        <v>447.89132321184024</v>
      </c>
      <c r="V2" s="238">
        <v>432.59912826467189</v>
      </c>
      <c r="W2" s="238">
        <v>407.92067541145616</v>
      </c>
      <c r="X2" s="238">
        <v>390.014508476152</v>
      </c>
      <c r="Y2" s="238">
        <v>379.85890932520715</v>
      </c>
      <c r="Z2" s="238">
        <v>369.55310143131999</v>
      </c>
      <c r="AA2" s="238">
        <v>365.08932544435248</v>
      </c>
      <c r="AB2" s="238">
        <v>350.43107427179103</v>
      </c>
      <c r="AC2" s="238">
        <v>338.0190332438043</v>
      </c>
      <c r="AD2" s="238">
        <v>327.81647917608842</v>
      </c>
      <c r="AE2" s="238">
        <v>318.52817286443923</v>
      </c>
      <c r="AF2" s="238">
        <v>311.14272754753307</v>
      </c>
      <c r="AG2" s="238">
        <v>303.30522248371341</v>
      </c>
      <c r="AH2" s="238">
        <v>294.10087344003261</v>
      </c>
      <c r="AI2" s="238">
        <v>277.3492042445161</v>
      </c>
      <c r="AJ2" s="238">
        <v>258.5049221640819</v>
      </c>
      <c r="AK2" s="238">
        <v>241.66143340068217</v>
      </c>
      <c r="AL2" s="238">
        <v>227.54739152483006</v>
      </c>
      <c r="AM2" s="238">
        <v>213.00818250448663</v>
      </c>
      <c r="AN2" s="238">
        <v>200.4382500796485</v>
      </c>
      <c r="AO2" s="238">
        <v>187.74064967128086</v>
      </c>
      <c r="AP2" s="238">
        <v>176.43600928574031</v>
      </c>
      <c r="AQ2" s="238">
        <v>166.92700600473384</v>
      </c>
      <c r="AR2" s="238">
        <v>156.82438051006835</v>
      </c>
      <c r="AS2" s="238">
        <v>148.73164031465873</v>
      </c>
      <c r="AT2" s="238">
        <v>142.5685922855377</v>
      </c>
      <c r="AU2" s="238">
        <v>135.17344276451064</v>
      </c>
      <c r="AV2" s="238">
        <v>126.33407557382475</v>
      </c>
      <c r="AW2" s="238">
        <v>117.91272112125024</v>
      </c>
      <c r="AX2" s="238">
        <v>103.08144365262559</v>
      </c>
      <c r="AY2" s="238">
        <v>92.930748987958225</v>
      </c>
      <c r="AZ2" s="238">
        <v>79.383735764670121</v>
      </c>
      <c r="BA2" s="239">
        <v>69.725017037307737</v>
      </c>
    </row>
    <row r="3" spans="1:53" x14ac:dyDescent="0.25">
      <c r="A3" s="240" t="s">
        <v>154</v>
      </c>
      <c r="B3" s="415" t="s">
        <v>155</v>
      </c>
      <c r="C3" s="242">
        <v>557.73285375041269</v>
      </c>
      <c r="D3" s="416">
        <v>562.00423999999998</v>
      </c>
      <c r="E3" s="416">
        <v>598.79122000000007</v>
      </c>
      <c r="F3" s="416">
        <v>622.20128999999997</v>
      </c>
      <c r="G3" s="416">
        <v>672.49837000000002</v>
      </c>
      <c r="H3" s="416">
        <v>666.47401632417518</v>
      </c>
      <c r="I3" s="416">
        <v>694.99052999999992</v>
      </c>
      <c r="J3" s="416">
        <v>709.71217000000001</v>
      </c>
      <c r="K3" s="416">
        <v>773.30493000000001</v>
      </c>
      <c r="L3" s="416">
        <v>691.20686999999998</v>
      </c>
      <c r="M3" s="416">
        <v>822.41874867339004</v>
      </c>
      <c r="N3" s="416">
        <v>829.12858256524817</v>
      </c>
      <c r="O3" s="416">
        <v>793.53854566174448</v>
      </c>
      <c r="P3" s="416">
        <v>741.66493398974137</v>
      </c>
      <c r="Q3" s="416">
        <v>743.64392970936592</v>
      </c>
      <c r="R3" s="416">
        <v>679.58900438963542</v>
      </c>
      <c r="S3" s="416">
        <v>637.99138764295242</v>
      </c>
      <c r="T3" s="416">
        <v>448.39131573387243</v>
      </c>
      <c r="U3" s="416">
        <v>447.66392006446807</v>
      </c>
      <c r="V3" s="416">
        <v>432.38826780949233</v>
      </c>
      <c r="W3" s="416">
        <v>407.72878900622521</v>
      </c>
      <c r="X3" s="416">
        <v>389.84079780990851</v>
      </c>
      <c r="Y3" s="416">
        <v>379.7042908771167</v>
      </c>
      <c r="Z3" s="416">
        <v>369.41606866352566</v>
      </c>
      <c r="AA3" s="416">
        <v>364.97170868064308</v>
      </c>
      <c r="AB3" s="416">
        <v>350.33357986324927</v>
      </c>
      <c r="AC3" s="416">
        <v>337.94067831726181</v>
      </c>
      <c r="AD3" s="416">
        <v>327.75516391117446</v>
      </c>
      <c r="AE3" s="416">
        <v>318.48632989083683</v>
      </c>
      <c r="AF3" s="416">
        <v>311.12174653175134</v>
      </c>
      <c r="AG3" s="416">
        <v>303.30522248371341</v>
      </c>
      <c r="AH3" s="416">
        <v>294.10087344003261</v>
      </c>
      <c r="AI3" s="416">
        <v>277.3492042445161</v>
      </c>
      <c r="AJ3" s="416">
        <v>258.5049221640819</v>
      </c>
      <c r="AK3" s="416">
        <v>241.66143340068217</v>
      </c>
      <c r="AL3" s="416">
        <v>227.54739152483006</v>
      </c>
      <c r="AM3" s="416">
        <v>213.00818250448663</v>
      </c>
      <c r="AN3" s="416">
        <v>200.4382500796485</v>
      </c>
      <c r="AO3" s="416">
        <v>187.74064967128086</v>
      </c>
      <c r="AP3" s="416">
        <v>176.43600928574031</v>
      </c>
      <c r="AQ3" s="416">
        <v>166.92700600473384</v>
      </c>
      <c r="AR3" s="416">
        <v>156.82438051006835</v>
      </c>
      <c r="AS3" s="416">
        <v>148.73164031465873</v>
      </c>
      <c r="AT3" s="416">
        <v>142.5685922855377</v>
      </c>
      <c r="AU3" s="416">
        <v>135.17344276451064</v>
      </c>
      <c r="AV3" s="416">
        <v>126.33407557382475</v>
      </c>
      <c r="AW3" s="416">
        <v>117.91272112125024</v>
      </c>
      <c r="AX3" s="416">
        <v>103.08144365262559</v>
      </c>
      <c r="AY3" s="416">
        <v>92.930748987958225</v>
      </c>
      <c r="AZ3" s="416">
        <v>79.383735764670121</v>
      </c>
      <c r="BA3" s="244">
        <v>69.725017037307737</v>
      </c>
    </row>
    <row r="4" spans="1:53" x14ac:dyDescent="0.25">
      <c r="A4" s="245" t="s">
        <v>156</v>
      </c>
      <c r="B4" s="246" t="s">
        <v>157</v>
      </c>
      <c r="C4" s="247">
        <v>0</v>
      </c>
      <c r="D4" s="248">
        <v>0</v>
      </c>
      <c r="E4" s="248">
        <v>0</v>
      </c>
      <c r="F4" s="248">
        <v>0</v>
      </c>
      <c r="G4" s="248">
        <v>0</v>
      </c>
      <c r="H4" s="248">
        <v>0</v>
      </c>
      <c r="I4" s="248">
        <v>0</v>
      </c>
      <c r="J4" s="248">
        <v>0</v>
      </c>
      <c r="K4" s="248">
        <v>0</v>
      </c>
      <c r="L4" s="248">
        <v>0</v>
      </c>
      <c r="M4" s="248">
        <v>48.629084711314562</v>
      </c>
      <c r="N4" s="248">
        <v>44.137653069281789</v>
      </c>
      <c r="O4" s="248">
        <v>35.109703691000391</v>
      </c>
      <c r="P4" s="248">
        <v>59.424765725899</v>
      </c>
      <c r="Q4" s="248">
        <v>58.538760131586699</v>
      </c>
      <c r="R4" s="248">
        <v>65.730289828057906</v>
      </c>
      <c r="S4" s="248">
        <v>63.535233896885345</v>
      </c>
      <c r="T4" s="248">
        <v>53.335263461336012</v>
      </c>
      <c r="U4" s="248">
        <v>53.903439151051636</v>
      </c>
      <c r="V4" s="248">
        <v>52.170406760381105</v>
      </c>
      <c r="W4" s="248">
        <v>49.127542013510322</v>
      </c>
      <c r="X4" s="248">
        <v>46.844424563305772</v>
      </c>
      <c r="Y4" s="248">
        <v>45.75078779219843</v>
      </c>
      <c r="Z4" s="248">
        <v>44.320755604996805</v>
      </c>
      <c r="AA4" s="248">
        <v>43.722281597882024</v>
      </c>
      <c r="AB4" s="248">
        <v>41.819109896218791</v>
      </c>
      <c r="AC4" s="248">
        <v>40.268435657098387</v>
      </c>
      <c r="AD4" s="248">
        <v>38.947092224672055</v>
      </c>
      <c r="AE4" s="248">
        <v>37.776728433462559</v>
      </c>
      <c r="AF4" s="248">
        <v>36.915166306943632</v>
      </c>
      <c r="AG4" s="248">
        <v>35.957410045682309</v>
      </c>
      <c r="AH4" s="248">
        <v>34.796903705109273</v>
      </c>
      <c r="AI4" s="248">
        <v>32.86721617096876</v>
      </c>
      <c r="AJ4" s="248">
        <v>30.588137598953558</v>
      </c>
      <c r="AK4" s="248">
        <v>28.608065395167561</v>
      </c>
      <c r="AL4" s="248">
        <v>26.911660274029366</v>
      </c>
      <c r="AM4" s="248">
        <v>25.094885185827923</v>
      </c>
      <c r="AN4" s="248">
        <v>23.595243945063771</v>
      </c>
      <c r="AO4" s="248">
        <v>22.060649744000457</v>
      </c>
      <c r="AP4" s="248">
        <v>20.674065906750474</v>
      </c>
      <c r="AQ4" s="248">
        <v>19.517971590022118</v>
      </c>
      <c r="AR4" s="248">
        <v>18.243614893871314</v>
      </c>
      <c r="AS4" s="248">
        <v>17.244839463071241</v>
      </c>
      <c r="AT4" s="248">
        <v>16.492960101562719</v>
      </c>
      <c r="AU4" s="248">
        <v>15.601326467547539</v>
      </c>
      <c r="AV4" s="248">
        <v>14.493784549632524</v>
      </c>
      <c r="AW4" s="248">
        <v>13.482921425792615</v>
      </c>
      <c r="AX4" s="248">
        <v>11.694473988880558</v>
      </c>
      <c r="AY4" s="248">
        <v>10.42398931280113</v>
      </c>
      <c r="AZ4" s="248">
        <v>8.7709473972477792</v>
      </c>
      <c r="BA4" s="249">
        <v>7.6023894307643545</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48.629084711314562</v>
      </c>
      <c r="N14" s="253">
        <v>44.137653069281789</v>
      </c>
      <c r="O14" s="253">
        <v>35.109703691000391</v>
      </c>
      <c r="P14" s="253">
        <v>59.424765725899</v>
      </c>
      <c r="Q14" s="253">
        <v>58.538760131586699</v>
      </c>
      <c r="R14" s="253">
        <v>65.730289828057906</v>
      </c>
      <c r="S14" s="253">
        <v>63.535233896885345</v>
      </c>
      <c r="T14" s="253">
        <v>53.335263461336012</v>
      </c>
      <c r="U14" s="253">
        <v>53.903439151051636</v>
      </c>
      <c r="V14" s="253">
        <v>52.170406760381105</v>
      </c>
      <c r="W14" s="253">
        <v>49.127542013510322</v>
      </c>
      <c r="X14" s="253">
        <v>46.844424563305772</v>
      </c>
      <c r="Y14" s="253">
        <v>45.75078779219843</v>
      </c>
      <c r="Z14" s="253">
        <v>44.320755604996805</v>
      </c>
      <c r="AA14" s="253">
        <v>43.722281597882024</v>
      </c>
      <c r="AB14" s="253">
        <v>41.819109896218791</v>
      </c>
      <c r="AC14" s="253">
        <v>40.268435657098387</v>
      </c>
      <c r="AD14" s="253">
        <v>38.947092224672055</v>
      </c>
      <c r="AE14" s="253">
        <v>37.776728433462559</v>
      </c>
      <c r="AF14" s="253">
        <v>36.915166306943632</v>
      </c>
      <c r="AG14" s="253">
        <v>35.957410045682309</v>
      </c>
      <c r="AH14" s="253">
        <v>34.796903705109273</v>
      </c>
      <c r="AI14" s="253">
        <v>32.86721617096876</v>
      </c>
      <c r="AJ14" s="253">
        <v>30.588137598953558</v>
      </c>
      <c r="AK14" s="253">
        <v>28.608065395167561</v>
      </c>
      <c r="AL14" s="253">
        <v>26.911660274029366</v>
      </c>
      <c r="AM14" s="253">
        <v>25.094885185827923</v>
      </c>
      <c r="AN14" s="253">
        <v>23.595243945063771</v>
      </c>
      <c r="AO14" s="253">
        <v>22.060649744000457</v>
      </c>
      <c r="AP14" s="253">
        <v>20.674065906750474</v>
      </c>
      <c r="AQ14" s="253">
        <v>19.517971590022118</v>
      </c>
      <c r="AR14" s="253">
        <v>18.243614893871314</v>
      </c>
      <c r="AS14" s="253">
        <v>17.244839463071241</v>
      </c>
      <c r="AT14" s="253">
        <v>16.492960101562719</v>
      </c>
      <c r="AU14" s="253">
        <v>15.601326467547539</v>
      </c>
      <c r="AV14" s="253">
        <v>14.493784549632524</v>
      </c>
      <c r="AW14" s="253">
        <v>13.482921425792615</v>
      </c>
      <c r="AX14" s="253">
        <v>11.694473988880558</v>
      </c>
      <c r="AY14" s="253">
        <v>10.42398931280113</v>
      </c>
      <c r="AZ14" s="253">
        <v>8.7709473972477792</v>
      </c>
      <c r="BA14" s="254">
        <v>7.6023894307643545</v>
      </c>
    </row>
    <row r="15" spans="1:53" x14ac:dyDescent="0.25">
      <c r="A15" s="245" t="s">
        <v>177</v>
      </c>
      <c r="B15" s="246" t="s">
        <v>178</v>
      </c>
      <c r="C15" s="247">
        <v>415.92748502537955</v>
      </c>
      <c r="D15" s="248">
        <v>411.6</v>
      </c>
      <c r="E15" s="248">
        <v>424.89782000000002</v>
      </c>
      <c r="F15" s="248">
        <v>457.70128999999997</v>
      </c>
      <c r="G15" s="248">
        <v>455.60380999999995</v>
      </c>
      <c r="H15" s="248">
        <v>435.72656921754123</v>
      </c>
      <c r="I15" s="248">
        <v>450.29764999999992</v>
      </c>
      <c r="J15" s="248">
        <v>430.90438999999998</v>
      </c>
      <c r="K15" s="248">
        <v>481.69673</v>
      </c>
      <c r="L15" s="248">
        <v>454.19876999999997</v>
      </c>
      <c r="M15" s="248">
        <v>503.1774979435267</v>
      </c>
      <c r="N15" s="248">
        <v>511.17690565988795</v>
      </c>
      <c r="O15" s="248">
        <v>486.50288881568645</v>
      </c>
      <c r="P15" s="248">
        <v>424.76287526904878</v>
      </c>
      <c r="Q15" s="248">
        <v>464.88925288722822</v>
      </c>
      <c r="R15" s="248">
        <v>455.50268275254683</v>
      </c>
      <c r="S15" s="248">
        <v>440.29121984775077</v>
      </c>
      <c r="T15" s="248">
        <v>369.60670119519301</v>
      </c>
      <c r="U15" s="248">
        <v>373.54408762110489</v>
      </c>
      <c r="V15" s="248">
        <v>361.53439003248229</v>
      </c>
      <c r="W15" s="248">
        <v>340.44771813314225</v>
      </c>
      <c r="X15" s="248">
        <v>324.62599992183129</v>
      </c>
      <c r="Y15" s="248">
        <v>317.04723396021251</v>
      </c>
      <c r="Z15" s="248">
        <v>307.13728986295126</v>
      </c>
      <c r="AA15" s="248">
        <v>302.98993988911792</v>
      </c>
      <c r="AB15" s="248">
        <v>289.80119816724158</v>
      </c>
      <c r="AC15" s="248">
        <v>279.0552197478205</v>
      </c>
      <c r="AD15" s="248">
        <v>269.89847511939905</v>
      </c>
      <c r="AE15" s="248">
        <v>261.78800051040372</v>
      </c>
      <c r="AF15" s="248">
        <v>255.81748279301738</v>
      </c>
      <c r="AG15" s="248">
        <v>249.18035175999154</v>
      </c>
      <c r="AH15" s="248">
        <v>241.13818805030547</v>
      </c>
      <c r="AI15" s="248">
        <v>227.76569492766066</v>
      </c>
      <c r="AJ15" s="248">
        <v>211.97196563676033</v>
      </c>
      <c r="AK15" s="248">
        <v>198.25031305881498</v>
      </c>
      <c r="AL15" s="248">
        <v>186.49443786436598</v>
      </c>
      <c r="AM15" s="248">
        <v>173.90441386175613</v>
      </c>
      <c r="AN15" s="248">
        <v>163.51208773446675</v>
      </c>
      <c r="AO15" s="248">
        <v>152.87754196645983</v>
      </c>
      <c r="AP15" s="248">
        <v>143.26868949706017</v>
      </c>
      <c r="AQ15" s="248">
        <v>135.2571005604791</v>
      </c>
      <c r="AR15" s="248">
        <v>126.42596813433573</v>
      </c>
      <c r="AS15" s="248">
        <v>119.50457938971219</v>
      </c>
      <c r="AT15" s="248">
        <v>114.29414950770048</v>
      </c>
      <c r="AU15" s="248">
        <v>108.11524000663589</v>
      </c>
      <c r="AV15" s="248">
        <v>100.44011311778651</v>
      </c>
      <c r="AW15" s="248">
        <v>93.434958173099957</v>
      </c>
      <c r="AX15" s="248">
        <v>81.041241248888014</v>
      </c>
      <c r="AY15" s="248">
        <v>72.236941437278929</v>
      </c>
      <c r="AZ15" s="248">
        <v>60.781567830884988</v>
      </c>
      <c r="BA15" s="249">
        <v>52.683607361253088</v>
      </c>
    </row>
    <row r="16" spans="1:53" x14ac:dyDescent="0.25">
      <c r="A16" s="250" t="s">
        <v>179</v>
      </c>
      <c r="B16" s="251" t="s">
        <v>180</v>
      </c>
      <c r="C16" s="252">
        <v>415.92748502537955</v>
      </c>
      <c r="D16" s="253">
        <v>411.6</v>
      </c>
      <c r="E16" s="253">
        <v>424.89782000000002</v>
      </c>
      <c r="F16" s="253">
        <v>457.70128999999997</v>
      </c>
      <c r="G16" s="253">
        <v>455.60380999999995</v>
      </c>
      <c r="H16" s="253">
        <v>435.72656921754123</v>
      </c>
      <c r="I16" s="253">
        <v>450.29764999999992</v>
      </c>
      <c r="J16" s="253">
        <v>430.90438999999998</v>
      </c>
      <c r="K16" s="253">
        <v>481.69673</v>
      </c>
      <c r="L16" s="253">
        <v>454.19876999999997</v>
      </c>
      <c r="M16" s="253">
        <v>503.1774979435267</v>
      </c>
      <c r="N16" s="253">
        <v>511.17690565988795</v>
      </c>
      <c r="O16" s="253">
        <v>486.50288881568645</v>
      </c>
      <c r="P16" s="253">
        <v>424.76287526904878</v>
      </c>
      <c r="Q16" s="253">
        <v>464.88925288722822</v>
      </c>
      <c r="R16" s="253">
        <v>455.50268275254683</v>
      </c>
      <c r="S16" s="253">
        <v>440.29121984775077</v>
      </c>
      <c r="T16" s="253">
        <v>369.60670119519301</v>
      </c>
      <c r="U16" s="253">
        <v>373.54408762110489</v>
      </c>
      <c r="V16" s="253">
        <v>361.53439003248229</v>
      </c>
      <c r="W16" s="253">
        <v>340.44771813314225</v>
      </c>
      <c r="X16" s="253">
        <v>324.62599992183129</v>
      </c>
      <c r="Y16" s="253">
        <v>317.04723396021251</v>
      </c>
      <c r="Z16" s="253">
        <v>307.13728986295126</v>
      </c>
      <c r="AA16" s="253">
        <v>302.98993988911792</v>
      </c>
      <c r="AB16" s="253">
        <v>289.80119816724158</v>
      </c>
      <c r="AC16" s="253">
        <v>279.0552197478205</v>
      </c>
      <c r="AD16" s="253">
        <v>269.89847511939905</v>
      </c>
      <c r="AE16" s="253">
        <v>261.78800051040372</v>
      </c>
      <c r="AF16" s="253">
        <v>255.81748279301738</v>
      </c>
      <c r="AG16" s="253">
        <v>249.18035175999154</v>
      </c>
      <c r="AH16" s="253">
        <v>241.13818805030547</v>
      </c>
      <c r="AI16" s="253">
        <v>227.76569492766066</v>
      </c>
      <c r="AJ16" s="253">
        <v>211.97196563676033</v>
      </c>
      <c r="AK16" s="253">
        <v>198.25031305881498</v>
      </c>
      <c r="AL16" s="253">
        <v>186.49443786436598</v>
      </c>
      <c r="AM16" s="253">
        <v>173.90441386175613</v>
      </c>
      <c r="AN16" s="253">
        <v>163.51208773446675</v>
      </c>
      <c r="AO16" s="253">
        <v>152.87754196645983</v>
      </c>
      <c r="AP16" s="253">
        <v>143.26868949706017</v>
      </c>
      <c r="AQ16" s="253">
        <v>135.2571005604791</v>
      </c>
      <c r="AR16" s="253">
        <v>126.42596813433573</v>
      </c>
      <c r="AS16" s="253">
        <v>119.50457938971219</v>
      </c>
      <c r="AT16" s="253">
        <v>114.29414950770048</v>
      </c>
      <c r="AU16" s="253">
        <v>108.11524000663589</v>
      </c>
      <c r="AV16" s="253">
        <v>100.44011311778651</v>
      </c>
      <c r="AW16" s="253">
        <v>93.434958173099957</v>
      </c>
      <c r="AX16" s="253">
        <v>81.041241248888014</v>
      </c>
      <c r="AY16" s="253">
        <v>72.236941437278929</v>
      </c>
      <c r="AZ16" s="253">
        <v>60.781567830884988</v>
      </c>
      <c r="BA16" s="254">
        <v>52.683607361253088</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141.80536872503313</v>
      </c>
      <c r="D20" s="248">
        <v>150.40423999999996</v>
      </c>
      <c r="E20" s="248">
        <v>173.89339999999999</v>
      </c>
      <c r="F20" s="248">
        <v>164.5</v>
      </c>
      <c r="G20" s="248">
        <v>216.89455999999998</v>
      </c>
      <c r="H20" s="248">
        <v>230.74744710663404</v>
      </c>
      <c r="I20" s="248">
        <v>244.69288</v>
      </c>
      <c r="J20" s="248">
        <v>278.80777999999998</v>
      </c>
      <c r="K20" s="248">
        <v>291.60820000000001</v>
      </c>
      <c r="L20" s="248">
        <v>237.00809999999998</v>
      </c>
      <c r="M20" s="248">
        <v>270.61216601854875</v>
      </c>
      <c r="N20" s="248">
        <v>273.81402383607843</v>
      </c>
      <c r="O20" s="248">
        <v>271.92595315505764</v>
      </c>
      <c r="P20" s="248">
        <v>257.47729299479357</v>
      </c>
      <c r="Q20" s="248">
        <v>220.21591669055104</v>
      </c>
      <c r="R20" s="248">
        <v>158.35603180903067</v>
      </c>
      <c r="S20" s="248">
        <v>134.16493389831643</v>
      </c>
      <c r="T20" s="248">
        <v>25.44935107734339</v>
      </c>
      <c r="U20" s="248">
        <v>20.216393292311484</v>
      </c>
      <c r="V20" s="248">
        <v>18.683471016628818</v>
      </c>
      <c r="W20" s="248">
        <v>18.153528859572724</v>
      </c>
      <c r="X20" s="248">
        <v>18.370373324771407</v>
      </c>
      <c r="Y20" s="248">
        <v>16.906269124705751</v>
      </c>
      <c r="Z20" s="248">
        <v>17.958023195577649</v>
      </c>
      <c r="AA20" s="248">
        <v>18.259487193643075</v>
      </c>
      <c r="AB20" s="248">
        <v>18.713271799788931</v>
      </c>
      <c r="AC20" s="248">
        <v>18.617022912342964</v>
      </c>
      <c r="AD20" s="248">
        <v>18.90959656710336</v>
      </c>
      <c r="AE20" s="248">
        <v>18.92160094697055</v>
      </c>
      <c r="AF20" s="248">
        <v>18.38909743179034</v>
      </c>
      <c r="AG20" s="248">
        <v>18.16746067803955</v>
      </c>
      <c r="AH20" s="248">
        <v>18.165781684617823</v>
      </c>
      <c r="AI20" s="248">
        <v>16.716293145886642</v>
      </c>
      <c r="AJ20" s="248">
        <v>15.94481892836799</v>
      </c>
      <c r="AK20" s="248">
        <v>14.803054946699623</v>
      </c>
      <c r="AL20" s="248">
        <v>14.141293386434722</v>
      </c>
      <c r="AM20" s="248">
        <v>14.008883456902577</v>
      </c>
      <c r="AN20" s="248">
        <v>13.330918400117961</v>
      </c>
      <c r="AO20" s="248">
        <v>12.802457960820588</v>
      </c>
      <c r="AP20" s="248">
        <v>12.493253881929641</v>
      </c>
      <c r="AQ20" s="248">
        <v>12.151933854232642</v>
      </c>
      <c r="AR20" s="248">
        <v>12.1547974818613</v>
      </c>
      <c r="AS20" s="248">
        <v>11.982221461875289</v>
      </c>
      <c r="AT20" s="248">
        <v>11.781482676274507</v>
      </c>
      <c r="AU20" s="248">
        <v>11.456876290327212</v>
      </c>
      <c r="AV20" s="248">
        <v>11.400177906405711</v>
      </c>
      <c r="AW20" s="248">
        <v>10.994841522357664</v>
      </c>
      <c r="AX20" s="248">
        <v>10.345728414857039</v>
      </c>
      <c r="AY20" s="248">
        <v>10.269818237878169</v>
      </c>
      <c r="AZ20" s="248">
        <v>9.8312205365373515</v>
      </c>
      <c r="BA20" s="249">
        <v>9.4390202452902958</v>
      </c>
    </row>
    <row r="21" spans="1:53" x14ac:dyDescent="0.25">
      <c r="A21" s="240" t="s">
        <v>189</v>
      </c>
      <c r="B21" s="415" t="s">
        <v>190</v>
      </c>
      <c r="C21" s="242">
        <v>254.80077899751953</v>
      </c>
      <c r="D21" s="416">
        <v>204.357</v>
      </c>
      <c r="E21" s="416">
        <v>200.14959999999999</v>
      </c>
      <c r="F21" s="416">
        <v>165.70937999999998</v>
      </c>
      <c r="G21" s="416">
        <v>139.08854000000002</v>
      </c>
      <c r="H21" s="416">
        <v>117.53603242724979</v>
      </c>
      <c r="I21" s="416">
        <v>99.50027</v>
      </c>
      <c r="J21" s="416">
        <v>95.200059999999993</v>
      </c>
      <c r="K21" s="416">
        <v>84.399869999999993</v>
      </c>
      <c r="L21" s="416">
        <v>74.699950000000001</v>
      </c>
      <c r="M21" s="416">
        <v>72.418068542857853</v>
      </c>
      <c r="N21" s="416">
        <v>57.705168625203044</v>
      </c>
      <c r="O21" s="416">
        <v>53.405962496948462</v>
      </c>
      <c r="P21" s="416">
        <v>18.677747062037135</v>
      </c>
      <c r="Q21" s="416">
        <v>1.0986900871281311</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254.80077899751953</v>
      </c>
      <c r="D30" s="248">
        <v>204.357</v>
      </c>
      <c r="E30" s="248">
        <v>200.14959999999999</v>
      </c>
      <c r="F30" s="248">
        <v>165.70937999999998</v>
      </c>
      <c r="G30" s="248">
        <v>139.08854000000002</v>
      </c>
      <c r="H30" s="248">
        <v>117.53603242724979</v>
      </c>
      <c r="I30" s="248">
        <v>99.50027</v>
      </c>
      <c r="J30" s="248">
        <v>95.200059999999993</v>
      </c>
      <c r="K30" s="248">
        <v>84.399869999999993</v>
      </c>
      <c r="L30" s="248">
        <v>74.699950000000001</v>
      </c>
      <c r="M30" s="248">
        <v>72.418068542857853</v>
      </c>
      <c r="N30" s="248">
        <v>57.705168625203044</v>
      </c>
      <c r="O30" s="248">
        <v>53.405962496948462</v>
      </c>
      <c r="P30" s="248">
        <v>18.677747062037135</v>
      </c>
      <c r="Q30" s="248">
        <v>1.0986900871281311</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78.245901899346592</v>
      </c>
      <c r="D34" s="253">
        <v>77.156989999999993</v>
      </c>
      <c r="E34" s="253">
        <v>76.149509999999992</v>
      </c>
      <c r="F34" s="253">
        <v>56.409439999999989</v>
      </c>
      <c r="G34" s="253">
        <v>51.888270000000006</v>
      </c>
      <c r="H34" s="253">
        <v>38.716855765458661</v>
      </c>
      <c r="I34" s="253">
        <v>36.500299999999996</v>
      </c>
      <c r="J34" s="253">
        <v>33.200180000000003</v>
      </c>
      <c r="K34" s="253">
        <v>28.700000000000003</v>
      </c>
      <c r="L34" s="253">
        <v>24.2</v>
      </c>
      <c r="M34" s="253">
        <v>21.973825721424422</v>
      </c>
      <c r="N34" s="253">
        <v>21.973822489729642</v>
      </c>
      <c r="O34" s="253">
        <v>19.776447973008445</v>
      </c>
      <c r="P34" s="253">
        <v>18.677747062037135</v>
      </c>
      <c r="Q34" s="253">
        <v>1.0986900871281311</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176.55487709817299</v>
      </c>
      <c r="D42" s="253">
        <v>127.20000999999999</v>
      </c>
      <c r="E42" s="253">
        <v>124.00009000000001</v>
      </c>
      <c r="F42" s="253">
        <v>109.29993999999998</v>
      </c>
      <c r="G42" s="253">
        <v>87.200269999999989</v>
      </c>
      <c r="H42" s="253">
        <v>78.819176661791147</v>
      </c>
      <c r="I42" s="253">
        <v>62.99996999999999</v>
      </c>
      <c r="J42" s="253">
        <v>61.999879999999997</v>
      </c>
      <c r="K42" s="253">
        <v>55.69986999999999</v>
      </c>
      <c r="L42" s="253">
        <v>50.499949999999991</v>
      </c>
      <c r="M42" s="253">
        <v>50.444242821433427</v>
      </c>
      <c r="N42" s="253">
        <v>35.731346135473409</v>
      </c>
      <c r="O42" s="253">
        <v>33.629514523940024</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81.398556970461257</v>
      </c>
      <c r="D52" s="416">
        <v>35.801619999999993</v>
      </c>
      <c r="E52" s="416">
        <v>21.890560000000004</v>
      </c>
      <c r="F52" s="416">
        <v>20.60924</v>
      </c>
      <c r="G52" s="416">
        <v>19.790399999999995</v>
      </c>
      <c r="H52" s="416">
        <v>18.032928124882879</v>
      </c>
      <c r="I52" s="416">
        <v>16.712859999999999</v>
      </c>
      <c r="J52" s="416">
        <v>15.900050000000002</v>
      </c>
      <c r="K52" s="416">
        <v>18.301359999999999</v>
      </c>
      <c r="L52" s="416">
        <v>20.600040000000003</v>
      </c>
      <c r="M52" s="416">
        <v>22.809969802385634</v>
      </c>
      <c r="N52" s="416">
        <v>16.528241919198962</v>
      </c>
      <c r="O52" s="416">
        <v>15.500840928473037</v>
      </c>
      <c r="P52" s="416">
        <v>19.250701198560851</v>
      </c>
      <c r="Q52" s="416">
        <v>23.143612094659296</v>
      </c>
      <c r="R52" s="416">
        <v>21.591572808566969</v>
      </c>
      <c r="S52" s="416">
        <v>0.26179365204026717</v>
      </c>
      <c r="T52" s="416">
        <v>0.2422246089097517</v>
      </c>
      <c r="U52" s="416">
        <v>0.22740314737222431</v>
      </c>
      <c r="V52" s="416">
        <v>0.21086045517959776</v>
      </c>
      <c r="W52" s="416">
        <v>0.19188640523092293</v>
      </c>
      <c r="X52" s="416">
        <v>0.1737106662435364</v>
      </c>
      <c r="Y52" s="416">
        <v>0.15461844809039976</v>
      </c>
      <c r="Z52" s="416">
        <v>0.13703276779434928</v>
      </c>
      <c r="AA52" s="416">
        <v>0.11761676370941765</v>
      </c>
      <c r="AB52" s="416">
        <v>9.7494408541695929E-2</v>
      </c>
      <c r="AC52" s="416">
        <v>7.8354926542545791E-2</v>
      </c>
      <c r="AD52" s="416">
        <v>6.1315264913983515E-2</v>
      </c>
      <c r="AE52" s="416">
        <v>4.1842973602400219E-2</v>
      </c>
      <c r="AF52" s="416">
        <v>2.0981015781786988E-2</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81.398556970461257</v>
      </c>
      <c r="D53" s="248">
        <v>35.801619999999993</v>
      </c>
      <c r="E53" s="248">
        <v>21.890560000000004</v>
      </c>
      <c r="F53" s="248">
        <v>20.60924</v>
      </c>
      <c r="G53" s="248">
        <v>19.790399999999995</v>
      </c>
      <c r="H53" s="248">
        <v>18.032928124882879</v>
      </c>
      <c r="I53" s="248">
        <v>16.712859999999999</v>
      </c>
      <c r="J53" s="248">
        <v>15.900050000000002</v>
      </c>
      <c r="K53" s="248">
        <v>18.301359999999999</v>
      </c>
      <c r="L53" s="248">
        <v>20.600040000000003</v>
      </c>
      <c r="M53" s="248">
        <v>22.809969802385634</v>
      </c>
      <c r="N53" s="248">
        <v>16.528241919198962</v>
      </c>
      <c r="O53" s="248">
        <v>15.500840928473037</v>
      </c>
      <c r="P53" s="248">
        <v>19.250701198560851</v>
      </c>
      <c r="Q53" s="248">
        <v>23.143612094659296</v>
      </c>
      <c r="R53" s="248">
        <v>21.591572808566969</v>
      </c>
      <c r="S53" s="248">
        <v>0.26179365204026717</v>
      </c>
      <c r="T53" s="248">
        <v>0.2422246089097517</v>
      </c>
      <c r="U53" s="248">
        <v>0.22740314737222431</v>
      </c>
      <c r="V53" s="248">
        <v>0.21086045517959776</v>
      </c>
      <c r="W53" s="248">
        <v>0.19188640523092293</v>
      </c>
      <c r="X53" s="248">
        <v>0.1737106662435364</v>
      </c>
      <c r="Y53" s="248">
        <v>0.15461844809039976</v>
      </c>
      <c r="Z53" s="248">
        <v>0.13703276779434928</v>
      </c>
      <c r="AA53" s="248">
        <v>0.11761676370941765</v>
      </c>
      <c r="AB53" s="248">
        <v>9.7494408541695929E-2</v>
      </c>
      <c r="AC53" s="248">
        <v>7.8354926542545791E-2</v>
      </c>
      <c r="AD53" s="248">
        <v>6.1315264913983515E-2</v>
      </c>
      <c r="AE53" s="248">
        <v>4.1842973602400219E-2</v>
      </c>
      <c r="AF53" s="248">
        <v>2.0981015781786988E-2</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5859A-1C02-492D-ABD4-5DDFEB4A336D}">
  <sheetPr>
    <tabColor theme="8" tint="0.59999389629810485"/>
    <pageSetUpPr fitToPage="1"/>
  </sheetPr>
  <dimension ref="A1:BA85"/>
  <sheetViews>
    <sheetView showGridLines="0" workbookViewId="0">
      <pane xSplit="2" ySplit="1" topLeftCell="C20"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1079</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533.22374963192897</v>
      </c>
      <c r="D2" s="238">
        <v>468.9015</v>
      </c>
      <c r="E2" s="238">
        <v>422.89995999999991</v>
      </c>
      <c r="F2" s="238">
        <v>400.46448999999996</v>
      </c>
      <c r="G2" s="238">
        <v>332.70054999999996</v>
      </c>
      <c r="H2" s="238">
        <v>275.34150405950476</v>
      </c>
      <c r="I2" s="238">
        <v>273.29529000000002</v>
      </c>
      <c r="J2" s="238">
        <v>252.99979000000002</v>
      </c>
      <c r="K2" s="238">
        <v>240.99964</v>
      </c>
      <c r="L2" s="238">
        <v>240.19980999999999</v>
      </c>
      <c r="M2" s="238">
        <v>244.29149509843876</v>
      </c>
      <c r="N2" s="238">
        <v>239.03681211462674</v>
      </c>
      <c r="O2" s="238">
        <v>183.38584730246922</v>
      </c>
      <c r="P2" s="238">
        <v>255.11880436250459</v>
      </c>
      <c r="Q2" s="238">
        <v>240.2073475412646</v>
      </c>
      <c r="R2" s="238">
        <v>212.29164410857749</v>
      </c>
      <c r="S2" s="238">
        <v>217.81055046722108</v>
      </c>
      <c r="T2" s="238">
        <v>217.65722996818349</v>
      </c>
      <c r="U2" s="238">
        <v>223.3022602600287</v>
      </c>
      <c r="V2" s="238">
        <v>228.61641367816321</v>
      </c>
      <c r="W2" s="238">
        <v>233.09025418448721</v>
      </c>
      <c r="X2" s="238">
        <v>239.15720114972405</v>
      </c>
      <c r="Y2" s="238">
        <v>241.32664515962551</v>
      </c>
      <c r="Z2" s="238">
        <v>201.56811091646583</v>
      </c>
      <c r="AA2" s="238">
        <v>171.45720938675825</v>
      </c>
      <c r="AB2" s="238">
        <v>149.81282650051128</v>
      </c>
      <c r="AC2" s="238">
        <v>128.36986893549192</v>
      </c>
      <c r="AD2" s="238">
        <v>75.801452251719383</v>
      </c>
      <c r="AE2" s="238">
        <v>77.717775424917249</v>
      </c>
      <c r="AF2" s="238">
        <v>79.258162438477441</v>
      </c>
      <c r="AG2" s="238">
        <v>80.336183569620005</v>
      </c>
      <c r="AH2" s="238">
        <v>81.080949691373178</v>
      </c>
      <c r="AI2" s="238">
        <v>73.300717782112912</v>
      </c>
      <c r="AJ2" s="238">
        <v>64.543864000278816</v>
      </c>
      <c r="AK2" s="238">
        <v>56.26832769366402</v>
      </c>
      <c r="AL2" s="238">
        <v>48.313740694172537</v>
      </c>
      <c r="AM2" s="238">
        <v>40.862134718380247</v>
      </c>
      <c r="AN2" s="238">
        <v>34.608868576221099</v>
      </c>
      <c r="AO2" s="238">
        <v>30.476620236141528</v>
      </c>
      <c r="AP2" s="238">
        <v>26.185166682369587</v>
      </c>
      <c r="AQ2" s="238">
        <v>21.998627973429734</v>
      </c>
      <c r="AR2" s="238">
        <v>17.892800747144555</v>
      </c>
      <c r="AS2" s="238">
        <v>14.315741246406127</v>
      </c>
      <c r="AT2" s="238">
        <v>11.226438701275887</v>
      </c>
      <c r="AU2" s="238">
        <v>8.6740999944697883</v>
      </c>
      <c r="AV2" s="238">
        <v>6.7104157809065095</v>
      </c>
      <c r="AW2" s="238">
        <v>5.1071026953201759</v>
      </c>
      <c r="AX2" s="238">
        <v>3.8408835676730324</v>
      </c>
      <c r="AY2" s="238">
        <v>2.9592380714034925</v>
      </c>
      <c r="AZ2" s="238">
        <v>2.2294330359958945</v>
      </c>
      <c r="BA2" s="239">
        <v>1.8257745773824108</v>
      </c>
    </row>
    <row r="3" spans="1:53" x14ac:dyDescent="0.25">
      <c r="A3" s="240" t="s">
        <v>154</v>
      </c>
      <c r="B3" s="415" t="s">
        <v>155</v>
      </c>
      <c r="C3" s="242">
        <v>526.7032580557476</v>
      </c>
      <c r="D3" s="416">
        <v>463.30149999999998</v>
      </c>
      <c r="E3" s="416">
        <v>419.19995999999992</v>
      </c>
      <c r="F3" s="416">
        <v>395.76447999999999</v>
      </c>
      <c r="G3" s="416">
        <v>329.90055000000001</v>
      </c>
      <c r="H3" s="416">
        <v>272.54700759503521</v>
      </c>
      <c r="I3" s="416">
        <v>270.49529000000001</v>
      </c>
      <c r="J3" s="416">
        <v>247.39979000000002</v>
      </c>
      <c r="K3" s="416">
        <v>240.99964</v>
      </c>
      <c r="L3" s="416">
        <v>156.60007999999999</v>
      </c>
      <c r="M3" s="416">
        <v>146.9140283074596</v>
      </c>
      <c r="N3" s="416">
        <v>165.20953401811582</v>
      </c>
      <c r="O3" s="416">
        <v>116.03131625363304</v>
      </c>
      <c r="P3" s="416">
        <v>165.06641264187766</v>
      </c>
      <c r="Q3" s="416">
        <v>166.38006580218149</v>
      </c>
      <c r="R3" s="416">
        <v>144.12751514408839</v>
      </c>
      <c r="S3" s="416">
        <v>147.87389522080221</v>
      </c>
      <c r="T3" s="416">
        <v>147.79449144623945</v>
      </c>
      <c r="U3" s="416">
        <v>151.61452807153802</v>
      </c>
      <c r="V3" s="416">
        <v>155.21501950276607</v>
      </c>
      <c r="W3" s="416">
        <v>158.23077915738142</v>
      </c>
      <c r="X3" s="416">
        <v>162.32936118778167</v>
      </c>
      <c r="Y3" s="416">
        <v>163.80404226246594</v>
      </c>
      <c r="Z3" s="416">
        <v>136.99408783305091</v>
      </c>
      <c r="AA3" s="416">
        <v>116.68038480083445</v>
      </c>
      <c r="AB3" s="416">
        <v>102.07345614938663</v>
      </c>
      <c r="AC3" s="416">
        <v>87.617496539623062</v>
      </c>
      <c r="AD3" s="416">
        <v>52.16451084927467</v>
      </c>
      <c r="AE3" s="416">
        <v>53.450541590153691</v>
      </c>
      <c r="AF3" s="416">
        <v>54.492651466241007</v>
      </c>
      <c r="AG3" s="416">
        <v>55.196995203861107</v>
      </c>
      <c r="AH3" s="416">
        <v>55.656137416385405</v>
      </c>
      <c r="AI3" s="416">
        <v>50.393863030477931</v>
      </c>
      <c r="AJ3" s="416">
        <v>44.472414947334101</v>
      </c>
      <c r="AK3" s="416">
        <v>38.858784693090421</v>
      </c>
      <c r="AL3" s="416">
        <v>33.476607397835345</v>
      </c>
      <c r="AM3" s="416">
        <v>28.444457072735005</v>
      </c>
      <c r="AN3" s="416">
        <v>24.214688433025081</v>
      </c>
      <c r="AO3" s="416">
        <v>21.405069491890135</v>
      </c>
      <c r="AP3" s="416">
        <v>18.495940987208872</v>
      </c>
      <c r="AQ3" s="416">
        <v>15.638046746445228</v>
      </c>
      <c r="AR3" s="416">
        <v>12.825896531099106</v>
      </c>
      <c r="AS3" s="416">
        <v>10.386957687468861</v>
      </c>
      <c r="AT3" s="416">
        <v>8.2769163792298599</v>
      </c>
      <c r="AU3" s="416">
        <v>6.5300557112998865</v>
      </c>
      <c r="AV3" s="416">
        <v>5.1938272639164174</v>
      </c>
      <c r="AW3" s="416">
        <v>4.0931323518089693</v>
      </c>
      <c r="AX3" s="416">
        <v>3.2157244296374023</v>
      </c>
      <c r="AY3" s="416">
        <v>2.6016993117303593</v>
      </c>
      <c r="AZ3" s="416">
        <v>2.0890057426456834</v>
      </c>
      <c r="BA3" s="244">
        <v>1.7987858007581012</v>
      </c>
    </row>
    <row r="4" spans="1:53" x14ac:dyDescent="0.25">
      <c r="A4" s="245" t="s">
        <v>156</v>
      </c>
      <c r="B4" s="246" t="s">
        <v>157</v>
      </c>
      <c r="C4" s="247">
        <v>506.68797191836336</v>
      </c>
      <c r="D4" s="248">
        <v>444.90148999999991</v>
      </c>
      <c r="E4" s="248">
        <v>419.19995999999992</v>
      </c>
      <c r="F4" s="248">
        <v>390.11815999999999</v>
      </c>
      <c r="G4" s="248">
        <v>326.10024999999996</v>
      </c>
      <c r="H4" s="248">
        <v>270.94674935926622</v>
      </c>
      <c r="I4" s="248">
        <v>270.49529000000001</v>
      </c>
      <c r="J4" s="248">
        <v>247.39979000000002</v>
      </c>
      <c r="K4" s="248">
        <v>240.99964</v>
      </c>
      <c r="L4" s="248">
        <v>156.60007999999999</v>
      </c>
      <c r="M4" s="248">
        <v>146.9140283074596</v>
      </c>
      <c r="N4" s="248">
        <v>165.20953401811582</v>
      </c>
      <c r="O4" s="248">
        <v>116.03131625363304</v>
      </c>
      <c r="P4" s="248">
        <v>165.06641264187766</v>
      </c>
      <c r="Q4" s="248">
        <v>166.38006580218149</v>
      </c>
      <c r="R4" s="248">
        <v>144.12751514408839</v>
      </c>
      <c r="S4" s="248">
        <v>147.87389522080221</v>
      </c>
      <c r="T4" s="248">
        <v>147.79449144623945</v>
      </c>
      <c r="U4" s="248">
        <v>151.61452807153802</v>
      </c>
      <c r="V4" s="248">
        <v>155.21501950276607</v>
      </c>
      <c r="W4" s="248">
        <v>158.23077915738142</v>
      </c>
      <c r="X4" s="248">
        <v>162.32936118778167</v>
      </c>
      <c r="Y4" s="248">
        <v>163.80404226246594</v>
      </c>
      <c r="Z4" s="248">
        <v>136.99408783305091</v>
      </c>
      <c r="AA4" s="248">
        <v>116.68038480083445</v>
      </c>
      <c r="AB4" s="248">
        <v>102.07345614938663</v>
      </c>
      <c r="AC4" s="248">
        <v>87.617496539623062</v>
      </c>
      <c r="AD4" s="248">
        <v>52.16451084927467</v>
      </c>
      <c r="AE4" s="248">
        <v>53.450541590153691</v>
      </c>
      <c r="AF4" s="248">
        <v>54.492651466241007</v>
      </c>
      <c r="AG4" s="248">
        <v>55.196995203861107</v>
      </c>
      <c r="AH4" s="248">
        <v>55.656137416385405</v>
      </c>
      <c r="AI4" s="248">
        <v>50.393863030477931</v>
      </c>
      <c r="AJ4" s="248">
        <v>44.472414947334101</v>
      </c>
      <c r="AK4" s="248">
        <v>38.858784693090421</v>
      </c>
      <c r="AL4" s="248">
        <v>33.476607397835345</v>
      </c>
      <c r="AM4" s="248">
        <v>28.444457072735005</v>
      </c>
      <c r="AN4" s="248">
        <v>24.214688433025081</v>
      </c>
      <c r="AO4" s="248">
        <v>21.405069491890135</v>
      </c>
      <c r="AP4" s="248">
        <v>18.495940987208872</v>
      </c>
      <c r="AQ4" s="248">
        <v>15.638046746445228</v>
      </c>
      <c r="AR4" s="248">
        <v>12.825896531099106</v>
      </c>
      <c r="AS4" s="248">
        <v>10.386957687468861</v>
      </c>
      <c r="AT4" s="248">
        <v>8.2769163792298599</v>
      </c>
      <c r="AU4" s="248">
        <v>6.5300557112998865</v>
      </c>
      <c r="AV4" s="248">
        <v>5.1938272639164174</v>
      </c>
      <c r="AW4" s="248">
        <v>4.0931323518089693</v>
      </c>
      <c r="AX4" s="248">
        <v>3.2157244296374023</v>
      </c>
      <c r="AY4" s="248">
        <v>2.6016993117303593</v>
      </c>
      <c r="AZ4" s="248">
        <v>2.0890057426456834</v>
      </c>
      <c r="BA4" s="249">
        <v>1.7987858007581012</v>
      </c>
    </row>
    <row r="5" spans="1:53" x14ac:dyDescent="0.25">
      <c r="A5" s="250" t="s">
        <v>158</v>
      </c>
      <c r="B5" s="251" t="s">
        <v>159</v>
      </c>
      <c r="C5" s="252">
        <v>506.68797191836336</v>
      </c>
      <c r="D5" s="253">
        <v>444.90148999999991</v>
      </c>
      <c r="E5" s="253">
        <v>412.19995999999992</v>
      </c>
      <c r="F5" s="253">
        <v>383.11805999999996</v>
      </c>
      <c r="G5" s="253">
        <v>319.10008999999997</v>
      </c>
      <c r="H5" s="253">
        <v>270.25409625904649</v>
      </c>
      <c r="I5" s="253">
        <v>269.79528999999997</v>
      </c>
      <c r="J5" s="253">
        <v>246.69979000000001</v>
      </c>
      <c r="K5" s="253">
        <v>240.29961</v>
      </c>
      <c r="L5" s="253">
        <v>156.60007999999999</v>
      </c>
      <c r="M5" s="253">
        <v>146.9140283074596</v>
      </c>
      <c r="N5" s="253">
        <v>165.20953401811582</v>
      </c>
      <c r="O5" s="253">
        <v>116.03131625363304</v>
      </c>
      <c r="P5" s="253">
        <v>165.06641264187766</v>
      </c>
      <c r="Q5" s="253">
        <v>166.38006580218149</v>
      </c>
      <c r="R5" s="253">
        <v>144.12751514408839</v>
      </c>
      <c r="S5" s="253">
        <v>147.87389522080221</v>
      </c>
      <c r="T5" s="253">
        <v>147.79449144623945</v>
      </c>
      <c r="U5" s="253">
        <v>151.61452807153802</v>
      </c>
      <c r="V5" s="253">
        <v>155.21501950276607</v>
      </c>
      <c r="W5" s="253">
        <v>158.23077915738142</v>
      </c>
      <c r="X5" s="253">
        <v>162.32936118778167</v>
      </c>
      <c r="Y5" s="253">
        <v>163.80404226246594</v>
      </c>
      <c r="Z5" s="253">
        <v>136.99408783305091</v>
      </c>
      <c r="AA5" s="253">
        <v>116.68038480083445</v>
      </c>
      <c r="AB5" s="253">
        <v>102.07345614938663</v>
      </c>
      <c r="AC5" s="253">
        <v>87.617496539623062</v>
      </c>
      <c r="AD5" s="253">
        <v>52.16451084927467</v>
      </c>
      <c r="AE5" s="253">
        <v>53.450541590153691</v>
      </c>
      <c r="AF5" s="253">
        <v>54.492651466241007</v>
      </c>
      <c r="AG5" s="253">
        <v>55.196995203861107</v>
      </c>
      <c r="AH5" s="253">
        <v>55.656137416385405</v>
      </c>
      <c r="AI5" s="253">
        <v>50.393863030477931</v>
      </c>
      <c r="AJ5" s="253">
        <v>44.472414947334101</v>
      </c>
      <c r="AK5" s="253">
        <v>38.858784693090421</v>
      </c>
      <c r="AL5" s="253">
        <v>33.476607397835345</v>
      </c>
      <c r="AM5" s="253">
        <v>28.444457072735005</v>
      </c>
      <c r="AN5" s="253">
        <v>24.214688433025081</v>
      </c>
      <c r="AO5" s="253">
        <v>21.405069491890135</v>
      </c>
      <c r="AP5" s="253">
        <v>18.495940987208872</v>
      </c>
      <c r="AQ5" s="253">
        <v>15.638046746445228</v>
      </c>
      <c r="AR5" s="253">
        <v>12.825896531099106</v>
      </c>
      <c r="AS5" s="253">
        <v>10.386957687468861</v>
      </c>
      <c r="AT5" s="253">
        <v>8.2769163792298599</v>
      </c>
      <c r="AU5" s="253">
        <v>6.5300557112998865</v>
      </c>
      <c r="AV5" s="253">
        <v>5.1938272639164174</v>
      </c>
      <c r="AW5" s="253">
        <v>4.0931323518089693</v>
      </c>
      <c r="AX5" s="253">
        <v>3.2157244296374023</v>
      </c>
      <c r="AY5" s="253">
        <v>2.6016993117303593</v>
      </c>
      <c r="AZ5" s="253">
        <v>2.0890057426456834</v>
      </c>
      <c r="BA5" s="254">
        <v>1.7987858007581012</v>
      </c>
    </row>
    <row r="6" spans="1:53" x14ac:dyDescent="0.25">
      <c r="A6" s="255" t="s">
        <v>160</v>
      </c>
      <c r="B6" s="256" t="s">
        <v>161</v>
      </c>
      <c r="C6" s="257">
        <v>0</v>
      </c>
      <c r="D6" s="258">
        <v>0</v>
      </c>
      <c r="E6" s="258">
        <v>0</v>
      </c>
      <c r="F6" s="258">
        <v>80.099789999999999</v>
      </c>
      <c r="G6" s="258">
        <v>71.600020000000001</v>
      </c>
      <c r="H6" s="258">
        <v>64.583865521736044</v>
      </c>
      <c r="I6" s="258">
        <v>67.395629999999997</v>
      </c>
      <c r="J6" s="258">
        <v>62.400140000000007</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2.1018372228553437</v>
      </c>
      <c r="R7" s="258">
        <v>2.8183815802044494</v>
      </c>
      <c r="S7" s="258">
        <v>2.8901874061536281</v>
      </c>
      <c r="T7" s="258">
        <v>2.9640183086872445</v>
      </c>
      <c r="U7" s="258">
        <v>3.0007120277242945</v>
      </c>
      <c r="V7" s="258">
        <v>3.0486591182586835</v>
      </c>
      <c r="W7" s="258">
        <v>3.0417124763059764</v>
      </c>
      <c r="X7" s="258">
        <v>3.0597326671470189</v>
      </c>
      <c r="Y7" s="258">
        <v>3.0941202927799969</v>
      </c>
      <c r="Z7" s="258">
        <v>3.1275015321340978</v>
      </c>
      <c r="AA7" s="258">
        <v>3.1240944292486126</v>
      </c>
      <c r="AB7" s="258">
        <v>3.10631369947418</v>
      </c>
      <c r="AC7" s="258">
        <v>3.134902521103144</v>
      </c>
      <c r="AD7" s="258">
        <v>3.1634341771172232</v>
      </c>
      <c r="AE7" s="258">
        <v>3.1428234504693942</v>
      </c>
      <c r="AF7" s="258">
        <v>3.1519690440135548</v>
      </c>
      <c r="AG7" s="258">
        <v>3.0816527146271313</v>
      </c>
      <c r="AH7" s="258">
        <v>2.9486760553722617</v>
      </c>
      <c r="AI7" s="258">
        <v>2.9063084060566013</v>
      </c>
      <c r="AJ7" s="258">
        <v>2.8628599199259237</v>
      </c>
      <c r="AK7" s="258">
        <v>2.7675520385094914</v>
      </c>
      <c r="AL7" s="258">
        <v>2.7181647605132944</v>
      </c>
      <c r="AM7" s="258">
        <v>2.7017197174922374</v>
      </c>
      <c r="AN7" s="258">
        <v>2.6668066885500443</v>
      </c>
      <c r="AO7" s="258">
        <v>2.5990934569174362</v>
      </c>
      <c r="AP7" s="258">
        <v>2.555624030670494</v>
      </c>
      <c r="AQ7" s="258">
        <v>2.4521051698114125</v>
      </c>
      <c r="AR7" s="258">
        <v>2.3218402848353117</v>
      </c>
      <c r="AS7" s="258">
        <v>2.2423072810552309</v>
      </c>
      <c r="AT7" s="258">
        <v>2.1623448283663143</v>
      </c>
      <c r="AU7" s="258">
        <v>2.085297968775591</v>
      </c>
      <c r="AV7" s="258">
        <v>2.049830376338619</v>
      </c>
      <c r="AW7" s="258">
        <v>1.9910990261034871</v>
      </c>
      <c r="AX7" s="258">
        <v>1.9197246497329081</v>
      </c>
      <c r="AY7" s="258">
        <v>1.8604957914559788</v>
      </c>
      <c r="AZ7" s="258">
        <v>1.7978898807767891</v>
      </c>
      <c r="BA7" s="259">
        <v>1.742836129007477</v>
      </c>
    </row>
    <row r="8" spans="1:53" x14ac:dyDescent="0.25">
      <c r="A8" s="255" t="s">
        <v>164</v>
      </c>
      <c r="B8" s="256" t="s">
        <v>165</v>
      </c>
      <c r="C8" s="257">
        <v>492.90656368295691</v>
      </c>
      <c r="D8" s="258">
        <v>436.80189999999999</v>
      </c>
      <c r="E8" s="258">
        <v>411.39995999999996</v>
      </c>
      <c r="F8" s="258">
        <v>302.61505999999991</v>
      </c>
      <c r="G8" s="258">
        <v>247.50006999999999</v>
      </c>
      <c r="H8" s="258">
        <v>199.07804294996316</v>
      </c>
      <c r="I8" s="258">
        <v>201.99966000000003</v>
      </c>
      <c r="J8" s="258">
        <v>183.79963999999998</v>
      </c>
      <c r="K8" s="258">
        <v>239.89958999999999</v>
      </c>
      <c r="L8" s="258">
        <v>156.20853</v>
      </c>
      <c r="M8" s="258">
        <v>146.9140283074596</v>
      </c>
      <c r="N8" s="258">
        <v>165.20953401811582</v>
      </c>
      <c r="O8" s="258">
        <v>116.03131625363304</v>
      </c>
      <c r="P8" s="258">
        <v>165.06641264187766</v>
      </c>
      <c r="Q8" s="258">
        <v>164.27822857932617</v>
      </c>
      <c r="R8" s="258">
        <v>141.30913356388393</v>
      </c>
      <c r="S8" s="258">
        <v>144.98370781464857</v>
      </c>
      <c r="T8" s="258">
        <v>144.83047313755219</v>
      </c>
      <c r="U8" s="258">
        <v>148.61381604381373</v>
      </c>
      <c r="V8" s="258">
        <v>152.16636038450739</v>
      </c>
      <c r="W8" s="258">
        <v>155.18906668107545</v>
      </c>
      <c r="X8" s="258">
        <v>159.26962852063468</v>
      </c>
      <c r="Y8" s="258">
        <v>160.70992196968595</v>
      </c>
      <c r="Z8" s="258">
        <v>133.86658630091682</v>
      </c>
      <c r="AA8" s="258">
        <v>113.55629037158583</v>
      </c>
      <c r="AB8" s="258">
        <v>98.967142449912444</v>
      </c>
      <c r="AC8" s="258">
        <v>84.482594018519919</v>
      </c>
      <c r="AD8" s="258">
        <v>49.001076672157453</v>
      </c>
      <c r="AE8" s="258">
        <v>50.307718139684297</v>
      </c>
      <c r="AF8" s="258">
        <v>51.340682422227445</v>
      </c>
      <c r="AG8" s="258">
        <v>52.115342489233974</v>
      </c>
      <c r="AH8" s="258">
        <v>52.707461361013138</v>
      </c>
      <c r="AI8" s="258">
        <v>47.487554624421328</v>
      </c>
      <c r="AJ8" s="258">
        <v>41.60955502740817</v>
      </c>
      <c r="AK8" s="258">
        <v>36.091232654580935</v>
      </c>
      <c r="AL8" s="258">
        <v>30.758442637322052</v>
      </c>
      <c r="AM8" s="258">
        <v>25.742737355242774</v>
      </c>
      <c r="AN8" s="258">
        <v>21.547881744475035</v>
      </c>
      <c r="AO8" s="258">
        <v>18.805976034972701</v>
      </c>
      <c r="AP8" s="258">
        <v>15.940316956538377</v>
      </c>
      <c r="AQ8" s="258">
        <v>13.185941576633818</v>
      </c>
      <c r="AR8" s="258">
        <v>10.504056246263795</v>
      </c>
      <c r="AS8" s="258">
        <v>8.1446504064136303</v>
      </c>
      <c r="AT8" s="258">
        <v>6.1145715508635448</v>
      </c>
      <c r="AU8" s="258">
        <v>4.4447577425242946</v>
      </c>
      <c r="AV8" s="258">
        <v>3.1439968875777988</v>
      </c>
      <c r="AW8" s="258">
        <v>2.1020333257054822</v>
      </c>
      <c r="AX8" s="258">
        <v>1.2959997799044942</v>
      </c>
      <c r="AY8" s="258">
        <v>0.74120352027438041</v>
      </c>
      <c r="AZ8" s="258">
        <v>0.29111586186889404</v>
      </c>
      <c r="BA8" s="259">
        <v>5.5949671750624215E-2</v>
      </c>
    </row>
    <row r="9" spans="1:53" x14ac:dyDescent="0.25">
      <c r="A9" s="255" t="s">
        <v>166</v>
      </c>
      <c r="B9" s="256" t="s">
        <v>167</v>
      </c>
      <c r="C9" s="257">
        <v>13.7814082354065</v>
      </c>
      <c r="D9" s="258">
        <v>8.0995899999999992</v>
      </c>
      <c r="E9" s="258">
        <v>0.79999999999999982</v>
      </c>
      <c r="F9" s="258">
        <v>0.40320999999999996</v>
      </c>
      <c r="G9" s="258">
        <v>0</v>
      </c>
      <c r="H9" s="258">
        <v>6.5921877873472576</v>
      </c>
      <c r="I9" s="258">
        <v>0.39999999999999991</v>
      </c>
      <c r="J9" s="258">
        <v>0.50000999999999995</v>
      </c>
      <c r="K9" s="258">
        <v>0.40001999999999999</v>
      </c>
      <c r="L9" s="258">
        <v>0.39155000000000006</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7</v>
      </c>
      <c r="F10" s="253">
        <v>7.0000999999999998</v>
      </c>
      <c r="G10" s="253">
        <v>7.0001599999999993</v>
      </c>
      <c r="H10" s="253">
        <v>0.69265310021974003</v>
      </c>
      <c r="I10" s="253">
        <v>0.7</v>
      </c>
      <c r="J10" s="253">
        <v>0.7</v>
      </c>
      <c r="K10" s="253">
        <v>0.70002999999999993</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20.015286137384184</v>
      </c>
      <c r="D15" s="248">
        <v>18.400010000000002</v>
      </c>
      <c r="E15" s="248">
        <v>0</v>
      </c>
      <c r="F15" s="248">
        <v>5.6463199999999993</v>
      </c>
      <c r="G15" s="248">
        <v>3.8003</v>
      </c>
      <c r="H15" s="248">
        <v>1.600258235768941</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20.015286137384184</v>
      </c>
      <c r="D16" s="253">
        <v>18.400010000000002</v>
      </c>
      <c r="E16" s="253">
        <v>0</v>
      </c>
      <c r="F16" s="253">
        <v>5.6463199999999993</v>
      </c>
      <c r="G16" s="253">
        <v>3.8003</v>
      </c>
      <c r="H16" s="253">
        <v>1.600258235768941</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6.5204915761814348</v>
      </c>
      <c r="D21" s="416">
        <v>5.6</v>
      </c>
      <c r="E21" s="416">
        <v>3.7</v>
      </c>
      <c r="F21" s="416">
        <v>4.7000099999999998</v>
      </c>
      <c r="G21" s="416">
        <v>2.8</v>
      </c>
      <c r="H21" s="416">
        <v>2.7944964644696006</v>
      </c>
      <c r="I21" s="416">
        <v>2.8</v>
      </c>
      <c r="J21" s="416">
        <v>5.6</v>
      </c>
      <c r="K21" s="416">
        <v>0</v>
      </c>
      <c r="L21" s="416">
        <v>83.599729999999994</v>
      </c>
      <c r="M21" s="416">
        <v>97.377466790979128</v>
      </c>
      <c r="N21" s="416">
        <v>73.827278096510909</v>
      </c>
      <c r="O21" s="416">
        <v>67.354531048836165</v>
      </c>
      <c r="P21" s="416">
        <v>90.0523917206269</v>
      </c>
      <c r="Q21" s="416">
        <v>73.827281739083077</v>
      </c>
      <c r="R21" s="416">
        <v>68.164128964489095</v>
      </c>
      <c r="S21" s="416">
        <v>69.936655246418908</v>
      </c>
      <c r="T21" s="416">
        <v>69.862738521943996</v>
      </c>
      <c r="U21" s="416">
        <v>71.687732188490727</v>
      </c>
      <c r="V21" s="416">
        <v>73.401394175397158</v>
      </c>
      <c r="W21" s="416">
        <v>74.859475027105802</v>
      </c>
      <c r="X21" s="416">
        <v>76.827839961942374</v>
      </c>
      <c r="Y21" s="416">
        <v>77.522602897159572</v>
      </c>
      <c r="Z21" s="416">
        <v>64.574023083414929</v>
      </c>
      <c r="AA21" s="416">
        <v>54.776824585923812</v>
      </c>
      <c r="AB21" s="416">
        <v>47.73937035112467</v>
      </c>
      <c r="AC21" s="416">
        <v>40.752372395868854</v>
      </c>
      <c r="AD21" s="416">
        <v>23.636941402444716</v>
      </c>
      <c r="AE21" s="416">
        <v>24.267233834763566</v>
      </c>
      <c r="AF21" s="416">
        <v>24.765510972236431</v>
      </c>
      <c r="AG21" s="416">
        <v>25.139188365758915</v>
      </c>
      <c r="AH21" s="416">
        <v>25.424812274987794</v>
      </c>
      <c r="AI21" s="416">
        <v>22.906854751634985</v>
      </c>
      <c r="AJ21" s="416">
        <v>20.071449052944718</v>
      </c>
      <c r="AK21" s="416">
        <v>17.409543000573599</v>
      </c>
      <c r="AL21" s="416">
        <v>14.837133296337186</v>
      </c>
      <c r="AM21" s="416">
        <v>12.417677645645242</v>
      </c>
      <c r="AN21" s="416">
        <v>10.394180143196024</v>
      </c>
      <c r="AO21" s="416">
        <v>9.0715507442513932</v>
      </c>
      <c r="AP21" s="416">
        <v>7.6892256951607205</v>
      </c>
      <c r="AQ21" s="416">
        <v>6.3605812269845066</v>
      </c>
      <c r="AR21" s="416">
        <v>5.0669042160454483</v>
      </c>
      <c r="AS21" s="416">
        <v>3.9287835589372659</v>
      </c>
      <c r="AT21" s="416">
        <v>2.9495223220460249</v>
      </c>
      <c r="AU21" s="416">
        <v>2.1440442831699023</v>
      </c>
      <c r="AV21" s="416">
        <v>1.5165885169900915</v>
      </c>
      <c r="AW21" s="416">
        <v>1.0139703435112069</v>
      </c>
      <c r="AX21" s="416">
        <v>0.62515913803563039</v>
      </c>
      <c r="AY21" s="416">
        <v>0.35753875967313326</v>
      </c>
      <c r="AZ21" s="416">
        <v>0.14042729335021112</v>
      </c>
      <c r="BA21" s="244">
        <v>2.698877662430952E-2</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6.5204915761814348</v>
      </c>
      <c r="D30" s="248">
        <v>5.6</v>
      </c>
      <c r="E30" s="248">
        <v>3.7</v>
      </c>
      <c r="F30" s="248">
        <v>4.7000099999999998</v>
      </c>
      <c r="G30" s="248">
        <v>2.8</v>
      </c>
      <c r="H30" s="248">
        <v>2.7944964644696006</v>
      </c>
      <c r="I30" s="248">
        <v>2.8</v>
      </c>
      <c r="J30" s="248">
        <v>5.6</v>
      </c>
      <c r="K30" s="248">
        <v>0</v>
      </c>
      <c r="L30" s="248">
        <v>83.599729999999994</v>
      </c>
      <c r="M30" s="248">
        <v>97.377466790979128</v>
      </c>
      <c r="N30" s="248">
        <v>73.827278096510909</v>
      </c>
      <c r="O30" s="248">
        <v>67.354531048836165</v>
      </c>
      <c r="P30" s="248">
        <v>90.0523917206269</v>
      </c>
      <c r="Q30" s="248">
        <v>73.827281739083077</v>
      </c>
      <c r="R30" s="248">
        <v>68.164128964489095</v>
      </c>
      <c r="S30" s="248">
        <v>69.936655246418908</v>
      </c>
      <c r="T30" s="248">
        <v>69.862738521943996</v>
      </c>
      <c r="U30" s="248">
        <v>71.687732188490727</v>
      </c>
      <c r="V30" s="248">
        <v>73.401394175397158</v>
      </c>
      <c r="W30" s="248">
        <v>74.859475027105802</v>
      </c>
      <c r="X30" s="248">
        <v>76.827839961942374</v>
      </c>
      <c r="Y30" s="248">
        <v>77.522602897159572</v>
      </c>
      <c r="Z30" s="248">
        <v>64.574023083414929</v>
      </c>
      <c r="AA30" s="248">
        <v>54.776824585923812</v>
      </c>
      <c r="AB30" s="248">
        <v>47.73937035112467</v>
      </c>
      <c r="AC30" s="248">
        <v>40.752372395868854</v>
      </c>
      <c r="AD30" s="248">
        <v>23.636941402444716</v>
      </c>
      <c r="AE30" s="248">
        <v>24.267233834763566</v>
      </c>
      <c r="AF30" s="248">
        <v>24.765510972236431</v>
      </c>
      <c r="AG30" s="248">
        <v>25.139188365758915</v>
      </c>
      <c r="AH30" s="248">
        <v>25.424812274987794</v>
      </c>
      <c r="AI30" s="248">
        <v>22.906854751634985</v>
      </c>
      <c r="AJ30" s="248">
        <v>20.071449052944718</v>
      </c>
      <c r="AK30" s="248">
        <v>17.409543000573599</v>
      </c>
      <c r="AL30" s="248">
        <v>14.837133296337186</v>
      </c>
      <c r="AM30" s="248">
        <v>12.417677645645242</v>
      </c>
      <c r="AN30" s="248">
        <v>10.394180143196024</v>
      </c>
      <c r="AO30" s="248">
        <v>9.0715507442513932</v>
      </c>
      <c r="AP30" s="248">
        <v>7.6892256951607205</v>
      </c>
      <c r="AQ30" s="248">
        <v>6.3605812269845066</v>
      </c>
      <c r="AR30" s="248">
        <v>5.0669042160454483</v>
      </c>
      <c r="AS30" s="248">
        <v>3.9287835589372659</v>
      </c>
      <c r="AT30" s="248">
        <v>2.9495223220460249</v>
      </c>
      <c r="AU30" s="248">
        <v>2.1440442831699023</v>
      </c>
      <c r="AV30" s="248">
        <v>1.5165885169900915</v>
      </c>
      <c r="AW30" s="248">
        <v>1.0139703435112069</v>
      </c>
      <c r="AX30" s="248">
        <v>0.62515913803563039</v>
      </c>
      <c r="AY30" s="248">
        <v>0.35753875967313326</v>
      </c>
      <c r="AZ30" s="248">
        <v>0.14042729335021112</v>
      </c>
      <c r="BA30" s="249">
        <v>2.698877662430952E-2</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6.5204915761814348</v>
      </c>
      <c r="D45" s="253">
        <v>5.6</v>
      </c>
      <c r="E45" s="253">
        <v>3.7</v>
      </c>
      <c r="F45" s="253">
        <v>4.7000099999999998</v>
      </c>
      <c r="G45" s="253">
        <v>2.8</v>
      </c>
      <c r="H45" s="253">
        <v>2.7944964644696006</v>
      </c>
      <c r="I45" s="253">
        <v>2.8</v>
      </c>
      <c r="J45" s="253">
        <v>5.6</v>
      </c>
      <c r="K45" s="253">
        <v>0</v>
      </c>
      <c r="L45" s="253">
        <v>83.599729999999994</v>
      </c>
      <c r="M45" s="253">
        <v>97.377466790979128</v>
      </c>
      <c r="N45" s="253">
        <v>73.827278096510909</v>
      </c>
      <c r="O45" s="253">
        <v>67.354531048836165</v>
      </c>
      <c r="P45" s="253">
        <v>90.0523917206269</v>
      </c>
      <c r="Q45" s="253">
        <v>73.827281739083077</v>
      </c>
      <c r="R45" s="253">
        <v>68.164128964489095</v>
      </c>
      <c r="S45" s="253">
        <v>69.936655246418908</v>
      </c>
      <c r="T45" s="253">
        <v>69.862738521943996</v>
      </c>
      <c r="U45" s="253">
        <v>71.687732188490727</v>
      </c>
      <c r="V45" s="253">
        <v>73.401394175397158</v>
      </c>
      <c r="W45" s="253">
        <v>74.859475027105802</v>
      </c>
      <c r="X45" s="253">
        <v>76.827839961942374</v>
      </c>
      <c r="Y45" s="253">
        <v>77.522602897159572</v>
      </c>
      <c r="Z45" s="253">
        <v>64.574023083414929</v>
      </c>
      <c r="AA45" s="253">
        <v>54.776824585923812</v>
      </c>
      <c r="AB45" s="253">
        <v>47.73937035112467</v>
      </c>
      <c r="AC45" s="253">
        <v>40.752372395868854</v>
      </c>
      <c r="AD45" s="253">
        <v>23.636941402444716</v>
      </c>
      <c r="AE45" s="253">
        <v>24.267233834763566</v>
      </c>
      <c r="AF45" s="253">
        <v>24.765510972236431</v>
      </c>
      <c r="AG45" s="253">
        <v>25.139188365758915</v>
      </c>
      <c r="AH45" s="253">
        <v>25.424812274987794</v>
      </c>
      <c r="AI45" s="253">
        <v>22.906854751634985</v>
      </c>
      <c r="AJ45" s="253">
        <v>20.071449052944718</v>
      </c>
      <c r="AK45" s="253">
        <v>17.409543000573599</v>
      </c>
      <c r="AL45" s="253">
        <v>14.837133296337186</v>
      </c>
      <c r="AM45" s="253">
        <v>12.417677645645242</v>
      </c>
      <c r="AN45" s="253">
        <v>10.394180143196024</v>
      </c>
      <c r="AO45" s="253">
        <v>9.0715507442513932</v>
      </c>
      <c r="AP45" s="253">
        <v>7.6892256951607205</v>
      </c>
      <c r="AQ45" s="253">
        <v>6.3605812269845066</v>
      </c>
      <c r="AR45" s="253">
        <v>5.0669042160454483</v>
      </c>
      <c r="AS45" s="253">
        <v>3.9287835589372659</v>
      </c>
      <c r="AT45" s="253">
        <v>2.9495223220460249</v>
      </c>
      <c r="AU45" s="253">
        <v>2.1440442831699023</v>
      </c>
      <c r="AV45" s="253">
        <v>1.5165885169900915</v>
      </c>
      <c r="AW45" s="253">
        <v>1.0139703435112069</v>
      </c>
      <c r="AX45" s="253">
        <v>0.62515913803563039</v>
      </c>
      <c r="AY45" s="253">
        <v>0.35753875967313326</v>
      </c>
      <c r="AZ45" s="253">
        <v>0.14042729335021112</v>
      </c>
      <c r="BA45" s="254">
        <v>2.698877662430952E-2</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6.5204915761814348</v>
      </c>
      <c r="D48" s="258">
        <v>5.6</v>
      </c>
      <c r="E48" s="258">
        <v>3.7</v>
      </c>
      <c r="F48" s="258">
        <v>4.7000099999999998</v>
      </c>
      <c r="G48" s="258">
        <v>2.8</v>
      </c>
      <c r="H48" s="258">
        <v>2.7944964644696006</v>
      </c>
      <c r="I48" s="258">
        <v>2.8</v>
      </c>
      <c r="J48" s="258">
        <v>5.6</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83.599729999999994</v>
      </c>
      <c r="M49" s="258">
        <v>97.377466790979128</v>
      </c>
      <c r="N49" s="258">
        <v>73.827278096510909</v>
      </c>
      <c r="O49" s="258">
        <v>67.354531048836165</v>
      </c>
      <c r="P49" s="258">
        <v>90.0523917206269</v>
      </c>
      <c r="Q49" s="258">
        <v>73.827281739083077</v>
      </c>
      <c r="R49" s="258">
        <v>68.164128964489095</v>
      </c>
      <c r="S49" s="258">
        <v>69.936655246418908</v>
      </c>
      <c r="T49" s="258">
        <v>69.862738521943996</v>
      </c>
      <c r="U49" s="258">
        <v>71.687732188490727</v>
      </c>
      <c r="V49" s="258">
        <v>73.401394175397158</v>
      </c>
      <c r="W49" s="258">
        <v>74.859475027105802</v>
      </c>
      <c r="X49" s="258">
        <v>76.827839961942374</v>
      </c>
      <c r="Y49" s="258">
        <v>77.522602897159572</v>
      </c>
      <c r="Z49" s="258">
        <v>64.574023083414929</v>
      </c>
      <c r="AA49" s="258">
        <v>54.776824585923812</v>
      </c>
      <c r="AB49" s="258">
        <v>47.73937035112467</v>
      </c>
      <c r="AC49" s="258">
        <v>40.752372395868854</v>
      </c>
      <c r="AD49" s="258">
        <v>23.636941402444716</v>
      </c>
      <c r="AE49" s="258">
        <v>24.267233834763566</v>
      </c>
      <c r="AF49" s="258">
        <v>24.765510972236431</v>
      </c>
      <c r="AG49" s="258">
        <v>25.139188365758915</v>
      </c>
      <c r="AH49" s="258">
        <v>25.424812274987794</v>
      </c>
      <c r="AI49" s="258">
        <v>22.906854751634985</v>
      </c>
      <c r="AJ49" s="258">
        <v>20.071449052944718</v>
      </c>
      <c r="AK49" s="258">
        <v>17.409543000573599</v>
      </c>
      <c r="AL49" s="258">
        <v>14.837133296337186</v>
      </c>
      <c r="AM49" s="258">
        <v>12.417677645645242</v>
      </c>
      <c r="AN49" s="258">
        <v>10.394180143196024</v>
      </c>
      <c r="AO49" s="258">
        <v>9.0715507442513932</v>
      </c>
      <c r="AP49" s="258">
        <v>7.6892256951607205</v>
      </c>
      <c r="AQ49" s="258">
        <v>6.3605812269845066</v>
      </c>
      <c r="AR49" s="258">
        <v>5.0669042160454483</v>
      </c>
      <c r="AS49" s="258">
        <v>3.9287835589372659</v>
      </c>
      <c r="AT49" s="258">
        <v>2.9495223220460249</v>
      </c>
      <c r="AU49" s="258">
        <v>2.1440442831699023</v>
      </c>
      <c r="AV49" s="258">
        <v>1.5165885169900915</v>
      </c>
      <c r="AW49" s="258">
        <v>1.0139703435112069</v>
      </c>
      <c r="AX49" s="258">
        <v>0.62515913803563039</v>
      </c>
      <c r="AY49" s="258">
        <v>0.35753875967313326</v>
      </c>
      <c r="AZ49" s="258">
        <v>0.14042729335021112</v>
      </c>
      <c r="BA49" s="259">
        <v>2.698877662430952E-2</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636C4-A34B-4BD5-9075-E7748C3BA492}">
  <sheetPr>
    <tabColor theme="8" tint="0.59999389629810485"/>
    <pageSetUpPr fitToPage="1"/>
  </sheetPr>
  <dimension ref="A1:BA85"/>
  <sheetViews>
    <sheetView showGridLines="0" workbookViewId="0">
      <pane xSplit="2" ySplit="1" topLeftCell="C35"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1080</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3838.2099094030973</v>
      </c>
      <c r="D2" s="238">
        <v>4007.9045300000007</v>
      </c>
      <c r="E2" s="238">
        <v>3968.7882099999997</v>
      </c>
      <c r="F2" s="238">
        <v>4259.4880299999995</v>
      </c>
      <c r="G2" s="238">
        <v>4064.1697899999995</v>
      </c>
      <c r="H2" s="238">
        <v>4142.1547905046009</v>
      </c>
      <c r="I2" s="238">
        <v>4365.9690700000001</v>
      </c>
      <c r="J2" s="238">
        <v>4179.3222399999995</v>
      </c>
      <c r="K2" s="238">
        <v>4039.2815300000002</v>
      </c>
      <c r="L2" s="238">
        <v>3664.8386499999988</v>
      </c>
      <c r="M2" s="238">
        <v>4299.020804299571</v>
      </c>
      <c r="N2" s="238">
        <v>4158.9742130308587</v>
      </c>
      <c r="O2" s="238">
        <v>4469.1042673234715</v>
      </c>
      <c r="P2" s="238">
        <v>4650.0315246299351</v>
      </c>
      <c r="Q2" s="238">
        <v>4957.595220633184</v>
      </c>
      <c r="R2" s="238">
        <v>4607.4391633538671</v>
      </c>
      <c r="S2" s="238">
        <v>4324.0307622874079</v>
      </c>
      <c r="T2" s="238">
        <v>4347.8433061662145</v>
      </c>
      <c r="U2" s="238">
        <v>4089.7583972723746</v>
      </c>
      <c r="V2" s="238">
        <v>3945.1029038629049</v>
      </c>
      <c r="W2" s="238">
        <v>3855.972589258663</v>
      </c>
      <c r="X2" s="238">
        <v>3682.9883227989862</v>
      </c>
      <c r="Y2" s="238">
        <v>3530.3767929024943</v>
      </c>
      <c r="Z2" s="238">
        <v>3376.0712735401034</v>
      </c>
      <c r="AA2" s="238">
        <v>3187.9809823127371</v>
      </c>
      <c r="AB2" s="238">
        <v>3093.974041874746</v>
      </c>
      <c r="AC2" s="238">
        <v>2864.6516496150666</v>
      </c>
      <c r="AD2" s="238">
        <v>2718.3482585330926</v>
      </c>
      <c r="AE2" s="238">
        <v>2702.0715937465889</v>
      </c>
      <c r="AF2" s="238">
        <v>2640.668232088909</v>
      </c>
      <c r="AG2" s="238">
        <v>2490.9689306033506</v>
      </c>
      <c r="AH2" s="238">
        <v>2396.1083707094344</v>
      </c>
      <c r="AI2" s="238">
        <v>2226.8266334734521</v>
      </c>
      <c r="AJ2" s="238">
        <v>2144.5350302196316</v>
      </c>
      <c r="AK2" s="238">
        <v>1991.8076568948156</v>
      </c>
      <c r="AL2" s="238">
        <v>1884.6144937601166</v>
      </c>
      <c r="AM2" s="238">
        <v>1850.7218020255141</v>
      </c>
      <c r="AN2" s="238">
        <v>1824.6721932200624</v>
      </c>
      <c r="AO2" s="238">
        <v>1773.861790513947</v>
      </c>
      <c r="AP2" s="238">
        <v>1705.9538218021621</v>
      </c>
      <c r="AQ2" s="238">
        <v>1661.977145587638</v>
      </c>
      <c r="AR2" s="238">
        <v>1608.082284170323</v>
      </c>
      <c r="AS2" s="238">
        <v>1515.2666868912204</v>
      </c>
      <c r="AT2" s="238">
        <v>1448.0431104053282</v>
      </c>
      <c r="AU2" s="238">
        <v>1329.1794551738346</v>
      </c>
      <c r="AV2" s="238">
        <v>1297.3777254158781</v>
      </c>
      <c r="AW2" s="238">
        <v>1275.3757326484445</v>
      </c>
      <c r="AX2" s="238">
        <v>1090.7106988250596</v>
      </c>
      <c r="AY2" s="238">
        <v>1057.8298091058955</v>
      </c>
      <c r="AZ2" s="238">
        <v>1030.3474857133349</v>
      </c>
      <c r="BA2" s="239">
        <v>920.28850240755924</v>
      </c>
    </row>
    <row r="3" spans="1:53" x14ac:dyDescent="0.25">
      <c r="A3" s="240" t="s">
        <v>154</v>
      </c>
      <c r="B3" s="415" t="s">
        <v>155</v>
      </c>
      <c r="C3" s="242">
        <v>3838.2099094030973</v>
      </c>
      <c r="D3" s="416">
        <v>4007.9045300000007</v>
      </c>
      <c r="E3" s="416">
        <v>3968.7882099999997</v>
      </c>
      <c r="F3" s="416">
        <v>4259.4880299999995</v>
      </c>
      <c r="G3" s="416">
        <v>4064.1697899999995</v>
      </c>
      <c r="H3" s="416">
        <v>4142.1547905046009</v>
      </c>
      <c r="I3" s="416">
        <v>4365.9690700000001</v>
      </c>
      <c r="J3" s="416">
        <v>4179.3222399999995</v>
      </c>
      <c r="K3" s="416">
        <v>4039.2815300000002</v>
      </c>
      <c r="L3" s="416">
        <v>3664.8386499999988</v>
      </c>
      <c r="M3" s="416">
        <v>4299.020804299571</v>
      </c>
      <c r="N3" s="416">
        <v>4158.9742130308587</v>
      </c>
      <c r="O3" s="416">
        <v>4469.1042673234715</v>
      </c>
      <c r="P3" s="416">
        <v>4650.0315246299351</v>
      </c>
      <c r="Q3" s="416">
        <v>4957.595220633184</v>
      </c>
      <c r="R3" s="416">
        <v>4607.4391633538671</v>
      </c>
      <c r="S3" s="416">
        <v>4324.0307622874079</v>
      </c>
      <c r="T3" s="416">
        <v>4347.8433061662145</v>
      </c>
      <c r="U3" s="416">
        <v>4089.7583972723746</v>
      </c>
      <c r="V3" s="416">
        <v>3945.1029038629049</v>
      </c>
      <c r="W3" s="416">
        <v>3855.972589258663</v>
      </c>
      <c r="X3" s="416">
        <v>3682.9883227989862</v>
      </c>
      <c r="Y3" s="416">
        <v>3530.3767929024943</v>
      </c>
      <c r="Z3" s="416">
        <v>3376.0712735401034</v>
      </c>
      <c r="AA3" s="416">
        <v>3187.9809823127371</v>
      </c>
      <c r="AB3" s="416">
        <v>3093.974041874746</v>
      </c>
      <c r="AC3" s="416">
        <v>2864.6516496150666</v>
      </c>
      <c r="AD3" s="416">
        <v>2718.3482585330926</v>
      </c>
      <c r="AE3" s="416">
        <v>2702.0715937465889</v>
      </c>
      <c r="AF3" s="416">
        <v>2640.668232088909</v>
      </c>
      <c r="AG3" s="416">
        <v>2490.9689306033506</v>
      </c>
      <c r="AH3" s="416">
        <v>2396.1083707094344</v>
      </c>
      <c r="AI3" s="416">
        <v>2226.8266334734521</v>
      </c>
      <c r="AJ3" s="416">
        <v>2144.5350302196316</v>
      </c>
      <c r="AK3" s="416">
        <v>1991.8076568948156</v>
      </c>
      <c r="AL3" s="416">
        <v>1884.6144937601166</v>
      </c>
      <c r="AM3" s="416">
        <v>1850.7218020255141</v>
      </c>
      <c r="AN3" s="416">
        <v>1824.6721932200624</v>
      </c>
      <c r="AO3" s="416">
        <v>1773.861790513947</v>
      </c>
      <c r="AP3" s="416">
        <v>1705.9538218021621</v>
      </c>
      <c r="AQ3" s="416">
        <v>1661.977145587638</v>
      </c>
      <c r="AR3" s="416">
        <v>1608.082284170323</v>
      </c>
      <c r="AS3" s="416">
        <v>1515.2666868912204</v>
      </c>
      <c r="AT3" s="416">
        <v>1448.0431104053282</v>
      </c>
      <c r="AU3" s="416">
        <v>1329.1794551738346</v>
      </c>
      <c r="AV3" s="416">
        <v>1297.3777254158781</v>
      </c>
      <c r="AW3" s="416">
        <v>1275.3757326484445</v>
      </c>
      <c r="AX3" s="416">
        <v>1090.7106988250596</v>
      </c>
      <c r="AY3" s="416">
        <v>1057.8298091058955</v>
      </c>
      <c r="AZ3" s="416">
        <v>1030.3474857133349</v>
      </c>
      <c r="BA3" s="244">
        <v>920.28850240755924</v>
      </c>
    </row>
    <row r="4" spans="1:53" x14ac:dyDescent="0.25">
      <c r="A4" s="245" t="s">
        <v>156</v>
      </c>
      <c r="B4" s="246" t="s">
        <v>157</v>
      </c>
      <c r="C4" s="247">
        <v>0</v>
      </c>
      <c r="D4" s="248">
        <v>0</v>
      </c>
      <c r="E4" s="248">
        <v>0</v>
      </c>
      <c r="F4" s="248">
        <v>0</v>
      </c>
      <c r="G4" s="248">
        <v>0</v>
      </c>
      <c r="H4" s="248">
        <v>0</v>
      </c>
      <c r="I4" s="248">
        <v>0</v>
      </c>
      <c r="J4" s="248">
        <v>101.20971</v>
      </c>
      <c r="K4" s="248">
        <v>0</v>
      </c>
      <c r="L4" s="248">
        <v>39.801130000000008</v>
      </c>
      <c r="M4" s="248">
        <v>11.154081480287216</v>
      </c>
      <c r="N4" s="248">
        <v>2.5317772469685629</v>
      </c>
      <c r="O4" s="248">
        <v>0</v>
      </c>
      <c r="P4" s="248">
        <v>0</v>
      </c>
      <c r="Q4" s="248">
        <v>6.4488059663381216</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101.20971</v>
      </c>
      <c r="K5" s="253">
        <v>0</v>
      </c>
      <c r="L5" s="253">
        <v>39.801130000000008</v>
      </c>
      <c r="M5" s="253">
        <v>11.154081480287216</v>
      </c>
      <c r="N5" s="253">
        <v>2.5317772469685629</v>
      </c>
      <c r="O5" s="253">
        <v>0</v>
      </c>
      <c r="P5" s="253">
        <v>0</v>
      </c>
      <c r="Q5" s="253">
        <v>6.4488059663381216</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101.20971</v>
      </c>
      <c r="K8" s="258">
        <v>0</v>
      </c>
      <c r="L8" s="258">
        <v>39.801130000000008</v>
      </c>
      <c r="M8" s="258">
        <v>11.154081480287216</v>
      </c>
      <c r="N8" s="258">
        <v>2.5317772469685629</v>
      </c>
      <c r="O8" s="258">
        <v>0</v>
      </c>
      <c r="P8" s="258">
        <v>0</v>
      </c>
      <c r="Q8" s="258">
        <v>6.4488059663381216</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3838.2099094030973</v>
      </c>
      <c r="D15" s="248">
        <v>4007.9045300000007</v>
      </c>
      <c r="E15" s="248">
        <v>3968.7882099999997</v>
      </c>
      <c r="F15" s="248">
        <v>4259.4880299999995</v>
      </c>
      <c r="G15" s="248">
        <v>4064.1697899999995</v>
      </c>
      <c r="H15" s="248">
        <v>4142.1547905046009</v>
      </c>
      <c r="I15" s="248">
        <v>4365.9690700000001</v>
      </c>
      <c r="J15" s="248">
        <v>4078.1125299999999</v>
      </c>
      <c r="K15" s="248">
        <v>4039.2815300000002</v>
      </c>
      <c r="L15" s="248">
        <v>3625.0375199999989</v>
      </c>
      <c r="M15" s="248">
        <v>4287.8667228192826</v>
      </c>
      <c r="N15" s="248">
        <v>4156.4424357838907</v>
      </c>
      <c r="O15" s="248">
        <v>4469.1042673234715</v>
      </c>
      <c r="P15" s="248">
        <v>4650.0315246299351</v>
      </c>
      <c r="Q15" s="248">
        <v>4951.146414666845</v>
      </c>
      <c r="R15" s="248">
        <v>4607.4391633538671</v>
      </c>
      <c r="S15" s="248">
        <v>4324.0307622874079</v>
      </c>
      <c r="T15" s="248">
        <v>4347.8433061662145</v>
      </c>
      <c r="U15" s="248">
        <v>4089.7583972723746</v>
      </c>
      <c r="V15" s="248">
        <v>3945.1029038629049</v>
      </c>
      <c r="W15" s="248">
        <v>3855.972589258663</v>
      </c>
      <c r="X15" s="248">
        <v>3682.9883227989862</v>
      </c>
      <c r="Y15" s="248">
        <v>3530.3767929024943</v>
      </c>
      <c r="Z15" s="248">
        <v>3376.0712735401034</v>
      </c>
      <c r="AA15" s="248">
        <v>3187.9809823127371</v>
      </c>
      <c r="AB15" s="248">
        <v>3093.974041874746</v>
      </c>
      <c r="AC15" s="248">
        <v>2864.6516496150666</v>
      </c>
      <c r="AD15" s="248">
        <v>2718.3482585330926</v>
      </c>
      <c r="AE15" s="248">
        <v>2702.0715937465889</v>
      </c>
      <c r="AF15" s="248">
        <v>2640.668232088909</v>
      </c>
      <c r="AG15" s="248">
        <v>2490.9689306033506</v>
      </c>
      <c r="AH15" s="248">
        <v>2396.1083707094344</v>
      </c>
      <c r="AI15" s="248">
        <v>2226.8266334734521</v>
      </c>
      <c r="AJ15" s="248">
        <v>2144.5350302196316</v>
      </c>
      <c r="AK15" s="248">
        <v>1991.8076568948156</v>
      </c>
      <c r="AL15" s="248">
        <v>1884.6144937601166</v>
      </c>
      <c r="AM15" s="248">
        <v>1850.7218020255141</v>
      </c>
      <c r="AN15" s="248">
        <v>1824.6721932200624</v>
      </c>
      <c r="AO15" s="248">
        <v>1773.861790513947</v>
      </c>
      <c r="AP15" s="248">
        <v>1705.9538218021621</v>
      </c>
      <c r="AQ15" s="248">
        <v>1661.977145587638</v>
      </c>
      <c r="AR15" s="248">
        <v>1608.082284170323</v>
      </c>
      <c r="AS15" s="248">
        <v>1515.2666868912204</v>
      </c>
      <c r="AT15" s="248">
        <v>1448.0431104053282</v>
      </c>
      <c r="AU15" s="248">
        <v>1329.1794551738346</v>
      </c>
      <c r="AV15" s="248">
        <v>1297.3777254158781</v>
      </c>
      <c r="AW15" s="248">
        <v>1275.3757326484445</v>
      </c>
      <c r="AX15" s="248">
        <v>1090.7106988250596</v>
      </c>
      <c r="AY15" s="248">
        <v>1057.8298091058955</v>
      </c>
      <c r="AZ15" s="248">
        <v>1030.3474857133349</v>
      </c>
      <c r="BA15" s="249">
        <v>920.28850240755924</v>
      </c>
    </row>
    <row r="16" spans="1:53" x14ac:dyDescent="0.25">
      <c r="A16" s="250" t="s">
        <v>179</v>
      </c>
      <c r="B16" s="251" t="s">
        <v>180</v>
      </c>
      <c r="C16" s="252">
        <v>3575.3586865641491</v>
      </c>
      <c r="D16" s="253">
        <v>3723.7993199999996</v>
      </c>
      <c r="E16" s="253">
        <v>3702.3947799999996</v>
      </c>
      <c r="F16" s="253">
        <v>3971.19391</v>
      </c>
      <c r="G16" s="253">
        <v>3878.5951399999994</v>
      </c>
      <c r="H16" s="253">
        <v>4009.7909393498494</v>
      </c>
      <c r="I16" s="253">
        <v>4204.1005599999989</v>
      </c>
      <c r="J16" s="253">
        <v>3920.7851999999998</v>
      </c>
      <c r="K16" s="253">
        <v>3884.1822500000003</v>
      </c>
      <c r="L16" s="253">
        <v>3472.6985799999993</v>
      </c>
      <c r="M16" s="253">
        <v>4126.5887203632556</v>
      </c>
      <c r="N16" s="253">
        <v>4009.1980957312908</v>
      </c>
      <c r="O16" s="253">
        <v>4340.6258535783836</v>
      </c>
      <c r="P16" s="253">
        <v>4500.0424023972701</v>
      </c>
      <c r="Q16" s="253">
        <v>4811.8039359589811</v>
      </c>
      <c r="R16" s="253">
        <v>4525.3673174672776</v>
      </c>
      <c r="S16" s="253">
        <v>4239.1734907392492</v>
      </c>
      <c r="T16" s="253">
        <v>4261.6617076138064</v>
      </c>
      <c r="U16" s="253">
        <v>4003.875229037566</v>
      </c>
      <c r="V16" s="253">
        <v>3857.6701320868206</v>
      </c>
      <c r="W16" s="253">
        <v>3768.3500363990602</v>
      </c>
      <c r="X16" s="253">
        <v>3597.8154918357241</v>
      </c>
      <c r="Y16" s="253">
        <v>3447.1095901648582</v>
      </c>
      <c r="Z16" s="253">
        <v>3299.1379651172865</v>
      </c>
      <c r="AA16" s="253">
        <v>3115.3358029603937</v>
      </c>
      <c r="AB16" s="253">
        <v>3027.4443356271036</v>
      </c>
      <c r="AC16" s="253">
        <v>2803.1525290504264</v>
      </c>
      <c r="AD16" s="253">
        <v>2667.2035207210938</v>
      </c>
      <c r="AE16" s="253">
        <v>2655.6067254401642</v>
      </c>
      <c r="AF16" s="253">
        <v>2600.4610747115121</v>
      </c>
      <c r="AG16" s="253">
        <v>2450.1037046687279</v>
      </c>
      <c r="AH16" s="253">
        <v>2354.4650864552618</v>
      </c>
      <c r="AI16" s="253">
        <v>2187.8144477229157</v>
      </c>
      <c r="AJ16" s="253">
        <v>2108.780697860695</v>
      </c>
      <c r="AK16" s="253">
        <v>1959.7943751485993</v>
      </c>
      <c r="AL16" s="253">
        <v>1856.1933570388278</v>
      </c>
      <c r="AM16" s="253">
        <v>1825.6230773867132</v>
      </c>
      <c r="AN16" s="253">
        <v>1802.7537756372294</v>
      </c>
      <c r="AO16" s="253">
        <v>1754.5628012639436</v>
      </c>
      <c r="AP16" s="253">
        <v>1689.7155065283596</v>
      </c>
      <c r="AQ16" s="253">
        <v>1648.764924078594</v>
      </c>
      <c r="AR16" s="253">
        <v>1597.5767552521711</v>
      </c>
      <c r="AS16" s="253">
        <v>1506.7480156977992</v>
      </c>
      <c r="AT16" s="253">
        <v>1440.7717738669571</v>
      </c>
      <c r="AU16" s="253">
        <v>1323.240532924875</v>
      </c>
      <c r="AV16" s="253">
        <v>1292.5004198113163</v>
      </c>
      <c r="AW16" s="253">
        <v>1271.3044552475239</v>
      </c>
      <c r="AX16" s="253">
        <v>1087.5795541351549</v>
      </c>
      <c r="AY16" s="253">
        <v>1055.3292308659895</v>
      </c>
      <c r="AZ16" s="253">
        <v>1028.5106604885482</v>
      </c>
      <c r="BA16" s="254">
        <v>919.07257183306547</v>
      </c>
    </row>
    <row r="17" spans="1:53" x14ac:dyDescent="0.25">
      <c r="A17" s="250" t="s">
        <v>181</v>
      </c>
      <c r="B17" s="251" t="s">
        <v>182</v>
      </c>
      <c r="C17" s="252">
        <v>262.85122283894827</v>
      </c>
      <c r="D17" s="253">
        <v>284.10521000000006</v>
      </c>
      <c r="E17" s="253">
        <v>266.39342999999997</v>
      </c>
      <c r="F17" s="253">
        <v>288.29412000000002</v>
      </c>
      <c r="G17" s="253">
        <v>185.57464999999999</v>
      </c>
      <c r="H17" s="253">
        <v>132.36385115475198</v>
      </c>
      <c r="I17" s="253">
        <v>161.86851000000001</v>
      </c>
      <c r="J17" s="253">
        <v>157.32733000000002</v>
      </c>
      <c r="K17" s="253">
        <v>155.09927999999999</v>
      </c>
      <c r="L17" s="253">
        <v>152.33893999999998</v>
      </c>
      <c r="M17" s="253">
        <v>161.27800245602651</v>
      </c>
      <c r="N17" s="253">
        <v>147.24434005260022</v>
      </c>
      <c r="O17" s="253">
        <v>128.4784137450882</v>
      </c>
      <c r="P17" s="253">
        <v>149.98912223266507</v>
      </c>
      <c r="Q17" s="253">
        <v>139.34247870786368</v>
      </c>
      <c r="R17" s="253">
        <v>82.071845886590182</v>
      </c>
      <c r="S17" s="253">
        <v>84.85727154815838</v>
      </c>
      <c r="T17" s="253">
        <v>86.181598552407408</v>
      </c>
      <c r="U17" s="253">
        <v>85.883168234808039</v>
      </c>
      <c r="V17" s="253">
        <v>87.432771776083655</v>
      </c>
      <c r="W17" s="253">
        <v>87.622552859602166</v>
      </c>
      <c r="X17" s="253">
        <v>85.172830963262228</v>
      </c>
      <c r="Y17" s="253">
        <v>83.26720273763658</v>
      </c>
      <c r="Z17" s="253">
        <v>76.933308422816424</v>
      </c>
      <c r="AA17" s="253">
        <v>72.645179352342822</v>
      </c>
      <c r="AB17" s="253">
        <v>66.529706247642835</v>
      </c>
      <c r="AC17" s="253">
        <v>61.499120564640066</v>
      </c>
      <c r="AD17" s="253">
        <v>51.144737811998489</v>
      </c>
      <c r="AE17" s="253">
        <v>46.464868306425195</v>
      </c>
      <c r="AF17" s="253">
        <v>40.20715737739679</v>
      </c>
      <c r="AG17" s="253">
        <v>40.865225934622799</v>
      </c>
      <c r="AH17" s="253">
        <v>41.643284254172713</v>
      </c>
      <c r="AI17" s="253">
        <v>39.012185750536716</v>
      </c>
      <c r="AJ17" s="253">
        <v>35.754332358937027</v>
      </c>
      <c r="AK17" s="253">
        <v>32.013281746216329</v>
      </c>
      <c r="AL17" s="253">
        <v>28.421136721288185</v>
      </c>
      <c r="AM17" s="253">
        <v>25.098724638800803</v>
      </c>
      <c r="AN17" s="253">
        <v>21.918417582833126</v>
      </c>
      <c r="AO17" s="253">
        <v>19.298989250003299</v>
      </c>
      <c r="AP17" s="253">
        <v>16.238315273802559</v>
      </c>
      <c r="AQ17" s="253">
        <v>13.212221509043792</v>
      </c>
      <c r="AR17" s="253">
        <v>10.50552891815174</v>
      </c>
      <c r="AS17" s="253">
        <v>8.5186711934212003</v>
      </c>
      <c r="AT17" s="253">
        <v>7.2713365383711377</v>
      </c>
      <c r="AU17" s="253">
        <v>5.938922248959944</v>
      </c>
      <c r="AV17" s="253">
        <v>4.877305604561875</v>
      </c>
      <c r="AW17" s="253">
        <v>4.0712774009202803</v>
      </c>
      <c r="AX17" s="253">
        <v>3.1311446899045818</v>
      </c>
      <c r="AY17" s="253">
        <v>2.5005782399059844</v>
      </c>
      <c r="AZ17" s="253">
        <v>1.8368252247868337</v>
      </c>
      <c r="BA17" s="254">
        <v>1.2159305744935944</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E855E-AC19-46EA-9DAD-920FAB3D99BE}">
  <sheetPr>
    <tabColor theme="8" tint="0.59999389629810485"/>
    <pageSetUpPr fitToPage="1"/>
  </sheetPr>
  <dimension ref="A1:BA85"/>
  <sheetViews>
    <sheetView showGridLines="0" workbookViewId="0">
      <pane xSplit="2" ySplit="1" topLeftCell="C44"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1081</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299.80478157935323</v>
      </c>
      <c r="D2" s="238">
        <v>307.60866999999996</v>
      </c>
      <c r="E2" s="238">
        <v>296.18875000000003</v>
      </c>
      <c r="F2" s="238">
        <v>322</v>
      </c>
      <c r="G2" s="238">
        <v>478.18801000000002</v>
      </c>
      <c r="H2" s="238">
        <v>508.49944611326328</v>
      </c>
      <c r="I2" s="238">
        <v>538.98431000000005</v>
      </c>
      <c r="J2" s="238">
        <v>501.61399999999992</v>
      </c>
      <c r="K2" s="238">
        <v>543.21528000000001</v>
      </c>
      <c r="L2" s="238">
        <v>714.62442999999985</v>
      </c>
      <c r="M2" s="238">
        <v>790.5553471357407</v>
      </c>
      <c r="N2" s="238">
        <v>950.9448312115876</v>
      </c>
      <c r="O2" s="238">
        <v>943.20209838324354</v>
      </c>
      <c r="P2" s="238">
        <v>982.61742428625109</v>
      </c>
      <c r="Q2" s="238">
        <v>839.06563485239315</v>
      </c>
      <c r="R2" s="238">
        <v>1027.8333509559559</v>
      </c>
      <c r="S2" s="238">
        <v>1064.281327222684</v>
      </c>
      <c r="T2" s="238">
        <v>975.07623007622374</v>
      </c>
      <c r="U2" s="238">
        <v>997.79076552042693</v>
      </c>
      <c r="V2" s="238">
        <v>866.21323828932043</v>
      </c>
      <c r="W2" s="238">
        <v>805.07537193586109</v>
      </c>
      <c r="X2" s="238">
        <v>792.68825594804332</v>
      </c>
      <c r="Y2" s="238">
        <v>656.86444486943526</v>
      </c>
      <c r="Z2" s="238">
        <v>405.29121724070723</v>
      </c>
      <c r="AA2" s="238">
        <v>427.4942836775445</v>
      </c>
      <c r="AB2" s="238">
        <v>295.02586220512012</v>
      </c>
      <c r="AC2" s="238">
        <v>327.25743797597238</v>
      </c>
      <c r="AD2" s="238">
        <v>329.4190216269343</v>
      </c>
      <c r="AE2" s="238">
        <v>230.57350169735955</v>
      </c>
      <c r="AF2" s="238">
        <v>229.39334864563543</v>
      </c>
      <c r="AG2" s="238">
        <v>188.54712729530277</v>
      </c>
      <c r="AH2" s="238">
        <v>194.30638058795287</v>
      </c>
      <c r="AI2" s="238">
        <v>164.60510771080811</v>
      </c>
      <c r="AJ2" s="238">
        <v>156.52157962229529</v>
      </c>
      <c r="AK2" s="238">
        <v>112.76907724607541</v>
      </c>
      <c r="AL2" s="238">
        <v>112.025079164047</v>
      </c>
      <c r="AM2" s="238">
        <v>111.51696525360259</v>
      </c>
      <c r="AN2" s="238">
        <v>92.404441938094578</v>
      </c>
      <c r="AO2" s="238">
        <v>84.899645476809411</v>
      </c>
      <c r="AP2" s="238">
        <v>81.931315417326402</v>
      </c>
      <c r="AQ2" s="238">
        <v>82.336850267101539</v>
      </c>
      <c r="AR2" s="238">
        <v>90.522409818911356</v>
      </c>
      <c r="AS2" s="238">
        <v>70.873608614248226</v>
      </c>
      <c r="AT2" s="238">
        <v>63.797562922460848</v>
      </c>
      <c r="AU2" s="238">
        <v>67.455205345470361</v>
      </c>
      <c r="AV2" s="238">
        <v>68.470302596097483</v>
      </c>
      <c r="AW2" s="238">
        <v>68.018797394249347</v>
      </c>
      <c r="AX2" s="238">
        <v>22.308804833666908</v>
      </c>
      <c r="AY2" s="238">
        <v>21.748339598790832</v>
      </c>
      <c r="AZ2" s="238">
        <v>21.489337464796535</v>
      </c>
      <c r="BA2" s="239">
        <v>21.245041728262375</v>
      </c>
    </row>
    <row r="3" spans="1:53" x14ac:dyDescent="0.25">
      <c r="A3" s="240" t="s">
        <v>154</v>
      </c>
      <c r="B3" s="415" t="s">
        <v>155</v>
      </c>
      <c r="C3" s="242">
        <v>299.80478157935323</v>
      </c>
      <c r="D3" s="416">
        <v>307.60866999999996</v>
      </c>
      <c r="E3" s="416">
        <v>296.18875000000003</v>
      </c>
      <c r="F3" s="416">
        <v>322</v>
      </c>
      <c r="G3" s="416">
        <v>478.18801000000002</v>
      </c>
      <c r="H3" s="416">
        <v>508.49944611326328</v>
      </c>
      <c r="I3" s="416">
        <v>538.98431000000005</v>
      </c>
      <c r="J3" s="416">
        <v>501.61399999999992</v>
      </c>
      <c r="K3" s="416">
        <v>543.21528000000001</v>
      </c>
      <c r="L3" s="416">
        <v>714.62442999999985</v>
      </c>
      <c r="M3" s="416">
        <v>790.5553471357407</v>
      </c>
      <c r="N3" s="416">
        <v>950.9448312115876</v>
      </c>
      <c r="O3" s="416">
        <v>943.20209838324354</v>
      </c>
      <c r="P3" s="416">
        <v>982.61742428625109</v>
      </c>
      <c r="Q3" s="416">
        <v>839.06563485239315</v>
      </c>
      <c r="R3" s="416">
        <v>1027.8333509559559</v>
      </c>
      <c r="S3" s="416">
        <v>1064.281327222684</v>
      </c>
      <c r="T3" s="416">
        <v>975.07623007622374</v>
      </c>
      <c r="U3" s="416">
        <v>997.79076552042693</v>
      </c>
      <c r="V3" s="416">
        <v>866.21323828932043</v>
      </c>
      <c r="W3" s="416">
        <v>805.07537193586109</v>
      </c>
      <c r="X3" s="416">
        <v>792.68825594804332</v>
      </c>
      <c r="Y3" s="416">
        <v>656.86444486943526</v>
      </c>
      <c r="Z3" s="416">
        <v>405.29121724070723</v>
      </c>
      <c r="AA3" s="416">
        <v>427.4942836775445</v>
      </c>
      <c r="AB3" s="416">
        <v>295.02586220512012</v>
      </c>
      <c r="AC3" s="416">
        <v>327.25743797597238</v>
      </c>
      <c r="AD3" s="416">
        <v>329.4190216269343</v>
      </c>
      <c r="AE3" s="416">
        <v>230.57350169735955</v>
      </c>
      <c r="AF3" s="416">
        <v>229.39334864563543</v>
      </c>
      <c r="AG3" s="416">
        <v>188.54712729530277</v>
      </c>
      <c r="AH3" s="416">
        <v>194.30638058795287</v>
      </c>
      <c r="AI3" s="416">
        <v>164.60510771080811</v>
      </c>
      <c r="AJ3" s="416">
        <v>156.52157962229529</v>
      </c>
      <c r="AK3" s="416">
        <v>112.76907724607541</v>
      </c>
      <c r="AL3" s="416">
        <v>112.025079164047</v>
      </c>
      <c r="AM3" s="416">
        <v>111.51696525360259</v>
      </c>
      <c r="AN3" s="416">
        <v>92.404441938094578</v>
      </c>
      <c r="AO3" s="416">
        <v>84.899645476809411</v>
      </c>
      <c r="AP3" s="416">
        <v>81.931315417326402</v>
      </c>
      <c r="AQ3" s="416">
        <v>82.336850267101539</v>
      </c>
      <c r="AR3" s="416">
        <v>90.522409818911356</v>
      </c>
      <c r="AS3" s="416">
        <v>70.873608614248226</v>
      </c>
      <c r="AT3" s="416">
        <v>63.797562922460848</v>
      </c>
      <c r="AU3" s="416">
        <v>67.455205345470361</v>
      </c>
      <c r="AV3" s="416">
        <v>68.470302596097483</v>
      </c>
      <c r="AW3" s="416">
        <v>68.018797394249347</v>
      </c>
      <c r="AX3" s="416">
        <v>22.308804833666908</v>
      </c>
      <c r="AY3" s="416">
        <v>21.748339598790832</v>
      </c>
      <c r="AZ3" s="416">
        <v>21.489337464796535</v>
      </c>
      <c r="BA3" s="244">
        <v>21.245041728262375</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299.80478157935323</v>
      </c>
      <c r="D20" s="248">
        <v>307.60866999999996</v>
      </c>
      <c r="E20" s="248">
        <v>296.18875000000003</v>
      </c>
      <c r="F20" s="248">
        <v>322</v>
      </c>
      <c r="G20" s="248">
        <v>478.18801000000002</v>
      </c>
      <c r="H20" s="248">
        <v>508.49944611326328</v>
      </c>
      <c r="I20" s="248">
        <v>538.98431000000005</v>
      </c>
      <c r="J20" s="248">
        <v>501.61399999999992</v>
      </c>
      <c r="K20" s="248">
        <v>543.21528000000001</v>
      </c>
      <c r="L20" s="248">
        <v>714.62442999999985</v>
      </c>
      <c r="M20" s="248">
        <v>790.5553471357407</v>
      </c>
      <c r="N20" s="248">
        <v>950.9448312115876</v>
      </c>
      <c r="O20" s="248">
        <v>943.20209838324354</v>
      </c>
      <c r="P20" s="248">
        <v>982.61742428625109</v>
      </c>
      <c r="Q20" s="248">
        <v>839.06563485239315</v>
      </c>
      <c r="R20" s="248">
        <v>1027.8333509559559</v>
      </c>
      <c r="S20" s="248">
        <v>1064.281327222684</v>
      </c>
      <c r="T20" s="248">
        <v>975.07623007622374</v>
      </c>
      <c r="U20" s="248">
        <v>997.79076552042693</v>
      </c>
      <c r="V20" s="248">
        <v>866.21323828932043</v>
      </c>
      <c r="W20" s="248">
        <v>805.07537193586109</v>
      </c>
      <c r="X20" s="248">
        <v>792.68825594804332</v>
      </c>
      <c r="Y20" s="248">
        <v>656.86444486943526</v>
      </c>
      <c r="Z20" s="248">
        <v>405.29121724070723</v>
      </c>
      <c r="AA20" s="248">
        <v>427.4942836775445</v>
      </c>
      <c r="AB20" s="248">
        <v>295.02586220512012</v>
      </c>
      <c r="AC20" s="248">
        <v>327.25743797597238</v>
      </c>
      <c r="AD20" s="248">
        <v>329.4190216269343</v>
      </c>
      <c r="AE20" s="248">
        <v>230.57350169735955</v>
      </c>
      <c r="AF20" s="248">
        <v>229.39334864563543</v>
      </c>
      <c r="AG20" s="248">
        <v>188.54712729530277</v>
      </c>
      <c r="AH20" s="248">
        <v>194.30638058795287</v>
      </c>
      <c r="AI20" s="248">
        <v>164.60510771080811</v>
      </c>
      <c r="AJ20" s="248">
        <v>156.52157962229529</v>
      </c>
      <c r="AK20" s="248">
        <v>112.76907724607541</v>
      </c>
      <c r="AL20" s="248">
        <v>112.025079164047</v>
      </c>
      <c r="AM20" s="248">
        <v>111.51696525360259</v>
      </c>
      <c r="AN20" s="248">
        <v>92.404441938094578</v>
      </c>
      <c r="AO20" s="248">
        <v>84.899645476809411</v>
      </c>
      <c r="AP20" s="248">
        <v>81.931315417326402</v>
      </c>
      <c r="AQ20" s="248">
        <v>82.336850267101539</v>
      </c>
      <c r="AR20" s="248">
        <v>90.522409818911356</v>
      </c>
      <c r="AS20" s="248">
        <v>70.873608614248226</v>
      </c>
      <c r="AT20" s="248">
        <v>63.797562922460848</v>
      </c>
      <c r="AU20" s="248">
        <v>67.455205345470361</v>
      </c>
      <c r="AV20" s="248">
        <v>68.470302596097483</v>
      </c>
      <c r="AW20" s="248">
        <v>68.018797394249347</v>
      </c>
      <c r="AX20" s="248">
        <v>22.308804833666908</v>
      </c>
      <c r="AY20" s="248">
        <v>21.748339598790832</v>
      </c>
      <c r="AZ20" s="248">
        <v>21.489337464796535</v>
      </c>
      <c r="BA20" s="249">
        <v>21.245041728262375</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7C43B-3D6F-43C8-B264-D0F6CD91ABE9}">
  <sheetPr>
    <tabColor theme="8" tint="0.59999389629810485"/>
    <pageSetUpPr fitToPage="1"/>
  </sheetPr>
  <dimension ref="A1:BA85"/>
  <sheetViews>
    <sheetView showGridLines="0" workbookViewId="0">
      <pane xSplit="2" ySplit="1" topLeftCell="C44"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1082</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13.112635896407541</v>
      </c>
      <c r="D2" s="238">
        <v>11.500029999999999</v>
      </c>
      <c r="E2" s="238">
        <v>9.9</v>
      </c>
      <c r="F2" s="238">
        <v>7.5095300000000007</v>
      </c>
      <c r="G2" s="238">
        <v>10.40005</v>
      </c>
      <c r="H2" s="238">
        <v>10.65253479341062</v>
      </c>
      <c r="I2" s="238">
        <v>51.613529999999997</v>
      </c>
      <c r="J2" s="238">
        <v>76.901699999999977</v>
      </c>
      <c r="K2" s="238">
        <v>121.69231999999998</v>
      </c>
      <c r="L2" s="238">
        <v>117.17281</v>
      </c>
      <c r="M2" s="238">
        <v>101.08089755584406</v>
      </c>
      <c r="N2" s="238">
        <v>115.17413141874249</v>
      </c>
      <c r="O2" s="238">
        <v>216.46036717711036</v>
      </c>
      <c r="P2" s="238">
        <v>187.87657365389219</v>
      </c>
      <c r="Q2" s="238">
        <v>231.05840373709367</v>
      </c>
      <c r="R2" s="238">
        <v>277.5865287863374</v>
      </c>
      <c r="S2" s="238">
        <v>277.84266064064514</v>
      </c>
      <c r="T2" s="238">
        <v>262.50399970368511</v>
      </c>
      <c r="U2" s="238">
        <v>237.32005413176813</v>
      </c>
      <c r="V2" s="238">
        <v>207.68901384071046</v>
      </c>
      <c r="W2" s="238">
        <v>184.03638405550089</v>
      </c>
      <c r="X2" s="238">
        <v>164.45802753508966</v>
      </c>
      <c r="Y2" s="238">
        <v>151.64604960255019</v>
      </c>
      <c r="Z2" s="238">
        <v>136.18175758674545</v>
      </c>
      <c r="AA2" s="238">
        <v>124.50231510240808</v>
      </c>
      <c r="AB2" s="238">
        <v>112.50308575905879</v>
      </c>
      <c r="AC2" s="238">
        <v>102.57753754428776</v>
      </c>
      <c r="AD2" s="238">
        <v>93.39259624867465</v>
      </c>
      <c r="AE2" s="238">
        <v>83.872991130744438</v>
      </c>
      <c r="AF2" s="238">
        <v>76.415549876479389</v>
      </c>
      <c r="AG2" s="238">
        <v>70.445848959041896</v>
      </c>
      <c r="AH2" s="238">
        <v>63.897250826848044</v>
      </c>
      <c r="AI2" s="238">
        <v>58.298939441796648</v>
      </c>
      <c r="AJ2" s="238">
        <v>54.578589279913949</v>
      </c>
      <c r="AK2" s="238">
        <v>48.024412911842148</v>
      </c>
      <c r="AL2" s="238">
        <v>44.16054197849121</v>
      </c>
      <c r="AM2" s="238">
        <v>39.854595364478364</v>
      </c>
      <c r="AN2" s="238">
        <v>35.776571828807732</v>
      </c>
      <c r="AO2" s="238">
        <v>32.376094705113616</v>
      </c>
      <c r="AP2" s="238">
        <v>29.241946221175251</v>
      </c>
      <c r="AQ2" s="238">
        <v>26.08704819678572</v>
      </c>
      <c r="AR2" s="238">
        <v>23.606081038525137</v>
      </c>
      <c r="AS2" s="238">
        <v>21.244403923786042</v>
      </c>
      <c r="AT2" s="238">
        <v>19.148961300845055</v>
      </c>
      <c r="AU2" s="238">
        <v>17.400047828869777</v>
      </c>
      <c r="AV2" s="238">
        <v>15.568600338727711</v>
      </c>
      <c r="AW2" s="238">
        <v>14.238807466495691</v>
      </c>
      <c r="AX2" s="238">
        <v>12.955400883916001</v>
      </c>
      <c r="AY2" s="238">
        <v>11.679227439347086</v>
      </c>
      <c r="AZ2" s="238">
        <v>10.704303287101499</v>
      </c>
      <c r="BA2" s="239">
        <v>9.7244492098324748</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41.000589999999995</v>
      </c>
      <c r="J21" s="416">
        <v>66.900880000000001</v>
      </c>
      <c r="K21" s="416">
        <v>112.20574999999998</v>
      </c>
      <c r="L21" s="416">
        <v>107.96481999999999</v>
      </c>
      <c r="M21" s="416">
        <v>92.840722724851375</v>
      </c>
      <c r="N21" s="416">
        <v>101.46439275819166</v>
      </c>
      <c r="O21" s="416">
        <v>191.07116919754566</v>
      </c>
      <c r="P21" s="416">
        <v>144.64516295138552</v>
      </c>
      <c r="Q21" s="416">
        <v>174.88191408294571</v>
      </c>
      <c r="R21" s="416">
        <v>199.69840563035046</v>
      </c>
      <c r="S21" s="416">
        <v>201.22321957415593</v>
      </c>
      <c r="T21" s="416">
        <v>191.18975275738725</v>
      </c>
      <c r="U21" s="416">
        <v>172.65624247283694</v>
      </c>
      <c r="V21" s="416">
        <v>150.87923255696947</v>
      </c>
      <c r="W21" s="416">
        <v>133.4550957693063</v>
      </c>
      <c r="X21" s="416">
        <v>119.17165588930891</v>
      </c>
      <c r="Y21" s="416">
        <v>109.61265220764635</v>
      </c>
      <c r="Z21" s="416">
        <v>98.393352940346816</v>
      </c>
      <c r="AA21" s="416">
        <v>89.907390374003015</v>
      </c>
      <c r="AB21" s="416">
        <v>81.214628217027794</v>
      </c>
      <c r="AC21" s="416">
        <v>74.063913332273984</v>
      </c>
      <c r="AD21" s="416">
        <v>67.392813767604096</v>
      </c>
      <c r="AE21" s="416">
        <v>60.645166667972951</v>
      </c>
      <c r="AF21" s="416">
        <v>55.050627623190742</v>
      </c>
      <c r="AG21" s="416">
        <v>50.737862097268049</v>
      </c>
      <c r="AH21" s="416">
        <v>46.178325553152888</v>
      </c>
      <c r="AI21" s="416">
        <v>42.069888725784992</v>
      </c>
      <c r="AJ21" s="416">
        <v>39.232876384378095</v>
      </c>
      <c r="AK21" s="416">
        <v>34.41410279509121</v>
      </c>
      <c r="AL21" s="416">
        <v>31.536814189530997</v>
      </c>
      <c r="AM21" s="416">
        <v>28.470779622235781</v>
      </c>
      <c r="AN21" s="416">
        <v>25.527295809425443</v>
      </c>
      <c r="AO21" s="416">
        <v>22.781324152371603</v>
      </c>
      <c r="AP21" s="416">
        <v>20.596796419593172</v>
      </c>
      <c r="AQ21" s="416">
        <v>18.546516011020756</v>
      </c>
      <c r="AR21" s="416">
        <v>16.779085351582246</v>
      </c>
      <c r="AS21" s="416">
        <v>15.094979719795827</v>
      </c>
      <c r="AT21" s="416">
        <v>13.602160555356354</v>
      </c>
      <c r="AU21" s="416">
        <v>12.37587433177797</v>
      </c>
      <c r="AV21" s="416">
        <v>11.089718038728488</v>
      </c>
      <c r="AW21" s="416">
        <v>10.180788819032829</v>
      </c>
      <c r="AX21" s="416">
        <v>9.233432301084429</v>
      </c>
      <c r="AY21" s="416">
        <v>8.3236328975292846</v>
      </c>
      <c r="AZ21" s="416">
        <v>7.5989678743600981</v>
      </c>
      <c r="BA21" s="244">
        <v>6.8806991624240901</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41.000589999999995</v>
      </c>
      <c r="J30" s="248">
        <v>66.900880000000001</v>
      </c>
      <c r="K30" s="248">
        <v>112.20574999999998</v>
      </c>
      <c r="L30" s="248">
        <v>107.96481999999999</v>
      </c>
      <c r="M30" s="248">
        <v>92.840722724851375</v>
      </c>
      <c r="N30" s="248">
        <v>101.46439275819166</v>
      </c>
      <c r="O30" s="248">
        <v>191.07116919754566</v>
      </c>
      <c r="P30" s="248">
        <v>144.64516295138552</v>
      </c>
      <c r="Q30" s="248">
        <v>174.88191408294571</v>
      </c>
      <c r="R30" s="248">
        <v>199.69840563035046</v>
      </c>
      <c r="S30" s="248">
        <v>201.22321957415593</v>
      </c>
      <c r="T30" s="248">
        <v>191.18975275738725</v>
      </c>
      <c r="U30" s="248">
        <v>172.65624247283694</v>
      </c>
      <c r="V30" s="248">
        <v>150.87923255696947</v>
      </c>
      <c r="W30" s="248">
        <v>133.4550957693063</v>
      </c>
      <c r="X30" s="248">
        <v>119.17165588930891</v>
      </c>
      <c r="Y30" s="248">
        <v>109.61265220764635</v>
      </c>
      <c r="Z30" s="248">
        <v>98.393352940346816</v>
      </c>
      <c r="AA30" s="248">
        <v>89.907390374003015</v>
      </c>
      <c r="AB30" s="248">
        <v>81.214628217027794</v>
      </c>
      <c r="AC30" s="248">
        <v>74.063913332273984</v>
      </c>
      <c r="AD30" s="248">
        <v>67.392813767604096</v>
      </c>
      <c r="AE30" s="248">
        <v>60.645166667972951</v>
      </c>
      <c r="AF30" s="248">
        <v>55.050627623190742</v>
      </c>
      <c r="AG30" s="248">
        <v>50.737862097268049</v>
      </c>
      <c r="AH30" s="248">
        <v>46.178325553152888</v>
      </c>
      <c r="AI30" s="248">
        <v>42.069888725784992</v>
      </c>
      <c r="AJ30" s="248">
        <v>39.232876384378095</v>
      </c>
      <c r="AK30" s="248">
        <v>34.41410279509121</v>
      </c>
      <c r="AL30" s="248">
        <v>31.536814189530997</v>
      </c>
      <c r="AM30" s="248">
        <v>28.470779622235781</v>
      </c>
      <c r="AN30" s="248">
        <v>25.527295809425443</v>
      </c>
      <c r="AO30" s="248">
        <v>22.781324152371603</v>
      </c>
      <c r="AP30" s="248">
        <v>20.596796419593172</v>
      </c>
      <c r="AQ30" s="248">
        <v>18.546516011020756</v>
      </c>
      <c r="AR30" s="248">
        <v>16.779085351582246</v>
      </c>
      <c r="AS30" s="248">
        <v>15.094979719795827</v>
      </c>
      <c r="AT30" s="248">
        <v>13.602160555356354</v>
      </c>
      <c r="AU30" s="248">
        <v>12.37587433177797</v>
      </c>
      <c r="AV30" s="248">
        <v>11.089718038728488</v>
      </c>
      <c r="AW30" s="248">
        <v>10.180788819032829</v>
      </c>
      <c r="AX30" s="248">
        <v>9.233432301084429</v>
      </c>
      <c r="AY30" s="248">
        <v>8.3236328975292846</v>
      </c>
      <c r="AZ30" s="248">
        <v>7.5989678743600981</v>
      </c>
      <c r="BA30" s="249">
        <v>6.8806991624240901</v>
      </c>
    </row>
    <row r="31" spans="1:53" x14ac:dyDescent="0.25">
      <c r="A31" s="250" t="s">
        <v>209</v>
      </c>
      <c r="B31" s="251" t="s">
        <v>210</v>
      </c>
      <c r="C31" s="252">
        <v>0</v>
      </c>
      <c r="D31" s="253">
        <v>0</v>
      </c>
      <c r="E31" s="253">
        <v>0</v>
      </c>
      <c r="F31" s="253">
        <v>0</v>
      </c>
      <c r="G31" s="253">
        <v>0</v>
      </c>
      <c r="H31" s="253">
        <v>0</v>
      </c>
      <c r="I31" s="253">
        <v>41.000589999999995</v>
      </c>
      <c r="J31" s="253">
        <v>66.900880000000001</v>
      </c>
      <c r="K31" s="253">
        <v>112.20574999999998</v>
      </c>
      <c r="L31" s="253">
        <v>107.96481999999999</v>
      </c>
      <c r="M31" s="253">
        <v>92.840722724851375</v>
      </c>
      <c r="N31" s="253">
        <v>101.46439275819166</v>
      </c>
      <c r="O31" s="253">
        <v>191.07116919754566</v>
      </c>
      <c r="P31" s="253">
        <v>144.64516295138552</v>
      </c>
      <c r="Q31" s="253">
        <v>174.88191408294571</v>
      </c>
      <c r="R31" s="253">
        <v>199.69840563035046</v>
      </c>
      <c r="S31" s="253">
        <v>201.22321957415593</v>
      </c>
      <c r="T31" s="253">
        <v>191.18975275738725</v>
      </c>
      <c r="U31" s="253">
        <v>172.65624247283694</v>
      </c>
      <c r="V31" s="253">
        <v>150.87923255696947</v>
      </c>
      <c r="W31" s="253">
        <v>133.4550957693063</v>
      </c>
      <c r="X31" s="253">
        <v>119.17165588930891</v>
      </c>
      <c r="Y31" s="253">
        <v>109.61265220764635</v>
      </c>
      <c r="Z31" s="253">
        <v>98.393352940346816</v>
      </c>
      <c r="AA31" s="253">
        <v>89.907390374003015</v>
      </c>
      <c r="AB31" s="253">
        <v>81.214628217027794</v>
      </c>
      <c r="AC31" s="253">
        <v>74.063913332273984</v>
      </c>
      <c r="AD31" s="253">
        <v>67.392813767604096</v>
      </c>
      <c r="AE31" s="253">
        <v>60.645166667972951</v>
      </c>
      <c r="AF31" s="253">
        <v>55.050627623190742</v>
      </c>
      <c r="AG31" s="253">
        <v>50.737862097268049</v>
      </c>
      <c r="AH31" s="253">
        <v>46.178325553152888</v>
      </c>
      <c r="AI31" s="253">
        <v>42.069888725784992</v>
      </c>
      <c r="AJ31" s="253">
        <v>39.232876384378095</v>
      </c>
      <c r="AK31" s="253">
        <v>34.41410279509121</v>
      </c>
      <c r="AL31" s="253">
        <v>31.536814189530997</v>
      </c>
      <c r="AM31" s="253">
        <v>28.470779622235781</v>
      </c>
      <c r="AN31" s="253">
        <v>25.527295809425443</v>
      </c>
      <c r="AO31" s="253">
        <v>22.781324152371603</v>
      </c>
      <c r="AP31" s="253">
        <v>20.596796419593172</v>
      </c>
      <c r="AQ31" s="253">
        <v>18.546516011020756</v>
      </c>
      <c r="AR31" s="253">
        <v>16.779085351582246</v>
      </c>
      <c r="AS31" s="253">
        <v>15.094979719795827</v>
      </c>
      <c r="AT31" s="253">
        <v>13.602160555356354</v>
      </c>
      <c r="AU31" s="253">
        <v>12.37587433177797</v>
      </c>
      <c r="AV31" s="253">
        <v>11.089718038728488</v>
      </c>
      <c r="AW31" s="253">
        <v>10.180788819032829</v>
      </c>
      <c r="AX31" s="253">
        <v>9.233432301084429</v>
      </c>
      <c r="AY31" s="253">
        <v>8.3236328975292846</v>
      </c>
      <c r="AZ31" s="253">
        <v>7.5989678743600981</v>
      </c>
      <c r="BA31" s="254">
        <v>6.8806991624240901</v>
      </c>
    </row>
    <row r="32" spans="1:53" x14ac:dyDescent="0.25">
      <c r="A32" s="255" t="s">
        <v>211</v>
      </c>
      <c r="B32" s="256" t="s">
        <v>212</v>
      </c>
      <c r="C32" s="257">
        <v>0</v>
      </c>
      <c r="D32" s="258">
        <v>0</v>
      </c>
      <c r="E32" s="258">
        <v>0</v>
      </c>
      <c r="F32" s="258">
        <v>0</v>
      </c>
      <c r="G32" s="258">
        <v>0</v>
      </c>
      <c r="H32" s="258">
        <v>0</v>
      </c>
      <c r="I32" s="258">
        <v>41.000589999999995</v>
      </c>
      <c r="J32" s="258">
        <v>66.900880000000001</v>
      </c>
      <c r="K32" s="258">
        <v>112.20574999999998</v>
      </c>
      <c r="L32" s="258">
        <v>107.96481999999999</v>
      </c>
      <c r="M32" s="258">
        <v>92.840722724851375</v>
      </c>
      <c r="N32" s="258">
        <v>101.46439275819166</v>
      </c>
      <c r="O32" s="258">
        <v>191.07116919754566</v>
      </c>
      <c r="P32" s="258">
        <v>144.64516295138552</v>
      </c>
      <c r="Q32" s="258">
        <v>174.88191408294571</v>
      </c>
      <c r="R32" s="258">
        <v>199.69840563035046</v>
      </c>
      <c r="S32" s="258">
        <v>201.22321957415593</v>
      </c>
      <c r="T32" s="258">
        <v>191.18975275738725</v>
      </c>
      <c r="U32" s="258">
        <v>172.65624247283694</v>
      </c>
      <c r="V32" s="258">
        <v>150.87923255696947</v>
      </c>
      <c r="W32" s="258">
        <v>133.4550957693063</v>
      </c>
      <c r="X32" s="258">
        <v>119.17165588930891</v>
      </c>
      <c r="Y32" s="258">
        <v>109.61265220764635</v>
      </c>
      <c r="Z32" s="258">
        <v>98.393352940346816</v>
      </c>
      <c r="AA32" s="258">
        <v>89.907390374003015</v>
      </c>
      <c r="AB32" s="258">
        <v>81.214628217027794</v>
      </c>
      <c r="AC32" s="258">
        <v>74.063913332273984</v>
      </c>
      <c r="AD32" s="258">
        <v>67.392813767604096</v>
      </c>
      <c r="AE32" s="258">
        <v>60.645166667972951</v>
      </c>
      <c r="AF32" s="258">
        <v>55.050627623190742</v>
      </c>
      <c r="AG32" s="258">
        <v>50.737862097268049</v>
      </c>
      <c r="AH32" s="258">
        <v>46.178325553152888</v>
      </c>
      <c r="AI32" s="258">
        <v>42.069888725784992</v>
      </c>
      <c r="AJ32" s="258">
        <v>39.232876384378095</v>
      </c>
      <c r="AK32" s="258">
        <v>34.41410279509121</v>
      </c>
      <c r="AL32" s="258">
        <v>31.536814189530997</v>
      </c>
      <c r="AM32" s="258">
        <v>28.470779622235781</v>
      </c>
      <c r="AN32" s="258">
        <v>25.527295809425443</v>
      </c>
      <c r="AO32" s="258">
        <v>22.781324152371603</v>
      </c>
      <c r="AP32" s="258">
        <v>20.596796419593172</v>
      </c>
      <c r="AQ32" s="258">
        <v>18.546516011020756</v>
      </c>
      <c r="AR32" s="258">
        <v>16.779085351582246</v>
      </c>
      <c r="AS32" s="258">
        <v>15.094979719795827</v>
      </c>
      <c r="AT32" s="258">
        <v>13.602160555356354</v>
      </c>
      <c r="AU32" s="258">
        <v>12.37587433177797</v>
      </c>
      <c r="AV32" s="258">
        <v>11.089718038728488</v>
      </c>
      <c r="AW32" s="258">
        <v>10.180788819032829</v>
      </c>
      <c r="AX32" s="258">
        <v>9.233432301084429</v>
      </c>
      <c r="AY32" s="258">
        <v>8.3236328975292846</v>
      </c>
      <c r="AZ32" s="258">
        <v>7.5989678743600981</v>
      </c>
      <c r="BA32" s="259">
        <v>6.8806991624240901</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13.112635896407541</v>
      </c>
      <c r="D61" s="416">
        <v>11.500029999999999</v>
      </c>
      <c r="E61" s="416">
        <v>9.9</v>
      </c>
      <c r="F61" s="416">
        <v>7.5095300000000007</v>
      </c>
      <c r="G61" s="416">
        <v>10.40005</v>
      </c>
      <c r="H61" s="416">
        <v>10.65253479341062</v>
      </c>
      <c r="I61" s="416">
        <v>10.61294</v>
      </c>
      <c r="J61" s="416">
        <v>10.000819999999997</v>
      </c>
      <c r="K61" s="416">
        <v>9.4865700000000022</v>
      </c>
      <c r="L61" s="416">
        <v>9.2079899999999988</v>
      </c>
      <c r="M61" s="416">
        <v>8.2401748309926877</v>
      </c>
      <c r="N61" s="416">
        <v>13.70973866055081</v>
      </c>
      <c r="O61" s="416">
        <v>25.38919797956471</v>
      </c>
      <c r="P61" s="416">
        <v>43.231410702506665</v>
      </c>
      <c r="Q61" s="416">
        <v>56.176489654147936</v>
      </c>
      <c r="R61" s="416">
        <v>77.888123155986932</v>
      </c>
      <c r="S61" s="416">
        <v>76.619441066489173</v>
      </c>
      <c r="T61" s="416">
        <v>71.314246946297814</v>
      </c>
      <c r="U61" s="416">
        <v>64.663811658931181</v>
      </c>
      <c r="V61" s="416">
        <v>56.809781283740975</v>
      </c>
      <c r="W61" s="416">
        <v>50.581288286194585</v>
      </c>
      <c r="X61" s="416">
        <v>45.286371645780754</v>
      </c>
      <c r="Y61" s="416">
        <v>42.033397394903837</v>
      </c>
      <c r="Z61" s="416">
        <v>37.788404646398618</v>
      </c>
      <c r="AA61" s="416">
        <v>34.594924728405047</v>
      </c>
      <c r="AB61" s="416">
        <v>31.288457542031015</v>
      </c>
      <c r="AC61" s="416">
        <v>28.513624212013767</v>
      </c>
      <c r="AD61" s="416">
        <v>25.999782481070543</v>
      </c>
      <c r="AE61" s="416">
        <v>23.227824462771487</v>
      </c>
      <c r="AF61" s="416">
        <v>21.36492225328865</v>
      </c>
      <c r="AG61" s="416">
        <v>19.707986861773843</v>
      </c>
      <c r="AH61" s="416">
        <v>17.718925273695156</v>
      </c>
      <c r="AI61" s="416">
        <v>16.229050716011663</v>
      </c>
      <c r="AJ61" s="416">
        <v>15.345712895535859</v>
      </c>
      <c r="AK61" s="416">
        <v>13.61031011675094</v>
      </c>
      <c r="AL61" s="416">
        <v>12.623727788960206</v>
      </c>
      <c r="AM61" s="416">
        <v>11.383815742242579</v>
      </c>
      <c r="AN61" s="416">
        <v>10.24927601938229</v>
      </c>
      <c r="AO61" s="416">
        <v>9.5947705527420073</v>
      </c>
      <c r="AP61" s="416">
        <v>8.6451498015820842</v>
      </c>
      <c r="AQ61" s="416">
        <v>7.5405321857649632</v>
      </c>
      <c r="AR61" s="416">
        <v>6.8269956869428894</v>
      </c>
      <c r="AS61" s="416">
        <v>6.1494242039902183</v>
      </c>
      <c r="AT61" s="416">
        <v>5.5468007454887003</v>
      </c>
      <c r="AU61" s="416">
        <v>5.0241734970918062</v>
      </c>
      <c r="AV61" s="416">
        <v>4.4788822999992206</v>
      </c>
      <c r="AW61" s="416">
        <v>4.0580186474628652</v>
      </c>
      <c r="AX61" s="416">
        <v>3.7219685828315727</v>
      </c>
      <c r="AY61" s="416">
        <v>3.3555945418178039</v>
      </c>
      <c r="AZ61" s="416">
        <v>3.1053354127414021</v>
      </c>
      <c r="BA61" s="244">
        <v>2.8437500474083821</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13.112635896407541</v>
      </c>
      <c r="D68" s="248">
        <v>11.500029999999999</v>
      </c>
      <c r="E68" s="248">
        <v>9.9</v>
      </c>
      <c r="F68" s="248">
        <v>7.5095300000000007</v>
      </c>
      <c r="G68" s="248">
        <v>10.40005</v>
      </c>
      <c r="H68" s="248">
        <v>10.65253479341062</v>
      </c>
      <c r="I68" s="248">
        <v>10.61294</v>
      </c>
      <c r="J68" s="248">
        <v>10.000819999999997</v>
      </c>
      <c r="K68" s="248">
        <v>9.4865700000000022</v>
      </c>
      <c r="L68" s="248">
        <v>9.2079899999999988</v>
      </c>
      <c r="M68" s="248">
        <v>8.2401748309926877</v>
      </c>
      <c r="N68" s="248">
        <v>13.70973866055081</v>
      </c>
      <c r="O68" s="248">
        <v>25.38919797956471</v>
      </c>
      <c r="P68" s="248">
        <v>43.231410702506665</v>
      </c>
      <c r="Q68" s="248">
        <v>56.176489654147936</v>
      </c>
      <c r="R68" s="248">
        <v>77.888123155986932</v>
      </c>
      <c r="S68" s="248">
        <v>76.619441066489173</v>
      </c>
      <c r="T68" s="248">
        <v>71.314246946297814</v>
      </c>
      <c r="U68" s="248">
        <v>64.663811658931181</v>
      </c>
      <c r="V68" s="248">
        <v>56.809781283740975</v>
      </c>
      <c r="W68" s="248">
        <v>50.581288286194585</v>
      </c>
      <c r="X68" s="248">
        <v>45.286371645780754</v>
      </c>
      <c r="Y68" s="248">
        <v>42.033397394903837</v>
      </c>
      <c r="Z68" s="248">
        <v>37.788404646398618</v>
      </c>
      <c r="AA68" s="248">
        <v>34.594924728405047</v>
      </c>
      <c r="AB68" s="248">
        <v>31.288457542031015</v>
      </c>
      <c r="AC68" s="248">
        <v>28.513624212013767</v>
      </c>
      <c r="AD68" s="248">
        <v>25.999782481070543</v>
      </c>
      <c r="AE68" s="248">
        <v>23.227824462771487</v>
      </c>
      <c r="AF68" s="248">
        <v>21.36492225328865</v>
      </c>
      <c r="AG68" s="248">
        <v>19.707986861773843</v>
      </c>
      <c r="AH68" s="248">
        <v>17.718925273695156</v>
      </c>
      <c r="AI68" s="248">
        <v>16.229050716011663</v>
      </c>
      <c r="AJ68" s="248">
        <v>15.345712895535859</v>
      </c>
      <c r="AK68" s="248">
        <v>13.61031011675094</v>
      </c>
      <c r="AL68" s="248">
        <v>12.623727788960206</v>
      </c>
      <c r="AM68" s="248">
        <v>11.383815742242579</v>
      </c>
      <c r="AN68" s="248">
        <v>10.24927601938229</v>
      </c>
      <c r="AO68" s="248">
        <v>9.5947705527420073</v>
      </c>
      <c r="AP68" s="248">
        <v>8.6451498015820842</v>
      </c>
      <c r="AQ68" s="248">
        <v>7.5405321857649632</v>
      </c>
      <c r="AR68" s="248">
        <v>6.8269956869428894</v>
      </c>
      <c r="AS68" s="248">
        <v>6.1494242039902183</v>
      </c>
      <c r="AT68" s="248">
        <v>5.5468007454887003</v>
      </c>
      <c r="AU68" s="248">
        <v>5.0241734970918062</v>
      </c>
      <c r="AV68" s="248">
        <v>4.4788822999992206</v>
      </c>
      <c r="AW68" s="248">
        <v>4.0580186474628652</v>
      </c>
      <c r="AX68" s="248">
        <v>3.7219685828315727</v>
      </c>
      <c r="AY68" s="248">
        <v>3.3555945418178039</v>
      </c>
      <c r="AZ68" s="248">
        <v>3.1053354127414021</v>
      </c>
      <c r="BA68" s="249">
        <v>2.8437500474083821</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13.112635896407541</v>
      </c>
      <c r="D71" s="253">
        <v>11.500029999999999</v>
      </c>
      <c r="E71" s="253">
        <v>9.9</v>
      </c>
      <c r="F71" s="253">
        <v>7.5095300000000007</v>
      </c>
      <c r="G71" s="253">
        <v>10.40005</v>
      </c>
      <c r="H71" s="253">
        <v>10.65253479341062</v>
      </c>
      <c r="I71" s="253">
        <v>10.61294</v>
      </c>
      <c r="J71" s="253">
        <v>10.000819999999997</v>
      </c>
      <c r="K71" s="253">
        <v>9.4865700000000022</v>
      </c>
      <c r="L71" s="253">
        <v>9.2079899999999988</v>
      </c>
      <c r="M71" s="253">
        <v>8.2401748309926877</v>
      </c>
      <c r="N71" s="253">
        <v>13.70973866055081</v>
      </c>
      <c r="O71" s="253">
        <v>25.38919797956471</v>
      </c>
      <c r="P71" s="253">
        <v>43.231410702506665</v>
      </c>
      <c r="Q71" s="253">
        <v>56.176489654147936</v>
      </c>
      <c r="R71" s="253">
        <v>77.888123155986932</v>
      </c>
      <c r="S71" s="253">
        <v>76.619441066489173</v>
      </c>
      <c r="T71" s="253">
        <v>71.314246946297814</v>
      </c>
      <c r="U71" s="253">
        <v>64.663811658931181</v>
      </c>
      <c r="V71" s="253">
        <v>56.809781283740975</v>
      </c>
      <c r="W71" s="253">
        <v>50.581288286194585</v>
      </c>
      <c r="X71" s="253">
        <v>45.286371645780754</v>
      </c>
      <c r="Y71" s="253">
        <v>42.033397394903837</v>
      </c>
      <c r="Z71" s="253">
        <v>37.788404646398618</v>
      </c>
      <c r="AA71" s="253">
        <v>34.594924728405047</v>
      </c>
      <c r="AB71" s="253">
        <v>31.288457542031015</v>
      </c>
      <c r="AC71" s="253">
        <v>28.513624212013767</v>
      </c>
      <c r="AD71" s="253">
        <v>25.999782481070543</v>
      </c>
      <c r="AE71" s="253">
        <v>23.227824462771487</v>
      </c>
      <c r="AF71" s="253">
        <v>21.36492225328865</v>
      </c>
      <c r="AG71" s="253">
        <v>19.707986861773843</v>
      </c>
      <c r="AH71" s="253">
        <v>17.718925273695156</v>
      </c>
      <c r="AI71" s="253">
        <v>16.229050716011663</v>
      </c>
      <c r="AJ71" s="253">
        <v>15.345712895535859</v>
      </c>
      <c r="AK71" s="253">
        <v>13.61031011675094</v>
      </c>
      <c r="AL71" s="253">
        <v>12.623727788960206</v>
      </c>
      <c r="AM71" s="253">
        <v>11.383815742242579</v>
      </c>
      <c r="AN71" s="253">
        <v>10.24927601938229</v>
      </c>
      <c r="AO71" s="253">
        <v>9.5947705527420073</v>
      </c>
      <c r="AP71" s="253">
        <v>8.6451498015820842</v>
      </c>
      <c r="AQ71" s="253">
        <v>7.5405321857649632</v>
      </c>
      <c r="AR71" s="253">
        <v>6.8269956869428894</v>
      </c>
      <c r="AS71" s="253">
        <v>6.1494242039902183</v>
      </c>
      <c r="AT71" s="253">
        <v>5.5468007454887003</v>
      </c>
      <c r="AU71" s="253">
        <v>5.0241734970918062</v>
      </c>
      <c r="AV71" s="253">
        <v>4.4788822999992206</v>
      </c>
      <c r="AW71" s="253">
        <v>4.0580186474628652</v>
      </c>
      <c r="AX71" s="253">
        <v>3.7219685828315727</v>
      </c>
      <c r="AY71" s="253">
        <v>3.3555945418178039</v>
      </c>
      <c r="AZ71" s="253">
        <v>3.1053354127414021</v>
      </c>
      <c r="BA71" s="254">
        <v>2.8437500474083821</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0F70C-7157-48FD-97DB-AD09CBA26B33}">
  <sheetPr>
    <tabColor theme="8" tint="0.59999389629810485"/>
    <pageSetUpPr fitToPage="1"/>
  </sheetPr>
  <dimension ref="A1:BA85"/>
  <sheetViews>
    <sheetView showGridLines="0" workbookViewId="0">
      <pane xSplit="2" ySplit="1" topLeftCell="C38"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1083</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0</v>
      </c>
      <c r="D2" s="238">
        <v>0</v>
      </c>
      <c r="E2" s="238">
        <v>0</v>
      </c>
      <c r="F2" s="238">
        <v>0</v>
      </c>
      <c r="G2" s="238">
        <v>0</v>
      </c>
      <c r="H2" s="238">
        <v>0</v>
      </c>
      <c r="I2" s="238">
        <v>0</v>
      </c>
      <c r="J2" s="238">
        <v>0</v>
      </c>
      <c r="K2" s="238">
        <v>0</v>
      </c>
      <c r="L2" s="238">
        <v>0</v>
      </c>
      <c r="M2" s="238">
        <v>0</v>
      </c>
      <c r="N2" s="238">
        <v>0</v>
      </c>
      <c r="O2" s="238">
        <v>0</v>
      </c>
      <c r="P2" s="238">
        <v>0</v>
      </c>
      <c r="Q2" s="238">
        <v>0</v>
      </c>
      <c r="R2" s="238">
        <v>0</v>
      </c>
      <c r="S2" s="238">
        <v>0.55959355419282786</v>
      </c>
      <c r="T2" s="238">
        <v>1.2562666284449544</v>
      </c>
      <c r="U2" s="238">
        <v>2.1133011321172206</v>
      </c>
      <c r="V2" s="238">
        <v>3.1971998419542058</v>
      </c>
      <c r="W2" s="238">
        <v>5.0356276350543574</v>
      </c>
      <c r="X2" s="238">
        <v>5.4828615434234109</v>
      </c>
      <c r="Y2" s="238">
        <v>5.5271397177543919</v>
      </c>
      <c r="Z2" s="238">
        <v>5.4937102945418941</v>
      </c>
      <c r="AA2" s="238">
        <v>5.332936393899697</v>
      </c>
      <c r="AB2" s="238">
        <v>5.0856148729155271</v>
      </c>
      <c r="AC2" s="238">
        <v>4.8031322678853181</v>
      </c>
      <c r="AD2" s="238">
        <v>4.4010427666766603</v>
      </c>
      <c r="AE2" s="238">
        <v>3.9517255783264607</v>
      </c>
      <c r="AF2" s="238">
        <v>3.8652656330706483</v>
      </c>
      <c r="AG2" s="238">
        <v>12.526316756265448</v>
      </c>
      <c r="AH2" s="238">
        <v>36.174249138255504</v>
      </c>
      <c r="AI2" s="238">
        <v>73.391434403133744</v>
      </c>
      <c r="AJ2" s="238">
        <v>123.49365006071211</v>
      </c>
      <c r="AK2" s="238">
        <v>183.51347652829779</v>
      </c>
      <c r="AL2" s="238">
        <v>251.29394964929779</v>
      </c>
      <c r="AM2" s="238">
        <v>323.51564479025251</v>
      </c>
      <c r="AN2" s="238">
        <v>397.35881358217733</v>
      </c>
      <c r="AO2" s="238">
        <v>469.7751044459265</v>
      </c>
      <c r="AP2" s="238">
        <v>537.36458363572717</v>
      </c>
      <c r="AQ2" s="238">
        <v>600.76593970569991</v>
      </c>
      <c r="AR2" s="238">
        <v>659.50869420390063</v>
      </c>
      <c r="AS2" s="238">
        <v>712.97105869728728</v>
      </c>
      <c r="AT2" s="238">
        <v>760.66061624628855</v>
      </c>
      <c r="AU2" s="238">
        <v>801.10050385334296</v>
      </c>
      <c r="AV2" s="238">
        <v>836.39305960201079</v>
      </c>
      <c r="AW2" s="238">
        <v>866.70157029396069</v>
      </c>
      <c r="AX2" s="238">
        <v>892.68608722712293</v>
      </c>
      <c r="AY2" s="238">
        <v>914.32994356079894</v>
      </c>
      <c r="AZ2" s="238">
        <v>932.2418075331268</v>
      </c>
      <c r="BA2" s="239">
        <v>948.06218660251648</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0.55959355419282786</v>
      </c>
      <c r="T52" s="416">
        <v>1.2562666284449544</v>
      </c>
      <c r="U52" s="416">
        <v>2.1133011321172206</v>
      </c>
      <c r="V52" s="416">
        <v>3.1971998419542058</v>
      </c>
      <c r="W52" s="416">
        <v>5.0356276350543574</v>
      </c>
      <c r="X52" s="416">
        <v>5.4828615434234109</v>
      </c>
      <c r="Y52" s="416">
        <v>5.5271397177543919</v>
      </c>
      <c r="Z52" s="416">
        <v>5.4937102945418941</v>
      </c>
      <c r="AA52" s="416">
        <v>5.332936393899697</v>
      </c>
      <c r="AB52" s="416">
        <v>5.0856148729155271</v>
      </c>
      <c r="AC52" s="416">
        <v>4.8031322678853181</v>
      </c>
      <c r="AD52" s="416">
        <v>4.4010427666766603</v>
      </c>
      <c r="AE52" s="416">
        <v>3.9517255783264607</v>
      </c>
      <c r="AF52" s="416">
        <v>3.8652656330706483</v>
      </c>
      <c r="AG52" s="416">
        <v>12.526316756265448</v>
      </c>
      <c r="AH52" s="416">
        <v>36.174249138255504</v>
      </c>
      <c r="AI52" s="416">
        <v>73.391434403133744</v>
      </c>
      <c r="AJ52" s="416">
        <v>123.49365006071211</v>
      </c>
      <c r="AK52" s="416">
        <v>183.51347652829779</v>
      </c>
      <c r="AL52" s="416">
        <v>251.29394964929779</v>
      </c>
      <c r="AM52" s="416">
        <v>323.51564479025251</v>
      </c>
      <c r="AN52" s="416">
        <v>397.35881358217733</v>
      </c>
      <c r="AO52" s="416">
        <v>469.7751044459265</v>
      </c>
      <c r="AP52" s="416">
        <v>537.36458363572717</v>
      </c>
      <c r="AQ52" s="416">
        <v>600.76593970569991</v>
      </c>
      <c r="AR52" s="416">
        <v>659.50869420390063</v>
      </c>
      <c r="AS52" s="416">
        <v>712.97105869728728</v>
      </c>
      <c r="AT52" s="416">
        <v>760.66061624628855</v>
      </c>
      <c r="AU52" s="416">
        <v>801.10050385334296</v>
      </c>
      <c r="AV52" s="416">
        <v>836.39305960201079</v>
      </c>
      <c r="AW52" s="416">
        <v>866.70157029396069</v>
      </c>
      <c r="AX52" s="416">
        <v>892.68608722712293</v>
      </c>
      <c r="AY52" s="416">
        <v>914.32994356079894</v>
      </c>
      <c r="AZ52" s="416">
        <v>932.2418075331268</v>
      </c>
      <c r="BA52" s="244">
        <v>948.06218660251648</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0.55959355419282786</v>
      </c>
      <c r="T53" s="248">
        <v>1.2562666284449544</v>
      </c>
      <c r="U53" s="248">
        <v>2.1133011321172206</v>
      </c>
      <c r="V53" s="248">
        <v>3.1971998419542058</v>
      </c>
      <c r="W53" s="248">
        <v>5.0356276350543574</v>
      </c>
      <c r="X53" s="248">
        <v>5.4828615434234109</v>
      </c>
      <c r="Y53" s="248">
        <v>5.5271397177543919</v>
      </c>
      <c r="Z53" s="248">
        <v>5.4937102945418941</v>
      </c>
      <c r="AA53" s="248">
        <v>5.332936393899697</v>
      </c>
      <c r="AB53" s="248">
        <v>5.0856148729155271</v>
      </c>
      <c r="AC53" s="248">
        <v>4.8031322678853181</v>
      </c>
      <c r="AD53" s="248">
        <v>4.4010427666766603</v>
      </c>
      <c r="AE53" s="248">
        <v>3.9517255783264607</v>
      </c>
      <c r="AF53" s="248">
        <v>3.8652656330706483</v>
      </c>
      <c r="AG53" s="248">
        <v>12.526316756265448</v>
      </c>
      <c r="AH53" s="248">
        <v>36.174249138255504</v>
      </c>
      <c r="AI53" s="248">
        <v>73.391434403133744</v>
      </c>
      <c r="AJ53" s="248">
        <v>123.49365006071211</v>
      </c>
      <c r="AK53" s="248">
        <v>183.51347652829779</v>
      </c>
      <c r="AL53" s="248">
        <v>251.29394964929779</v>
      </c>
      <c r="AM53" s="248">
        <v>323.51564479025251</v>
      </c>
      <c r="AN53" s="248">
        <v>397.35881358217733</v>
      </c>
      <c r="AO53" s="248">
        <v>469.7751044459265</v>
      </c>
      <c r="AP53" s="248">
        <v>537.36458363572717</v>
      </c>
      <c r="AQ53" s="248">
        <v>600.76593970569991</v>
      </c>
      <c r="AR53" s="248">
        <v>659.50869420390063</v>
      </c>
      <c r="AS53" s="248">
        <v>712.97105869728728</v>
      </c>
      <c r="AT53" s="248">
        <v>760.66061624628855</v>
      </c>
      <c r="AU53" s="248">
        <v>801.10050385334296</v>
      </c>
      <c r="AV53" s="248">
        <v>836.39305960201079</v>
      </c>
      <c r="AW53" s="248">
        <v>866.70157029396069</v>
      </c>
      <c r="AX53" s="248">
        <v>892.68608722712293</v>
      </c>
      <c r="AY53" s="248">
        <v>914.32994356079894</v>
      </c>
      <c r="AZ53" s="248">
        <v>932.2418075331268</v>
      </c>
      <c r="BA53" s="249">
        <v>948.06218660251648</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E25AE-94DA-4669-B055-E2C010E14F25}">
  <sheetPr>
    <tabColor theme="8" tint="0.59999389629810485"/>
    <pageSetUpPr fitToPage="1"/>
  </sheetPr>
  <dimension ref="A1:BA85"/>
  <sheetViews>
    <sheetView showGridLines="0" workbookViewId="0">
      <pane xSplit="2" ySplit="1" topLeftCell="C47"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1084</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147.46345406735884</v>
      </c>
      <c r="D2" s="238">
        <v>122.18169</v>
      </c>
      <c r="E2" s="238">
        <v>103.99805999999998</v>
      </c>
      <c r="F2" s="238">
        <v>98.103219999999979</v>
      </c>
      <c r="G2" s="238">
        <v>86.794500000000014</v>
      </c>
      <c r="H2" s="238">
        <v>68.667920598517711</v>
      </c>
      <c r="I2" s="238">
        <v>60.511289999999995</v>
      </c>
      <c r="J2" s="238">
        <v>62.7958</v>
      </c>
      <c r="K2" s="238">
        <v>75.999020000000002</v>
      </c>
      <c r="L2" s="238">
        <v>212.30693999999997</v>
      </c>
      <c r="M2" s="238">
        <v>198.88620379326071</v>
      </c>
      <c r="N2" s="238">
        <v>199.60316156204991</v>
      </c>
      <c r="O2" s="238">
        <v>222.22208345954533</v>
      </c>
      <c r="P2" s="238">
        <v>208.10611584431891</v>
      </c>
      <c r="Q2" s="238">
        <v>213.19351598223844</v>
      </c>
      <c r="R2" s="238">
        <v>203.68738579916248</v>
      </c>
      <c r="S2" s="238">
        <v>201.60650986545596</v>
      </c>
      <c r="T2" s="238">
        <v>206.76522775375591</v>
      </c>
      <c r="U2" s="238">
        <v>206.89471025247008</v>
      </c>
      <c r="V2" s="238">
        <v>207.93105627188388</v>
      </c>
      <c r="W2" s="238">
        <v>209.44883277883849</v>
      </c>
      <c r="X2" s="238">
        <v>209.45538159194834</v>
      </c>
      <c r="Y2" s="238">
        <v>208.17303858328034</v>
      </c>
      <c r="Z2" s="238">
        <v>202.93372704117121</v>
      </c>
      <c r="AA2" s="238">
        <v>193.48505959516368</v>
      </c>
      <c r="AB2" s="238">
        <v>185.16773102785896</v>
      </c>
      <c r="AC2" s="238">
        <v>186.41980839271395</v>
      </c>
      <c r="AD2" s="238">
        <v>172.56281399838372</v>
      </c>
      <c r="AE2" s="238">
        <v>165.79817264467681</v>
      </c>
      <c r="AF2" s="238">
        <v>158.98882485525229</v>
      </c>
      <c r="AG2" s="238">
        <v>154.50612708094874</v>
      </c>
      <c r="AH2" s="238">
        <v>157.54832542292309</v>
      </c>
      <c r="AI2" s="238">
        <v>156.02658458897989</v>
      </c>
      <c r="AJ2" s="238">
        <v>154.88652971931052</v>
      </c>
      <c r="AK2" s="238">
        <v>154.24463380547468</v>
      </c>
      <c r="AL2" s="238">
        <v>154.01432740949963</v>
      </c>
      <c r="AM2" s="238">
        <v>153.07431007122307</v>
      </c>
      <c r="AN2" s="238">
        <v>153.73838735757482</v>
      </c>
      <c r="AO2" s="238">
        <v>155.15137565248389</v>
      </c>
      <c r="AP2" s="238">
        <v>156.96320653888296</v>
      </c>
      <c r="AQ2" s="238">
        <v>159.90385090498788</v>
      </c>
      <c r="AR2" s="238">
        <v>161.54688798824452</v>
      </c>
      <c r="AS2" s="238">
        <v>165.51900658333318</v>
      </c>
      <c r="AT2" s="238">
        <v>169.79527422030571</v>
      </c>
      <c r="AU2" s="238">
        <v>174.25724976890692</v>
      </c>
      <c r="AV2" s="238">
        <v>178.58173026041729</v>
      </c>
      <c r="AW2" s="238">
        <v>183.3151809904833</v>
      </c>
      <c r="AX2" s="238">
        <v>188.45563330834071</v>
      </c>
      <c r="AY2" s="238">
        <v>193.9794738038517</v>
      </c>
      <c r="AZ2" s="238">
        <v>199.61946072112099</v>
      </c>
      <c r="BA2" s="239">
        <v>205.45573152885933</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147.46345406735884</v>
      </c>
      <c r="D61" s="416">
        <v>122.18169</v>
      </c>
      <c r="E61" s="416">
        <v>103.99805999999998</v>
      </c>
      <c r="F61" s="416">
        <v>98.103219999999979</v>
      </c>
      <c r="G61" s="416">
        <v>86.794500000000014</v>
      </c>
      <c r="H61" s="416">
        <v>68.667920598517711</v>
      </c>
      <c r="I61" s="416">
        <v>60.511289999999995</v>
      </c>
      <c r="J61" s="416">
        <v>62.7958</v>
      </c>
      <c r="K61" s="416">
        <v>75.999020000000002</v>
      </c>
      <c r="L61" s="416">
        <v>212.30693999999997</v>
      </c>
      <c r="M61" s="416">
        <v>198.88620379326071</v>
      </c>
      <c r="N61" s="416">
        <v>199.60316156204991</v>
      </c>
      <c r="O61" s="416">
        <v>222.22208345954533</v>
      </c>
      <c r="P61" s="416">
        <v>208.10611584431891</v>
      </c>
      <c r="Q61" s="416">
        <v>213.19351598223844</v>
      </c>
      <c r="R61" s="416">
        <v>203.68738579916248</v>
      </c>
      <c r="S61" s="416">
        <v>201.60650986545596</v>
      </c>
      <c r="T61" s="416">
        <v>206.76522775375591</v>
      </c>
      <c r="U61" s="416">
        <v>206.89471025247008</v>
      </c>
      <c r="V61" s="416">
        <v>207.93105627188388</v>
      </c>
      <c r="W61" s="416">
        <v>209.44883277883849</v>
      </c>
      <c r="X61" s="416">
        <v>209.45538159194834</v>
      </c>
      <c r="Y61" s="416">
        <v>208.17303858328034</v>
      </c>
      <c r="Z61" s="416">
        <v>202.93372704117121</v>
      </c>
      <c r="AA61" s="416">
        <v>193.48505959516368</v>
      </c>
      <c r="AB61" s="416">
        <v>185.16773102785896</v>
      </c>
      <c r="AC61" s="416">
        <v>186.41980839271395</v>
      </c>
      <c r="AD61" s="416">
        <v>172.56281399838372</v>
      </c>
      <c r="AE61" s="416">
        <v>165.79817264467681</v>
      </c>
      <c r="AF61" s="416">
        <v>158.98882485525229</v>
      </c>
      <c r="AG61" s="416">
        <v>154.50612708094874</v>
      </c>
      <c r="AH61" s="416">
        <v>157.54832542292309</v>
      </c>
      <c r="AI61" s="416">
        <v>156.02658458897989</v>
      </c>
      <c r="AJ61" s="416">
        <v>154.88652971931052</v>
      </c>
      <c r="AK61" s="416">
        <v>154.24463380547468</v>
      </c>
      <c r="AL61" s="416">
        <v>154.01432740949963</v>
      </c>
      <c r="AM61" s="416">
        <v>153.07431007122307</v>
      </c>
      <c r="AN61" s="416">
        <v>153.73838735757482</v>
      </c>
      <c r="AO61" s="416">
        <v>155.15137565248389</v>
      </c>
      <c r="AP61" s="416">
        <v>156.96320653888296</v>
      </c>
      <c r="AQ61" s="416">
        <v>159.90385090498788</v>
      </c>
      <c r="AR61" s="416">
        <v>161.54688798824452</v>
      </c>
      <c r="AS61" s="416">
        <v>165.51900658333318</v>
      </c>
      <c r="AT61" s="416">
        <v>169.79527422030571</v>
      </c>
      <c r="AU61" s="416">
        <v>174.25724976890692</v>
      </c>
      <c r="AV61" s="416">
        <v>178.58173026041729</v>
      </c>
      <c r="AW61" s="416">
        <v>183.3151809904833</v>
      </c>
      <c r="AX61" s="416">
        <v>188.45563330834071</v>
      </c>
      <c r="AY61" s="416">
        <v>193.9794738038517</v>
      </c>
      <c r="AZ61" s="416">
        <v>199.61946072112099</v>
      </c>
      <c r="BA61" s="244">
        <v>205.45573152885933</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147.46345406735884</v>
      </c>
      <c r="D68" s="248">
        <v>122.18169</v>
      </c>
      <c r="E68" s="248">
        <v>103.99805999999998</v>
      </c>
      <c r="F68" s="248">
        <v>98.103219999999979</v>
      </c>
      <c r="G68" s="248">
        <v>86.794500000000014</v>
      </c>
      <c r="H68" s="248">
        <v>68.667920598517711</v>
      </c>
      <c r="I68" s="248">
        <v>60.511289999999995</v>
      </c>
      <c r="J68" s="248">
        <v>62.7958</v>
      </c>
      <c r="K68" s="248">
        <v>75.999020000000002</v>
      </c>
      <c r="L68" s="248">
        <v>212.30693999999997</v>
      </c>
      <c r="M68" s="248">
        <v>198.88620379326071</v>
      </c>
      <c r="N68" s="248">
        <v>199.60316156204991</v>
      </c>
      <c r="O68" s="248">
        <v>222.22208345954533</v>
      </c>
      <c r="P68" s="248">
        <v>208.10611584431891</v>
      </c>
      <c r="Q68" s="248">
        <v>213.19351598223844</v>
      </c>
      <c r="R68" s="248">
        <v>203.68738579916248</v>
      </c>
      <c r="S68" s="248">
        <v>201.60650986545596</v>
      </c>
      <c r="T68" s="248">
        <v>206.76522775375591</v>
      </c>
      <c r="U68" s="248">
        <v>206.89471025247008</v>
      </c>
      <c r="V68" s="248">
        <v>207.93105627188388</v>
      </c>
      <c r="W68" s="248">
        <v>209.44883277883849</v>
      </c>
      <c r="X68" s="248">
        <v>209.45538159194834</v>
      </c>
      <c r="Y68" s="248">
        <v>208.17303858328034</v>
      </c>
      <c r="Z68" s="248">
        <v>202.93372704117121</v>
      </c>
      <c r="AA68" s="248">
        <v>193.48505959516368</v>
      </c>
      <c r="AB68" s="248">
        <v>185.16773102785896</v>
      </c>
      <c r="AC68" s="248">
        <v>186.41980839271395</v>
      </c>
      <c r="AD68" s="248">
        <v>172.56281399838372</v>
      </c>
      <c r="AE68" s="248">
        <v>165.79817264467681</v>
      </c>
      <c r="AF68" s="248">
        <v>158.98882485525229</v>
      </c>
      <c r="AG68" s="248">
        <v>154.50612708094874</v>
      </c>
      <c r="AH68" s="248">
        <v>157.54832542292309</v>
      </c>
      <c r="AI68" s="248">
        <v>156.02658458897989</v>
      </c>
      <c r="AJ68" s="248">
        <v>154.88652971931052</v>
      </c>
      <c r="AK68" s="248">
        <v>154.24463380547468</v>
      </c>
      <c r="AL68" s="248">
        <v>154.01432740949963</v>
      </c>
      <c r="AM68" s="248">
        <v>153.07431007122307</v>
      </c>
      <c r="AN68" s="248">
        <v>153.73838735757482</v>
      </c>
      <c r="AO68" s="248">
        <v>155.15137565248389</v>
      </c>
      <c r="AP68" s="248">
        <v>156.96320653888296</v>
      </c>
      <c r="AQ68" s="248">
        <v>159.90385090498788</v>
      </c>
      <c r="AR68" s="248">
        <v>161.54688798824452</v>
      </c>
      <c r="AS68" s="248">
        <v>165.51900658333318</v>
      </c>
      <c r="AT68" s="248">
        <v>169.79527422030571</v>
      </c>
      <c r="AU68" s="248">
        <v>174.25724976890692</v>
      </c>
      <c r="AV68" s="248">
        <v>178.58173026041729</v>
      </c>
      <c r="AW68" s="248">
        <v>183.3151809904833</v>
      </c>
      <c r="AX68" s="248">
        <v>188.45563330834071</v>
      </c>
      <c r="AY68" s="248">
        <v>193.9794738038517</v>
      </c>
      <c r="AZ68" s="248">
        <v>199.61946072112099</v>
      </c>
      <c r="BA68" s="249">
        <v>205.45573152885933</v>
      </c>
    </row>
    <row r="69" spans="1:53" x14ac:dyDescent="0.25">
      <c r="A69" s="250" t="s">
        <v>281</v>
      </c>
      <c r="B69" s="251" t="s">
        <v>282</v>
      </c>
      <c r="C69" s="252">
        <v>147.46345406735884</v>
      </c>
      <c r="D69" s="253">
        <v>122.18169</v>
      </c>
      <c r="E69" s="253">
        <v>103.99805999999998</v>
      </c>
      <c r="F69" s="253">
        <v>98.103219999999979</v>
      </c>
      <c r="G69" s="253">
        <v>86.794500000000014</v>
      </c>
      <c r="H69" s="253">
        <v>68.667920598517711</v>
      </c>
      <c r="I69" s="253">
        <v>60.511289999999995</v>
      </c>
      <c r="J69" s="253">
        <v>62.7958</v>
      </c>
      <c r="K69" s="253">
        <v>75.999020000000002</v>
      </c>
      <c r="L69" s="253">
        <v>212.30693999999997</v>
      </c>
      <c r="M69" s="253">
        <v>198.88620379326071</v>
      </c>
      <c r="N69" s="253">
        <v>199.60316156204991</v>
      </c>
      <c r="O69" s="253">
        <v>222.22208345954533</v>
      </c>
      <c r="P69" s="253">
        <v>208.10611584431891</v>
      </c>
      <c r="Q69" s="253">
        <v>213.19351598223844</v>
      </c>
      <c r="R69" s="253">
        <v>203.68738579916248</v>
      </c>
      <c r="S69" s="253">
        <v>201.60650986545596</v>
      </c>
      <c r="T69" s="253">
        <v>206.76522775375591</v>
      </c>
      <c r="U69" s="253">
        <v>206.89471025247008</v>
      </c>
      <c r="V69" s="253">
        <v>207.93105627188388</v>
      </c>
      <c r="W69" s="253">
        <v>209.44883277883849</v>
      </c>
      <c r="X69" s="253">
        <v>209.45538159194834</v>
      </c>
      <c r="Y69" s="253">
        <v>208.17303858328034</v>
      </c>
      <c r="Z69" s="253">
        <v>202.93372704117121</v>
      </c>
      <c r="AA69" s="253">
        <v>193.48505959516368</v>
      </c>
      <c r="AB69" s="253">
        <v>185.16773102785896</v>
      </c>
      <c r="AC69" s="253">
        <v>186.41980839271395</v>
      </c>
      <c r="AD69" s="253">
        <v>172.56281399838372</v>
      </c>
      <c r="AE69" s="253">
        <v>165.79817264467681</v>
      </c>
      <c r="AF69" s="253">
        <v>158.98882485525229</v>
      </c>
      <c r="AG69" s="253">
        <v>154.50612708094874</v>
      </c>
      <c r="AH69" s="253">
        <v>157.54832542292309</v>
      </c>
      <c r="AI69" s="253">
        <v>156.02658458897989</v>
      </c>
      <c r="AJ69" s="253">
        <v>154.88652971931052</v>
      </c>
      <c r="AK69" s="253">
        <v>154.24463380547468</v>
      </c>
      <c r="AL69" s="253">
        <v>154.01432740949963</v>
      </c>
      <c r="AM69" s="253">
        <v>153.07431007122307</v>
      </c>
      <c r="AN69" s="253">
        <v>153.73838735757482</v>
      </c>
      <c r="AO69" s="253">
        <v>155.15137565248389</v>
      </c>
      <c r="AP69" s="253">
        <v>156.96320653888296</v>
      </c>
      <c r="AQ69" s="253">
        <v>159.90385090498788</v>
      </c>
      <c r="AR69" s="253">
        <v>161.54688798824452</v>
      </c>
      <c r="AS69" s="253">
        <v>165.51900658333318</v>
      </c>
      <c r="AT69" s="253">
        <v>169.79527422030571</v>
      </c>
      <c r="AU69" s="253">
        <v>174.25724976890692</v>
      </c>
      <c r="AV69" s="253">
        <v>178.58173026041729</v>
      </c>
      <c r="AW69" s="253">
        <v>183.3151809904833</v>
      </c>
      <c r="AX69" s="253">
        <v>188.45563330834071</v>
      </c>
      <c r="AY69" s="253">
        <v>193.9794738038517</v>
      </c>
      <c r="AZ69" s="253">
        <v>199.61946072112099</v>
      </c>
      <c r="BA69" s="254">
        <v>205.45573152885933</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FE27F-F27D-4D8D-B8EF-E57C406AC2AF}">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1085</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84486.516718857427</v>
      </c>
      <c r="D2" s="238">
        <v>83140.397839999976</v>
      </c>
      <c r="E2" s="238">
        <v>82966.191160000017</v>
      </c>
      <c r="F2" s="238">
        <v>84118.172959999996</v>
      </c>
      <c r="G2" s="238">
        <v>85339.02477999992</v>
      </c>
      <c r="H2" s="238">
        <v>86451.478671489793</v>
      </c>
      <c r="I2" s="238">
        <v>85528.918799999999</v>
      </c>
      <c r="J2" s="238">
        <v>85828.460439999995</v>
      </c>
      <c r="K2" s="238">
        <v>82698.145679999943</v>
      </c>
      <c r="L2" s="238">
        <v>75901.085559999963</v>
      </c>
      <c r="M2" s="238">
        <v>80504.992776420549</v>
      </c>
      <c r="N2" s="238">
        <v>78273.13972073936</v>
      </c>
      <c r="O2" s="238">
        <v>76532.784546539304</v>
      </c>
      <c r="P2" s="238">
        <v>75492.577254184886</v>
      </c>
      <c r="Q2" s="238">
        <v>78872.103081732639</v>
      </c>
      <c r="R2" s="238">
        <v>75820.503347702979</v>
      </c>
      <c r="S2" s="238">
        <v>76242.677738367056</v>
      </c>
      <c r="T2" s="238">
        <v>77643.259796787519</v>
      </c>
      <c r="U2" s="238">
        <v>78575.67956966463</v>
      </c>
      <c r="V2" s="238">
        <v>79528.709078161948</v>
      </c>
      <c r="W2" s="238">
        <v>80452.978973161735</v>
      </c>
      <c r="X2" s="238">
        <v>80971.809910490541</v>
      </c>
      <c r="Y2" s="238">
        <v>81567.19038203932</v>
      </c>
      <c r="Z2" s="238">
        <v>81510.74577520242</v>
      </c>
      <c r="AA2" s="238">
        <v>81565.490722075469</v>
      </c>
      <c r="AB2" s="238">
        <v>81843.146023140667</v>
      </c>
      <c r="AC2" s="238">
        <v>82069.563973190961</v>
      </c>
      <c r="AD2" s="238">
        <v>81876.414673367326</v>
      </c>
      <c r="AE2" s="238">
        <v>81952.080431791896</v>
      </c>
      <c r="AF2" s="238">
        <v>82358.653474887629</v>
      </c>
      <c r="AG2" s="238">
        <v>81885.484607135921</v>
      </c>
      <c r="AH2" s="238">
        <v>81956.83535162131</v>
      </c>
      <c r="AI2" s="238">
        <v>81878.139238913398</v>
      </c>
      <c r="AJ2" s="238">
        <v>81249.983526047188</v>
      </c>
      <c r="AK2" s="238">
        <v>81354.590120177105</v>
      </c>
      <c r="AL2" s="238">
        <v>80885.557589155476</v>
      </c>
      <c r="AM2" s="238">
        <v>81344.501034199639</v>
      </c>
      <c r="AN2" s="238">
        <v>81368.206778065607</v>
      </c>
      <c r="AO2" s="238">
        <v>81356.560629557542</v>
      </c>
      <c r="AP2" s="238">
        <v>81300.237654144992</v>
      </c>
      <c r="AQ2" s="238">
        <v>81254.476610272584</v>
      </c>
      <c r="AR2" s="238">
        <v>80912.905299921971</v>
      </c>
      <c r="AS2" s="238">
        <v>80802.181137339605</v>
      </c>
      <c r="AT2" s="238">
        <v>79728.636722176205</v>
      </c>
      <c r="AU2" s="238">
        <v>79431.299333215589</v>
      </c>
      <c r="AV2" s="238">
        <v>79302.34769999198</v>
      </c>
      <c r="AW2" s="238">
        <v>79157.691805777373</v>
      </c>
      <c r="AX2" s="238">
        <v>78448.769427135732</v>
      </c>
      <c r="AY2" s="238">
        <v>78240.739421315913</v>
      </c>
      <c r="AZ2" s="238">
        <v>78496.416196605715</v>
      </c>
      <c r="BA2" s="239">
        <v>77924.112703377541</v>
      </c>
    </row>
    <row r="3" spans="1:53" x14ac:dyDescent="0.25">
      <c r="A3" s="240" t="s">
        <v>154</v>
      </c>
      <c r="B3" s="415" t="s">
        <v>155</v>
      </c>
      <c r="C3" s="242">
        <v>256.11454640535197</v>
      </c>
      <c r="D3" s="416">
        <v>264.56105000000122</v>
      </c>
      <c r="E3" s="416">
        <v>252.69780000000924</v>
      </c>
      <c r="F3" s="416">
        <v>271.37450000000035</v>
      </c>
      <c r="G3" s="416">
        <v>299.56517999998994</v>
      </c>
      <c r="H3" s="416">
        <v>328.98923580036859</v>
      </c>
      <c r="I3" s="416">
        <v>395.08591000000888</v>
      </c>
      <c r="J3" s="416">
        <v>414.72530000001433</v>
      </c>
      <c r="K3" s="416">
        <v>425.97825999998201</v>
      </c>
      <c r="L3" s="416">
        <v>280.18651999998951</v>
      </c>
      <c r="M3" s="416">
        <v>636.73272383949802</v>
      </c>
      <c r="N3" s="416">
        <v>607.65562547036768</v>
      </c>
      <c r="O3" s="416">
        <v>642.37366839593528</v>
      </c>
      <c r="P3" s="416">
        <v>651.29848555741955</v>
      </c>
      <c r="Q3" s="416">
        <v>650.5766859836001</v>
      </c>
      <c r="R3" s="416">
        <v>645.24052553522893</v>
      </c>
      <c r="S3" s="416">
        <v>626.57543347438718</v>
      </c>
      <c r="T3" s="416">
        <v>701.1405220036828</v>
      </c>
      <c r="U3" s="416">
        <v>704.01394255395928</v>
      </c>
      <c r="V3" s="416">
        <v>722.99097555609649</v>
      </c>
      <c r="W3" s="416">
        <v>753.80498235875575</v>
      </c>
      <c r="X3" s="416">
        <v>762.25639797205235</v>
      </c>
      <c r="Y3" s="416">
        <v>759.68252214267375</v>
      </c>
      <c r="Z3" s="416">
        <v>749.02763799372019</v>
      </c>
      <c r="AA3" s="416">
        <v>723.04315055354175</v>
      </c>
      <c r="AB3" s="416">
        <v>730.12333521170035</v>
      </c>
      <c r="AC3" s="416">
        <v>728.3381965851778</v>
      </c>
      <c r="AD3" s="416">
        <v>726.62633008578871</v>
      </c>
      <c r="AE3" s="416">
        <v>728.29624029895979</v>
      </c>
      <c r="AF3" s="416">
        <v>732.68323474678891</v>
      </c>
      <c r="AG3" s="416">
        <v>730.60823309525279</v>
      </c>
      <c r="AH3" s="416">
        <v>733.07002398503653</v>
      </c>
      <c r="AI3" s="416">
        <v>736.18984087517947</v>
      </c>
      <c r="AJ3" s="416">
        <v>729.23782791371116</v>
      </c>
      <c r="AK3" s="416">
        <v>726.0981565637785</v>
      </c>
      <c r="AL3" s="416">
        <v>716.66610800655724</v>
      </c>
      <c r="AM3" s="416">
        <v>717.93845962738249</v>
      </c>
      <c r="AN3" s="416">
        <v>717.46516819171757</v>
      </c>
      <c r="AO3" s="416">
        <v>716.71578014435784</v>
      </c>
      <c r="AP3" s="416">
        <v>711.30333321581293</v>
      </c>
      <c r="AQ3" s="416">
        <v>677.26477431957346</v>
      </c>
      <c r="AR3" s="416">
        <v>668.16088516999434</v>
      </c>
      <c r="AS3" s="416">
        <v>626.82455237917702</v>
      </c>
      <c r="AT3" s="416">
        <v>550.48257477792072</v>
      </c>
      <c r="AU3" s="416">
        <v>403.2441048569367</v>
      </c>
      <c r="AV3" s="416">
        <v>391.81170391304863</v>
      </c>
      <c r="AW3" s="416">
        <v>368.93464622591875</v>
      </c>
      <c r="AX3" s="416">
        <v>333.39056344183149</v>
      </c>
      <c r="AY3" s="416">
        <v>317.41445362070988</v>
      </c>
      <c r="AZ3" s="416">
        <v>312.87390465073406</v>
      </c>
      <c r="BA3" s="244">
        <v>297.47430916328449</v>
      </c>
    </row>
    <row r="4" spans="1:53" x14ac:dyDescent="0.25">
      <c r="A4" s="245" t="s">
        <v>156</v>
      </c>
      <c r="B4" s="246" t="s">
        <v>157</v>
      </c>
      <c r="C4" s="247">
        <v>256.11454640535197</v>
      </c>
      <c r="D4" s="248">
        <v>264.56105000000122</v>
      </c>
      <c r="E4" s="248">
        <v>252.69780000000924</v>
      </c>
      <c r="F4" s="248">
        <v>271.37450000000035</v>
      </c>
      <c r="G4" s="248">
        <v>299.56517999998994</v>
      </c>
      <c r="H4" s="248">
        <v>328.98923580036859</v>
      </c>
      <c r="I4" s="248">
        <v>395.08591000000888</v>
      </c>
      <c r="J4" s="248">
        <v>414.72530000001433</v>
      </c>
      <c r="K4" s="248">
        <v>425.97825999998201</v>
      </c>
      <c r="L4" s="248">
        <v>280.18651999998951</v>
      </c>
      <c r="M4" s="248">
        <v>636.73272383949802</v>
      </c>
      <c r="N4" s="248">
        <v>607.65562547036768</v>
      </c>
      <c r="O4" s="248">
        <v>642.37366839593528</v>
      </c>
      <c r="P4" s="248">
        <v>651.29848555741955</v>
      </c>
      <c r="Q4" s="248">
        <v>650.5766859836001</v>
      </c>
      <c r="R4" s="248">
        <v>645.24052553522893</v>
      </c>
      <c r="S4" s="248">
        <v>626.57543347438718</v>
      </c>
      <c r="T4" s="248">
        <v>701.1405220036828</v>
      </c>
      <c r="U4" s="248">
        <v>704.01394255395928</v>
      </c>
      <c r="V4" s="248">
        <v>722.99097555609649</v>
      </c>
      <c r="W4" s="248">
        <v>753.80498235875575</v>
      </c>
      <c r="X4" s="248">
        <v>762.25639797205235</v>
      </c>
      <c r="Y4" s="248">
        <v>759.68252214267375</v>
      </c>
      <c r="Z4" s="248">
        <v>749.02763799372019</v>
      </c>
      <c r="AA4" s="248">
        <v>723.04315055354175</v>
      </c>
      <c r="AB4" s="248">
        <v>730.12333521170035</v>
      </c>
      <c r="AC4" s="248">
        <v>728.3381965851778</v>
      </c>
      <c r="AD4" s="248">
        <v>726.62633008578871</v>
      </c>
      <c r="AE4" s="248">
        <v>728.29624029895979</v>
      </c>
      <c r="AF4" s="248">
        <v>732.68323474678891</v>
      </c>
      <c r="AG4" s="248">
        <v>730.60823309525279</v>
      </c>
      <c r="AH4" s="248">
        <v>733.07002398503653</v>
      </c>
      <c r="AI4" s="248">
        <v>736.18984087517947</v>
      </c>
      <c r="AJ4" s="248">
        <v>729.23782791371116</v>
      </c>
      <c r="AK4" s="248">
        <v>726.0981565637785</v>
      </c>
      <c r="AL4" s="248">
        <v>716.66610800655724</v>
      </c>
      <c r="AM4" s="248">
        <v>717.93845962738249</v>
      </c>
      <c r="AN4" s="248">
        <v>717.46516819171757</v>
      </c>
      <c r="AO4" s="248">
        <v>716.71578014435784</v>
      </c>
      <c r="AP4" s="248">
        <v>711.30333321581293</v>
      </c>
      <c r="AQ4" s="248">
        <v>677.26477431957346</v>
      </c>
      <c r="AR4" s="248">
        <v>668.16088516999434</v>
      </c>
      <c r="AS4" s="248">
        <v>626.82455237917702</v>
      </c>
      <c r="AT4" s="248">
        <v>550.48257477792072</v>
      </c>
      <c r="AU4" s="248">
        <v>403.2441048569367</v>
      </c>
      <c r="AV4" s="248">
        <v>391.81170391304863</v>
      </c>
      <c r="AW4" s="248">
        <v>368.93464622591875</v>
      </c>
      <c r="AX4" s="248">
        <v>333.39056344183149</v>
      </c>
      <c r="AY4" s="248">
        <v>317.41445362070988</v>
      </c>
      <c r="AZ4" s="248">
        <v>312.87390465073406</v>
      </c>
      <c r="BA4" s="249">
        <v>297.47430916328449</v>
      </c>
    </row>
    <row r="5" spans="1:53" x14ac:dyDescent="0.25">
      <c r="A5" s="250" t="s">
        <v>158</v>
      </c>
      <c r="B5" s="251" t="s">
        <v>159</v>
      </c>
      <c r="C5" s="252">
        <v>1.3375374468454366</v>
      </c>
      <c r="D5" s="253">
        <v>0.64728000000131891</v>
      </c>
      <c r="E5" s="253">
        <v>1.8998400000091733</v>
      </c>
      <c r="F5" s="253">
        <v>9.1867300000003649</v>
      </c>
      <c r="G5" s="253">
        <v>12.871049999989944</v>
      </c>
      <c r="H5" s="253">
        <v>37.094007168037578</v>
      </c>
      <c r="I5" s="253">
        <v>44.080140000008932</v>
      </c>
      <c r="J5" s="253">
        <v>61.901490000014576</v>
      </c>
      <c r="K5" s="253">
        <v>63.77129999998207</v>
      </c>
      <c r="L5" s="253">
        <v>23.095139999989559</v>
      </c>
      <c r="M5" s="253">
        <v>42.203299191885861</v>
      </c>
      <c r="N5" s="253">
        <v>36.732168751746705</v>
      </c>
      <c r="O5" s="253">
        <v>32.554684358993299</v>
      </c>
      <c r="P5" s="253">
        <v>32.578688936224353</v>
      </c>
      <c r="Q5" s="253">
        <v>21.281193346092774</v>
      </c>
      <c r="R5" s="253">
        <v>17.723494773346715</v>
      </c>
      <c r="S5" s="253">
        <v>18.090645577642587</v>
      </c>
      <c r="T5" s="253">
        <v>18.232724552530971</v>
      </c>
      <c r="U5" s="253">
        <v>18.333822564865965</v>
      </c>
      <c r="V5" s="253">
        <v>18.421886739146643</v>
      </c>
      <c r="W5" s="253">
        <v>18.47155594360785</v>
      </c>
      <c r="X5" s="253">
        <v>18.535091346626054</v>
      </c>
      <c r="Y5" s="253">
        <v>18.57191490021863</v>
      </c>
      <c r="Z5" s="253">
        <v>18.39433273869864</v>
      </c>
      <c r="AA5" s="253">
        <v>18.474498768572559</v>
      </c>
      <c r="AB5" s="253">
        <v>18.429503865273116</v>
      </c>
      <c r="AC5" s="253">
        <v>18.228023181069382</v>
      </c>
      <c r="AD5" s="253">
        <v>17.804744784784084</v>
      </c>
      <c r="AE5" s="253">
        <v>17.690763053661183</v>
      </c>
      <c r="AF5" s="253">
        <v>17.749883248954742</v>
      </c>
      <c r="AG5" s="253">
        <v>16.963477614028776</v>
      </c>
      <c r="AH5" s="253">
        <v>17.026849851083071</v>
      </c>
      <c r="AI5" s="253">
        <v>16.362581217749426</v>
      </c>
      <c r="AJ5" s="253">
        <v>16.026144827337077</v>
      </c>
      <c r="AK5" s="253">
        <v>15.61062747907626</v>
      </c>
      <c r="AL5" s="253">
        <v>15.181089479898315</v>
      </c>
      <c r="AM5" s="253">
        <v>15.177213224107055</v>
      </c>
      <c r="AN5" s="253">
        <v>14.917076327231143</v>
      </c>
      <c r="AO5" s="253">
        <v>14.617734643023356</v>
      </c>
      <c r="AP5" s="253">
        <v>14.296375598501804</v>
      </c>
      <c r="AQ5" s="253">
        <v>13.979104806138871</v>
      </c>
      <c r="AR5" s="253">
        <v>13.392369391044403</v>
      </c>
      <c r="AS5" s="253">
        <v>12.800701340182822</v>
      </c>
      <c r="AT5" s="253">
        <v>11.761921659190275</v>
      </c>
      <c r="AU5" s="253">
        <v>11.66241212198922</v>
      </c>
      <c r="AV5" s="253">
        <v>11.0558158676156</v>
      </c>
      <c r="AW5" s="253">
        <v>9.9738955498141859</v>
      </c>
      <c r="AX5" s="253">
        <v>8.4316990945596686</v>
      </c>
      <c r="AY5" s="253">
        <v>7.8761312266745307</v>
      </c>
      <c r="AZ5" s="253">
        <v>7.7890549477425362</v>
      </c>
      <c r="BA5" s="254">
        <v>6.4843846343105227</v>
      </c>
    </row>
    <row r="6" spans="1:53" x14ac:dyDescent="0.25">
      <c r="A6" s="255" t="s">
        <v>160</v>
      </c>
      <c r="B6" s="256" t="s">
        <v>161</v>
      </c>
      <c r="C6" s="257">
        <v>0.64488434662569671</v>
      </c>
      <c r="D6" s="258">
        <v>0.64728000000131891</v>
      </c>
      <c r="E6" s="258">
        <v>1.8998400000091733</v>
      </c>
      <c r="F6" s="258">
        <v>1.4051600000003639</v>
      </c>
      <c r="G6" s="258">
        <v>4.2854299999900753</v>
      </c>
      <c r="H6" s="258">
        <v>31.241896965121345</v>
      </c>
      <c r="I6" s="258">
        <v>38.48014000000893</v>
      </c>
      <c r="J6" s="258">
        <v>58.301490000014567</v>
      </c>
      <c r="K6" s="258">
        <v>63.77129999998207</v>
      </c>
      <c r="L6" s="258">
        <v>23.095139999989559</v>
      </c>
      <c r="M6" s="258">
        <v>26.272259007067969</v>
      </c>
      <c r="N6" s="258">
        <v>30.522610271197429</v>
      </c>
      <c r="O6" s="258">
        <v>26.225264284951766</v>
      </c>
      <c r="P6" s="258">
        <v>25.508829849938135</v>
      </c>
      <c r="Q6" s="258">
        <v>21.281193346092774</v>
      </c>
      <c r="R6" s="258">
        <v>17.723494773346715</v>
      </c>
      <c r="S6" s="258">
        <v>18.090645577642587</v>
      </c>
      <c r="T6" s="258">
        <v>18.232724552530971</v>
      </c>
      <c r="U6" s="258">
        <v>18.333822564865965</v>
      </c>
      <c r="V6" s="258">
        <v>18.421886739146643</v>
      </c>
      <c r="W6" s="258">
        <v>18.47155594360785</v>
      </c>
      <c r="X6" s="258">
        <v>18.535091346626054</v>
      </c>
      <c r="Y6" s="258">
        <v>18.57191490021863</v>
      </c>
      <c r="Z6" s="258">
        <v>18.39433273869864</v>
      </c>
      <c r="AA6" s="258">
        <v>18.474498768572559</v>
      </c>
      <c r="AB6" s="258">
        <v>18.429503865273116</v>
      </c>
      <c r="AC6" s="258">
        <v>18.228023181069382</v>
      </c>
      <c r="AD6" s="258">
        <v>17.804744784784084</v>
      </c>
      <c r="AE6" s="258">
        <v>17.690763053661183</v>
      </c>
      <c r="AF6" s="258">
        <v>17.749883248954742</v>
      </c>
      <c r="AG6" s="258">
        <v>16.963477614028776</v>
      </c>
      <c r="AH6" s="258">
        <v>17.026849851083071</v>
      </c>
      <c r="AI6" s="258">
        <v>16.362581217749426</v>
      </c>
      <c r="AJ6" s="258">
        <v>16.026144827337077</v>
      </c>
      <c r="AK6" s="258">
        <v>15.61062747907626</v>
      </c>
      <c r="AL6" s="258">
        <v>15.181089479898315</v>
      </c>
      <c r="AM6" s="258">
        <v>15.177213224107055</v>
      </c>
      <c r="AN6" s="258">
        <v>14.917076327231143</v>
      </c>
      <c r="AO6" s="258">
        <v>14.617734643023356</v>
      </c>
      <c r="AP6" s="258">
        <v>14.296375598501804</v>
      </c>
      <c r="AQ6" s="258">
        <v>13.979104806138871</v>
      </c>
      <c r="AR6" s="258">
        <v>13.392369391044403</v>
      </c>
      <c r="AS6" s="258">
        <v>12.800701340182822</v>
      </c>
      <c r="AT6" s="258">
        <v>11.761921659190275</v>
      </c>
      <c r="AU6" s="258">
        <v>11.66241212198922</v>
      </c>
      <c r="AV6" s="258">
        <v>11.0558158676156</v>
      </c>
      <c r="AW6" s="258">
        <v>9.9738955498141859</v>
      </c>
      <c r="AX6" s="258">
        <v>8.4316990945596686</v>
      </c>
      <c r="AY6" s="258">
        <v>7.8761312266745307</v>
      </c>
      <c r="AZ6" s="258">
        <v>7.7890549477425362</v>
      </c>
      <c r="BA6" s="259">
        <v>6.4843846343105227</v>
      </c>
    </row>
    <row r="7" spans="1:53" x14ac:dyDescent="0.25">
      <c r="A7" s="255" t="s">
        <v>162</v>
      </c>
      <c r="B7" s="256" t="s">
        <v>163</v>
      </c>
      <c r="C7" s="257">
        <v>0.69265310021973991</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7.7815700000000012</v>
      </c>
      <c r="G8" s="258">
        <v>8.585619999999869</v>
      </c>
      <c r="H8" s="258">
        <v>5.8521102029162355</v>
      </c>
      <c r="I8" s="258">
        <v>5.5999999999999979</v>
      </c>
      <c r="J8" s="258">
        <v>3.5999999999999996</v>
      </c>
      <c r="K8" s="258">
        <v>0</v>
      </c>
      <c r="L8" s="258">
        <v>0</v>
      </c>
      <c r="M8" s="258">
        <v>15.931040184817894</v>
      </c>
      <c r="N8" s="258">
        <v>6.2095584805492754</v>
      </c>
      <c r="O8" s="258">
        <v>6.3294200740415336</v>
      </c>
      <c r="P8" s="258">
        <v>7.0698590862862147</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50.372609120323453</v>
      </c>
      <c r="D11" s="253">
        <v>52.309239999999932</v>
      </c>
      <c r="E11" s="253">
        <v>59.898140000000105</v>
      </c>
      <c r="F11" s="253">
        <v>66.78806000000003</v>
      </c>
      <c r="G11" s="253">
        <v>74.2</v>
      </c>
      <c r="H11" s="253">
        <v>72.179239213600297</v>
      </c>
      <c r="I11" s="253">
        <v>70.106149999999985</v>
      </c>
      <c r="J11" s="253">
        <v>70.124089999999882</v>
      </c>
      <c r="K11" s="253">
        <v>60.598780000000012</v>
      </c>
      <c r="L11" s="253">
        <v>34.701090000000001</v>
      </c>
      <c r="M11" s="253">
        <v>29.971152203167989</v>
      </c>
      <c r="N11" s="253">
        <v>36.073158653005642</v>
      </c>
      <c r="O11" s="253">
        <v>29.951058982265952</v>
      </c>
      <c r="P11" s="253">
        <v>16.33698391660289</v>
      </c>
      <c r="Q11" s="253">
        <v>14.292162288893563</v>
      </c>
      <c r="R11" s="253">
        <v>14.282809378638259</v>
      </c>
      <c r="S11" s="253">
        <v>14.759413091075233</v>
      </c>
      <c r="T11" s="253">
        <v>15.153757585808929</v>
      </c>
      <c r="U11" s="253">
        <v>15.206084012939366</v>
      </c>
      <c r="V11" s="253">
        <v>15.230903367668848</v>
      </c>
      <c r="W11" s="253">
        <v>15.297270356909323</v>
      </c>
      <c r="X11" s="253">
        <v>15.494669239168003</v>
      </c>
      <c r="Y11" s="253">
        <v>15.482025652863008</v>
      </c>
      <c r="Z11" s="253">
        <v>15.574559383002512</v>
      </c>
      <c r="AA11" s="253">
        <v>15.656077982601515</v>
      </c>
      <c r="AB11" s="253">
        <v>15.712505982738458</v>
      </c>
      <c r="AC11" s="253">
        <v>15.915516394668169</v>
      </c>
      <c r="AD11" s="253">
        <v>15.988855825913912</v>
      </c>
      <c r="AE11" s="253">
        <v>15.717011022450755</v>
      </c>
      <c r="AF11" s="253">
        <v>15.871625767736433</v>
      </c>
      <c r="AG11" s="253">
        <v>15.184256409068265</v>
      </c>
      <c r="AH11" s="253">
        <v>14.80725420390516</v>
      </c>
      <c r="AI11" s="253">
        <v>14.90852398215441</v>
      </c>
      <c r="AJ11" s="253">
        <v>14.977301639718977</v>
      </c>
      <c r="AK11" s="253">
        <v>15.048706038755757</v>
      </c>
      <c r="AL11" s="253">
        <v>14.35816646875382</v>
      </c>
      <c r="AM11" s="253">
        <v>14.414254472711489</v>
      </c>
      <c r="AN11" s="253">
        <v>14.168488340943705</v>
      </c>
      <c r="AO11" s="253">
        <v>14.040305998944664</v>
      </c>
      <c r="AP11" s="253">
        <v>13.885030101413054</v>
      </c>
      <c r="AQ11" s="253">
        <v>13.693084603754965</v>
      </c>
      <c r="AR11" s="253">
        <v>13.576403242829398</v>
      </c>
      <c r="AS11" s="253">
        <v>12.562934003049817</v>
      </c>
      <c r="AT11" s="253">
        <v>11.787849285161796</v>
      </c>
      <c r="AU11" s="253">
        <v>11.337723822883861</v>
      </c>
      <c r="AV11" s="253">
        <v>10.53093616319544</v>
      </c>
      <c r="AW11" s="253">
        <v>10.373626163877706</v>
      </c>
      <c r="AX11" s="253">
        <v>9.9181779510539219</v>
      </c>
      <c r="AY11" s="253">
        <v>8.5840664552218087</v>
      </c>
      <c r="AZ11" s="253">
        <v>8.4563186943791759</v>
      </c>
      <c r="BA11" s="254">
        <v>7.0126099605349266</v>
      </c>
    </row>
    <row r="12" spans="1:53" x14ac:dyDescent="0.25">
      <c r="A12" s="255" t="s">
        <v>171</v>
      </c>
      <c r="B12" s="256" t="s">
        <v>172</v>
      </c>
      <c r="C12" s="257">
        <v>50.372609120323453</v>
      </c>
      <c r="D12" s="258">
        <v>52.309239999999932</v>
      </c>
      <c r="E12" s="258">
        <v>59.898140000000105</v>
      </c>
      <c r="F12" s="258">
        <v>66.78806000000003</v>
      </c>
      <c r="G12" s="258">
        <v>74.2</v>
      </c>
      <c r="H12" s="258">
        <v>72.179239213600297</v>
      </c>
      <c r="I12" s="258">
        <v>70.106149999999985</v>
      </c>
      <c r="J12" s="258">
        <v>70.124089999999882</v>
      </c>
      <c r="K12" s="258">
        <v>60.598780000000012</v>
      </c>
      <c r="L12" s="258">
        <v>34.701090000000001</v>
      </c>
      <c r="M12" s="258">
        <v>29.971152203167989</v>
      </c>
      <c r="N12" s="258">
        <v>36.073158653005642</v>
      </c>
      <c r="O12" s="258">
        <v>29.951058982265952</v>
      </c>
      <c r="P12" s="258">
        <v>16.33698391660289</v>
      </c>
      <c r="Q12" s="258">
        <v>14.292162288893563</v>
      </c>
      <c r="R12" s="258">
        <v>14.282809378638259</v>
      </c>
      <c r="S12" s="258">
        <v>14.759413091075233</v>
      </c>
      <c r="T12" s="258">
        <v>15.153757585808929</v>
      </c>
      <c r="U12" s="258">
        <v>15.206084012939366</v>
      </c>
      <c r="V12" s="258">
        <v>15.230903367668848</v>
      </c>
      <c r="W12" s="258">
        <v>15.297270356909323</v>
      </c>
      <c r="X12" s="258">
        <v>15.494669239168003</v>
      </c>
      <c r="Y12" s="258">
        <v>15.482025652863008</v>
      </c>
      <c r="Z12" s="258">
        <v>15.574559383002512</v>
      </c>
      <c r="AA12" s="258">
        <v>15.656077982601515</v>
      </c>
      <c r="AB12" s="258">
        <v>15.712505982738458</v>
      </c>
      <c r="AC12" s="258">
        <v>15.915516394668169</v>
      </c>
      <c r="AD12" s="258">
        <v>15.988855825913912</v>
      </c>
      <c r="AE12" s="258">
        <v>15.717011022450755</v>
      </c>
      <c r="AF12" s="258">
        <v>15.871625767736433</v>
      </c>
      <c r="AG12" s="258">
        <v>15.184256409068265</v>
      </c>
      <c r="AH12" s="258">
        <v>14.80725420390516</v>
      </c>
      <c r="AI12" s="258">
        <v>14.90852398215441</v>
      </c>
      <c r="AJ12" s="258">
        <v>14.977301639718977</v>
      </c>
      <c r="AK12" s="258">
        <v>15.048706038755757</v>
      </c>
      <c r="AL12" s="258">
        <v>14.35816646875382</v>
      </c>
      <c r="AM12" s="258">
        <v>14.414254472711489</v>
      </c>
      <c r="AN12" s="258">
        <v>14.168488340943705</v>
      </c>
      <c r="AO12" s="258">
        <v>14.040305998944664</v>
      </c>
      <c r="AP12" s="258">
        <v>13.885030101413054</v>
      </c>
      <c r="AQ12" s="258">
        <v>13.693084603754965</v>
      </c>
      <c r="AR12" s="258">
        <v>13.576403242829398</v>
      </c>
      <c r="AS12" s="258">
        <v>12.562934003049817</v>
      </c>
      <c r="AT12" s="258">
        <v>11.787849285161796</v>
      </c>
      <c r="AU12" s="258">
        <v>11.337723822883861</v>
      </c>
      <c r="AV12" s="258">
        <v>10.53093616319544</v>
      </c>
      <c r="AW12" s="258">
        <v>10.373626163877706</v>
      </c>
      <c r="AX12" s="258">
        <v>9.9181779510539219</v>
      </c>
      <c r="AY12" s="258">
        <v>8.5840664552218087</v>
      </c>
      <c r="AZ12" s="258">
        <v>8.4563186943791759</v>
      </c>
      <c r="BA12" s="259">
        <v>7.0126099605349266</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204.40439983818302</v>
      </c>
      <c r="D14" s="253">
        <v>211.60452999999998</v>
      </c>
      <c r="E14" s="253">
        <v>190.89981999999995</v>
      </c>
      <c r="F14" s="253">
        <v>195.39971</v>
      </c>
      <c r="G14" s="253">
        <v>212.49412999999998</v>
      </c>
      <c r="H14" s="253">
        <v>219.71598941873066</v>
      </c>
      <c r="I14" s="253">
        <v>280.89961999999997</v>
      </c>
      <c r="J14" s="253">
        <v>282.6997199999999</v>
      </c>
      <c r="K14" s="253">
        <v>301.60817999999995</v>
      </c>
      <c r="L14" s="253">
        <v>222.39028999999996</v>
      </c>
      <c r="M14" s="253">
        <v>564.55827244444424</v>
      </c>
      <c r="N14" s="253">
        <v>534.85029806561533</v>
      </c>
      <c r="O14" s="253">
        <v>579.86792505467599</v>
      </c>
      <c r="P14" s="253">
        <v>602.3828127045922</v>
      </c>
      <c r="Q14" s="253">
        <v>615.00333034861387</v>
      </c>
      <c r="R14" s="253">
        <v>613.23422138324406</v>
      </c>
      <c r="S14" s="253">
        <v>593.72537480566928</v>
      </c>
      <c r="T14" s="253">
        <v>667.75403986534286</v>
      </c>
      <c r="U14" s="253">
        <v>670.47403597615391</v>
      </c>
      <c r="V14" s="253">
        <v>689.3381854492809</v>
      </c>
      <c r="W14" s="253">
        <v>720.03615605823836</v>
      </c>
      <c r="X14" s="253">
        <v>728.22663738625829</v>
      </c>
      <c r="Y14" s="253">
        <v>725.62858158959227</v>
      </c>
      <c r="Z14" s="253">
        <v>715.05874587201868</v>
      </c>
      <c r="AA14" s="253">
        <v>688.91257380236766</v>
      </c>
      <c r="AB14" s="253">
        <v>695.98132536368882</v>
      </c>
      <c r="AC14" s="253">
        <v>694.19465700943999</v>
      </c>
      <c r="AD14" s="253">
        <v>692.83272947509056</v>
      </c>
      <c r="AE14" s="253">
        <v>694.88846622284791</v>
      </c>
      <c r="AF14" s="253">
        <v>699.06172573009781</v>
      </c>
      <c r="AG14" s="253">
        <v>698.46049907215581</v>
      </c>
      <c r="AH14" s="253">
        <v>701.23591993004834</v>
      </c>
      <c r="AI14" s="253">
        <v>704.9187356752758</v>
      </c>
      <c r="AJ14" s="253">
        <v>698.23438144665511</v>
      </c>
      <c r="AK14" s="253">
        <v>695.43882304594649</v>
      </c>
      <c r="AL14" s="253">
        <v>687.12685205790501</v>
      </c>
      <c r="AM14" s="253">
        <v>688.34699193056395</v>
      </c>
      <c r="AN14" s="253">
        <v>688.37960352354276</v>
      </c>
      <c r="AO14" s="253">
        <v>688.05773950238984</v>
      </c>
      <c r="AP14" s="253">
        <v>683.12192751589794</v>
      </c>
      <c r="AQ14" s="253">
        <v>649.59258490967966</v>
      </c>
      <c r="AR14" s="253">
        <v>641.19211253612048</v>
      </c>
      <c r="AS14" s="253">
        <v>601.46091703594448</v>
      </c>
      <c r="AT14" s="253">
        <v>526.93280383356853</v>
      </c>
      <c r="AU14" s="253">
        <v>380.24396891206368</v>
      </c>
      <c r="AV14" s="253">
        <v>370.22495188223769</v>
      </c>
      <c r="AW14" s="253">
        <v>348.58712451222686</v>
      </c>
      <c r="AX14" s="253">
        <v>315.04068639621801</v>
      </c>
      <c r="AY14" s="253">
        <v>300.95425593881356</v>
      </c>
      <c r="AZ14" s="253">
        <v>296.62853100861236</v>
      </c>
      <c r="BA14" s="254">
        <v>283.977314568439</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69048.014372668811</v>
      </c>
      <c r="D21" s="416">
        <v>68533.330170000001</v>
      </c>
      <c r="E21" s="416">
        <v>69729.053909999988</v>
      </c>
      <c r="F21" s="416">
        <v>70072.19607999998</v>
      </c>
      <c r="G21" s="416">
        <v>70649.762139999977</v>
      </c>
      <c r="H21" s="416">
        <v>71418.160935733249</v>
      </c>
      <c r="I21" s="416">
        <v>71695.402169999987</v>
      </c>
      <c r="J21" s="416">
        <v>70922.21348999998</v>
      </c>
      <c r="K21" s="416">
        <v>68347.172739999995</v>
      </c>
      <c r="L21" s="416">
        <v>63605.222259999988</v>
      </c>
      <c r="M21" s="416">
        <v>66490.482928450496</v>
      </c>
      <c r="N21" s="416">
        <v>63811.984538858553</v>
      </c>
      <c r="O21" s="416">
        <v>62976.834003171512</v>
      </c>
      <c r="P21" s="416">
        <v>61914.277638017396</v>
      </c>
      <c r="Q21" s="416">
        <v>64818.737896958417</v>
      </c>
      <c r="R21" s="416">
        <v>61986.530348453867</v>
      </c>
      <c r="S21" s="416">
        <v>62423.286804733565</v>
      </c>
      <c r="T21" s="416">
        <v>63083.702067850798</v>
      </c>
      <c r="U21" s="416">
        <v>63669.505123190895</v>
      </c>
      <c r="V21" s="416">
        <v>64194.6538949803</v>
      </c>
      <c r="W21" s="416">
        <v>64661.647007354513</v>
      </c>
      <c r="X21" s="416">
        <v>64782.807538641893</v>
      </c>
      <c r="Y21" s="416">
        <v>64962.337876443271</v>
      </c>
      <c r="Z21" s="416">
        <v>64372.068051872178</v>
      </c>
      <c r="AA21" s="416">
        <v>64122.006519297909</v>
      </c>
      <c r="AB21" s="416">
        <v>64067.184698556179</v>
      </c>
      <c r="AC21" s="416">
        <v>63943.395820062069</v>
      </c>
      <c r="AD21" s="416">
        <v>63148.688097138926</v>
      </c>
      <c r="AE21" s="416">
        <v>62798.800384194117</v>
      </c>
      <c r="AF21" s="416">
        <v>62996.994747329052</v>
      </c>
      <c r="AG21" s="416">
        <v>62009.790372329924</v>
      </c>
      <c r="AH21" s="416">
        <v>61739.696423286572</v>
      </c>
      <c r="AI21" s="416">
        <v>61283.865890957401</v>
      </c>
      <c r="AJ21" s="416">
        <v>60237.836305348028</v>
      </c>
      <c r="AK21" s="416">
        <v>60133.943290922311</v>
      </c>
      <c r="AL21" s="416">
        <v>59347.243269844155</v>
      </c>
      <c r="AM21" s="416">
        <v>59675.848884990177</v>
      </c>
      <c r="AN21" s="416">
        <v>59536.253387892641</v>
      </c>
      <c r="AO21" s="416">
        <v>59360.967643980322</v>
      </c>
      <c r="AP21" s="416">
        <v>59202.42990984983</v>
      </c>
      <c r="AQ21" s="416">
        <v>59083.142130944456</v>
      </c>
      <c r="AR21" s="416">
        <v>58615.998273280071</v>
      </c>
      <c r="AS21" s="416">
        <v>58423.622322094976</v>
      </c>
      <c r="AT21" s="416">
        <v>57305.922628242319</v>
      </c>
      <c r="AU21" s="416">
        <v>57065.929302938726</v>
      </c>
      <c r="AV21" s="416">
        <v>56899.834421260413</v>
      </c>
      <c r="AW21" s="416">
        <v>56723.849307134042</v>
      </c>
      <c r="AX21" s="416">
        <v>56027.158720135441</v>
      </c>
      <c r="AY21" s="416">
        <v>55832.538524762822</v>
      </c>
      <c r="AZ21" s="416">
        <v>56021.681660125207</v>
      </c>
      <c r="BA21" s="244">
        <v>55475.10008113888</v>
      </c>
    </row>
    <row r="22" spans="1:53" x14ac:dyDescent="0.25">
      <c r="A22" s="245" t="s">
        <v>191</v>
      </c>
      <c r="B22" s="246" t="s">
        <v>192</v>
      </c>
      <c r="C22" s="247">
        <v>3188.4987761168709</v>
      </c>
      <c r="D22" s="248">
        <v>3349.0851899999957</v>
      </c>
      <c r="E22" s="248">
        <v>4037.4856499999978</v>
      </c>
      <c r="F22" s="248">
        <v>3506.7107800000026</v>
      </c>
      <c r="G22" s="248">
        <v>3761.4406399999916</v>
      </c>
      <c r="H22" s="248">
        <v>4137.4866492925248</v>
      </c>
      <c r="I22" s="248">
        <v>4473.9253299999909</v>
      </c>
      <c r="J22" s="248">
        <v>3806.7411700000052</v>
      </c>
      <c r="K22" s="248">
        <v>3616.1062399999923</v>
      </c>
      <c r="L22" s="248">
        <v>3472.1105700000035</v>
      </c>
      <c r="M22" s="248">
        <v>3362.8780419981381</v>
      </c>
      <c r="N22" s="248">
        <v>3403.8620946929054</v>
      </c>
      <c r="O22" s="248">
        <v>3114.8646492724538</v>
      </c>
      <c r="P22" s="248">
        <v>3252.5456685558988</v>
      </c>
      <c r="Q22" s="248">
        <v>3157.9473136629467</v>
      </c>
      <c r="R22" s="248">
        <v>2382.3782725717674</v>
      </c>
      <c r="S22" s="248">
        <v>2467.4214288647113</v>
      </c>
      <c r="T22" s="248">
        <v>2452.420889560773</v>
      </c>
      <c r="U22" s="248">
        <v>2478.8417604525889</v>
      </c>
      <c r="V22" s="248">
        <v>2481.3524374854933</v>
      </c>
      <c r="W22" s="248">
        <v>2466.0083478634861</v>
      </c>
      <c r="X22" s="248">
        <v>2426.6257909607752</v>
      </c>
      <c r="Y22" s="248">
        <v>2450.8904114257271</v>
      </c>
      <c r="Z22" s="248">
        <v>2311.3061539503519</v>
      </c>
      <c r="AA22" s="248">
        <v>2155.3793072987451</v>
      </c>
      <c r="AB22" s="248">
        <v>2164.5804569880333</v>
      </c>
      <c r="AC22" s="248">
        <v>2170.0278347805852</v>
      </c>
      <c r="AD22" s="248">
        <v>1976.7013103074846</v>
      </c>
      <c r="AE22" s="248">
        <v>1979.3039540314255</v>
      </c>
      <c r="AF22" s="248">
        <v>1872.689212793704</v>
      </c>
      <c r="AG22" s="248">
        <v>1542.69325739238</v>
      </c>
      <c r="AH22" s="248">
        <v>1542.0990680183011</v>
      </c>
      <c r="AI22" s="248">
        <v>1424.8369083304217</v>
      </c>
      <c r="AJ22" s="248">
        <v>1306.5829529718719</v>
      </c>
      <c r="AK22" s="248">
        <v>1304.9854794813082</v>
      </c>
      <c r="AL22" s="248">
        <v>1182.79635766613</v>
      </c>
      <c r="AM22" s="248">
        <v>1169.6198856054014</v>
      </c>
      <c r="AN22" s="248">
        <v>1097.8545727236453</v>
      </c>
      <c r="AO22" s="248">
        <v>991.76326154296953</v>
      </c>
      <c r="AP22" s="248">
        <v>906.42711747394344</v>
      </c>
      <c r="AQ22" s="248">
        <v>837.57477241192294</v>
      </c>
      <c r="AR22" s="248">
        <v>746.21807810085193</v>
      </c>
      <c r="AS22" s="248">
        <v>724.12173972350774</v>
      </c>
      <c r="AT22" s="248">
        <v>593.64616195218389</v>
      </c>
      <c r="AU22" s="248">
        <v>476.06817096756947</v>
      </c>
      <c r="AV22" s="248">
        <v>464.64394419226892</v>
      </c>
      <c r="AW22" s="248">
        <v>455.92646932003549</v>
      </c>
      <c r="AX22" s="248">
        <v>367.70875978673695</v>
      </c>
      <c r="AY22" s="248">
        <v>360.97841654490924</v>
      </c>
      <c r="AZ22" s="248">
        <v>322.49546323242862</v>
      </c>
      <c r="BA22" s="249">
        <v>226.7735651954012</v>
      </c>
    </row>
    <row r="23" spans="1:53" x14ac:dyDescent="0.25">
      <c r="A23" s="250" t="s">
        <v>193</v>
      </c>
      <c r="B23" s="251" t="s">
        <v>194</v>
      </c>
      <c r="C23" s="252">
        <v>3188.4987761168709</v>
      </c>
      <c r="D23" s="253">
        <v>3349.0851899999957</v>
      </c>
      <c r="E23" s="253">
        <v>4037.4856499999978</v>
      </c>
      <c r="F23" s="253">
        <v>3506.7107800000026</v>
      </c>
      <c r="G23" s="253">
        <v>3761.4406399999916</v>
      </c>
      <c r="H23" s="253">
        <v>4137.4866492925248</v>
      </c>
      <c r="I23" s="253">
        <v>4473.9253299999909</v>
      </c>
      <c r="J23" s="253">
        <v>3806.7411700000052</v>
      </c>
      <c r="K23" s="253">
        <v>3616.1062399999923</v>
      </c>
      <c r="L23" s="253">
        <v>3472.1105700000035</v>
      </c>
      <c r="M23" s="253">
        <v>3362.8780419981381</v>
      </c>
      <c r="N23" s="253">
        <v>3403.8620946929054</v>
      </c>
      <c r="O23" s="253">
        <v>3114.8646492724538</v>
      </c>
      <c r="P23" s="253">
        <v>3252.5456685558988</v>
      </c>
      <c r="Q23" s="253">
        <v>3157.9473136629467</v>
      </c>
      <c r="R23" s="253">
        <v>2382.3782725717674</v>
      </c>
      <c r="S23" s="253">
        <v>2467.4214288647113</v>
      </c>
      <c r="T23" s="253">
        <v>2452.420889560773</v>
      </c>
      <c r="U23" s="253">
        <v>2478.8417604525889</v>
      </c>
      <c r="V23" s="253">
        <v>2481.3524374854933</v>
      </c>
      <c r="W23" s="253">
        <v>2466.0083478634861</v>
      </c>
      <c r="X23" s="253">
        <v>2426.6257909607752</v>
      </c>
      <c r="Y23" s="253">
        <v>2450.8904114257271</v>
      </c>
      <c r="Z23" s="253">
        <v>2311.3061539503519</v>
      </c>
      <c r="AA23" s="253">
        <v>2155.3793072987451</v>
      </c>
      <c r="AB23" s="253">
        <v>2164.5804569880333</v>
      </c>
      <c r="AC23" s="253">
        <v>2170.0278347805852</v>
      </c>
      <c r="AD23" s="253">
        <v>1976.7013103074846</v>
      </c>
      <c r="AE23" s="253">
        <v>1979.3039540314255</v>
      </c>
      <c r="AF23" s="253">
        <v>1872.689212793704</v>
      </c>
      <c r="AG23" s="253">
        <v>1542.69325739238</v>
      </c>
      <c r="AH23" s="253">
        <v>1542.0990680183011</v>
      </c>
      <c r="AI23" s="253">
        <v>1424.8369083304217</v>
      </c>
      <c r="AJ23" s="253">
        <v>1306.5829529718719</v>
      </c>
      <c r="AK23" s="253">
        <v>1304.9854794813082</v>
      </c>
      <c r="AL23" s="253">
        <v>1182.79635766613</v>
      </c>
      <c r="AM23" s="253">
        <v>1169.6198856054014</v>
      </c>
      <c r="AN23" s="253">
        <v>1097.8545727236453</v>
      </c>
      <c r="AO23" s="253">
        <v>991.76326154296953</v>
      </c>
      <c r="AP23" s="253">
        <v>906.42711747394344</v>
      </c>
      <c r="AQ23" s="253">
        <v>837.57477241192294</v>
      </c>
      <c r="AR23" s="253">
        <v>746.21807810085193</v>
      </c>
      <c r="AS23" s="253">
        <v>724.12173972350774</v>
      </c>
      <c r="AT23" s="253">
        <v>593.64616195218389</v>
      </c>
      <c r="AU23" s="253">
        <v>476.06817096756947</v>
      </c>
      <c r="AV23" s="253">
        <v>464.64394419226892</v>
      </c>
      <c r="AW23" s="253">
        <v>455.92646932003549</v>
      </c>
      <c r="AX23" s="253">
        <v>367.70875978673695</v>
      </c>
      <c r="AY23" s="253">
        <v>360.97841654490924</v>
      </c>
      <c r="AZ23" s="253">
        <v>322.49546323242862</v>
      </c>
      <c r="BA23" s="254">
        <v>226.7735651954012</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3188.4987761168709</v>
      </c>
      <c r="D25" s="258">
        <v>3349.0851899999957</v>
      </c>
      <c r="E25" s="258">
        <v>4037.4856499999978</v>
      </c>
      <c r="F25" s="258">
        <v>3506.7107800000026</v>
      </c>
      <c r="G25" s="258">
        <v>3761.4406399999916</v>
      </c>
      <c r="H25" s="258">
        <v>4137.4866492925248</v>
      </c>
      <c r="I25" s="258">
        <v>4473.9253299999909</v>
      </c>
      <c r="J25" s="258">
        <v>3806.7411700000052</v>
      </c>
      <c r="K25" s="258">
        <v>3616.1062399999923</v>
      </c>
      <c r="L25" s="258">
        <v>3472.1105700000035</v>
      </c>
      <c r="M25" s="258">
        <v>3362.8780419981381</v>
      </c>
      <c r="N25" s="258">
        <v>3403.8620946929054</v>
      </c>
      <c r="O25" s="258">
        <v>3114.8646492724538</v>
      </c>
      <c r="P25" s="258">
        <v>3252.5456685558988</v>
      </c>
      <c r="Q25" s="258">
        <v>3157.9473136629467</v>
      </c>
      <c r="R25" s="258">
        <v>2382.3782725717674</v>
      </c>
      <c r="S25" s="258">
        <v>2467.4214288647113</v>
      </c>
      <c r="T25" s="258">
        <v>2452.420889560773</v>
      </c>
      <c r="U25" s="258">
        <v>2478.8417604525889</v>
      </c>
      <c r="V25" s="258">
        <v>2481.3524374854933</v>
      </c>
      <c r="W25" s="258">
        <v>2466.0083478634861</v>
      </c>
      <c r="X25" s="258">
        <v>2426.6257909607752</v>
      </c>
      <c r="Y25" s="258">
        <v>2450.8904114257271</v>
      </c>
      <c r="Z25" s="258">
        <v>2311.3061539503519</v>
      </c>
      <c r="AA25" s="258">
        <v>2155.3793072987451</v>
      </c>
      <c r="AB25" s="258">
        <v>2164.5804569880333</v>
      </c>
      <c r="AC25" s="258">
        <v>2170.0278347805852</v>
      </c>
      <c r="AD25" s="258">
        <v>1976.7013103074846</v>
      </c>
      <c r="AE25" s="258">
        <v>1979.3039540314255</v>
      </c>
      <c r="AF25" s="258">
        <v>1872.689212793704</v>
      </c>
      <c r="AG25" s="258">
        <v>1542.69325739238</v>
      </c>
      <c r="AH25" s="258">
        <v>1542.0990680183011</v>
      </c>
      <c r="AI25" s="258">
        <v>1424.8369083304217</v>
      </c>
      <c r="AJ25" s="258">
        <v>1306.5829529718719</v>
      </c>
      <c r="AK25" s="258">
        <v>1304.9854794813082</v>
      </c>
      <c r="AL25" s="258">
        <v>1182.79635766613</v>
      </c>
      <c r="AM25" s="258">
        <v>1169.6198856054014</v>
      </c>
      <c r="AN25" s="258">
        <v>1097.8545727236453</v>
      </c>
      <c r="AO25" s="258">
        <v>991.76326154296953</v>
      </c>
      <c r="AP25" s="258">
        <v>906.42711747394344</v>
      </c>
      <c r="AQ25" s="258">
        <v>837.57477241192294</v>
      </c>
      <c r="AR25" s="258">
        <v>746.21807810085193</v>
      </c>
      <c r="AS25" s="258">
        <v>724.12173972350774</v>
      </c>
      <c r="AT25" s="258">
        <v>593.64616195218389</v>
      </c>
      <c r="AU25" s="258">
        <v>476.06817096756947</v>
      </c>
      <c r="AV25" s="258">
        <v>464.64394419226892</v>
      </c>
      <c r="AW25" s="258">
        <v>455.92646932003549</v>
      </c>
      <c r="AX25" s="258">
        <v>367.70875978673695</v>
      </c>
      <c r="AY25" s="258">
        <v>360.97841654490924</v>
      </c>
      <c r="AZ25" s="258">
        <v>322.49546323242862</v>
      </c>
      <c r="BA25" s="259">
        <v>226.7735651954012</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65859.515596551937</v>
      </c>
      <c r="D30" s="248">
        <v>65184.244979999989</v>
      </c>
      <c r="E30" s="248">
        <v>65691.56826</v>
      </c>
      <c r="F30" s="248">
        <v>66565.485299999971</v>
      </c>
      <c r="G30" s="248">
        <v>66888.321499999976</v>
      </c>
      <c r="H30" s="248">
        <v>67280.674286440713</v>
      </c>
      <c r="I30" s="248">
        <v>67221.476840000003</v>
      </c>
      <c r="J30" s="248">
        <v>67115.472319999986</v>
      </c>
      <c r="K30" s="248">
        <v>64731.066499999994</v>
      </c>
      <c r="L30" s="248">
        <v>60133.111689999998</v>
      </c>
      <c r="M30" s="248">
        <v>63127.604886452362</v>
      </c>
      <c r="N30" s="248">
        <v>60408.12244416566</v>
      </c>
      <c r="O30" s="248">
        <v>59861.969353899061</v>
      </c>
      <c r="P30" s="248">
        <v>58661.731969461507</v>
      </c>
      <c r="Q30" s="248">
        <v>61660.790583295478</v>
      </c>
      <c r="R30" s="248">
        <v>59604.152075882099</v>
      </c>
      <c r="S30" s="248">
        <v>59955.865375868845</v>
      </c>
      <c r="T30" s="248">
        <v>60631.281178290024</v>
      </c>
      <c r="U30" s="248">
        <v>61190.663362738291</v>
      </c>
      <c r="V30" s="248">
        <v>61713.30145749481</v>
      </c>
      <c r="W30" s="248">
        <v>62195.638659491022</v>
      </c>
      <c r="X30" s="248">
        <v>62356.181747681119</v>
      </c>
      <c r="Y30" s="248">
        <v>62511.447465017562</v>
      </c>
      <c r="Z30" s="248">
        <v>62060.761897921846</v>
      </c>
      <c r="AA30" s="248">
        <v>61966.627211999192</v>
      </c>
      <c r="AB30" s="248">
        <v>61902.604241568151</v>
      </c>
      <c r="AC30" s="248">
        <v>61773.367985281475</v>
      </c>
      <c r="AD30" s="248">
        <v>61171.986786831432</v>
      </c>
      <c r="AE30" s="248">
        <v>60819.49643016269</v>
      </c>
      <c r="AF30" s="248">
        <v>61124.305534535342</v>
      </c>
      <c r="AG30" s="248">
        <v>60467.097114937533</v>
      </c>
      <c r="AH30" s="248">
        <v>60197.59735526827</v>
      </c>
      <c r="AI30" s="248">
        <v>59859.02898262698</v>
      </c>
      <c r="AJ30" s="248">
        <v>58931.253352376159</v>
      </c>
      <c r="AK30" s="248">
        <v>58828.957811440996</v>
      </c>
      <c r="AL30" s="248">
        <v>58164.446912178028</v>
      </c>
      <c r="AM30" s="248">
        <v>58506.228999384781</v>
      </c>
      <c r="AN30" s="248">
        <v>58438.398815168999</v>
      </c>
      <c r="AO30" s="248">
        <v>58369.204382437354</v>
      </c>
      <c r="AP30" s="248">
        <v>58296.002792375875</v>
      </c>
      <c r="AQ30" s="248">
        <v>58245.567358532535</v>
      </c>
      <c r="AR30" s="248">
        <v>57869.780195179213</v>
      </c>
      <c r="AS30" s="248">
        <v>57699.500582371475</v>
      </c>
      <c r="AT30" s="248">
        <v>56712.276466290161</v>
      </c>
      <c r="AU30" s="248">
        <v>56589.861131971156</v>
      </c>
      <c r="AV30" s="248">
        <v>56435.190477068136</v>
      </c>
      <c r="AW30" s="248">
        <v>56267.922837814011</v>
      </c>
      <c r="AX30" s="248">
        <v>55659.449960348706</v>
      </c>
      <c r="AY30" s="248">
        <v>55471.560108217913</v>
      </c>
      <c r="AZ30" s="248">
        <v>55699.186196892784</v>
      </c>
      <c r="BA30" s="249">
        <v>55248.326515943489</v>
      </c>
    </row>
    <row r="31" spans="1:53" x14ac:dyDescent="0.25">
      <c r="A31" s="250" t="s">
        <v>209</v>
      </c>
      <c r="B31" s="251" t="s">
        <v>210</v>
      </c>
      <c r="C31" s="252">
        <v>2719.8332824077802</v>
      </c>
      <c r="D31" s="253">
        <v>3522.57026</v>
      </c>
      <c r="E31" s="253">
        <v>3691.2034999999996</v>
      </c>
      <c r="F31" s="253">
        <v>2979.6508199999989</v>
      </c>
      <c r="G31" s="253">
        <v>2691.2159299999998</v>
      </c>
      <c r="H31" s="253">
        <v>2868.8568948534885</v>
      </c>
      <c r="I31" s="253">
        <v>2972.7454899999993</v>
      </c>
      <c r="J31" s="253">
        <v>3063.1074699999999</v>
      </c>
      <c r="K31" s="253">
        <v>2775.5839999999998</v>
      </c>
      <c r="L31" s="253">
        <v>2076.6186700000003</v>
      </c>
      <c r="M31" s="253">
        <v>1844.51247760059</v>
      </c>
      <c r="N31" s="253">
        <v>1857.4331583717535</v>
      </c>
      <c r="O31" s="253">
        <v>1698.75819654938</v>
      </c>
      <c r="P31" s="253">
        <v>1753.3659534351318</v>
      </c>
      <c r="Q31" s="253">
        <v>1823.8639336711551</v>
      </c>
      <c r="R31" s="253">
        <v>1851.6532361386592</v>
      </c>
      <c r="S31" s="253">
        <v>1841.7039088309025</v>
      </c>
      <c r="T31" s="253">
        <v>1927.1261381236448</v>
      </c>
      <c r="U31" s="253">
        <v>1928.8111959753464</v>
      </c>
      <c r="V31" s="253">
        <v>1916.0353024340629</v>
      </c>
      <c r="W31" s="253">
        <v>1906.2542339858651</v>
      </c>
      <c r="X31" s="253">
        <v>1877.8036394776527</v>
      </c>
      <c r="Y31" s="253">
        <v>1880.1589653363876</v>
      </c>
      <c r="Z31" s="253">
        <v>1817.6132982489453</v>
      </c>
      <c r="AA31" s="253">
        <v>1794.6408739480742</v>
      </c>
      <c r="AB31" s="253">
        <v>1780.0316988409302</v>
      </c>
      <c r="AC31" s="253">
        <v>1800.2701101901084</v>
      </c>
      <c r="AD31" s="253">
        <v>1780.4476024192968</v>
      </c>
      <c r="AE31" s="253">
        <v>1798.3692227475055</v>
      </c>
      <c r="AF31" s="253">
        <v>1819.0620580195866</v>
      </c>
      <c r="AG31" s="253">
        <v>1813.5590906650693</v>
      </c>
      <c r="AH31" s="253">
        <v>1829.7386971443086</v>
      </c>
      <c r="AI31" s="253">
        <v>1845.9840303453398</v>
      </c>
      <c r="AJ31" s="253">
        <v>1855.6865375507705</v>
      </c>
      <c r="AK31" s="253">
        <v>1837.2466826565071</v>
      </c>
      <c r="AL31" s="253">
        <v>1694.8077840383839</v>
      </c>
      <c r="AM31" s="253">
        <v>1709.391836232104</v>
      </c>
      <c r="AN31" s="253">
        <v>1633.9522525522286</v>
      </c>
      <c r="AO31" s="253">
        <v>1583.8428461948029</v>
      </c>
      <c r="AP31" s="253">
        <v>1533.7751440137861</v>
      </c>
      <c r="AQ31" s="253">
        <v>1479.0004010369764</v>
      </c>
      <c r="AR31" s="253">
        <v>1363.2768058481986</v>
      </c>
      <c r="AS31" s="253">
        <v>1339.8493660515412</v>
      </c>
      <c r="AT31" s="253">
        <v>1190.5954371192813</v>
      </c>
      <c r="AU31" s="253">
        <v>1137.8466391933569</v>
      </c>
      <c r="AV31" s="253">
        <v>1113.3621320337822</v>
      </c>
      <c r="AW31" s="253">
        <v>1107.7214511173722</v>
      </c>
      <c r="AX31" s="253">
        <v>1067.0326282190226</v>
      </c>
      <c r="AY31" s="253">
        <v>1053.7696519726012</v>
      </c>
      <c r="AZ31" s="253">
        <v>1046.3275122102934</v>
      </c>
      <c r="BA31" s="254">
        <v>1025.7170543571947</v>
      </c>
    </row>
    <row r="32" spans="1:53" x14ac:dyDescent="0.25">
      <c r="A32" s="255" t="s">
        <v>211</v>
      </c>
      <c r="B32" s="256" t="s">
        <v>212</v>
      </c>
      <c r="C32" s="257">
        <v>808.6170084758329</v>
      </c>
      <c r="D32" s="258">
        <v>1313.8835199999999</v>
      </c>
      <c r="E32" s="258">
        <v>1307.2186099999997</v>
      </c>
      <c r="F32" s="258">
        <v>769.41292000000044</v>
      </c>
      <c r="G32" s="258">
        <v>705.26724999999976</v>
      </c>
      <c r="H32" s="258">
        <v>757.83286110249082</v>
      </c>
      <c r="I32" s="258">
        <v>1096.4453599999997</v>
      </c>
      <c r="J32" s="258">
        <v>1226.0031899999997</v>
      </c>
      <c r="K32" s="258">
        <v>822.17422999999997</v>
      </c>
      <c r="L32" s="258">
        <v>390.62760999999995</v>
      </c>
      <c r="M32" s="258">
        <v>258.90983342202088</v>
      </c>
      <c r="N32" s="258">
        <v>451.89525204290322</v>
      </c>
      <c r="O32" s="258">
        <v>414.63762330702804</v>
      </c>
      <c r="P32" s="258">
        <v>430.80529570417531</v>
      </c>
      <c r="Q32" s="258">
        <v>356.95495270696779</v>
      </c>
      <c r="R32" s="258">
        <v>430.85452484048005</v>
      </c>
      <c r="S32" s="258">
        <v>456.12694757408553</v>
      </c>
      <c r="T32" s="258">
        <v>468.31481533965047</v>
      </c>
      <c r="U32" s="258">
        <v>465.94706957650709</v>
      </c>
      <c r="V32" s="258">
        <v>460.60335802940108</v>
      </c>
      <c r="W32" s="258">
        <v>455.51258055454849</v>
      </c>
      <c r="X32" s="258">
        <v>453.45471509893571</v>
      </c>
      <c r="Y32" s="258">
        <v>439.25459866757683</v>
      </c>
      <c r="Z32" s="258">
        <v>433.22629819732884</v>
      </c>
      <c r="AA32" s="258">
        <v>414.5205955020507</v>
      </c>
      <c r="AB32" s="258">
        <v>380.91428985649907</v>
      </c>
      <c r="AC32" s="258">
        <v>380.0845727874223</v>
      </c>
      <c r="AD32" s="258">
        <v>336.34813983151713</v>
      </c>
      <c r="AE32" s="258">
        <v>332.01754322136742</v>
      </c>
      <c r="AF32" s="258">
        <v>331.97145789421296</v>
      </c>
      <c r="AG32" s="258">
        <v>306.74011582117197</v>
      </c>
      <c r="AH32" s="258">
        <v>303.17228166659964</v>
      </c>
      <c r="AI32" s="258">
        <v>300.79777755974493</v>
      </c>
      <c r="AJ32" s="258">
        <v>292.83056638703306</v>
      </c>
      <c r="AK32" s="258">
        <v>291.23543429146821</v>
      </c>
      <c r="AL32" s="258">
        <v>263.9855028290882</v>
      </c>
      <c r="AM32" s="258">
        <v>262.31796090362411</v>
      </c>
      <c r="AN32" s="258">
        <v>235.81272526779745</v>
      </c>
      <c r="AO32" s="258">
        <v>220.28784120429489</v>
      </c>
      <c r="AP32" s="258">
        <v>206.89938265096177</v>
      </c>
      <c r="AQ32" s="258">
        <v>194.44133553684915</v>
      </c>
      <c r="AR32" s="258">
        <v>186.68611605323497</v>
      </c>
      <c r="AS32" s="258">
        <v>172.6703514966581</v>
      </c>
      <c r="AT32" s="258">
        <v>162.91682372475734</v>
      </c>
      <c r="AU32" s="258">
        <v>150.69878290615748</v>
      </c>
      <c r="AV32" s="258">
        <v>128.7710742566656</v>
      </c>
      <c r="AW32" s="258">
        <v>125.65451216366657</v>
      </c>
      <c r="AX32" s="258">
        <v>92.272594901853367</v>
      </c>
      <c r="AY32" s="258">
        <v>84.513966180373274</v>
      </c>
      <c r="AZ32" s="258">
        <v>83.030641620561425</v>
      </c>
      <c r="BA32" s="259">
        <v>69.987957412816314</v>
      </c>
    </row>
    <row r="33" spans="1:53" x14ac:dyDescent="0.25">
      <c r="A33" s="255" t="s">
        <v>213</v>
      </c>
      <c r="B33" s="256" t="s">
        <v>214</v>
      </c>
      <c r="C33" s="257">
        <v>1911.2162739319472</v>
      </c>
      <c r="D33" s="258">
        <v>2208.6867400000001</v>
      </c>
      <c r="E33" s="258">
        <v>2383.9848900000002</v>
      </c>
      <c r="F33" s="258">
        <v>2210.2378999999992</v>
      </c>
      <c r="G33" s="258">
        <v>1985.9486800000002</v>
      </c>
      <c r="H33" s="258">
        <v>2111.0240337509972</v>
      </c>
      <c r="I33" s="258">
        <v>1876.3001299999999</v>
      </c>
      <c r="J33" s="258">
        <v>1837.10428</v>
      </c>
      <c r="K33" s="258">
        <v>1953.40977</v>
      </c>
      <c r="L33" s="258">
        <v>1685.9910600000001</v>
      </c>
      <c r="M33" s="258">
        <v>1585.6026441785693</v>
      </c>
      <c r="N33" s="258">
        <v>1405.5379063288508</v>
      </c>
      <c r="O33" s="258">
        <v>1284.1205732423518</v>
      </c>
      <c r="P33" s="258">
        <v>1322.5606577309568</v>
      </c>
      <c r="Q33" s="258">
        <v>1466.9089809641871</v>
      </c>
      <c r="R33" s="258">
        <v>1420.7987112981791</v>
      </c>
      <c r="S33" s="258">
        <v>1385.576961256817</v>
      </c>
      <c r="T33" s="258">
        <v>1458.8113227839945</v>
      </c>
      <c r="U33" s="258">
        <v>1462.8641263988395</v>
      </c>
      <c r="V33" s="258">
        <v>1455.4319444046614</v>
      </c>
      <c r="W33" s="258">
        <v>1450.7416534313163</v>
      </c>
      <c r="X33" s="258">
        <v>1424.3489243787169</v>
      </c>
      <c r="Y33" s="258">
        <v>1440.904366668811</v>
      </c>
      <c r="Z33" s="258">
        <v>1384.3870000516163</v>
      </c>
      <c r="AA33" s="258">
        <v>1380.120278446024</v>
      </c>
      <c r="AB33" s="258">
        <v>1399.117408984431</v>
      </c>
      <c r="AC33" s="258">
        <v>1420.1855374026861</v>
      </c>
      <c r="AD33" s="258">
        <v>1444.0994625877797</v>
      </c>
      <c r="AE33" s="258">
        <v>1466.3516795261385</v>
      </c>
      <c r="AF33" s="258">
        <v>1487.0906001253738</v>
      </c>
      <c r="AG33" s="258">
        <v>1506.818974843897</v>
      </c>
      <c r="AH33" s="258">
        <v>1526.5664154777091</v>
      </c>
      <c r="AI33" s="258">
        <v>1545.1862527855949</v>
      </c>
      <c r="AJ33" s="258">
        <v>1562.8559711637374</v>
      </c>
      <c r="AK33" s="258">
        <v>1546.0112483650394</v>
      </c>
      <c r="AL33" s="258">
        <v>1430.8222812092956</v>
      </c>
      <c r="AM33" s="258">
        <v>1447.07387532848</v>
      </c>
      <c r="AN33" s="258">
        <v>1398.1395272844309</v>
      </c>
      <c r="AO33" s="258">
        <v>1363.555004990508</v>
      </c>
      <c r="AP33" s="258">
        <v>1326.8757613628245</v>
      </c>
      <c r="AQ33" s="258">
        <v>1284.5590655001272</v>
      </c>
      <c r="AR33" s="258">
        <v>1176.5906897949637</v>
      </c>
      <c r="AS33" s="258">
        <v>1167.1790145548832</v>
      </c>
      <c r="AT33" s="258">
        <v>1027.6786133945238</v>
      </c>
      <c r="AU33" s="258">
        <v>987.1478562871996</v>
      </c>
      <c r="AV33" s="258">
        <v>984.59105777711648</v>
      </c>
      <c r="AW33" s="258">
        <v>982.06693895370563</v>
      </c>
      <c r="AX33" s="258">
        <v>974.76003331716936</v>
      </c>
      <c r="AY33" s="258">
        <v>969.25568579222806</v>
      </c>
      <c r="AZ33" s="258">
        <v>963.29687058973195</v>
      </c>
      <c r="BA33" s="259">
        <v>955.72909694437817</v>
      </c>
    </row>
    <row r="34" spans="1:53" x14ac:dyDescent="0.25">
      <c r="A34" s="250" t="s">
        <v>105</v>
      </c>
      <c r="B34" s="251" t="s">
        <v>215</v>
      </c>
      <c r="C34" s="252">
        <v>3887.1641099967665</v>
      </c>
      <c r="D34" s="253">
        <v>4516.5460999999996</v>
      </c>
      <c r="E34" s="253">
        <v>5228.7781799999984</v>
      </c>
      <c r="F34" s="253">
        <v>5074.6423200000008</v>
      </c>
      <c r="G34" s="253">
        <v>5858.2582499999999</v>
      </c>
      <c r="H34" s="253">
        <v>6617.4118565970239</v>
      </c>
      <c r="I34" s="253">
        <v>7420.1353399999989</v>
      </c>
      <c r="J34" s="253">
        <v>7445.0050999999976</v>
      </c>
      <c r="K34" s="253">
        <v>8378.9047999999984</v>
      </c>
      <c r="L34" s="253">
        <v>8356.9103999999988</v>
      </c>
      <c r="M34" s="253">
        <v>8039.6851430969664</v>
      </c>
      <c r="N34" s="253">
        <v>8718.0849228167026</v>
      </c>
      <c r="O34" s="253">
        <v>7823.7577296467698</v>
      </c>
      <c r="P34" s="253">
        <v>10931.511430586352</v>
      </c>
      <c r="Q34" s="253">
        <v>12734.381651649675</v>
      </c>
      <c r="R34" s="253">
        <v>13766.614176550578</v>
      </c>
      <c r="S34" s="253">
        <v>13764.291528319736</v>
      </c>
      <c r="T34" s="253">
        <v>13845.410756565905</v>
      </c>
      <c r="U34" s="253">
        <v>14006.52910441908</v>
      </c>
      <c r="V34" s="253">
        <v>14143.871137951606</v>
      </c>
      <c r="W34" s="253">
        <v>14277.23098041055</v>
      </c>
      <c r="X34" s="253">
        <v>14415.75892634415</v>
      </c>
      <c r="Y34" s="253">
        <v>14596.057735632514</v>
      </c>
      <c r="Z34" s="253">
        <v>14781.361610091131</v>
      </c>
      <c r="AA34" s="253">
        <v>14936.211849151319</v>
      </c>
      <c r="AB34" s="253">
        <v>15063.771881611767</v>
      </c>
      <c r="AC34" s="253">
        <v>15214.027305593105</v>
      </c>
      <c r="AD34" s="253">
        <v>15424.822038511571</v>
      </c>
      <c r="AE34" s="253">
        <v>15584.244149486867</v>
      </c>
      <c r="AF34" s="253">
        <v>15732.113517859269</v>
      </c>
      <c r="AG34" s="253">
        <v>15899.593339576915</v>
      </c>
      <c r="AH34" s="253">
        <v>16029.619532466246</v>
      </c>
      <c r="AI34" s="253">
        <v>16154.607797164421</v>
      </c>
      <c r="AJ34" s="253">
        <v>16350.620866840858</v>
      </c>
      <c r="AK34" s="253">
        <v>16467.621664780356</v>
      </c>
      <c r="AL34" s="253">
        <v>16505.823196965164</v>
      </c>
      <c r="AM34" s="253">
        <v>16654.767165799865</v>
      </c>
      <c r="AN34" s="253">
        <v>16771.92955873071</v>
      </c>
      <c r="AO34" s="253">
        <v>16911.101943299866</v>
      </c>
      <c r="AP34" s="253">
        <v>17045.951559721278</v>
      </c>
      <c r="AQ34" s="253">
        <v>17183.582719778875</v>
      </c>
      <c r="AR34" s="253">
        <v>17247.776547644542</v>
      </c>
      <c r="AS34" s="253">
        <v>17379.793190198379</v>
      </c>
      <c r="AT34" s="253">
        <v>17328.073260694149</v>
      </c>
      <c r="AU34" s="253">
        <v>17423.875401113506</v>
      </c>
      <c r="AV34" s="253">
        <v>17523.015256070623</v>
      </c>
      <c r="AW34" s="253">
        <v>17624.709162638203</v>
      </c>
      <c r="AX34" s="253">
        <v>17669.553797690238</v>
      </c>
      <c r="AY34" s="253">
        <v>17778.50582801185</v>
      </c>
      <c r="AZ34" s="253">
        <v>17919.530006936409</v>
      </c>
      <c r="BA34" s="254">
        <v>17960.476425787794</v>
      </c>
    </row>
    <row r="35" spans="1:53" x14ac:dyDescent="0.25">
      <c r="A35" s="250" t="s">
        <v>216</v>
      </c>
      <c r="B35" s="251" t="s">
        <v>217</v>
      </c>
      <c r="C35" s="252">
        <v>69.36082316596368</v>
      </c>
      <c r="D35" s="253">
        <v>615.79300999999782</v>
      </c>
      <c r="E35" s="253">
        <v>241.69936000000294</v>
      </c>
      <c r="F35" s="253">
        <v>132.499030000001</v>
      </c>
      <c r="G35" s="253">
        <v>137.69823999999971</v>
      </c>
      <c r="H35" s="253">
        <v>150.28174572299031</v>
      </c>
      <c r="I35" s="253">
        <v>149.19893000000005</v>
      </c>
      <c r="J35" s="253">
        <v>136.60203999999999</v>
      </c>
      <c r="K35" s="253">
        <v>155.50169000000054</v>
      </c>
      <c r="L35" s="253">
        <v>105.10012999999863</v>
      </c>
      <c r="M35" s="253">
        <v>141.8745461262186</v>
      </c>
      <c r="N35" s="253">
        <v>911.15203422795264</v>
      </c>
      <c r="O35" s="253">
        <v>375.17922557579033</v>
      </c>
      <c r="P35" s="253">
        <v>267.98632169409029</v>
      </c>
      <c r="Q35" s="253">
        <v>404.60643352010783</v>
      </c>
      <c r="R35" s="253">
        <v>22.069263370984121</v>
      </c>
      <c r="S35" s="253">
        <v>23.859612827433097</v>
      </c>
      <c r="T35" s="253">
        <v>24.724666326792377</v>
      </c>
      <c r="U35" s="253">
        <v>24.396856821295447</v>
      </c>
      <c r="V35" s="253">
        <v>23.660393770695752</v>
      </c>
      <c r="W35" s="253">
        <v>22.880955207402195</v>
      </c>
      <c r="X35" s="253">
        <v>22.858730394691712</v>
      </c>
      <c r="Y35" s="253">
        <v>21.757866907953066</v>
      </c>
      <c r="Z35" s="253">
        <v>21.731281866342957</v>
      </c>
      <c r="AA35" s="253">
        <v>20.417119275916065</v>
      </c>
      <c r="AB35" s="253">
        <v>17.75626307749225</v>
      </c>
      <c r="AC35" s="253">
        <v>17.734998431850119</v>
      </c>
      <c r="AD35" s="253">
        <v>14.781473882167417</v>
      </c>
      <c r="AE35" s="253">
        <v>14.745277673239078</v>
      </c>
      <c r="AF35" s="253">
        <v>14.669667809806382</v>
      </c>
      <c r="AG35" s="253">
        <v>13.027530128622999</v>
      </c>
      <c r="AH35" s="253">
        <v>12.971285406668752</v>
      </c>
      <c r="AI35" s="253">
        <v>12.904950111540739</v>
      </c>
      <c r="AJ35" s="253">
        <v>12.85162171495112</v>
      </c>
      <c r="AK35" s="253">
        <v>12.789516563722803</v>
      </c>
      <c r="AL35" s="253">
        <v>11.095215246893863</v>
      </c>
      <c r="AM35" s="253">
        <v>10.939254034771714</v>
      </c>
      <c r="AN35" s="253">
        <v>9.3251275966786267</v>
      </c>
      <c r="AO35" s="253">
        <v>8.4635224966698299</v>
      </c>
      <c r="AP35" s="253">
        <v>7.8721581098582591</v>
      </c>
      <c r="AQ35" s="253">
        <v>7.3737090132289174</v>
      </c>
      <c r="AR35" s="253">
        <v>7.2887688928592569</v>
      </c>
      <c r="AS35" s="253">
        <v>6.3270288077718151</v>
      </c>
      <c r="AT35" s="253">
        <v>6.2292357360078574</v>
      </c>
      <c r="AU35" s="253">
        <v>5.4218406378730588</v>
      </c>
      <c r="AV35" s="253">
        <v>3.9598387383871421</v>
      </c>
      <c r="AW35" s="253">
        <v>3.8642033995529812</v>
      </c>
      <c r="AX35" s="253">
        <v>2.6470432206860055</v>
      </c>
      <c r="AY35" s="253">
        <v>2.5605995838194135</v>
      </c>
      <c r="AZ35" s="253">
        <v>2.500097697678985</v>
      </c>
      <c r="BA35" s="254">
        <v>2.0180493153706776</v>
      </c>
    </row>
    <row r="36" spans="1:53" x14ac:dyDescent="0.25">
      <c r="A36" s="255" t="s">
        <v>218</v>
      </c>
      <c r="B36" s="256" t="s">
        <v>219</v>
      </c>
      <c r="C36" s="257">
        <v>69.36082316596368</v>
      </c>
      <c r="D36" s="258">
        <v>615.79300999999782</v>
      </c>
      <c r="E36" s="258">
        <v>241.69936000000294</v>
      </c>
      <c r="F36" s="258">
        <v>132.499030000001</v>
      </c>
      <c r="G36" s="258">
        <v>137.69823999999971</v>
      </c>
      <c r="H36" s="258">
        <v>150.28174572299031</v>
      </c>
      <c r="I36" s="258">
        <v>149.19893000000005</v>
      </c>
      <c r="J36" s="258">
        <v>136.60203999999999</v>
      </c>
      <c r="K36" s="258">
        <v>155.50169000000054</v>
      </c>
      <c r="L36" s="258">
        <v>105.10012999999863</v>
      </c>
      <c r="M36" s="258">
        <v>141.8745461262186</v>
      </c>
      <c r="N36" s="258">
        <v>911.15203422795264</v>
      </c>
      <c r="O36" s="258">
        <v>375.17922557579033</v>
      </c>
      <c r="P36" s="258">
        <v>267.98632169409029</v>
      </c>
      <c r="Q36" s="258">
        <v>404.60643352010783</v>
      </c>
      <c r="R36" s="258">
        <v>22.069263370984121</v>
      </c>
      <c r="S36" s="258">
        <v>23.859612827433097</v>
      </c>
      <c r="T36" s="258">
        <v>24.724666326792377</v>
      </c>
      <c r="U36" s="258">
        <v>24.396856821295447</v>
      </c>
      <c r="V36" s="258">
        <v>23.660393770695752</v>
      </c>
      <c r="W36" s="258">
        <v>22.880955207402195</v>
      </c>
      <c r="X36" s="258">
        <v>22.858730394691712</v>
      </c>
      <c r="Y36" s="258">
        <v>21.757866907953066</v>
      </c>
      <c r="Z36" s="258">
        <v>21.731281866342957</v>
      </c>
      <c r="AA36" s="258">
        <v>20.417119275916065</v>
      </c>
      <c r="AB36" s="258">
        <v>17.75626307749225</v>
      </c>
      <c r="AC36" s="258">
        <v>17.734998431850119</v>
      </c>
      <c r="AD36" s="258">
        <v>14.781473882167417</v>
      </c>
      <c r="AE36" s="258">
        <v>14.745277673239078</v>
      </c>
      <c r="AF36" s="258">
        <v>14.669667809806382</v>
      </c>
      <c r="AG36" s="258">
        <v>13.027530128622999</v>
      </c>
      <c r="AH36" s="258">
        <v>12.971285406668752</v>
      </c>
      <c r="AI36" s="258">
        <v>12.904950111540739</v>
      </c>
      <c r="AJ36" s="258">
        <v>12.85162171495112</v>
      </c>
      <c r="AK36" s="258">
        <v>12.789516563722803</v>
      </c>
      <c r="AL36" s="258">
        <v>11.095215246893863</v>
      </c>
      <c r="AM36" s="258">
        <v>10.939254034771714</v>
      </c>
      <c r="AN36" s="258">
        <v>9.3251275966786267</v>
      </c>
      <c r="AO36" s="258">
        <v>8.4635224966698299</v>
      </c>
      <c r="AP36" s="258">
        <v>7.8721581098582591</v>
      </c>
      <c r="AQ36" s="258">
        <v>7.3737090132289174</v>
      </c>
      <c r="AR36" s="258">
        <v>7.2887688928592569</v>
      </c>
      <c r="AS36" s="258">
        <v>6.3270288077718151</v>
      </c>
      <c r="AT36" s="258">
        <v>6.2292357360078574</v>
      </c>
      <c r="AU36" s="258">
        <v>5.4218406378730588</v>
      </c>
      <c r="AV36" s="258">
        <v>3.9598387383871421</v>
      </c>
      <c r="AW36" s="258">
        <v>3.8642033995529812</v>
      </c>
      <c r="AX36" s="258">
        <v>2.6470432206860055</v>
      </c>
      <c r="AY36" s="258">
        <v>2.5605995838194135</v>
      </c>
      <c r="AZ36" s="258">
        <v>2.500097697678985</v>
      </c>
      <c r="BA36" s="259">
        <v>2.0180493153706776</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344.24853593438905</v>
      </c>
      <c r="D38" s="253">
        <v>366.88785000000018</v>
      </c>
      <c r="E38" s="253">
        <v>274.37244000000044</v>
      </c>
      <c r="F38" s="253">
        <v>291.89993000000027</v>
      </c>
      <c r="G38" s="253">
        <v>299.99978999999996</v>
      </c>
      <c r="H38" s="253">
        <v>325.83352226041285</v>
      </c>
      <c r="I38" s="253">
        <v>297.09965999999935</v>
      </c>
      <c r="J38" s="253">
        <v>276.48616000000038</v>
      </c>
      <c r="K38" s="253">
        <v>314.40021999999931</v>
      </c>
      <c r="L38" s="253">
        <v>392.60065999999927</v>
      </c>
      <c r="M38" s="253">
        <v>348.35689623728206</v>
      </c>
      <c r="N38" s="253">
        <v>616.34209770008692</v>
      </c>
      <c r="O38" s="253">
        <v>333.95444345095359</v>
      </c>
      <c r="P38" s="253">
        <v>330.87326337520813</v>
      </c>
      <c r="Q38" s="253">
        <v>665.68741802661953</v>
      </c>
      <c r="R38" s="253">
        <v>207.62864309349746</v>
      </c>
      <c r="S38" s="253">
        <v>221.34113020604701</v>
      </c>
      <c r="T38" s="253">
        <v>226.33574517843459</v>
      </c>
      <c r="U38" s="253">
        <v>225.04233292873775</v>
      </c>
      <c r="V38" s="253">
        <v>220.49020174051586</v>
      </c>
      <c r="W38" s="253">
        <v>215.15018301775848</v>
      </c>
      <c r="X38" s="253">
        <v>213.86806342441156</v>
      </c>
      <c r="Y38" s="253">
        <v>207.65494563088782</v>
      </c>
      <c r="Z38" s="253">
        <v>203.44099355279121</v>
      </c>
      <c r="AA38" s="253">
        <v>190.66427366200878</v>
      </c>
      <c r="AB38" s="253">
        <v>174.21416905507775</v>
      </c>
      <c r="AC38" s="253">
        <v>174.23852771000759</v>
      </c>
      <c r="AD38" s="253">
        <v>150.07831921274692</v>
      </c>
      <c r="AE38" s="253">
        <v>149.92897234059984</v>
      </c>
      <c r="AF38" s="253">
        <v>146.36313505219573</v>
      </c>
      <c r="AG38" s="253">
        <v>126.47960040737199</v>
      </c>
      <c r="AH38" s="253">
        <v>126.12940937698555</v>
      </c>
      <c r="AI38" s="253">
        <v>122.31315444665444</v>
      </c>
      <c r="AJ38" s="253">
        <v>118.55250206413746</v>
      </c>
      <c r="AK38" s="253">
        <v>118.12362648505726</v>
      </c>
      <c r="AL38" s="253">
        <v>103.96130978061694</v>
      </c>
      <c r="AM38" s="253">
        <v>102.59954324133744</v>
      </c>
      <c r="AN38" s="253">
        <v>90.381216507036854</v>
      </c>
      <c r="AO38" s="253">
        <v>81.895315686932719</v>
      </c>
      <c r="AP38" s="253">
        <v>75.70883760247267</v>
      </c>
      <c r="AQ38" s="253">
        <v>70.58418047586315</v>
      </c>
      <c r="AR38" s="253">
        <v>67.403311956275104</v>
      </c>
      <c r="AS38" s="253">
        <v>60.721828895362044</v>
      </c>
      <c r="AT38" s="253">
        <v>56.325949693171353</v>
      </c>
      <c r="AU38" s="253">
        <v>47.845737362087178</v>
      </c>
      <c r="AV38" s="253">
        <v>38.330454300781057</v>
      </c>
      <c r="AW38" s="253">
        <v>37.477693995216413</v>
      </c>
      <c r="AX38" s="253">
        <v>27.274070043855787</v>
      </c>
      <c r="AY38" s="253">
        <v>26.537109477425318</v>
      </c>
      <c r="AZ38" s="253">
        <v>25.041899729510515</v>
      </c>
      <c r="BA38" s="254">
        <v>19.238732084133265</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344.24853593438905</v>
      </c>
      <c r="D41" s="258">
        <v>366.88785000000018</v>
      </c>
      <c r="E41" s="258">
        <v>274.37244000000044</v>
      </c>
      <c r="F41" s="258">
        <v>291.89993000000027</v>
      </c>
      <c r="G41" s="258">
        <v>299.99978999999996</v>
      </c>
      <c r="H41" s="258">
        <v>325.83352226041285</v>
      </c>
      <c r="I41" s="258">
        <v>297.09965999999935</v>
      </c>
      <c r="J41" s="258">
        <v>276.48616000000038</v>
      </c>
      <c r="K41" s="258">
        <v>314.40021999999931</v>
      </c>
      <c r="L41" s="258">
        <v>392.60065999999927</v>
      </c>
      <c r="M41" s="258">
        <v>348.35689623728206</v>
      </c>
      <c r="N41" s="258">
        <v>616.34209770008692</v>
      </c>
      <c r="O41" s="258">
        <v>333.95444345095359</v>
      </c>
      <c r="P41" s="258">
        <v>330.87326337520813</v>
      </c>
      <c r="Q41" s="258">
        <v>665.68741802661953</v>
      </c>
      <c r="R41" s="258">
        <v>207.62864309349746</v>
      </c>
      <c r="S41" s="258">
        <v>221.34113020604701</v>
      </c>
      <c r="T41" s="258">
        <v>226.33574517843459</v>
      </c>
      <c r="U41" s="258">
        <v>225.04233292873775</v>
      </c>
      <c r="V41" s="258">
        <v>220.49020174051586</v>
      </c>
      <c r="W41" s="258">
        <v>215.15018301775848</v>
      </c>
      <c r="X41" s="258">
        <v>213.86806342441156</v>
      </c>
      <c r="Y41" s="258">
        <v>207.65494563088782</v>
      </c>
      <c r="Z41" s="258">
        <v>203.44099355279121</v>
      </c>
      <c r="AA41" s="258">
        <v>190.66427366200878</v>
      </c>
      <c r="AB41" s="258">
        <v>174.21416905507775</v>
      </c>
      <c r="AC41" s="258">
        <v>174.23852771000759</v>
      </c>
      <c r="AD41" s="258">
        <v>150.07831921274692</v>
      </c>
      <c r="AE41" s="258">
        <v>149.92897234059984</v>
      </c>
      <c r="AF41" s="258">
        <v>146.36313505219573</v>
      </c>
      <c r="AG41" s="258">
        <v>126.47960040737199</v>
      </c>
      <c r="AH41" s="258">
        <v>126.12940937698555</v>
      </c>
      <c r="AI41" s="258">
        <v>122.31315444665444</v>
      </c>
      <c r="AJ41" s="258">
        <v>118.55250206413746</v>
      </c>
      <c r="AK41" s="258">
        <v>118.12362648505726</v>
      </c>
      <c r="AL41" s="258">
        <v>103.96130978061694</v>
      </c>
      <c r="AM41" s="258">
        <v>102.59954324133744</v>
      </c>
      <c r="AN41" s="258">
        <v>90.381216507036854</v>
      </c>
      <c r="AO41" s="258">
        <v>81.895315686932719</v>
      </c>
      <c r="AP41" s="258">
        <v>75.70883760247267</v>
      </c>
      <c r="AQ41" s="258">
        <v>70.58418047586315</v>
      </c>
      <c r="AR41" s="258">
        <v>67.403311956275104</v>
      </c>
      <c r="AS41" s="258">
        <v>60.721828895362044</v>
      </c>
      <c r="AT41" s="258">
        <v>56.325949693171353</v>
      </c>
      <c r="AU41" s="258">
        <v>47.845737362087178</v>
      </c>
      <c r="AV41" s="258">
        <v>38.330454300781057</v>
      </c>
      <c r="AW41" s="258">
        <v>37.477693995216413</v>
      </c>
      <c r="AX41" s="258">
        <v>27.274070043855787</v>
      </c>
      <c r="AY41" s="258">
        <v>26.537109477425318</v>
      </c>
      <c r="AZ41" s="258">
        <v>25.041899729510515</v>
      </c>
      <c r="BA41" s="259">
        <v>19.238732084133265</v>
      </c>
    </row>
    <row r="42" spans="1:53" x14ac:dyDescent="0.25">
      <c r="A42" s="250" t="s">
        <v>130</v>
      </c>
      <c r="B42" s="251" t="s">
        <v>230</v>
      </c>
      <c r="C42" s="252">
        <v>46359.679284988204</v>
      </c>
      <c r="D42" s="253">
        <v>43891.829600000005</v>
      </c>
      <c r="E42" s="253">
        <v>44269.01367</v>
      </c>
      <c r="F42" s="253">
        <v>46679.64856999999</v>
      </c>
      <c r="G42" s="253">
        <v>45962.980199999998</v>
      </c>
      <c r="H42" s="253">
        <v>45619.540399299301</v>
      </c>
      <c r="I42" s="253">
        <v>43871.831460000009</v>
      </c>
      <c r="J42" s="253">
        <v>44163.151780000007</v>
      </c>
      <c r="K42" s="253">
        <v>41128.001759999985</v>
      </c>
      <c r="L42" s="253">
        <v>38559.690159999991</v>
      </c>
      <c r="M42" s="253">
        <v>41321.96855432052</v>
      </c>
      <c r="N42" s="253">
        <v>37760.380226030262</v>
      </c>
      <c r="O42" s="253">
        <v>39113.413929759954</v>
      </c>
      <c r="P42" s="253">
        <v>36398.389145608337</v>
      </c>
      <c r="Q42" s="253">
        <v>37534.783692036923</v>
      </c>
      <c r="R42" s="253">
        <v>35603.779060865614</v>
      </c>
      <c r="S42" s="253">
        <v>36016.157721948031</v>
      </c>
      <c r="T42" s="253">
        <v>36485.198978179571</v>
      </c>
      <c r="U42" s="253">
        <v>36861.061726459862</v>
      </c>
      <c r="V42" s="253">
        <v>37232.506786033751</v>
      </c>
      <c r="W42" s="253">
        <v>37576.281413858582</v>
      </c>
      <c r="X42" s="253">
        <v>37700.728763167303</v>
      </c>
      <c r="Y42" s="253">
        <v>37815.538233255385</v>
      </c>
      <c r="Z42" s="253">
        <v>37586.878211916075</v>
      </c>
      <c r="AA42" s="253">
        <v>37575.582537883078</v>
      </c>
      <c r="AB42" s="253">
        <v>37560.244763221664</v>
      </c>
      <c r="AC42" s="253">
        <v>37464.405991225532</v>
      </c>
      <c r="AD42" s="253">
        <v>37080.86308280885</v>
      </c>
      <c r="AE42" s="253">
        <v>36915.956703224059</v>
      </c>
      <c r="AF42" s="253">
        <v>37058.926546395895</v>
      </c>
      <c r="AG42" s="253">
        <v>36543.272757637416</v>
      </c>
      <c r="AH42" s="253">
        <v>36456.268501443883</v>
      </c>
      <c r="AI42" s="253">
        <v>36196.584195311079</v>
      </c>
      <c r="AJ42" s="253">
        <v>35753.285884400742</v>
      </c>
      <c r="AK42" s="253">
        <v>35676.176159482486</v>
      </c>
      <c r="AL42" s="253">
        <v>35401.336315426481</v>
      </c>
      <c r="AM42" s="253">
        <v>35579.113150160811</v>
      </c>
      <c r="AN42" s="253">
        <v>35565.900976428311</v>
      </c>
      <c r="AO42" s="253">
        <v>35522.571461516658</v>
      </c>
      <c r="AP42" s="253">
        <v>35468.821402518552</v>
      </c>
      <c r="AQ42" s="253">
        <v>35445.261101270502</v>
      </c>
      <c r="AR42" s="253">
        <v>35314.96259699123</v>
      </c>
      <c r="AS42" s="253">
        <v>35245.737530116312</v>
      </c>
      <c r="AT42" s="253">
        <v>34856.495626434589</v>
      </c>
      <c r="AU42" s="253">
        <v>34876.682986937041</v>
      </c>
      <c r="AV42" s="253">
        <v>34780.432049832198</v>
      </c>
      <c r="AW42" s="253">
        <v>34647.900897795866</v>
      </c>
      <c r="AX42" s="253">
        <v>34273.987266392956</v>
      </c>
      <c r="AY42" s="253">
        <v>34172.643646834767</v>
      </c>
      <c r="AZ42" s="253">
        <v>34285.774708915123</v>
      </c>
      <c r="BA42" s="254">
        <v>33941.022299436227</v>
      </c>
    </row>
    <row r="43" spans="1:53" x14ac:dyDescent="0.25">
      <c r="A43" s="250" t="s">
        <v>231</v>
      </c>
      <c r="B43" s="251" t="s">
        <v>232</v>
      </c>
      <c r="C43" s="252">
        <v>4699.0316447589039</v>
      </c>
      <c r="D43" s="253">
        <v>3562.5324499999879</v>
      </c>
      <c r="E43" s="253">
        <v>3397.4957899999977</v>
      </c>
      <c r="F43" s="253">
        <v>3295.7841599999902</v>
      </c>
      <c r="G43" s="253">
        <v>3411.5609699999941</v>
      </c>
      <c r="H43" s="253">
        <v>3591.5315936234419</v>
      </c>
      <c r="I43" s="253">
        <v>3381.7424900000033</v>
      </c>
      <c r="J43" s="253">
        <v>3598.5229500000114</v>
      </c>
      <c r="K43" s="253">
        <v>3101.416679999998</v>
      </c>
      <c r="L43" s="253">
        <v>2708.1954000000078</v>
      </c>
      <c r="M43" s="253">
        <v>3440.3563257321694</v>
      </c>
      <c r="N43" s="253">
        <v>2768.3440242238466</v>
      </c>
      <c r="O43" s="253">
        <v>2455.9331975317677</v>
      </c>
      <c r="P43" s="253">
        <v>2045.2369031865837</v>
      </c>
      <c r="Q43" s="253">
        <v>1665.7847508027653</v>
      </c>
      <c r="R43" s="253">
        <v>1569.2139028597014</v>
      </c>
      <c r="S43" s="253">
        <v>1540.5885003040187</v>
      </c>
      <c r="T43" s="253">
        <v>1494.8772370733773</v>
      </c>
      <c r="U43" s="253">
        <v>1500.1804225891156</v>
      </c>
      <c r="V43" s="253">
        <v>1516.4672680975427</v>
      </c>
      <c r="W43" s="253">
        <v>1535.5111811916615</v>
      </c>
      <c r="X43" s="253">
        <v>1543.0487595475263</v>
      </c>
      <c r="Y43" s="253">
        <v>1553.1141386206539</v>
      </c>
      <c r="Z43" s="253">
        <v>1558.4086696960701</v>
      </c>
      <c r="AA43" s="253">
        <v>1569.070446700953</v>
      </c>
      <c r="AB43" s="253">
        <v>1579.2277829095735</v>
      </c>
      <c r="AC43" s="253">
        <v>1594.5383793659666</v>
      </c>
      <c r="AD43" s="253">
        <v>1614.4955999125607</v>
      </c>
      <c r="AE43" s="253">
        <v>1616.7432853901432</v>
      </c>
      <c r="AF43" s="253">
        <v>1630.1462410682816</v>
      </c>
      <c r="AG43" s="253">
        <v>1644.0066956269166</v>
      </c>
      <c r="AH43" s="253">
        <v>1648.807574877776</v>
      </c>
      <c r="AI43" s="253">
        <v>1663.2175945194938</v>
      </c>
      <c r="AJ43" s="253">
        <v>1617.2329608838818</v>
      </c>
      <c r="AK43" s="253">
        <v>1633.3841760098708</v>
      </c>
      <c r="AL43" s="253">
        <v>1639.0152443546897</v>
      </c>
      <c r="AM43" s="253">
        <v>1651.3578367606819</v>
      </c>
      <c r="AN43" s="253">
        <v>1662.5401971668591</v>
      </c>
      <c r="AO43" s="253">
        <v>1673.2721524913563</v>
      </c>
      <c r="AP43" s="253">
        <v>1683.9818135781268</v>
      </c>
      <c r="AQ43" s="253">
        <v>1694.0745831625538</v>
      </c>
      <c r="AR43" s="253">
        <v>1670.4587099874686</v>
      </c>
      <c r="AS43" s="253">
        <v>1656.7651144423096</v>
      </c>
      <c r="AT43" s="253">
        <v>1583.1594342839576</v>
      </c>
      <c r="AU43" s="253">
        <v>1587.8917535352061</v>
      </c>
      <c r="AV43" s="253">
        <v>1580.3035547646282</v>
      </c>
      <c r="AW43" s="253">
        <v>1581.7484280504145</v>
      </c>
      <c r="AX43" s="253">
        <v>1570.2300591043786</v>
      </c>
      <c r="AY43" s="253">
        <v>1531.7784017759029</v>
      </c>
      <c r="AZ43" s="253">
        <v>1538.2869599428479</v>
      </c>
      <c r="BA43" s="254">
        <v>1528.8918894408175</v>
      </c>
    </row>
    <row r="44" spans="1:53" x14ac:dyDescent="0.25">
      <c r="A44" s="250" t="s">
        <v>233</v>
      </c>
      <c r="B44" s="251" t="s">
        <v>234</v>
      </c>
      <c r="C44" s="252">
        <v>3048.6285347132707</v>
      </c>
      <c r="D44" s="253">
        <v>3201.5659899999996</v>
      </c>
      <c r="E44" s="253">
        <v>3384.8348300000002</v>
      </c>
      <c r="F44" s="253">
        <v>2242.3692399999995</v>
      </c>
      <c r="G44" s="253">
        <v>1966.2887699999994</v>
      </c>
      <c r="H44" s="253">
        <v>2082.7360827252296</v>
      </c>
      <c r="I44" s="253">
        <v>2194.5854099999988</v>
      </c>
      <c r="J44" s="253">
        <v>2073.1742300000001</v>
      </c>
      <c r="K44" s="253">
        <v>2183.1311699999992</v>
      </c>
      <c r="L44" s="253">
        <v>2046.4006499999996</v>
      </c>
      <c r="M44" s="253">
        <v>1980.5103520544155</v>
      </c>
      <c r="N44" s="253">
        <v>1981.4661911490923</v>
      </c>
      <c r="O44" s="253">
        <v>2121.9070290021386</v>
      </c>
      <c r="P44" s="253">
        <v>1607.9113630061802</v>
      </c>
      <c r="Q44" s="253">
        <v>1568.7408649883744</v>
      </c>
      <c r="R44" s="253">
        <v>1621.2848309305944</v>
      </c>
      <c r="S44" s="253">
        <v>1673.1373333732579</v>
      </c>
      <c r="T44" s="253">
        <v>1697.8627015054328</v>
      </c>
      <c r="U44" s="253">
        <v>1705.1921425448966</v>
      </c>
      <c r="V44" s="253">
        <v>1703.7565063247398</v>
      </c>
      <c r="W44" s="253">
        <v>1696.5944347646453</v>
      </c>
      <c r="X44" s="253">
        <v>1685.5249404499993</v>
      </c>
      <c r="Y44" s="253">
        <v>1658.1007896976625</v>
      </c>
      <c r="Z44" s="253">
        <v>1609.0017025246648</v>
      </c>
      <c r="AA44" s="253">
        <v>1598.414815953726</v>
      </c>
      <c r="AB44" s="253">
        <v>1537.8081942787239</v>
      </c>
      <c r="AC44" s="253">
        <v>1470.8005199266879</v>
      </c>
      <c r="AD44" s="253">
        <v>1324.3787072797845</v>
      </c>
      <c r="AE44" s="253">
        <v>1286.4278235698825</v>
      </c>
      <c r="AF44" s="253">
        <v>1286.6269913646624</v>
      </c>
      <c r="AG44" s="253">
        <v>1142.9521759585473</v>
      </c>
      <c r="AH44" s="253">
        <v>1142.4490275751575</v>
      </c>
      <c r="AI44" s="253">
        <v>1055.8071291733893</v>
      </c>
      <c r="AJ44" s="253">
        <v>1007.9386068089326</v>
      </c>
      <c r="AK44" s="253">
        <v>960.89412388812025</v>
      </c>
      <c r="AL44" s="253">
        <v>892.70619611139966</v>
      </c>
      <c r="AM44" s="253">
        <v>889.50144525625922</v>
      </c>
      <c r="AN44" s="253">
        <v>832.99876978999339</v>
      </c>
      <c r="AO44" s="253">
        <v>784.68076639165304</v>
      </c>
      <c r="AP44" s="253">
        <v>740.93192603101534</v>
      </c>
      <c r="AQ44" s="253">
        <v>701.57588324064955</v>
      </c>
      <c r="AR44" s="253">
        <v>657.36328497320778</v>
      </c>
      <c r="AS44" s="253">
        <v>603.34910166329746</v>
      </c>
      <c r="AT44" s="253">
        <v>535.60902019504192</v>
      </c>
      <c r="AU44" s="253">
        <v>513.47157627835554</v>
      </c>
      <c r="AV44" s="253">
        <v>460.9708337978513</v>
      </c>
      <c r="AW44" s="253">
        <v>410.96653649730297</v>
      </c>
      <c r="AX44" s="253">
        <v>319.04508825937614</v>
      </c>
      <c r="AY44" s="253">
        <v>291.01553354332776</v>
      </c>
      <c r="AZ44" s="253">
        <v>285.95727055879962</v>
      </c>
      <c r="BA44" s="254">
        <v>226.60679226482199</v>
      </c>
    </row>
    <row r="45" spans="1:53" x14ac:dyDescent="0.25">
      <c r="A45" s="250" t="s">
        <v>235</v>
      </c>
      <c r="B45" s="251" t="s">
        <v>236</v>
      </c>
      <c r="C45" s="252">
        <v>4731.5693805866786</v>
      </c>
      <c r="D45" s="253">
        <v>5506.5197200000011</v>
      </c>
      <c r="E45" s="253">
        <v>5204.1704899999977</v>
      </c>
      <c r="F45" s="253">
        <v>5868.9912299999996</v>
      </c>
      <c r="G45" s="253">
        <v>6560.3193499999979</v>
      </c>
      <c r="H45" s="253">
        <v>6024.4821913588166</v>
      </c>
      <c r="I45" s="253">
        <v>6934.1380599999975</v>
      </c>
      <c r="J45" s="253">
        <v>6359.4225899999974</v>
      </c>
      <c r="K45" s="253">
        <v>6694.1261799999966</v>
      </c>
      <c r="L45" s="253">
        <v>5887.5956199999955</v>
      </c>
      <c r="M45" s="253">
        <v>6010.3405912842218</v>
      </c>
      <c r="N45" s="253">
        <v>5794.9197896459627</v>
      </c>
      <c r="O45" s="253">
        <v>5939.0656023822994</v>
      </c>
      <c r="P45" s="253">
        <v>5326.4575885696158</v>
      </c>
      <c r="Q45" s="253">
        <v>5262.9418385998424</v>
      </c>
      <c r="R45" s="253">
        <v>4961.9089620724799</v>
      </c>
      <c r="S45" s="253">
        <v>4874.7856400594337</v>
      </c>
      <c r="T45" s="253">
        <v>4929.7449553368697</v>
      </c>
      <c r="U45" s="253">
        <v>4939.4495809999671</v>
      </c>
      <c r="V45" s="253">
        <v>4956.5138611419106</v>
      </c>
      <c r="W45" s="253">
        <v>4965.7352770545676</v>
      </c>
      <c r="X45" s="253">
        <v>4896.5899248753813</v>
      </c>
      <c r="Y45" s="253">
        <v>4779.0647899361102</v>
      </c>
      <c r="Z45" s="253">
        <v>4482.3261300258373</v>
      </c>
      <c r="AA45" s="253">
        <v>4281.6252954241081</v>
      </c>
      <c r="AB45" s="253">
        <v>4189.5494885729067</v>
      </c>
      <c r="AC45" s="253">
        <v>4037.3521528382353</v>
      </c>
      <c r="AD45" s="253">
        <v>3782.1199628044328</v>
      </c>
      <c r="AE45" s="253">
        <v>3453.0809957303736</v>
      </c>
      <c r="AF45" s="253">
        <v>3436.3973769656641</v>
      </c>
      <c r="AG45" s="253">
        <v>3284.2059249366707</v>
      </c>
      <c r="AH45" s="253">
        <v>2951.6133269772486</v>
      </c>
      <c r="AI45" s="253">
        <v>2807.6101315550545</v>
      </c>
      <c r="AJ45" s="253">
        <v>2215.0843721118795</v>
      </c>
      <c r="AK45" s="253">
        <v>2122.7218615748684</v>
      </c>
      <c r="AL45" s="253">
        <v>1915.7016502544036</v>
      </c>
      <c r="AM45" s="253">
        <v>1908.5587678989507</v>
      </c>
      <c r="AN45" s="253">
        <v>1871.3707163971728</v>
      </c>
      <c r="AO45" s="253">
        <v>1803.3763743594193</v>
      </c>
      <c r="AP45" s="253">
        <v>1738.9599508007891</v>
      </c>
      <c r="AQ45" s="253">
        <v>1664.1147805538994</v>
      </c>
      <c r="AR45" s="253">
        <v>1541.2501688854459</v>
      </c>
      <c r="AS45" s="253">
        <v>1406.957422196489</v>
      </c>
      <c r="AT45" s="253">
        <v>1155.7885021339528</v>
      </c>
      <c r="AU45" s="253">
        <v>996.82519691374296</v>
      </c>
      <c r="AV45" s="253">
        <v>934.81635752989143</v>
      </c>
      <c r="AW45" s="253">
        <v>853.53446432008104</v>
      </c>
      <c r="AX45" s="253">
        <v>729.68000741819162</v>
      </c>
      <c r="AY45" s="253">
        <v>614.74933701822965</v>
      </c>
      <c r="AZ45" s="253">
        <v>595.76774090212325</v>
      </c>
      <c r="BA45" s="254">
        <v>544.35527325714804</v>
      </c>
    </row>
    <row r="46" spans="1:53" x14ac:dyDescent="0.25">
      <c r="A46" s="255" t="s">
        <v>237</v>
      </c>
      <c r="B46" s="256" t="s">
        <v>238</v>
      </c>
      <c r="C46" s="257">
        <v>250.95534947177612</v>
      </c>
      <c r="D46" s="258">
        <v>292.20066000000003</v>
      </c>
      <c r="E46" s="258">
        <v>274.99955999999997</v>
      </c>
      <c r="F46" s="258">
        <v>318.09907999999996</v>
      </c>
      <c r="G46" s="258">
        <v>260.10037999999992</v>
      </c>
      <c r="H46" s="258">
        <v>288.41030178615392</v>
      </c>
      <c r="I46" s="258">
        <v>276.79014999999976</v>
      </c>
      <c r="J46" s="258">
        <v>287.37414000000007</v>
      </c>
      <c r="K46" s="258">
        <v>266.58648999999991</v>
      </c>
      <c r="L46" s="258">
        <v>247.00034999999974</v>
      </c>
      <c r="M46" s="258">
        <v>252.14960787597809</v>
      </c>
      <c r="N46" s="258">
        <v>89.710496155112224</v>
      </c>
      <c r="O46" s="258">
        <v>98.303640880382886</v>
      </c>
      <c r="P46" s="258">
        <v>159.60161415462014</v>
      </c>
      <c r="Q46" s="258">
        <v>180.42417581773091</v>
      </c>
      <c r="R46" s="258">
        <v>157.45093194922583</v>
      </c>
      <c r="S46" s="258">
        <v>153.48988769321994</v>
      </c>
      <c r="T46" s="258">
        <v>163.38106193112623</v>
      </c>
      <c r="U46" s="258">
        <v>165.18367618803796</v>
      </c>
      <c r="V46" s="258">
        <v>166.29060636753863</v>
      </c>
      <c r="W46" s="258">
        <v>167.08050490823604</v>
      </c>
      <c r="X46" s="258">
        <v>164.69565657794891</v>
      </c>
      <c r="Y46" s="258">
        <v>160.09798873870665</v>
      </c>
      <c r="Z46" s="258">
        <v>155.77179589972761</v>
      </c>
      <c r="AA46" s="258">
        <v>140.53263165777034</v>
      </c>
      <c r="AB46" s="258">
        <v>133.949281008556</v>
      </c>
      <c r="AC46" s="258">
        <v>126.37385146284164</v>
      </c>
      <c r="AD46" s="258">
        <v>121.2845860504452</v>
      </c>
      <c r="AE46" s="258">
        <v>119.0584489484368</v>
      </c>
      <c r="AF46" s="258">
        <v>117.15589373452939</v>
      </c>
      <c r="AG46" s="258">
        <v>111.99464659597159</v>
      </c>
      <c r="AH46" s="258">
        <v>100.48956934571925</v>
      </c>
      <c r="AI46" s="258">
        <v>84.951599529885584</v>
      </c>
      <c r="AJ46" s="258">
        <v>80.186536448138298</v>
      </c>
      <c r="AK46" s="258">
        <v>71.158492332029894</v>
      </c>
      <c r="AL46" s="258">
        <v>63.389296312950428</v>
      </c>
      <c r="AM46" s="258">
        <v>63.169306037227592</v>
      </c>
      <c r="AN46" s="258">
        <v>62.12844265731372</v>
      </c>
      <c r="AO46" s="258">
        <v>59.394405456611963</v>
      </c>
      <c r="AP46" s="258">
        <v>56.711806372739652</v>
      </c>
      <c r="AQ46" s="258">
        <v>54.121668454181084</v>
      </c>
      <c r="AR46" s="258">
        <v>50.497808567604665</v>
      </c>
      <c r="AS46" s="258">
        <v>45.344277535904048</v>
      </c>
      <c r="AT46" s="258">
        <v>41.326540186285172</v>
      </c>
      <c r="AU46" s="258">
        <v>31.935992958338343</v>
      </c>
      <c r="AV46" s="258">
        <v>27.84150935735018</v>
      </c>
      <c r="AW46" s="258">
        <v>24.056530124470726</v>
      </c>
      <c r="AX46" s="258">
        <v>21.636343638616406</v>
      </c>
      <c r="AY46" s="258">
        <v>20.483498455549604</v>
      </c>
      <c r="AZ46" s="258">
        <v>19.517132212809706</v>
      </c>
      <c r="BA46" s="259">
        <v>17.842430579174081</v>
      </c>
    </row>
    <row r="47" spans="1:53" x14ac:dyDescent="0.25">
      <c r="A47" s="255" t="s">
        <v>239</v>
      </c>
      <c r="B47" s="256" t="s">
        <v>240</v>
      </c>
      <c r="C47" s="257">
        <v>281.86204261010715</v>
      </c>
      <c r="D47" s="258">
        <v>169.40306999999993</v>
      </c>
      <c r="E47" s="258">
        <v>108.29999999999994</v>
      </c>
      <c r="F47" s="258">
        <v>25.999919999999985</v>
      </c>
      <c r="G47" s="258">
        <v>16.799999999999997</v>
      </c>
      <c r="H47" s="258">
        <v>69.313150317530372</v>
      </c>
      <c r="I47" s="258">
        <v>120.9994599999999</v>
      </c>
      <c r="J47" s="258">
        <v>101.83636000000008</v>
      </c>
      <c r="K47" s="258">
        <v>87.831850000000045</v>
      </c>
      <c r="L47" s="258">
        <v>78.170629999999932</v>
      </c>
      <c r="M47" s="258">
        <v>101.84352607135133</v>
      </c>
      <c r="N47" s="258">
        <v>70.908374910285758</v>
      </c>
      <c r="O47" s="258">
        <v>56.606478485025676</v>
      </c>
      <c r="P47" s="258">
        <v>69.074233304671864</v>
      </c>
      <c r="Q47" s="258">
        <v>64.177847351266621</v>
      </c>
      <c r="R47" s="258">
        <v>52.140056359822076</v>
      </c>
      <c r="S47" s="258">
        <v>49.921809157403764</v>
      </c>
      <c r="T47" s="258">
        <v>53.101922072109623</v>
      </c>
      <c r="U47" s="258">
        <v>53.473459527810348</v>
      </c>
      <c r="V47" s="258">
        <v>53.701958372318181</v>
      </c>
      <c r="W47" s="258">
        <v>53.906333619336174</v>
      </c>
      <c r="X47" s="258">
        <v>52.970610768076568</v>
      </c>
      <c r="Y47" s="258">
        <v>52.097536362312752</v>
      </c>
      <c r="Z47" s="258">
        <v>51.755333748623023</v>
      </c>
      <c r="AA47" s="258">
        <v>46.946601875404802</v>
      </c>
      <c r="AB47" s="258">
        <v>43.70331715592728</v>
      </c>
      <c r="AC47" s="258">
        <v>41.412282309339716</v>
      </c>
      <c r="AD47" s="258">
        <v>39.257754272274944</v>
      </c>
      <c r="AE47" s="258">
        <v>38.700999713070772</v>
      </c>
      <c r="AF47" s="258">
        <v>38.634752436456175</v>
      </c>
      <c r="AG47" s="258">
        <v>37.970640624527903</v>
      </c>
      <c r="AH47" s="258">
        <v>35.118541837466047</v>
      </c>
      <c r="AI47" s="258">
        <v>30.447556841094382</v>
      </c>
      <c r="AJ47" s="258">
        <v>28.286347192432423</v>
      </c>
      <c r="AK47" s="258">
        <v>24.173270329054144</v>
      </c>
      <c r="AL47" s="258">
        <v>18.671372806320335</v>
      </c>
      <c r="AM47" s="258">
        <v>18.64624102237098</v>
      </c>
      <c r="AN47" s="258">
        <v>18.579341736000842</v>
      </c>
      <c r="AO47" s="258">
        <v>17.667880741158381</v>
      </c>
      <c r="AP47" s="258">
        <v>16.673867411823011</v>
      </c>
      <c r="AQ47" s="258">
        <v>15.708147577478901</v>
      </c>
      <c r="AR47" s="258">
        <v>14.451343868959073</v>
      </c>
      <c r="AS47" s="258">
        <v>13.150471870121596</v>
      </c>
      <c r="AT47" s="258">
        <v>12.533189745751731</v>
      </c>
      <c r="AU47" s="258">
        <v>9.7248451480870131</v>
      </c>
      <c r="AV47" s="258">
        <v>8.0290540003805173</v>
      </c>
      <c r="AW47" s="258">
        <v>6.8247307790271527</v>
      </c>
      <c r="AX47" s="258">
        <v>6.0078825346992817</v>
      </c>
      <c r="AY47" s="258">
        <v>5.7312096441203435</v>
      </c>
      <c r="AZ47" s="258">
        <v>5.6127860644599279</v>
      </c>
      <c r="BA47" s="259">
        <v>5.3662317307048681</v>
      </c>
    </row>
    <row r="48" spans="1:53" x14ac:dyDescent="0.25">
      <c r="A48" s="255" t="s">
        <v>241</v>
      </c>
      <c r="B48" s="256" t="s">
        <v>242</v>
      </c>
      <c r="C48" s="257">
        <v>6.5204929779306395</v>
      </c>
      <c r="D48" s="258">
        <v>3.6999999999999993</v>
      </c>
      <c r="E48" s="258">
        <v>3.6999999999999971</v>
      </c>
      <c r="F48" s="258">
        <v>8.3999999999999986</v>
      </c>
      <c r="G48" s="258">
        <v>23.899999999999995</v>
      </c>
      <c r="H48" s="258">
        <v>29.640775771472217</v>
      </c>
      <c r="I48" s="258">
        <v>23.000000000000007</v>
      </c>
      <c r="J48" s="258">
        <v>15.799999999999999</v>
      </c>
      <c r="K48" s="258">
        <v>5.6000000000000227</v>
      </c>
      <c r="L48" s="258">
        <v>2.7999999999999954</v>
      </c>
      <c r="M48" s="258">
        <v>0.93149899684723214</v>
      </c>
      <c r="N48" s="258">
        <v>4.6574949842361733</v>
      </c>
      <c r="O48" s="258">
        <v>8.3834909716251129</v>
      </c>
      <c r="P48" s="258">
        <v>32.602464889653227</v>
      </c>
      <c r="Q48" s="258">
        <v>11.990064010700298</v>
      </c>
      <c r="R48" s="258">
        <v>11.990064010700291</v>
      </c>
      <c r="S48" s="258">
        <v>11.501280676080698</v>
      </c>
      <c r="T48" s="258">
        <v>12.151571497122248</v>
      </c>
      <c r="U48" s="258">
        <v>12.288632378058187</v>
      </c>
      <c r="V48" s="258">
        <v>12.377674074681968</v>
      </c>
      <c r="W48" s="258">
        <v>12.439982111837493</v>
      </c>
      <c r="X48" s="258">
        <v>11.998620056277918</v>
      </c>
      <c r="Y48" s="258">
        <v>11.744120482488794</v>
      </c>
      <c r="Z48" s="258">
        <v>11.580193956015183</v>
      </c>
      <c r="AA48" s="258">
        <v>10.576190225581108</v>
      </c>
      <c r="AB48" s="258">
        <v>10.001827607653684</v>
      </c>
      <c r="AC48" s="258">
        <v>9.6611375935842183</v>
      </c>
      <c r="AD48" s="258">
        <v>9.1460128394746754</v>
      </c>
      <c r="AE48" s="258">
        <v>9.0518133240588412</v>
      </c>
      <c r="AF48" s="258">
        <v>9.0480008741791416</v>
      </c>
      <c r="AG48" s="258">
        <v>8.48916577898855</v>
      </c>
      <c r="AH48" s="258">
        <v>7.8348873396201748</v>
      </c>
      <c r="AI48" s="258">
        <v>7.0831793990590306</v>
      </c>
      <c r="AJ48" s="258">
        <v>6.7658052503670696</v>
      </c>
      <c r="AK48" s="258">
        <v>6.0658955653398321</v>
      </c>
      <c r="AL48" s="258">
        <v>4.9266066322229998</v>
      </c>
      <c r="AM48" s="258">
        <v>4.9124220603792006</v>
      </c>
      <c r="AN48" s="258">
        <v>4.89691578016226</v>
      </c>
      <c r="AO48" s="258">
        <v>4.5241705416211868</v>
      </c>
      <c r="AP48" s="258">
        <v>4.1023089371396777</v>
      </c>
      <c r="AQ48" s="258">
        <v>3.7035993363243471</v>
      </c>
      <c r="AR48" s="258">
        <v>3.2011717695101516</v>
      </c>
      <c r="AS48" s="258">
        <v>2.8646220155040645</v>
      </c>
      <c r="AT48" s="258">
        <v>2.6701219384207757</v>
      </c>
      <c r="AU48" s="258">
        <v>2.083438202563487</v>
      </c>
      <c r="AV48" s="258">
        <v>1.7707067721213223</v>
      </c>
      <c r="AW48" s="258">
        <v>1.574370984714371</v>
      </c>
      <c r="AX48" s="258">
        <v>1.3829922930848111</v>
      </c>
      <c r="AY48" s="258">
        <v>1.3294247752104591</v>
      </c>
      <c r="AZ48" s="258">
        <v>1.3008111541590957</v>
      </c>
      <c r="BA48" s="259">
        <v>1.1600087267961166</v>
      </c>
    </row>
    <row r="49" spans="1:53" x14ac:dyDescent="0.25">
      <c r="A49" s="255" t="s">
        <v>243</v>
      </c>
      <c r="B49" s="256" t="s">
        <v>244</v>
      </c>
      <c r="C49" s="257">
        <v>42.275723703066703</v>
      </c>
      <c r="D49" s="258">
        <v>55.599999999999966</v>
      </c>
      <c r="E49" s="258">
        <v>66.8</v>
      </c>
      <c r="F49" s="258">
        <v>107.70000000000059</v>
      </c>
      <c r="G49" s="258">
        <v>122.5999999999994</v>
      </c>
      <c r="H49" s="258">
        <v>110.34680424190164</v>
      </c>
      <c r="I49" s="258">
        <v>133.99999999999812</v>
      </c>
      <c r="J49" s="258">
        <v>88.200000000000287</v>
      </c>
      <c r="K49" s="258">
        <v>92.899999999999991</v>
      </c>
      <c r="L49" s="258">
        <v>82.799999999999713</v>
      </c>
      <c r="M49" s="258">
        <v>109.67803573134546</v>
      </c>
      <c r="N49" s="258">
        <v>110.58565013853197</v>
      </c>
      <c r="O49" s="258">
        <v>87.41759816566416</v>
      </c>
      <c r="P49" s="258">
        <v>93.22155345371138</v>
      </c>
      <c r="Q49" s="258">
        <v>88.707352782315638</v>
      </c>
      <c r="R49" s="258">
        <v>69.623562228363696</v>
      </c>
      <c r="S49" s="258">
        <v>69.681809604438158</v>
      </c>
      <c r="T49" s="258">
        <v>70.910281115379533</v>
      </c>
      <c r="U49" s="258">
        <v>71.660238844489839</v>
      </c>
      <c r="V49" s="258">
        <v>71.929136879759952</v>
      </c>
      <c r="W49" s="258">
        <v>71.855860133135309</v>
      </c>
      <c r="X49" s="258">
        <v>69.77086237582715</v>
      </c>
      <c r="Y49" s="258">
        <v>67.892635297106295</v>
      </c>
      <c r="Z49" s="258">
        <v>63.42714609112771</v>
      </c>
      <c r="AA49" s="258">
        <v>60.71594683440172</v>
      </c>
      <c r="AB49" s="258">
        <v>59.610449647662861</v>
      </c>
      <c r="AC49" s="258">
        <v>57.657938042155436</v>
      </c>
      <c r="AD49" s="258">
        <v>52.978369613946057</v>
      </c>
      <c r="AE49" s="258">
        <v>52.11738971674</v>
      </c>
      <c r="AF49" s="258">
        <v>49.915462518080325</v>
      </c>
      <c r="AG49" s="258">
        <v>43.243510678337188</v>
      </c>
      <c r="AH49" s="258">
        <v>41.579023602127627</v>
      </c>
      <c r="AI49" s="258">
        <v>37.101784338393969</v>
      </c>
      <c r="AJ49" s="258">
        <v>34.752746390590708</v>
      </c>
      <c r="AK49" s="258">
        <v>33.11051550915483</v>
      </c>
      <c r="AL49" s="258">
        <v>30.62504966819543</v>
      </c>
      <c r="AM49" s="258">
        <v>30.426874717997098</v>
      </c>
      <c r="AN49" s="258">
        <v>28.851714602633617</v>
      </c>
      <c r="AO49" s="258">
        <v>26.873276889283588</v>
      </c>
      <c r="AP49" s="258">
        <v>25.18640855676054</v>
      </c>
      <c r="AQ49" s="258">
        <v>23.775995513090955</v>
      </c>
      <c r="AR49" s="258">
        <v>21.144701073089674</v>
      </c>
      <c r="AS49" s="258">
        <v>19.081318339264218</v>
      </c>
      <c r="AT49" s="258">
        <v>15.697504824434136</v>
      </c>
      <c r="AU49" s="258">
        <v>13.632934419720902</v>
      </c>
      <c r="AV49" s="258">
        <v>12.705584449658648</v>
      </c>
      <c r="AW49" s="258">
        <v>11.551242841415982</v>
      </c>
      <c r="AX49" s="258">
        <v>9.4635838771210636</v>
      </c>
      <c r="AY49" s="258">
        <v>8.9749182380026831</v>
      </c>
      <c r="AZ49" s="258">
        <v>8.2589000220537834</v>
      </c>
      <c r="BA49" s="259">
        <v>6.3692023038286614</v>
      </c>
    </row>
    <row r="50" spans="1:53" x14ac:dyDescent="0.25">
      <c r="A50" s="255" t="s">
        <v>245</v>
      </c>
      <c r="B50" s="256" t="s">
        <v>246</v>
      </c>
      <c r="C50" s="257">
        <v>84.025850264889797</v>
      </c>
      <c r="D50" s="258">
        <v>62.394589999999994</v>
      </c>
      <c r="E50" s="258">
        <v>65.184079999999994</v>
      </c>
      <c r="F50" s="258">
        <v>61.399949999999968</v>
      </c>
      <c r="G50" s="258">
        <v>97.099849999999989</v>
      </c>
      <c r="H50" s="258">
        <v>82.425724929207092</v>
      </c>
      <c r="I50" s="258">
        <v>104.00003999999998</v>
      </c>
      <c r="J50" s="258">
        <v>85.299920000000029</v>
      </c>
      <c r="K50" s="258">
        <v>87.199389999999994</v>
      </c>
      <c r="L50" s="258">
        <v>147.30019999999999</v>
      </c>
      <c r="M50" s="258">
        <v>430.28079039539563</v>
      </c>
      <c r="N50" s="258">
        <v>281.59929750324108</v>
      </c>
      <c r="O50" s="258">
        <v>185.9176459348426</v>
      </c>
      <c r="P50" s="258">
        <v>238.5353800334079</v>
      </c>
      <c r="Q50" s="258">
        <v>292.53835786098233</v>
      </c>
      <c r="R50" s="258">
        <v>71.15219260533101</v>
      </c>
      <c r="S50" s="258">
        <v>73.285142595480082</v>
      </c>
      <c r="T50" s="258">
        <v>74.547552916588472</v>
      </c>
      <c r="U50" s="258">
        <v>75.282115595025971</v>
      </c>
      <c r="V50" s="258">
        <v>75.250300546135989</v>
      </c>
      <c r="W50" s="258">
        <v>74.833963585551373</v>
      </c>
      <c r="X50" s="258">
        <v>73.500831688989834</v>
      </c>
      <c r="Y50" s="258">
        <v>73.573794838232729</v>
      </c>
      <c r="Z50" s="258">
        <v>70.396139039179658</v>
      </c>
      <c r="AA50" s="258">
        <v>65.760947440137713</v>
      </c>
      <c r="AB50" s="258">
        <v>65.824080049636564</v>
      </c>
      <c r="AC50" s="258">
        <v>65.092297120503218</v>
      </c>
      <c r="AD50" s="258">
        <v>60.670375618386572</v>
      </c>
      <c r="AE50" s="258">
        <v>60.250798930033127</v>
      </c>
      <c r="AF50" s="258">
        <v>58.083993474874596</v>
      </c>
      <c r="AG50" s="258">
        <v>50.266825116971262</v>
      </c>
      <c r="AH50" s="258">
        <v>46.721610941112516</v>
      </c>
      <c r="AI50" s="258">
        <v>43.868616930241537</v>
      </c>
      <c r="AJ50" s="258">
        <v>40.966200160384759</v>
      </c>
      <c r="AK50" s="258">
        <v>39.771209619498869</v>
      </c>
      <c r="AL50" s="258">
        <v>34.248259494389146</v>
      </c>
      <c r="AM50" s="258">
        <v>33.947276680349759</v>
      </c>
      <c r="AN50" s="258">
        <v>32.107190515484817</v>
      </c>
      <c r="AO50" s="258">
        <v>29.084192555507677</v>
      </c>
      <c r="AP50" s="258">
        <v>26.413728908968245</v>
      </c>
      <c r="AQ50" s="258">
        <v>24.097755745085337</v>
      </c>
      <c r="AR50" s="258">
        <v>21.407947888452604</v>
      </c>
      <c r="AS50" s="258">
        <v>20.356475500267123</v>
      </c>
      <c r="AT50" s="258">
        <v>17.25775270031972</v>
      </c>
      <c r="AU50" s="258">
        <v>14.09846868599843</v>
      </c>
      <c r="AV50" s="258">
        <v>13.609942075191704</v>
      </c>
      <c r="AW50" s="258">
        <v>13.065307221722335</v>
      </c>
      <c r="AX50" s="258">
        <v>10.984951490568324</v>
      </c>
      <c r="AY50" s="258">
        <v>10.616725892501062</v>
      </c>
      <c r="AZ50" s="258">
        <v>9.7319174364101624</v>
      </c>
      <c r="BA50" s="259">
        <v>7.4838662212714668</v>
      </c>
    </row>
    <row r="51" spans="1:53" x14ac:dyDescent="0.25">
      <c r="A51" s="255" t="s">
        <v>247</v>
      </c>
      <c r="B51" s="256" t="s">
        <v>248</v>
      </c>
      <c r="C51" s="257">
        <v>4065.9299215589072</v>
      </c>
      <c r="D51" s="258">
        <v>4923.2214000000013</v>
      </c>
      <c r="E51" s="258">
        <v>4685.1868499999964</v>
      </c>
      <c r="F51" s="258">
        <v>5347.39228</v>
      </c>
      <c r="G51" s="258">
        <v>6039.8191199999974</v>
      </c>
      <c r="H51" s="258">
        <v>5444.3454343125504</v>
      </c>
      <c r="I51" s="258">
        <v>6275.3484099999996</v>
      </c>
      <c r="J51" s="258">
        <v>5780.9121699999969</v>
      </c>
      <c r="K51" s="258">
        <v>6154.0084499999966</v>
      </c>
      <c r="L51" s="258">
        <v>5329.5244399999992</v>
      </c>
      <c r="M51" s="258">
        <v>5115.4571322133042</v>
      </c>
      <c r="N51" s="258">
        <v>5237.458475954556</v>
      </c>
      <c r="O51" s="258">
        <v>5502.4367479447583</v>
      </c>
      <c r="P51" s="258">
        <v>4733.4223427335519</v>
      </c>
      <c r="Q51" s="258">
        <v>4625.1040407768469</v>
      </c>
      <c r="R51" s="258">
        <v>4599.5521549190371</v>
      </c>
      <c r="S51" s="258">
        <v>4516.9057103328105</v>
      </c>
      <c r="T51" s="258">
        <v>4555.6525658045457</v>
      </c>
      <c r="U51" s="258">
        <v>4561.5614584665464</v>
      </c>
      <c r="V51" s="258">
        <v>4576.964184901477</v>
      </c>
      <c r="W51" s="258">
        <v>4585.6186326964716</v>
      </c>
      <c r="X51" s="258">
        <v>4523.6533434082612</v>
      </c>
      <c r="Y51" s="258">
        <v>4413.658714217263</v>
      </c>
      <c r="Z51" s="258">
        <v>4129.3955212911651</v>
      </c>
      <c r="AA51" s="258">
        <v>3957.0929773908128</v>
      </c>
      <c r="AB51" s="258">
        <v>3876.46053310347</v>
      </c>
      <c r="AC51" s="258">
        <v>3737.1546463098116</v>
      </c>
      <c r="AD51" s="258">
        <v>3498.782864409905</v>
      </c>
      <c r="AE51" s="258">
        <v>3173.9015450980351</v>
      </c>
      <c r="AF51" s="258">
        <v>3163.5592739275439</v>
      </c>
      <c r="AG51" s="258">
        <v>3032.241136141874</v>
      </c>
      <c r="AH51" s="258">
        <v>2719.8696939112033</v>
      </c>
      <c r="AI51" s="258">
        <v>2604.15739451638</v>
      </c>
      <c r="AJ51" s="258">
        <v>2024.126736669966</v>
      </c>
      <c r="AK51" s="258">
        <v>1948.4424782197907</v>
      </c>
      <c r="AL51" s="258">
        <v>1763.8410653403248</v>
      </c>
      <c r="AM51" s="258">
        <v>1757.4566473806265</v>
      </c>
      <c r="AN51" s="258">
        <v>1724.8071111055774</v>
      </c>
      <c r="AO51" s="258">
        <v>1665.8324481752363</v>
      </c>
      <c r="AP51" s="258">
        <v>1609.8718306133574</v>
      </c>
      <c r="AQ51" s="258">
        <v>1542.7076139277385</v>
      </c>
      <c r="AR51" s="258">
        <v>1430.5471957178297</v>
      </c>
      <c r="AS51" s="258">
        <v>1306.1602569354282</v>
      </c>
      <c r="AT51" s="258">
        <v>1066.3033927387414</v>
      </c>
      <c r="AU51" s="258">
        <v>925.34951749903439</v>
      </c>
      <c r="AV51" s="258">
        <v>870.859560875189</v>
      </c>
      <c r="AW51" s="258">
        <v>796.46228236873071</v>
      </c>
      <c r="AX51" s="258">
        <v>680.20425358410182</v>
      </c>
      <c r="AY51" s="258">
        <v>567.61356001284548</v>
      </c>
      <c r="AZ51" s="258">
        <v>551.34619401223063</v>
      </c>
      <c r="BA51" s="259">
        <v>506.13353369537288</v>
      </c>
    </row>
    <row r="52" spans="1:53" x14ac:dyDescent="0.25">
      <c r="A52" s="240" t="s">
        <v>108</v>
      </c>
      <c r="B52" s="415" t="s">
        <v>249</v>
      </c>
      <c r="C52" s="242">
        <v>15182.387799783266</v>
      </c>
      <c r="D52" s="416">
        <v>14342.506619999993</v>
      </c>
      <c r="E52" s="416">
        <v>12984.439450000011</v>
      </c>
      <c r="F52" s="416">
        <v>13774.60238</v>
      </c>
      <c r="G52" s="416">
        <v>14389.697459999974</v>
      </c>
      <c r="H52" s="416">
        <v>14704.3284999562</v>
      </c>
      <c r="I52" s="416">
        <v>13438.430720000004</v>
      </c>
      <c r="J52" s="416">
        <v>14491.521650000002</v>
      </c>
      <c r="K52" s="416">
        <v>13924.99468</v>
      </c>
      <c r="L52" s="416">
        <v>12015.676779999994</v>
      </c>
      <c r="M52" s="416">
        <v>13377.777124130538</v>
      </c>
      <c r="N52" s="416">
        <v>13853.499556410432</v>
      </c>
      <c r="O52" s="416">
        <v>12913.576874971845</v>
      </c>
      <c r="P52" s="416">
        <v>12927.00113061007</v>
      </c>
      <c r="Q52" s="416">
        <v>13402.788498790627</v>
      </c>
      <c r="R52" s="416">
        <v>13188.732473713895</v>
      </c>
      <c r="S52" s="416">
        <v>13192.815500159106</v>
      </c>
      <c r="T52" s="416">
        <v>13858.417206933062</v>
      </c>
      <c r="U52" s="416">
        <v>14202.160503919773</v>
      </c>
      <c r="V52" s="416">
        <v>14611.064207625528</v>
      </c>
      <c r="W52" s="416">
        <v>15037.526983448455</v>
      </c>
      <c r="X52" s="416">
        <v>15426.745973876601</v>
      </c>
      <c r="Y52" s="416">
        <v>15845.169983453379</v>
      </c>
      <c r="Z52" s="416">
        <v>16389.650085336485</v>
      </c>
      <c r="AA52" s="416">
        <v>16720.441052224</v>
      </c>
      <c r="AB52" s="416">
        <v>17045.837989372791</v>
      </c>
      <c r="AC52" s="416">
        <v>17397.829956543712</v>
      </c>
      <c r="AD52" s="416">
        <v>18001.100246142625</v>
      </c>
      <c r="AE52" s="416">
        <v>18424.983807298864</v>
      </c>
      <c r="AF52" s="416">
        <v>18628.975492811795</v>
      </c>
      <c r="AG52" s="416">
        <v>19145.086001710766</v>
      </c>
      <c r="AH52" s="416">
        <v>19484.068904349682</v>
      </c>
      <c r="AI52" s="416">
        <v>19858.083507080824</v>
      </c>
      <c r="AJ52" s="416">
        <v>20282.909392785463</v>
      </c>
      <c r="AK52" s="416">
        <v>20494.548672691006</v>
      </c>
      <c r="AL52" s="416">
        <v>20821.648211304764</v>
      </c>
      <c r="AM52" s="416">
        <v>20950.71368958208</v>
      </c>
      <c r="AN52" s="416">
        <v>21114.488221981268</v>
      </c>
      <c r="AO52" s="416">
        <v>21278.877205432851</v>
      </c>
      <c r="AP52" s="416">
        <v>21386.504411079368</v>
      </c>
      <c r="AQ52" s="416">
        <v>21494.069705008518</v>
      </c>
      <c r="AR52" s="416">
        <v>21628.746141471907</v>
      </c>
      <c r="AS52" s="416">
        <v>21751.734262865473</v>
      </c>
      <c r="AT52" s="416">
        <v>21872.231519155939</v>
      </c>
      <c r="AU52" s="416">
        <v>21962.125925419939</v>
      </c>
      <c r="AV52" s="416">
        <v>22010.701574818537</v>
      </c>
      <c r="AW52" s="416">
        <v>22064.907852417407</v>
      </c>
      <c r="AX52" s="416">
        <v>22088.220143558472</v>
      </c>
      <c r="AY52" s="416">
        <v>22090.786442932367</v>
      </c>
      <c r="AZ52" s="416">
        <v>22161.860631829757</v>
      </c>
      <c r="BA52" s="244">
        <v>22151.538313075398</v>
      </c>
    </row>
    <row r="53" spans="1:53" x14ac:dyDescent="0.25">
      <c r="A53" s="245" t="s">
        <v>43</v>
      </c>
      <c r="B53" s="246" t="s">
        <v>250</v>
      </c>
      <c r="C53" s="247">
        <v>15182.387799783266</v>
      </c>
      <c r="D53" s="248">
        <v>14342.506619999993</v>
      </c>
      <c r="E53" s="248">
        <v>12984.439450000011</v>
      </c>
      <c r="F53" s="248">
        <v>13774.60238</v>
      </c>
      <c r="G53" s="248">
        <v>14389.697459999974</v>
      </c>
      <c r="H53" s="248">
        <v>14704.3284999562</v>
      </c>
      <c r="I53" s="248">
        <v>13438.430720000004</v>
      </c>
      <c r="J53" s="248">
        <v>14491.521650000002</v>
      </c>
      <c r="K53" s="248">
        <v>13924.99468</v>
      </c>
      <c r="L53" s="248">
        <v>12015.676779999994</v>
      </c>
      <c r="M53" s="248">
        <v>13377.777124130538</v>
      </c>
      <c r="N53" s="248">
        <v>13853.499556410432</v>
      </c>
      <c r="O53" s="248">
        <v>12913.576874971845</v>
      </c>
      <c r="P53" s="248">
        <v>12927.00113061007</v>
      </c>
      <c r="Q53" s="248">
        <v>13402.788498790627</v>
      </c>
      <c r="R53" s="248">
        <v>13188.732473713895</v>
      </c>
      <c r="S53" s="248">
        <v>13192.815500159106</v>
      </c>
      <c r="T53" s="248">
        <v>13858.417206933062</v>
      </c>
      <c r="U53" s="248">
        <v>14202.160503919773</v>
      </c>
      <c r="V53" s="248">
        <v>14611.064207625528</v>
      </c>
      <c r="W53" s="248">
        <v>15037.526983448455</v>
      </c>
      <c r="X53" s="248">
        <v>15426.745973876601</v>
      </c>
      <c r="Y53" s="248">
        <v>15845.169983453379</v>
      </c>
      <c r="Z53" s="248">
        <v>16389.650085336485</v>
      </c>
      <c r="AA53" s="248">
        <v>16720.441052224</v>
      </c>
      <c r="AB53" s="248">
        <v>17045.837989372791</v>
      </c>
      <c r="AC53" s="248">
        <v>17397.829956543712</v>
      </c>
      <c r="AD53" s="248">
        <v>18001.100246142625</v>
      </c>
      <c r="AE53" s="248">
        <v>18424.983807298864</v>
      </c>
      <c r="AF53" s="248">
        <v>18628.975492811795</v>
      </c>
      <c r="AG53" s="248">
        <v>19145.086001710766</v>
      </c>
      <c r="AH53" s="248">
        <v>19484.068904349682</v>
      </c>
      <c r="AI53" s="248">
        <v>19858.083507080824</v>
      </c>
      <c r="AJ53" s="248">
        <v>20282.909392785463</v>
      </c>
      <c r="AK53" s="248">
        <v>20494.548672691006</v>
      </c>
      <c r="AL53" s="248">
        <v>20821.648211304764</v>
      </c>
      <c r="AM53" s="248">
        <v>20950.71368958208</v>
      </c>
      <c r="AN53" s="248">
        <v>21114.488221981268</v>
      </c>
      <c r="AO53" s="248">
        <v>21278.877205432851</v>
      </c>
      <c r="AP53" s="248">
        <v>21386.504411079368</v>
      </c>
      <c r="AQ53" s="248">
        <v>21494.069705008518</v>
      </c>
      <c r="AR53" s="248">
        <v>21628.746141471907</v>
      </c>
      <c r="AS53" s="248">
        <v>21751.734262865473</v>
      </c>
      <c r="AT53" s="248">
        <v>21872.231519155939</v>
      </c>
      <c r="AU53" s="248">
        <v>21962.125925419939</v>
      </c>
      <c r="AV53" s="248">
        <v>22010.701574818537</v>
      </c>
      <c r="AW53" s="248">
        <v>22064.907852417407</v>
      </c>
      <c r="AX53" s="248">
        <v>22088.220143558472</v>
      </c>
      <c r="AY53" s="248">
        <v>22090.786442932367</v>
      </c>
      <c r="AZ53" s="248">
        <v>22161.860631829757</v>
      </c>
      <c r="BA53" s="249">
        <v>22151.538313075398</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957D8-0E3B-4260-89FE-18104A31CA2D}">
  <sheetPr>
    <tabColor theme="8" tint="0.59999389629810485"/>
    <pageSetUpPr fitToPage="1"/>
  </sheetPr>
  <dimension ref="A1:BA85"/>
  <sheetViews>
    <sheetView showGridLines="0" workbookViewId="0">
      <pane xSplit="2" ySplit="1" topLeftCell="O2" activePane="bottomRight" state="frozen"/>
      <selection activeCell="C2" sqref="C2"/>
      <selection pane="topRight" activeCell="C2" sqref="C2"/>
      <selection pane="bottomLeft" activeCell="C2" sqref="C2"/>
      <selection pane="bottomRight" activeCell="C2" sqref="C2"/>
    </sheetView>
  </sheetViews>
  <sheetFormatPr defaultColWidth="9.1796875" defaultRowHeight="10.5" x14ac:dyDescent="0.25"/>
  <cols>
    <col min="1" max="1" width="35.7265625" style="234" customWidth="1"/>
    <col min="2" max="2" width="7.7265625" style="234" customWidth="1"/>
    <col min="3" max="53" width="11.7265625" style="234" customWidth="1"/>
    <col min="54" max="16384" width="9.1796875" style="234"/>
  </cols>
  <sheetData>
    <row r="1" spans="1:53" x14ac:dyDescent="0.25">
      <c r="A1" s="229" t="s">
        <v>1075</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712301.44811677083</v>
      </c>
      <c r="D2" s="238">
        <v>710481.39824000001</v>
      </c>
      <c r="E2" s="238">
        <v>705371.83516999998</v>
      </c>
      <c r="F2" s="238">
        <v>715643.63958999992</v>
      </c>
      <c r="G2" s="238">
        <v>731074.88130000001</v>
      </c>
      <c r="H2" s="238">
        <v>728885.51357080112</v>
      </c>
      <c r="I2" s="238">
        <v>727581.44839000003</v>
      </c>
      <c r="J2" s="238">
        <v>718881.06212999998</v>
      </c>
      <c r="K2" s="238">
        <v>717936.96889999998</v>
      </c>
      <c r="L2" s="238">
        <v>668778.04859000002</v>
      </c>
      <c r="M2" s="238">
        <v>661964.06071686652</v>
      </c>
      <c r="N2" s="238">
        <v>649294.91067928146</v>
      </c>
      <c r="O2" s="238">
        <v>645585.35292994429</v>
      </c>
      <c r="P2" s="238">
        <v>614619.66046552407</v>
      </c>
      <c r="Q2" s="238">
        <v>612959.23036263045</v>
      </c>
      <c r="R2" s="238">
        <v>642093.4442608183</v>
      </c>
      <c r="S2" s="238">
        <v>647480.90639907587</v>
      </c>
      <c r="T2" s="238">
        <v>650482.84930222447</v>
      </c>
      <c r="U2" s="238">
        <v>650846.09618733358</v>
      </c>
      <c r="V2" s="238">
        <v>652071.6792667954</v>
      </c>
      <c r="W2" s="238">
        <v>648379.33382457192</v>
      </c>
      <c r="X2" s="238">
        <v>647068.60376351979</v>
      </c>
      <c r="Y2" s="238">
        <v>643316.19702231069</v>
      </c>
      <c r="Z2" s="238">
        <v>638563.06754475331</v>
      </c>
      <c r="AA2" s="238">
        <v>632560.43571939436</v>
      </c>
      <c r="AB2" s="238">
        <v>627375.87715853134</v>
      </c>
      <c r="AC2" s="238">
        <v>624208.52054532431</v>
      </c>
      <c r="AD2" s="238">
        <v>619521.16293412843</v>
      </c>
      <c r="AE2" s="238">
        <v>617301.20441059198</v>
      </c>
      <c r="AF2" s="238">
        <v>614636.96759188839</v>
      </c>
      <c r="AG2" s="238">
        <v>610621.19493331632</v>
      </c>
      <c r="AH2" s="238">
        <v>608930.4246421312</v>
      </c>
      <c r="AI2" s="238">
        <v>606380.99274618772</v>
      </c>
      <c r="AJ2" s="238">
        <v>602925.35872134741</v>
      </c>
      <c r="AK2" s="238">
        <v>599482.95857758494</v>
      </c>
      <c r="AL2" s="238">
        <v>593322.83628583513</v>
      </c>
      <c r="AM2" s="238">
        <v>591369.201312694</v>
      </c>
      <c r="AN2" s="238">
        <v>586334.88576619839</v>
      </c>
      <c r="AO2" s="238">
        <v>582192.13822193979</v>
      </c>
      <c r="AP2" s="238">
        <v>577784.1481355289</v>
      </c>
      <c r="AQ2" s="238">
        <v>573146.84234268242</v>
      </c>
      <c r="AR2" s="238">
        <v>567042.5471012732</v>
      </c>
      <c r="AS2" s="238">
        <v>562565.81493407546</v>
      </c>
      <c r="AT2" s="238">
        <v>556752.72551598155</v>
      </c>
      <c r="AU2" s="238">
        <v>551911.1253218744</v>
      </c>
      <c r="AV2" s="238">
        <v>547878.57891752478</v>
      </c>
      <c r="AW2" s="238">
        <v>544149.84432939324</v>
      </c>
      <c r="AX2" s="238">
        <v>538969.45725848782</v>
      </c>
      <c r="AY2" s="238">
        <v>534980.65986467234</v>
      </c>
      <c r="AZ2" s="238">
        <v>530904.19400867517</v>
      </c>
      <c r="BA2" s="239">
        <v>525684.25273496448</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712301.44811677083</v>
      </c>
      <c r="D21" s="416">
        <v>710481.39824000001</v>
      </c>
      <c r="E21" s="416">
        <v>705371.83516999998</v>
      </c>
      <c r="F21" s="416">
        <v>715643.63958999992</v>
      </c>
      <c r="G21" s="416">
        <v>731074.88130000001</v>
      </c>
      <c r="H21" s="416">
        <v>728885.51357080112</v>
      </c>
      <c r="I21" s="416">
        <v>727581.44839000003</v>
      </c>
      <c r="J21" s="416">
        <v>718881.06212999998</v>
      </c>
      <c r="K21" s="416">
        <v>717936.96889999998</v>
      </c>
      <c r="L21" s="416">
        <v>668778.04859000002</v>
      </c>
      <c r="M21" s="416">
        <v>661964.06071686652</v>
      </c>
      <c r="N21" s="416">
        <v>649294.91067928146</v>
      </c>
      <c r="O21" s="416">
        <v>645585.35292994429</v>
      </c>
      <c r="P21" s="416">
        <v>614619.66046552407</v>
      </c>
      <c r="Q21" s="416">
        <v>612959.23036263045</v>
      </c>
      <c r="R21" s="416">
        <v>642093.4442608183</v>
      </c>
      <c r="S21" s="416">
        <v>647480.90639907587</v>
      </c>
      <c r="T21" s="416">
        <v>650482.84930222447</v>
      </c>
      <c r="U21" s="416">
        <v>650846.09618733358</v>
      </c>
      <c r="V21" s="416">
        <v>652071.6792667954</v>
      </c>
      <c r="W21" s="416">
        <v>648379.33382457192</v>
      </c>
      <c r="X21" s="416">
        <v>647068.60376351979</v>
      </c>
      <c r="Y21" s="416">
        <v>643316.19702231069</v>
      </c>
      <c r="Z21" s="416">
        <v>638563.06754475331</v>
      </c>
      <c r="AA21" s="416">
        <v>632560.43571939436</v>
      </c>
      <c r="AB21" s="416">
        <v>627375.87715853134</v>
      </c>
      <c r="AC21" s="416">
        <v>624208.52054532431</v>
      </c>
      <c r="AD21" s="416">
        <v>619521.16293412843</v>
      </c>
      <c r="AE21" s="416">
        <v>617301.20441059198</v>
      </c>
      <c r="AF21" s="416">
        <v>614636.96759188839</v>
      </c>
      <c r="AG21" s="416">
        <v>610621.19493331632</v>
      </c>
      <c r="AH21" s="416">
        <v>608930.4246421312</v>
      </c>
      <c r="AI21" s="416">
        <v>606380.99274618772</v>
      </c>
      <c r="AJ21" s="416">
        <v>602925.35872134741</v>
      </c>
      <c r="AK21" s="416">
        <v>599482.95857758494</v>
      </c>
      <c r="AL21" s="416">
        <v>593322.83628583513</v>
      </c>
      <c r="AM21" s="416">
        <v>591369.201312694</v>
      </c>
      <c r="AN21" s="416">
        <v>586334.88576619839</v>
      </c>
      <c r="AO21" s="416">
        <v>582192.13822193979</v>
      </c>
      <c r="AP21" s="416">
        <v>577784.1481355289</v>
      </c>
      <c r="AQ21" s="416">
        <v>573146.84234268242</v>
      </c>
      <c r="AR21" s="416">
        <v>567042.5471012732</v>
      </c>
      <c r="AS21" s="416">
        <v>562565.81493407546</v>
      </c>
      <c r="AT21" s="416">
        <v>556752.72551598155</v>
      </c>
      <c r="AU21" s="416">
        <v>551911.1253218744</v>
      </c>
      <c r="AV21" s="416">
        <v>547878.57891752478</v>
      </c>
      <c r="AW21" s="416">
        <v>544149.84432939324</v>
      </c>
      <c r="AX21" s="416">
        <v>538969.45725848782</v>
      </c>
      <c r="AY21" s="416">
        <v>534980.65986467234</v>
      </c>
      <c r="AZ21" s="416">
        <v>530904.19400867517</v>
      </c>
      <c r="BA21" s="244">
        <v>525684.25273496448</v>
      </c>
    </row>
    <row r="22" spans="1:53" x14ac:dyDescent="0.25">
      <c r="A22" s="245" t="s">
        <v>191</v>
      </c>
      <c r="B22" s="246" t="s">
        <v>192</v>
      </c>
      <c r="C22" s="247">
        <v>712301.44811677083</v>
      </c>
      <c r="D22" s="248">
        <v>710481.39824000001</v>
      </c>
      <c r="E22" s="248">
        <v>705371.83516999998</v>
      </c>
      <c r="F22" s="248">
        <v>715643.63958999992</v>
      </c>
      <c r="G22" s="248">
        <v>731074.88130000001</v>
      </c>
      <c r="H22" s="248">
        <v>728885.51357080112</v>
      </c>
      <c r="I22" s="248">
        <v>727581.44839000003</v>
      </c>
      <c r="J22" s="248">
        <v>718881.06212999998</v>
      </c>
      <c r="K22" s="248">
        <v>717936.96889999998</v>
      </c>
      <c r="L22" s="248">
        <v>668778.04859000002</v>
      </c>
      <c r="M22" s="248">
        <v>661964.06071686652</v>
      </c>
      <c r="N22" s="248">
        <v>649294.91067928146</v>
      </c>
      <c r="O22" s="248">
        <v>645585.35292994429</v>
      </c>
      <c r="P22" s="248">
        <v>614619.66046552407</v>
      </c>
      <c r="Q22" s="248">
        <v>612959.23036263045</v>
      </c>
      <c r="R22" s="248">
        <v>642093.4442608183</v>
      </c>
      <c r="S22" s="248">
        <v>647480.90639907587</v>
      </c>
      <c r="T22" s="248">
        <v>650482.84930222447</v>
      </c>
      <c r="U22" s="248">
        <v>650846.09618733358</v>
      </c>
      <c r="V22" s="248">
        <v>652071.6792667954</v>
      </c>
      <c r="W22" s="248">
        <v>648379.33382457192</v>
      </c>
      <c r="X22" s="248">
        <v>647068.60376351979</v>
      </c>
      <c r="Y22" s="248">
        <v>643316.19702231069</v>
      </c>
      <c r="Z22" s="248">
        <v>638563.06754475331</v>
      </c>
      <c r="AA22" s="248">
        <v>632560.43571939436</v>
      </c>
      <c r="AB22" s="248">
        <v>627375.87715853134</v>
      </c>
      <c r="AC22" s="248">
        <v>624208.52054532431</v>
      </c>
      <c r="AD22" s="248">
        <v>619521.16293412843</v>
      </c>
      <c r="AE22" s="248">
        <v>617301.20441059198</v>
      </c>
      <c r="AF22" s="248">
        <v>614636.96759188839</v>
      </c>
      <c r="AG22" s="248">
        <v>610621.19493331632</v>
      </c>
      <c r="AH22" s="248">
        <v>608930.4246421312</v>
      </c>
      <c r="AI22" s="248">
        <v>606380.99274618772</v>
      </c>
      <c r="AJ22" s="248">
        <v>602925.35872134741</v>
      </c>
      <c r="AK22" s="248">
        <v>599482.95857758494</v>
      </c>
      <c r="AL22" s="248">
        <v>593322.83628583513</v>
      </c>
      <c r="AM22" s="248">
        <v>591369.201312694</v>
      </c>
      <c r="AN22" s="248">
        <v>586334.88576619839</v>
      </c>
      <c r="AO22" s="248">
        <v>582192.13822193979</v>
      </c>
      <c r="AP22" s="248">
        <v>577784.1481355289</v>
      </c>
      <c r="AQ22" s="248">
        <v>573146.84234268242</v>
      </c>
      <c r="AR22" s="248">
        <v>567042.5471012732</v>
      </c>
      <c r="AS22" s="248">
        <v>562565.81493407546</v>
      </c>
      <c r="AT22" s="248">
        <v>556752.72551598155</v>
      </c>
      <c r="AU22" s="248">
        <v>551911.1253218744</v>
      </c>
      <c r="AV22" s="248">
        <v>547878.57891752478</v>
      </c>
      <c r="AW22" s="248">
        <v>544149.84432939324</v>
      </c>
      <c r="AX22" s="248">
        <v>538969.45725848782</v>
      </c>
      <c r="AY22" s="248">
        <v>534980.65986467234</v>
      </c>
      <c r="AZ22" s="248">
        <v>530904.19400867517</v>
      </c>
      <c r="BA22" s="249">
        <v>525684.25273496448</v>
      </c>
    </row>
    <row r="23" spans="1:53" x14ac:dyDescent="0.25">
      <c r="A23" s="250" t="s">
        <v>193</v>
      </c>
      <c r="B23" s="251" t="s">
        <v>194</v>
      </c>
      <c r="C23" s="252">
        <v>662190.75172465551</v>
      </c>
      <c r="D23" s="253">
        <v>658142.94371999998</v>
      </c>
      <c r="E23" s="253">
        <v>647392.47489000007</v>
      </c>
      <c r="F23" s="253">
        <v>665893.7416699999</v>
      </c>
      <c r="G23" s="253">
        <v>682852.11252999993</v>
      </c>
      <c r="H23" s="253">
        <v>683410.40538357128</v>
      </c>
      <c r="I23" s="253">
        <v>671641.80058999988</v>
      </c>
      <c r="J23" s="253">
        <v>661931.36867</v>
      </c>
      <c r="K23" s="253">
        <v>664343.24349000002</v>
      </c>
      <c r="L23" s="253">
        <v>615241.35457999993</v>
      </c>
      <c r="M23" s="253">
        <v>611039.33097433078</v>
      </c>
      <c r="N23" s="253">
        <v>594382.23950495396</v>
      </c>
      <c r="O23" s="253">
        <v>594716.7835448347</v>
      </c>
      <c r="P23" s="253">
        <v>560706.08312855789</v>
      </c>
      <c r="Q23" s="253">
        <v>558638.24837648112</v>
      </c>
      <c r="R23" s="253">
        <v>589957.0880438718</v>
      </c>
      <c r="S23" s="253">
        <v>592953.54904680571</v>
      </c>
      <c r="T23" s="253">
        <v>594671.78611768794</v>
      </c>
      <c r="U23" s="253">
        <v>589294.77402070491</v>
      </c>
      <c r="V23" s="253">
        <v>590489.6517992774</v>
      </c>
      <c r="W23" s="253">
        <v>585020.28098429553</v>
      </c>
      <c r="X23" s="253">
        <v>585955.4932058648</v>
      </c>
      <c r="Y23" s="253">
        <v>581108.68509499577</v>
      </c>
      <c r="Z23" s="253">
        <v>575578.68443351937</v>
      </c>
      <c r="AA23" s="253">
        <v>568544.15285050124</v>
      </c>
      <c r="AB23" s="253">
        <v>559582.538350077</v>
      </c>
      <c r="AC23" s="253">
        <v>556215.96726106014</v>
      </c>
      <c r="AD23" s="253">
        <v>551342.52956518182</v>
      </c>
      <c r="AE23" s="253">
        <v>548585.23328621336</v>
      </c>
      <c r="AF23" s="253">
        <v>544119.31366914639</v>
      </c>
      <c r="AG23" s="253">
        <v>539940.23561132548</v>
      </c>
      <c r="AH23" s="253">
        <v>537676.60614412616</v>
      </c>
      <c r="AI23" s="253">
        <v>534509.69148229656</v>
      </c>
      <c r="AJ23" s="253">
        <v>530742.61228481506</v>
      </c>
      <c r="AK23" s="253">
        <v>526545.15791821596</v>
      </c>
      <c r="AL23" s="253">
        <v>515325.80685096158</v>
      </c>
      <c r="AM23" s="253">
        <v>514190.69858914579</v>
      </c>
      <c r="AN23" s="253">
        <v>505510.29766916885</v>
      </c>
      <c r="AO23" s="253">
        <v>499738.83003412839</v>
      </c>
      <c r="AP23" s="253">
        <v>494542.03880372125</v>
      </c>
      <c r="AQ23" s="253">
        <v>488299.58373257145</v>
      </c>
      <c r="AR23" s="253">
        <v>477935.21226456424</v>
      </c>
      <c r="AS23" s="253">
        <v>472365.09152029507</v>
      </c>
      <c r="AT23" s="253">
        <v>465454.23850995954</v>
      </c>
      <c r="AU23" s="253">
        <v>459558.00660710881</v>
      </c>
      <c r="AV23" s="253">
        <v>455176.20362241217</v>
      </c>
      <c r="AW23" s="253">
        <v>451167.31035909423</v>
      </c>
      <c r="AX23" s="253">
        <v>445433.00715524214</v>
      </c>
      <c r="AY23" s="253">
        <v>440948.87108038744</v>
      </c>
      <c r="AZ23" s="253">
        <v>436480.33254555851</v>
      </c>
      <c r="BA23" s="254">
        <v>430905.76114943367</v>
      </c>
    </row>
    <row r="24" spans="1:53" x14ac:dyDescent="0.25">
      <c r="A24" s="255" t="s">
        <v>195</v>
      </c>
      <c r="B24" s="256" t="s">
        <v>196</v>
      </c>
      <c r="C24" s="257">
        <v>656223.54730313399</v>
      </c>
      <c r="D24" s="258">
        <v>651662.14049000002</v>
      </c>
      <c r="E24" s="258">
        <v>639888.6746100001</v>
      </c>
      <c r="F24" s="258">
        <v>658024.55375000008</v>
      </c>
      <c r="G24" s="258">
        <v>675424.90527999995</v>
      </c>
      <c r="H24" s="258">
        <v>675822.96454562095</v>
      </c>
      <c r="I24" s="258">
        <v>661186.69778999989</v>
      </c>
      <c r="J24" s="258">
        <v>653308.94592999993</v>
      </c>
      <c r="K24" s="258">
        <v>657055.82381999982</v>
      </c>
      <c r="L24" s="258">
        <v>606747.64263999998</v>
      </c>
      <c r="M24" s="258">
        <v>603669.26217102422</v>
      </c>
      <c r="N24" s="258">
        <v>587664.00686937408</v>
      </c>
      <c r="O24" s="258">
        <v>588188.93217362557</v>
      </c>
      <c r="P24" s="258">
        <v>554085.9680196963</v>
      </c>
      <c r="Q24" s="258">
        <v>553404.94476569537</v>
      </c>
      <c r="R24" s="258">
        <v>583668.9459854106</v>
      </c>
      <c r="S24" s="258">
        <v>586567.46546038275</v>
      </c>
      <c r="T24" s="258">
        <v>588236.36283449084</v>
      </c>
      <c r="U24" s="258">
        <v>582809.96147181524</v>
      </c>
      <c r="V24" s="258">
        <v>583978.21880716574</v>
      </c>
      <c r="W24" s="258">
        <v>578501.60627784557</v>
      </c>
      <c r="X24" s="258">
        <v>579428.74439579039</v>
      </c>
      <c r="Y24" s="258">
        <v>574585.49773016782</v>
      </c>
      <c r="Z24" s="258">
        <v>569075.93483862199</v>
      </c>
      <c r="AA24" s="258">
        <v>562065.77882267802</v>
      </c>
      <c r="AB24" s="258">
        <v>553126.60359753645</v>
      </c>
      <c r="AC24" s="258">
        <v>549773.88102671038</v>
      </c>
      <c r="AD24" s="258">
        <v>544933.60015313001</v>
      </c>
      <c r="AE24" s="258">
        <v>542182.76532397477</v>
      </c>
      <c r="AF24" s="258">
        <v>537730.6607159503</v>
      </c>
      <c r="AG24" s="258">
        <v>533590.25559639384</v>
      </c>
      <c r="AH24" s="258">
        <v>531328.15723606804</v>
      </c>
      <c r="AI24" s="258">
        <v>528177.81763489614</v>
      </c>
      <c r="AJ24" s="258">
        <v>524430.66006739787</v>
      </c>
      <c r="AK24" s="258">
        <v>520242.21522275335</v>
      </c>
      <c r="AL24" s="258">
        <v>509048.80400462792</v>
      </c>
      <c r="AM24" s="258">
        <v>507912.43319663126</v>
      </c>
      <c r="AN24" s="258">
        <v>499263.29688035173</v>
      </c>
      <c r="AO24" s="258">
        <v>493521.76339892036</v>
      </c>
      <c r="AP24" s="258">
        <v>488354.77863143315</v>
      </c>
      <c r="AQ24" s="258">
        <v>482142.01564204652</v>
      </c>
      <c r="AR24" s="258">
        <v>471809.51331795438</v>
      </c>
      <c r="AS24" s="258">
        <v>466261.00668792671</v>
      </c>
      <c r="AT24" s="258">
        <v>459399.18210695661</v>
      </c>
      <c r="AU24" s="258">
        <v>453555.41074521991</v>
      </c>
      <c r="AV24" s="258">
        <v>449193.18263548089</v>
      </c>
      <c r="AW24" s="258">
        <v>445204.27987097891</v>
      </c>
      <c r="AX24" s="258">
        <v>439519.53327128565</v>
      </c>
      <c r="AY24" s="258">
        <v>435059.70681412646</v>
      </c>
      <c r="AZ24" s="258">
        <v>430626.3241853551</v>
      </c>
      <c r="BA24" s="259">
        <v>425109.86439220869</v>
      </c>
    </row>
    <row r="25" spans="1:53" x14ac:dyDescent="0.25">
      <c r="A25" s="255" t="s">
        <v>197</v>
      </c>
      <c r="B25" s="256" t="s">
        <v>198</v>
      </c>
      <c r="C25" s="257">
        <v>5967.2044215216247</v>
      </c>
      <c r="D25" s="258">
        <v>6480.8032299999986</v>
      </c>
      <c r="E25" s="258">
        <v>7503.8002799999995</v>
      </c>
      <c r="F25" s="258">
        <v>7869.1879199999985</v>
      </c>
      <c r="G25" s="258">
        <v>7427.2072499999986</v>
      </c>
      <c r="H25" s="258">
        <v>7587.4408379505412</v>
      </c>
      <c r="I25" s="258">
        <v>10455.102799999999</v>
      </c>
      <c r="J25" s="258">
        <v>8622.4227399999982</v>
      </c>
      <c r="K25" s="258">
        <v>7287.4196699999984</v>
      </c>
      <c r="L25" s="258">
        <v>8493.7119400000011</v>
      </c>
      <c r="M25" s="258">
        <v>7370.0688033065908</v>
      </c>
      <c r="N25" s="258">
        <v>6718.2326355801106</v>
      </c>
      <c r="O25" s="258">
        <v>6527.8513712090135</v>
      </c>
      <c r="P25" s="258">
        <v>6620.1151088614351</v>
      </c>
      <c r="Q25" s="258">
        <v>5233.3036107857979</v>
      </c>
      <c r="R25" s="258">
        <v>6288.1420584610987</v>
      </c>
      <c r="S25" s="258">
        <v>6386.0835864229775</v>
      </c>
      <c r="T25" s="258">
        <v>6435.4232831972431</v>
      </c>
      <c r="U25" s="258">
        <v>6484.8125488896703</v>
      </c>
      <c r="V25" s="258">
        <v>6511.4329921118297</v>
      </c>
      <c r="W25" s="258">
        <v>6518.6747064499505</v>
      </c>
      <c r="X25" s="258">
        <v>6526.7488100744777</v>
      </c>
      <c r="Y25" s="258">
        <v>6523.1873648280271</v>
      </c>
      <c r="Z25" s="258">
        <v>6502.7495948972228</v>
      </c>
      <c r="AA25" s="258">
        <v>6478.374027822978</v>
      </c>
      <c r="AB25" s="258">
        <v>6455.9347525405447</v>
      </c>
      <c r="AC25" s="258">
        <v>6442.0862343498275</v>
      </c>
      <c r="AD25" s="258">
        <v>6408.9294120519125</v>
      </c>
      <c r="AE25" s="258">
        <v>6402.4679622385511</v>
      </c>
      <c r="AF25" s="258">
        <v>6388.6529531960778</v>
      </c>
      <c r="AG25" s="258">
        <v>6349.9800149315697</v>
      </c>
      <c r="AH25" s="258">
        <v>6348.4489080579851</v>
      </c>
      <c r="AI25" s="258">
        <v>6331.8738474004658</v>
      </c>
      <c r="AJ25" s="258">
        <v>6311.9522174172835</v>
      </c>
      <c r="AK25" s="258">
        <v>6302.942695462445</v>
      </c>
      <c r="AL25" s="258">
        <v>6277.0028463336712</v>
      </c>
      <c r="AM25" s="258">
        <v>6278.2653925144914</v>
      </c>
      <c r="AN25" s="258">
        <v>6247.0007888170594</v>
      </c>
      <c r="AO25" s="258">
        <v>6217.0666352080207</v>
      </c>
      <c r="AP25" s="258">
        <v>6187.2601722882109</v>
      </c>
      <c r="AQ25" s="258">
        <v>6157.5680905247636</v>
      </c>
      <c r="AR25" s="258">
        <v>6125.6989466097975</v>
      </c>
      <c r="AS25" s="258">
        <v>6104.0848323684577</v>
      </c>
      <c r="AT25" s="258">
        <v>6055.0564030028154</v>
      </c>
      <c r="AU25" s="258">
        <v>6002.595861888929</v>
      </c>
      <c r="AV25" s="258">
        <v>5983.0209869312648</v>
      </c>
      <c r="AW25" s="258">
        <v>5963.0304881152178</v>
      </c>
      <c r="AX25" s="258">
        <v>5913.4738839566626</v>
      </c>
      <c r="AY25" s="258">
        <v>5889.1642662610093</v>
      </c>
      <c r="AZ25" s="258">
        <v>5854.0083602034319</v>
      </c>
      <c r="BA25" s="259">
        <v>5795.8967572249321</v>
      </c>
    </row>
    <row r="26" spans="1:53" x14ac:dyDescent="0.25">
      <c r="A26" s="250" t="s">
        <v>199</v>
      </c>
      <c r="B26" s="251" t="s">
        <v>200</v>
      </c>
      <c r="C26" s="252">
        <v>50110.696392115409</v>
      </c>
      <c r="D26" s="253">
        <v>52338.454519999999</v>
      </c>
      <c r="E26" s="253">
        <v>57979.360280000008</v>
      </c>
      <c r="F26" s="253">
        <v>49749.897920000003</v>
      </c>
      <c r="G26" s="253">
        <v>48222.768769999995</v>
      </c>
      <c r="H26" s="253">
        <v>45475.108187229744</v>
      </c>
      <c r="I26" s="253">
        <v>55939.647800000006</v>
      </c>
      <c r="J26" s="253">
        <v>56949.693459999973</v>
      </c>
      <c r="K26" s="253">
        <v>53593.725409999992</v>
      </c>
      <c r="L26" s="253">
        <v>53536.694009999999</v>
      </c>
      <c r="M26" s="253">
        <v>50924.72974253571</v>
      </c>
      <c r="N26" s="253">
        <v>54912.671174327435</v>
      </c>
      <c r="O26" s="253">
        <v>50868.569385109688</v>
      </c>
      <c r="P26" s="253">
        <v>53913.577336966337</v>
      </c>
      <c r="Q26" s="253">
        <v>54320.981986149447</v>
      </c>
      <c r="R26" s="253">
        <v>52136.356216946435</v>
      </c>
      <c r="S26" s="253">
        <v>54527.357352270148</v>
      </c>
      <c r="T26" s="253">
        <v>55811.063184536506</v>
      </c>
      <c r="U26" s="253">
        <v>61551.322166628473</v>
      </c>
      <c r="V26" s="253">
        <v>61582.027467517757</v>
      </c>
      <c r="W26" s="253">
        <v>63359.052840276367</v>
      </c>
      <c r="X26" s="253">
        <v>61113.110557654916</v>
      </c>
      <c r="Y26" s="253">
        <v>62207.511927314801</v>
      </c>
      <c r="Z26" s="253">
        <v>62984.383111233772</v>
      </c>
      <c r="AA26" s="253">
        <v>64016.28286889298</v>
      </c>
      <c r="AB26" s="253">
        <v>67793.338808454311</v>
      </c>
      <c r="AC26" s="253">
        <v>67992.553284264141</v>
      </c>
      <c r="AD26" s="253">
        <v>68178.633368946699</v>
      </c>
      <c r="AE26" s="253">
        <v>68715.971124378644</v>
      </c>
      <c r="AF26" s="253">
        <v>70517.653922741796</v>
      </c>
      <c r="AG26" s="253">
        <v>70680.959321990871</v>
      </c>
      <c r="AH26" s="253">
        <v>71253.81849800497</v>
      </c>
      <c r="AI26" s="253">
        <v>71871.301263891088</v>
      </c>
      <c r="AJ26" s="253">
        <v>72182.746436532456</v>
      </c>
      <c r="AK26" s="253">
        <v>72937.800659369183</v>
      </c>
      <c r="AL26" s="253">
        <v>77997.029434873621</v>
      </c>
      <c r="AM26" s="253">
        <v>77178.502723548023</v>
      </c>
      <c r="AN26" s="253">
        <v>80824.588097029482</v>
      </c>
      <c r="AO26" s="253">
        <v>82453.308187811359</v>
      </c>
      <c r="AP26" s="253">
        <v>83242.109331807631</v>
      </c>
      <c r="AQ26" s="253">
        <v>84847.25861011105</v>
      </c>
      <c r="AR26" s="253">
        <v>89107.334836708964</v>
      </c>
      <c r="AS26" s="253">
        <v>90200.723413780113</v>
      </c>
      <c r="AT26" s="253">
        <v>91298.487006022129</v>
      </c>
      <c r="AU26" s="253">
        <v>92353.118714765602</v>
      </c>
      <c r="AV26" s="253">
        <v>92702.375295112826</v>
      </c>
      <c r="AW26" s="253">
        <v>92982.533970298973</v>
      </c>
      <c r="AX26" s="253">
        <v>93536.450103245574</v>
      </c>
      <c r="AY26" s="253">
        <v>94031.788784284843</v>
      </c>
      <c r="AZ26" s="253">
        <v>94423.861463116555</v>
      </c>
      <c r="BA26" s="254">
        <v>94778.491585530777</v>
      </c>
    </row>
    <row r="27" spans="1:53" x14ac:dyDescent="0.25">
      <c r="A27" s="255" t="s">
        <v>201</v>
      </c>
      <c r="B27" s="256" t="s">
        <v>202</v>
      </c>
      <c r="C27" s="257">
        <v>47336.884565049259</v>
      </c>
      <c r="D27" s="258">
        <v>49534.462290000003</v>
      </c>
      <c r="E27" s="258">
        <v>53537.761879999984</v>
      </c>
      <c r="F27" s="258">
        <v>45112.397810000002</v>
      </c>
      <c r="G27" s="258">
        <v>44136.261359999997</v>
      </c>
      <c r="H27" s="258">
        <v>40276.484560114921</v>
      </c>
      <c r="I27" s="258">
        <v>50182.741099999992</v>
      </c>
      <c r="J27" s="258">
        <v>51446.692669999982</v>
      </c>
      <c r="K27" s="258">
        <v>48051.92469</v>
      </c>
      <c r="L27" s="258">
        <v>48538.204189999982</v>
      </c>
      <c r="M27" s="258">
        <v>46294.509481472473</v>
      </c>
      <c r="N27" s="258">
        <v>50752.884645577811</v>
      </c>
      <c r="O27" s="258">
        <v>46397.228391226738</v>
      </c>
      <c r="P27" s="258">
        <v>48682.543794924975</v>
      </c>
      <c r="Q27" s="258">
        <v>49477.499781650062</v>
      </c>
      <c r="R27" s="258">
        <v>47013.996978765033</v>
      </c>
      <c r="S27" s="258">
        <v>49314.053111568435</v>
      </c>
      <c r="T27" s="258">
        <v>50485.499762807027</v>
      </c>
      <c r="U27" s="258">
        <v>56170.317214227405</v>
      </c>
      <c r="V27" s="258">
        <v>56153.877144461141</v>
      </c>
      <c r="W27" s="258">
        <v>57915.283586980571</v>
      </c>
      <c r="X27" s="258">
        <v>55644.487254509302</v>
      </c>
      <c r="Y27" s="258">
        <v>56742.562341776524</v>
      </c>
      <c r="Z27" s="258">
        <v>57526.182802464718</v>
      </c>
      <c r="AA27" s="258">
        <v>58577.666466122006</v>
      </c>
      <c r="AB27" s="258">
        <v>62373.238081700736</v>
      </c>
      <c r="AC27" s="258">
        <v>62580.907240040367</v>
      </c>
      <c r="AD27" s="258">
        <v>62792.908785411011</v>
      </c>
      <c r="AE27" s="258">
        <v>63341.605729098796</v>
      </c>
      <c r="AF27" s="258">
        <v>65135.980121369146</v>
      </c>
      <c r="AG27" s="258">
        <v>65313.5848195258</v>
      </c>
      <c r="AH27" s="258">
        <v>65881.899079112118</v>
      </c>
      <c r="AI27" s="258">
        <v>66502.450048817613</v>
      </c>
      <c r="AJ27" s="258">
        <v>66823.405194409279</v>
      </c>
      <c r="AK27" s="258">
        <v>67587.005359229152</v>
      </c>
      <c r="AL27" s="258">
        <v>72673.05675149009</v>
      </c>
      <c r="AM27" s="258">
        <v>71853.998334509844</v>
      </c>
      <c r="AN27" s="258">
        <v>75525.262167714536</v>
      </c>
      <c r="AO27" s="258">
        <v>77177.063965240057</v>
      </c>
      <c r="AP27" s="258">
        <v>77989.271113341238</v>
      </c>
      <c r="AQ27" s="258">
        <v>79620.343640353836</v>
      </c>
      <c r="AR27" s="258">
        <v>83914.319320546216</v>
      </c>
      <c r="AS27" s="258">
        <v>85033.663923947097</v>
      </c>
      <c r="AT27" s="258">
        <v>86165.12648304223</v>
      </c>
      <c r="AU27" s="258">
        <v>87249.479524925686</v>
      </c>
      <c r="AV27" s="258">
        <v>87623.211994290716</v>
      </c>
      <c r="AW27" s="258">
        <v>87928.067548077102</v>
      </c>
      <c r="AX27" s="258">
        <v>88524.091014966209</v>
      </c>
      <c r="AY27" s="258">
        <v>89050.808914962719</v>
      </c>
      <c r="AZ27" s="258">
        <v>89472.758036729763</v>
      </c>
      <c r="BA27" s="259">
        <v>89869.862135816176</v>
      </c>
    </row>
    <row r="28" spans="1:53" x14ac:dyDescent="0.25">
      <c r="A28" s="255" t="s">
        <v>203</v>
      </c>
      <c r="B28" s="256" t="s">
        <v>204</v>
      </c>
      <c r="C28" s="257">
        <v>2226.4730851397153</v>
      </c>
      <c r="D28" s="258">
        <v>2261.2957099999999</v>
      </c>
      <c r="E28" s="258">
        <v>2553.1014399999999</v>
      </c>
      <c r="F28" s="258">
        <v>2817.2009199999998</v>
      </c>
      <c r="G28" s="258">
        <v>3427.4054799999994</v>
      </c>
      <c r="H28" s="258">
        <v>4221.2905844908792</v>
      </c>
      <c r="I28" s="258">
        <v>4566.6017000000002</v>
      </c>
      <c r="J28" s="258">
        <v>4643.5005499999997</v>
      </c>
      <c r="K28" s="258">
        <v>4841.5011900000009</v>
      </c>
      <c r="L28" s="258">
        <v>4335.0935899999995</v>
      </c>
      <c r="M28" s="258">
        <v>3843.1747729840349</v>
      </c>
      <c r="N28" s="258">
        <v>3395.2176883283414</v>
      </c>
      <c r="O28" s="258">
        <v>3304.6969702281526</v>
      </c>
      <c r="P28" s="258">
        <v>3861.7312527152135</v>
      </c>
      <c r="Q28" s="258">
        <v>3519.4411020244665</v>
      </c>
      <c r="R28" s="258">
        <v>3588.610457059126</v>
      </c>
      <c r="S28" s="258">
        <v>3640.8469669128312</v>
      </c>
      <c r="T28" s="258">
        <v>3672.6221478060634</v>
      </c>
      <c r="U28" s="258">
        <v>3712.5105125879363</v>
      </c>
      <c r="V28" s="258">
        <v>3747.4704395926519</v>
      </c>
      <c r="W28" s="258">
        <v>3758.6111898069189</v>
      </c>
      <c r="X28" s="258">
        <v>3776.5184127229354</v>
      </c>
      <c r="Y28" s="258">
        <v>3776.5240546294012</v>
      </c>
      <c r="Z28" s="258">
        <v>3778.4554125210325</v>
      </c>
      <c r="AA28" s="258">
        <v>3760.5538728551769</v>
      </c>
      <c r="AB28" s="258">
        <v>3746.0801276340494</v>
      </c>
      <c r="AC28" s="258">
        <v>3742.2687412158716</v>
      </c>
      <c r="AD28" s="258">
        <v>3721.2883152495124</v>
      </c>
      <c r="AE28" s="258">
        <v>3715.8179007397944</v>
      </c>
      <c r="AF28" s="258">
        <v>3718.8786019520371</v>
      </c>
      <c r="AG28" s="258">
        <v>3703.9158874080399</v>
      </c>
      <c r="AH28" s="258">
        <v>3715.8833825576598</v>
      </c>
      <c r="AI28" s="258">
        <v>3714.472329556605</v>
      </c>
      <c r="AJ28" s="258">
        <v>3712.9594961306652</v>
      </c>
      <c r="AK28" s="258">
        <v>3708.032145496898</v>
      </c>
      <c r="AL28" s="258">
        <v>3687.0992361759754</v>
      </c>
      <c r="AM28" s="258">
        <v>3691.6604559406242</v>
      </c>
      <c r="AN28" s="258">
        <v>3674.3562878370581</v>
      </c>
      <c r="AO28" s="258">
        <v>3661.9315669563034</v>
      </c>
      <c r="AP28" s="258">
        <v>3649.3028801455562</v>
      </c>
      <c r="AQ28" s="258">
        <v>3636.50883864447</v>
      </c>
      <c r="AR28" s="258">
        <v>3615.9727046778489</v>
      </c>
      <c r="AS28" s="258">
        <v>3604.6786224319358</v>
      </c>
      <c r="AT28" s="258">
        <v>3585.654362618975</v>
      </c>
      <c r="AU28" s="258">
        <v>3570.6797694788906</v>
      </c>
      <c r="AV28" s="258">
        <v>3560.1806539652521</v>
      </c>
      <c r="AW28" s="258">
        <v>3550.2463416913015</v>
      </c>
      <c r="AX28" s="258">
        <v>3525.769526233375</v>
      </c>
      <c r="AY28" s="258">
        <v>3512.4901662788861</v>
      </c>
      <c r="AZ28" s="258">
        <v>3498.8916115675192</v>
      </c>
      <c r="BA28" s="259">
        <v>3473.9348429253232</v>
      </c>
    </row>
    <row r="29" spans="1:53" x14ac:dyDescent="0.25">
      <c r="A29" s="255" t="s">
        <v>205</v>
      </c>
      <c r="B29" s="256" t="s">
        <v>206</v>
      </c>
      <c r="C29" s="257">
        <v>547.33874192644248</v>
      </c>
      <c r="D29" s="258">
        <v>542.69651999999996</v>
      </c>
      <c r="E29" s="258">
        <v>1888.4969599999997</v>
      </c>
      <c r="F29" s="258">
        <v>1820.29919</v>
      </c>
      <c r="G29" s="258">
        <v>659.10192999999992</v>
      </c>
      <c r="H29" s="258">
        <v>977.33304262394665</v>
      </c>
      <c r="I29" s="258">
        <v>1190.3050000000003</v>
      </c>
      <c r="J29" s="258">
        <v>859.50023999999996</v>
      </c>
      <c r="K29" s="258">
        <v>700.29953</v>
      </c>
      <c r="L29" s="258">
        <v>663.39622999999995</v>
      </c>
      <c r="M29" s="258">
        <v>787.04548807919264</v>
      </c>
      <c r="N29" s="258">
        <v>764.56884042129343</v>
      </c>
      <c r="O29" s="258">
        <v>1166.6440236547887</v>
      </c>
      <c r="P29" s="258">
        <v>1369.3022893261407</v>
      </c>
      <c r="Q29" s="258">
        <v>1324.0411024749401</v>
      </c>
      <c r="R29" s="258">
        <v>1533.7487811222682</v>
      </c>
      <c r="S29" s="258">
        <v>1572.4572737888604</v>
      </c>
      <c r="T29" s="258">
        <v>1652.9412739234022</v>
      </c>
      <c r="U29" s="258">
        <v>1668.4944398131499</v>
      </c>
      <c r="V29" s="258">
        <v>1680.6798834639801</v>
      </c>
      <c r="W29" s="258">
        <v>1685.1580634888589</v>
      </c>
      <c r="X29" s="258">
        <v>1692.1048904227</v>
      </c>
      <c r="Y29" s="258">
        <v>1688.4255309088544</v>
      </c>
      <c r="Z29" s="258">
        <v>1679.7448962480162</v>
      </c>
      <c r="AA29" s="258">
        <v>1678.062529915818</v>
      </c>
      <c r="AB29" s="258">
        <v>1674.0205991195635</v>
      </c>
      <c r="AC29" s="258">
        <v>1669.3773030078921</v>
      </c>
      <c r="AD29" s="258">
        <v>1664.4362682861815</v>
      </c>
      <c r="AE29" s="258">
        <v>1658.5474945400658</v>
      </c>
      <c r="AF29" s="258">
        <v>1662.7951994206505</v>
      </c>
      <c r="AG29" s="258">
        <v>1663.4586150570153</v>
      </c>
      <c r="AH29" s="258">
        <v>1656.0360363352152</v>
      </c>
      <c r="AI29" s="258">
        <v>1654.3788855168852</v>
      </c>
      <c r="AJ29" s="258">
        <v>1646.3817459925037</v>
      </c>
      <c r="AK29" s="258">
        <v>1642.7631546431562</v>
      </c>
      <c r="AL29" s="258">
        <v>1636.8734472075587</v>
      </c>
      <c r="AM29" s="258">
        <v>1632.8439330975596</v>
      </c>
      <c r="AN29" s="258">
        <v>1624.9696414778987</v>
      </c>
      <c r="AO29" s="258">
        <v>1614.3126556149809</v>
      </c>
      <c r="AP29" s="258">
        <v>1603.535338320826</v>
      </c>
      <c r="AQ29" s="258">
        <v>1590.4061311127584</v>
      </c>
      <c r="AR29" s="258">
        <v>1577.0428114849165</v>
      </c>
      <c r="AS29" s="258">
        <v>1562.3808674011011</v>
      </c>
      <c r="AT29" s="258">
        <v>1547.7061603609588</v>
      </c>
      <c r="AU29" s="258">
        <v>1532.9594203610663</v>
      </c>
      <c r="AV29" s="258">
        <v>1518.9826468568197</v>
      </c>
      <c r="AW29" s="258">
        <v>1504.2200805305631</v>
      </c>
      <c r="AX29" s="258">
        <v>1486.5895620459705</v>
      </c>
      <c r="AY29" s="258">
        <v>1468.489703043241</v>
      </c>
      <c r="AZ29" s="258">
        <v>1452.2118148192653</v>
      </c>
      <c r="BA29" s="259">
        <v>1434.6946067892663</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sheetPr>
  <dimension ref="A1:AI16"/>
  <sheetViews>
    <sheetView workbookViewId="0"/>
  </sheetViews>
  <sheetFormatPr defaultColWidth="10.6328125" defaultRowHeight="14.5" x14ac:dyDescent="0.35"/>
  <cols>
    <col min="1" max="1" width="46.08984375" bestFit="1" customWidth="1"/>
    <col min="2" max="35" width="13.81640625" bestFit="1" customWidth="1"/>
  </cols>
  <sheetData>
    <row r="1" spans="1:35" s="271" customFormat="1" x14ac:dyDescent="0.35">
      <c r="A1" s="271" t="s">
        <v>488</v>
      </c>
    </row>
    <row r="2" spans="1:35" s="271" customFormat="1" x14ac:dyDescent="0.35">
      <c r="A2" s="271" t="s">
        <v>489</v>
      </c>
    </row>
    <row r="3" spans="1:35" s="271" customFormat="1" x14ac:dyDescent="0.35"/>
    <row r="4" spans="1:35" s="271" customFormat="1" x14ac:dyDescent="0.35">
      <c r="A4" s="273" t="s">
        <v>490</v>
      </c>
    </row>
    <row r="5" spans="1:35" x14ac:dyDescent="0.3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35">
      <c r="A6" t="s">
        <v>95</v>
      </c>
      <c r="B6" s="286">
        <v>24747</v>
      </c>
      <c r="C6" s="286">
        <f>$B$6*(C7/$B$7)</f>
        <v>24817.455367575731</v>
      </c>
      <c r="D6" s="286">
        <f t="shared" ref="D6:AH6" si="0">$B$6*(D7/$B$7)</f>
        <v>24879.432739690543</v>
      </c>
      <c r="E6" s="286">
        <f t="shared" si="0"/>
        <v>24935.286161267501</v>
      </c>
      <c r="F6" s="286">
        <f t="shared" si="0"/>
        <v>24986.747348517412</v>
      </c>
      <c r="G6" s="286">
        <f t="shared" si="0"/>
        <v>25035.12146035839</v>
      </c>
      <c r="H6" s="286">
        <f t="shared" si="0"/>
        <v>25080.183514417924</v>
      </c>
      <c r="I6" s="286">
        <f t="shared" si="0"/>
        <v>25121.568373784459</v>
      </c>
      <c r="J6" s="286">
        <f t="shared" si="0"/>
        <v>25161.10873557891</v>
      </c>
      <c r="K6" s="286">
        <f t="shared" si="0"/>
        <v>25199.032338836569</v>
      </c>
      <c r="L6" s="286">
        <f t="shared" si="0"/>
        <v>25235.318871305397</v>
      </c>
      <c r="M6" s="286">
        <f t="shared" si="0"/>
        <v>25269.24216997523</v>
      </c>
      <c r="N6" s="286">
        <f t="shared" si="0"/>
        <v>25302.021598680589</v>
      </c>
      <c r="O6" s="286">
        <f t="shared" si="0"/>
        <v>25333.600428203303</v>
      </c>
      <c r="P6" s="286">
        <f t="shared" si="0"/>
        <v>25363.068959827327</v>
      </c>
      <c r="Q6" s="286">
        <f t="shared" si="0"/>
        <v>25390.5803576055</v>
      </c>
      <c r="R6" s="286">
        <f t="shared" si="0"/>
        <v>25416.720484921439</v>
      </c>
      <c r="S6" s="286">
        <f t="shared" si="0"/>
        <v>25441.45693889691</v>
      </c>
      <c r="T6" s="286">
        <f t="shared" si="0"/>
        <v>25464.714806011911</v>
      </c>
      <c r="U6" s="286">
        <f t="shared" si="0"/>
        <v>25486.056453960147</v>
      </c>
      <c r="V6" s="286">
        <f t="shared" si="0"/>
        <v>25505.546253235563</v>
      </c>
      <c r="W6" s="286">
        <f t="shared" si="0"/>
        <v>25523.03892287362</v>
      </c>
      <c r="X6" s="286">
        <f t="shared" si="0"/>
        <v>25538.565995227473</v>
      </c>
      <c r="Y6" s="286">
        <f t="shared" si="0"/>
        <v>25552.681027527517</v>
      </c>
      <c r="Z6" s="286">
        <f t="shared" si="0"/>
        <v>25564.608720458669</v>
      </c>
      <c r="AA6" s="286">
        <f t="shared" si="0"/>
        <v>25574.466739995198</v>
      </c>
      <c r="AB6" s="286">
        <f t="shared" si="0"/>
        <v>25581.961090470188</v>
      </c>
      <c r="AC6" s="286">
        <f t="shared" si="0"/>
        <v>25586.962257095667</v>
      </c>
      <c r="AD6" s="286">
        <f t="shared" si="0"/>
        <v>25589.312191205838</v>
      </c>
      <c r="AE6" s="286">
        <f t="shared" si="0"/>
        <v>25589.139730513576</v>
      </c>
      <c r="AF6" s="286">
        <f t="shared" si="0"/>
        <v>25586.188215205708</v>
      </c>
      <c r="AG6" s="286">
        <f t="shared" si="0"/>
        <v>25580.808128354802</v>
      </c>
      <c r="AH6" s="286">
        <f t="shared" si="0"/>
        <v>25572.908258276733</v>
      </c>
      <c r="AI6" s="286">
        <f>$B$6*(AI7/$B$7)</f>
        <v>25562.863172571484</v>
      </c>
    </row>
    <row r="7" spans="1:35" x14ac:dyDescent="0.35">
      <c r="A7" t="s">
        <v>94</v>
      </c>
      <c r="B7" s="287">
        <v>511698062</v>
      </c>
      <c r="C7" s="287">
        <v>513154880</v>
      </c>
      <c r="D7" s="287">
        <v>514436397</v>
      </c>
      <c r="E7" s="287">
        <v>515591288</v>
      </c>
      <c r="F7" s="287">
        <v>516655360</v>
      </c>
      <c r="G7" s="287">
        <v>517655600</v>
      </c>
      <c r="H7" s="287">
        <v>518587356</v>
      </c>
      <c r="I7" s="287">
        <v>519443078</v>
      </c>
      <c r="J7" s="287">
        <v>520260661</v>
      </c>
      <c r="K7" s="287">
        <v>521044814</v>
      </c>
      <c r="L7" s="287">
        <v>521795117</v>
      </c>
      <c r="M7" s="287">
        <v>522496555</v>
      </c>
      <c r="N7" s="287">
        <v>523174341</v>
      </c>
      <c r="O7" s="287">
        <v>523827302</v>
      </c>
      <c r="P7" s="287">
        <v>524436628</v>
      </c>
      <c r="Q7" s="287">
        <v>525005486</v>
      </c>
      <c r="R7" s="287">
        <v>525545990</v>
      </c>
      <c r="S7" s="287">
        <v>526057470</v>
      </c>
      <c r="T7" s="287">
        <v>526538377</v>
      </c>
      <c r="U7" s="287">
        <v>526979662</v>
      </c>
      <c r="V7" s="287">
        <v>527382656</v>
      </c>
      <c r="W7" s="287">
        <v>527744355</v>
      </c>
      <c r="X7" s="287">
        <v>528065411</v>
      </c>
      <c r="Y7" s="287">
        <v>528357270</v>
      </c>
      <c r="Z7" s="287">
        <v>528603901</v>
      </c>
      <c r="AA7" s="287">
        <v>528807737</v>
      </c>
      <c r="AB7" s="287">
        <v>528962699</v>
      </c>
      <c r="AC7" s="287">
        <v>529066109</v>
      </c>
      <c r="AD7" s="287">
        <v>529114699</v>
      </c>
      <c r="AE7" s="287">
        <v>529111133</v>
      </c>
      <c r="AF7" s="287">
        <v>529050104</v>
      </c>
      <c r="AG7" s="287">
        <v>528938859</v>
      </c>
      <c r="AH7" s="287">
        <v>528775512</v>
      </c>
      <c r="AI7" s="287">
        <v>528567808</v>
      </c>
    </row>
    <row r="8" spans="1:35" s="271" customFormat="1" x14ac:dyDescent="0.35">
      <c r="B8" s="287"/>
      <c r="C8" s="287"/>
      <c r="D8" s="287"/>
      <c r="E8" s="287"/>
      <c r="F8" s="287"/>
      <c r="G8" s="287"/>
      <c r="H8" s="287"/>
      <c r="I8" s="287"/>
      <c r="J8" s="287"/>
      <c r="K8" s="287"/>
      <c r="L8" s="287"/>
      <c r="M8" s="287"/>
      <c r="N8" s="287"/>
      <c r="O8" s="287"/>
      <c r="P8" s="287"/>
      <c r="Q8" s="287"/>
      <c r="R8" s="287"/>
      <c r="S8" s="287"/>
      <c r="T8" s="287"/>
      <c r="U8" s="287"/>
      <c r="V8" s="287"/>
      <c r="W8" s="287"/>
      <c r="X8" s="287"/>
      <c r="Y8" s="287"/>
      <c r="Z8" s="287"/>
      <c r="AA8" s="287"/>
      <c r="AB8" s="287"/>
      <c r="AC8" s="287"/>
      <c r="AD8" s="287"/>
      <c r="AE8" s="287"/>
      <c r="AF8" s="287"/>
      <c r="AG8" s="287"/>
      <c r="AH8" s="287"/>
      <c r="AI8" s="287"/>
    </row>
    <row r="9" spans="1:35" s="271" customFormat="1" x14ac:dyDescent="0.35">
      <c r="A9" s="271" t="s">
        <v>491</v>
      </c>
      <c r="B9" s="287"/>
      <c r="C9" s="287"/>
      <c r="D9" s="287"/>
      <c r="E9" s="287"/>
      <c r="F9" s="287"/>
      <c r="G9" s="287"/>
      <c r="H9" s="287"/>
      <c r="I9" s="287"/>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row>
    <row r="11" spans="1:35" s="271" customFormat="1" x14ac:dyDescent="0.35">
      <c r="A11" s="276" t="s">
        <v>483</v>
      </c>
    </row>
    <row r="12" spans="1:35" s="271" customFormat="1" x14ac:dyDescent="0.3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35">
      <c r="A13" t="s">
        <v>96</v>
      </c>
      <c r="B13" s="288">
        <f>B6*$B$16</f>
        <v>2127.8584214999996</v>
      </c>
      <c r="C13" s="127">
        <f t="shared" ref="C13:AI13" si="1">C6*$B$16</f>
        <v>2133.916491053315</v>
      </c>
      <c r="D13" s="127">
        <f t="shared" si="1"/>
        <v>2139.2455844059214</v>
      </c>
      <c r="E13" s="127">
        <f t="shared" si="1"/>
        <v>2144.0481129335053</v>
      </c>
      <c r="F13" s="127">
        <f t="shared" si="1"/>
        <v>2148.4729773885952</v>
      </c>
      <c r="G13" s="127">
        <f t="shared" si="1"/>
        <v>2152.6324012081859</v>
      </c>
      <c r="H13" s="127">
        <f t="shared" si="1"/>
        <v>2156.5070393954679</v>
      </c>
      <c r="I13" s="127">
        <f t="shared" si="1"/>
        <v>2160.0654958356695</v>
      </c>
      <c r="J13" s="127">
        <f t="shared" si="1"/>
        <v>2163.4653540743843</v>
      </c>
      <c r="K13" s="127">
        <f t="shared" si="1"/>
        <v>2166.7261961386926</v>
      </c>
      <c r="L13" s="127">
        <f t="shared" si="1"/>
        <v>2169.8462754897587</v>
      </c>
      <c r="M13" s="127">
        <f t="shared" si="1"/>
        <v>2172.7631533642348</v>
      </c>
      <c r="N13" s="127">
        <f t="shared" si="1"/>
        <v>2175.5816761517508</v>
      </c>
      <c r="O13" s="127">
        <f t="shared" si="1"/>
        <v>2178.2969660188469</v>
      </c>
      <c r="P13" s="127">
        <f t="shared" si="1"/>
        <v>2180.8308029762725</v>
      </c>
      <c r="Q13" s="127">
        <f t="shared" si="1"/>
        <v>2183.1963567585299</v>
      </c>
      <c r="R13" s="127">
        <f t="shared" si="1"/>
        <v>2185.4440025357271</v>
      </c>
      <c r="S13" s="127">
        <f t="shared" si="1"/>
        <v>2187.5709541625811</v>
      </c>
      <c r="T13" s="127">
        <f t="shared" si="1"/>
        <v>2189.5707702375307</v>
      </c>
      <c r="U13" s="127">
        <f t="shared" si="1"/>
        <v>2191.4058211655361</v>
      </c>
      <c r="V13" s="127">
        <f t="shared" si="1"/>
        <v>2193.0816418113332</v>
      </c>
      <c r="W13" s="127">
        <f t="shared" si="1"/>
        <v>2194.5857402638267</v>
      </c>
      <c r="X13" s="127">
        <f t="shared" si="1"/>
        <v>2195.9208278166366</v>
      </c>
      <c r="Y13" s="127">
        <f t="shared" si="1"/>
        <v>2197.1345018114393</v>
      </c>
      <c r="Z13" s="127">
        <f t="shared" si="1"/>
        <v>2198.1600985242781</v>
      </c>
      <c r="AA13" s="127">
        <f t="shared" si="1"/>
        <v>2199.0077354051168</v>
      </c>
      <c r="AB13" s="127">
        <f t="shared" si="1"/>
        <v>2199.6521333835335</v>
      </c>
      <c r="AC13" s="127">
        <f t="shared" si="1"/>
        <v>2200.0821561952421</v>
      </c>
      <c r="AD13" s="127">
        <f t="shared" si="1"/>
        <v>2200.2842141047381</v>
      </c>
      <c r="AE13" s="127">
        <f t="shared" si="1"/>
        <v>2200.2693851583444</v>
      </c>
      <c r="AF13" s="127">
        <f t="shared" si="1"/>
        <v>2200.015600590355</v>
      </c>
      <c r="AG13" s="127">
        <f t="shared" si="1"/>
        <v>2199.5529965125234</v>
      </c>
      <c r="AH13" s="127">
        <f t="shared" si="1"/>
        <v>2198.8737301337956</v>
      </c>
      <c r="AI13" s="127">
        <f t="shared" si="1"/>
        <v>2198.0100084619726</v>
      </c>
    </row>
    <row r="16" spans="1:35" x14ac:dyDescent="0.35">
      <c r="A16" t="s">
        <v>97</v>
      </c>
      <c r="B16" s="122">
        <f>85.9845/1000</f>
        <v>8.5984499999999991E-2</v>
      </c>
    </row>
  </sheetData>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AJ70"/>
  <sheetViews>
    <sheetView zoomScale="85" zoomScaleNormal="85" workbookViewId="0"/>
  </sheetViews>
  <sheetFormatPr defaultRowHeight="14.5" x14ac:dyDescent="0.35"/>
  <cols>
    <col min="2" max="2" width="31.36328125" customWidth="1"/>
    <col min="3" max="3" width="30.1796875" customWidth="1"/>
    <col min="4" max="4" width="11.81640625" bestFit="1" customWidth="1"/>
    <col min="7" max="7" width="13.7265625" style="345" bestFit="1" customWidth="1"/>
  </cols>
  <sheetData>
    <row r="1" spans="1:36" x14ac:dyDescent="0.35">
      <c r="A1" s="346" t="s">
        <v>317</v>
      </c>
      <c r="B1" s="277" t="s">
        <v>439</v>
      </c>
    </row>
    <row r="2" spans="1:36" x14ac:dyDescent="0.35">
      <c r="A2" s="345"/>
      <c r="B2" s="347">
        <v>2020</v>
      </c>
    </row>
    <row r="3" spans="1:36" x14ac:dyDescent="0.35">
      <c r="A3" s="345"/>
      <c r="B3" s="345" t="s">
        <v>440</v>
      </c>
    </row>
    <row r="4" spans="1:36" x14ac:dyDescent="0.35">
      <c r="A4" s="345"/>
      <c r="B4" s="298" t="s">
        <v>441</v>
      </c>
    </row>
    <row r="5" spans="1:36" x14ac:dyDescent="0.35">
      <c r="A5" s="345"/>
      <c r="B5" s="345" t="s">
        <v>442</v>
      </c>
    </row>
    <row r="7" spans="1:36" x14ac:dyDescent="0.3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35">
      <c r="A8" s="345" t="s">
        <v>1045</v>
      </c>
      <c r="B8" t="s">
        <v>430</v>
      </c>
      <c r="C8" s="424" t="str" cm="1">
        <f t="array" ref="C8">INDEX('Fuel Mapping'!$F$4:$F$66,MATCH('Eurostat Coal Mining Data'!B8,'Fuel Mapping'!$E$4:$E$70,0),0)</f>
        <v>Bioenergy</v>
      </c>
      <c r="D8" s="440" cm="1">
        <f t="array" ref="D8">INDEX('Fuel Mapping'!$G$4:$G$66,MATCH('Eurostat Coal Mining Data'!C8,'Fuel Mapping'!$F$4:$F$66,0),0)</f>
        <v>0</v>
      </c>
      <c r="E8" t="s">
        <v>572</v>
      </c>
      <c r="F8" t="s">
        <v>432</v>
      </c>
      <c r="G8" s="373">
        <f>H8/$H$66</f>
        <v>3.1252359439198192E-2</v>
      </c>
      <c r="H8" s="345">
        <v>45.531999999999996</v>
      </c>
      <c r="I8" s="345">
        <v>42.095999999999997</v>
      </c>
      <c r="J8" s="345">
        <v>50.545000000000002</v>
      </c>
      <c r="K8" s="345">
        <v>69.650999999999996</v>
      </c>
      <c r="L8" s="345">
        <v>72.525000000000006</v>
      </c>
      <c r="M8" s="345">
        <v>70.058000000000007</v>
      </c>
      <c r="N8" s="345">
        <v>77.44</v>
      </c>
      <c r="O8" s="345">
        <v>68.92</v>
      </c>
      <c r="P8" s="345">
        <v>63.436999999999998</v>
      </c>
      <c r="Q8" s="345">
        <v>62.972999999999999</v>
      </c>
      <c r="R8" s="345">
        <v>46.158000000000001</v>
      </c>
      <c r="S8" s="345">
        <v>41.84</v>
      </c>
      <c r="T8" s="345">
        <v>38.024000000000001</v>
      </c>
      <c r="U8" s="345">
        <v>34.573</v>
      </c>
      <c r="V8" s="345">
        <v>33.220999999999997</v>
      </c>
      <c r="W8" s="345">
        <v>30.077999999999999</v>
      </c>
      <c r="X8" s="345">
        <v>18.024999999999999</v>
      </c>
      <c r="Y8" s="345">
        <v>16.696000000000002</v>
      </c>
      <c r="Z8" s="345">
        <v>14.964</v>
      </c>
      <c r="AA8" s="345">
        <v>15.316000000000001</v>
      </c>
      <c r="AB8" s="345">
        <v>12.786</v>
      </c>
      <c r="AC8" s="345">
        <v>11.355</v>
      </c>
      <c r="AD8" s="345">
        <v>9.7029999999999994</v>
      </c>
      <c r="AE8" s="345">
        <v>10.039999999999999</v>
      </c>
      <c r="AF8" s="345">
        <v>11.98</v>
      </c>
      <c r="AG8" s="345">
        <v>12.856</v>
      </c>
      <c r="AH8" s="345">
        <v>17.056000000000001</v>
      </c>
      <c r="AI8" s="345">
        <v>14.395</v>
      </c>
      <c r="AJ8" s="345">
        <v>14.195</v>
      </c>
    </row>
    <row r="9" spans="1:36" x14ac:dyDescent="0.35">
      <c r="A9" s="345" t="s">
        <v>1045</v>
      </c>
      <c r="B9" t="s">
        <v>428</v>
      </c>
      <c r="C9" s="424" t="str" cm="1">
        <f t="array" ref="C9">INDEX('Fuel Mapping'!$F$4:$F$66,MATCH('Eurostat Coal Mining Data'!B9,'Fuel Mapping'!$E$4:$E$70,0),0)</f>
        <v>Solid fossil fuels</v>
      </c>
      <c r="D9" s="440" t="str" cm="1">
        <f t="array" ref="D9">INDEX('Fuel Mapping'!$G$4:$G$66,MATCH('Eurostat Coal Mining Data'!C9,'Fuel Mapping'!$F$4:$F$66,0),0)</f>
        <v>Coal</v>
      </c>
      <c r="E9" t="s">
        <v>572</v>
      </c>
      <c r="F9" t="s">
        <v>432</v>
      </c>
      <c r="G9" s="373">
        <f t="shared" ref="G9:G70" si="0">H9/$H$66</f>
        <v>0.21219371905273751</v>
      </c>
      <c r="H9" s="345">
        <v>309.14800000000002</v>
      </c>
      <c r="I9" s="345">
        <v>302.83300000000003</v>
      </c>
      <c r="J9" s="345">
        <v>354.21300000000002</v>
      </c>
      <c r="K9" s="345">
        <v>347.10399999999998</v>
      </c>
      <c r="L9" s="345">
        <v>343.49900000000002</v>
      </c>
      <c r="M9" s="345">
        <v>323.524</v>
      </c>
      <c r="N9" s="345">
        <v>352.60700000000003</v>
      </c>
      <c r="O9" s="345">
        <v>409.69499999999999</v>
      </c>
      <c r="P9" s="345">
        <v>287.07299999999998</v>
      </c>
      <c r="Q9" s="345">
        <v>204.78700000000001</v>
      </c>
      <c r="R9" s="345">
        <v>344.48</v>
      </c>
      <c r="S9" s="345">
        <v>398.67</v>
      </c>
      <c r="T9" s="345">
        <v>229.46700000000001</v>
      </c>
      <c r="U9" s="345">
        <v>240.04599999999999</v>
      </c>
      <c r="V9" s="345">
        <v>378.36599999999999</v>
      </c>
      <c r="W9" s="345">
        <v>437.67200000000003</v>
      </c>
      <c r="X9" s="345">
        <v>379.99299999999999</v>
      </c>
      <c r="Y9" s="345">
        <v>739.12099999999998</v>
      </c>
      <c r="Z9" s="345">
        <v>823.41200000000003</v>
      </c>
      <c r="AA9" s="345">
        <v>1033.1400000000001</v>
      </c>
      <c r="AB9" s="345">
        <v>1274.404</v>
      </c>
      <c r="AC9" s="345">
        <v>1371.472</v>
      </c>
      <c r="AD9" s="345">
        <v>1540.671</v>
      </c>
      <c r="AE9" s="345">
        <v>1426.335</v>
      </c>
      <c r="AF9" s="345">
        <v>1345.6189999999999</v>
      </c>
      <c r="AG9" s="345">
        <v>669.12599999999998</v>
      </c>
      <c r="AH9" s="345">
        <v>346.69600000000003</v>
      </c>
      <c r="AI9" s="345">
        <v>679.04899999999998</v>
      </c>
      <c r="AJ9" s="345">
        <v>578.91999999999996</v>
      </c>
    </row>
    <row r="10" spans="1:36" x14ac:dyDescent="0.35">
      <c r="A10" s="345" t="s">
        <v>1045</v>
      </c>
      <c r="B10" t="s">
        <v>427</v>
      </c>
      <c r="C10" s="424" t="str" cm="1">
        <f t="array" ref="C10">INDEX('Fuel Mapping'!$F$4:$F$66,MATCH('Eurostat Coal Mining Data'!B10,'Fuel Mapping'!$E$4:$E$70,0),0)</f>
        <v>Anthracite</v>
      </c>
      <c r="D10" s="440" cm="1">
        <f t="array" ref="D10">INDEX('Fuel Mapping'!$G$4:$G$66,MATCH('Eurostat Coal Mining Data'!C10,'Fuel Mapping'!$F$4:$F$66,0),0)</f>
        <v>0</v>
      </c>
      <c r="E10" t="s">
        <v>572</v>
      </c>
      <c r="F10" t="s">
        <v>432</v>
      </c>
      <c r="G10" s="373">
        <f t="shared" si="0"/>
        <v>0</v>
      </c>
      <c r="H10" s="345">
        <v>0</v>
      </c>
      <c r="I10" s="345">
        <v>0</v>
      </c>
      <c r="J10" s="345">
        <v>0</v>
      </c>
      <c r="K10" s="345">
        <v>0</v>
      </c>
      <c r="L10" s="345">
        <v>0</v>
      </c>
      <c r="M10" s="345">
        <v>0</v>
      </c>
      <c r="N10" s="345">
        <v>0</v>
      </c>
      <c r="O10" s="345">
        <v>0</v>
      </c>
      <c r="P10" s="345">
        <v>0</v>
      </c>
      <c r="Q10" s="345">
        <v>0</v>
      </c>
      <c r="R10" s="345">
        <v>0</v>
      </c>
      <c r="S10" s="345">
        <v>0</v>
      </c>
      <c r="T10" s="345">
        <v>1.837</v>
      </c>
      <c r="U10" s="345">
        <v>0</v>
      </c>
      <c r="V10" s="345">
        <v>0</v>
      </c>
      <c r="W10" s="345">
        <v>0</v>
      </c>
      <c r="X10" s="345">
        <v>0</v>
      </c>
      <c r="Y10" s="345">
        <v>0</v>
      </c>
      <c r="Z10" s="345">
        <v>0</v>
      </c>
      <c r="AA10" s="345">
        <v>0</v>
      </c>
      <c r="AB10" s="345">
        <v>0</v>
      </c>
      <c r="AC10" s="345">
        <v>0</v>
      </c>
      <c r="AD10" s="345">
        <v>0</v>
      </c>
      <c r="AE10" s="345">
        <v>0</v>
      </c>
      <c r="AF10" s="345">
        <v>0</v>
      </c>
      <c r="AG10" s="345">
        <v>0</v>
      </c>
      <c r="AH10" s="345">
        <v>0</v>
      </c>
      <c r="AI10" s="345">
        <v>0</v>
      </c>
      <c r="AJ10" s="345">
        <v>0</v>
      </c>
    </row>
    <row r="11" spans="1:36" x14ac:dyDescent="0.35">
      <c r="A11" s="345" t="s">
        <v>1045</v>
      </c>
      <c r="B11" t="s">
        <v>426</v>
      </c>
      <c r="C11" s="424" t="str" cm="1">
        <f t="array" ref="C11">INDEX('Fuel Mapping'!$F$4:$F$66,MATCH('Eurostat Coal Mining Data'!B11,'Fuel Mapping'!$E$4:$E$70,0),0)</f>
        <v>Coking coal</v>
      </c>
      <c r="D11" s="440" cm="1">
        <f t="array" ref="D11">INDEX('Fuel Mapping'!$G$4:$G$66,MATCH('Eurostat Coal Mining Data'!C11,'Fuel Mapping'!$F$4:$F$66,0),0)</f>
        <v>0</v>
      </c>
      <c r="E11" t="s">
        <v>572</v>
      </c>
      <c r="F11" t="s">
        <v>432</v>
      </c>
      <c r="G11" s="373">
        <f t="shared" si="0"/>
        <v>0</v>
      </c>
      <c r="H11" s="345">
        <v>0</v>
      </c>
      <c r="I11" s="345">
        <v>0</v>
      </c>
      <c r="J11" s="345">
        <v>0</v>
      </c>
      <c r="K11" s="345">
        <v>0</v>
      </c>
      <c r="L11" s="345">
        <v>0</v>
      </c>
      <c r="M11" s="345">
        <v>0</v>
      </c>
      <c r="N11" s="345">
        <v>0</v>
      </c>
      <c r="O11" s="345">
        <v>0</v>
      </c>
      <c r="P11" s="345">
        <v>0</v>
      </c>
      <c r="Q11" s="345">
        <v>0</v>
      </c>
      <c r="R11" s="345">
        <v>0</v>
      </c>
      <c r="S11" s="345">
        <v>0</v>
      </c>
      <c r="T11" s="345">
        <v>0</v>
      </c>
      <c r="U11" s="345">
        <v>0</v>
      </c>
      <c r="V11" s="345">
        <v>1.3779999999999999</v>
      </c>
      <c r="W11" s="345">
        <v>1.9690000000000001</v>
      </c>
      <c r="X11" s="345">
        <v>26.852</v>
      </c>
      <c r="Y11" s="345">
        <v>30.47</v>
      </c>
      <c r="Z11" s="345">
        <v>29.943999999999999</v>
      </c>
      <c r="AA11" s="345">
        <v>50.311</v>
      </c>
      <c r="AB11" s="345">
        <v>38.631999999999998</v>
      </c>
      <c r="AC11" s="345">
        <v>55.64</v>
      </c>
      <c r="AD11" s="345">
        <v>69.483999999999995</v>
      </c>
      <c r="AE11" s="345">
        <v>28.138999999999999</v>
      </c>
      <c r="AF11" s="345">
        <v>7.8620000000000001</v>
      </c>
      <c r="AG11" s="345">
        <v>0</v>
      </c>
      <c r="AH11" s="345">
        <v>0</v>
      </c>
      <c r="AI11" s="345">
        <v>0</v>
      </c>
      <c r="AJ11" s="345">
        <v>0</v>
      </c>
    </row>
    <row r="12" spans="1:36" x14ac:dyDescent="0.35">
      <c r="A12" s="345" t="s">
        <v>1045</v>
      </c>
      <c r="B12" t="s">
        <v>424</v>
      </c>
      <c r="C12" s="424" t="str" cm="1">
        <f t="array" ref="C12">INDEX('Fuel Mapping'!$F$4:$F$66,MATCH('Eurostat Coal Mining Data'!B12,'Fuel Mapping'!$E$4:$E$70,0),0)</f>
        <v>Other bituminous coal</v>
      </c>
      <c r="D12" s="440" cm="1">
        <f t="array" ref="D12">INDEX('Fuel Mapping'!$G$4:$G$66,MATCH('Eurostat Coal Mining Data'!C12,'Fuel Mapping'!$F$4:$F$66,0),0)</f>
        <v>0</v>
      </c>
      <c r="E12" t="s">
        <v>572</v>
      </c>
      <c r="F12" t="s">
        <v>432</v>
      </c>
      <c r="G12" s="373">
        <f t="shared" si="0"/>
        <v>1.1575837695292926E-2</v>
      </c>
      <c r="H12" s="345">
        <v>16.864999999999998</v>
      </c>
      <c r="I12" s="345">
        <v>18.681000000000001</v>
      </c>
      <c r="J12" s="345">
        <v>23.574999999999999</v>
      </c>
      <c r="K12" s="345">
        <v>25.291</v>
      </c>
      <c r="L12" s="345">
        <v>17.393999999999998</v>
      </c>
      <c r="M12" s="345">
        <v>19.905999999999999</v>
      </c>
      <c r="N12" s="345">
        <v>21.687999999999999</v>
      </c>
      <c r="O12" s="345">
        <v>69.177999999999997</v>
      </c>
      <c r="P12" s="345">
        <v>53.673000000000002</v>
      </c>
      <c r="Q12" s="345">
        <v>185.952</v>
      </c>
      <c r="R12" s="345">
        <v>319.95600000000002</v>
      </c>
      <c r="S12" s="345">
        <v>379.30599999999998</v>
      </c>
      <c r="T12" s="345">
        <v>209.501</v>
      </c>
      <c r="U12" s="345">
        <v>220.41200000000001</v>
      </c>
      <c r="V12" s="345">
        <v>295.00099999999998</v>
      </c>
      <c r="W12" s="345">
        <v>409.86200000000002</v>
      </c>
      <c r="X12" s="345">
        <v>332.42500000000001</v>
      </c>
      <c r="Y12" s="345">
        <v>685.50599999999997</v>
      </c>
      <c r="Z12" s="345">
        <v>754.14</v>
      </c>
      <c r="AA12" s="345">
        <v>952.01900000000001</v>
      </c>
      <c r="AB12" s="345">
        <v>1174.249</v>
      </c>
      <c r="AC12" s="345">
        <v>1244.825</v>
      </c>
      <c r="AD12" s="345">
        <v>1380.077</v>
      </c>
      <c r="AE12" s="345">
        <v>1346.8689999999999</v>
      </c>
      <c r="AF12" s="345">
        <v>1307.49</v>
      </c>
      <c r="AG12" s="345">
        <v>625.16800000000001</v>
      </c>
      <c r="AH12" s="345">
        <v>259.54899999999998</v>
      </c>
      <c r="AI12" s="345">
        <v>425.03199999999998</v>
      </c>
      <c r="AJ12" s="345">
        <v>453.96100000000001</v>
      </c>
    </row>
    <row r="13" spans="1:36" x14ac:dyDescent="0.35">
      <c r="A13" s="345" t="s">
        <v>1045</v>
      </c>
      <c r="B13" t="s">
        <v>422</v>
      </c>
      <c r="C13" s="424" t="str" cm="1">
        <f t="array" ref="C13">INDEX('Fuel Mapping'!$F$4:$F$66,MATCH('Eurostat Coal Mining Data'!B13,'Fuel Mapping'!$E$4:$E$70,0),0)</f>
        <v>Sub-bituminous coal</v>
      </c>
      <c r="D13" s="440" cm="1">
        <f t="array" ref="D13">INDEX('Fuel Mapping'!$G$4:$G$66,MATCH('Eurostat Coal Mining Data'!C13,'Fuel Mapping'!$F$4:$F$66,0),0)</f>
        <v>0</v>
      </c>
      <c r="E13" t="s">
        <v>572</v>
      </c>
      <c r="F13" t="s">
        <v>432</v>
      </c>
      <c r="G13" s="373">
        <f t="shared" si="0"/>
        <v>1.9905087053868657E-5</v>
      </c>
      <c r="H13" s="345">
        <v>2.9000000000000001E-2</v>
      </c>
      <c r="I13" s="345">
        <v>4.9000000000000002E-2</v>
      </c>
      <c r="J13" s="345">
        <v>0.86799999999999999</v>
      </c>
      <c r="K13" s="345">
        <v>0</v>
      </c>
      <c r="L13" s="345">
        <v>0</v>
      </c>
      <c r="M13" s="345">
        <v>0</v>
      </c>
      <c r="N13" s="345">
        <v>0</v>
      </c>
      <c r="O13" s="345">
        <v>1.276</v>
      </c>
      <c r="P13" s="345">
        <v>1.2350000000000001</v>
      </c>
      <c r="Q13" s="345">
        <v>4.181</v>
      </c>
      <c r="R13" s="345">
        <v>4.8010000000000002</v>
      </c>
      <c r="S13" s="345">
        <v>2.17</v>
      </c>
      <c r="T13" s="345">
        <v>1.175</v>
      </c>
      <c r="U13" s="345">
        <v>2.9380000000000002</v>
      </c>
      <c r="V13" s="345">
        <v>2.9380000000000002</v>
      </c>
      <c r="W13" s="345">
        <v>0</v>
      </c>
      <c r="X13" s="345">
        <v>0</v>
      </c>
      <c r="Y13" s="345">
        <v>0</v>
      </c>
      <c r="Z13" s="345">
        <v>0</v>
      </c>
      <c r="AA13" s="345">
        <v>4.9169999999999998</v>
      </c>
      <c r="AB13" s="345">
        <v>9.8059999999999992</v>
      </c>
      <c r="AC13" s="345">
        <v>9.8379999999999992</v>
      </c>
      <c r="AD13" s="345">
        <v>41.6</v>
      </c>
      <c r="AE13" s="345">
        <v>10.648999999999999</v>
      </c>
      <c r="AF13" s="345">
        <v>3.597</v>
      </c>
      <c r="AG13" s="345">
        <v>4.1340000000000003</v>
      </c>
      <c r="AH13" s="345">
        <v>15.353999999999999</v>
      </c>
      <c r="AI13" s="345">
        <v>0</v>
      </c>
      <c r="AJ13" s="345">
        <v>0.27100000000000002</v>
      </c>
    </row>
    <row r="14" spans="1:36" x14ac:dyDescent="0.35">
      <c r="A14" s="345" t="s">
        <v>1045</v>
      </c>
      <c r="B14" t="s">
        <v>420</v>
      </c>
      <c r="C14" s="424" t="str" cm="1">
        <f t="array" ref="C14">INDEX('Fuel Mapping'!$F$4:$F$66,MATCH('Eurostat Coal Mining Data'!B14,'Fuel Mapping'!$E$4:$E$70,0),0)</f>
        <v>Lignite</v>
      </c>
      <c r="D14" s="440" cm="1">
        <f t="array" ref="D14">INDEX('Fuel Mapping'!$G$4:$G$66,MATCH('Eurostat Coal Mining Data'!C14,'Fuel Mapping'!$F$4:$F$66,0),0)</f>
        <v>0</v>
      </c>
      <c r="E14" t="s">
        <v>572</v>
      </c>
      <c r="F14" t="s">
        <v>432</v>
      </c>
      <c r="G14" s="373">
        <f t="shared" si="0"/>
        <v>0.20039892539985202</v>
      </c>
      <c r="H14" s="345">
        <v>291.964</v>
      </c>
      <c r="I14" s="345">
        <v>283.255</v>
      </c>
      <c r="J14" s="345">
        <v>328.87700000000001</v>
      </c>
      <c r="K14" s="345">
        <v>320.91300000000001</v>
      </c>
      <c r="L14" s="345">
        <v>324.72800000000001</v>
      </c>
      <c r="M14" s="345">
        <v>298.07799999999997</v>
      </c>
      <c r="N14" s="345">
        <v>327.71300000000002</v>
      </c>
      <c r="O14" s="345">
        <v>327.83300000000003</v>
      </c>
      <c r="P14" s="345">
        <v>229.38499999999999</v>
      </c>
      <c r="Q14" s="345">
        <v>6.9059999999999997</v>
      </c>
      <c r="R14" s="345">
        <v>8.4540000000000006</v>
      </c>
      <c r="S14" s="345">
        <v>7.4870000000000001</v>
      </c>
      <c r="T14" s="345">
        <v>11.718</v>
      </c>
      <c r="U14" s="345">
        <v>13.577</v>
      </c>
      <c r="V14" s="345">
        <v>75.445999999999998</v>
      </c>
      <c r="W14" s="345">
        <v>22.236000000000001</v>
      </c>
      <c r="X14" s="345">
        <v>19.928000000000001</v>
      </c>
      <c r="Y14" s="345">
        <v>22.358000000000001</v>
      </c>
      <c r="Z14" s="345">
        <v>34.743000000000002</v>
      </c>
      <c r="AA14" s="345">
        <v>24.648</v>
      </c>
      <c r="AB14" s="345">
        <v>49.328000000000003</v>
      </c>
      <c r="AC14" s="345">
        <v>58.33</v>
      </c>
      <c r="AD14" s="345">
        <v>45.311</v>
      </c>
      <c r="AE14" s="345">
        <v>37.372</v>
      </c>
      <c r="AF14" s="345">
        <v>22.457000000000001</v>
      </c>
      <c r="AG14" s="345">
        <v>34.054000000000002</v>
      </c>
      <c r="AH14" s="345">
        <v>67.546999999999997</v>
      </c>
      <c r="AI14" s="345">
        <v>250.90799999999999</v>
      </c>
      <c r="AJ14" s="345">
        <v>109.083</v>
      </c>
    </row>
    <row r="15" spans="1:36" x14ac:dyDescent="0.35">
      <c r="A15" s="345" t="s">
        <v>1045</v>
      </c>
      <c r="B15" t="s">
        <v>418</v>
      </c>
      <c r="C15" s="424" t="str" cm="1">
        <f t="array" ref="C15">INDEX('Fuel Mapping'!$F$4:$F$66,MATCH('Eurostat Coal Mining Data'!B15,'Fuel Mapping'!$E$4:$E$70,0),0)</f>
        <v>Coke oven coke</v>
      </c>
      <c r="D15" s="440" cm="1">
        <f t="array" ref="D15">INDEX('Fuel Mapping'!$G$4:$G$66,MATCH('Eurostat Coal Mining Data'!C15,'Fuel Mapping'!$F$4:$F$66,0),0)</f>
        <v>0</v>
      </c>
      <c r="E15" t="s">
        <v>572</v>
      </c>
      <c r="F15" t="s">
        <v>432</v>
      </c>
      <c r="G15" s="373">
        <f t="shared" si="0"/>
        <v>1.6473175492856818E-5</v>
      </c>
      <c r="H15" s="345">
        <v>2.4E-2</v>
      </c>
      <c r="I15" s="345">
        <v>1.9E-2</v>
      </c>
      <c r="J15" s="345">
        <v>0</v>
      </c>
      <c r="K15" s="345">
        <v>0</v>
      </c>
      <c r="L15" s="345">
        <v>0</v>
      </c>
      <c r="M15" s="345">
        <v>2.7370000000000001</v>
      </c>
      <c r="N15" s="345">
        <v>0</v>
      </c>
      <c r="O15" s="345">
        <v>0</v>
      </c>
      <c r="P15" s="345">
        <v>0</v>
      </c>
      <c r="Q15" s="345">
        <v>0</v>
      </c>
      <c r="R15" s="345">
        <v>1.3260000000000001</v>
      </c>
      <c r="S15" s="345">
        <v>0</v>
      </c>
      <c r="T15" s="345">
        <v>0</v>
      </c>
      <c r="U15" s="345">
        <v>0</v>
      </c>
      <c r="V15" s="345">
        <v>0</v>
      </c>
      <c r="W15" s="345">
        <v>0</v>
      </c>
      <c r="X15" s="345">
        <v>0</v>
      </c>
      <c r="Y15" s="345">
        <v>0</v>
      </c>
      <c r="Z15" s="345">
        <v>3.4</v>
      </c>
      <c r="AA15" s="345">
        <v>0</v>
      </c>
      <c r="AB15" s="345">
        <v>0.63700000000000001</v>
      </c>
      <c r="AC15" s="345">
        <v>0.67400000000000004</v>
      </c>
      <c r="AD15" s="345">
        <v>1.996</v>
      </c>
      <c r="AE15" s="345">
        <v>1.9910000000000001</v>
      </c>
      <c r="AF15" s="345">
        <v>2.008</v>
      </c>
      <c r="AG15" s="345">
        <v>4.0220000000000002</v>
      </c>
      <c r="AH15" s="345">
        <v>3.3690000000000002</v>
      </c>
      <c r="AI15" s="345">
        <v>2.698</v>
      </c>
      <c r="AJ15" s="345">
        <v>1.996</v>
      </c>
    </row>
    <row r="16" spans="1:36" x14ac:dyDescent="0.35">
      <c r="A16" s="345" t="s">
        <v>1045</v>
      </c>
      <c r="B16" t="s">
        <v>416</v>
      </c>
      <c r="C16" s="424" t="str" cm="1">
        <f t="array" ref="C16">INDEX('Fuel Mapping'!$F$4:$F$66,MATCH('Eurostat Coal Mining Data'!B16,'Fuel Mapping'!$E$4:$E$70,0),0)</f>
        <v>Gas coke</v>
      </c>
      <c r="D16" s="440" cm="1">
        <f t="array" ref="D16">INDEX('Fuel Mapping'!$G$4:$G$66,MATCH('Eurostat Coal Mining Data'!C16,'Fuel Mapping'!$F$4:$F$66,0),0)</f>
        <v>0</v>
      </c>
      <c r="E16" t="s">
        <v>572</v>
      </c>
      <c r="F16" t="s">
        <v>432</v>
      </c>
      <c r="G16" s="373">
        <f t="shared" si="0"/>
        <v>0</v>
      </c>
      <c r="H16" s="345">
        <v>0</v>
      </c>
      <c r="I16" s="345">
        <v>0</v>
      </c>
      <c r="J16" s="345">
        <v>0</v>
      </c>
      <c r="K16" s="345">
        <v>0</v>
      </c>
      <c r="L16" s="345">
        <v>0</v>
      </c>
      <c r="M16" s="345">
        <v>0</v>
      </c>
      <c r="N16" s="345">
        <v>0</v>
      </c>
      <c r="O16" s="345">
        <v>0</v>
      </c>
      <c r="P16" s="345">
        <v>0</v>
      </c>
      <c r="Q16" s="345">
        <v>0</v>
      </c>
      <c r="R16" s="345">
        <v>0</v>
      </c>
      <c r="S16" s="345">
        <v>0</v>
      </c>
      <c r="T16" s="345">
        <v>0</v>
      </c>
      <c r="U16" s="345">
        <v>0</v>
      </c>
      <c r="V16" s="345">
        <v>0</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35">
      <c r="A17" s="345" t="s">
        <v>1045</v>
      </c>
      <c r="B17" t="s">
        <v>414</v>
      </c>
      <c r="C17" s="424" t="str" cm="1">
        <f t="array" ref="C17">INDEX('Fuel Mapping'!$F$4:$F$66,MATCH('Eurostat Coal Mining Data'!B17,'Fuel Mapping'!$E$4:$E$70,0),0)</f>
        <v>Patent fuel</v>
      </c>
      <c r="D17" s="440" cm="1">
        <f t="array" ref="D17">INDEX('Fuel Mapping'!$G$4:$G$66,MATCH('Eurostat Coal Mining Data'!C17,'Fuel Mapping'!$F$4:$F$66,0),0)</f>
        <v>0</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0.54900000000000004</v>
      </c>
    </row>
    <row r="18" spans="1:36" x14ac:dyDescent="0.35">
      <c r="A18" s="345" t="s">
        <v>1045</v>
      </c>
      <c r="B18" t="s">
        <v>412</v>
      </c>
      <c r="C18" s="424" t="str" cm="1">
        <f t="array" ref="C18">INDEX('Fuel Mapping'!$F$4:$F$66,MATCH('Eurostat Coal Mining Data'!B18,'Fuel Mapping'!$E$4:$E$70,0),0)</f>
        <v>Brown coal briquettes</v>
      </c>
      <c r="D18" s="440" cm="1">
        <f t="array" ref="D18">INDEX('Fuel Mapping'!$G$4:$G$66,MATCH('Eurostat Coal Mining Data'!C18,'Fuel Mapping'!$F$4:$F$66,0),0)</f>
        <v>0</v>
      </c>
      <c r="E18" t="s">
        <v>572</v>
      </c>
      <c r="F18" t="s">
        <v>432</v>
      </c>
      <c r="G18" s="373">
        <f t="shared" si="0"/>
        <v>1.818913127336274E-4</v>
      </c>
      <c r="H18" s="345">
        <v>0.26500000000000001</v>
      </c>
      <c r="I18" s="345">
        <v>0.83</v>
      </c>
      <c r="J18" s="345">
        <v>0.89400000000000002</v>
      </c>
      <c r="K18" s="345">
        <v>0.9</v>
      </c>
      <c r="L18" s="345">
        <v>1.377</v>
      </c>
      <c r="M18" s="345">
        <v>2.802</v>
      </c>
      <c r="N18" s="345">
        <v>3.2050000000000001</v>
      </c>
      <c r="O18" s="345">
        <v>11.409000000000001</v>
      </c>
      <c r="P18" s="345">
        <v>2.78</v>
      </c>
      <c r="Q18" s="345">
        <v>7.7480000000000002</v>
      </c>
      <c r="R18" s="345">
        <v>9.9429999999999996</v>
      </c>
      <c r="S18" s="345">
        <v>9.7080000000000002</v>
      </c>
      <c r="T18" s="345">
        <v>5.2359999999999998</v>
      </c>
      <c r="U18" s="345">
        <v>3.12</v>
      </c>
      <c r="V18" s="345">
        <v>3.6019999999999999</v>
      </c>
      <c r="W18" s="345">
        <v>3.6059999999999999</v>
      </c>
      <c r="X18" s="345">
        <v>0.79</v>
      </c>
      <c r="Y18" s="345">
        <v>0.78700000000000003</v>
      </c>
      <c r="Z18" s="345">
        <v>1.1850000000000001</v>
      </c>
      <c r="AA18" s="345">
        <v>1.246</v>
      </c>
      <c r="AB18" s="345">
        <v>1.75</v>
      </c>
      <c r="AC18" s="345">
        <v>2.1659999999999999</v>
      </c>
      <c r="AD18" s="345">
        <v>2.2040000000000002</v>
      </c>
      <c r="AE18" s="345">
        <v>1.3160000000000001</v>
      </c>
      <c r="AF18" s="345">
        <v>2.2069999999999999</v>
      </c>
      <c r="AG18" s="345">
        <v>1.7490000000000001</v>
      </c>
      <c r="AH18" s="345">
        <v>0.877</v>
      </c>
      <c r="AI18" s="345">
        <v>0.41099999999999998</v>
      </c>
      <c r="AJ18" s="345">
        <v>13.06</v>
      </c>
    </row>
    <row r="19" spans="1:36" x14ac:dyDescent="0.35">
      <c r="A19" s="345" t="s">
        <v>1045</v>
      </c>
      <c r="B19" t="s">
        <v>410</v>
      </c>
      <c r="C19" s="424" t="str" cm="1">
        <f t="array" ref="C19">INDEX('Fuel Mapping'!$F$4:$F$66,MATCH('Eurostat Coal Mining Data'!B19,'Fuel Mapping'!$E$4:$E$70,0),0)</f>
        <v>Coal tar</v>
      </c>
      <c r="D19" s="440" cm="1">
        <f t="array" ref="D19">INDEX('Fuel Mapping'!$G$4:$G$66,MATCH('Eurostat Coal Mining Data'!C19,'Fuel Mapping'!$F$4:$F$66,0),0)</f>
        <v>0</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0</v>
      </c>
      <c r="AA19" s="345">
        <v>0</v>
      </c>
      <c r="AB19" s="345">
        <v>0</v>
      </c>
      <c r="AC19" s="345">
        <v>0</v>
      </c>
      <c r="AD19" s="345">
        <v>0</v>
      </c>
      <c r="AE19" s="345">
        <v>0</v>
      </c>
      <c r="AF19" s="345">
        <v>0</v>
      </c>
      <c r="AG19" s="345">
        <v>0</v>
      </c>
      <c r="AH19" s="345">
        <v>0</v>
      </c>
      <c r="AI19" s="345">
        <v>0</v>
      </c>
      <c r="AJ19" s="345">
        <v>0</v>
      </c>
    </row>
    <row r="20" spans="1:36" x14ac:dyDescent="0.35">
      <c r="A20" s="345" t="s">
        <v>1045</v>
      </c>
      <c r="B20" t="s">
        <v>408</v>
      </c>
      <c r="C20" s="424" t="str" cm="1">
        <f t="array" ref="C20">INDEX('Fuel Mapping'!$F$4:$F$66,MATCH('Eurostat Coal Mining Data'!B20,'Fuel Mapping'!$E$4:$E$70,0),0)</f>
        <v>Coke oven gas</v>
      </c>
      <c r="D20" s="440" cm="1">
        <f t="array" ref="D20">INDEX('Fuel Mapping'!$G$4:$G$66,MATCH('Eurostat Coal Mining Data'!C20,'Fuel Mapping'!$F$4:$F$66,0),0)</f>
        <v>0</v>
      </c>
      <c r="E20" t="s">
        <v>572</v>
      </c>
      <c r="F20" t="s">
        <v>432</v>
      </c>
      <c r="G20" s="373">
        <f t="shared" si="0"/>
        <v>0</v>
      </c>
      <c r="H20" s="345">
        <v>0</v>
      </c>
      <c r="I20" s="345">
        <v>0</v>
      </c>
      <c r="J20" s="345">
        <v>2.58</v>
      </c>
      <c r="K20" s="345">
        <v>2.5369999999999999</v>
      </c>
      <c r="L20" s="345">
        <v>2.8370000000000002</v>
      </c>
      <c r="M20" s="345">
        <v>2.9449999999999998</v>
      </c>
      <c r="N20" s="345">
        <v>3.2240000000000002</v>
      </c>
      <c r="O20" s="345">
        <v>3.4390000000000001</v>
      </c>
      <c r="P20" s="345">
        <v>3.3959999999999999</v>
      </c>
      <c r="Q20" s="345">
        <v>9.0920000000000005</v>
      </c>
      <c r="R20" s="345">
        <v>17.777000000000001</v>
      </c>
      <c r="S20" s="345">
        <v>17.541</v>
      </c>
      <c r="T20" s="345">
        <v>9.0280000000000005</v>
      </c>
      <c r="U20" s="345">
        <v>22.012</v>
      </c>
      <c r="V20" s="345">
        <v>28.375</v>
      </c>
      <c r="W20" s="345">
        <v>24.849</v>
      </c>
      <c r="X20" s="345">
        <v>26.913</v>
      </c>
      <c r="Y20" s="345">
        <v>28.524999999999999</v>
      </c>
      <c r="Z20" s="345">
        <v>26.332999999999998</v>
      </c>
      <c r="AA20" s="345">
        <v>31.018999999999998</v>
      </c>
      <c r="AB20" s="345">
        <v>37.962000000000003</v>
      </c>
      <c r="AC20" s="345">
        <v>36.220999999999997</v>
      </c>
      <c r="AD20" s="345">
        <v>39.015999999999998</v>
      </c>
      <c r="AE20" s="345">
        <v>34.093000000000004</v>
      </c>
      <c r="AF20" s="345">
        <v>39.573999999999998</v>
      </c>
      <c r="AG20" s="345">
        <v>47.249000000000002</v>
      </c>
      <c r="AH20" s="345">
        <v>51.075000000000003</v>
      </c>
      <c r="AI20" s="345">
        <v>59.2</v>
      </c>
      <c r="AJ20" s="345">
        <v>60.383000000000003</v>
      </c>
    </row>
    <row r="21" spans="1:36" x14ac:dyDescent="0.35">
      <c r="A21" s="345" t="s">
        <v>1045</v>
      </c>
      <c r="B21" t="s">
        <v>406</v>
      </c>
      <c r="C21" s="424" t="str" cm="1">
        <f t="array" ref="C21">INDEX('Fuel Mapping'!$F$4:$F$66,MATCH('Eurostat Coal Mining Data'!B21,'Fuel Mapping'!$E$4:$E$70,0),0)</f>
        <v>Manufactured gases</v>
      </c>
      <c r="D21" s="440" t="str" cm="1">
        <f t="array" ref="D21">INDEX('Fuel Mapping'!$G$4:$G$66,MATCH('Eurostat Coal Mining Data'!C21,'Fuel Mapping'!$F$4:$F$66,0),0)</f>
        <v>Natural Gas</v>
      </c>
      <c r="E21" t="s">
        <v>572</v>
      </c>
      <c r="F21" t="s">
        <v>432</v>
      </c>
      <c r="G21" s="373">
        <f t="shared" si="0"/>
        <v>2.503167654370814E-2</v>
      </c>
      <c r="H21" s="345">
        <v>36.469000000000001</v>
      </c>
      <c r="I21" s="345">
        <v>32.325000000000003</v>
      </c>
      <c r="J21" s="345">
        <v>28.745999999999999</v>
      </c>
      <c r="K21" s="345">
        <v>34.807000000000002</v>
      </c>
      <c r="L21" s="345">
        <v>23.623999999999999</v>
      </c>
      <c r="M21" s="345">
        <v>30.782</v>
      </c>
      <c r="N21" s="345">
        <v>22.719000000000001</v>
      </c>
      <c r="O21" s="345">
        <v>25.460999999999999</v>
      </c>
      <c r="P21" s="345">
        <v>26.045999999999999</v>
      </c>
      <c r="Q21" s="345">
        <v>11.134</v>
      </c>
      <c r="R21" s="345">
        <v>26.16</v>
      </c>
      <c r="S21" s="345">
        <v>18.917000000000002</v>
      </c>
      <c r="T21" s="345">
        <v>11.436</v>
      </c>
      <c r="U21" s="345">
        <v>25.387</v>
      </c>
      <c r="V21" s="345">
        <v>32.524000000000001</v>
      </c>
      <c r="W21" s="345">
        <v>27.321000000000002</v>
      </c>
      <c r="X21" s="345">
        <v>30.222999999999999</v>
      </c>
      <c r="Y21" s="345">
        <v>28.524999999999999</v>
      </c>
      <c r="Z21" s="345">
        <v>26.332999999999998</v>
      </c>
      <c r="AA21" s="345">
        <v>31.018999999999998</v>
      </c>
      <c r="AB21" s="345">
        <v>37.962000000000003</v>
      </c>
      <c r="AC21" s="345">
        <v>36.220999999999997</v>
      </c>
      <c r="AD21" s="345">
        <v>39.618000000000002</v>
      </c>
      <c r="AE21" s="345">
        <v>34.093000000000004</v>
      </c>
      <c r="AF21" s="345">
        <v>40.024999999999999</v>
      </c>
      <c r="AG21" s="345">
        <v>50.537999999999997</v>
      </c>
      <c r="AH21" s="345">
        <v>51.075000000000003</v>
      </c>
      <c r="AI21" s="345">
        <v>62.252000000000002</v>
      </c>
      <c r="AJ21" s="345">
        <v>60.383000000000003</v>
      </c>
    </row>
    <row r="22" spans="1:36" x14ac:dyDescent="0.35">
      <c r="A22" s="345" t="s">
        <v>1045</v>
      </c>
      <c r="B22" t="s">
        <v>404</v>
      </c>
      <c r="C22" s="424" t="str" cm="1">
        <f t="array" ref="C22">INDEX('Fuel Mapping'!$F$4:$F$66,MATCH('Eurostat Coal Mining Data'!B22,'Fuel Mapping'!$E$4:$E$70,0),0)</f>
        <v>Gas works gas</v>
      </c>
      <c r="D22" s="440" cm="1">
        <f t="array" ref="D22">INDEX('Fuel Mapping'!$G$4:$G$66,MATCH('Eurostat Coal Mining Data'!C22,'Fuel Mapping'!$F$4:$F$66,0),0)</f>
        <v>0</v>
      </c>
      <c r="E22" t="s">
        <v>572</v>
      </c>
      <c r="F22" t="s">
        <v>432</v>
      </c>
      <c r="G22" s="373">
        <f t="shared" si="0"/>
        <v>5.4155564432766794E-3</v>
      </c>
      <c r="H22" s="345">
        <v>7.89</v>
      </c>
      <c r="I22" s="345">
        <v>5.7930000000000001</v>
      </c>
      <c r="J22" s="345">
        <v>5.9109999999999996</v>
      </c>
      <c r="K22" s="345">
        <v>9.4369999999999994</v>
      </c>
      <c r="L22" s="345">
        <v>1.87</v>
      </c>
      <c r="M22" s="345">
        <v>8.2759999999999998</v>
      </c>
      <c r="N22" s="345">
        <v>2.3220000000000001</v>
      </c>
      <c r="O22" s="345">
        <v>3.0089999999999999</v>
      </c>
      <c r="P22" s="345">
        <v>2.73</v>
      </c>
      <c r="Q22" s="345">
        <v>2.0419999999999998</v>
      </c>
      <c r="R22" s="345">
        <v>8.3829999999999991</v>
      </c>
      <c r="S22" s="345">
        <v>1.3759999999999999</v>
      </c>
      <c r="T22" s="345">
        <v>2.4079999999999999</v>
      </c>
      <c r="U22" s="345">
        <v>3.375</v>
      </c>
      <c r="V22" s="345">
        <v>4.149</v>
      </c>
      <c r="W22" s="345">
        <v>2.472</v>
      </c>
      <c r="X22" s="345">
        <v>3.31</v>
      </c>
      <c r="Y22" s="345">
        <v>0</v>
      </c>
      <c r="Z22" s="345">
        <v>0</v>
      </c>
      <c r="AA22" s="345">
        <v>0</v>
      </c>
      <c r="AB22" s="345">
        <v>0</v>
      </c>
      <c r="AC22" s="345">
        <v>0</v>
      </c>
      <c r="AD22" s="345">
        <v>0.60199999999999998</v>
      </c>
      <c r="AE22" s="345">
        <v>0</v>
      </c>
      <c r="AF22" s="345">
        <v>0.45100000000000001</v>
      </c>
      <c r="AG22" s="345">
        <v>3.2890000000000001</v>
      </c>
      <c r="AH22" s="345">
        <v>0</v>
      </c>
      <c r="AI22" s="345">
        <v>3.052</v>
      </c>
      <c r="AJ22" s="345">
        <v>0</v>
      </c>
    </row>
    <row r="23" spans="1:36" x14ac:dyDescent="0.35">
      <c r="A23" s="345" t="s">
        <v>1045</v>
      </c>
      <c r="B23" t="s">
        <v>402</v>
      </c>
      <c r="C23" s="424" t="str" cm="1">
        <f t="array" ref="C23">INDEX('Fuel Mapping'!$F$4:$F$66,MATCH('Eurostat Coal Mining Data'!B23,'Fuel Mapping'!$E$4:$E$70,0),0)</f>
        <v>Blast furnace gas</v>
      </c>
      <c r="D23" s="440" cm="1">
        <f t="array" ref="D23">INDEX('Fuel Mapping'!$G$4:$G$66,MATCH('Eurostat Coal Mining Data'!C23,'Fuel Mapping'!$F$4:$F$66,0),0)</f>
        <v>0</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35">
      <c r="A24" s="345" t="s">
        <v>1045</v>
      </c>
      <c r="B24" t="s">
        <v>400</v>
      </c>
      <c r="C24" s="424" t="str" cm="1">
        <f t="array" ref="C24">INDEX('Fuel Mapping'!$F$4:$F$66,MATCH('Eurostat Coal Mining Data'!B24,'Fuel Mapping'!$E$4:$E$70,0),0)</f>
        <v>Other recovered gases</v>
      </c>
      <c r="D24" s="440" cm="1">
        <f t="array" ref="D24">INDEX('Fuel Mapping'!$G$4:$G$66,MATCH('Eurostat Coal Mining Data'!C24,'Fuel Mapping'!$F$4:$F$66,0),0)</f>
        <v>0</v>
      </c>
      <c r="E24" t="s">
        <v>572</v>
      </c>
      <c r="F24" t="s">
        <v>432</v>
      </c>
      <c r="G24" s="373">
        <f t="shared" si="0"/>
        <v>1.9616120100431459E-2</v>
      </c>
      <c r="H24" s="345">
        <v>28.579000000000001</v>
      </c>
      <c r="I24" s="345">
        <v>26.532</v>
      </c>
      <c r="J24" s="345">
        <v>20.254000000000001</v>
      </c>
      <c r="K24" s="345">
        <v>22.834</v>
      </c>
      <c r="L24" s="345">
        <v>18.917000000000002</v>
      </c>
      <c r="M24" s="345">
        <v>19.561</v>
      </c>
      <c r="N24" s="345">
        <v>17.172999999999998</v>
      </c>
      <c r="O24" s="345">
        <v>19.012</v>
      </c>
      <c r="P24" s="345">
        <v>19.920000000000002</v>
      </c>
      <c r="Q24" s="345">
        <v>0</v>
      </c>
      <c r="R24" s="345">
        <v>0</v>
      </c>
      <c r="S24" s="345">
        <v>0</v>
      </c>
      <c r="T24" s="345">
        <v>0</v>
      </c>
      <c r="U24" s="345">
        <v>0</v>
      </c>
      <c r="V24" s="345">
        <v>0</v>
      </c>
      <c r="W24" s="345">
        <v>0</v>
      </c>
      <c r="X24" s="345">
        <v>0</v>
      </c>
      <c r="Y24" s="345">
        <v>0</v>
      </c>
      <c r="Z24" s="345">
        <v>0</v>
      </c>
      <c r="AA24" s="345">
        <v>0</v>
      </c>
      <c r="AB24" s="345">
        <v>0</v>
      </c>
      <c r="AC24" s="345">
        <v>0</v>
      </c>
      <c r="AD24" s="345">
        <v>0</v>
      </c>
      <c r="AE24" s="345">
        <v>0</v>
      </c>
      <c r="AF24" s="345">
        <v>0</v>
      </c>
      <c r="AG24" s="345">
        <v>0</v>
      </c>
      <c r="AH24" s="345">
        <v>0</v>
      </c>
      <c r="AI24" s="345">
        <v>0</v>
      </c>
      <c r="AJ24" s="345">
        <v>0</v>
      </c>
    </row>
    <row r="25" spans="1:36" x14ac:dyDescent="0.35">
      <c r="A25" s="345" t="s">
        <v>1045</v>
      </c>
      <c r="B25" t="s">
        <v>399</v>
      </c>
      <c r="C25" s="424" t="str" cm="1">
        <f t="array" ref="C25">INDEX('Fuel Mapping'!$F$4:$F$66,MATCH('Eurostat Coal Mining Data'!B25,'Fuel Mapping'!$E$4:$E$70,0),0)</f>
        <v>Electricity</v>
      </c>
      <c r="D25" s="440" t="str" cm="1">
        <f t="array" ref="D25">INDEX('Fuel Mapping'!$G$4:$G$66,MATCH('Eurostat Coal Mining Data'!C25,'Fuel Mapping'!$F$4:$F$66,0),0)</f>
        <v>Electricity</v>
      </c>
      <c r="E25" t="s">
        <v>572</v>
      </c>
      <c r="F25" t="s">
        <v>432</v>
      </c>
      <c r="G25" s="373">
        <f t="shared" si="0"/>
        <v>0.61321327133928294</v>
      </c>
      <c r="H25" s="345">
        <v>893.399</v>
      </c>
      <c r="I25" s="345">
        <v>903.79200000000003</v>
      </c>
      <c r="J25" s="345">
        <v>967.15300000000002</v>
      </c>
      <c r="K25" s="345">
        <v>1033.4069999999999</v>
      </c>
      <c r="L25" s="345">
        <v>1073.1189999999999</v>
      </c>
      <c r="M25" s="345">
        <v>1110.624</v>
      </c>
      <c r="N25" s="345">
        <v>1178.77</v>
      </c>
      <c r="O25" s="345">
        <v>1257.2239999999999</v>
      </c>
      <c r="P25" s="345">
        <v>1258.557</v>
      </c>
      <c r="Q25" s="345">
        <v>1300.3430000000001</v>
      </c>
      <c r="R25" s="345">
        <v>1308.5989999999999</v>
      </c>
      <c r="S25" s="345">
        <v>1366.5509999999999</v>
      </c>
      <c r="T25" s="345">
        <v>1461.393</v>
      </c>
      <c r="U25" s="345">
        <v>1546.261</v>
      </c>
      <c r="V25" s="345">
        <v>1637.8309999999999</v>
      </c>
      <c r="W25" s="345">
        <v>1657.527</v>
      </c>
      <c r="X25" s="345">
        <v>1705.59</v>
      </c>
      <c r="Y25" s="345">
        <v>1767.24</v>
      </c>
      <c r="Z25" s="345">
        <v>1793.2090000000001</v>
      </c>
      <c r="AA25" s="345">
        <v>1804.643</v>
      </c>
      <c r="AB25" s="345">
        <v>1952.9670000000001</v>
      </c>
      <c r="AC25" s="345">
        <v>2091.058</v>
      </c>
      <c r="AD25" s="345">
        <v>2164.6610000000001</v>
      </c>
      <c r="AE25" s="345">
        <v>2183.665</v>
      </c>
      <c r="AF25" s="345">
        <v>2112.64</v>
      </c>
      <c r="AG25" s="345">
        <v>2362.683</v>
      </c>
      <c r="AH25" s="345">
        <v>2203.9549999999999</v>
      </c>
      <c r="AI25" s="345">
        <v>2249.8690000000001</v>
      </c>
      <c r="AJ25" s="345">
        <v>2371.5410000000002</v>
      </c>
    </row>
    <row r="26" spans="1:36" x14ac:dyDescent="0.35">
      <c r="A26" s="345" t="s">
        <v>1045</v>
      </c>
      <c r="B26" t="s">
        <v>573</v>
      </c>
      <c r="C26" s="424" cm="1">
        <f t="array" ref="C26">INDEX('Fuel Mapping'!$F$4:$F$66,MATCH('Eurostat Coal Mining Data'!B26,'Fuel Mapping'!$E$4:$E$70,0),0)</f>
        <v>0</v>
      </c>
      <c r="D26" s="440" t="e" cm="1">
        <f t="array" ref="D26">INDEX('Fuel Mapping'!$G$4:$G$66,MATCH('Eurostat Coal Mining Data'!C26,'Fuel Mapping'!$F$4:$F$66,0),0)</f>
        <v>#N/A</v>
      </c>
      <c r="E26" t="s">
        <v>572</v>
      </c>
      <c r="F26" t="s">
        <v>432</v>
      </c>
      <c r="G26" s="373">
        <f t="shared" si="0"/>
        <v>0.80558358283330378</v>
      </c>
      <c r="H26" s="345">
        <v>1173.6659999999999</v>
      </c>
      <c r="I26" s="345">
        <v>1187.414</v>
      </c>
      <c r="J26" s="345">
        <v>1307.645</v>
      </c>
      <c r="K26" s="345">
        <v>1340.26</v>
      </c>
      <c r="L26" s="345">
        <v>1339.347</v>
      </c>
      <c r="M26" s="345">
        <v>1411.6849999999999</v>
      </c>
      <c r="N26" s="345">
        <v>1503.461</v>
      </c>
      <c r="O26" s="345">
        <v>1645.721</v>
      </c>
      <c r="P26" s="345">
        <v>1548.701</v>
      </c>
      <c r="Q26" s="345">
        <v>1538.396</v>
      </c>
      <c r="R26" s="345">
        <v>1716.6220000000001</v>
      </c>
      <c r="S26" s="345">
        <v>1888.963</v>
      </c>
      <c r="T26" s="345">
        <v>1763.423</v>
      </c>
      <c r="U26" s="345">
        <v>1787.3820000000001</v>
      </c>
      <c r="V26" s="345">
        <v>1958.0930000000001</v>
      </c>
      <c r="W26" s="345">
        <v>2071.732</v>
      </c>
      <c r="X26" s="345">
        <v>2088.04</v>
      </c>
      <c r="Y26" s="345">
        <v>2512.7420000000002</v>
      </c>
      <c r="Z26" s="345">
        <v>2665.098</v>
      </c>
      <c r="AA26" s="345">
        <v>3012.346</v>
      </c>
      <c r="AB26" s="345">
        <v>3423.4760000000001</v>
      </c>
      <c r="AC26" s="345">
        <v>3667.3780000000002</v>
      </c>
      <c r="AD26" s="345">
        <v>3972.1729999999998</v>
      </c>
      <c r="AE26" s="345">
        <v>3808.8110000000001</v>
      </c>
      <c r="AF26" s="345">
        <v>3713.4940000000001</v>
      </c>
      <c r="AG26" s="345">
        <v>3333.2280000000001</v>
      </c>
      <c r="AH26" s="345">
        <v>3161.0810000000001</v>
      </c>
      <c r="AI26" s="345">
        <v>3416.8609999999999</v>
      </c>
      <c r="AJ26" s="345">
        <v>3356.2750000000001</v>
      </c>
    </row>
    <row r="27" spans="1:36" x14ac:dyDescent="0.35">
      <c r="A27" s="345" t="s">
        <v>1045</v>
      </c>
      <c r="B27" t="s">
        <v>396</v>
      </c>
      <c r="C27" s="424" t="str" cm="1">
        <f t="array" ref="C27">INDEX('Fuel Mapping'!$F$4:$F$66,MATCH('Eurostat Coal Mining Data'!B27,'Fuel Mapping'!$E$4:$E$70,0),0)</f>
        <v>Natural gas</v>
      </c>
      <c r="D27" s="440" t="str" cm="1">
        <f t="array" ref="D27">INDEX('Fuel Mapping'!$G$4:$G$66,MATCH('Eurostat Coal Mining Data'!C27,'Fuel Mapping'!$F$4:$F$66,0),0)</f>
        <v>Natural Gas</v>
      </c>
      <c r="E27" t="s">
        <v>572</v>
      </c>
      <c r="F27" t="s">
        <v>432</v>
      </c>
      <c r="G27" s="373">
        <f t="shared" si="0"/>
        <v>1.9357353968731169E-2</v>
      </c>
      <c r="H27" s="345">
        <v>28.202000000000002</v>
      </c>
      <c r="I27" s="345">
        <v>31.716999999999999</v>
      </c>
      <c r="J27" s="345">
        <v>39.999000000000002</v>
      </c>
      <c r="K27" s="345">
        <v>27.574000000000002</v>
      </c>
      <c r="L27" s="345">
        <v>17.536999999999999</v>
      </c>
      <c r="M27" s="345">
        <v>18.556000000000001</v>
      </c>
      <c r="N27" s="345">
        <v>34.642000000000003</v>
      </c>
      <c r="O27" s="345">
        <v>37.700000000000003</v>
      </c>
      <c r="P27" s="345">
        <v>42.475999999999999</v>
      </c>
      <c r="Q27" s="345">
        <v>34.264000000000003</v>
      </c>
      <c r="R27" s="345">
        <v>29.492000000000001</v>
      </c>
      <c r="S27" s="345">
        <v>60.77</v>
      </c>
      <c r="T27" s="345">
        <v>73.085999999999999</v>
      </c>
      <c r="U27" s="345">
        <v>27.707000000000001</v>
      </c>
      <c r="V27" s="345">
        <v>24.119</v>
      </c>
      <c r="W27" s="345">
        <v>33.792000000000002</v>
      </c>
      <c r="X27" s="345">
        <v>39.273000000000003</v>
      </c>
      <c r="Y27" s="345">
        <v>42.67</v>
      </c>
      <c r="Z27" s="345">
        <v>56.728000000000002</v>
      </c>
      <c r="AA27" s="345">
        <v>63.585999999999999</v>
      </c>
      <c r="AB27" s="345">
        <v>70.679000000000002</v>
      </c>
      <c r="AC27" s="345">
        <v>95.808000000000007</v>
      </c>
      <c r="AD27" s="345">
        <v>128.375</v>
      </c>
      <c r="AE27" s="345">
        <v>131.49199999999999</v>
      </c>
      <c r="AF27" s="345">
        <v>130.61000000000001</v>
      </c>
      <c r="AG27" s="345">
        <v>129.601</v>
      </c>
      <c r="AH27" s="345">
        <v>168.358</v>
      </c>
      <c r="AI27" s="345">
        <v>105.84699999999999</v>
      </c>
      <c r="AJ27" s="345">
        <v>90.563000000000002</v>
      </c>
    </row>
    <row r="28" spans="1:36" x14ac:dyDescent="0.35">
      <c r="A28" s="345" t="s">
        <v>1045</v>
      </c>
      <c r="B28" t="s">
        <v>395</v>
      </c>
      <c r="C28" s="424" t="str" cm="1">
        <f t="array" ref="C28">INDEX('Fuel Mapping'!$F$4:$F$66,MATCH('Eurostat Coal Mining Data'!B28,'Fuel Mapping'!$E$4:$E$70,0),0)</f>
        <v>Heat</v>
      </c>
      <c r="D28" s="440" t="str" cm="1">
        <f t="array" ref="D28">INDEX('Fuel Mapping'!$G$4:$G$66,MATCH('Eurostat Coal Mining Data'!C28,'Fuel Mapping'!$F$4:$F$66,0),0)</f>
        <v>Heat</v>
      </c>
      <c r="E28" t="s">
        <v>572</v>
      </c>
      <c r="F28" t="s">
        <v>432</v>
      </c>
      <c r="G28" s="373">
        <f t="shared" si="0"/>
        <v>7.6469167020153564E-2</v>
      </c>
      <c r="H28" s="345">
        <v>111.40900000000001</v>
      </c>
      <c r="I28" s="345">
        <v>122.613</v>
      </c>
      <c r="J28" s="345">
        <v>139.17699999999999</v>
      </c>
      <c r="K28" s="345">
        <v>124.773</v>
      </c>
      <c r="L28" s="345">
        <v>122.79</v>
      </c>
      <c r="M28" s="345">
        <v>159.619</v>
      </c>
      <c r="N28" s="345">
        <v>164.994</v>
      </c>
      <c r="O28" s="345">
        <v>153.387</v>
      </c>
      <c r="P28" s="345">
        <v>188.57</v>
      </c>
      <c r="Q28" s="345">
        <v>252.626</v>
      </c>
      <c r="R28" s="345">
        <v>249.642</v>
      </c>
      <c r="S28" s="345">
        <v>271.04000000000002</v>
      </c>
      <c r="T28" s="345">
        <v>287.428</v>
      </c>
      <c r="U28" s="345">
        <v>265.04599999999999</v>
      </c>
      <c r="V28" s="345">
        <v>266.24</v>
      </c>
      <c r="W28" s="345">
        <v>290.41300000000001</v>
      </c>
      <c r="X28" s="345">
        <v>327.505</v>
      </c>
      <c r="Y28" s="345">
        <v>341.26299999999998</v>
      </c>
      <c r="Z28" s="345">
        <v>326.12</v>
      </c>
      <c r="AA28" s="345">
        <v>365.07499999999999</v>
      </c>
      <c r="AB28" s="345">
        <v>383.58699999999999</v>
      </c>
      <c r="AC28" s="345">
        <v>415.99900000000002</v>
      </c>
      <c r="AD28" s="345">
        <v>410.553</v>
      </c>
      <c r="AE28" s="345">
        <v>341.88400000000001</v>
      </c>
      <c r="AF28" s="345">
        <v>357.43400000000003</v>
      </c>
      <c r="AG28" s="345">
        <v>427.53300000000002</v>
      </c>
      <c r="AH28" s="345">
        <v>664.303</v>
      </c>
      <c r="AI28" s="345">
        <v>654.15200000000004</v>
      </c>
      <c r="AJ28" s="345">
        <v>624.00900000000001</v>
      </c>
    </row>
    <row r="29" spans="1:36" x14ac:dyDescent="0.35">
      <c r="A29" s="345" t="s">
        <v>1045</v>
      </c>
      <c r="B29" t="s">
        <v>394</v>
      </c>
      <c r="C29" s="424" t="str" cm="1">
        <f t="array" ref="C29">INDEX('Fuel Mapping'!$F$4:$F$66,MATCH('Eurostat Coal Mining Data'!B29,'Fuel Mapping'!$E$4:$E$70,0),0)</f>
        <v>Oil and petroleum products (excluding biofuel portion)</v>
      </c>
      <c r="D29" s="440" cm="1">
        <f t="array" ref="D29">INDEX('Fuel Mapping'!$G$4:$G$66,MATCH('Eurostat Coal Mining Data'!C29,'Fuel Mapping'!$F$4:$F$66,0),0)</f>
        <v>0</v>
      </c>
      <c r="E29" t="s">
        <v>572</v>
      </c>
      <c r="F29" t="s">
        <v>432</v>
      </c>
      <c r="G29" s="373">
        <f t="shared" si="0"/>
        <v>5.3180901549439434E-2</v>
      </c>
      <c r="H29" s="345">
        <v>77.48</v>
      </c>
      <c r="I29" s="345">
        <v>71.94</v>
      </c>
      <c r="J29" s="345">
        <v>70.265000000000001</v>
      </c>
      <c r="K29" s="345">
        <v>82.44</v>
      </c>
      <c r="L29" s="345">
        <v>79.724999999999994</v>
      </c>
      <c r="M29" s="345">
        <v>82.602999999999994</v>
      </c>
      <c r="N29" s="345">
        <v>65.97</v>
      </c>
      <c r="O29" s="345">
        <v>71.108999999999995</v>
      </c>
      <c r="P29" s="345">
        <v>70.301000000000002</v>
      </c>
      <c r="Q29" s="345">
        <v>62.125999999999998</v>
      </c>
      <c r="R29" s="345">
        <v>61.216000000000001</v>
      </c>
      <c r="S29" s="345">
        <v>70.361999999999995</v>
      </c>
      <c r="T29" s="345">
        <v>57.963000000000001</v>
      </c>
      <c r="U29" s="345">
        <v>72.093999999999994</v>
      </c>
      <c r="V29" s="345">
        <v>76.215000000000003</v>
      </c>
      <c r="W29" s="345">
        <v>76.936000000000007</v>
      </c>
      <c r="X29" s="345">
        <v>76.709000000000003</v>
      </c>
      <c r="Y29" s="345">
        <v>89.569000000000003</v>
      </c>
      <c r="Z29" s="345">
        <v>101.36199999999999</v>
      </c>
      <c r="AA29" s="345">
        <v>170.875</v>
      </c>
      <c r="AB29" s="345">
        <v>185.03</v>
      </c>
      <c r="AC29" s="345">
        <v>194.32300000000001</v>
      </c>
      <c r="AD29" s="345">
        <v>233.43600000000001</v>
      </c>
      <c r="AE29" s="345">
        <v>231.25399999999999</v>
      </c>
      <c r="AF29" s="345">
        <v>238.31299999999999</v>
      </c>
      <c r="AG29" s="345">
        <v>283.41300000000001</v>
      </c>
      <c r="AH29" s="345">
        <v>284.101</v>
      </c>
      <c r="AI29" s="345">
        <v>209.667</v>
      </c>
      <c r="AJ29" s="345">
        <v>191.31299999999999</v>
      </c>
    </row>
    <row r="30" spans="1:36" x14ac:dyDescent="0.35">
      <c r="A30" s="345" t="s">
        <v>1045</v>
      </c>
      <c r="B30" t="s">
        <v>392</v>
      </c>
      <c r="C30" s="424" t="str" cm="1">
        <f t="array" ref="C30">INDEX('Fuel Mapping'!$F$4:$F$66,MATCH('Eurostat Coal Mining Data'!B30,'Fuel Mapping'!$E$4:$E$70,0),0)</f>
        <v>Crude oil</v>
      </c>
      <c r="D30" s="440" t="str" cm="1">
        <f t="array" ref="D30">INDEX('Fuel Mapping'!$G$4:$G$66,MATCH('Eurostat Coal Mining Data'!C30,'Fuel Mapping'!$F$4:$F$66,0),0)</f>
        <v>Crude Oil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35">
      <c r="A31" s="345" t="s">
        <v>1045</v>
      </c>
      <c r="B31" t="s">
        <v>390</v>
      </c>
      <c r="C31" s="424" t="str" cm="1">
        <f t="array" ref="C31">INDEX('Fuel Mapping'!$F$4:$F$66,MATCH('Eurostat Coal Mining Data'!B31,'Fuel Mapping'!$E$4:$E$70,0),0)</f>
        <v>Natural gas liquids</v>
      </c>
      <c r="D31" s="440" t="str" cm="1">
        <f t="array" ref="D31">INDEX('Fuel Mapping'!$G$4:$G$66,MATCH('Eurostat Coal Mining Data'!C31,'Fuel Mapping'!$F$4:$F$66,0),0)</f>
        <v>Crude Oil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35">
      <c r="A32" s="345" t="s">
        <v>1045</v>
      </c>
      <c r="B32" t="s">
        <v>388</v>
      </c>
      <c r="C32" s="424" t="str" cm="1">
        <f t="array" ref="C32">INDEX('Fuel Mapping'!$F$4:$F$66,MATCH('Eurostat Coal Mining Data'!B32,'Fuel Mapping'!$E$4:$E$70,0),0)</f>
        <v>Refinery gas</v>
      </c>
      <c r="D32" s="440" t="str" cm="1">
        <f t="array" ref="D32">INDEX('Fuel Mapping'!$G$4:$G$66,MATCH('Eurostat Coal Mining Data'!C32,'Fuel Mapping'!$F$4:$F$66,0),0)</f>
        <v>LPG Propane or Butane</v>
      </c>
      <c r="E32" t="s">
        <v>572</v>
      </c>
      <c r="F32" t="s">
        <v>432</v>
      </c>
      <c r="G32" s="373">
        <f t="shared" si="0"/>
        <v>0</v>
      </c>
      <c r="H32" s="345">
        <v>0</v>
      </c>
      <c r="I32" s="345">
        <v>0</v>
      </c>
      <c r="J32" s="345">
        <v>0</v>
      </c>
      <c r="K32" s="345">
        <v>0</v>
      </c>
      <c r="L32" s="345">
        <v>0</v>
      </c>
      <c r="M32" s="345">
        <v>0</v>
      </c>
      <c r="N32" s="345">
        <v>0</v>
      </c>
      <c r="O32" s="345">
        <v>0</v>
      </c>
      <c r="P32" s="345">
        <v>0</v>
      </c>
      <c r="Q32" s="345">
        <v>0</v>
      </c>
      <c r="R32" s="345">
        <v>0</v>
      </c>
      <c r="S32" s="345">
        <v>0</v>
      </c>
      <c r="T32" s="345">
        <v>0</v>
      </c>
      <c r="U32" s="345">
        <v>0</v>
      </c>
      <c r="V32" s="345">
        <v>0</v>
      </c>
      <c r="W32" s="345">
        <v>0</v>
      </c>
      <c r="X32" s="345">
        <v>0</v>
      </c>
      <c r="Y32" s="345">
        <v>0</v>
      </c>
      <c r="Z32" s="345">
        <v>0</v>
      </c>
      <c r="AA32" s="345">
        <v>0</v>
      </c>
      <c r="AB32" s="345">
        <v>0</v>
      </c>
      <c r="AC32" s="345">
        <v>0</v>
      </c>
      <c r="AD32" s="345">
        <v>0</v>
      </c>
      <c r="AE32" s="345">
        <v>0</v>
      </c>
      <c r="AF32" s="345">
        <v>0</v>
      </c>
      <c r="AG32" s="345">
        <v>0</v>
      </c>
      <c r="AH32" s="345">
        <v>0</v>
      </c>
      <c r="AI32" s="345">
        <v>0</v>
      </c>
      <c r="AJ32" s="345">
        <v>0</v>
      </c>
    </row>
    <row r="33" spans="1:36" x14ac:dyDescent="0.35">
      <c r="A33" s="345" t="s">
        <v>1045</v>
      </c>
      <c r="B33" t="s">
        <v>386</v>
      </c>
      <c r="C33" s="424" t="str" cm="1">
        <f t="array" ref="C33">INDEX('Fuel Mapping'!$F$4:$F$66,MATCH('Eurostat Coal Mining Data'!B33,'Fuel Mapping'!$E$4:$E$70,0),0)</f>
        <v>Ethane</v>
      </c>
      <c r="D33" s="440" t="str" cm="1">
        <f t="array" ref="D33">INDEX('Fuel Mapping'!$G$4:$G$66,MATCH('Eurostat Coal Mining Data'!C33,'Fuel Mapping'!$F$4:$F$66,0),0)</f>
        <v>LPG Propane or Butane</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35">
      <c r="A34" s="345" t="s">
        <v>1045</v>
      </c>
      <c r="B34" t="s">
        <v>385</v>
      </c>
      <c r="C34" s="424" t="str" cm="1">
        <f t="array" ref="C34">INDEX('Fuel Mapping'!$F$4:$F$66,MATCH('Eurostat Coal Mining Data'!B34,'Fuel Mapping'!$E$4:$E$70,0),0)</f>
        <v>Liquefied petroleum gases</v>
      </c>
      <c r="D34" s="440" t="str" cm="1">
        <f t="array" ref="D34">INDEX('Fuel Mapping'!$G$4:$G$66,MATCH('Eurostat Coal Mining Data'!C34,'Fuel Mapping'!$F$4:$F$66,0),0)</f>
        <v>LPG Propane or Butane</v>
      </c>
      <c r="E34" t="s">
        <v>572</v>
      </c>
      <c r="F34" t="s">
        <v>432</v>
      </c>
      <c r="G34" s="373">
        <f t="shared" si="0"/>
        <v>2.196423399047576E-5</v>
      </c>
      <c r="H34" s="345">
        <v>3.2000000000000001E-2</v>
      </c>
      <c r="I34" s="345">
        <v>3.2000000000000001E-2</v>
      </c>
      <c r="J34" s="345">
        <v>0</v>
      </c>
      <c r="K34" s="345">
        <v>0</v>
      </c>
      <c r="L34" s="345">
        <v>0</v>
      </c>
      <c r="M34" s="345">
        <v>0</v>
      </c>
      <c r="N34" s="345">
        <v>0</v>
      </c>
      <c r="O34" s="345">
        <v>0</v>
      </c>
      <c r="P34" s="345">
        <v>0</v>
      </c>
      <c r="Q34" s="345">
        <v>1.099</v>
      </c>
      <c r="R34" s="345">
        <v>1.099</v>
      </c>
      <c r="S34" s="345">
        <v>0</v>
      </c>
      <c r="T34" s="345">
        <v>0</v>
      </c>
      <c r="U34" s="345">
        <v>0</v>
      </c>
      <c r="V34" s="345">
        <v>0</v>
      </c>
      <c r="W34" s="345">
        <v>0</v>
      </c>
      <c r="X34" s="345">
        <v>3.2959999999999998</v>
      </c>
      <c r="Y34" s="345">
        <v>0</v>
      </c>
      <c r="Z34" s="345">
        <v>0</v>
      </c>
      <c r="AA34" s="345">
        <v>0</v>
      </c>
      <c r="AB34" s="345">
        <v>0</v>
      </c>
      <c r="AC34" s="345">
        <v>0</v>
      </c>
      <c r="AD34" s="345">
        <v>0</v>
      </c>
      <c r="AE34" s="345">
        <v>0</v>
      </c>
      <c r="AF34" s="345">
        <v>0</v>
      </c>
      <c r="AG34" s="345">
        <v>0</v>
      </c>
      <c r="AH34" s="345">
        <v>2.1970000000000001</v>
      </c>
      <c r="AI34" s="345">
        <v>2.1970000000000001</v>
      </c>
      <c r="AJ34" s="345">
        <v>2.1970000000000001</v>
      </c>
    </row>
    <row r="35" spans="1:36" x14ac:dyDescent="0.35">
      <c r="A35" s="345" t="s">
        <v>1045</v>
      </c>
      <c r="B35" t="s">
        <v>383</v>
      </c>
      <c r="C35" s="424" t="str" cm="1">
        <f t="array" ref="C35">INDEX('Fuel Mapping'!$F$4:$F$66,MATCH('Eurostat Coal Mining Data'!B35,'Fuel Mapping'!$E$4:$E$70,0),0)</f>
        <v>Naphtha</v>
      </c>
      <c r="D35" s="440" t="str" cm="1">
        <f t="array" ref="D35">INDEX('Fuel Mapping'!$G$4:$G$66,MATCH('Eurostat Coal Mining Data'!C35,'Fuel Mapping'!$F$4:$F$66,0),0)</f>
        <v>Petroleum Diesel</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35">
      <c r="A36" s="345" t="s">
        <v>1045</v>
      </c>
      <c r="B36" t="s">
        <v>382</v>
      </c>
      <c r="C36" s="424" t="str" cm="1">
        <f t="array" ref="C36">INDEX('Fuel Mapping'!$F$4:$F$66,MATCH('Eurostat Coal Mining Data'!B36,'Fuel Mapping'!$E$4:$E$70,0),0)</f>
        <v>Aviation gasoline</v>
      </c>
      <c r="D36" s="440" t="str" cm="1">
        <f t="array" ref="D36">INDEX('Fuel Mapping'!$G$4:$G$66,MATCH('Eurostat Coal Mining Data'!C36,'Fuel Mapping'!$F$4:$F$66,0),0)</f>
        <v>Petroleum Diesel</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35">
      <c r="A37" s="345" t="s">
        <v>1045</v>
      </c>
      <c r="B37" t="s">
        <v>380</v>
      </c>
      <c r="C37" s="424" t="str" cm="1">
        <f t="array" ref="C37">INDEX('Fuel Mapping'!$F$4:$F$66,MATCH('Eurostat Coal Mining Data'!B37,'Fuel Mapping'!$E$4:$E$70,0),0)</f>
        <v>Motor gasoline (excluding biofuel portion)</v>
      </c>
      <c r="D37" s="440" t="str" cm="1">
        <f t="array" ref="D37">INDEX('Fuel Mapping'!$G$4:$G$66,MATCH('Eurostat Coal Mining Data'!C37,'Fuel Mapping'!$F$4:$F$66,0),0)</f>
        <v>Petroleum Diesel</v>
      </c>
      <c r="E37" t="s">
        <v>572</v>
      </c>
      <c r="F37" t="s">
        <v>432</v>
      </c>
      <c r="G37" s="373">
        <f t="shared" si="0"/>
        <v>3.2946350985713637E-5</v>
      </c>
      <c r="H37" s="345">
        <v>4.8000000000000001E-2</v>
      </c>
      <c r="I37" s="345">
        <v>3.2000000000000001E-2</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1.0580000000000001</v>
      </c>
      <c r="AE37" s="345">
        <v>1.0580000000000001</v>
      </c>
      <c r="AF37" s="345">
        <v>1.0580000000000001</v>
      </c>
      <c r="AG37" s="345">
        <v>1.0580000000000001</v>
      </c>
      <c r="AH37" s="345">
        <v>1.0580000000000001</v>
      </c>
      <c r="AI37" s="345">
        <v>1.0580000000000001</v>
      </c>
      <c r="AJ37" s="345">
        <v>1.0580000000000001</v>
      </c>
    </row>
    <row r="38" spans="1:36" x14ac:dyDescent="0.35">
      <c r="A38" s="345" t="s">
        <v>1045</v>
      </c>
      <c r="B38" t="s">
        <v>378</v>
      </c>
      <c r="C38" s="424" t="str" cm="1">
        <f t="array" ref="C38">INDEX('Fuel Mapping'!$F$4:$F$66,MATCH('Eurostat Coal Mining Data'!B38,'Fuel Mapping'!$E$4:$E$70,0),0)</f>
        <v>Gasoline-type jet fuel</v>
      </c>
      <c r="D38" s="440" t="str" cm="1">
        <f t="array" ref="D38">INDEX('Fuel Mapping'!$G$4:$G$66,MATCH('Eurostat Coal Mining Data'!C38,'Fuel Mapping'!$F$4:$F$66,0),0)</f>
        <v>Petroleum Diesel</v>
      </c>
      <c r="E38" t="s">
        <v>572</v>
      </c>
      <c r="F38" t="s">
        <v>432</v>
      </c>
      <c r="G38" s="373">
        <f t="shared" si="0"/>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0</v>
      </c>
      <c r="Y38" s="345">
        <v>0</v>
      </c>
      <c r="Z38" s="345">
        <v>0</v>
      </c>
      <c r="AA38" s="345">
        <v>0</v>
      </c>
      <c r="AB38" s="345">
        <v>0</v>
      </c>
      <c r="AC38" s="345">
        <v>0</v>
      </c>
      <c r="AD38" s="345">
        <v>0</v>
      </c>
      <c r="AE38" s="345">
        <v>0</v>
      </c>
      <c r="AF38" s="345">
        <v>0</v>
      </c>
      <c r="AG38" s="345">
        <v>0</v>
      </c>
      <c r="AH38" s="345">
        <v>0</v>
      </c>
      <c r="AI38" s="345">
        <v>0</v>
      </c>
      <c r="AJ38" s="345">
        <v>0</v>
      </c>
    </row>
    <row r="39" spans="1:36" x14ac:dyDescent="0.35">
      <c r="A39" s="345" t="s">
        <v>1045</v>
      </c>
      <c r="B39" t="s">
        <v>376</v>
      </c>
      <c r="C39" s="424" t="str" cm="1">
        <f t="array" ref="C39">INDEX('Fuel Mapping'!$F$4:$F$66,MATCH('Eurostat Coal Mining Data'!B39,'Fuel Mapping'!$E$4:$E$70,0),0)</f>
        <v>Kerosene-type jet fuel (excluding biofuel portion)</v>
      </c>
      <c r="D39" s="440" t="str" cm="1">
        <f t="array" ref="D39">INDEX('Fuel Mapping'!$G$4:$G$66,MATCH('Eurostat Coal Mining Data'!C39,'Fuel Mapping'!$F$4:$F$66,0),0)</f>
        <v>Petroleum Diesel</v>
      </c>
      <c r="E39" t="s">
        <v>572</v>
      </c>
      <c r="F39" t="s">
        <v>432</v>
      </c>
      <c r="G39" s="373">
        <f t="shared" si="0"/>
        <v>1.242351985086285E-4</v>
      </c>
      <c r="H39" s="345">
        <v>0.18099999999999999</v>
      </c>
      <c r="I39" s="345">
        <v>0</v>
      </c>
      <c r="J39" s="345">
        <v>0</v>
      </c>
      <c r="K39" s="345">
        <v>0</v>
      </c>
      <c r="L39" s="345">
        <v>0</v>
      </c>
      <c r="M39" s="345">
        <v>0</v>
      </c>
      <c r="N39" s="345">
        <v>0</v>
      </c>
      <c r="O39" s="345">
        <v>0</v>
      </c>
      <c r="P39" s="345">
        <v>0</v>
      </c>
      <c r="Q39" s="345">
        <v>0</v>
      </c>
      <c r="R39" s="345">
        <v>0</v>
      </c>
      <c r="S39" s="345">
        <v>0</v>
      </c>
      <c r="T39" s="345">
        <v>0</v>
      </c>
      <c r="U39" s="345">
        <v>0</v>
      </c>
      <c r="V39" s="345">
        <v>0</v>
      </c>
      <c r="W39" s="345">
        <v>0</v>
      </c>
      <c r="X39" s="345">
        <v>0</v>
      </c>
      <c r="Y39" s="345">
        <v>0</v>
      </c>
      <c r="Z39" s="345">
        <v>0</v>
      </c>
      <c r="AA39" s="345">
        <v>0</v>
      </c>
      <c r="AB39" s="345">
        <v>0</v>
      </c>
      <c r="AC39" s="345">
        <v>0</v>
      </c>
      <c r="AD39" s="345">
        <v>0</v>
      </c>
      <c r="AE39" s="345">
        <v>0</v>
      </c>
      <c r="AF39" s="345">
        <v>0</v>
      </c>
      <c r="AG39" s="345">
        <v>0</v>
      </c>
      <c r="AH39" s="345">
        <v>0</v>
      </c>
      <c r="AI39" s="345">
        <v>0</v>
      </c>
      <c r="AJ39" s="345">
        <v>0</v>
      </c>
    </row>
    <row r="40" spans="1:36" x14ac:dyDescent="0.35">
      <c r="A40" s="345" t="s">
        <v>1045</v>
      </c>
      <c r="B40" t="s">
        <v>374</v>
      </c>
      <c r="C40" s="424" t="str" cm="1">
        <f t="array" ref="C40">INDEX('Fuel Mapping'!$F$4:$F$66,MATCH('Eurostat Coal Mining Data'!B40,'Fuel Mapping'!$E$4:$E$70,0),0)</f>
        <v>Other kerosene</v>
      </c>
      <c r="D40" s="440" t="str" cm="1">
        <f t="array" ref="D40">INDEX('Fuel Mapping'!$G$4:$G$66,MATCH('Eurostat Coal Mining Data'!C40,'Fuel Mapping'!$F$4:$F$66,0),0)</f>
        <v>Petroleum Diesel</v>
      </c>
      <c r="E40" t="s">
        <v>572</v>
      </c>
      <c r="F40" t="s">
        <v>432</v>
      </c>
      <c r="G40" s="373">
        <f t="shared" si="0"/>
        <v>4.8046761854165727E-6</v>
      </c>
      <c r="H40" s="345">
        <v>7.0000000000000001E-3</v>
      </c>
      <c r="I40" s="345">
        <v>1.7000000000000001E-2</v>
      </c>
      <c r="J40" s="345">
        <v>0</v>
      </c>
      <c r="K40" s="345">
        <v>0</v>
      </c>
      <c r="L40" s="345">
        <v>0</v>
      </c>
      <c r="M40" s="345">
        <v>0</v>
      </c>
      <c r="N40" s="345">
        <v>0</v>
      </c>
      <c r="O40" s="345">
        <v>0</v>
      </c>
      <c r="P40" s="345">
        <v>0</v>
      </c>
      <c r="Q40" s="345">
        <v>0</v>
      </c>
      <c r="R40" s="345">
        <v>0</v>
      </c>
      <c r="S40" s="345">
        <v>0</v>
      </c>
      <c r="T40" s="345">
        <v>0</v>
      </c>
      <c r="U40" s="345">
        <v>0</v>
      </c>
      <c r="V40" s="345">
        <v>0</v>
      </c>
      <c r="W40" s="345">
        <v>0</v>
      </c>
      <c r="X40" s="345">
        <v>0</v>
      </c>
      <c r="Y40" s="345">
        <v>0</v>
      </c>
      <c r="Z40" s="345">
        <v>0</v>
      </c>
      <c r="AA40" s="345">
        <v>0</v>
      </c>
      <c r="AB40" s="345">
        <v>1.046</v>
      </c>
      <c r="AC40" s="345">
        <v>0</v>
      </c>
      <c r="AD40" s="345">
        <v>0</v>
      </c>
      <c r="AE40" s="345">
        <v>1.046</v>
      </c>
      <c r="AF40" s="345">
        <v>1.046</v>
      </c>
      <c r="AG40" s="345">
        <v>1.046</v>
      </c>
      <c r="AH40" s="345">
        <v>1.046</v>
      </c>
      <c r="AI40" s="345">
        <v>1.046</v>
      </c>
      <c r="AJ40" s="345">
        <v>1.046</v>
      </c>
    </row>
    <row r="41" spans="1:36" x14ac:dyDescent="0.35">
      <c r="A41" s="345" t="s">
        <v>1045</v>
      </c>
      <c r="B41" t="s">
        <v>372</v>
      </c>
      <c r="C41" s="424" t="str" cm="1">
        <f t="array" ref="C41">INDEX('Fuel Mapping'!$F$4:$F$66,MATCH('Eurostat Coal Mining Data'!B41,'Fuel Mapping'!$E$4:$E$70,0),0)</f>
        <v>Gas oil and diesel oil (excluding biofuel portion)</v>
      </c>
      <c r="D41" s="440" t="str" cm="1">
        <f t="array" ref="D41">INDEX('Fuel Mapping'!$G$4:$G$66,MATCH('Eurostat Coal Mining Data'!C41,'Fuel Mapping'!$F$4:$F$66,0),0)</f>
        <v>Petroleum Diesel</v>
      </c>
      <c r="E41" t="s">
        <v>572</v>
      </c>
      <c r="F41" t="s">
        <v>432</v>
      </c>
      <c r="G41" s="373">
        <f t="shared" si="0"/>
        <v>5.2783486190674259E-2</v>
      </c>
      <c r="H41" s="345">
        <v>76.900999999999996</v>
      </c>
      <c r="I41" s="345">
        <v>71.427000000000007</v>
      </c>
      <c r="J41" s="345">
        <v>66.518000000000001</v>
      </c>
      <c r="K41" s="345">
        <v>78.692999999999998</v>
      </c>
      <c r="L41" s="345">
        <v>76.915000000000006</v>
      </c>
      <c r="M41" s="345">
        <v>79.965999999999994</v>
      </c>
      <c r="N41" s="345">
        <v>62.418999999999997</v>
      </c>
      <c r="O41" s="345">
        <v>66.619</v>
      </c>
      <c r="P41" s="345">
        <v>67.683000000000007</v>
      </c>
      <c r="Q41" s="345">
        <v>58.433999999999997</v>
      </c>
      <c r="R41" s="345">
        <v>57.451000000000001</v>
      </c>
      <c r="S41" s="345">
        <v>64.632000000000005</v>
      </c>
      <c r="T41" s="345">
        <v>52.292999999999999</v>
      </c>
      <c r="U41" s="345">
        <v>66.399000000000001</v>
      </c>
      <c r="V41" s="345">
        <v>70.540999999999997</v>
      </c>
      <c r="W41" s="345">
        <v>68.450999999999993</v>
      </c>
      <c r="X41" s="345">
        <v>71.488</v>
      </c>
      <c r="Y41" s="345">
        <v>86.73</v>
      </c>
      <c r="Z41" s="345">
        <v>99.46</v>
      </c>
      <c r="AA41" s="345">
        <v>165.179</v>
      </c>
      <c r="AB41" s="345">
        <v>175.38900000000001</v>
      </c>
      <c r="AC41" s="345">
        <v>185.64699999999999</v>
      </c>
      <c r="AD41" s="345">
        <v>225.63200000000001</v>
      </c>
      <c r="AE41" s="345">
        <v>219.51400000000001</v>
      </c>
      <c r="AF41" s="345">
        <v>224.63300000000001</v>
      </c>
      <c r="AG41" s="345">
        <v>263.94799999999998</v>
      </c>
      <c r="AH41" s="345">
        <v>240.27799999999999</v>
      </c>
      <c r="AI41" s="345">
        <v>173.52099999999999</v>
      </c>
      <c r="AJ41" s="345">
        <v>159.12299999999999</v>
      </c>
    </row>
    <row r="42" spans="1:36" x14ac:dyDescent="0.35">
      <c r="A42" s="345" t="s">
        <v>1045</v>
      </c>
      <c r="B42" t="s">
        <v>370</v>
      </c>
      <c r="C42" s="424" t="str" cm="1">
        <f t="array" ref="C42">INDEX('Fuel Mapping'!$F$4:$F$66,MATCH('Eurostat Coal Mining Data'!B42,'Fuel Mapping'!$E$4:$E$70,0),0)</f>
        <v>Fuel oil</v>
      </c>
      <c r="D42" s="440" t="str" cm="1">
        <f t="array" ref="D42">INDEX('Fuel Mapping'!$G$4:$G$66,MATCH('Eurostat Coal Mining Data'!C42,'Fuel Mapping'!$F$4:$F$66,0),0)</f>
        <v>Petroleum Diesel</v>
      </c>
      <c r="E42" t="s">
        <v>572</v>
      </c>
      <c r="F42" t="s">
        <v>432</v>
      </c>
      <c r="G42" s="373">
        <f t="shared" si="0"/>
        <v>0</v>
      </c>
      <c r="H42" s="345">
        <v>0</v>
      </c>
      <c r="I42" s="345">
        <v>0</v>
      </c>
      <c r="J42" s="345">
        <v>3.7469999999999999</v>
      </c>
      <c r="K42" s="345">
        <v>3.7469999999999999</v>
      </c>
      <c r="L42" s="345">
        <v>2.81</v>
      </c>
      <c r="M42" s="345">
        <v>1.8740000000000001</v>
      </c>
      <c r="N42" s="345">
        <v>2.81</v>
      </c>
      <c r="O42" s="345">
        <v>3.774</v>
      </c>
      <c r="P42" s="345">
        <v>1.901</v>
      </c>
      <c r="Q42" s="345">
        <v>1.901</v>
      </c>
      <c r="R42" s="345">
        <v>1.903</v>
      </c>
      <c r="S42" s="345">
        <v>4.7709999999999999</v>
      </c>
      <c r="T42" s="345">
        <v>4.7110000000000003</v>
      </c>
      <c r="U42" s="345">
        <v>3.7749999999999999</v>
      </c>
      <c r="V42" s="345">
        <v>4.7130000000000001</v>
      </c>
      <c r="W42" s="345">
        <v>7.524</v>
      </c>
      <c r="X42" s="345">
        <v>0.96499999999999997</v>
      </c>
      <c r="Y42" s="345">
        <v>2.839</v>
      </c>
      <c r="Z42" s="345">
        <v>1.9019999999999999</v>
      </c>
      <c r="AA42" s="345">
        <v>3.7749999999999999</v>
      </c>
      <c r="AB42" s="345">
        <v>7.6349999999999998</v>
      </c>
      <c r="AC42" s="345">
        <v>6.7549999999999999</v>
      </c>
      <c r="AD42" s="345">
        <v>4.8250000000000002</v>
      </c>
      <c r="AE42" s="345">
        <v>6.7549999999999999</v>
      </c>
      <c r="AF42" s="345">
        <v>10.615</v>
      </c>
      <c r="AG42" s="345">
        <v>15.439</v>
      </c>
      <c r="AH42" s="345">
        <v>36.554000000000002</v>
      </c>
      <c r="AI42" s="345">
        <v>28.834</v>
      </c>
      <c r="AJ42" s="345">
        <v>26.884</v>
      </c>
    </row>
    <row r="43" spans="1:36" x14ac:dyDescent="0.35">
      <c r="A43" s="345" t="s">
        <v>1045</v>
      </c>
      <c r="B43" t="s">
        <v>368</v>
      </c>
      <c r="C43" s="424" t="str" cm="1">
        <f t="array" ref="C43">INDEX('Fuel Mapping'!$F$4:$F$66,MATCH('Eurostat Coal Mining Data'!B43,'Fuel Mapping'!$E$4:$E$70,0),0)</f>
        <v>White spirit and special boiling point industrial spirits</v>
      </c>
      <c r="D43" s="440" t="str" cm="1">
        <f t="array" ref="D43">INDEX('Fuel Mapping'!$G$4:$G$66,MATCH('Eurostat Coal Mining Data'!C43,'Fuel Mapping'!$F$4:$F$66,0),0)</f>
        <v>Petroleum Diesel</v>
      </c>
      <c r="E43" t="s">
        <v>572</v>
      </c>
      <c r="F43" t="s">
        <v>432</v>
      </c>
      <c r="G43" s="373">
        <f t="shared" si="0"/>
        <v>0</v>
      </c>
      <c r="H43" s="345">
        <v>0</v>
      </c>
      <c r="I43" s="345">
        <v>0</v>
      </c>
      <c r="J43" s="345">
        <v>0</v>
      </c>
      <c r="K43" s="345">
        <v>0</v>
      </c>
      <c r="L43" s="345">
        <v>0</v>
      </c>
      <c r="M43" s="345">
        <v>0</v>
      </c>
      <c r="N43" s="345">
        <v>0</v>
      </c>
      <c r="O43" s="345">
        <v>0</v>
      </c>
      <c r="P43" s="345">
        <v>0</v>
      </c>
      <c r="Q43" s="345">
        <v>0</v>
      </c>
      <c r="R43" s="345">
        <v>0</v>
      </c>
      <c r="S43" s="345">
        <v>0</v>
      </c>
      <c r="T43" s="345">
        <v>0</v>
      </c>
      <c r="U43" s="345">
        <v>0</v>
      </c>
      <c r="V43" s="345">
        <v>0</v>
      </c>
      <c r="W43" s="345">
        <v>0</v>
      </c>
      <c r="X43" s="345">
        <v>0</v>
      </c>
      <c r="Y43" s="345">
        <v>0</v>
      </c>
      <c r="Z43" s="345">
        <v>0</v>
      </c>
      <c r="AA43" s="345">
        <v>0</v>
      </c>
      <c r="AB43" s="345">
        <v>0</v>
      </c>
      <c r="AC43" s="345">
        <v>0</v>
      </c>
      <c r="AD43" s="345">
        <v>0</v>
      </c>
      <c r="AE43" s="345">
        <v>0</v>
      </c>
      <c r="AF43" s="345">
        <v>0</v>
      </c>
      <c r="AG43" s="345">
        <v>0</v>
      </c>
      <c r="AH43" s="345">
        <v>0</v>
      </c>
      <c r="AI43" s="345">
        <v>0</v>
      </c>
      <c r="AJ43" s="345">
        <v>0</v>
      </c>
    </row>
    <row r="44" spans="1:36" x14ac:dyDescent="0.35">
      <c r="A44" s="345" t="s">
        <v>1045</v>
      </c>
      <c r="B44" t="s">
        <v>366</v>
      </c>
      <c r="C44" s="424" t="str" cm="1">
        <f t="array" ref="C44">INDEX('Fuel Mapping'!$F$4:$F$66,MATCH('Eurostat Coal Mining Data'!B44,'Fuel Mapping'!$E$4:$E$70,0),0)</f>
        <v>Lubricants</v>
      </c>
      <c r="D44" s="440" t="str" cm="1">
        <f t="array" ref="D44">INDEX('Fuel Mapping'!$G$4:$G$66,MATCH('Eurostat Coal Mining Data'!C44,'Fuel Mapping'!$F$4:$F$66,0),0)</f>
        <v>Petroleum Diesel</v>
      </c>
      <c r="E44" t="s">
        <v>572</v>
      </c>
      <c r="F44" t="s">
        <v>432</v>
      </c>
      <c r="G44" s="373">
        <f t="shared" si="0"/>
        <v>0</v>
      </c>
      <c r="H44" s="345">
        <v>0</v>
      </c>
      <c r="I44" s="345">
        <v>0</v>
      </c>
      <c r="J44" s="345">
        <v>0</v>
      </c>
      <c r="K44" s="345">
        <v>0</v>
      </c>
      <c r="L44" s="345">
        <v>0</v>
      </c>
      <c r="M44" s="345">
        <v>0</v>
      </c>
      <c r="N44" s="345">
        <v>0</v>
      </c>
      <c r="O44" s="345">
        <v>0</v>
      </c>
      <c r="P44" s="345">
        <v>0</v>
      </c>
      <c r="Q44" s="345">
        <v>0</v>
      </c>
      <c r="R44" s="345">
        <v>0</v>
      </c>
      <c r="S44" s="345">
        <v>0</v>
      </c>
      <c r="T44" s="345">
        <v>0</v>
      </c>
      <c r="U44" s="345">
        <v>0</v>
      </c>
      <c r="V44" s="345">
        <v>0</v>
      </c>
      <c r="W44" s="345">
        <v>0</v>
      </c>
      <c r="X44" s="345">
        <v>0</v>
      </c>
      <c r="Y44" s="345">
        <v>0</v>
      </c>
      <c r="Z44" s="345">
        <v>0</v>
      </c>
      <c r="AA44" s="345">
        <v>0</v>
      </c>
      <c r="AB44" s="345">
        <v>0</v>
      </c>
      <c r="AC44" s="345">
        <v>0</v>
      </c>
      <c r="AD44" s="345">
        <v>0</v>
      </c>
      <c r="AE44" s="345">
        <v>0</v>
      </c>
      <c r="AF44" s="345">
        <v>0</v>
      </c>
      <c r="AG44" s="345">
        <v>0</v>
      </c>
      <c r="AH44" s="345">
        <v>2.0059999999999998</v>
      </c>
      <c r="AI44" s="345">
        <v>3.0089999999999999</v>
      </c>
      <c r="AJ44" s="345">
        <v>1.0029999999999999</v>
      </c>
    </row>
    <row r="45" spans="1:36" x14ac:dyDescent="0.35">
      <c r="A45" s="345" t="s">
        <v>1045</v>
      </c>
      <c r="B45" t="s">
        <v>365</v>
      </c>
      <c r="C45" s="424" t="str" cm="1">
        <f t="array" ref="C45">INDEX('Fuel Mapping'!$F$4:$F$66,MATCH('Eurostat Coal Mining Data'!B45,'Fuel Mapping'!$E$4:$E$70,0),0)</f>
        <v>Paraffin waxes</v>
      </c>
      <c r="D45" s="440" t="str" cm="1">
        <f t="array" ref="D45">INDEX('Fuel Mapping'!$G$4:$G$66,MATCH('Eurostat Coal Mining Data'!C45,'Fuel Mapping'!$F$4:$F$66,0),0)</f>
        <v>Petroleum Diesel</v>
      </c>
      <c r="E45" t="s">
        <v>572</v>
      </c>
      <c r="F45" t="s">
        <v>432</v>
      </c>
      <c r="G45" s="373">
        <f t="shared" si="0"/>
        <v>0</v>
      </c>
      <c r="H45" s="345">
        <v>0</v>
      </c>
      <c r="I45" s="345">
        <v>0</v>
      </c>
      <c r="J45" s="345">
        <v>0</v>
      </c>
      <c r="K45" s="345">
        <v>0</v>
      </c>
      <c r="L45" s="345">
        <v>0</v>
      </c>
      <c r="M45" s="345">
        <v>0</v>
      </c>
      <c r="N45" s="345">
        <v>0</v>
      </c>
      <c r="O45" s="345">
        <v>0</v>
      </c>
      <c r="P45" s="345">
        <v>0</v>
      </c>
      <c r="Q45" s="345">
        <v>0</v>
      </c>
      <c r="R45" s="345">
        <v>0</v>
      </c>
      <c r="S45" s="345">
        <v>0</v>
      </c>
      <c r="T45" s="345">
        <v>0</v>
      </c>
      <c r="U45" s="345">
        <v>0</v>
      </c>
      <c r="V45" s="345">
        <v>0</v>
      </c>
      <c r="W45" s="345">
        <v>0</v>
      </c>
      <c r="X45" s="345">
        <v>0</v>
      </c>
      <c r="Y45" s="345">
        <v>0</v>
      </c>
      <c r="Z45" s="345">
        <v>0</v>
      </c>
      <c r="AA45" s="345">
        <v>0</v>
      </c>
      <c r="AB45" s="345">
        <v>0</v>
      </c>
      <c r="AC45" s="345">
        <v>0</v>
      </c>
      <c r="AD45" s="345">
        <v>0</v>
      </c>
      <c r="AE45" s="345">
        <v>0</v>
      </c>
      <c r="AF45" s="345">
        <v>0</v>
      </c>
      <c r="AG45" s="345">
        <v>0</v>
      </c>
      <c r="AH45" s="345">
        <v>0</v>
      </c>
      <c r="AI45" s="345">
        <v>0</v>
      </c>
      <c r="AJ45" s="345">
        <v>0</v>
      </c>
    </row>
    <row r="46" spans="1:36" x14ac:dyDescent="0.35">
      <c r="A46" s="345" t="s">
        <v>1045</v>
      </c>
      <c r="B46" t="s">
        <v>363</v>
      </c>
      <c r="C46" s="424" t="str" cm="1">
        <f t="array" ref="C46">INDEX('Fuel Mapping'!$F$4:$F$66,MATCH('Eurostat Coal Mining Data'!B46,'Fuel Mapping'!$E$4:$E$70,0),0)</f>
        <v>Petroleum coke</v>
      </c>
      <c r="D46" s="440" t="str" cm="1">
        <f t="array" ref="D46">INDEX('Fuel Mapping'!$G$4:$G$66,MATCH('Eurostat Coal Mining Data'!C46,'Fuel Mapping'!$F$4:$F$66,0),0)</f>
        <v>Petroleum Diesel</v>
      </c>
      <c r="E46" t="s">
        <v>572</v>
      </c>
      <c r="F46" t="s">
        <v>432</v>
      </c>
      <c r="G46" s="373">
        <f t="shared" si="0"/>
        <v>0</v>
      </c>
      <c r="H46" s="345">
        <v>0</v>
      </c>
      <c r="I46" s="345">
        <v>0</v>
      </c>
      <c r="J46" s="345">
        <v>0</v>
      </c>
      <c r="K46" s="345">
        <v>0</v>
      </c>
      <c r="L46" s="345">
        <v>0</v>
      </c>
      <c r="M46" s="345">
        <v>0</v>
      </c>
      <c r="N46" s="345">
        <v>0</v>
      </c>
      <c r="O46" s="345">
        <v>0</v>
      </c>
      <c r="P46" s="345">
        <v>0</v>
      </c>
      <c r="Q46" s="345">
        <v>0</v>
      </c>
      <c r="R46" s="345">
        <v>0</v>
      </c>
      <c r="S46" s="345">
        <v>0</v>
      </c>
      <c r="T46" s="345">
        <v>0</v>
      </c>
      <c r="U46" s="345">
        <v>0</v>
      </c>
      <c r="V46" s="345">
        <v>0</v>
      </c>
      <c r="W46" s="345">
        <v>0</v>
      </c>
      <c r="X46" s="345">
        <v>0</v>
      </c>
      <c r="Y46" s="345">
        <v>0</v>
      </c>
      <c r="Z46" s="345">
        <v>0</v>
      </c>
      <c r="AA46" s="345">
        <v>0</v>
      </c>
      <c r="AB46" s="345">
        <v>0</v>
      </c>
      <c r="AC46" s="345">
        <v>0</v>
      </c>
      <c r="AD46" s="345">
        <v>0</v>
      </c>
      <c r="AE46" s="345">
        <v>0</v>
      </c>
      <c r="AF46" s="345">
        <v>0</v>
      </c>
      <c r="AG46" s="345">
        <v>0</v>
      </c>
      <c r="AH46" s="345">
        <v>0</v>
      </c>
      <c r="AI46" s="345">
        <v>0</v>
      </c>
      <c r="AJ46" s="345">
        <v>0</v>
      </c>
    </row>
    <row r="47" spans="1:36" x14ac:dyDescent="0.35">
      <c r="A47" s="345" t="s">
        <v>1045</v>
      </c>
      <c r="B47" t="s">
        <v>361</v>
      </c>
      <c r="C47" s="424" t="str" cm="1">
        <f t="array" ref="C47">INDEX('Fuel Mapping'!$F$4:$F$66,MATCH('Eurostat Coal Mining Data'!B47,'Fuel Mapping'!$E$4:$E$70,0),0)</f>
        <v>Bitumen</v>
      </c>
      <c r="D47" s="440" t="str" cm="1">
        <f t="array" ref="D47">INDEX('Fuel Mapping'!$G$4:$G$66,MATCH('Eurostat Coal Mining Data'!C47,'Fuel Mapping'!$F$4:$F$66,0),0)</f>
        <v>Petroleum Diesel</v>
      </c>
      <c r="E47" t="s">
        <v>572</v>
      </c>
      <c r="F47" t="s">
        <v>432</v>
      </c>
      <c r="G47" s="373">
        <f t="shared" si="0"/>
        <v>0</v>
      </c>
      <c r="H47" s="345">
        <v>0</v>
      </c>
      <c r="I47" s="345">
        <v>0</v>
      </c>
      <c r="J47" s="345">
        <v>0</v>
      </c>
      <c r="K47" s="345">
        <v>0</v>
      </c>
      <c r="L47" s="345">
        <v>0</v>
      </c>
      <c r="M47" s="345">
        <v>0</v>
      </c>
      <c r="N47" s="345">
        <v>0</v>
      </c>
      <c r="O47" s="345">
        <v>0</v>
      </c>
      <c r="P47" s="345">
        <v>0</v>
      </c>
      <c r="Q47" s="345">
        <v>0</v>
      </c>
      <c r="R47" s="345">
        <v>0</v>
      </c>
      <c r="S47" s="345">
        <v>0</v>
      </c>
      <c r="T47" s="345">
        <v>0</v>
      </c>
      <c r="U47" s="345">
        <v>0</v>
      </c>
      <c r="V47" s="345">
        <v>0</v>
      </c>
      <c r="W47" s="345">
        <v>0</v>
      </c>
      <c r="X47" s="345">
        <v>0</v>
      </c>
      <c r="Y47" s="345">
        <v>0</v>
      </c>
      <c r="Z47" s="345">
        <v>0</v>
      </c>
      <c r="AA47" s="345">
        <v>0</v>
      </c>
      <c r="AB47" s="345">
        <v>0</v>
      </c>
      <c r="AC47" s="345">
        <v>0</v>
      </c>
      <c r="AD47" s="345">
        <v>0</v>
      </c>
      <c r="AE47" s="345">
        <v>0</v>
      </c>
      <c r="AF47" s="345">
        <v>0</v>
      </c>
      <c r="AG47" s="345">
        <v>0</v>
      </c>
      <c r="AH47" s="345">
        <v>0</v>
      </c>
      <c r="AI47" s="345">
        <v>0</v>
      </c>
      <c r="AJ47" s="345">
        <v>0</v>
      </c>
    </row>
    <row r="48" spans="1:36" x14ac:dyDescent="0.35">
      <c r="A48" s="345" t="s">
        <v>1045</v>
      </c>
      <c r="B48" t="s">
        <v>360</v>
      </c>
      <c r="C48" s="424" t="str" cm="1">
        <f t="array" ref="C48">INDEX('Fuel Mapping'!$F$4:$F$66,MATCH('Eurostat Coal Mining Data'!B48,'Fuel Mapping'!$E$4:$E$70,0),0)</f>
        <v>Other oil products n.e.c.</v>
      </c>
      <c r="D48" s="440" t="str" cm="1">
        <f t="array" ref="D48">INDEX('Fuel Mapping'!$G$4:$G$66,MATCH('Eurostat Coal Mining Data'!C48,'Fuel Mapping'!$F$4:$F$66,0),0)</f>
        <v>Petroleum Diesel</v>
      </c>
      <c r="E48" t="s">
        <v>572</v>
      </c>
      <c r="F48" t="s">
        <v>432</v>
      </c>
      <c r="G48" s="373">
        <f t="shared" si="0"/>
        <v>2.1346489909493629E-4</v>
      </c>
      <c r="H48" s="345">
        <v>0.311</v>
      </c>
      <c r="I48" s="345">
        <v>0.432</v>
      </c>
      <c r="J48" s="345">
        <v>0</v>
      </c>
      <c r="K48" s="345">
        <v>0</v>
      </c>
      <c r="L48" s="345">
        <v>0</v>
      </c>
      <c r="M48" s="345">
        <v>0.76400000000000001</v>
      </c>
      <c r="N48" s="345">
        <v>0.74</v>
      </c>
      <c r="O48" s="345">
        <v>0.71699999999999997</v>
      </c>
      <c r="P48" s="345">
        <v>0.71699999999999997</v>
      </c>
      <c r="Q48" s="345">
        <v>0.69299999999999995</v>
      </c>
      <c r="R48" s="345">
        <v>0.76400000000000001</v>
      </c>
      <c r="S48" s="345">
        <v>0.96</v>
      </c>
      <c r="T48" s="345">
        <v>0.96</v>
      </c>
      <c r="U48" s="345">
        <v>1.92</v>
      </c>
      <c r="V48" s="345">
        <v>0.96</v>
      </c>
      <c r="W48" s="345">
        <v>0.96</v>
      </c>
      <c r="X48" s="345">
        <v>0.96</v>
      </c>
      <c r="Y48" s="345">
        <v>0</v>
      </c>
      <c r="Z48" s="345">
        <v>0</v>
      </c>
      <c r="AA48" s="345">
        <v>1.92</v>
      </c>
      <c r="AB48" s="345">
        <v>0.96</v>
      </c>
      <c r="AC48" s="345">
        <v>1.92</v>
      </c>
      <c r="AD48" s="345">
        <v>1.92</v>
      </c>
      <c r="AE48" s="345">
        <v>2.88</v>
      </c>
      <c r="AF48" s="345">
        <v>0.96</v>
      </c>
      <c r="AG48" s="345">
        <v>1.92</v>
      </c>
      <c r="AH48" s="345">
        <v>0.96</v>
      </c>
      <c r="AI48" s="345">
        <v>0</v>
      </c>
      <c r="AJ48" s="345">
        <v>0</v>
      </c>
    </row>
    <row r="49" spans="1:36" x14ac:dyDescent="0.35">
      <c r="A49" s="345" t="s">
        <v>1045</v>
      </c>
      <c r="B49" t="s">
        <v>358</v>
      </c>
      <c r="C49" s="424" t="str" cm="1">
        <f t="array" ref="C49">INDEX('Fuel Mapping'!$F$4:$F$66,MATCH('Eurostat Coal Mining Data'!B49,'Fuel Mapping'!$E$4:$E$70,0),0)</f>
        <v>Peat and peat products</v>
      </c>
      <c r="D49" s="440" t="str" cm="1">
        <f t="array" ref="D49">INDEX('Fuel Mapping'!$G$4:$G$66,MATCH('Eurostat Coal Mining Data'!C49,'Fuel Mapping'!$F$4:$F$66,0),0)</f>
        <v>Coal</v>
      </c>
      <c r="E49" t="s">
        <v>572</v>
      </c>
      <c r="F49" t="s">
        <v>432</v>
      </c>
      <c r="G49" s="373">
        <f t="shared" si="0"/>
        <v>0</v>
      </c>
      <c r="H49" s="345">
        <v>0</v>
      </c>
      <c r="I49" s="345">
        <v>0</v>
      </c>
      <c r="J49" s="345">
        <v>1.9470000000000001</v>
      </c>
      <c r="K49" s="345">
        <v>0</v>
      </c>
      <c r="L49" s="345">
        <v>0</v>
      </c>
      <c r="M49" s="345">
        <v>2.8050000000000002</v>
      </c>
      <c r="N49" s="345">
        <v>0</v>
      </c>
      <c r="O49" s="345">
        <v>9.3070000000000004</v>
      </c>
      <c r="P49" s="345">
        <v>0</v>
      </c>
      <c r="Q49" s="345">
        <v>3.2450000000000001</v>
      </c>
      <c r="R49" s="345">
        <v>6.9820000000000002</v>
      </c>
      <c r="S49" s="345">
        <v>13.07</v>
      </c>
      <c r="T49" s="345">
        <v>6.3079999999999998</v>
      </c>
      <c r="U49" s="345">
        <v>6.6349999999999998</v>
      </c>
      <c r="V49" s="345">
        <v>4.3630000000000004</v>
      </c>
      <c r="W49" s="345">
        <v>0</v>
      </c>
      <c r="X49" s="345">
        <v>9.3420000000000005</v>
      </c>
      <c r="Y49" s="345">
        <v>0</v>
      </c>
      <c r="Z49" s="345">
        <v>0</v>
      </c>
      <c r="AA49" s="345">
        <v>0.42</v>
      </c>
      <c r="AB49" s="345">
        <v>0</v>
      </c>
      <c r="AC49" s="345">
        <v>0</v>
      </c>
      <c r="AD49" s="345">
        <v>0</v>
      </c>
      <c r="AE49" s="345">
        <v>0</v>
      </c>
      <c r="AF49" s="345">
        <v>0</v>
      </c>
      <c r="AG49" s="345">
        <v>0</v>
      </c>
      <c r="AH49" s="345">
        <v>0</v>
      </c>
      <c r="AI49" s="345">
        <v>0</v>
      </c>
      <c r="AJ49" s="345">
        <v>0</v>
      </c>
    </row>
    <row r="50" spans="1:36" x14ac:dyDescent="0.35">
      <c r="A50" s="345" t="s">
        <v>1045</v>
      </c>
      <c r="B50" t="s">
        <v>356</v>
      </c>
      <c r="C50" s="424" t="str" cm="1">
        <f t="array" ref="C50">INDEX('Fuel Mapping'!$F$4:$F$66,MATCH('Eurostat Coal Mining Data'!B50,'Fuel Mapping'!$E$4:$E$70,0),0)</f>
        <v>Peat</v>
      </c>
      <c r="D50" s="440" cm="1">
        <f t="array" ref="D50">INDEX('Fuel Mapping'!$G$4:$G$66,MATCH('Eurostat Coal Mining Data'!C50,'Fuel Mapping'!$F$4:$F$66,0),0)</f>
        <v>0</v>
      </c>
      <c r="E50" t="s">
        <v>572</v>
      </c>
      <c r="F50" t="s">
        <v>432</v>
      </c>
      <c r="G50" s="373">
        <f t="shared" si="0"/>
        <v>0</v>
      </c>
      <c r="H50" s="345">
        <v>0</v>
      </c>
      <c r="I50" s="345">
        <v>0</v>
      </c>
      <c r="J50" s="345">
        <v>1.9470000000000001</v>
      </c>
      <c r="K50" s="345">
        <v>0</v>
      </c>
      <c r="L50" s="345">
        <v>0</v>
      </c>
      <c r="M50" s="345">
        <v>2.8050000000000002</v>
      </c>
      <c r="N50" s="345">
        <v>0</v>
      </c>
      <c r="O50" s="345">
        <v>9.3070000000000004</v>
      </c>
      <c r="P50" s="345">
        <v>0</v>
      </c>
      <c r="Q50" s="345">
        <v>3.2450000000000001</v>
      </c>
      <c r="R50" s="345">
        <v>6.9820000000000002</v>
      </c>
      <c r="S50" s="345">
        <v>13.07</v>
      </c>
      <c r="T50" s="345">
        <v>6.3079999999999998</v>
      </c>
      <c r="U50" s="345">
        <v>6.6349999999999998</v>
      </c>
      <c r="V50" s="345">
        <v>4.3630000000000004</v>
      </c>
      <c r="W50" s="345">
        <v>0</v>
      </c>
      <c r="X50" s="345">
        <v>9.3420000000000005</v>
      </c>
      <c r="Y50" s="345">
        <v>0</v>
      </c>
      <c r="Z50" s="345">
        <v>0</v>
      </c>
      <c r="AA50" s="345">
        <v>0.42</v>
      </c>
      <c r="AB50" s="345">
        <v>0</v>
      </c>
      <c r="AC50" s="345">
        <v>0</v>
      </c>
      <c r="AD50" s="345">
        <v>0</v>
      </c>
      <c r="AE50" s="345">
        <v>0</v>
      </c>
      <c r="AF50" s="345">
        <v>0</v>
      </c>
      <c r="AG50" s="345">
        <v>0</v>
      </c>
      <c r="AH50" s="345">
        <v>0</v>
      </c>
      <c r="AI50" s="345">
        <v>0</v>
      </c>
      <c r="AJ50" s="345">
        <v>0</v>
      </c>
    </row>
    <row r="51" spans="1:36" x14ac:dyDescent="0.35">
      <c r="A51" s="345" t="s">
        <v>1045</v>
      </c>
      <c r="B51" t="s">
        <v>355</v>
      </c>
      <c r="C51" s="424" t="str" cm="1">
        <f t="array" ref="C51">INDEX('Fuel Mapping'!$F$4:$F$66,MATCH('Eurostat Coal Mining Data'!B51,'Fuel Mapping'!$E$4:$E$70,0),0)</f>
        <v>Peat products</v>
      </c>
      <c r="D51" s="440" cm="1">
        <f t="array" ref="D51">INDEX('Fuel Mapping'!$G$4:$G$66,MATCH('Eurostat Coal Mining Data'!C51,'Fuel Mapping'!$F$4:$F$66,0),0)</f>
        <v>0</v>
      </c>
      <c r="E51" t="s">
        <v>572</v>
      </c>
      <c r="F51" t="s">
        <v>432</v>
      </c>
      <c r="G51" s="373">
        <f t="shared" si="0"/>
        <v>0</v>
      </c>
      <c r="H51" s="345">
        <v>0</v>
      </c>
      <c r="I51" s="345">
        <v>0</v>
      </c>
      <c r="J51" s="345">
        <v>0</v>
      </c>
      <c r="K51" s="345">
        <v>0</v>
      </c>
      <c r="L51" s="345">
        <v>0</v>
      </c>
      <c r="M51" s="345">
        <v>0</v>
      </c>
      <c r="N51" s="345">
        <v>0</v>
      </c>
      <c r="O51" s="345">
        <v>0</v>
      </c>
      <c r="P51" s="345">
        <v>0</v>
      </c>
      <c r="Q51" s="345">
        <v>0</v>
      </c>
      <c r="R51" s="345">
        <v>0</v>
      </c>
      <c r="S51" s="345">
        <v>0</v>
      </c>
      <c r="T51" s="345">
        <v>0</v>
      </c>
      <c r="U51" s="345">
        <v>0</v>
      </c>
      <c r="V51" s="345">
        <v>0</v>
      </c>
      <c r="W51" s="345">
        <v>0</v>
      </c>
      <c r="X51" s="345">
        <v>0</v>
      </c>
      <c r="Y51" s="345">
        <v>0</v>
      </c>
      <c r="Z51" s="345">
        <v>0</v>
      </c>
      <c r="AA51" s="345">
        <v>0</v>
      </c>
      <c r="AB51" s="345">
        <v>0</v>
      </c>
      <c r="AC51" s="345">
        <v>0</v>
      </c>
      <c r="AD51" s="345">
        <v>0</v>
      </c>
      <c r="AE51" s="345">
        <v>0</v>
      </c>
      <c r="AF51" s="345">
        <v>0</v>
      </c>
      <c r="AG51" s="345">
        <v>0</v>
      </c>
      <c r="AH51" s="345">
        <v>0</v>
      </c>
      <c r="AI51" s="345">
        <v>0</v>
      </c>
      <c r="AJ51" s="345">
        <v>0</v>
      </c>
    </row>
    <row r="52" spans="1:36" x14ac:dyDescent="0.35">
      <c r="A52" s="345" t="s">
        <v>1045</v>
      </c>
      <c r="B52" t="s">
        <v>353</v>
      </c>
      <c r="C52" s="424" t="str" cm="1">
        <f t="array" ref="C52">INDEX('Fuel Mapping'!$F$4:$F$66,MATCH('Eurostat Coal Mining Data'!B52,'Fuel Mapping'!$E$4:$E$70,0),0)</f>
        <v>Primary solid biofuels</v>
      </c>
      <c r="D52" s="440" t="str" cm="1">
        <f t="array" ref="D52">INDEX('Fuel Mapping'!$G$4:$G$66,MATCH('Eurostat Coal Mining Data'!C52,'Fuel Mapping'!$F$4:$F$66,0),0)</f>
        <v>Biomass</v>
      </c>
      <c r="E52" t="s">
        <v>572</v>
      </c>
      <c r="F52" t="s">
        <v>432</v>
      </c>
      <c r="G52" s="373">
        <f t="shared" si="0"/>
        <v>5.3606458583004902E-4</v>
      </c>
      <c r="H52" s="345">
        <v>0.78100000000000003</v>
      </c>
      <c r="I52" s="345">
        <v>0.35699999999999998</v>
      </c>
      <c r="J52" s="345">
        <v>0.64500000000000002</v>
      </c>
      <c r="K52" s="345">
        <v>10.318</v>
      </c>
      <c r="L52" s="345">
        <v>10.246</v>
      </c>
      <c r="M52" s="345">
        <v>11.99</v>
      </c>
      <c r="N52" s="345">
        <v>12.683</v>
      </c>
      <c r="O52" s="345">
        <v>12.920999999999999</v>
      </c>
      <c r="P52" s="345">
        <v>13.423</v>
      </c>
      <c r="Q52" s="345">
        <v>14.760999999999999</v>
      </c>
      <c r="R52" s="345">
        <v>11.369</v>
      </c>
      <c r="S52" s="345">
        <v>12.683</v>
      </c>
      <c r="T52" s="345">
        <v>10.939</v>
      </c>
      <c r="U52" s="345">
        <v>9.7680000000000007</v>
      </c>
      <c r="V52" s="345">
        <v>9.7690000000000001</v>
      </c>
      <c r="W52" s="345">
        <v>11.106999999999999</v>
      </c>
      <c r="X52" s="345">
        <v>1.0509999999999999</v>
      </c>
      <c r="Y52" s="345">
        <v>0.83599999999999997</v>
      </c>
      <c r="Z52" s="345">
        <v>0.26300000000000001</v>
      </c>
      <c r="AA52" s="345">
        <v>0</v>
      </c>
      <c r="AB52" s="345">
        <v>0</v>
      </c>
      <c r="AC52" s="345">
        <v>0</v>
      </c>
      <c r="AD52" s="345">
        <v>2.4E-2</v>
      </c>
      <c r="AE52" s="345">
        <v>0</v>
      </c>
      <c r="AF52" s="345">
        <v>2.4E-2</v>
      </c>
      <c r="AG52" s="345">
        <v>2.4E-2</v>
      </c>
      <c r="AH52" s="345">
        <v>0</v>
      </c>
      <c r="AI52" s="345">
        <v>0</v>
      </c>
      <c r="AJ52" s="345">
        <v>0</v>
      </c>
    </row>
    <row r="53" spans="1:36" x14ac:dyDescent="0.35">
      <c r="A53" s="345" t="s">
        <v>1045</v>
      </c>
      <c r="B53" t="s">
        <v>351</v>
      </c>
      <c r="C53" s="424" t="str" cm="1">
        <f t="array" ref="C53">INDEX('Fuel Mapping'!$F$4:$F$66,MATCH('Eurostat Coal Mining Data'!B53,'Fuel Mapping'!$E$4:$E$70,0),0)</f>
        <v>Charcoal</v>
      </c>
      <c r="D53" s="440" t="str" cm="1">
        <f t="array" ref="D53">INDEX('Fuel Mapping'!$G$4:$G$66,MATCH('Eurostat Coal Mining Data'!C53,'Fuel Mapping'!$F$4:$F$66,0),0)</f>
        <v>Biomass</v>
      </c>
      <c r="E53" t="s">
        <v>572</v>
      </c>
      <c r="F53" t="s">
        <v>432</v>
      </c>
      <c r="G53" s="373">
        <f t="shared" si="0"/>
        <v>0</v>
      </c>
      <c r="H53" s="345">
        <v>0</v>
      </c>
      <c r="I53" s="345">
        <v>0</v>
      </c>
      <c r="J53" s="345">
        <v>0</v>
      </c>
      <c r="K53" s="345">
        <v>0</v>
      </c>
      <c r="L53" s="345">
        <v>0</v>
      </c>
      <c r="M53" s="345">
        <v>0</v>
      </c>
      <c r="N53" s="345">
        <v>0</v>
      </c>
      <c r="O53" s="345">
        <v>0</v>
      </c>
      <c r="P53" s="345">
        <v>0</v>
      </c>
      <c r="Q53" s="345">
        <v>0</v>
      </c>
      <c r="R53" s="345">
        <v>0</v>
      </c>
      <c r="S53" s="345">
        <v>0</v>
      </c>
      <c r="T53" s="345">
        <v>0</v>
      </c>
      <c r="U53" s="345">
        <v>0</v>
      </c>
      <c r="V53" s="345">
        <v>0</v>
      </c>
      <c r="W53" s="345">
        <v>0</v>
      </c>
      <c r="X53" s="345">
        <v>0</v>
      </c>
      <c r="Y53" s="345">
        <v>0</v>
      </c>
      <c r="Z53" s="345">
        <v>0</v>
      </c>
      <c r="AA53" s="345">
        <v>0</v>
      </c>
      <c r="AB53" s="345">
        <v>0</v>
      </c>
      <c r="AC53" s="345">
        <v>0</v>
      </c>
      <c r="AD53" s="345">
        <v>0</v>
      </c>
      <c r="AE53" s="345">
        <v>0</v>
      </c>
      <c r="AF53" s="345">
        <v>0</v>
      </c>
      <c r="AG53" s="345">
        <v>0</v>
      </c>
      <c r="AH53" s="345">
        <v>0</v>
      </c>
      <c r="AI53" s="345">
        <v>0</v>
      </c>
      <c r="AJ53" s="345">
        <v>0</v>
      </c>
    </row>
    <row r="54" spans="1:36" x14ac:dyDescent="0.35">
      <c r="A54" s="345" t="s">
        <v>1045</v>
      </c>
      <c r="B54" t="s">
        <v>350</v>
      </c>
      <c r="C54" s="424" t="str" cm="1">
        <f t="array" ref="C54">INDEX('Fuel Mapping'!$F$4:$F$66,MATCH('Eurostat Coal Mining Data'!B54,'Fuel Mapping'!$E$4:$E$70,0),0)</f>
        <v>Blended biogasoline</v>
      </c>
      <c r="D54" s="440" t="str" cm="1">
        <f t="array" ref="D54">INDEX('Fuel Mapping'!$G$4:$G$66,MATCH('Eurostat Coal Mining Data'!C54,'Fuel Mapping'!$F$4:$F$66,0),0)</f>
        <v>Biomass</v>
      </c>
      <c r="E54" t="s">
        <v>572</v>
      </c>
      <c r="F54" t="s">
        <v>432</v>
      </c>
      <c r="G54" s="373">
        <f t="shared" si="0"/>
        <v>0</v>
      </c>
      <c r="H54" s="345">
        <v>0</v>
      </c>
      <c r="I54" s="345">
        <v>0</v>
      </c>
      <c r="J54" s="345">
        <v>0</v>
      </c>
      <c r="K54" s="345">
        <v>0</v>
      </c>
      <c r="L54" s="345">
        <v>0</v>
      </c>
      <c r="M54" s="345">
        <v>0</v>
      </c>
      <c r="N54" s="345">
        <v>0</v>
      </c>
      <c r="O54" s="345">
        <v>0</v>
      </c>
      <c r="P54" s="345">
        <v>0</v>
      </c>
      <c r="Q54" s="345">
        <v>0</v>
      </c>
      <c r="R54" s="345">
        <v>0</v>
      </c>
      <c r="S54" s="345">
        <v>0</v>
      </c>
      <c r="T54" s="345">
        <v>0</v>
      </c>
      <c r="U54" s="345">
        <v>0</v>
      </c>
      <c r="V54" s="345">
        <v>0</v>
      </c>
      <c r="W54" s="345">
        <v>0</v>
      </c>
      <c r="X54" s="345">
        <v>0</v>
      </c>
      <c r="Y54" s="345">
        <v>0</v>
      </c>
      <c r="Z54" s="345">
        <v>0</v>
      </c>
      <c r="AA54" s="345">
        <v>0</v>
      </c>
      <c r="AB54" s="345">
        <v>0</v>
      </c>
      <c r="AC54" s="345">
        <v>0</v>
      </c>
      <c r="AD54" s="345">
        <v>0</v>
      </c>
      <c r="AE54" s="345">
        <v>0</v>
      </c>
      <c r="AF54" s="345">
        <v>0</v>
      </c>
      <c r="AG54" s="345">
        <v>0</v>
      </c>
      <c r="AH54" s="345">
        <v>0</v>
      </c>
      <c r="AI54" s="345">
        <v>0</v>
      </c>
      <c r="AJ54" s="345">
        <v>0</v>
      </c>
    </row>
    <row r="55" spans="1:36" x14ac:dyDescent="0.35">
      <c r="A55" s="345" t="s">
        <v>1045</v>
      </c>
      <c r="B55" t="s">
        <v>348</v>
      </c>
      <c r="C55" s="424" t="str" cm="1">
        <f t="array" ref="C55">INDEX('Fuel Mapping'!$F$4:$F$66,MATCH('Eurostat Coal Mining Data'!B55,'Fuel Mapping'!$E$4:$E$70,0),0)</f>
        <v>Pure biogasoline</v>
      </c>
      <c r="D55" s="440" t="str" cm="1">
        <f t="array" ref="D55">INDEX('Fuel Mapping'!$G$4:$G$66,MATCH('Eurostat Coal Mining Data'!C55,'Fuel Mapping'!$F$4:$F$66,0),0)</f>
        <v>Biomass</v>
      </c>
      <c r="E55" t="s">
        <v>572</v>
      </c>
      <c r="F55" t="s">
        <v>432</v>
      </c>
      <c r="G55" s="373">
        <f t="shared" si="0"/>
        <v>0</v>
      </c>
      <c r="H55" s="345">
        <v>0</v>
      </c>
      <c r="I55" s="345">
        <v>0</v>
      </c>
      <c r="J55" s="345">
        <v>0</v>
      </c>
      <c r="K55" s="345">
        <v>0</v>
      </c>
      <c r="L55" s="345">
        <v>0</v>
      </c>
      <c r="M55" s="345">
        <v>0</v>
      </c>
      <c r="N55" s="345">
        <v>0</v>
      </c>
      <c r="O55" s="345">
        <v>0</v>
      </c>
      <c r="P55" s="345">
        <v>0</v>
      </c>
      <c r="Q55" s="345">
        <v>0</v>
      </c>
      <c r="R55" s="345">
        <v>0</v>
      </c>
      <c r="S55" s="345">
        <v>0</v>
      </c>
      <c r="T55" s="345">
        <v>0</v>
      </c>
      <c r="U55" s="345">
        <v>0</v>
      </c>
      <c r="V55" s="345">
        <v>0</v>
      </c>
      <c r="W55" s="345">
        <v>0</v>
      </c>
      <c r="X55" s="345">
        <v>0</v>
      </c>
      <c r="Y55" s="345">
        <v>0</v>
      </c>
      <c r="Z55" s="345">
        <v>0</v>
      </c>
      <c r="AA55" s="345">
        <v>0</v>
      </c>
      <c r="AB55" s="345">
        <v>0</v>
      </c>
      <c r="AC55" s="345">
        <v>0</v>
      </c>
      <c r="AD55" s="345">
        <v>0</v>
      </c>
      <c r="AE55" s="345">
        <v>0</v>
      </c>
      <c r="AF55" s="345">
        <v>0</v>
      </c>
      <c r="AG55" s="345">
        <v>0</v>
      </c>
      <c r="AH55" s="345">
        <v>0</v>
      </c>
      <c r="AI55" s="345">
        <v>0</v>
      </c>
      <c r="AJ55" s="345">
        <v>0</v>
      </c>
    </row>
    <row r="56" spans="1:36" x14ac:dyDescent="0.35">
      <c r="A56" s="345" t="s">
        <v>1045</v>
      </c>
      <c r="B56" t="s">
        <v>346</v>
      </c>
      <c r="C56" s="424" t="str" cm="1">
        <f t="array" ref="C56">INDEX('Fuel Mapping'!$F$4:$F$66,MATCH('Eurostat Coal Mining Data'!B56,'Fuel Mapping'!$E$4:$E$70,0),0)</f>
        <v>Blended biodiesels</v>
      </c>
      <c r="D56" s="440" t="str" cm="1">
        <f t="array" ref="D56">INDEX('Fuel Mapping'!$G$4:$G$66,MATCH('Eurostat Coal Mining Data'!C56,'Fuel Mapping'!$F$4:$F$66,0),0)</f>
        <v>Biomass</v>
      </c>
      <c r="E56" t="s">
        <v>572</v>
      </c>
      <c r="F56" t="s">
        <v>432</v>
      </c>
      <c r="G56" s="373">
        <f t="shared" si="0"/>
        <v>0</v>
      </c>
      <c r="H56" s="345">
        <v>0</v>
      </c>
      <c r="I56" s="345">
        <v>0</v>
      </c>
      <c r="J56" s="345">
        <v>0</v>
      </c>
      <c r="K56" s="345">
        <v>0</v>
      </c>
      <c r="L56" s="345">
        <v>0</v>
      </c>
      <c r="M56" s="345">
        <v>0</v>
      </c>
      <c r="N56" s="345">
        <v>0</v>
      </c>
      <c r="O56" s="345">
        <v>0</v>
      </c>
      <c r="P56" s="345">
        <v>0</v>
      </c>
      <c r="Q56" s="345">
        <v>0</v>
      </c>
      <c r="R56" s="345">
        <v>0</v>
      </c>
      <c r="S56" s="345">
        <v>0</v>
      </c>
      <c r="T56" s="345">
        <v>0</v>
      </c>
      <c r="U56" s="345">
        <v>0</v>
      </c>
      <c r="V56" s="345">
        <v>0</v>
      </c>
      <c r="W56" s="345">
        <v>0</v>
      </c>
      <c r="X56" s="345">
        <v>0</v>
      </c>
      <c r="Y56" s="345">
        <v>0</v>
      </c>
      <c r="Z56" s="345">
        <v>0</v>
      </c>
      <c r="AA56" s="345">
        <v>0</v>
      </c>
      <c r="AB56" s="345">
        <v>0</v>
      </c>
      <c r="AC56" s="345">
        <v>0</v>
      </c>
      <c r="AD56" s="345">
        <v>0</v>
      </c>
      <c r="AE56" s="345">
        <v>0</v>
      </c>
      <c r="AF56" s="345">
        <v>0</v>
      </c>
      <c r="AG56" s="345">
        <v>0</v>
      </c>
      <c r="AH56" s="345">
        <v>0</v>
      </c>
      <c r="AI56" s="345">
        <v>0</v>
      </c>
      <c r="AJ56" s="345">
        <v>0</v>
      </c>
    </row>
    <row r="57" spans="1:36" x14ac:dyDescent="0.35">
      <c r="A57" s="345" t="s">
        <v>1045</v>
      </c>
      <c r="B57" t="s">
        <v>344</v>
      </c>
      <c r="C57" s="424" t="str" cm="1">
        <f t="array" ref="C57">INDEX('Fuel Mapping'!$F$4:$F$66,MATCH('Eurostat Coal Mining Data'!B57,'Fuel Mapping'!$E$4:$E$70,0),0)</f>
        <v>Pure biodiesels</v>
      </c>
      <c r="D57" s="440" t="str" cm="1">
        <f t="array" ref="D57">INDEX('Fuel Mapping'!$G$4:$G$66,MATCH('Eurostat Coal Mining Data'!C57,'Fuel Mapping'!$F$4:$F$66,0),0)</f>
        <v>Biomass</v>
      </c>
      <c r="E57" t="s">
        <v>572</v>
      </c>
      <c r="F57" t="s">
        <v>432</v>
      </c>
      <c r="G57" s="373">
        <f t="shared" si="0"/>
        <v>0</v>
      </c>
      <c r="H57" s="345">
        <v>0</v>
      </c>
      <c r="I57" s="345">
        <v>0</v>
      </c>
      <c r="J57" s="345">
        <v>0</v>
      </c>
      <c r="K57" s="345">
        <v>0</v>
      </c>
      <c r="L57" s="345">
        <v>0</v>
      </c>
      <c r="M57" s="345">
        <v>0</v>
      </c>
      <c r="N57" s="345">
        <v>0</v>
      </c>
      <c r="O57" s="345">
        <v>0</v>
      </c>
      <c r="P57" s="345">
        <v>0</v>
      </c>
      <c r="Q57" s="345">
        <v>0</v>
      </c>
      <c r="R57" s="345">
        <v>0</v>
      </c>
      <c r="S57" s="345">
        <v>0</v>
      </c>
      <c r="T57" s="345">
        <v>0</v>
      </c>
      <c r="U57" s="345">
        <v>0</v>
      </c>
      <c r="V57" s="345">
        <v>0</v>
      </c>
      <c r="W57" s="345">
        <v>0</v>
      </c>
      <c r="X57" s="345">
        <v>0</v>
      </c>
      <c r="Y57" s="345">
        <v>0</v>
      </c>
      <c r="Z57" s="345">
        <v>0</v>
      </c>
      <c r="AA57" s="345">
        <v>0</v>
      </c>
      <c r="AB57" s="345">
        <v>0</v>
      </c>
      <c r="AC57" s="345">
        <v>0</v>
      </c>
      <c r="AD57" s="345">
        <v>0</v>
      </c>
      <c r="AE57" s="345">
        <v>0</v>
      </c>
      <c r="AF57" s="345">
        <v>0</v>
      </c>
      <c r="AG57" s="345">
        <v>0</v>
      </c>
      <c r="AH57" s="345">
        <v>0</v>
      </c>
      <c r="AI57" s="345">
        <v>0</v>
      </c>
      <c r="AJ57" s="345">
        <v>0</v>
      </c>
    </row>
    <row r="58" spans="1:36" x14ac:dyDescent="0.35">
      <c r="A58" s="345" t="s">
        <v>1045</v>
      </c>
      <c r="B58" t="s">
        <v>342</v>
      </c>
      <c r="C58" s="424" t="str" cm="1">
        <f t="array" ref="C58">INDEX('Fuel Mapping'!$F$4:$F$66,MATCH('Eurostat Coal Mining Data'!B58,'Fuel Mapping'!$E$4:$E$70,0),0)</f>
        <v>Blended bio jet kerosene</v>
      </c>
      <c r="D58" s="440" t="str" cm="1">
        <f t="array" ref="D58">INDEX('Fuel Mapping'!$G$4:$G$66,MATCH('Eurostat Coal Mining Data'!C58,'Fuel Mapping'!$F$4:$F$66,0),0)</f>
        <v>Biomass</v>
      </c>
      <c r="E58" t="s">
        <v>572</v>
      </c>
      <c r="F58" t="s">
        <v>432</v>
      </c>
      <c r="G58" s="373">
        <f t="shared" si="0"/>
        <v>0</v>
      </c>
      <c r="H58" s="345">
        <v>0</v>
      </c>
      <c r="I58" s="345">
        <v>0</v>
      </c>
      <c r="J58" s="345">
        <v>0</v>
      </c>
      <c r="K58" s="345">
        <v>0</v>
      </c>
      <c r="L58" s="345">
        <v>0</v>
      </c>
      <c r="M58" s="345">
        <v>0</v>
      </c>
      <c r="N58" s="345">
        <v>0</v>
      </c>
      <c r="O58" s="345">
        <v>0</v>
      </c>
      <c r="P58" s="345">
        <v>0</v>
      </c>
      <c r="Q58" s="345">
        <v>0</v>
      </c>
      <c r="R58" s="345">
        <v>0</v>
      </c>
      <c r="S58" s="345">
        <v>0</v>
      </c>
      <c r="T58" s="345">
        <v>0</v>
      </c>
      <c r="U58" s="345">
        <v>0</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row>
    <row r="59" spans="1:36" x14ac:dyDescent="0.35">
      <c r="A59" s="345" t="s">
        <v>1045</v>
      </c>
      <c r="B59" t="s">
        <v>340</v>
      </c>
      <c r="C59" s="424" t="str" cm="1">
        <f t="array" ref="C59">INDEX('Fuel Mapping'!$F$4:$F$66,MATCH('Eurostat Coal Mining Data'!B59,'Fuel Mapping'!$E$4:$E$70,0),0)</f>
        <v>Pure bio jet kerosene</v>
      </c>
      <c r="D59" s="440" t="str" cm="1">
        <f t="array" ref="D59">INDEX('Fuel Mapping'!$G$4:$G$66,MATCH('Eurostat Coal Mining Data'!C59,'Fuel Mapping'!$F$4:$F$66,0),0)</f>
        <v>Biomass</v>
      </c>
      <c r="E59" t="s">
        <v>572</v>
      </c>
      <c r="F59" t="s">
        <v>432</v>
      </c>
      <c r="G59" s="373">
        <f t="shared" si="0"/>
        <v>0</v>
      </c>
      <c r="H59" s="345">
        <v>0</v>
      </c>
      <c r="I59" s="345">
        <v>0</v>
      </c>
      <c r="J59" s="345">
        <v>0</v>
      </c>
      <c r="K59" s="345">
        <v>0</v>
      </c>
      <c r="L59" s="345">
        <v>0</v>
      </c>
      <c r="M59" s="345">
        <v>0</v>
      </c>
      <c r="N59" s="345">
        <v>0</v>
      </c>
      <c r="O59" s="345">
        <v>0</v>
      </c>
      <c r="P59" s="345">
        <v>0</v>
      </c>
      <c r="Q59" s="345">
        <v>0</v>
      </c>
      <c r="R59" s="345">
        <v>0</v>
      </c>
      <c r="S59" s="345">
        <v>0</v>
      </c>
      <c r="T59" s="345">
        <v>0</v>
      </c>
      <c r="U59" s="345">
        <v>0</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row>
    <row r="60" spans="1:36" x14ac:dyDescent="0.35">
      <c r="A60" s="345" t="s">
        <v>1045</v>
      </c>
      <c r="B60" t="s">
        <v>338</v>
      </c>
      <c r="C60" s="424" t="str" cm="1">
        <f t="array" ref="C60">INDEX('Fuel Mapping'!$F$4:$F$66,MATCH('Eurostat Coal Mining Data'!B60,'Fuel Mapping'!$E$4:$E$70,0),0)</f>
        <v>Other liquid biofuels</v>
      </c>
      <c r="D60" s="440" t="str" cm="1">
        <f t="array" ref="D60">INDEX('Fuel Mapping'!$G$4:$G$66,MATCH('Eurostat Coal Mining Data'!C60,'Fuel Mapping'!$F$4:$F$66,0),0)</f>
        <v>Biomass</v>
      </c>
      <c r="E60" t="s">
        <v>572</v>
      </c>
      <c r="F60" t="s">
        <v>432</v>
      </c>
      <c r="G60" s="373">
        <f t="shared" si="0"/>
        <v>0</v>
      </c>
      <c r="H60" s="345">
        <v>0</v>
      </c>
      <c r="I60" s="345">
        <v>0</v>
      </c>
      <c r="J60" s="345">
        <v>0</v>
      </c>
      <c r="K60" s="345">
        <v>0</v>
      </c>
      <c r="L60" s="345">
        <v>0</v>
      </c>
      <c r="M60" s="345">
        <v>0</v>
      </c>
      <c r="N60" s="345">
        <v>0</v>
      </c>
      <c r="O60" s="345">
        <v>0</v>
      </c>
      <c r="P60" s="345">
        <v>0</v>
      </c>
      <c r="Q60" s="345">
        <v>0</v>
      </c>
      <c r="R60" s="345">
        <v>0</v>
      </c>
      <c r="S60" s="345">
        <v>0</v>
      </c>
      <c r="T60" s="345">
        <v>0</v>
      </c>
      <c r="U60" s="345">
        <v>0</v>
      </c>
      <c r="V60" s="345">
        <v>0</v>
      </c>
      <c r="W60" s="345">
        <v>0</v>
      </c>
      <c r="X60" s="345">
        <v>0</v>
      </c>
      <c r="Y60" s="345">
        <v>0</v>
      </c>
      <c r="Z60" s="345">
        <v>0</v>
      </c>
      <c r="AA60" s="345">
        <v>0</v>
      </c>
      <c r="AB60" s="345">
        <v>0</v>
      </c>
      <c r="AC60" s="345">
        <v>0</v>
      </c>
      <c r="AD60" s="345">
        <v>0</v>
      </c>
      <c r="AE60" s="345">
        <v>0</v>
      </c>
      <c r="AF60" s="345">
        <v>0</v>
      </c>
      <c r="AG60" s="345">
        <v>0</v>
      </c>
      <c r="AH60" s="345">
        <v>0</v>
      </c>
      <c r="AI60" s="345">
        <v>0</v>
      </c>
      <c r="AJ60" s="345">
        <v>0</v>
      </c>
    </row>
    <row r="61" spans="1:36" x14ac:dyDescent="0.35">
      <c r="A61" s="345" t="s">
        <v>1045</v>
      </c>
      <c r="B61" t="s">
        <v>337</v>
      </c>
      <c r="C61" s="424" t="str" cm="1">
        <f t="array" ref="C61">INDEX('Fuel Mapping'!$F$4:$F$66,MATCH('Eurostat Coal Mining Data'!B61,'Fuel Mapping'!$E$4:$E$70,0),0)</f>
        <v>Biogases</v>
      </c>
      <c r="D61" s="440" t="str" cm="1">
        <f t="array" ref="D61">INDEX('Fuel Mapping'!$G$4:$G$66,MATCH('Eurostat Coal Mining Data'!C61,'Fuel Mapping'!$F$4:$F$66,0),0)</f>
        <v>Biomass</v>
      </c>
      <c r="E61" t="s">
        <v>572</v>
      </c>
      <c r="F61" t="s">
        <v>432</v>
      </c>
      <c r="G61" s="373">
        <f t="shared" si="0"/>
        <v>0</v>
      </c>
      <c r="H61" s="345">
        <v>0</v>
      </c>
      <c r="I61" s="345">
        <v>0</v>
      </c>
      <c r="J61" s="345">
        <v>0</v>
      </c>
      <c r="K61" s="345">
        <v>0</v>
      </c>
      <c r="L61" s="345">
        <v>0</v>
      </c>
      <c r="M61" s="345">
        <v>0</v>
      </c>
      <c r="N61" s="345">
        <v>0</v>
      </c>
      <c r="O61" s="345">
        <v>0</v>
      </c>
      <c r="P61" s="345">
        <v>0</v>
      </c>
      <c r="Q61" s="345">
        <v>0</v>
      </c>
      <c r="R61" s="345">
        <v>0</v>
      </c>
      <c r="S61" s="345">
        <v>0</v>
      </c>
      <c r="T61" s="345">
        <v>0</v>
      </c>
      <c r="U61" s="345">
        <v>0</v>
      </c>
      <c r="V61" s="345">
        <v>0</v>
      </c>
      <c r="W61" s="345">
        <v>0</v>
      </c>
      <c r="X61" s="345">
        <v>0</v>
      </c>
      <c r="Y61" s="345">
        <v>0</v>
      </c>
      <c r="Z61" s="345">
        <v>0</v>
      </c>
      <c r="AA61" s="345">
        <v>0</v>
      </c>
      <c r="AB61" s="345">
        <v>0</v>
      </c>
      <c r="AC61" s="345">
        <v>0</v>
      </c>
      <c r="AD61" s="345">
        <v>0</v>
      </c>
      <c r="AE61" s="345">
        <v>0</v>
      </c>
      <c r="AF61" s="345">
        <v>0</v>
      </c>
      <c r="AG61" s="345">
        <v>0</v>
      </c>
      <c r="AH61" s="345">
        <v>0</v>
      </c>
      <c r="AI61" s="345">
        <v>0</v>
      </c>
      <c r="AJ61" s="345">
        <v>0</v>
      </c>
    </row>
    <row r="62" spans="1:36" x14ac:dyDescent="0.35">
      <c r="A62" s="345" t="s">
        <v>1045</v>
      </c>
      <c r="B62" t="s">
        <v>335</v>
      </c>
      <c r="C62" s="424" t="str" cm="1">
        <f t="array" ref="C62">INDEX('Fuel Mapping'!$F$4:$F$66,MATCH('Eurostat Coal Mining Data'!B62,'Fuel Mapping'!$E$4:$E$70,0),0)</f>
        <v>Renewables and biofuels</v>
      </c>
      <c r="D62" s="440" cm="1">
        <f t="array" ref="D62">INDEX('Fuel Mapping'!$G$4:$G$66,MATCH('Eurostat Coal Mining Data'!C62,'Fuel Mapping'!$F$4:$F$66,0),0)</f>
        <v>0</v>
      </c>
      <c r="E62" t="s">
        <v>572</v>
      </c>
      <c r="F62" t="s">
        <v>432</v>
      </c>
      <c r="G62" s="373">
        <f t="shared" si="0"/>
        <v>5.3606458583004902E-4</v>
      </c>
      <c r="H62" s="345">
        <v>0.78100000000000003</v>
      </c>
      <c r="I62" s="345">
        <v>0.35699999999999998</v>
      </c>
      <c r="J62" s="345">
        <v>0.64500000000000002</v>
      </c>
      <c r="K62" s="345">
        <v>10.318</v>
      </c>
      <c r="L62" s="345">
        <v>10.246</v>
      </c>
      <c r="M62" s="345">
        <v>11.99</v>
      </c>
      <c r="N62" s="345">
        <v>12.683</v>
      </c>
      <c r="O62" s="345">
        <v>12.920999999999999</v>
      </c>
      <c r="P62" s="345">
        <v>13.423</v>
      </c>
      <c r="Q62" s="345">
        <v>14.760999999999999</v>
      </c>
      <c r="R62" s="345">
        <v>11.369</v>
      </c>
      <c r="S62" s="345">
        <v>12.683</v>
      </c>
      <c r="T62" s="345">
        <v>10.939</v>
      </c>
      <c r="U62" s="345">
        <v>9.7680000000000007</v>
      </c>
      <c r="V62" s="345">
        <v>9.7690000000000001</v>
      </c>
      <c r="W62" s="345">
        <v>11.106999999999999</v>
      </c>
      <c r="X62" s="345">
        <v>1.0509999999999999</v>
      </c>
      <c r="Y62" s="345">
        <v>0.83599999999999997</v>
      </c>
      <c r="Z62" s="345">
        <v>0.26300000000000001</v>
      </c>
      <c r="AA62" s="345">
        <v>0</v>
      </c>
      <c r="AB62" s="345">
        <v>0</v>
      </c>
      <c r="AC62" s="345">
        <v>0</v>
      </c>
      <c r="AD62" s="345">
        <v>2.4E-2</v>
      </c>
      <c r="AE62" s="345">
        <v>0</v>
      </c>
      <c r="AF62" s="345">
        <v>2.4E-2</v>
      </c>
      <c r="AG62" s="345">
        <v>2.4E-2</v>
      </c>
      <c r="AH62" s="345">
        <v>0</v>
      </c>
      <c r="AI62" s="345">
        <v>0</v>
      </c>
      <c r="AJ62" s="345">
        <v>0</v>
      </c>
    </row>
    <row r="63" spans="1:36" x14ac:dyDescent="0.35">
      <c r="A63" s="345" t="s">
        <v>1045</v>
      </c>
      <c r="B63" t="s">
        <v>334</v>
      </c>
      <c r="C63" s="424" t="str" cm="1">
        <f t="array" ref="C63">INDEX('Fuel Mapping'!$F$4:$F$66,MATCH('Eurostat Coal Mining Data'!B63,'Fuel Mapping'!$E$4:$E$70,0),0)</f>
        <v>Geothermal</v>
      </c>
      <c r="D63" s="440" t="str" cm="1">
        <f t="array" ref="D63">INDEX('Fuel Mapping'!$G$4:$G$66,MATCH('Eurostat Coal Mining Data'!C63,'Fuel Mapping'!$F$4:$F$66,0),0)</f>
        <v>Heat</v>
      </c>
      <c r="E63" t="s">
        <v>572</v>
      </c>
      <c r="F63" t="s">
        <v>432</v>
      </c>
      <c r="G63" s="373">
        <f t="shared" si="0"/>
        <v>0</v>
      </c>
      <c r="H63" s="345">
        <v>0</v>
      </c>
      <c r="I63" s="345">
        <v>0</v>
      </c>
      <c r="J63" s="345">
        <v>0</v>
      </c>
      <c r="K63" s="345">
        <v>0</v>
      </c>
      <c r="L63" s="345">
        <v>0</v>
      </c>
      <c r="M63" s="345">
        <v>0</v>
      </c>
      <c r="N63" s="345">
        <v>0</v>
      </c>
      <c r="O63" s="345">
        <v>0</v>
      </c>
      <c r="P63" s="345">
        <v>0</v>
      </c>
      <c r="Q63" s="345">
        <v>0</v>
      </c>
      <c r="R63" s="345">
        <v>0</v>
      </c>
      <c r="S63" s="345">
        <v>0</v>
      </c>
      <c r="T63" s="345">
        <v>0</v>
      </c>
      <c r="U63" s="345">
        <v>0</v>
      </c>
      <c r="V63" s="345">
        <v>0</v>
      </c>
      <c r="W63" s="345">
        <v>0</v>
      </c>
      <c r="X63" s="345">
        <v>0</v>
      </c>
      <c r="Y63" s="345">
        <v>0</v>
      </c>
      <c r="Z63" s="345">
        <v>0</v>
      </c>
      <c r="AA63" s="345">
        <v>0</v>
      </c>
      <c r="AB63" s="345">
        <v>0</v>
      </c>
      <c r="AC63" s="345">
        <v>0</v>
      </c>
      <c r="AD63" s="345">
        <v>0</v>
      </c>
      <c r="AE63" s="345">
        <v>0</v>
      </c>
      <c r="AF63" s="345">
        <v>0</v>
      </c>
      <c r="AG63" s="345">
        <v>0</v>
      </c>
      <c r="AH63" s="345">
        <v>0</v>
      </c>
      <c r="AI63" s="345">
        <v>0</v>
      </c>
      <c r="AJ63" s="345">
        <v>0</v>
      </c>
    </row>
    <row r="64" spans="1:36" x14ac:dyDescent="0.35">
      <c r="A64" s="345" t="s">
        <v>1045</v>
      </c>
      <c r="B64" t="s">
        <v>333</v>
      </c>
      <c r="C64" s="424" t="str" cm="1">
        <f t="array" ref="C64">INDEX('Fuel Mapping'!$F$4:$F$66,MATCH('Eurostat Coal Mining Data'!B64,'Fuel Mapping'!$E$4:$E$70,0),0)</f>
        <v>Solar thermal</v>
      </c>
      <c r="D64" s="440" t="str" cm="1">
        <f t="array" ref="D64">INDEX('Fuel Mapping'!$G$4:$G$66,MATCH('Eurostat Coal Mining Data'!C64,'Fuel Mapping'!$F$4:$F$66,0),0)</f>
        <v>Heat</v>
      </c>
      <c r="E64" t="s">
        <v>572</v>
      </c>
      <c r="F64" t="s">
        <v>432</v>
      </c>
      <c r="G64" s="373">
        <f t="shared" si="0"/>
        <v>0</v>
      </c>
      <c r="H64" s="345">
        <v>0</v>
      </c>
      <c r="I64" s="345">
        <v>0</v>
      </c>
      <c r="J64" s="345">
        <v>0</v>
      </c>
      <c r="K64" s="345">
        <v>0</v>
      </c>
      <c r="L64" s="345">
        <v>0</v>
      </c>
      <c r="M64" s="345">
        <v>0</v>
      </c>
      <c r="N64" s="345">
        <v>0</v>
      </c>
      <c r="O64" s="345">
        <v>0</v>
      </c>
      <c r="P64" s="345">
        <v>0</v>
      </c>
      <c r="Q64" s="345">
        <v>0</v>
      </c>
      <c r="R64" s="345">
        <v>0</v>
      </c>
      <c r="S64" s="345">
        <v>0</v>
      </c>
      <c r="T64" s="345">
        <v>0</v>
      </c>
      <c r="U64" s="345">
        <v>0</v>
      </c>
      <c r="V64" s="345">
        <v>0</v>
      </c>
      <c r="W64" s="345">
        <v>0</v>
      </c>
      <c r="X64" s="345">
        <v>0</v>
      </c>
      <c r="Y64" s="345">
        <v>0</v>
      </c>
      <c r="Z64" s="345">
        <v>0</v>
      </c>
      <c r="AA64" s="345">
        <v>0</v>
      </c>
      <c r="AB64" s="345">
        <v>0</v>
      </c>
      <c r="AC64" s="345">
        <v>0</v>
      </c>
      <c r="AD64" s="345">
        <v>0</v>
      </c>
      <c r="AE64" s="345">
        <v>0</v>
      </c>
      <c r="AF64" s="345">
        <v>0</v>
      </c>
      <c r="AG64" s="345">
        <v>0</v>
      </c>
      <c r="AH64" s="345">
        <v>0</v>
      </c>
      <c r="AI64" s="345">
        <v>0</v>
      </c>
      <c r="AJ64" s="345">
        <v>0</v>
      </c>
    </row>
    <row r="65" spans="1:36" x14ac:dyDescent="0.35">
      <c r="A65" s="345" t="s">
        <v>1045</v>
      </c>
      <c r="B65" t="s">
        <v>332</v>
      </c>
      <c r="C65" s="424" t="str" cm="1">
        <f t="array" ref="C65">INDEX('Fuel Mapping'!$F$4:$F$66,MATCH('Eurostat Coal Mining Data'!B65,'Fuel Mapping'!$E$4:$E$70,0),0)</f>
        <v>Oil shale and oil sands</v>
      </c>
      <c r="D65" s="440" cm="1">
        <f t="array" ref="D65">INDEX('Fuel Mapping'!$G$4:$G$66,MATCH('Eurostat Coal Mining Data'!C65,'Fuel Mapping'!$F$4:$F$66,0),0)</f>
        <v>0</v>
      </c>
      <c r="E65" t="s">
        <v>572</v>
      </c>
      <c r="F65" t="s">
        <v>432</v>
      </c>
      <c r="G65" s="373">
        <f t="shared" si="0"/>
        <v>0</v>
      </c>
      <c r="H65" s="345">
        <v>0</v>
      </c>
      <c r="I65" s="345">
        <v>2.0129999999999999</v>
      </c>
      <c r="J65" s="345">
        <v>4.032</v>
      </c>
      <c r="K65" s="345">
        <v>13.488</v>
      </c>
      <c r="L65" s="345">
        <v>4.6689999999999996</v>
      </c>
      <c r="M65" s="345">
        <v>1.5049999999999999</v>
      </c>
      <c r="N65" s="345">
        <v>2.4289999999999998</v>
      </c>
      <c r="O65" s="345">
        <v>2.6989999999999998</v>
      </c>
      <c r="P65" s="345">
        <v>1.0509999999999999</v>
      </c>
      <c r="Q65" s="345">
        <v>3.153</v>
      </c>
      <c r="R65" s="345">
        <v>2.484</v>
      </c>
      <c r="S65" s="345">
        <v>3.274</v>
      </c>
      <c r="T65" s="345">
        <v>3.4790000000000001</v>
      </c>
      <c r="U65" s="345">
        <v>4.298</v>
      </c>
      <c r="V65" s="345">
        <v>1.637</v>
      </c>
      <c r="W65" s="345">
        <v>6.5490000000000004</v>
      </c>
      <c r="X65" s="345">
        <v>7.04</v>
      </c>
      <c r="Y65" s="345">
        <v>6.8049999999999997</v>
      </c>
      <c r="Z65" s="345">
        <v>5.8739999999999997</v>
      </c>
      <c r="AA65" s="345">
        <v>8.6229999999999993</v>
      </c>
      <c r="AB65" s="345">
        <v>8.9459999999999997</v>
      </c>
      <c r="AC65" s="345">
        <v>0</v>
      </c>
      <c r="AD65" s="345">
        <v>0</v>
      </c>
      <c r="AE65" s="345">
        <v>0</v>
      </c>
      <c r="AF65" s="345">
        <v>0</v>
      </c>
      <c r="AG65" s="345">
        <v>0</v>
      </c>
      <c r="AH65" s="345">
        <v>0</v>
      </c>
      <c r="AI65" s="345">
        <v>6.6639999999999997</v>
      </c>
      <c r="AJ65" s="345">
        <v>5.8040000000000003</v>
      </c>
    </row>
    <row r="66" spans="1:36" x14ac:dyDescent="0.35">
      <c r="A66" s="345" t="s">
        <v>1045</v>
      </c>
      <c r="B66" t="s">
        <v>330</v>
      </c>
      <c r="C66" s="424" t="str" cm="1">
        <f t="array" ref="C66">INDEX('Fuel Mapping'!$F$4:$F$66,MATCH('Eurostat Coal Mining Data'!B66,'Fuel Mapping'!$E$4:$E$70,0),0)</f>
        <v>Total</v>
      </c>
      <c r="D66" s="440" cm="1">
        <f t="array" ref="D66">INDEX('Fuel Mapping'!$G$4:$G$66,MATCH('Eurostat Coal Mining Data'!C66,'Fuel Mapping'!$F$4:$F$66,0),0)</f>
        <v>0</v>
      </c>
      <c r="E66" t="s">
        <v>572</v>
      </c>
      <c r="F66" t="s">
        <v>432</v>
      </c>
      <c r="G66" s="373">
        <f t="shared" si="0"/>
        <v>1</v>
      </c>
      <c r="H66" s="345">
        <v>1456.914</v>
      </c>
      <c r="I66" s="345">
        <v>1467.643</v>
      </c>
      <c r="J66" s="345">
        <v>1606.2280000000001</v>
      </c>
      <c r="K66" s="345">
        <v>1673.9380000000001</v>
      </c>
      <c r="L66" s="345">
        <v>1675.2349999999999</v>
      </c>
      <c r="M66" s="345">
        <v>1742.0319999999999</v>
      </c>
      <c r="N66" s="345">
        <v>1834.8389999999999</v>
      </c>
      <c r="O66" s="345">
        <v>1979.527</v>
      </c>
      <c r="P66" s="345">
        <v>1887.518</v>
      </c>
      <c r="Q66" s="345">
        <v>1886.441</v>
      </c>
      <c r="R66" s="345">
        <v>2040.425</v>
      </c>
      <c r="S66" s="345">
        <v>2215.34</v>
      </c>
      <c r="T66" s="345">
        <v>2141.5</v>
      </c>
      <c r="U66" s="345">
        <v>2197.2440000000001</v>
      </c>
      <c r="V66" s="345">
        <v>2431.0659999999998</v>
      </c>
      <c r="W66" s="345">
        <v>2541.3159999999998</v>
      </c>
      <c r="X66" s="345">
        <v>2576.7280000000001</v>
      </c>
      <c r="Y66" s="345">
        <v>3016.029</v>
      </c>
      <c r="Z66" s="345">
        <v>3133.348</v>
      </c>
      <c r="AA66" s="345">
        <v>3477.3829999999998</v>
      </c>
      <c r="AB66" s="345">
        <v>3913.6219999999998</v>
      </c>
      <c r="AC66" s="345">
        <v>4204.88</v>
      </c>
      <c r="AD66" s="345">
        <v>4518.0780000000004</v>
      </c>
      <c r="AE66" s="345">
        <v>4348.72</v>
      </c>
      <c r="AF66" s="345">
        <v>4224.6639999999998</v>
      </c>
      <c r="AG66" s="345">
        <v>3930.2950000000001</v>
      </c>
      <c r="AH66" s="345">
        <v>3718.4859999999999</v>
      </c>
      <c r="AI66" s="345">
        <v>3967.5</v>
      </c>
      <c r="AJ66" s="345">
        <v>3922.5320000000002</v>
      </c>
    </row>
    <row r="67" spans="1:36" x14ac:dyDescent="0.35">
      <c r="A67" s="345" t="s">
        <v>1045</v>
      </c>
      <c r="B67" t="s">
        <v>328</v>
      </c>
      <c r="C67" s="424" t="str" cm="1">
        <f t="array" ref="C67">INDEX('Fuel Mapping'!$F$4:$F$66,MATCH('Eurostat Coal Mining Data'!B67,'Fuel Mapping'!$E$4:$E$70,0),0)</f>
        <v>Industrial waste (non-renewable)</v>
      </c>
      <c r="D67" s="440" t="str" cm="1">
        <f t="array" ref="D67">INDEX('Fuel Mapping'!$G$4:$G$66,MATCH('Eurostat Coal Mining Data'!C67,'Fuel Mapping'!$F$4:$F$66,0),0)</f>
        <v>Coal</v>
      </c>
      <c r="E67" t="s">
        <v>572</v>
      </c>
      <c r="F67" t="s">
        <v>432</v>
      </c>
      <c r="G67" s="373">
        <f t="shared" si="0"/>
        <v>1.6473175492856818E-5</v>
      </c>
      <c r="H67" s="345">
        <v>2.4E-2</v>
      </c>
      <c r="I67" s="345">
        <v>5.0999999999999997E-2</v>
      </c>
      <c r="J67" s="345">
        <v>4.8000000000000001E-2</v>
      </c>
      <c r="K67" s="345">
        <v>2.4E-2</v>
      </c>
      <c r="L67" s="345">
        <v>2.4E-2</v>
      </c>
      <c r="M67" s="345">
        <v>2.4E-2</v>
      </c>
      <c r="N67" s="345">
        <v>2.4E-2</v>
      </c>
      <c r="O67" s="345">
        <v>2.4E-2</v>
      </c>
      <c r="P67" s="345">
        <v>2.4E-2</v>
      </c>
      <c r="Q67" s="345">
        <v>0</v>
      </c>
      <c r="R67" s="345">
        <v>0</v>
      </c>
      <c r="S67" s="345">
        <v>0</v>
      </c>
      <c r="T67" s="345">
        <v>0</v>
      </c>
      <c r="U67" s="345">
        <v>0</v>
      </c>
      <c r="V67" s="345">
        <v>0</v>
      </c>
      <c r="W67" s="345">
        <v>0</v>
      </c>
      <c r="X67" s="345">
        <v>0</v>
      </c>
      <c r="Y67" s="345">
        <v>0</v>
      </c>
      <c r="Z67" s="345">
        <v>4.8000000000000001E-2</v>
      </c>
      <c r="AA67" s="345">
        <v>0</v>
      </c>
      <c r="AB67" s="345">
        <v>4.8000000000000001E-2</v>
      </c>
      <c r="AC67" s="345">
        <v>0</v>
      </c>
      <c r="AD67" s="345">
        <v>0.74</v>
      </c>
      <c r="AE67" s="345">
        <v>0</v>
      </c>
      <c r="AF67" s="345">
        <v>0</v>
      </c>
      <c r="AG67" s="345">
        <v>7.38</v>
      </c>
      <c r="AH67" s="345">
        <v>0</v>
      </c>
      <c r="AI67" s="345">
        <v>0</v>
      </c>
      <c r="AJ67" s="345">
        <v>0</v>
      </c>
    </row>
    <row r="68" spans="1:36" x14ac:dyDescent="0.35">
      <c r="A68" s="345" t="s">
        <v>1045</v>
      </c>
      <c r="B68" t="s">
        <v>326</v>
      </c>
      <c r="C68" s="424" t="str" cm="1">
        <f t="array" ref="C68">INDEX('Fuel Mapping'!$F$4:$F$66,MATCH('Eurostat Coal Mining Data'!B68,'Fuel Mapping'!$E$4:$E$70,0),0)</f>
        <v>Non-renewable waste</v>
      </c>
      <c r="D68" s="440" t="str" cm="1">
        <f t="array" ref="D68">INDEX('Fuel Mapping'!$G$4:$G$66,MATCH('Eurostat Coal Mining Data'!C68,'Fuel Mapping'!$F$4:$F$66,0),0)</f>
        <v>Biomass</v>
      </c>
      <c r="E68" t="s">
        <v>572</v>
      </c>
      <c r="F68" t="s">
        <v>432</v>
      </c>
      <c r="G68" s="373">
        <f t="shared" si="0"/>
        <v>1.6473175492856818E-5</v>
      </c>
      <c r="H68" s="345">
        <v>2.4E-2</v>
      </c>
      <c r="I68" s="345">
        <v>5.0999999999999997E-2</v>
      </c>
      <c r="J68" s="345">
        <v>4.8000000000000001E-2</v>
      </c>
      <c r="K68" s="345">
        <v>2.4E-2</v>
      </c>
      <c r="L68" s="345">
        <v>2.4E-2</v>
      </c>
      <c r="M68" s="345">
        <v>2.4E-2</v>
      </c>
      <c r="N68" s="345">
        <v>2.4E-2</v>
      </c>
      <c r="O68" s="345">
        <v>2.4E-2</v>
      </c>
      <c r="P68" s="345">
        <v>2.4E-2</v>
      </c>
      <c r="Q68" s="345">
        <v>0</v>
      </c>
      <c r="R68" s="345">
        <v>0</v>
      </c>
      <c r="S68" s="345">
        <v>0</v>
      </c>
      <c r="T68" s="345">
        <v>0</v>
      </c>
      <c r="U68" s="345">
        <v>0</v>
      </c>
      <c r="V68" s="345">
        <v>0</v>
      </c>
      <c r="W68" s="345">
        <v>0</v>
      </c>
      <c r="X68" s="345">
        <v>0</v>
      </c>
      <c r="Y68" s="345">
        <v>0</v>
      </c>
      <c r="Z68" s="345">
        <v>4.8000000000000001E-2</v>
      </c>
      <c r="AA68" s="345">
        <v>0</v>
      </c>
      <c r="AB68" s="345">
        <v>4.8000000000000001E-2</v>
      </c>
      <c r="AC68" s="345">
        <v>0</v>
      </c>
      <c r="AD68" s="345">
        <v>0.74</v>
      </c>
      <c r="AE68" s="345">
        <v>0</v>
      </c>
      <c r="AF68" s="345">
        <v>0</v>
      </c>
      <c r="AG68" s="345">
        <v>7.38</v>
      </c>
      <c r="AH68" s="345">
        <v>0</v>
      </c>
      <c r="AI68" s="345">
        <v>0</v>
      </c>
      <c r="AJ68" s="345">
        <v>0</v>
      </c>
    </row>
    <row r="69" spans="1:36" x14ac:dyDescent="0.35">
      <c r="A69" s="345" t="s">
        <v>1045</v>
      </c>
      <c r="B69" t="s">
        <v>324</v>
      </c>
      <c r="C69" s="424" t="str" cm="1">
        <f t="array" ref="C69">INDEX('Fuel Mapping'!$F$4:$F$66,MATCH('Eurostat Coal Mining Data'!B69,'Fuel Mapping'!$E$4:$E$70,0),0)</f>
        <v>Renewable municipal waste</v>
      </c>
      <c r="D69" s="440" t="str" cm="1">
        <f t="array" ref="D69">INDEX('Fuel Mapping'!$G$4:$G$66,MATCH('Eurostat Coal Mining Data'!C69,'Fuel Mapping'!$F$4:$F$66,0),0)</f>
        <v>Biomass</v>
      </c>
      <c r="E69" t="s">
        <v>572</v>
      </c>
      <c r="F69" t="s">
        <v>432</v>
      </c>
      <c r="G69" s="373">
        <f t="shared" si="0"/>
        <v>0</v>
      </c>
      <c r="H69" s="345">
        <v>0</v>
      </c>
      <c r="I69" s="345">
        <v>0</v>
      </c>
      <c r="J69" s="345">
        <v>0</v>
      </c>
      <c r="K69" s="345">
        <v>0</v>
      </c>
      <c r="L69" s="345">
        <v>0</v>
      </c>
      <c r="M69" s="345">
        <v>0</v>
      </c>
      <c r="N69" s="345">
        <v>0</v>
      </c>
      <c r="O69" s="345">
        <v>0</v>
      </c>
      <c r="P69" s="345">
        <v>0</v>
      </c>
      <c r="Q69" s="345">
        <v>0</v>
      </c>
      <c r="R69" s="345">
        <v>0</v>
      </c>
      <c r="S69" s="345">
        <v>0</v>
      </c>
      <c r="T69" s="345">
        <v>0</v>
      </c>
      <c r="U69" s="345">
        <v>0</v>
      </c>
      <c r="V69" s="345">
        <v>0</v>
      </c>
      <c r="W69" s="345">
        <v>0</v>
      </c>
      <c r="X69" s="345">
        <v>0</v>
      </c>
      <c r="Y69" s="345">
        <v>0</v>
      </c>
      <c r="Z69" s="345">
        <v>0</v>
      </c>
      <c r="AA69" s="345">
        <v>0</v>
      </c>
      <c r="AB69" s="345">
        <v>0</v>
      </c>
      <c r="AC69" s="345">
        <v>0</v>
      </c>
      <c r="AD69" s="345">
        <v>0</v>
      </c>
      <c r="AE69" s="345">
        <v>0</v>
      </c>
      <c r="AF69" s="345">
        <v>0</v>
      </c>
      <c r="AG69" s="345">
        <v>0</v>
      </c>
      <c r="AH69" s="345">
        <v>0</v>
      </c>
      <c r="AI69" s="345">
        <v>0</v>
      </c>
      <c r="AJ69" s="345">
        <v>0</v>
      </c>
    </row>
    <row r="70" spans="1:36" x14ac:dyDescent="0.35">
      <c r="A70" s="345" t="s">
        <v>1045</v>
      </c>
      <c r="B70" t="s">
        <v>322</v>
      </c>
      <c r="C70" s="424" t="str" cm="1">
        <f t="array" ref="C70">INDEX('Fuel Mapping'!$F$4:$F$66,MATCH('Eurostat Coal Mining Data'!B70,'Fuel Mapping'!$E$4:$E$70,0),0)</f>
        <v>Non-renewable municipal waste</v>
      </c>
      <c r="D70" s="440" t="str" cm="1">
        <f t="array" ref="D70">INDEX('Fuel Mapping'!$G$4:$G$66,MATCH('Eurostat Coal Mining Data'!C70,'Fuel Mapping'!$F$4:$F$66,0),0)</f>
        <v>Biomass</v>
      </c>
      <c r="E70" t="s">
        <v>572</v>
      </c>
      <c r="F70" t="s">
        <v>432</v>
      </c>
      <c r="G70" s="373">
        <f t="shared" si="0"/>
        <v>0</v>
      </c>
      <c r="H70" s="345">
        <v>0</v>
      </c>
      <c r="I70" s="345">
        <v>0</v>
      </c>
      <c r="J70" s="345">
        <v>0</v>
      </c>
      <c r="K70" s="345">
        <v>0</v>
      </c>
      <c r="L70" s="345">
        <v>0</v>
      </c>
      <c r="M70" s="345">
        <v>0</v>
      </c>
      <c r="N70" s="345">
        <v>0</v>
      </c>
      <c r="O70" s="345">
        <v>0</v>
      </c>
      <c r="P70" s="345">
        <v>0</v>
      </c>
      <c r="Q70" s="345">
        <v>0</v>
      </c>
      <c r="R70" s="345">
        <v>0</v>
      </c>
      <c r="S70" s="345">
        <v>0</v>
      </c>
      <c r="T70" s="345">
        <v>0</v>
      </c>
      <c r="U70" s="345">
        <v>0</v>
      </c>
      <c r="V70" s="345">
        <v>0</v>
      </c>
      <c r="W70" s="345">
        <v>0</v>
      </c>
      <c r="X70" s="345">
        <v>0</v>
      </c>
      <c r="Y70" s="345">
        <v>0</v>
      </c>
      <c r="Z70" s="345">
        <v>0</v>
      </c>
      <c r="AA70" s="345">
        <v>0</v>
      </c>
      <c r="AB70" s="345">
        <v>0</v>
      </c>
      <c r="AC70" s="345">
        <v>0</v>
      </c>
      <c r="AD70" s="345">
        <v>0</v>
      </c>
      <c r="AE70" s="345">
        <v>0</v>
      </c>
      <c r="AF70" s="345">
        <v>0</v>
      </c>
      <c r="AG70" s="345">
        <v>0</v>
      </c>
      <c r="AH70" s="345">
        <v>0</v>
      </c>
      <c r="AI70" s="345">
        <v>0</v>
      </c>
      <c r="AJ70" s="345">
        <v>0</v>
      </c>
    </row>
  </sheetData>
  <hyperlinks>
    <hyperlink ref="B4" r:id="rId1" xr:uid="{00000000-0004-0000-17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AJ37"/>
  <sheetViews>
    <sheetView zoomScale="85" zoomScaleNormal="85" workbookViewId="0"/>
  </sheetViews>
  <sheetFormatPr defaultRowHeight="14.5" x14ac:dyDescent="0.35"/>
  <cols>
    <col min="2" max="2" width="31.36328125" customWidth="1"/>
    <col min="3" max="3" width="24.36328125" customWidth="1"/>
    <col min="4" max="4" width="11.26953125" bestFit="1" customWidth="1"/>
    <col min="6" max="6" width="9.08984375" style="345"/>
    <col min="7" max="7" width="13.7265625" style="345" bestFit="1" customWidth="1"/>
  </cols>
  <sheetData>
    <row r="1" spans="1:36" x14ac:dyDescent="0.35">
      <c r="A1" s="345" t="s">
        <v>317</v>
      </c>
      <c r="B1" s="277" t="s">
        <v>439</v>
      </c>
    </row>
    <row r="2" spans="1:36" x14ac:dyDescent="0.35">
      <c r="A2" s="345"/>
      <c r="B2" s="347">
        <v>2020</v>
      </c>
    </row>
    <row r="3" spans="1:36" x14ac:dyDescent="0.35">
      <c r="A3" s="345"/>
      <c r="B3" s="345" t="s">
        <v>440</v>
      </c>
    </row>
    <row r="4" spans="1:36" x14ac:dyDescent="0.35">
      <c r="A4" s="345"/>
      <c r="B4" s="298" t="s">
        <v>441</v>
      </c>
    </row>
    <row r="5" spans="1:36" x14ac:dyDescent="0.35">
      <c r="A5" s="345"/>
      <c r="B5" s="345" t="s">
        <v>443</v>
      </c>
    </row>
    <row r="7" spans="1:36" s="346" customFormat="1" x14ac:dyDescent="0.3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35">
      <c r="A8" s="345" t="s">
        <v>1053</v>
      </c>
      <c r="B8" t="s">
        <v>430</v>
      </c>
      <c r="C8" s="424" t="str" cm="1">
        <f t="array" ref="C8">INDEX('Fuel Mapping'!$F$4:$F$66,MATCH('Eurostat Oil and Gas Ext. Data'!B8,'Fuel Mapping'!$E$4:$E$70,0),0)</f>
        <v>Bioenergy</v>
      </c>
      <c r="D8" s="440" cm="1">
        <f t="array" ref="D8">INDEX('Fuel Mapping'!$G$4:$G$66,MATCH('Eurostat Oil and Gas Ext. Data'!C8,'Fuel Mapping'!$F$4:$F$66,0),0)</f>
        <v>0</v>
      </c>
      <c r="E8" t="s">
        <v>572</v>
      </c>
      <c r="F8" t="s">
        <v>432</v>
      </c>
      <c r="G8" s="373">
        <f>H8/$H$37</f>
        <v>9.5165287046012383E-3</v>
      </c>
      <c r="H8" s="345">
        <v>79.531999999999996</v>
      </c>
      <c r="I8" s="345">
        <v>68.457999999999998</v>
      </c>
      <c r="J8" s="345">
        <v>52.686</v>
      </c>
      <c r="K8" s="345">
        <v>43.125</v>
      </c>
      <c r="L8" s="345">
        <v>35.432000000000002</v>
      </c>
      <c r="M8" s="345">
        <v>31.303999999999998</v>
      </c>
      <c r="N8" s="345">
        <v>25.873999999999999</v>
      </c>
      <c r="O8" s="345">
        <v>22.175000000000001</v>
      </c>
      <c r="P8" s="345">
        <v>20.372</v>
      </c>
      <c r="Q8" s="345">
        <v>15.522</v>
      </c>
      <c r="R8" s="345">
        <v>15.571</v>
      </c>
      <c r="S8" s="345">
        <v>13.321</v>
      </c>
      <c r="T8" s="345">
        <v>14.581</v>
      </c>
      <c r="U8" s="345">
        <v>14.48</v>
      </c>
      <c r="V8" s="345">
        <v>9.1929999999999996</v>
      </c>
      <c r="W8" s="345">
        <v>5.016</v>
      </c>
      <c r="X8" s="345">
        <v>5.0720000000000001</v>
      </c>
      <c r="Y8" s="345">
        <v>4.08</v>
      </c>
      <c r="Z8" s="345">
        <v>5.97</v>
      </c>
      <c r="AA8" s="345">
        <v>5.3780000000000001</v>
      </c>
      <c r="AB8" s="345">
        <v>4.5289999999999999</v>
      </c>
      <c r="AC8" s="345">
        <v>4.3630000000000004</v>
      </c>
      <c r="AD8" s="345">
        <v>4.0910000000000002</v>
      </c>
      <c r="AE8" s="345">
        <v>3.4670000000000001</v>
      </c>
      <c r="AF8" s="345">
        <v>3.3719999999999999</v>
      </c>
      <c r="AG8" s="345">
        <v>12.64</v>
      </c>
      <c r="AH8" s="345">
        <v>7.5919999999999996</v>
      </c>
      <c r="AI8" s="345">
        <v>2.82</v>
      </c>
      <c r="AJ8" s="345">
        <v>2.431</v>
      </c>
    </row>
    <row r="9" spans="1:36" x14ac:dyDescent="0.35">
      <c r="A9" s="345" t="s">
        <v>1053</v>
      </c>
      <c r="B9" t="s">
        <v>399</v>
      </c>
      <c r="C9" s="424" t="str" cm="1">
        <f t="array" ref="C9">INDEX('Fuel Mapping'!$F$4:$F$66,MATCH('Eurostat Oil and Gas Ext. Data'!B9,'Fuel Mapping'!$E$4:$E$70,0),0)</f>
        <v>Electricity</v>
      </c>
      <c r="D9" s="440" t="str" cm="1">
        <f t="array" ref="D9">INDEX('Fuel Mapping'!$G$4:$G$66,MATCH('Eurostat Oil and Gas Ext. Data'!C9,'Fuel Mapping'!$F$4:$F$66,0),0)</f>
        <v>Electricity</v>
      </c>
      <c r="E9" t="s">
        <v>572</v>
      </c>
      <c r="F9" t="s">
        <v>432</v>
      </c>
      <c r="G9" s="373">
        <f t="shared" ref="G9:G37" si="0">H9/$H$37</f>
        <v>7.8952894666654061E-2</v>
      </c>
      <c r="H9" s="345">
        <v>659.82899999999995</v>
      </c>
      <c r="I9" s="345">
        <v>683.69899999999996</v>
      </c>
      <c r="J9" s="345">
        <v>615.65800000000002</v>
      </c>
      <c r="K9" s="345">
        <v>598.05999999999995</v>
      </c>
      <c r="L9" s="345">
        <v>575.82299999999998</v>
      </c>
      <c r="M9" s="345">
        <v>572.44899999999996</v>
      </c>
      <c r="N9" s="345">
        <v>500.81</v>
      </c>
      <c r="O9" s="345">
        <v>499.048</v>
      </c>
      <c r="P9" s="345">
        <v>488.89400000000001</v>
      </c>
      <c r="Q9" s="345">
        <v>479.84100000000001</v>
      </c>
      <c r="R9" s="345">
        <v>521.07000000000005</v>
      </c>
      <c r="S9" s="345">
        <v>506.41199999999998</v>
      </c>
      <c r="T9" s="345">
        <v>502.87299999999999</v>
      </c>
      <c r="U9" s="345">
        <v>522.48599999999999</v>
      </c>
      <c r="V9" s="345">
        <v>519.51800000000003</v>
      </c>
      <c r="W9" s="345">
        <v>501.97699999999998</v>
      </c>
      <c r="X9" s="345">
        <v>494.67</v>
      </c>
      <c r="Y9" s="345">
        <v>466.38099999999997</v>
      </c>
      <c r="Z9" s="345">
        <v>759.58799999999997</v>
      </c>
      <c r="AA9" s="345">
        <v>759.24400000000003</v>
      </c>
      <c r="AB9" s="345">
        <v>827.17100000000005</v>
      </c>
      <c r="AC9" s="345">
        <v>840.84199999999998</v>
      </c>
      <c r="AD9" s="345">
        <v>865.09</v>
      </c>
      <c r="AE9" s="345">
        <v>831.21199999999999</v>
      </c>
      <c r="AF9" s="345">
        <v>819.09</v>
      </c>
      <c r="AG9" s="345">
        <v>825.53800000000001</v>
      </c>
      <c r="AH9" s="345">
        <v>808.42700000000002</v>
      </c>
      <c r="AI9" s="345">
        <v>792.09</v>
      </c>
      <c r="AJ9" s="345">
        <v>766.81100000000004</v>
      </c>
    </row>
    <row r="10" spans="1:36" x14ac:dyDescent="0.35">
      <c r="A10" s="345" t="s">
        <v>1053</v>
      </c>
      <c r="B10" t="s">
        <v>573</v>
      </c>
      <c r="C10" s="424" cm="1">
        <f t="array" ref="C10">INDEX('Fuel Mapping'!$F$4:$F$66,MATCH('Eurostat Oil and Gas Ext. Data'!B10,'Fuel Mapping'!$E$4:$E$70,0),0)</f>
        <v>0</v>
      </c>
      <c r="D10" s="440" t="e" cm="1">
        <f t="array" ref="D10">INDEX('Fuel Mapping'!$G$4:$G$66,MATCH('Eurostat Oil and Gas Ext. Data'!C10,'Fuel Mapping'!$F$4:$F$66,0),0)</f>
        <v>#N/A</v>
      </c>
      <c r="E10" t="s">
        <v>572</v>
      </c>
      <c r="F10" t="s">
        <v>432</v>
      </c>
      <c r="G10" s="373">
        <f t="shared" si="0"/>
        <v>0.95908904951856766</v>
      </c>
      <c r="H10" s="345">
        <v>8015.3459999999995</v>
      </c>
      <c r="I10" s="345">
        <v>7969.2280000000001</v>
      </c>
      <c r="J10" s="345">
        <v>7917.9859999999999</v>
      </c>
      <c r="K10" s="345">
        <v>8251.83</v>
      </c>
      <c r="L10" s="345">
        <v>7693.8779999999997</v>
      </c>
      <c r="M10" s="345">
        <v>7762.2129999999997</v>
      </c>
      <c r="N10" s="345">
        <v>7799.6319999999996</v>
      </c>
      <c r="O10" s="345">
        <v>8224.6029999999992</v>
      </c>
      <c r="P10" s="345">
        <v>8313.7839999999997</v>
      </c>
      <c r="Q10" s="345">
        <v>7953.2060000000001</v>
      </c>
      <c r="R10" s="345">
        <v>8168.9790000000003</v>
      </c>
      <c r="S10" s="345">
        <v>8285.7150000000001</v>
      </c>
      <c r="T10" s="345">
        <v>9150.0149999999994</v>
      </c>
      <c r="U10" s="345">
        <v>10052.436</v>
      </c>
      <c r="V10" s="345">
        <v>9840.2729999999992</v>
      </c>
      <c r="W10" s="345">
        <v>9498.42</v>
      </c>
      <c r="X10" s="345">
        <v>10194.094999999999</v>
      </c>
      <c r="Y10" s="345">
        <v>9920.9330000000009</v>
      </c>
      <c r="Z10" s="345">
        <v>9500.6759999999995</v>
      </c>
      <c r="AA10" s="345">
        <v>9535.8109999999997</v>
      </c>
      <c r="AB10" s="345">
        <v>10365.005999999999</v>
      </c>
      <c r="AC10" s="345">
        <v>10152.852000000001</v>
      </c>
      <c r="AD10" s="345">
        <v>9181.143</v>
      </c>
      <c r="AE10" s="345">
        <v>8603.1309999999994</v>
      </c>
      <c r="AF10" s="345">
        <v>8583.8539999999994</v>
      </c>
      <c r="AG10" s="345">
        <v>7923.5020000000004</v>
      </c>
      <c r="AH10" s="345">
        <v>7653.1450000000004</v>
      </c>
      <c r="AI10" s="345">
        <v>6819.9030000000002</v>
      </c>
      <c r="AJ10" s="345">
        <v>6560.32</v>
      </c>
    </row>
    <row r="11" spans="1:36" x14ac:dyDescent="0.35">
      <c r="A11" s="345" t="s">
        <v>1053</v>
      </c>
      <c r="B11" t="s">
        <v>396</v>
      </c>
      <c r="C11" s="424" t="str" cm="1">
        <f t="array" ref="C11">INDEX('Fuel Mapping'!$F$4:$F$66,MATCH('Eurostat Oil and Gas Ext. Data'!B11,'Fuel Mapping'!$E$4:$E$70,0),0)</f>
        <v>Natural gas</v>
      </c>
      <c r="D11" s="440" t="str" cm="1">
        <f t="array" ref="D11">INDEX('Fuel Mapping'!$G$4:$G$66,MATCH('Eurostat Oil and Gas Ext. Data'!C11,'Fuel Mapping'!$F$4:$F$66,0),0)</f>
        <v>Natural Gas</v>
      </c>
      <c r="E11" t="s">
        <v>572</v>
      </c>
      <c r="F11" t="s">
        <v>432</v>
      </c>
      <c r="G11" s="373">
        <f t="shared" si="0"/>
        <v>0.83536711661935648</v>
      </c>
      <c r="H11" s="345">
        <v>6981.3710000000001</v>
      </c>
      <c r="I11" s="345">
        <v>6900.3270000000002</v>
      </c>
      <c r="J11" s="345">
        <v>6840.268</v>
      </c>
      <c r="K11" s="345">
        <v>7108.3339999999998</v>
      </c>
      <c r="L11" s="345">
        <v>6575.1809999999996</v>
      </c>
      <c r="M11" s="345">
        <v>6657.7020000000002</v>
      </c>
      <c r="N11" s="345">
        <v>6749.1080000000002</v>
      </c>
      <c r="O11" s="345">
        <v>7232.3609999999999</v>
      </c>
      <c r="P11" s="345">
        <v>7357.2820000000002</v>
      </c>
      <c r="Q11" s="345">
        <v>7097.5439999999999</v>
      </c>
      <c r="R11" s="345">
        <v>7235.5420000000004</v>
      </c>
      <c r="S11" s="345">
        <v>7342.1480000000001</v>
      </c>
      <c r="T11" s="345">
        <v>8110.3919999999998</v>
      </c>
      <c r="U11" s="345">
        <v>8909.0419999999995</v>
      </c>
      <c r="V11" s="345">
        <v>9091.1589999999997</v>
      </c>
      <c r="W11" s="345">
        <v>8996.1270000000004</v>
      </c>
      <c r="X11" s="345">
        <v>9628.2749999999996</v>
      </c>
      <c r="Y11" s="345">
        <v>9451.2039999999997</v>
      </c>
      <c r="Z11" s="345">
        <v>8610.7209999999995</v>
      </c>
      <c r="AA11" s="345">
        <v>8484.4989999999998</v>
      </c>
      <c r="AB11" s="345">
        <v>8987.4650000000001</v>
      </c>
      <c r="AC11" s="345">
        <v>8780.9959999999992</v>
      </c>
      <c r="AD11" s="345">
        <v>7702.8770000000004</v>
      </c>
      <c r="AE11" s="345">
        <v>7094.5379999999996</v>
      </c>
      <c r="AF11" s="345">
        <v>6906.5959999999995</v>
      </c>
      <c r="AG11" s="345">
        <v>6127.3190000000004</v>
      </c>
      <c r="AH11" s="345">
        <v>5990.39</v>
      </c>
      <c r="AI11" s="345">
        <v>5548.58</v>
      </c>
      <c r="AJ11" s="345">
        <v>5276.3739999999998</v>
      </c>
    </row>
    <row r="12" spans="1:36" x14ac:dyDescent="0.35">
      <c r="A12" s="345" t="s">
        <v>1053</v>
      </c>
      <c r="B12" t="s">
        <v>395</v>
      </c>
      <c r="C12" s="424" t="str" cm="1">
        <f t="array" ref="C12">INDEX('Fuel Mapping'!$F$4:$F$66,MATCH('Eurostat Oil and Gas Ext. Data'!B12,'Fuel Mapping'!$E$4:$E$70,0),0)</f>
        <v>Heat</v>
      </c>
      <c r="D12" s="440" t="str" cm="1">
        <f t="array" ref="D12">INDEX('Fuel Mapping'!$G$4:$G$66,MATCH('Eurostat Oil and Gas Ext. Data'!C12,'Fuel Mapping'!$F$4:$F$66,0),0)</f>
        <v>Heat</v>
      </c>
      <c r="E12" t="s">
        <v>572</v>
      </c>
      <c r="F12" t="s">
        <v>432</v>
      </c>
      <c r="G12" s="373">
        <f t="shared" si="0"/>
        <v>2.6725301591468678E-3</v>
      </c>
      <c r="H12" s="345">
        <v>22.335000000000001</v>
      </c>
      <c r="I12" s="345">
        <v>16.867999999999999</v>
      </c>
      <c r="J12" s="345">
        <v>15.811999999999999</v>
      </c>
      <c r="K12" s="345">
        <v>22.734000000000002</v>
      </c>
      <c r="L12" s="345">
        <v>22.571999999999999</v>
      </c>
      <c r="M12" s="345">
        <v>20.588000000000001</v>
      </c>
      <c r="N12" s="345">
        <v>21.306000000000001</v>
      </c>
      <c r="O12" s="345">
        <v>18.629000000000001</v>
      </c>
      <c r="P12" s="345">
        <v>58.23</v>
      </c>
      <c r="Q12" s="345">
        <v>24.815000000000001</v>
      </c>
      <c r="R12" s="345">
        <v>25.436</v>
      </c>
      <c r="S12" s="345">
        <v>41.295999999999999</v>
      </c>
      <c r="T12" s="345">
        <v>73.228999999999999</v>
      </c>
      <c r="U12" s="345">
        <v>41.582999999999998</v>
      </c>
      <c r="V12" s="345">
        <v>60.762999999999998</v>
      </c>
      <c r="W12" s="345">
        <v>31.861999999999998</v>
      </c>
      <c r="X12" s="345">
        <v>98.906000000000006</v>
      </c>
      <c r="Y12" s="345">
        <v>13.304</v>
      </c>
      <c r="Z12" s="345">
        <v>50.445</v>
      </c>
      <c r="AA12" s="345">
        <v>19.155000000000001</v>
      </c>
      <c r="AB12" s="345">
        <v>0.23899999999999999</v>
      </c>
      <c r="AC12" s="345">
        <v>0.35799999999999998</v>
      </c>
      <c r="AD12" s="345">
        <v>9.84</v>
      </c>
      <c r="AE12" s="345">
        <v>2.2690000000000001</v>
      </c>
      <c r="AF12" s="345">
        <v>25.007000000000001</v>
      </c>
      <c r="AG12" s="345">
        <v>516.02700000000004</v>
      </c>
      <c r="AH12" s="345">
        <v>449.07799999999997</v>
      </c>
      <c r="AI12" s="345">
        <v>4.9450000000000003</v>
      </c>
      <c r="AJ12" s="345">
        <v>3.774</v>
      </c>
    </row>
    <row r="13" spans="1:36" x14ac:dyDescent="0.35">
      <c r="A13" s="345" t="s">
        <v>1053</v>
      </c>
      <c r="B13" t="s">
        <v>394</v>
      </c>
      <c r="C13" s="424" t="str" cm="1">
        <f t="array" ref="C13">INDEX('Fuel Mapping'!$F$4:$F$66,MATCH('Eurostat Oil and Gas Ext. Data'!B13,'Fuel Mapping'!$E$4:$E$70,0),0)</f>
        <v>Oil and petroleum products (excluding biofuel portion)</v>
      </c>
      <c r="D13" s="440" cm="1">
        <f t="array" ref="D13">INDEX('Fuel Mapping'!$G$4:$G$66,MATCH('Eurostat Oil and Gas Ext. Data'!C13,'Fuel Mapping'!$F$4:$F$66,0),0)</f>
        <v>0</v>
      </c>
      <c r="E13" t="s">
        <v>572</v>
      </c>
      <c r="F13" t="s">
        <v>432</v>
      </c>
      <c r="G13" s="373">
        <f t="shared" si="0"/>
        <v>8.3007219241642796E-2</v>
      </c>
      <c r="H13" s="345">
        <v>693.71199999999999</v>
      </c>
      <c r="I13" s="345">
        <v>699.97900000000004</v>
      </c>
      <c r="J13" s="345">
        <v>725.95600000000002</v>
      </c>
      <c r="K13" s="345">
        <v>779.50199999999995</v>
      </c>
      <c r="L13" s="345">
        <v>760.673</v>
      </c>
      <c r="M13" s="345">
        <v>731.38099999999997</v>
      </c>
      <c r="N13" s="345">
        <v>723.20399999999995</v>
      </c>
      <c r="O13" s="345">
        <v>661.83699999999999</v>
      </c>
      <c r="P13" s="345">
        <v>599.76900000000001</v>
      </c>
      <c r="Q13" s="345">
        <v>541.96</v>
      </c>
      <c r="R13" s="345">
        <v>569.89099999999996</v>
      </c>
      <c r="S13" s="345">
        <v>568.67999999999995</v>
      </c>
      <c r="T13" s="345">
        <v>642.08699999999999</v>
      </c>
      <c r="U13" s="345">
        <v>778.80899999999997</v>
      </c>
      <c r="V13" s="345">
        <v>361.50799999999998</v>
      </c>
      <c r="W13" s="345">
        <v>145.31800000000001</v>
      </c>
      <c r="X13" s="345">
        <v>169.25</v>
      </c>
      <c r="Y13" s="345">
        <v>171.43299999999999</v>
      </c>
      <c r="Z13" s="345">
        <v>545.42100000000005</v>
      </c>
      <c r="AA13" s="345">
        <v>747.27300000000002</v>
      </c>
      <c r="AB13" s="345">
        <v>1061.98</v>
      </c>
      <c r="AC13" s="345">
        <v>1050.8710000000001</v>
      </c>
      <c r="AD13" s="345">
        <v>1099.7940000000001</v>
      </c>
      <c r="AE13" s="345">
        <v>1156.6400000000001</v>
      </c>
      <c r="AF13" s="345">
        <v>1302.5170000000001</v>
      </c>
      <c r="AG13" s="345">
        <v>925.95100000000002</v>
      </c>
      <c r="AH13" s="345">
        <v>844.71900000000005</v>
      </c>
      <c r="AI13" s="345">
        <v>909.173</v>
      </c>
      <c r="AJ13" s="345">
        <v>931.11300000000006</v>
      </c>
    </row>
    <row r="14" spans="1:36" x14ac:dyDescent="0.35">
      <c r="A14" s="345" t="s">
        <v>1053</v>
      </c>
      <c r="B14" t="s">
        <v>392</v>
      </c>
      <c r="C14" s="424" t="str" cm="1">
        <f t="array" ref="C14">INDEX('Fuel Mapping'!$F$4:$F$66,MATCH('Eurostat Oil and Gas Ext. Data'!B14,'Fuel Mapping'!$E$4:$E$70,0),0)</f>
        <v>Crude oil</v>
      </c>
      <c r="D14" s="440" t="str" cm="1">
        <f t="array" ref="D14">INDEX('Fuel Mapping'!$G$4:$G$66,MATCH('Eurostat Oil and Gas Ext. Data'!C14,'Fuel Mapping'!$F$4:$F$66,0),0)</f>
        <v>Crude Oil</v>
      </c>
      <c r="E14" t="s">
        <v>572</v>
      </c>
      <c r="F14" t="s">
        <v>432</v>
      </c>
      <c r="G14" s="373">
        <f t="shared" si="0"/>
        <v>2.6144967081871082E-4</v>
      </c>
      <c r="H14" s="345">
        <v>2.1850000000000001</v>
      </c>
      <c r="I14" s="345">
        <v>0.46899999999999997</v>
      </c>
      <c r="J14" s="345">
        <v>0</v>
      </c>
      <c r="K14" s="345">
        <v>0</v>
      </c>
      <c r="L14" s="345">
        <v>0</v>
      </c>
      <c r="M14" s="345">
        <v>0</v>
      </c>
      <c r="N14" s="345">
        <v>0</v>
      </c>
      <c r="O14" s="345">
        <v>0</v>
      </c>
      <c r="P14" s="345">
        <v>0.99</v>
      </c>
      <c r="Q14" s="345">
        <v>2.9689999999999999</v>
      </c>
      <c r="R14" s="345">
        <v>0.99</v>
      </c>
      <c r="S14" s="345">
        <v>0.99</v>
      </c>
      <c r="T14" s="345">
        <v>13.87</v>
      </c>
      <c r="U14" s="345">
        <v>41.378</v>
      </c>
      <c r="V14" s="345">
        <v>136.398</v>
      </c>
      <c r="W14" s="345">
        <v>40.46</v>
      </c>
      <c r="X14" s="345">
        <v>24.675999999999998</v>
      </c>
      <c r="Y14" s="345">
        <v>70.694000000000003</v>
      </c>
      <c r="Z14" s="345">
        <v>126.672</v>
      </c>
      <c r="AA14" s="345">
        <v>251.40700000000001</v>
      </c>
      <c r="AB14" s="345">
        <v>492.89600000000002</v>
      </c>
      <c r="AC14" s="345">
        <v>497.05900000000003</v>
      </c>
      <c r="AD14" s="345">
        <v>400.745</v>
      </c>
      <c r="AE14" s="345">
        <v>380.38200000000001</v>
      </c>
      <c r="AF14" s="345">
        <v>312.33499999999998</v>
      </c>
      <c r="AG14" s="345">
        <v>276.34500000000003</v>
      </c>
      <c r="AH14" s="345">
        <v>267.762</v>
      </c>
      <c r="AI14" s="345">
        <v>296.86099999999999</v>
      </c>
      <c r="AJ14" s="345">
        <v>306.05399999999997</v>
      </c>
    </row>
    <row r="15" spans="1:36" x14ac:dyDescent="0.35">
      <c r="A15" s="345" t="s">
        <v>1053</v>
      </c>
      <c r="B15" t="s">
        <v>390</v>
      </c>
      <c r="C15" s="424" t="str" cm="1">
        <f t="array" ref="C15">INDEX('Fuel Mapping'!$F$4:$F$66,MATCH('Eurostat Oil and Gas Ext. Data'!B15,'Fuel Mapping'!$E$4:$E$70,0),0)</f>
        <v>Natural gas liquids</v>
      </c>
      <c r="D15" s="440" t="str" cm="1">
        <f t="array" ref="D15">INDEX('Fuel Mapping'!$G$4:$G$66,MATCH('Eurostat Oil and Gas Ext. Data'!C15,'Fuel Mapping'!$F$4:$F$66,0),0)</f>
        <v>Crude Oil</v>
      </c>
      <c r="E15" t="s">
        <v>572</v>
      </c>
      <c r="F15" t="s">
        <v>432</v>
      </c>
      <c r="G15" s="373">
        <f t="shared" si="0"/>
        <v>0</v>
      </c>
      <c r="H15" s="345">
        <v>0</v>
      </c>
      <c r="I15" s="345">
        <v>0</v>
      </c>
      <c r="J15" s="345">
        <v>0</v>
      </c>
      <c r="K15" s="345">
        <v>0</v>
      </c>
      <c r="L15" s="345">
        <v>0</v>
      </c>
      <c r="M15" s="345">
        <v>0</v>
      </c>
      <c r="N15" s="345">
        <v>0</v>
      </c>
      <c r="O15" s="345">
        <v>0</v>
      </c>
      <c r="P15" s="345">
        <v>0</v>
      </c>
      <c r="Q15" s="345">
        <v>0</v>
      </c>
      <c r="R15" s="345">
        <v>0</v>
      </c>
      <c r="S15" s="345">
        <v>0</v>
      </c>
      <c r="T15" s="345">
        <v>0</v>
      </c>
      <c r="U15" s="345">
        <v>0</v>
      </c>
      <c r="V15" s="345">
        <v>11.613</v>
      </c>
      <c r="W15" s="345">
        <v>38.134</v>
      </c>
      <c r="X15" s="345">
        <v>48.863999999999997</v>
      </c>
      <c r="Y15" s="345">
        <v>0</v>
      </c>
      <c r="Z15" s="345">
        <v>329.94799999999998</v>
      </c>
      <c r="AA15" s="345">
        <v>361.47300000000001</v>
      </c>
      <c r="AB15" s="345">
        <v>486.90899999999999</v>
      </c>
      <c r="AC15" s="345">
        <v>436.80599999999998</v>
      </c>
      <c r="AD15" s="345">
        <v>585.17399999999998</v>
      </c>
      <c r="AE15" s="345">
        <v>645.20500000000004</v>
      </c>
      <c r="AF15" s="345">
        <v>761.55899999999997</v>
      </c>
      <c r="AG15" s="345">
        <v>467.73500000000001</v>
      </c>
      <c r="AH15" s="345">
        <v>434.72699999999998</v>
      </c>
      <c r="AI15" s="345">
        <v>381.10700000000003</v>
      </c>
      <c r="AJ15" s="345">
        <v>348.38099999999997</v>
      </c>
    </row>
    <row r="16" spans="1:36" x14ac:dyDescent="0.35">
      <c r="A16" s="345" t="s">
        <v>1053</v>
      </c>
      <c r="B16" t="s">
        <v>388</v>
      </c>
      <c r="C16" s="424" t="str" cm="1">
        <f t="array" ref="C16">INDEX('Fuel Mapping'!$F$4:$F$66,MATCH('Eurostat Oil and Gas Ext. Data'!B16,'Fuel Mapping'!$E$4:$E$70,0),0)</f>
        <v>Refinery gas</v>
      </c>
      <c r="D16" s="440" t="str" cm="1">
        <f t="array" ref="D16">INDEX('Fuel Mapping'!$G$4:$G$66,MATCH('Eurostat Oil and Gas Ext. Data'!C16,'Fuel Mapping'!$F$4:$F$66,0),0)</f>
        <v>LPG Propane or Butane</v>
      </c>
      <c r="E16" t="s">
        <v>572</v>
      </c>
      <c r="F16" t="s">
        <v>432</v>
      </c>
      <c r="G16" s="373">
        <f t="shared" si="0"/>
        <v>2.8992794159896399E-4</v>
      </c>
      <c r="H16" s="345">
        <v>2.423</v>
      </c>
      <c r="I16" s="345">
        <v>1.236</v>
      </c>
      <c r="J16" s="345">
        <v>11.497999999999999</v>
      </c>
      <c r="K16" s="345">
        <v>17.247</v>
      </c>
      <c r="L16" s="345">
        <v>29.895</v>
      </c>
      <c r="M16" s="345">
        <v>43.692999999999998</v>
      </c>
      <c r="N16" s="345">
        <v>33.344000000000001</v>
      </c>
      <c r="O16" s="345">
        <v>35.643999999999998</v>
      </c>
      <c r="P16" s="345">
        <v>25.295999999999999</v>
      </c>
      <c r="Q16" s="345">
        <v>31.045000000000002</v>
      </c>
      <c r="R16" s="345">
        <v>25.295999999999999</v>
      </c>
      <c r="S16" s="345">
        <v>27.594000000000001</v>
      </c>
      <c r="T16" s="345">
        <v>29.895</v>
      </c>
      <c r="U16" s="345">
        <v>34.491999999999997</v>
      </c>
      <c r="V16" s="345">
        <v>29.556999999999999</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35">
      <c r="A17" s="345" t="s">
        <v>1053</v>
      </c>
      <c r="B17" t="s">
        <v>386</v>
      </c>
      <c r="C17" s="424" t="str" cm="1">
        <f t="array" ref="C17">INDEX('Fuel Mapping'!$F$4:$F$66,MATCH('Eurostat Oil and Gas Ext. Data'!B17,'Fuel Mapping'!$E$4:$E$70,0),0)</f>
        <v>Ethane</v>
      </c>
      <c r="D17" s="440" t="str" cm="1">
        <f t="array" ref="D17">INDEX('Fuel Mapping'!$G$4:$G$66,MATCH('Eurostat Oil and Gas Ext. Data'!C17,'Fuel Mapping'!$F$4:$F$66,0),0)</f>
        <v>LPG Propane or Butane</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v>
      </c>
    </row>
    <row r="18" spans="1:36" x14ac:dyDescent="0.35">
      <c r="A18" s="345" t="s">
        <v>1053</v>
      </c>
      <c r="B18" t="s">
        <v>385</v>
      </c>
      <c r="C18" s="424" t="str" cm="1">
        <f t="array" ref="C18">INDEX('Fuel Mapping'!$F$4:$F$66,MATCH('Eurostat Oil and Gas Ext. Data'!B18,'Fuel Mapping'!$E$4:$E$70,0),0)</f>
        <v>Liquefied petroleum gases</v>
      </c>
      <c r="D18" s="440" t="str" cm="1">
        <f t="array" ref="D18">INDEX('Fuel Mapping'!$G$4:$G$66,MATCH('Eurostat Oil and Gas Ext. Data'!C18,'Fuel Mapping'!$F$4:$F$66,0),0)</f>
        <v>LPG Propane or Butane</v>
      </c>
      <c r="E18" t="s">
        <v>572</v>
      </c>
      <c r="F18" t="s">
        <v>432</v>
      </c>
      <c r="G18" s="373">
        <f t="shared" si="0"/>
        <v>2.9076553779838318E-5</v>
      </c>
      <c r="H18" s="345">
        <v>0.24299999999999999</v>
      </c>
      <c r="I18" s="345">
        <v>0.19800000000000001</v>
      </c>
      <c r="J18" s="345">
        <v>0</v>
      </c>
      <c r="K18" s="345">
        <v>0</v>
      </c>
      <c r="L18" s="345">
        <v>0</v>
      </c>
      <c r="M18" s="345">
        <v>0</v>
      </c>
      <c r="N18" s="345">
        <v>13.471</v>
      </c>
      <c r="O18" s="345">
        <v>14.545</v>
      </c>
      <c r="P18" s="345">
        <v>24.457999999999998</v>
      </c>
      <c r="Q18" s="345">
        <v>3.2959999999999998</v>
      </c>
      <c r="R18" s="345">
        <v>5.4930000000000003</v>
      </c>
      <c r="S18" s="345">
        <v>17.914000000000001</v>
      </c>
      <c r="T18" s="345">
        <v>13.519</v>
      </c>
      <c r="U18" s="345">
        <v>0</v>
      </c>
      <c r="V18" s="345">
        <v>0</v>
      </c>
      <c r="W18" s="345">
        <v>0</v>
      </c>
      <c r="X18" s="345">
        <v>0</v>
      </c>
      <c r="Y18" s="345">
        <v>1.1299999999999999</v>
      </c>
      <c r="Z18" s="345">
        <v>2.25</v>
      </c>
      <c r="AA18" s="345">
        <v>0</v>
      </c>
      <c r="AB18" s="345">
        <v>0</v>
      </c>
      <c r="AC18" s="345">
        <v>0</v>
      </c>
      <c r="AD18" s="345">
        <v>0</v>
      </c>
      <c r="AE18" s="345">
        <v>0</v>
      </c>
      <c r="AF18" s="345">
        <v>0</v>
      </c>
      <c r="AG18" s="345">
        <v>0</v>
      </c>
      <c r="AH18" s="345">
        <v>0</v>
      </c>
      <c r="AI18" s="345">
        <v>0</v>
      </c>
      <c r="AJ18" s="345">
        <v>13.439</v>
      </c>
    </row>
    <row r="19" spans="1:36" x14ac:dyDescent="0.35">
      <c r="A19" s="345" t="s">
        <v>1053</v>
      </c>
      <c r="B19" t="s">
        <v>383</v>
      </c>
      <c r="C19" s="424" t="str" cm="1">
        <f t="array" ref="C19">INDEX('Fuel Mapping'!$F$4:$F$66,MATCH('Eurostat Oil and Gas Ext. Data'!B19,'Fuel Mapping'!$E$4:$E$70,0),0)</f>
        <v>Naphtha</v>
      </c>
      <c r="D19" s="440" t="str" cm="1">
        <f t="array" ref="D19">INDEX('Fuel Mapping'!$G$4:$G$66,MATCH('Eurostat Oil and Gas Ext. Data'!C19,'Fuel Mapping'!$F$4:$F$66,0),0)</f>
        <v>Petroleum Diesel</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1.0429999999999999</v>
      </c>
      <c r="AA19" s="345">
        <v>2.0870000000000002</v>
      </c>
      <c r="AB19" s="345">
        <v>2.0880000000000001</v>
      </c>
      <c r="AC19" s="345">
        <v>3.109</v>
      </c>
      <c r="AD19" s="345">
        <v>4.1479999999999997</v>
      </c>
      <c r="AE19" s="345">
        <v>0</v>
      </c>
      <c r="AF19" s="345">
        <v>0</v>
      </c>
      <c r="AG19" s="345">
        <v>0</v>
      </c>
      <c r="AH19" s="345">
        <v>0</v>
      </c>
      <c r="AI19" s="345">
        <v>0</v>
      </c>
      <c r="AJ19" s="345">
        <v>0</v>
      </c>
    </row>
    <row r="20" spans="1:36" x14ac:dyDescent="0.35">
      <c r="A20" s="345" t="s">
        <v>1053</v>
      </c>
      <c r="B20" t="s">
        <v>382</v>
      </c>
      <c r="C20" s="424" t="str" cm="1">
        <f t="array" ref="C20">INDEX('Fuel Mapping'!$F$4:$F$66,MATCH('Eurostat Oil and Gas Ext. Data'!B20,'Fuel Mapping'!$E$4:$E$70,0),0)</f>
        <v>Aviation gasoline</v>
      </c>
      <c r="D20" s="440" t="str" cm="1">
        <f t="array" ref="D20">INDEX('Fuel Mapping'!$G$4:$G$66,MATCH('Eurostat Oil and Gas Ext. Data'!C20,'Fuel Mapping'!$F$4:$F$66,0),0)</f>
        <v>Petroleum Diesel</v>
      </c>
      <c r="E20" t="s">
        <v>572</v>
      </c>
      <c r="F20" t="s">
        <v>432</v>
      </c>
      <c r="G20" s="373">
        <f t="shared" si="0"/>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0</v>
      </c>
      <c r="Y20" s="345">
        <v>0</v>
      </c>
      <c r="Z20" s="345">
        <v>0</v>
      </c>
      <c r="AA20" s="345">
        <v>0</v>
      </c>
      <c r="AB20" s="345">
        <v>0</v>
      </c>
      <c r="AC20" s="345">
        <v>0</v>
      </c>
      <c r="AD20" s="345">
        <v>0</v>
      </c>
      <c r="AE20" s="345">
        <v>0</v>
      </c>
      <c r="AF20" s="345">
        <v>0</v>
      </c>
      <c r="AG20" s="345">
        <v>0</v>
      </c>
      <c r="AH20" s="345">
        <v>0</v>
      </c>
      <c r="AI20" s="345">
        <v>0</v>
      </c>
      <c r="AJ20" s="345">
        <v>0</v>
      </c>
    </row>
    <row r="21" spans="1:36" x14ac:dyDescent="0.35">
      <c r="A21" s="345" t="s">
        <v>1053</v>
      </c>
      <c r="B21" t="s">
        <v>380</v>
      </c>
      <c r="C21" s="424" t="str" cm="1">
        <f t="array" ref="C21">INDEX('Fuel Mapping'!$F$4:$F$66,MATCH('Eurostat Oil and Gas Ext. Data'!B21,'Fuel Mapping'!$E$4:$E$70,0),0)</f>
        <v>Motor gasoline (excluding biofuel portion)</v>
      </c>
      <c r="D21" s="440" t="str" cm="1">
        <f t="array" ref="D21">INDEX('Fuel Mapping'!$G$4:$G$66,MATCH('Eurostat Oil and Gas Ext. Data'!C21,'Fuel Mapping'!$F$4:$F$66,0),0)</f>
        <v>Petroleum Diesel</v>
      </c>
      <c r="E21" t="s">
        <v>572</v>
      </c>
      <c r="F21" t="s">
        <v>432</v>
      </c>
      <c r="G21" s="373">
        <f t="shared" si="0"/>
        <v>1.0840887952482929E-4</v>
      </c>
      <c r="H21" s="345">
        <v>0.90600000000000003</v>
      </c>
      <c r="I21" s="345">
        <v>0.20200000000000001</v>
      </c>
      <c r="J21" s="345">
        <v>0</v>
      </c>
      <c r="K21" s="345">
        <v>0</v>
      </c>
      <c r="L21" s="345">
        <v>0</v>
      </c>
      <c r="M21" s="345">
        <v>0</v>
      </c>
      <c r="N21" s="345">
        <v>0</v>
      </c>
      <c r="O21" s="345">
        <v>0</v>
      </c>
      <c r="P21" s="345">
        <v>0</v>
      </c>
      <c r="Q21" s="345">
        <v>0</v>
      </c>
      <c r="R21" s="345">
        <v>1.042</v>
      </c>
      <c r="S21" s="345">
        <v>0</v>
      </c>
      <c r="T21" s="345">
        <v>3.1190000000000002</v>
      </c>
      <c r="U21" s="345">
        <v>4.1580000000000004</v>
      </c>
      <c r="V21" s="345">
        <v>6.3490000000000002</v>
      </c>
      <c r="W21" s="345">
        <v>1.0580000000000001</v>
      </c>
      <c r="X21" s="345">
        <v>1.0580000000000001</v>
      </c>
      <c r="Y21" s="345">
        <v>1.0580000000000001</v>
      </c>
      <c r="Z21" s="345">
        <v>2.1160000000000001</v>
      </c>
      <c r="AA21" s="345">
        <v>4.2320000000000002</v>
      </c>
      <c r="AB21" s="345">
        <v>0</v>
      </c>
      <c r="AC21" s="345">
        <v>2.1160000000000001</v>
      </c>
      <c r="AD21" s="345">
        <v>1.0580000000000001</v>
      </c>
      <c r="AE21" s="345">
        <v>1.0580000000000001</v>
      </c>
      <c r="AF21" s="345">
        <v>1.0580000000000001</v>
      </c>
      <c r="AG21" s="345">
        <v>1.0580000000000001</v>
      </c>
      <c r="AH21" s="345">
        <v>0</v>
      </c>
      <c r="AI21" s="345">
        <v>0</v>
      </c>
      <c r="AJ21" s="345">
        <v>0</v>
      </c>
    </row>
    <row r="22" spans="1:36" x14ac:dyDescent="0.35">
      <c r="A22" s="345" t="s">
        <v>1053</v>
      </c>
      <c r="B22" t="s">
        <v>378</v>
      </c>
      <c r="C22" s="424" t="str" cm="1">
        <f t="array" ref="C22">INDEX('Fuel Mapping'!$F$4:$F$66,MATCH('Eurostat Oil and Gas Ext. Data'!B22,'Fuel Mapping'!$E$4:$E$70,0),0)</f>
        <v>Gasoline-type jet fuel</v>
      </c>
      <c r="D22" s="440" t="str" cm="1">
        <f t="array" ref="D22">INDEX('Fuel Mapping'!$G$4:$G$66,MATCH('Eurostat Oil and Gas Ext. Data'!C22,'Fuel Mapping'!$F$4:$F$66,0),0)</f>
        <v>Petroleum Diesel</v>
      </c>
      <c r="E22" t="s">
        <v>572</v>
      </c>
      <c r="F22" t="s">
        <v>432</v>
      </c>
      <c r="G22" s="373">
        <f t="shared" si="0"/>
        <v>0</v>
      </c>
      <c r="H22" s="345">
        <v>0</v>
      </c>
      <c r="I22" s="345">
        <v>0</v>
      </c>
      <c r="J22" s="345">
        <v>0</v>
      </c>
      <c r="K22" s="345">
        <v>0</v>
      </c>
      <c r="L22" s="345">
        <v>0</v>
      </c>
      <c r="M22" s="345">
        <v>0</v>
      </c>
      <c r="N22" s="345">
        <v>0</v>
      </c>
      <c r="O22" s="345">
        <v>0</v>
      </c>
      <c r="P22" s="345">
        <v>0</v>
      </c>
      <c r="Q22" s="345">
        <v>0</v>
      </c>
      <c r="R22" s="345">
        <v>0</v>
      </c>
      <c r="S22" s="345">
        <v>0</v>
      </c>
      <c r="T22" s="345">
        <v>0</v>
      </c>
      <c r="U22" s="345">
        <v>0</v>
      </c>
      <c r="V22" s="345">
        <v>0</v>
      </c>
      <c r="W22" s="345">
        <v>0</v>
      </c>
      <c r="X22" s="345">
        <v>0</v>
      </c>
      <c r="Y22" s="345">
        <v>0</v>
      </c>
      <c r="Z22" s="345">
        <v>0</v>
      </c>
      <c r="AA22" s="345">
        <v>0</v>
      </c>
      <c r="AB22" s="345">
        <v>0</v>
      </c>
      <c r="AC22" s="345">
        <v>0</v>
      </c>
      <c r="AD22" s="345">
        <v>0</v>
      </c>
      <c r="AE22" s="345">
        <v>0</v>
      </c>
      <c r="AF22" s="345">
        <v>0</v>
      </c>
      <c r="AG22" s="345">
        <v>0</v>
      </c>
      <c r="AH22" s="345">
        <v>0</v>
      </c>
      <c r="AI22" s="345">
        <v>0</v>
      </c>
      <c r="AJ22" s="345">
        <v>0</v>
      </c>
    </row>
    <row r="23" spans="1:36" x14ac:dyDescent="0.35">
      <c r="A23" s="345" t="s">
        <v>1053</v>
      </c>
      <c r="B23" t="s">
        <v>376</v>
      </c>
      <c r="C23" s="424" t="str" cm="1">
        <f t="array" ref="C23">INDEX('Fuel Mapping'!$F$4:$F$66,MATCH('Eurostat Oil and Gas Ext. Data'!B23,'Fuel Mapping'!$E$4:$E$70,0),0)</f>
        <v>Kerosene-type jet fuel (excluding biofuel portion)</v>
      </c>
      <c r="D23" s="440" t="str" cm="1">
        <f t="array" ref="D23">INDEX('Fuel Mapping'!$G$4:$G$66,MATCH('Eurostat Oil and Gas Ext. Data'!C23,'Fuel Mapping'!$F$4:$F$66,0),0)</f>
        <v>Petroleum Diesel</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35">
      <c r="A24" s="345" t="s">
        <v>1053</v>
      </c>
      <c r="B24" t="s">
        <v>374</v>
      </c>
      <c r="C24" s="424" t="str" cm="1">
        <f t="array" ref="C24">INDEX('Fuel Mapping'!$F$4:$F$66,MATCH('Eurostat Oil and Gas Ext. Data'!B24,'Fuel Mapping'!$E$4:$E$70,0),0)</f>
        <v>Other kerosene</v>
      </c>
      <c r="D24" s="440" t="str" cm="1">
        <f t="array" ref="D24">INDEX('Fuel Mapping'!$G$4:$G$66,MATCH('Eurostat Oil and Gas Ext. Data'!C24,'Fuel Mapping'!$F$4:$F$66,0),0)</f>
        <v>Petroleum Diesel</v>
      </c>
      <c r="E24" t="s">
        <v>572</v>
      </c>
      <c r="F24" t="s">
        <v>432</v>
      </c>
      <c r="G24" s="373">
        <f t="shared" si="0"/>
        <v>0</v>
      </c>
      <c r="H24" s="345">
        <v>0</v>
      </c>
      <c r="I24" s="345">
        <v>0</v>
      </c>
      <c r="J24" s="345">
        <v>3.0790000000000002</v>
      </c>
      <c r="K24" s="345">
        <v>2.0529999999999999</v>
      </c>
      <c r="L24" s="345">
        <v>2.0920000000000001</v>
      </c>
      <c r="M24" s="345">
        <v>2.0529999999999999</v>
      </c>
      <c r="N24" s="345">
        <v>0</v>
      </c>
      <c r="O24" s="345">
        <v>0</v>
      </c>
      <c r="P24" s="345">
        <v>1.0269999999999999</v>
      </c>
      <c r="Q24" s="345">
        <v>0</v>
      </c>
      <c r="R24" s="345">
        <v>1.0269999999999999</v>
      </c>
      <c r="S24" s="345">
        <v>1.0269999999999999</v>
      </c>
      <c r="T24" s="345">
        <v>1.0269999999999999</v>
      </c>
      <c r="U24" s="345">
        <v>0</v>
      </c>
      <c r="V24" s="345">
        <v>0</v>
      </c>
      <c r="W24" s="345">
        <v>0</v>
      </c>
      <c r="X24" s="345">
        <v>0</v>
      </c>
      <c r="Y24" s="345">
        <v>0</v>
      </c>
      <c r="Z24" s="345">
        <v>0</v>
      </c>
      <c r="AA24" s="345">
        <v>0</v>
      </c>
      <c r="AB24" s="345">
        <v>0</v>
      </c>
      <c r="AC24" s="345">
        <v>0</v>
      </c>
      <c r="AD24" s="345">
        <v>0</v>
      </c>
      <c r="AE24" s="345">
        <v>0</v>
      </c>
      <c r="AF24" s="345">
        <v>0</v>
      </c>
      <c r="AG24" s="345">
        <v>1.05</v>
      </c>
      <c r="AH24" s="345">
        <v>0</v>
      </c>
      <c r="AI24" s="345">
        <v>0</v>
      </c>
      <c r="AJ24" s="345">
        <v>0</v>
      </c>
    </row>
    <row r="25" spans="1:36" x14ac:dyDescent="0.35">
      <c r="A25" s="345" t="s">
        <v>1053</v>
      </c>
      <c r="B25" t="s">
        <v>372</v>
      </c>
      <c r="C25" s="424" t="str" cm="1">
        <f t="array" ref="C25">INDEX('Fuel Mapping'!$F$4:$F$66,MATCH('Eurostat Oil and Gas Ext. Data'!B25,'Fuel Mapping'!$E$4:$E$70,0),0)</f>
        <v>Gas oil and diesel oil (excluding biofuel portion)</v>
      </c>
      <c r="D25" s="440" t="str" cm="1">
        <f t="array" ref="D25">INDEX('Fuel Mapping'!$G$4:$G$66,MATCH('Eurostat Oil and Gas Ext. Data'!C25,'Fuel Mapping'!$F$4:$F$66,0),0)</f>
        <v>Petroleum Diesel</v>
      </c>
      <c r="E25" t="s">
        <v>572</v>
      </c>
      <c r="F25" t="s">
        <v>432</v>
      </c>
      <c r="G25" s="373">
        <f t="shared" si="0"/>
        <v>7.4878707096079106E-2</v>
      </c>
      <c r="H25" s="345">
        <v>625.78</v>
      </c>
      <c r="I25" s="345">
        <v>636.10199999999998</v>
      </c>
      <c r="J25" s="345">
        <v>649.54300000000001</v>
      </c>
      <c r="K25" s="345">
        <v>695.947</v>
      </c>
      <c r="L25" s="345">
        <v>711.23500000000001</v>
      </c>
      <c r="M25" s="345">
        <v>685.63599999999997</v>
      </c>
      <c r="N25" s="345">
        <v>658.53800000000001</v>
      </c>
      <c r="O25" s="345">
        <v>590.41999999999996</v>
      </c>
      <c r="P25" s="345">
        <v>522.62199999999996</v>
      </c>
      <c r="Q25" s="345">
        <v>494.077</v>
      </c>
      <c r="R25" s="345">
        <v>502.22800000000001</v>
      </c>
      <c r="S25" s="345">
        <v>435.44200000000001</v>
      </c>
      <c r="T25" s="345">
        <v>504.31700000000001</v>
      </c>
      <c r="U25" s="345">
        <v>550.447</v>
      </c>
      <c r="V25" s="345">
        <v>100.602</v>
      </c>
      <c r="W25" s="345">
        <v>33.823999999999998</v>
      </c>
      <c r="X25" s="345">
        <v>51.307000000000002</v>
      </c>
      <c r="Y25" s="345">
        <v>98.551000000000002</v>
      </c>
      <c r="Z25" s="345">
        <v>55.412999999999997</v>
      </c>
      <c r="AA25" s="345">
        <v>35.918999999999997</v>
      </c>
      <c r="AB25" s="345">
        <v>48.244</v>
      </c>
      <c r="AC25" s="345">
        <v>61.601999999999997</v>
      </c>
      <c r="AD25" s="345">
        <v>73.930000000000007</v>
      </c>
      <c r="AE25" s="345">
        <v>91.397999999999996</v>
      </c>
      <c r="AF25" s="345">
        <v>188.96700000000001</v>
      </c>
      <c r="AG25" s="345">
        <v>132.47999999999999</v>
      </c>
      <c r="AH25" s="345">
        <v>86.263999999999996</v>
      </c>
      <c r="AI25" s="345">
        <v>201.292</v>
      </c>
      <c r="AJ25" s="345">
        <v>172.535</v>
      </c>
    </row>
    <row r="26" spans="1:36" x14ac:dyDescent="0.35">
      <c r="A26" s="345" t="s">
        <v>1053</v>
      </c>
      <c r="B26" t="s">
        <v>370</v>
      </c>
      <c r="C26" s="424" t="str" cm="1">
        <f t="array" ref="C26">INDEX('Fuel Mapping'!$F$4:$F$66,MATCH('Eurostat Oil and Gas Ext. Data'!B26,'Fuel Mapping'!$E$4:$E$70,0),0)</f>
        <v>Fuel oil</v>
      </c>
      <c r="D26" s="440" t="str" cm="1">
        <f t="array" ref="D26">INDEX('Fuel Mapping'!$G$4:$G$66,MATCH('Eurostat Oil and Gas Ext. Data'!C26,'Fuel Mapping'!$F$4:$F$66,0),0)</f>
        <v>Petroleum Diesel</v>
      </c>
      <c r="E26" t="s">
        <v>572</v>
      </c>
      <c r="F26" t="s">
        <v>432</v>
      </c>
      <c r="G26" s="373">
        <f t="shared" si="0"/>
        <v>7.3975299766705534E-3</v>
      </c>
      <c r="H26" s="345">
        <v>61.823</v>
      </c>
      <c r="I26" s="345">
        <v>61.738</v>
      </c>
      <c r="J26" s="345">
        <v>61.837000000000003</v>
      </c>
      <c r="K26" s="345">
        <v>64.254999999999995</v>
      </c>
      <c r="L26" s="345">
        <v>17.452999999999999</v>
      </c>
      <c r="M26" s="345">
        <v>0</v>
      </c>
      <c r="N26" s="345">
        <v>17.850999999999999</v>
      </c>
      <c r="O26" s="345">
        <v>21.228999999999999</v>
      </c>
      <c r="P26" s="345">
        <v>25.376000000000001</v>
      </c>
      <c r="Q26" s="345">
        <v>0</v>
      </c>
      <c r="R26" s="345">
        <v>9.6489999999999991</v>
      </c>
      <c r="S26" s="345">
        <v>60.484999999999999</v>
      </c>
      <c r="T26" s="345">
        <v>70.034000000000006</v>
      </c>
      <c r="U26" s="345">
        <v>92.634</v>
      </c>
      <c r="V26" s="345">
        <v>35.703000000000003</v>
      </c>
      <c r="W26" s="345">
        <v>31.843</v>
      </c>
      <c r="X26" s="345">
        <v>27.983000000000001</v>
      </c>
      <c r="Y26" s="345">
        <v>0</v>
      </c>
      <c r="Z26" s="345">
        <v>27.018000000000001</v>
      </c>
      <c r="AA26" s="345">
        <v>92.155000000000001</v>
      </c>
      <c r="AB26" s="345">
        <v>31.843</v>
      </c>
      <c r="AC26" s="345">
        <v>50.177</v>
      </c>
      <c r="AD26" s="345">
        <v>34.738</v>
      </c>
      <c r="AE26" s="345">
        <v>38.597000000000001</v>
      </c>
      <c r="AF26" s="345">
        <v>38.597000000000001</v>
      </c>
      <c r="AG26" s="345">
        <v>47.281999999999996</v>
      </c>
      <c r="AH26" s="345">
        <v>55.966000000000001</v>
      </c>
      <c r="AI26" s="345">
        <v>29.913</v>
      </c>
      <c r="AJ26" s="345">
        <v>90.703999999999994</v>
      </c>
    </row>
    <row r="27" spans="1:36" x14ac:dyDescent="0.35">
      <c r="A27" s="345" t="s">
        <v>1053</v>
      </c>
      <c r="B27" t="s">
        <v>368</v>
      </c>
      <c r="C27" s="424" t="str" cm="1">
        <f t="array" ref="C27">INDEX('Fuel Mapping'!$F$4:$F$66,MATCH('Eurostat Oil and Gas Ext. Data'!B27,'Fuel Mapping'!$E$4:$E$70,0),0)</f>
        <v>White spirit and special boiling point industrial spirits</v>
      </c>
      <c r="D27" s="440" t="str" cm="1">
        <f t="array" ref="D27">INDEX('Fuel Mapping'!$G$4:$G$66,MATCH('Eurostat Oil and Gas Ext. Data'!C27,'Fuel Mapping'!$F$4:$F$66,0),0)</f>
        <v>Petroleum Diesel</v>
      </c>
      <c r="E27" t="s">
        <v>572</v>
      </c>
      <c r="F27" t="s">
        <v>432</v>
      </c>
      <c r="G27" s="373">
        <f t="shared" si="0"/>
        <v>0</v>
      </c>
      <c r="H27" s="345">
        <v>0</v>
      </c>
      <c r="I27" s="345">
        <v>0</v>
      </c>
      <c r="J27" s="345">
        <v>0</v>
      </c>
      <c r="K27" s="345">
        <v>0</v>
      </c>
      <c r="L27" s="345">
        <v>0</v>
      </c>
      <c r="M27" s="345">
        <v>0</v>
      </c>
      <c r="N27" s="345">
        <v>0</v>
      </c>
      <c r="O27" s="345">
        <v>0</v>
      </c>
      <c r="P27" s="345">
        <v>0</v>
      </c>
      <c r="Q27" s="345">
        <v>0</v>
      </c>
      <c r="R27" s="345">
        <v>0</v>
      </c>
      <c r="S27" s="345">
        <v>0</v>
      </c>
      <c r="T27" s="345">
        <v>0</v>
      </c>
      <c r="U27" s="345">
        <v>0</v>
      </c>
      <c r="V27" s="345">
        <v>0</v>
      </c>
      <c r="W27" s="345">
        <v>0</v>
      </c>
      <c r="X27" s="345">
        <v>0</v>
      </c>
      <c r="Y27" s="345">
        <v>0</v>
      </c>
      <c r="Z27" s="345">
        <v>0</v>
      </c>
      <c r="AA27" s="345">
        <v>0</v>
      </c>
      <c r="AB27" s="345">
        <v>0</v>
      </c>
      <c r="AC27" s="345">
        <v>0</v>
      </c>
      <c r="AD27" s="345">
        <v>0</v>
      </c>
      <c r="AE27" s="345">
        <v>0</v>
      </c>
      <c r="AF27" s="345">
        <v>0</v>
      </c>
      <c r="AG27" s="345">
        <v>0</v>
      </c>
      <c r="AH27" s="345">
        <v>0</v>
      </c>
      <c r="AI27" s="345">
        <v>0</v>
      </c>
      <c r="AJ27" s="345">
        <v>0</v>
      </c>
    </row>
    <row r="28" spans="1:36" x14ac:dyDescent="0.35">
      <c r="A28" s="345" t="s">
        <v>1053</v>
      </c>
      <c r="B28" t="s">
        <v>366</v>
      </c>
      <c r="C28" s="424" t="str" cm="1">
        <f t="array" ref="C28">INDEX('Fuel Mapping'!$F$4:$F$66,MATCH('Eurostat Oil and Gas Ext. Data'!B28,'Fuel Mapping'!$E$4:$E$70,0),0)</f>
        <v>Lubricants</v>
      </c>
      <c r="D28" s="440" t="str" cm="1">
        <f t="array" ref="D28">INDEX('Fuel Mapping'!$G$4:$G$66,MATCH('Eurostat Oil and Gas Ext. Data'!C28,'Fuel Mapping'!$F$4:$F$66,0),0)</f>
        <v>Petroleum Diesel</v>
      </c>
      <c r="E28" t="s">
        <v>572</v>
      </c>
      <c r="F28" t="s">
        <v>432</v>
      </c>
      <c r="G28" s="373">
        <f t="shared" si="0"/>
        <v>0</v>
      </c>
      <c r="H28" s="345">
        <v>0</v>
      </c>
      <c r="I28" s="345">
        <v>0</v>
      </c>
      <c r="J28" s="345">
        <v>0</v>
      </c>
      <c r="K28" s="345">
        <v>0</v>
      </c>
      <c r="L28" s="345">
        <v>0</v>
      </c>
      <c r="M28" s="345">
        <v>0</v>
      </c>
      <c r="N28" s="345">
        <v>0</v>
      </c>
      <c r="O28" s="345">
        <v>0</v>
      </c>
      <c r="P28" s="345">
        <v>0</v>
      </c>
      <c r="Q28" s="345">
        <v>0</v>
      </c>
      <c r="R28" s="345">
        <v>0</v>
      </c>
      <c r="S28" s="345">
        <v>0</v>
      </c>
      <c r="T28" s="345">
        <v>0</v>
      </c>
      <c r="U28" s="345">
        <v>0</v>
      </c>
      <c r="V28" s="345">
        <v>0</v>
      </c>
      <c r="W28" s="345">
        <v>0</v>
      </c>
      <c r="X28" s="345">
        <v>0</v>
      </c>
      <c r="Y28" s="345">
        <v>0</v>
      </c>
      <c r="Z28" s="345">
        <v>0</v>
      </c>
      <c r="AA28" s="345">
        <v>0</v>
      </c>
      <c r="AB28" s="345">
        <v>0</v>
      </c>
      <c r="AC28" s="345">
        <v>0</v>
      </c>
      <c r="AD28" s="345">
        <v>0</v>
      </c>
      <c r="AE28" s="345">
        <v>0</v>
      </c>
      <c r="AF28" s="345">
        <v>0</v>
      </c>
      <c r="AG28" s="345">
        <v>0</v>
      </c>
      <c r="AH28" s="345">
        <v>0</v>
      </c>
      <c r="AI28" s="345">
        <v>0</v>
      </c>
      <c r="AJ28" s="345">
        <v>0</v>
      </c>
    </row>
    <row r="29" spans="1:36" x14ac:dyDescent="0.35">
      <c r="A29" s="345" t="s">
        <v>1053</v>
      </c>
      <c r="B29" t="s">
        <v>365</v>
      </c>
      <c r="C29" s="424" t="str" cm="1">
        <f t="array" ref="C29">INDEX('Fuel Mapping'!$F$4:$F$66,MATCH('Eurostat Oil and Gas Ext. Data'!B29,'Fuel Mapping'!$E$4:$E$70,0),0)</f>
        <v>Paraffin waxes</v>
      </c>
      <c r="D29" s="440" t="str" cm="1">
        <f t="array" ref="D29">INDEX('Fuel Mapping'!$G$4:$G$66,MATCH('Eurostat Oil and Gas Ext. Data'!C29,'Fuel Mapping'!$F$4:$F$66,0),0)</f>
        <v>Petroleum Diesel</v>
      </c>
      <c r="E29" t="s">
        <v>572</v>
      </c>
      <c r="F29" t="s">
        <v>432</v>
      </c>
      <c r="G29" s="373">
        <f t="shared" si="0"/>
        <v>0</v>
      </c>
      <c r="H29" s="345">
        <v>0</v>
      </c>
      <c r="I29" s="345">
        <v>0</v>
      </c>
      <c r="J29" s="345">
        <v>0</v>
      </c>
      <c r="K29" s="345">
        <v>0</v>
      </c>
      <c r="L29" s="345">
        <v>0</v>
      </c>
      <c r="M29" s="345">
        <v>0</v>
      </c>
      <c r="N29" s="345">
        <v>0</v>
      </c>
      <c r="O29" s="345">
        <v>0</v>
      </c>
      <c r="P29" s="345">
        <v>0</v>
      </c>
      <c r="Q29" s="345">
        <v>0</v>
      </c>
      <c r="R29" s="345">
        <v>0</v>
      </c>
      <c r="S29" s="345">
        <v>0</v>
      </c>
      <c r="T29" s="345">
        <v>0</v>
      </c>
      <c r="U29" s="345">
        <v>0</v>
      </c>
      <c r="V29" s="345">
        <v>0</v>
      </c>
      <c r="W29" s="345">
        <v>0</v>
      </c>
      <c r="X29" s="345">
        <v>0</v>
      </c>
      <c r="Y29" s="345">
        <v>0</v>
      </c>
      <c r="Z29" s="345">
        <v>0</v>
      </c>
      <c r="AA29" s="345">
        <v>0</v>
      </c>
      <c r="AB29" s="345">
        <v>0</v>
      </c>
      <c r="AC29" s="345">
        <v>0</v>
      </c>
      <c r="AD29" s="345">
        <v>0</v>
      </c>
      <c r="AE29" s="345">
        <v>0</v>
      </c>
      <c r="AF29" s="345">
        <v>0</v>
      </c>
      <c r="AG29" s="345">
        <v>0</v>
      </c>
      <c r="AH29" s="345">
        <v>0</v>
      </c>
      <c r="AI29" s="345">
        <v>0</v>
      </c>
      <c r="AJ29" s="345">
        <v>0</v>
      </c>
    </row>
    <row r="30" spans="1:36" x14ac:dyDescent="0.35">
      <c r="A30" s="345" t="s">
        <v>1053</v>
      </c>
      <c r="B30" t="s">
        <v>363</v>
      </c>
      <c r="C30" s="424" t="str" cm="1">
        <f t="array" ref="C30">INDEX('Fuel Mapping'!$F$4:$F$66,MATCH('Eurostat Oil and Gas Ext. Data'!B30,'Fuel Mapping'!$E$4:$E$70,0),0)</f>
        <v>Petroleum coke</v>
      </c>
      <c r="D30" s="440" t="str" cm="1">
        <f t="array" ref="D30">INDEX('Fuel Mapping'!$G$4:$G$66,MATCH('Eurostat Oil and Gas Ext. Data'!C30,'Fuel Mapping'!$F$4:$F$66,0),0)</f>
        <v>Petroleum Diesel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35">
      <c r="A31" s="345" t="s">
        <v>1053</v>
      </c>
      <c r="B31" t="s">
        <v>361</v>
      </c>
      <c r="C31" s="424" t="str" cm="1">
        <f t="array" ref="C31">INDEX('Fuel Mapping'!$F$4:$F$66,MATCH('Eurostat Oil and Gas Ext. Data'!B31,'Fuel Mapping'!$E$4:$E$70,0),0)</f>
        <v>Bitumen</v>
      </c>
      <c r="D31" s="440" t="str" cm="1">
        <f t="array" ref="D31">INDEX('Fuel Mapping'!$G$4:$G$66,MATCH('Eurostat Oil and Gas Ext. Data'!C31,'Fuel Mapping'!$F$4:$F$66,0),0)</f>
        <v>Petroleum Diesel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35">
      <c r="A32" s="345" t="s">
        <v>1053</v>
      </c>
      <c r="B32" t="s">
        <v>360</v>
      </c>
      <c r="C32" s="424" t="str" cm="1">
        <f t="array" ref="C32">INDEX('Fuel Mapping'!$F$4:$F$66,MATCH('Eurostat Oil and Gas Ext. Data'!B32,'Fuel Mapping'!$E$4:$E$70,0),0)</f>
        <v>Other oil products n.e.c.</v>
      </c>
      <c r="D32" s="440" t="str" cm="1">
        <f t="array" ref="D32">INDEX('Fuel Mapping'!$G$4:$G$66,MATCH('Eurostat Oil and Gas Ext. Data'!C32,'Fuel Mapping'!$F$4:$F$66,0),0)</f>
        <v>Petroleum Diesel</v>
      </c>
      <c r="E32" t="s">
        <v>572</v>
      </c>
      <c r="F32" t="s">
        <v>432</v>
      </c>
      <c r="G32" s="373">
        <f t="shared" si="0"/>
        <v>4.2119123170794596E-5</v>
      </c>
      <c r="H32" s="345">
        <v>0.35199999999999998</v>
      </c>
      <c r="I32" s="345">
        <v>3.5000000000000003E-2</v>
      </c>
      <c r="J32" s="345">
        <v>0</v>
      </c>
      <c r="K32" s="345">
        <v>0</v>
      </c>
      <c r="L32" s="345">
        <v>0</v>
      </c>
      <c r="M32" s="345">
        <v>0</v>
      </c>
      <c r="N32" s="345">
        <v>0</v>
      </c>
      <c r="O32" s="345">
        <v>0</v>
      </c>
      <c r="P32" s="345">
        <v>0</v>
      </c>
      <c r="Q32" s="345">
        <v>10.574</v>
      </c>
      <c r="R32" s="345">
        <v>24.166</v>
      </c>
      <c r="S32" s="345">
        <v>25.228000000000002</v>
      </c>
      <c r="T32" s="345">
        <v>6.306</v>
      </c>
      <c r="U32" s="345">
        <v>55.7</v>
      </c>
      <c r="V32" s="345">
        <v>41.286999999999999</v>
      </c>
      <c r="W32" s="345">
        <v>0</v>
      </c>
      <c r="X32" s="345">
        <v>15.363</v>
      </c>
      <c r="Y32" s="345">
        <v>0</v>
      </c>
      <c r="Z32" s="345">
        <v>0.96</v>
      </c>
      <c r="AA32" s="345">
        <v>0</v>
      </c>
      <c r="AB32" s="345">
        <v>0</v>
      </c>
      <c r="AC32" s="345">
        <v>0</v>
      </c>
      <c r="AD32" s="345">
        <v>0</v>
      </c>
      <c r="AE32" s="345">
        <v>0</v>
      </c>
      <c r="AF32" s="345">
        <v>0</v>
      </c>
      <c r="AG32" s="345">
        <v>0</v>
      </c>
      <c r="AH32" s="345">
        <v>0</v>
      </c>
      <c r="AI32" s="345">
        <v>0</v>
      </c>
      <c r="AJ32" s="345">
        <v>0</v>
      </c>
    </row>
    <row r="33" spans="1:36" x14ac:dyDescent="0.35">
      <c r="A33" s="345" t="s">
        <v>1053</v>
      </c>
      <c r="B33" t="s">
        <v>350</v>
      </c>
      <c r="C33" s="424" t="str" cm="1">
        <f t="array" ref="C33">INDEX('Fuel Mapping'!$F$4:$F$66,MATCH('Eurostat Oil and Gas Ext. Data'!B33,'Fuel Mapping'!$E$4:$E$70,0),0)</f>
        <v>Blended biogasoline</v>
      </c>
      <c r="D33" s="440" t="str" cm="1">
        <f t="array" ref="D33">INDEX('Fuel Mapping'!$G$4:$G$66,MATCH('Eurostat Oil and Gas Ext. Data'!C33,'Fuel Mapping'!$F$4:$F$66,0),0)</f>
        <v>Biomass</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35">
      <c r="A34" s="345" t="s">
        <v>1053</v>
      </c>
      <c r="B34" t="s">
        <v>346</v>
      </c>
      <c r="C34" s="424" t="str" cm="1">
        <f t="array" ref="C34">INDEX('Fuel Mapping'!$F$4:$F$66,MATCH('Eurostat Oil and Gas Ext. Data'!B34,'Fuel Mapping'!$E$4:$E$70,0),0)</f>
        <v>Blended biodiesels</v>
      </c>
      <c r="D34" s="440" t="str" cm="1">
        <f t="array" ref="D34">INDEX('Fuel Mapping'!$G$4:$G$66,MATCH('Eurostat Oil and Gas Ext. Data'!C34,'Fuel Mapping'!$F$4:$F$66,0),0)</f>
        <v>Biomass</v>
      </c>
      <c r="E34" t="s">
        <v>572</v>
      </c>
      <c r="F34" t="s">
        <v>432</v>
      </c>
      <c r="G34" s="373">
        <f t="shared" si="0"/>
        <v>0</v>
      </c>
      <c r="H34" s="345">
        <v>0</v>
      </c>
      <c r="I34" s="345">
        <v>0</v>
      </c>
      <c r="J34" s="345">
        <v>0</v>
      </c>
      <c r="K34" s="345">
        <v>0</v>
      </c>
      <c r="L34" s="345">
        <v>0</v>
      </c>
      <c r="M34" s="345">
        <v>0</v>
      </c>
      <c r="N34" s="345">
        <v>0</v>
      </c>
      <c r="O34" s="345">
        <v>0</v>
      </c>
      <c r="P34" s="345">
        <v>0</v>
      </c>
      <c r="Q34" s="345">
        <v>0</v>
      </c>
      <c r="R34" s="345">
        <v>0</v>
      </c>
      <c r="S34" s="345">
        <v>0</v>
      </c>
      <c r="T34" s="345">
        <v>0</v>
      </c>
      <c r="U34" s="345">
        <v>0</v>
      </c>
      <c r="V34" s="345">
        <v>0</v>
      </c>
      <c r="W34" s="345">
        <v>0</v>
      </c>
      <c r="X34" s="345">
        <v>0</v>
      </c>
      <c r="Y34" s="345">
        <v>0</v>
      </c>
      <c r="Z34" s="345">
        <v>0</v>
      </c>
      <c r="AA34" s="345">
        <v>0</v>
      </c>
      <c r="AB34" s="345">
        <v>0</v>
      </c>
      <c r="AC34" s="345">
        <v>0</v>
      </c>
      <c r="AD34" s="345">
        <v>0</v>
      </c>
      <c r="AE34" s="345">
        <v>0</v>
      </c>
      <c r="AF34" s="345">
        <v>0</v>
      </c>
      <c r="AG34" s="345">
        <v>0</v>
      </c>
      <c r="AH34" s="345">
        <v>0</v>
      </c>
      <c r="AI34" s="345">
        <v>0</v>
      </c>
      <c r="AJ34" s="345">
        <v>0</v>
      </c>
    </row>
    <row r="35" spans="1:36" x14ac:dyDescent="0.35">
      <c r="A35" s="345" t="s">
        <v>1053</v>
      </c>
      <c r="B35" t="s">
        <v>342</v>
      </c>
      <c r="C35" s="424" t="str" cm="1">
        <f t="array" ref="C35">INDEX('Fuel Mapping'!$F$4:$F$66,MATCH('Eurostat Oil and Gas Ext. Data'!B35,'Fuel Mapping'!$E$4:$E$70,0),0)</f>
        <v>Blended bio jet kerosene</v>
      </c>
      <c r="D35" s="440" t="str" cm="1">
        <f t="array" ref="D35">INDEX('Fuel Mapping'!$G$4:$G$66,MATCH('Eurostat Oil and Gas Ext. Data'!C35,'Fuel Mapping'!$F$4:$F$66,0),0)</f>
        <v>Biomass</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35">
      <c r="A36" s="345" t="s">
        <v>1053</v>
      </c>
      <c r="B36" t="s">
        <v>335</v>
      </c>
      <c r="C36" s="424" t="str" cm="1">
        <f t="array" ref="C36">INDEX('Fuel Mapping'!$F$4:$F$66,MATCH('Eurostat Oil and Gas Ext. Data'!B36,'Fuel Mapping'!$E$4:$E$70,0),0)</f>
        <v>Renewables and biofuels</v>
      </c>
      <c r="D36" s="440" cm="1">
        <f t="array" ref="D36">INDEX('Fuel Mapping'!$G$4:$G$66,MATCH('Eurostat Oil and Gas Ext. Data'!C36,'Fuel Mapping'!$F$4:$F$66,0),0)</f>
        <v>0</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35">
      <c r="A37" s="345" t="s">
        <v>1053</v>
      </c>
      <c r="B37" t="s">
        <v>330</v>
      </c>
      <c r="C37" s="424" t="str" cm="1">
        <f t="array" ref="C37">INDEX('Fuel Mapping'!$F$4:$F$66,MATCH('Eurostat Oil and Gas Ext. Data'!B37,'Fuel Mapping'!$E$4:$E$70,0),0)</f>
        <v>Total</v>
      </c>
      <c r="D37" s="440" cm="1">
        <f t="array" ref="D37">INDEX('Fuel Mapping'!$G$4:$G$66,MATCH('Eurostat Oil and Gas Ext. Data'!C37,'Fuel Mapping'!$F$4:$F$66,0),0)</f>
        <v>0</v>
      </c>
      <c r="E37" t="s">
        <v>572</v>
      </c>
      <c r="F37" t="s">
        <v>432</v>
      </c>
      <c r="G37" s="373">
        <f t="shared" si="0"/>
        <v>1</v>
      </c>
      <c r="H37" s="345">
        <v>8357.2489999999998</v>
      </c>
      <c r="I37" s="345">
        <v>8300.8700000000008</v>
      </c>
      <c r="J37" s="345">
        <v>8197.69</v>
      </c>
      <c r="K37" s="345">
        <v>8508.6270000000004</v>
      </c>
      <c r="L37" s="345">
        <v>7934.2479999999996</v>
      </c>
      <c r="M37" s="345">
        <v>7982.1210000000001</v>
      </c>
      <c r="N37" s="345">
        <v>7994.4269999999997</v>
      </c>
      <c r="O37" s="345">
        <v>8411.8790000000008</v>
      </c>
      <c r="P37" s="345">
        <v>8504.1759999999995</v>
      </c>
      <c r="Q37" s="345">
        <v>8144.1620000000003</v>
      </c>
      <c r="R37" s="345">
        <v>8351.9390000000003</v>
      </c>
      <c r="S37" s="345">
        <v>8458.5339999999997</v>
      </c>
      <c r="T37" s="345">
        <v>9328.58</v>
      </c>
      <c r="U37" s="345">
        <v>10251.918</v>
      </c>
      <c r="V37" s="345">
        <v>10032.948</v>
      </c>
      <c r="W37" s="345">
        <v>9675.2860000000001</v>
      </c>
      <c r="X37" s="345">
        <v>10391.1</v>
      </c>
      <c r="Y37" s="345">
        <v>10102.32</v>
      </c>
      <c r="Z37" s="345">
        <v>9966.1740000000009</v>
      </c>
      <c r="AA37" s="345">
        <v>10010.173000000001</v>
      </c>
      <c r="AB37" s="345">
        <v>10876.857</v>
      </c>
      <c r="AC37" s="345">
        <v>10673.067999999999</v>
      </c>
      <c r="AD37" s="345">
        <v>9677.6029999999992</v>
      </c>
      <c r="AE37" s="345">
        <v>9084.6610000000001</v>
      </c>
      <c r="AF37" s="345">
        <v>9053.2080000000005</v>
      </c>
      <c r="AG37" s="345">
        <v>8394.8340000000007</v>
      </c>
      <c r="AH37" s="345">
        <v>8092.6149999999998</v>
      </c>
      <c r="AI37" s="345">
        <v>7254.7839999999997</v>
      </c>
      <c r="AJ37" s="345">
        <v>6978.0720000000001</v>
      </c>
    </row>
  </sheetData>
  <hyperlinks>
    <hyperlink ref="B4" r:id="rId1" xr:uid="{00000000-0004-0000-18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AG69"/>
  <sheetViews>
    <sheetView zoomScale="85" zoomScaleNormal="85" workbookViewId="0"/>
  </sheetViews>
  <sheetFormatPr defaultColWidth="9.08984375" defaultRowHeight="14.5" x14ac:dyDescent="0.35"/>
  <cols>
    <col min="1" max="1" width="35.1796875" style="315" customWidth="1"/>
    <col min="2" max="3" width="9.08984375" style="315" bestFit="1" customWidth="1"/>
    <col min="4" max="4" width="18.54296875" style="315" bestFit="1" customWidth="1"/>
    <col min="5" max="16" width="9.08984375" style="315" bestFit="1" customWidth="1"/>
    <col min="17" max="17" width="9.7265625" style="315" bestFit="1" customWidth="1"/>
    <col min="18" max="20" width="9.08984375" style="315" bestFit="1" customWidth="1"/>
    <col min="21" max="21" width="13.90625" style="315" bestFit="1" customWidth="1"/>
    <col min="22" max="16384" width="9.08984375" style="315"/>
  </cols>
  <sheetData>
    <row r="1" spans="1:33" x14ac:dyDescent="0.35">
      <c r="A1" s="371" t="s">
        <v>86</v>
      </c>
      <c r="B1" s="446"/>
      <c r="C1" s="446"/>
      <c r="D1" s="446"/>
      <c r="E1" s="446"/>
      <c r="F1" s="446"/>
      <c r="G1" s="446"/>
      <c r="H1" s="446"/>
      <c r="I1" s="446"/>
      <c r="J1" s="446"/>
      <c r="K1" s="446"/>
      <c r="L1" s="446"/>
      <c r="M1" s="446"/>
      <c r="N1" s="446"/>
      <c r="O1" s="446"/>
      <c r="P1" s="446"/>
      <c r="Q1" s="446"/>
      <c r="R1" s="446"/>
      <c r="S1" s="446"/>
      <c r="T1" s="446"/>
      <c r="U1" s="446"/>
      <c r="V1" s="446"/>
      <c r="W1" s="446"/>
      <c r="X1" s="446"/>
      <c r="Y1" s="446"/>
      <c r="Z1" s="446"/>
      <c r="AA1" s="446"/>
      <c r="AB1" s="446"/>
      <c r="AC1" s="446"/>
      <c r="AD1" s="446"/>
      <c r="AE1" s="446"/>
      <c r="AF1" s="446"/>
      <c r="AG1" s="446"/>
    </row>
    <row r="2" spans="1:33" x14ac:dyDescent="0.35">
      <c r="A2" s="315" t="s">
        <v>1058</v>
      </c>
    </row>
    <row r="3" spans="1:33" x14ac:dyDescent="0.35">
      <c r="A3" s="315" t="s">
        <v>1059</v>
      </c>
    </row>
    <row r="4" spans="1:33" x14ac:dyDescent="0.35">
      <c r="A4" s="315" t="s">
        <v>1055</v>
      </c>
    </row>
    <row r="5" spans="1:33" x14ac:dyDescent="0.35">
      <c r="A5" s="315" t="s">
        <v>1056</v>
      </c>
    </row>
    <row r="6" spans="1:33" x14ac:dyDescent="0.35">
      <c r="A6" s="315" t="s">
        <v>1057</v>
      </c>
    </row>
    <row r="9" spans="1:33" x14ac:dyDescent="0.35">
      <c r="A9" s="371" t="s">
        <v>1060</v>
      </c>
      <c r="B9" s="446"/>
      <c r="C9" s="446"/>
      <c r="D9" s="446"/>
      <c r="E9" s="446"/>
      <c r="F9" s="446"/>
      <c r="G9" s="446"/>
      <c r="H9" s="446"/>
      <c r="I9" s="446"/>
      <c r="J9" s="446"/>
      <c r="K9" s="446"/>
      <c r="L9" s="446"/>
      <c r="M9" s="446"/>
      <c r="N9" s="446"/>
      <c r="O9" s="446"/>
      <c r="P9" s="446"/>
      <c r="Q9" s="446"/>
      <c r="R9" s="446"/>
      <c r="S9" s="446"/>
      <c r="T9" s="446"/>
      <c r="U9" s="446"/>
      <c r="V9" s="446"/>
      <c r="W9" s="446"/>
      <c r="X9" s="446"/>
      <c r="Y9" s="446"/>
      <c r="Z9" s="446"/>
      <c r="AA9" s="446"/>
      <c r="AB9" s="446"/>
      <c r="AC9" s="446"/>
      <c r="AD9" s="446"/>
      <c r="AE9" s="446"/>
      <c r="AF9" s="446"/>
      <c r="AG9" s="446"/>
    </row>
    <row r="12" spans="1:33" x14ac:dyDescent="0.35">
      <c r="A12" s="273" t="s">
        <v>1062</v>
      </c>
      <c r="B12" s="447"/>
      <c r="C12" s="447"/>
      <c r="D12" s="447"/>
      <c r="E12" s="447"/>
      <c r="F12" s="447"/>
      <c r="G12" s="447"/>
      <c r="H12" s="447"/>
      <c r="I12" s="447"/>
      <c r="J12" s="447"/>
      <c r="K12" s="447"/>
      <c r="L12" s="447"/>
      <c r="M12" s="447"/>
      <c r="N12" s="447"/>
      <c r="O12" s="447"/>
      <c r="P12" s="447"/>
      <c r="Q12" s="447"/>
      <c r="R12" s="447"/>
      <c r="S12" s="447"/>
      <c r="T12" s="447"/>
      <c r="U12" s="447"/>
      <c r="V12" s="447"/>
      <c r="W12" s="447"/>
      <c r="X12" s="447"/>
      <c r="Y12" s="447"/>
      <c r="Z12" s="447"/>
      <c r="AA12" s="447"/>
      <c r="AB12" s="447"/>
      <c r="AC12" s="447"/>
      <c r="AD12" s="447"/>
      <c r="AE12" s="447"/>
      <c r="AF12" s="447"/>
      <c r="AG12" s="447"/>
    </row>
    <row r="13" spans="1:33" x14ac:dyDescent="0.35">
      <c r="B13" s="282">
        <v>2000</v>
      </c>
      <c r="C13" s="282">
        <v>2001</v>
      </c>
      <c r="D13" s="282">
        <v>2002</v>
      </c>
      <c r="E13" s="282">
        <v>2003</v>
      </c>
      <c r="F13" s="282">
        <v>2004</v>
      </c>
      <c r="G13" s="282">
        <v>2005</v>
      </c>
      <c r="H13" s="282">
        <v>2006</v>
      </c>
      <c r="I13" s="282">
        <v>2007</v>
      </c>
      <c r="J13" s="282">
        <v>2008</v>
      </c>
      <c r="K13" s="282">
        <v>2009</v>
      </c>
      <c r="L13" s="282">
        <v>2010</v>
      </c>
      <c r="M13" s="282">
        <v>2011</v>
      </c>
      <c r="N13" s="282">
        <v>2012</v>
      </c>
      <c r="O13" s="282">
        <v>2013</v>
      </c>
      <c r="P13" s="282">
        <v>2014</v>
      </c>
      <c r="Q13" s="282">
        <v>2015</v>
      </c>
      <c r="R13" s="282">
        <v>2016</v>
      </c>
      <c r="S13" s="282">
        <v>2017</v>
      </c>
      <c r="T13" s="282">
        <v>2018</v>
      </c>
    </row>
    <row r="14" spans="1:33" x14ac:dyDescent="0.35">
      <c r="U14" s="282"/>
      <c r="V14" s="282"/>
      <c r="W14" s="282"/>
      <c r="X14" s="282"/>
    </row>
    <row r="15" spans="1:33" x14ac:dyDescent="0.35">
      <c r="A15" s="346" t="s">
        <v>1052</v>
      </c>
      <c r="U15" s="443" t="s">
        <v>1061</v>
      </c>
    </row>
    <row r="16" spans="1:33" x14ac:dyDescent="0.35">
      <c r="A16" s="441" t="s">
        <v>1048</v>
      </c>
      <c r="B16" s="315" cm="1">
        <f t="array" ref="B16">INDEX('Eurostat Coal Mining Data'!$H$66:$AJ$66,0,MATCH('Coal and Oil-Gas Ext. Calcs'!B$13,'Eurostat Coal Mining Data'!$H$7:$AJ$7,0))</f>
        <v>3133.348</v>
      </c>
      <c r="C16" s="315" cm="1">
        <f t="array" ref="C16">INDEX('Eurostat Coal Mining Data'!$H$66:$AJ$66,0,MATCH('Coal and Oil-Gas Ext. Calcs'!C$13,'Eurostat Coal Mining Data'!$H$7:$AJ$7,0))</f>
        <v>3016.029</v>
      </c>
      <c r="D16" s="315" cm="1">
        <f t="array" ref="D16">INDEX('Eurostat Coal Mining Data'!$H$66:$AJ$66,0,MATCH('Coal and Oil-Gas Ext. Calcs'!D$13,'Eurostat Coal Mining Data'!$H$7:$AJ$7,0))</f>
        <v>2576.7280000000001</v>
      </c>
      <c r="E16" s="315" cm="1">
        <f t="array" ref="E16">INDEX('Eurostat Coal Mining Data'!$H$66:$AJ$66,0,MATCH('Coal and Oil-Gas Ext. Calcs'!E$13,'Eurostat Coal Mining Data'!$H$7:$AJ$7,0))</f>
        <v>2541.3159999999998</v>
      </c>
      <c r="F16" s="315" cm="1">
        <f t="array" ref="F16">INDEX('Eurostat Coal Mining Data'!$H$66:$AJ$66,0,MATCH('Coal and Oil-Gas Ext. Calcs'!F$13,'Eurostat Coal Mining Data'!$H$7:$AJ$7,0))</f>
        <v>2431.0659999999998</v>
      </c>
      <c r="G16" s="315" cm="1">
        <f t="array" ref="G16">INDEX('Eurostat Coal Mining Data'!$H$66:$AJ$66,0,MATCH('Coal and Oil-Gas Ext. Calcs'!G$13,'Eurostat Coal Mining Data'!$H$7:$AJ$7,0))</f>
        <v>2197.2440000000001</v>
      </c>
      <c r="H16" s="315" cm="1">
        <f t="array" ref="H16">INDEX('Eurostat Coal Mining Data'!$H$66:$AJ$66,0,MATCH('Coal and Oil-Gas Ext. Calcs'!H$13,'Eurostat Coal Mining Data'!$H$7:$AJ$7,0))</f>
        <v>2141.5</v>
      </c>
      <c r="I16" s="315" cm="1">
        <f t="array" ref="I16">INDEX('Eurostat Coal Mining Data'!$H$66:$AJ$66,0,MATCH('Coal and Oil-Gas Ext. Calcs'!I$13,'Eurostat Coal Mining Data'!$H$7:$AJ$7,0))</f>
        <v>2215.34</v>
      </c>
      <c r="J16" s="315" cm="1">
        <f t="array" ref="J16">INDEX('Eurostat Coal Mining Data'!$H$66:$AJ$66,0,MATCH('Coal and Oil-Gas Ext. Calcs'!J$13,'Eurostat Coal Mining Data'!$H$7:$AJ$7,0))</f>
        <v>2040.425</v>
      </c>
      <c r="K16" s="315" cm="1">
        <f t="array" ref="K16">INDEX('Eurostat Coal Mining Data'!$H$66:$AJ$66,0,MATCH('Coal and Oil-Gas Ext. Calcs'!K$13,'Eurostat Coal Mining Data'!$H$7:$AJ$7,0))</f>
        <v>1886.441</v>
      </c>
      <c r="L16" s="315" cm="1">
        <f t="array" ref="L16">INDEX('Eurostat Coal Mining Data'!$H$66:$AJ$66,0,MATCH('Coal and Oil-Gas Ext. Calcs'!L$13,'Eurostat Coal Mining Data'!$H$7:$AJ$7,0))</f>
        <v>1887.518</v>
      </c>
      <c r="M16" s="315" cm="1">
        <f t="array" ref="M16">INDEX('Eurostat Coal Mining Data'!$H$66:$AJ$66,0,MATCH('Coal and Oil-Gas Ext. Calcs'!M$13,'Eurostat Coal Mining Data'!$H$7:$AJ$7,0))</f>
        <v>1979.527</v>
      </c>
      <c r="N16" s="315" cm="1">
        <f t="array" ref="N16">INDEX('Eurostat Coal Mining Data'!$H$66:$AJ$66,0,MATCH('Coal and Oil-Gas Ext. Calcs'!N$13,'Eurostat Coal Mining Data'!$H$7:$AJ$7,0))</f>
        <v>1834.8389999999999</v>
      </c>
      <c r="O16" s="315" cm="1">
        <f t="array" ref="O16">INDEX('Eurostat Coal Mining Data'!$H$66:$AJ$66,0,MATCH('Coal and Oil-Gas Ext. Calcs'!O$13,'Eurostat Coal Mining Data'!$H$7:$AJ$7,0))</f>
        <v>1742.0319999999999</v>
      </c>
      <c r="P16" s="315" cm="1">
        <f t="array" ref="P16">INDEX('Eurostat Coal Mining Data'!$H$66:$AJ$66,0,MATCH('Coal and Oil-Gas Ext. Calcs'!P$13,'Eurostat Coal Mining Data'!$H$7:$AJ$7,0))</f>
        <v>1675.2349999999999</v>
      </c>
      <c r="Q16" s="315" cm="1">
        <f t="array" ref="Q16">INDEX('Eurostat Coal Mining Data'!$H$66:$AJ$66,0,MATCH('Coal and Oil-Gas Ext. Calcs'!Q$13,'Eurostat Coal Mining Data'!$H$7:$AJ$7,0))</f>
        <v>1673.9380000000001</v>
      </c>
      <c r="R16" s="315" cm="1">
        <f t="array" ref="R16">INDEX('Eurostat Coal Mining Data'!$H$66:$AJ$66,0,MATCH('Coal and Oil-Gas Ext. Calcs'!R$13,'Eurostat Coal Mining Data'!$H$7:$AJ$7,0))</f>
        <v>1606.2280000000001</v>
      </c>
      <c r="S16" s="315" cm="1">
        <f t="array" ref="S16">INDEX('Eurostat Coal Mining Data'!$H$66:$AJ$66,0,MATCH('Coal and Oil-Gas Ext. Calcs'!S$13,'Eurostat Coal Mining Data'!$H$7:$AJ$7,0))</f>
        <v>1467.643</v>
      </c>
      <c r="T16" s="315" cm="1">
        <f t="array" ref="T16">INDEX('Eurostat Coal Mining Data'!$H$66:$AJ$66,0,MATCH('Coal and Oil-Gas Ext. Calcs'!T$13,'Eurostat Coal Mining Data'!$H$7:$AJ$7,0))</f>
        <v>1456.914</v>
      </c>
      <c r="U16" s="444">
        <f>T16/$T$18</f>
        <v>0.14845015311035692</v>
      </c>
    </row>
    <row r="17" spans="1:33" x14ac:dyDescent="0.35">
      <c r="A17" s="441" t="s">
        <v>1049</v>
      </c>
      <c r="B17" s="315" cm="1">
        <f t="array" ref="B17">INDEX('Eurostat Oil and Gas Ext. Data'!$H$37:$AJ$37,0,MATCH('Coal and Oil-Gas Ext. Calcs'!B$13,'Eurostat Oil and Gas Ext. Data'!$H$7:$AJ$7,0))</f>
        <v>9966.1740000000009</v>
      </c>
      <c r="C17" s="315" cm="1">
        <f t="array" ref="C17">INDEX('Eurostat Oil and Gas Ext. Data'!$H$37:$AJ$37,0,MATCH('Coal and Oil-Gas Ext. Calcs'!C$13,'Eurostat Oil and Gas Ext. Data'!$H$7:$AJ$7,0))</f>
        <v>10102.32</v>
      </c>
      <c r="D17" s="315" cm="1">
        <f t="array" ref="D17">INDEX('Eurostat Oil and Gas Ext. Data'!$H$37:$AJ$37,0,MATCH('Coal and Oil-Gas Ext. Calcs'!D$13,'Eurostat Oil and Gas Ext. Data'!$H$7:$AJ$7,0))</f>
        <v>10391.1</v>
      </c>
      <c r="E17" s="315" cm="1">
        <f t="array" ref="E17">INDEX('Eurostat Oil and Gas Ext. Data'!$H$37:$AJ$37,0,MATCH('Coal and Oil-Gas Ext. Calcs'!E$13,'Eurostat Oil and Gas Ext. Data'!$H$7:$AJ$7,0))</f>
        <v>9675.2860000000001</v>
      </c>
      <c r="F17" s="315" cm="1">
        <f t="array" ref="F17">INDEX('Eurostat Oil and Gas Ext. Data'!$H$37:$AJ$37,0,MATCH('Coal and Oil-Gas Ext. Calcs'!F$13,'Eurostat Oil and Gas Ext. Data'!$H$7:$AJ$7,0))</f>
        <v>10032.948</v>
      </c>
      <c r="G17" s="315" cm="1">
        <f t="array" ref="G17">INDEX('Eurostat Oil and Gas Ext. Data'!$H$37:$AJ$37,0,MATCH('Coal and Oil-Gas Ext. Calcs'!G$13,'Eurostat Oil and Gas Ext. Data'!$H$7:$AJ$7,0))</f>
        <v>10251.918</v>
      </c>
      <c r="H17" s="315" cm="1">
        <f t="array" ref="H17">INDEX('Eurostat Oil and Gas Ext. Data'!$H$37:$AJ$37,0,MATCH('Coal and Oil-Gas Ext. Calcs'!H$13,'Eurostat Oil and Gas Ext. Data'!$H$7:$AJ$7,0))</f>
        <v>9328.58</v>
      </c>
      <c r="I17" s="315" cm="1">
        <f t="array" ref="I17">INDEX('Eurostat Oil and Gas Ext. Data'!$H$37:$AJ$37,0,MATCH('Coal and Oil-Gas Ext. Calcs'!I$13,'Eurostat Oil and Gas Ext. Data'!$H$7:$AJ$7,0))</f>
        <v>8458.5339999999997</v>
      </c>
      <c r="J17" s="315" cm="1">
        <f t="array" ref="J17">INDEX('Eurostat Oil and Gas Ext. Data'!$H$37:$AJ$37,0,MATCH('Coal and Oil-Gas Ext. Calcs'!J$13,'Eurostat Oil and Gas Ext. Data'!$H$7:$AJ$7,0))</f>
        <v>8351.9390000000003</v>
      </c>
      <c r="K17" s="315" cm="1">
        <f t="array" ref="K17">INDEX('Eurostat Oil and Gas Ext. Data'!$H$37:$AJ$37,0,MATCH('Coal and Oil-Gas Ext. Calcs'!K$13,'Eurostat Oil and Gas Ext. Data'!$H$7:$AJ$7,0))</f>
        <v>8144.1620000000003</v>
      </c>
      <c r="L17" s="315" cm="1">
        <f t="array" ref="L17">INDEX('Eurostat Oil and Gas Ext. Data'!$H$37:$AJ$37,0,MATCH('Coal and Oil-Gas Ext. Calcs'!L$13,'Eurostat Oil and Gas Ext. Data'!$H$7:$AJ$7,0))</f>
        <v>8504.1759999999995</v>
      </c>
      <c r="M17" s="315" cm="1">
        <f t="array" ref="M17">INDEX('Eurostat Oil and Gas Ext. Data'!$H$37:$AJ$37,0,MATCH('Coal and Oil-Gas Ext. Calcs'!M$13,'Eurostat Oil and Gas Ext. Data'!$H$7:$AJ$7,0))</f>
        <v>8411.8790000000008</v>
      </c>
      <c r="N17" s="315" cm="1">
        <f t="array" ref="N17">INDEX('Eurostat Oil and Gas Ext. Data'!$H$37:$AJ$37,0,MATCH('Coal and Oil-Gas Ext. Calcs'!N$13,'Eurostat Oil and Gas Ext. Data'!$H$7:$AJ$7,0))</f>
        <v>7994.4269999999997</v>
      </c>
      <c r="O17" s="315" cm="1">
        <f t="array" ref="O17">INDEX('Eurostat Oil and Gas Ext. Data'!$H$37:$AJ$37,0,MATCH('Coal and Oil-Gas Ext. Calcs'!O$13,'Eurostat Oil and Gas Ext. Data'!$H$7:$AJ$7,0))</f>
        <v>7982.1210000000001</v>
      </c>
      <c r="P17" s="315" cm="1">
        <f t="array" ref="P17">INDEX('Eurostat Oil and Gas Ext. Data'!$H$37:$AJ$37,0,MATCH('Coal and Oil-Gas Ext. Calcs'!P$13,'Eurostat Oil and Gas Ext. Data'!$H$7:$AJ$7,0))</f>
        <v>7934.2479999999996</v>
      </c>
      <c r="Q17" s="315" cm="1">
        <f t="array" ref="Q17">INDEX('Eurostat Oil and Gas Ext. Data'!$H$37:$AJ$37,0,MATCH('Coal and Oil-Gas Ext. Calcs'!Q$13,'Eurostat Oil and Gas Ext. Data'!$H$7:$AJ$7,0))</f>
        <v>8508.6270000000004</v>
      </c>
      <c r="R17" s="315" cm="1">
        <f t="array" ref="R17">INDEX('Eurostat Oil and Gas Ext. Data'!$H$37:$AJ$37,0,MATCH('Coal and Oil-Gas Ext. Calcs'!R$13,'Eurostat Oil and Gas Ext. Data'!$H$7:$AJ$7,0))</f>
        <v>8197.69</v>
      </c>
      <c r="S17" s="315" cm="1">
        <f t="array" ref="S17">INDEX('Eurostat Oil and Gas Ext. Data'!$H$37:$AJ$37,0,MATCH('Coal and Oil-Gas Ext. Calcs'!S$13,'Eurostat Oil and Gas Ext. Data'!$H$7:$AJ$7,0))</f>
        <v>8300.8700000000008</v>
      </c>
      <c r="T17" s="315" cm="1">
        <f t="array" ref="T17">INDEX('Eurostat Oil and Gas Ext. Data'!$H$37:$AJ$37,0,MATCH('Coal and Oil-Gas Ext. Calcs'!T$13,'Eurostat Oil and Gas Ext. Data'!$H$7:$AJ$7,0))</f>
        <v>8357.2489999999998</v>
      </c>
      <c r="U17" s="444">
        <f t="shared" ref="U17:U18" si="0">T17/$T$18</f>
        <v>0.85154984688964297</v>
      </c>
    </row>
    <row r="18" spans="1:33" x14ac:dyDescent="0.35">
      <c r="A18" s="442" t="s">
        <v>810</v>
      </c>
      <c r="B18" s="369">
        <f>SUM(B16:B17)</f>
        <v>13099.522000000001</v>
      </c>
      <c r="C18" s="369">
        <f t="shared" ref="C18:T18" si="1">SUM(C16:C17)</f>
        <v>13118.349</v>
      </c>
      <c r="D18" s="369">
        <f t="shared" si="1"/>
        <v>12967.828000000001</v>
      </c>
      <c r="E18" s="369">
        <f t="shared" si="1"/>
        <v>12216.601999999999</v>
      </c>
      <c r="F18" s="369">
        <f t="shared" si="1"/>
        <v>12464.013999999999</v>
      </c>
      <c r="G18" s="369">
        <f t="shared" si="1"/>
        <v>12449.162</v>
      </c>
      <c r="H18" s="369">
        <f t="shared" si="1"/>
        <v>11470.08</v>
      </c>
      <c r="I18" s="369">
        <f t="shared" si="1"/>
        <v>10673.874</v>
      </c>
      <c r="J18" s="369">
        <f t="shared" si="1"/>
        <v>10392.364</v>
      </c>
      <c r="K18" s="369">
        <f t="shared" si="1"/>
        <v>10030.603000000001</v>
      </c>
      <c r="L18" s="369">
        <f t="shared" si="1"/>
        <v>10391.694</v>
      </c>
      <c r="M18" s="369">
        <f t="shared" si="1"/>
        <v>10391.406000000001</v>
      </c>
      <c r="N18" s="369">
        <f t="shared" si="1"/>
        <v>9829.2659999999996</v>
      </c>
      <c r="O18" s="369">
        <f t="shared" si="1"/>
        <v>9724.1530000000002</v>
      </c>
      <c r="P18" s="369">
        <f t="shared" si="1"/>
        <v>9609.4830000000002</v>
      </c>
      <c r="Q18" s="369">
        <f t="shared" si="1"/>
        <v>10182.565000000001</v>
      </c>
      <c r="R18" s="369">
        <f t="shared" si="1"/>
        <v>9803.9180000000015</v>
      </c>
      <c r="S18" s="369">
        <f t="shared" si="1"/>
        <v>9768.5130000000008</v>
      </c>
      <c r="T18" s="369">
        <f t="shared" si="1"/>
        <v>9814.1630000000005</v>
      </c>
      <c r="U18" s="445">
        <f t="shared" si="0"/>
        <v>1</v>
      </c>
    </row>
    <row r="20" spans="1:33" x14ac:dyDescent="0.35">
      <c r="A20" s="346" t="s">
        <v>1051</v>
      </c>
    </row>
    <row r="21" spans="1:33" x14ac:dyDescent="0.35">
      <c r="A21" s="441" t="s">
        <v>1050</v>
      </c>
      <c r="B21" s="315">
        <f>cenpren!D2</f>
        <v>14582.566372789008</v>
      </c>
      <c r="C21" s="315">
        <f>cenpren!E2</f>
        <v>14639.151039999997</v>
      </c>
      <c r="D21" s="315">
        <f>cenpren!F2</f>
        <v>14565.072649999998</v>
      </c>
      <c r="E21" s="315">
        <f>cenpren!G2</f>
        <v>12259.737750000002</v>
      </c>
      <c r="F21" s="315">
        <f>cenpren!H2</f>
        <v>12482.858909999997</v>
      </c>
      <c r="G21" s="315">
        <f>cenpren!I2</f>
        <v>12497.992406194588</v>
      </c>
      <c r="H21" s="315">
        <f>cenpren!J2</f>
        <v>11508.356710000002</v>
      </c>
      <c r="I21" s="315">
        <f>cenpren!K2</f>
        <v>10682.933210000001</v>
      </c>
      <c r="J21" s="315">
        <f>cenpren!L2</f>
        <v>10368.666130000001</v>
      </c>
      <c r="K21" s="315">
        <f>cenpren!M2</f>
        <v>10027.703270000002</v>
      </c>
      <c r="L21" s="315">
        <f>cenpren!N2</f>
        <v>10383.295080400079</v>
      </c>
      <c r="M21" s="315">
        <f>cenpren!O2</f>
        <v>10228.237274726765</v>
      </c>
      <c r="N21" s="315">
        <f>cenpren!P2</f>
        <v>9819.9048219322613</v>
      </c>
      <c r="O21" s="315">
        <f>cenpren!Q2</f>
        <v>9728.6508894560375</v>
      </c>
      <c r="P21" s="315">
        <f>cenpren!R2</f>
        <v>9693.665949195467</v>
      </c>
      <c r="Q21" s="315">
        <f>cenpren!S2</f>
        <v>10191.99588249808</v>
      </c>
      <c r="R21" s="315">
        <f>cenpren!T2</f>
        <v>10241.428571889528</v>
      </c>
      <c r="S21" s="315">
        <f>cenpren!U2</f>
        <v>10268.414983032853</v>
      </c>
      <c r="T21" s="315">
        <f>cenpren!V2</f>
        <v>10248.657658848882</v>
      </c>
    </row>
    <row r="22" spans="1:33" x14ac:dyDescent="0.35">
      <c r="A22" s="441" t="s">
        <v>1054</v>
      </c>
      <c r="B22" s="448">
        <f>B21-B18</f>
        <v>1483.044372789007</v>
      </c>
      <c r="C22" s="448">
        <f t="shared" ref="C22:T22" si="2">C21-C18</f>
        <v>1520.8020399999969</v>
      </c>
      <c r="D22" s="448">
        <f t="shared" si="2"/>
        <v>1597.2446499999969</v>
      </c>
      <c r="E22" s="448">
        <f t="shared" si="2"/>
        <v>43.1357500000031</v>
      </c>
      <c r="F22" s="448">
        <f t="shared" si="2"/>
        <v>18.844909999997981</v>
      </c>
      <c r="G22" s="448">
        <f t="shared" si="2"/>
        <v>48.83040619458734</v>
      </c>
      <c r="H22" s="448">
        <f t="shared" si="2"/>
        <v>38.276710000001913</v>
      </c>
      <c r="I22" s="448">
        <f t="shared" si="2"/>
        <v>9.0592100000012579</v>
      </c>
      <c r="J22" s="448">
        <f t="shared" si="2"/>
        <v>-23.697869999998147</v>
      </c>
      <c r="K22" s="448">
        <f t="shared" si="2"/>
        <v>-2.899729999999181</v>
      </c>
      <c r="L22" s="448">
        <f t="shared" si="2"/>
        <v>-8.3989195999201911</v>
      </c>
      <c r="M22" s="448">
        <f t="shared" si="2"/>
        <v>-163.1687252732354</v>
      </c>
      <c r="N22" s="448">
        <f t="shared" si="2"/>
        <v>-9.3611780677383649</v>
      </c>
      <c r="O22" s="448">
        <f t="shared" si="2"/>
        <v>4.4978894560372282</v>
      </c>
      <c r="P22" s="448">
        <f t="shared" si="2"/>
        <v>84.18294919546679</v>
      </c>
      <c r="Q22" s="448">
        <f t="shared" si="2"/>
        <v>9.4308824980798818</v>
      </c>
      <c r="R22" s="448">
        <f t="shared" si="2"/>
        <v>437.51057188952655</v>
      </c>
      <c r="S22" s="448">
        <f t="shared" si="2"/>
        <v>499.90198303285251</v>
      </c>
      <c r="T22" s="448">
        <f t="shared" si="2"/>
        <v>434.49465884888195</v>
      </c>
    </row>
    <row r="25" spans="1:33" x14ac:dyDescent="0.35">
      <c r="A25" s="273" t="s">
        <v>812</v>
      </c>
      <c r="B25" s="447"/>
      <c r="C25" s="447"/>
      <c r="D25" s="447"/>
      <c r="E25" s="447"/>
      <c r="F25" s="447"/>
      <c r="G25" s="447"/>
      <c r="H25" s="447"/>
      <c r="I25" s="447"/>
      <c r="J25" s="447"/>
      <c r="K25" s="447"/>
      <c r="L25" s="447"/>
      <c r="M25" s="447"/>
      <c r="N25" s="447"/>
      <c r="O25" s="447"/>
      <c r="P25" s="447"/>
      <c r="Q25" s="447"/>
      <c r="R25" s="447"/>
      <c r="S25" s="447"/>
      <c r="T25" s="447"/>
      <c r="U25" s="447"/>
      <c r="V25" s="447"/>
      <c r="W25" s="447"/>
      <c r="X25" s="447"/>
      <c r="Y25" s="447"/>
      <c r="Z25" s="447"/>
      <c r="AA25" s="447"/>
      <c r="AB25" s="447"/>
      <c r="AC25" s="447"/>
      <c r="AD25" s="447"/>
      <c r="AE25" s="447"/>
      <c r="AF25" s="447"/>
      <c r="AG25" s="447"/>
    </row>
    <row r="27" spans="1:33" x14ac:dyDescent="0.35">
      <c r="A27" s="346" t="s">
        <v>1048</v>
      </c>
      <c r="B27" s="282">
        <v>2018</v>
      </c>
      <c r="D27" s="346" t="s">
        <v>1049</v>
      </c>
      <c r="E27" s="282">
        <v>2018</v>
      </c>
    </row>
    <row r="28" spans="1:33" x14ac:dyDescent="0.35">
      <c r="A28" s="449" t="s">
        <v>29</v>
      </c>
      <c r="B28" s="370">
        <f>SUMIF('Eurostat Coal Mining Data'!$D$8:$D$70,'Coal and Oil-Gas Ext. Calcs'!A28,'Eurostat Coal Mining Data'!$G$8:$G$70)</f>
        <v>0.61321327133928294</v>
      </c>
      <c r="D28" s="449" t="s">
        <v>29</v>
      </c>
      <c r="E28" s="370">
        <f>SUMIF('Eurostat Oil and Gas Ext. Data'!$D$8:$D$37,'Coal and Oil-Gas Ext. Calcs'!D28,'Eurostat Oil and Gas Ext. Data'!$G$8:$G$37)</f>
        <v>7.8952894666654061E-2</v>
      </c>
    </row>
    <row r="29" spans="1:33" x14ac:dyDescent="0.35">
      <c r="A29" s="449" t="s">
        <v>788</v>
      </c>
      <c r="B29" s="370">
        <f>SUMIF('Eurostat Coal Mining Data'!$D$8:$D$70,'Coal and Oil-Gas Ext. Calcs'!A29,'Eurostat Coal Mining Data'!$G$8:$G$70)</f>
        <v>0.21221019222823037</v>
      </c>
      <c r="D29" s="449" t="s">
        <v>788</v>
      </c>
      <c r="E29" s="370">
        <f>SUMIF('Eurostat Oil and Gas Ext. Data'!$D$8:$D$37,'Coal and Oil-Gas Ext. Calcs'!D29,'Eurostat Oil and Gas Ext. Data'!$G$8:$G$37)</f>
        <v>0</v>
      </c>
    </row>
    <row r="30" spans="1:33" x14ac:dyDescent="0.35">
      <c r="A30" s="449" t="s">
        <v>496</v>
      </c>
      <c r="B30" s="370">
        <f>SUMIF('Eurostat Coal Mining Data'!$D$8:$D$70,'Coal and Oil-Gas Ext. Calcs'!A30,'Eurostat Coal Mining Data'!$G$8:$G$70)</f>
        <v>4.4389030512439309E-2</v>
      </c>
      <c r="D30" s="449" t="s">
        <v>496</v>
      </c>
      <c r="E30" s="370">
        <f>SUMIF('Eurostat Oil and Gas Ext. Data'!$D$8:$D$37,'Coal and Oil-Gas Ext. Calcs'!D30,'Eurostat Oil and Gas Ext. Data'!$G$8:$G$37)</f>
        <v>0.83536711661935648</v>
      </c>
    </row>
    <row r="31" spans="1:33" x14ac:dyDescent="0.35">
      <c r="A31" s="449" t="s">
        <v>52</v>
      </c>
      <c r="B31" s="370">
        <f>SUMIF('Eurostat Coal Mining Data'!$D$8:$D$70,'Coal and Oil-Gas Ext. Calcs'!A31,'Eurostat Coal Mining Data'!$G$8:$G$70)</f>
        <v>5.5253776132290584E-4</v>
      </c>
      <c r="D31" s="449" t="s">
        <v>52</v>
      </c>
      <c r="E31" s="370">
        <f>SUMIF('Eurostat Oil and Gas Ext. Data'!$D$8:$D$37,'Coal and Oil-Gas Ext. Calcs'!D31,'Eurostat Oil and Gas Ext. Data'!$G$8:$G$37)</f>
        <v>0</v>
      </c>
    </row>
    <row r="32" spans="1:33" x14ac:dyDescent="0.35">
      <c r="A32" s="449" t="s">
        <v>88</v>
      </c>
      <c r="B32" s="370">
        <f>SUMIF('Eurostat Coal Mining Data'!$D$8:$D$70,'Coal and Oil-Gas Ext. Calcs'!A32,'Eurostat Coal Mining Data'!$G$8:$G$70)</f>
        <v>5.3158937315448948E-2</v>
      </c>
      <c r="D32" s="449" t="s">
        <v>88</v>
      </c>
      <c r="E32" s="370">
        <f>SUMIF('Eurostat Oil and Gas Ext. Data'!$D$8:$D$37,'Coal and Oil-Gas Ext. Calcs'!D32,'Eurostat Oil and Gas Ext. Data'!$G$8:$G$37)</f>
        <v>8.2426765075445288E-2</v>
      </c>
    </row>
    <row r="33" spans="1:33" x14ac:dyDescent="0.35">
      <c r="A33" s="449" t="s">
        <v>320</v>
      </c>
      <c r="B33" s="370">
        <f>SUMIF('Eurostat Coal Mining Data'!$D$8:$D$70,'Coal and Oil-Gas Ext. Calcs'!A33,'Eurostat Coal Mining Data'!$G$8:$G$70)</f>
        <v>7.6469167020153564E-2</v>
      </c>
      <c r="D33" s="449" t="s">
        <v>320</v>
      </c>
      <c r="E33" s="370">
        <f>SUMIF('Eurostat Oil and Gas Ext. Data'!$D$8:$D$37,'Coal and Oil-Gas Ext. Calcs'!D33,'Eurostat Oil and Gas Ext. Data'!$G$8:$G$37)</f>
        <v>2.6725301591468678E-3</v>
      </c>
    </row>
    <row r="34" spans="1:33" x14ac:dyDescent="0.35">
      <c r="A34" s="449" t="s">
        <v>87</v>
      </c>
      <c r="B34" s="370">
        <f>SUMIF('Eurostat Coal Mining Data'!$D$8:$D$70,'Coal and Oil-Gas Ext. Calcs'!A34,'Eurostat Coal Mining Data'!$G$8:$G$70)</f>
        <v>0</v>
      </c>
      <c r="D34" s="449" t="s">
        <v>87</v>
      </c>
      <c r="E34" s="370">
        <f>SUMIF('Eurostat Oil and Gas Ext. Data'!$D$8:$D$37,'Coal and Oil-Gas Ext. Calcs'!D34,'Eurostat Oil and Gas Ext. Data'!$G$8:$G$37)</f>
        <v>2.6144967081871082E-4</v>
      </c>
    </row>
    <row r="35" spans="1:33" x14ac:dyDescent="0.35">
      <c r="A35" s="449" t="s">
        <v>89</v>
      </c>
      <c r="B35" s="370">
        <f>SUMIF('Eurostat Coal Mining Data'!$D$8:$D$70,'Coal and Oil-Gas Ext. Calcs'!A35,'Eurostat Coal Mining Data'!$G$8:$G$70)</f>
        <v>0</v>
      </c>
      <c r="D35" s="449" t="s">
        <v>89</v>
      </c>
      <c r="E35" s="370">
        <f>SUMIF('Eurostat Oil and Gas Ext. Data'!$D$8:$D$37,'Coal and Oil-Gas Ext. Calcs'!D35,'Eurostat Oil and Gas Ext. Data'!$G$8:$G$37)</f>
        <v>0</v>
      </c>
    </row>
    <row r="36" spans="1:33" x14ac:dyDescent="0.35">
      <c r="A36" s="449" t="s">
        <v>789</v>
      </c>
      <c r="B36" s="370">
        <f>SUMIF('Eurostat Coal Mining Data'!$D$8:$D$70,'Coal and Oil-Gas Ext. Calcs'!A36,'Eurostat Coal Mining Data'!$G$8:$G$70)</f>
        <v>2.196423399047576E-5</v>
      </c>
      <c r="D36" s="449" t="s">
        <v>789</v>
      </c>
      <c r="E36" s="370">
        <f>SUMIF('Eurostat Oil and Gas Ext. Data'!$D$8:$D$37,'Coal and Oil-Gas Ext. Calcs'!D36,'Eurostat Oil and Gas Ext. Data'!$G$8:$G$37)</f>
        <v>3.1900449537880233E-4</v>
      </c>
    </row>
    <row r="37" spans="1:33" x14ac:dyDescent="0.35">
      <c r="A37" s="449" t="s">
        <v>30</v>
      </c>
      <c r="B37" s="370">
        <f>SUMIF('Eurostat Coal Mining Data'!$D$8:$D$70,'Coal and Oil-Gas Ext. Calcs'!A37,'Eurostat Coal Mining Data'!$G$8:$G$70)</f>
        <v>0</v>
      </c>
      <c r="D37" s="449" t="s">
        <v>30</v>
      </c>
      <c r="E37" s="370">
        <f>SUMIF('Eurostat Oil and Gas Ext. Data'!$D$8:$D$37,'Coal and Oil-Gas Ext. Calcs'!D37,'Eurostat Oil and Gas Ext. Data'!$G$8:$G$37)</f>
        <v>0</v>
      </c>
    </row>
    <row r="38" spans="1:33" x14ac:dyDescent="0.35">
      <c r="A38" s="450" t="s">
        <v>329</v>
      </c>
      <c r="B38" s="377">
        <f>SUM(B28:B37)</f>
        <v>1.0000151004108684</v>
      </c>
      <c r="D38" s="450" t="s">
        <v>329</v>
      </c>
      <c r="E38" s="377">
        <f>SUM(E28:E37)</f>
        <v>0.9999997606868003</v>
      </c>
    </row>
    <row r="41" spans="1:33" x14ac:dyDescent="0.35">
      <c r="A41" s="273" t="s">
        <v>817</v>
      </c>
      <c r="B41" s="447"/>
      <c r="C41" s="447"/>
      <c r="D41" s="447"/>
      <c r="E41" s="447"/>
      <c r="F41" s="447"/>
      <c r="G41" s="447"/>
      <c r="H41" s="447"/>
      <c r="I41" s="447"/>
      <c r="J41" s="447"/>
      <c r="K41" s="447"/>
      <c r="L41" s="447"/>
      <c r="M41" s="447"/>
      <c r="N41" s="447"/>
      <c r="O41" s="447"/>
      <c r="P41" s="447"/>
      <c r="Q41" s="447"/>
      <c r="R41" s="447"/>
      <c r="S41" s="447"/>
      <c r="T41" s="447"/>
      <c r="U41" s="447"/>
      <c r="V41" s="447"/>
      <c r="W41" s="447"/>
      <c r="X41" s="447"/>
      <c r="Y41" s="447"/>
      <c r="Z41" s="447"/>
      <c r="AA41" s="447"/>
      <c r="AB41" s="447"/>
      <c r="AC41" s="447"/>
      <c r="AD41" s="447"/>
      <c r="AE41" s="447"/>
      <c r="AF41" s="447"/>
      <c r="AG41" s="447"/>
    </row>
    <row r="44" spans="1:33" x14ac:dyDescent="0.35">
      <c r="B44" s="282">
        <v>2020</v>
      </c>
      <c r="C44" s="282">
        <v>2021</v>
      </c>
      <c r="D44" s="282">
        <v>2022</v>
      </c>
      <c r="E44" s="282">
        <v>2023</v>
      </c>
      <c r="F44" s="282">
        <v>2024</v>
      </c>
      <c r="G44" s="282">
        <v>2025</v>
      </c>
      <c r="H44" s="282">
        <v>2026</v>
      </c>
      <c r="I44" s="282">
        <v>2027</v>
      </c>
      <c r="J44" s="282">
        <v>2028</v>
      </c>
      <c r="K44" s="282">
        <v>2029</v>
      </c>
      <c r="L44" s="282">
        <v>2030</v>
      </c>
      <c r="M44" s="282">
        <v>2031</v>
      </c>
      <c r="N44" s="282">
        <v>2032</v>
      </c>
      <c r="O44" s="282">
        <v>2033</v>
      </c>
      <c r="P44" s="282">
        <v>2034</v>
      </c>
      <c r="Q44" s="282">
        <v>2035</v>
      </c>
      <c r="R44" s="282">
        <v>2036</v>
      </c>
      <c r="S44" s="282">
        <v>2037</v>
      </c>
      <c r="T44" s="282">
        <v>2038</v>
      </c>
      <c r="U44" s="282">
        <v>2039</v>
      </c>
      <c r="V44" s="282">
        <v>2040</v>
      </c>
      <c r="W44" s="282">
        <v>2041</v>
      </c>
      <c r="X44" s="282">
        <v>2042</v>
      </c>
      <c r="Y44" s="282">
        <v>2043</v>
      </c>
      <c r="Z44" s="282">
        <v>2044</v>
      </c>
      <c r="AA44" s="282">
        <v>2045</v>
      </c>
      <c r="AB44" s="282">
        <v>2046</v>
      </c>
      <c r="AC44" s="282">
        <v>2047</v>
      </c>
      <c r="AD44" s="282">
        <v>2048</v>
      </c>
      <c r="AE44" s="282">
        <v>2049</v>
      </c>
      <c r="AF44" s="282">
        <v>2050</v>
      </c>
    </row>
    <row r="45" spans="1:33" x14ac:dyDescent="0.35">
      <c r="A45" s="346" t="s">
        <v>1064</v>
      </c>
      <c r="B45" s="451">
        <f>cenpren!X2</f>
        <v>10185.360137879292</v>
      </c>
      <c r="C45" s="451">
        <f>cenpren!Y2</f>
        <v>10176.989959372955</v>
      </c>
      <c r="D45" s="451">
        <f>cenpren!Z2</f>
        <v>10163.116166344331</v>
      </c>
      <c r="E45" s="451">
        <f>cenpren!AA2</f>
        <v>10059.75952209915</v>
      </c>
      <c r="F45" s="451">
        <f>cenpren!AB2</f>
        <v>9952.8511157609555</v>
      </c>
      <c r="G45" s="451">
        <f>cenpren!AC2</f>
        <v>9906.0323701623656</v>
      </c>
      <c r="H45" s="451">
        <f>cenpren!AD2</f>
        <v>9838.5127478657196</v>
      </c>
      <c r="I45" s="451">
        <f>cenpren!AE2</f>
        <v>9788.6263661064422</v>
      </c>
      <c r="J45" s="451">
        <f>cenpren!AF2</f>
        <v>9676.0052356921151</v>
      </c>
      <c r="K45" s="451">
        <f>cenpren!AG2</f>
        <v>9628.2122811350382</v>
      </c>
      <c r="L45" s="451">
        <f>cenpren!AH2</f>
        <v>9591.6239019724926</v>
      </c>
      <c r="M45" s="451">
        <f>cenpren!AI2</f>
        <v>9552.1430383410352</v>
      </c>
      <c r="N45" s="451">
        <f>cenpren!AJ2</f>
        <v>9481.9234653010171</v>
      </c>
      <c r="O45" s="451">
        <f>cenpren!AK2</f>
        <v>9383.2906228855918</v>
      </c>
      <c r="P45" s="451">
        <f>cenpren!AL2</f>
        <v>9331.7097947773673</v>
      </c>
      <c r="Q45" s="451">
        <f>cenpren!AM2</f>
        <v>9241.2031869407765</v>
      </c>
      <c r="R45" s="451">
        <f>cenpren!AN2</f>
        <v>9215.5665856947144</v>
      </c>
      <c r="S45" s="451">
        <f>cenpren!AO2</f>
        <v>9174.2333429091796</v>
      </c>
      <c r="T45" s="451">
        <f>cenpren!AP2</f>
        <v>9129.8014894887565</v>
      </c>
      <c r="U45" s="451">
        <f>cenpren!AQ2</f>
        <v>9086.4278305424814</v>
      </c>
      <c r="V45" s="451">
        <f>cenpren!AR2</f>
        <v>9042.3438216152681</v>
      </c>
      <c r="W45" s="451">
        <f>cenpren!AS2</f>
        <v>9009.4897659934741</v>
      </c>
      <c r="X45" s="451">
        <f>cenpren!AT2</f>
        <v>8978.3982143862886</v>
      </c>
      <c r="Y45" s="451">
        <f>cenpren!AU2</f>
        <v>8814.5887933394733</v>
      </c>
      <c r="Z45" s="451">
        <f>cenpren!AV2</f>
        <v>8663.6166219147672</v>
      </c>
      <c r="AA45" s="451">
        <f>cenpren!AW2</f>
        <v>8599.696251904481</v>
      </c>
      <c r="AB45" s="451">
        <f>cenpren!AX2</f>
        <v>8500.7776108721573</v>
      </c>
      <c r="AC45" s="451">
        <f>cenpren!AY2</f>
        <v>8415.5868151576196</v>
      </c>
      <c r="AD45" s="451">
        <f>cenpren!AZ2</f>
        <v>8259.7634063468395</v>
      </c>
      <c r="AE45" s="451">
        <f>cenpren!BA2</f>
        <v>8176.4133498846086</v>
      </c>
      <c r="AF45" s="451">
        <f>cenpren!BB2</f>
        <v>8103.1594183314373</v>
      </c>
    </row>
    <row r="47" spans="1:33" x14ac:dyDescent="0.35">
      <c r="A47" s="346" t="s">
        <v>1063</v>
      </c>
    </row>
    <row r="48" spans="1:33" x14ac:dyDescent="0.35">
      <c r="A48" s="449" t="s">
        <v>29</v>
      </c>
      <c r="B48" s="315">
        <f t="shared" ref="B48:AF48" si="3">$U$16*$B28*B$45</f>
        <v>927.1896708686437</v>
      </c>
      <c r="C48" s="315">
        <f t="shared" si="3"/>
        <v>926.42772009328132</v>
      </c>
      <c r="D48" s="315">
        <f t="shared" si="3"/>
        <v>925.16476646004946</v>
      </c>
      <c r="E48" s="315">
        <f t="shared" si="3"/>
        <v>915.75604534832542</v>
      </c>
      <c r="F48" s="315">
        <f t="shared" si="3"/>
        <v>906.02400163617835</v>
      </c>
      <c r="G48" s="315">
        <f t="shared" si="3"/>
        <v>901.76201612615216</v>
      </c>
      <c r="H48" s="315">
        <f t="shared" si="3"/>
        <v>895.61559660568969</v>
      </c>
      <c r="I48" s="315">
        <f t="shared" si="3"/>
        <v>891.07435925540756</v>
      </c>
      <c r="J48" s="315">
        <f t="shared" si="3"/>
        <v>880.82227710728864</v>
      </c>
      <c r="K48" s="315">
        <f t="shared" si="3"/>
        <v>876.47160779312117</v>
      </c>
      <c r="L48" s="315">
        <f t="shared" si="3"/>
        <v>873.14090894947662</v>
      </c>
      <c r="M48" s="315">
        <f t="shared" si="3"/>
        <v>869.54690260502514</v>
      </c>
      <c r="N48" s="315">
        <f t="shared" si="3"/>
        <v>863.15470223761952</v>
      </c>
      <c r="O48" s="315">
        <f t="shared" si="3"/>
        <v>854.17599638352897</v>
      </c>
      <c r="P48" s="315">
        <f t="shared" si="3"/>
        <v>849.48051086417706</v>
      </c>
      <c r="Q48" s="315">
        <f t="shared" si="3"/>
        <v>841.24154917843748</v>
      </c>
      <c r="R48" s="315">
        <f t="shared" si="3"/>
        <v>838.90780824539706</v>
      </c>
      <c r="S48" s="315">
        <f t="shared" si="3"/>
        <v>835.14517685529756</v>
      </c>
      <c r="T48" s="315">
        <f t="shared" si="3"/>
        <v>831.10047396887182</v>
      </c>
      <c r="U48" s="315">
        <f t="shared" si="3"/>
        <v>827.15210022279246</v>
      </c>
      <c r="V48" s="315">
        <f t="shared" si="3"/>
        <v>823.13906217853298</v>
      </c>
      <c r="W48" s="315">
        <f t="shared" si="3"/>
        <v>820.14830479673128</v>
      </c>
      <c r="X48" s="315">
        <f t="shared" si="3"/>
        <v>817.31799098247041</v>
      </c>
      <c r="Y48" s="315">
        <f t="shared" si="3"/>
        <v>802.40615663105359</v>
      </c>
      <c r="Z48" s="315">
        <f t="shared" si="3"/>
        <v>788.66291770393764</v>
      </c>
      <c r="AA48" s="315">
        <f t="shared" si="3"/>
        <v>782.84414389237372</v>
      </c>
      <c r="AB48" s="315">
        <f t="shared" si="3"/>
        <v>773.83942133176038</v>
      </c>
      <c r="AC48" s="315">
        <f t="shared" si="3"/>
        <v>766.08436655015828</v>
      </c>
      <c r="AD48" s="315">
        <f t="shared" si="3"/>
        <v>751.89951170230813</v>
      </c>
      <c r="AE48" s="315">
        <f t="shared" si="3"/>
        <v>744.31202236742536</v>
      </c>
      <c r="AF48" s="315">
        <f t="shared" si="3"/>
        <v>737.64359947739683</v>
      </c>
    </row>
    <row r="49" spans="1:32" x14ac:dyDescent="0.35">
      <c r="A49" s="449" t="s">
        <v>788</v>
      </c>
      <c r="B49" s="315">
        <f t="shared" ref="B49:AF57" si="4">$U$16*$B29*B$45</f>
        <v>320.86568814359572</v>
      </c>
      <c r="C49" s="315">
        <f t="shared" si="4"/>
        <v>320.6020054608075</v>
      </c>
      <c r="D49" s="315">
        <f t="shared" si="4"/>
        <v>320.16494441563776</v>
      </c>
      <c r="E49" s="315">
        <f t="shared" si="4"/>
        <v>316.90893772259926</v>
      </c>
      <c r="F49" s="315">
        <f t="shared" si="4"/>
        <v>313.54104116286288</v>
      </c>
      <c r="G49" s="315">
        <f t="shared" si="4"/>
        <v>312.06612728439893</v>
      </c>
      <c r="H49" s="315">
        <f t="shared" si="4"/>
        <v>309.93908123220899</v>
      </c>
      <c r="I49" s="315">
        <f t="shared" si="4"/>
        <v>308.36752872984283</v>
      </c>
      <c r="J49" s="315">
        <f t="shared" si="4"/>
        <v>304.81966630566478</v>
      </c>
      <c r="K49" s="315">
        <f t="shared" si="4"/>
        <v>303.31406227745367</v>
      </c>
      <c r="L49" s="315">
        <f t="shared" si="4"/>
        <v>302.1614319041409</v>
      </c>
      <c r="M49" s="315">
        <f t="shared" si="4"/>
        <v>300.91768064683396</v>
      </c>
      <c r="N49" s="315">
        <f t="shared" si="4"/>
        <v>298.70557903043243</v>
      </c>
      <c r="O49" s="315">
        <f t="shared" si="4"/>
        <v>295.59838454474249</v>
      </c>
      <c r="P49" s="315">
        <f t="shared" si="4"/>
        <v>293.97345251662398</v>
      </c>
      <c r="Q49" s="315">
        <f t="shared" si="4"/>
        <v>291.12225583708499</v>
      </c>
      <c r="R49" s="315">
        <f t="shared" si="4"/>
        <v>290.31463533185723</v>
      </c>
      <c r="S49" s="315">
        <f t="shared" si="4"/>
        <v>289.01252924919999</v>
      </c>
      <c r="T49" s="315">
        <f t="shared" si="4"/>
        <v>287.61280876506913</v>
      </c>
      <c r="U49" s="315">
        <f t="shared" si="4"/>
        <v>286.24642419577498</v>
      </c>
      <c r="V49" s="315">
        <f t="shared" si="4"/>
        <v>284.85766172993408</v>
      </c>
      <c r="W49" s="315">
        <f t="shared" si="4"/>
        <v>283.8226723900687</v>
      </c>
      <c r="X49" s="315">
        <f t="shared" si="4"/>
        <v>282.84320657179194</v>
      </c>
      <c r="Y49" s="315">
        <f t="shared" si="4"/>
        <v>277.6827780845245</v>
      </c>
      <c r="Z49" s="315">
        <f t="shared" si="4"/>
        <v>272.92675679328255</v>
      </c>
      <c r="AA49" s="315">
        <f t="shared" si="4"/>
        <v>270.91309667404261</v>
      </c>
      <c r="AB49" s="315">
        <f t="shared" si="4"/>
        <v>267.79689877869015</v>
      </c>
      <c r="AC49" s="315">
        <f t="shared" si="4"/>
        <v>265.11316419096681</v>
      </c>
      <c r="AD49" s="315">
        <f t="shared" si="4"/>
        <v>260.2043161364922</v>
      </c>
      <c r="AE49" s="315">
        <f t="shared" si="4"/>
        <v>257.57856968653607</v>
      </c>
      <c r="AF49" s="315">
        <f t="shared" si="4"/>
        <v>255.27087777983377</v>
      </c>
    </row>
    <row r="50" spans="1:32" x14ac:dyDescent="0.35">
      <c r="A50" s="449" t="s">
        <v>496</v>
      </c>
      <c r="B50" s="315">
        <f t="shared" ref="B50:P50" si="5">$U$16*$B30*B$45</f>
        <v>67.117025209056706</v>
      </c>
      <c r="C50" s="315">
        <f t="shared" si="5"/>
        <v>67.061869429171736</v>
      </c>
      <c r="D50" s="315">
        <f t="shared" si="5"/>
        <v>66.970447260113176</v>
      </c>
      <c r="E50" s="315">
        <f t="shared" si="5"/>
        <v>66.289372619312928</v>
      </c>
      <c r="F50" s="315">
        <f t="shared" si="5"/>
        <v>65.584893434863133</v>
      </c>
      <c r="G50" s="315">
        <f t="shared" si="5"/>
        <v>65.276378577650519</v>
      </c>
      <c r="H50" s="315">
        <f t="shared" si="5"/>
        <v>64.831454085001837</v>
      </c>
      <c r="I50" s="315">
        <f t="shared" si="5"/>
        <v>64.502724860232064</v>
      </c>
      <c r="J50" s="315">
        <f t="shared" si="5"/>
        <v>63.760601346996651</v>
      </c>
      <c r="K50" s="315">
        <f t="shared" si="5"/>
        <v>63.445666882981669</v>
      </c>
      <c r="L50" s="315">
        <f t="shared" si="5"/>
        <v>63.204565622607149</v>
      </c>
      <c r="M50" s="315">
        <f t="shared" si="5"/>
        <v>62.944404166973079</v>
      </c>
      <c r="N50" s="315">
        <f t="shared" si="5"/>
        <v>62.481688191288654</v>
      </c>
      <c r="O50" s="315">
        <f t="shared" si="5"/>
        <v>61.831741318402194</v>
      </c>
      <c r="P50" s="315">
        <f t="shared" si="5"/>
        <v>61.491846440501043</v>
      </c>
      <c r="Q50" s="315">
        <f t="shared" si="4"/>
        <v>60.895447864748824</v>
      </c>
      <c r="R50" s="315">
        <f t="shared" si="4"/>
        <v>60.726513984275869</v>
      </c>
      <c r="S50" s="315">
        <f t="shared" si="4"/>
        <v>60.454146168071539</v>
      </c>
      <c r="T50" s="315">
        <f t="shared" si="4"/>
        <v>60.161359876204145</v>
      </c>
      <c r="U50" s="315">
        <f t="shared" si="4"/>
        <v>59.875546618597305</v>
      </c>
      <c r="V50" s="315">
        <f t="shared" si="4"/>
        <v>59.585052468323681</v>
      </c>
      <c r="W50" s="315">
        <f t="shared" si="4"/>
        <v>59.368558750915781</v>
      </c>
      <c r="X50" s="315">
        <f t="shared" si="4"/>
        <v>59.163679156600068</v>
      </c>
      <c r="Y50" s="315">
        <f t="shared" si="4"/>
        <v>58.084247414074639</v>
      </c>
      <c r="Z50" s="315">
        <f t="shared" si="4"/>
        <v>57.089407477321281</v>
      </c>
      <c r="AA50" s="315">
        <f t="shared" si="4"/>
        <v>56.668200467723494</v>
      </c>
      <c r="AB50" s="315">
        <f t="shared" si="4"/>
        <v>56.016370308167211</v>
      </c>
      <c r="AC50" s="315">
        <f t="shared" si="4"/>
        <v>55.455000586709062</v>
      </c>
      <c r="AD50" s="315">
        <f t="shared" si="4"/>
        <v>54.428193138004374</v>
      </c>
      <c r="AE50" s="315">
        <f t="shared" si="4"/>
        <v>53.878953075304281</v>
      </c>
      <c r="AF50" s="315">
        <f t="shared" si="4"/>
        <v>53.396242017063742</v>
      </c>
    </row>
    <row r="51" spans="1:32" x14ac:dyDescent="0.35">
      <c r="A51" s="449" t="s">
        <v>52</v>
      </c>
      <c r="B51" s="315">
        <f t="shared" si="4"/>
        <v>0.83544719106385634</v>
      </c>
      <c r="C51" s="315">
        <f t="shared" si="4"/>
        <v>0.83476063290320612</v>
      </c>
      <c r="D51" s="315">
        <f t="shared" si="4"/>
        <v>0.83362264452986834</v>
      </c>
      <c r="E51" s="315">
        <f t="shared" si="4"/>
        <v>0.82514488655729634</v>
      </c>
      <c r="F51" s="315">
        <f t="shared" si="4"/>
        <v>0.8163757977310514</v>
      </c>
      <c r="G51" s="315">
        <f t="shared" si="4"/>
        <v>0.81253552218163727</v>
      </c>
      <c r="H51" s="315">
        <f t="shared" si="4"/>
        <v>0.80699727139562527</v>
      </c>
      <c r="I51" s="315">
        <f t="shared" si="4"/>
        <v>0.80290537509064053</v>
      </c>
      <c r="J51" s="315">
        <f t="shared" si="4"/>
        <v>0.79366770398373787</v>
      </c>
      <c r="K51" s="315">
        <f t="shared" si="4"/>
        <v>0.78974751961157619</v>
      </c>
      <c r="L51" s="315">
        <f t="shared" si="4"/>
        <v>0.78674638286401566</v>
      </c>
      <c r="M51" s="315">
        <f t="shared" si="4"/>
        <v>0.78350799205847033</v>
      </c>
      <c r="N51" s="315">
        <f t="shared" si="4"/>
        <v>0.77774827966147686</v>
      </c>
      <c r="O51" s="315">
        <f t="shared" si="4"/>
        <v>0.76965798829945065</v>
      </c>
      <c r="P51" s="315">
        <f t="shared" si="4"/>
        <v>0.76542710619293575</v>
      </c>
      <c r="Q51" s="315">
        <f t="shared" si="4"/>
        <v>0.75800336365794263</v>
      </c>
      <c r="R51" s="315">
        <f t="shared" si="4"/>
        <v>0.7559005389949448</v>
      </c>
      <c r="S51" s="315">
        <f t="shared" si="4"/>
        <v>0.75251020805767022</v>
      </c>
      <c r="T51" s="315">
        <f t="shared" si="4"/>
        <v>0.74886571570478788</v>
      </c>
      <c r="U51" s="315">
        <f t="shared" si="4"/>
        <v>0.74530802102906757</v>
      </c>
      <c r="V51" s="315">
        <f t="shared" si="4"/>
        <v>0.74169206038256041</v>
      </c>
      <c r="W51" s="315">
        <f t="shared" si="4"/>
        <v>0.73899722896641784</v>
      </c>
      <c r="X51" s="315">
        <f t="shared" si="4"/>
        <v>0.73644696573523005</v>
      </c>
      <c r="Y51" s="315">
        <f t="shared" si="4"/>
        <v>0.72301061013947654</v>
      </c>
      <c r="Z51" s="315">
        <f t="shared" si="4"/>
        <v>0.71062722115389643</v>
      </c>
      <c r="AA51" s="315">
        <f t="shared" si="4"/>
        <v>0.70538419657214857</v>
      </c>
      <c r="AB51" s="315">
        <f t="shared" si="4"/>
        <v>0.69727046277426674</v>
      </c>
      <c r="AC51" s="315">
        <f t="shared" si="4"/>
        <v>0.69028274608867646</v>
      </c>
      <c r="AD51" s="315">
        <f t="shared" si="4"/>
        <v>0.67750143767830284</v>
      </c>
      <c r="AE51" s="315">
        <f t="shared" si="4"/>
        <v>0.67066470636946929</v>
      </c>
      <c r="AF51" s="315">
        <f>$U$16*$B31*AF$45</f>
        <v>0.6646561027931579</v>
      </c>
    </row>
    <row r="52" spans="1:32" x14ac:dyDescent="0.35">
      <c r="A52" s="449" t="s">
        <v>88</v>
      </c>
      <c r="B52" s="315">
        <f t="shared" si="4"/>
        <v>80.377284538526126</v>
      </c>
      <c r="C52" s="315">
        <f t="shared" si="4"/>
        <v>80.311231673400613</v>
      </c>
      <c r="D52" s="315">
        <f t="shared" si="4"/>
        <v>80.201747296334432</v>
      </c>
      <c r="E52" s="315">
        <f t="shared" si="4"/>
        <v>79.386113259738465</v>
      </c>
      <c r="F52" s="315">
        <f t="shared" si="4"/>
        <v>78.542450661707392</v>
      </c>
      <c r="G52" s="315">
        <f t="shared" si="4"/>
        <v>78.172982760153332</v>
      </c>
      <c r="H52" s="315">
        <f t="shared" si="4"/>
        <v>77.640154875836487</v>
      </c>
      <c r="I52" s="315">
        <f t="shared" si="4"/>
        <v>77.24647886958995</v>
      </c>
      <c r="J52" s="315">
        <f t="shared" si="4"/>
        <v>76.357734581531062</v>
      </c>
      <c r="K52" s="315">
        <f t="shared" si="4"/>
        <v>75.980578756369354</v>
      </c>
      <c r="L52" s="315">
        <f t="shared" si="4"/>
        <v>75.691843304412757</v>
      </c>
      <c r="M52" s="315">
        <f t="shared" si="4"/>
        <v>75.38028194899924</v>
      </c>
      <c r="N52" s="315">
        <f t="shared" si="4"/>
        <v>74.826147531952842</v>
      </c>
      <c r="O52" s="315">
        <f t="shared" si="4"/>
        <v>74.047791152566248</v>
      </c>
      <c r="P52" s="315">
        <f t="shared" si="4"/>
        <v>73.640743503640337</v>
      </c>
      <c r="Q52" s="315">
        <f t="shared" si="4"/>
        <v>72.926514917491076</v>
      </c>
      <c r="R52" s="315">
        <f t="shared" si="4"/>
        <v>72.724204899478849</v>
      </c>
      <c r="S52" s="315">
        <f t="shared" si="4"/>
        <v>72.398025582174441</v>
      </c>
      <c r="T52" s="315">
        <f t="shared" si="4"/>
        <v>72.04739372658932</v>
      </c>
      <c r="U52" s="315">
        <f t="shared" si="4"/>
        <v>71.70511256230958</v>
      </c>
      <c r="V52" s="315">
        <f t="shared" si="4"/>
        <v>71.357225704979527</v>
      </c>
      <c r="W52" s="315">
        <f t="shared" si="4"/>
        <v>71.097959489429954</v>
      </c>
      <c r="X52" s="315">
        <f t="shared" si="4"/>
        <v>70.852601990387669</v>
      </c>
      <c r="Y52" s="315">
        <f t="shared" si="4"/>
        <v>69.559907744201453</v>
      </c>
      <c r="Z52" s="315">
        <f t="shared" si="4"/>
        <v>68.368518042145283</v>
      </c>
      <c r="AA52" s="315">
        <f t="shared" si="4"/>
        <v>67.864093485863037</v>
      </c>
      <c r="AB52" s="315">
        <f t="shared" si="4"/>
        <v>67.083481740299874</v>
      </c>
      <c r="AC52" s="315">
        <f t="shared" si="4"/>
        <v>66.411202632392303</v>
      </c>
      <c r="AD52" s="315">
        <f t="shared" si="4"/>
        <v>65.181529621502094</v>
      </c>
      <c r="AE52" s="315">
        <f t="shared" si="4"/>
        <v>64.523776619754841</v>
      </c>
      <c r="AF52" s="315">
        <f t="shared" si="4"/>
        <v>63.945696706986929</v>
      </c>
    </row>
    <row r="53" spans="1:32" x14ac:dyDescent="0.35">
      <c r="A53" s="449" t="s">
        <v>320</v>
      </c>
      <c r="B53" s="315">
        <f t="shared" si="4"/>
        <v>115.62277777544494</v>
      </c>
      <c r="C53" s="315">
        <f t="shared" si="4"/>
        <v>115.5277606846128</v>
      </c>
      <c r="D53" s="315">
        <f t="shared" si="4"/>
        <v>115.3702673346933</v>
      </c>
      <c r="E53" s="315">
        <f t="shared" si="4"/>
        <v>114.19697722541842</v>
      </c>
      <c r="F53" s="315">
        <f t="shared" si="4"/>
        <v>112.98336801170026</v>
      </c>
      <c r="G53" s="315">
        <f t="shared" si="4"/>
        <v>112.45188818724725</v>
      </c>
      <c r="H53" s="315">
        <f t="shared" si="4"/>
        <v>111.68541491790711</v>
      </c>
      <c r="I53" s="315">
        <f t="shared" si="4"/>
        <v>111.11911171860021</v>
      </c>
      <c r="J53" s="315">
        <f t="shared" si="4"/>
        <v>109.84065246350839</v>
      </c>
      <c r="K53" s="315">
        <f t="shared" si="4"/>
        <v>109.29811355578397</v>
      </c>
      <c r="L53" s="315">
        <f t="shared" si="4"/>
        <v>108.88276741428214</v>
      </c>
      <c r="M53" s="315">
        <f t="shared" si="4"/>
        <v>108.43458619533183</v>
      </c>
      <c r="N53" s="315">
        <f t="shared" si="4"/>
        <v>107.63746346435462</v>
      </c>
      <c r="O53" s="315">
        <f t="shared" si="4"/>
        <v>106.51779729000434</v>
      </c>
      <c r="P53" s="315">
        <f t="shared" si="4"/>
        <v>105.93225897372518</v>
      </c>
      <c r="Q53" s="315">
        <f t="shared" si="4"/>
        <v>104.90484067300339</v>
      </c>
      <c r="R53" s="315">
        <f t="shared" si="4"/>
        <v>104.61381757625816</v>
      </c>
      <c r="S53" s="315">
        <f t="shared" si="4"/>
        <v>104.14460840931302</v>
      </c>
      <c r="T53" s="315">
        <f t="shared" si="4"/>
        <v>103.64022424963319</v>
      </c>
      <c r="U53" s="315">
        <f t="shared" si="4"/>
        <v>103.14785256500298</v>
      </c>
      <c r="V53" s="315">
        <f t="shared" si="4"/>
        <v>102.64741708715613</v>
      </c>
      <c r="W53" s="315">
        <f t="shared" si="4"/>
        <v>102.27446246201198</v>
      </c>
      <c r="X53" s="315">
        <f t="shared" si="4"/>
        <v>101.92151553490217</v>
      </c>
      <c r="Y53" s="315">
        <f t="shared" si="4"/>
        <v>100.06197399382478</v>
      </c>
      <c r="Z53" s="315">
        <f t="shared" si="4"/>
        <v>98.348159107496201</v>
      </c>
      <c r="AA53" s="315">
        <f t="shared" si="4"/>
        <v>97.622544044604339</v>
      </c>
      <c r="AB53" s="315">
        <f t="shared" si="4"/>
        <v>96.499633524494769</v>
      </c>
      <c r="AC53" s="315">
        <f t="shared" si="4"/>
        <v>95.532559576389275</v>
      </c>
      <c r="AD53" s="315">
        <f t="shared" si="4"/>
        <v>93.763674124598808</v>
      </c>
      <c r="AE53" s="315">
        <f t="shared" si="4"/>
        <v>92.817495989958019</v>
      </c>
      <c r="AF53" s="315">
        <f t="shared" si="4"/>
        <v>91.985927647307989</v>
      </c>
    </row>
    <row r="54" spans="1:32" x14ac:dyDescent="0.35">
      <c r="A54" s="449" t="s">
        <v>87</v>
      </c>
      <c r="B54" s="315">
        <f t="shared" si="4"/>
        <v>0</v>
      </c>
      <c r="C54" s="315">
        <f t="shared" si="4"/>
        <v>0</v>
      </c>
      <c r="D54" s="315">
        <f t="shared" si="4"/>
        <v>0</v>
      </c>
      <c r="E54" s="315">
        <f t="shared" si="4"/>
        <v>0</v>
      </c>
      <c r="F54" s="315">
        <f t="shared" si="4"/>
        <v>0</v>
      </c>
      <c r="G54" s="315">
        <f t="shared" si="4"/>
        <v>0</v>
      </c>
      <c r="H54" s="315">
        <f t="shared" si="4"/>
        <v>0</v>
      </c>
      <c r="I54" s="315">
        <f t="shared" si="4"/>
        <v>0</v>
      </c>
      <c r="J54" s="315">
        <f t="shared" si="4"/>
        <v>0</v>
      </c>
      <c r="K54" s="315">
        <f t="shared" si="4"/>
        <v>0</v>
      </c>
      <c r="L54" s="315">
        <f t="shared" si="4"/>
        <v>0</v>
      </c>
      <c r="M54" s="315">
        <f t="shared" si="4"/>
        <v>0</v>
      </c>
      <c r="N54" s="315">
        <f t="shared" si="4"/>
        <v>0</v>
      </c>
      <c r="O54" s="315">
        <f t="shared" si="4"/>
        <v>0</v>
      </c>
      <c r="P54" s="315">
        <f t="shared" si="4"/>
        <v>0</v>
      </c>
      <c r="Q54" s="315">
        <f t="shared" si="4"/>
        <v>0</v>
      </c>
      <c r="R54" s="315">
        <f t="shared" si="4"/>
        <v>0</v>
      </c>
      <c r="S54" s="315">
        <f t="shared" si="4"/>
        <v>0</v>
      </c>
      <c r="T54" s="315">
        <f t="shared" si="4"/>
        <v>0</v>
      </c>
      <c r="U54" s="315">
        <f t="shared" si="4"/>
        <v>0</v>
      </c>
      <c r="V54" s="315">
        <f t="shared" si="4"/>
        <v>0</v>
      </c>
      <c r="W54" s="315">
        <f t="shared" si="4"/>
        <v>0</v>
      </c>
      <c r="X54" s="315">
        <f t="shared" si="4"/>
        <v>0</v>
      </c>
      <c r="Y54" s="315">
        <f t="shared" si="4"/>
        <v>0</v>
      </c>
      <c r="Z54" s="315">
        <f t="shared" si="4"/>
        <v>0</v>
      </c>
      <c r="AA54" s="315">
        <f t="shared" si="4"/>
        <v>0</v>
      </c>
      <c r="AB54" s="315">
        <f t="shared" si="4"/>
        <v>0</v>
      </c>
      <c r="AC54" s="315">
        <f t="shared" si="4"/>
        <v>0</v>
      </c>
      <c r="AD54" s="315">
        <f t="shared" si="4"/>
        <v>0</v>
      </c>
      <c r="AE54" s="315">
        <f t="shared" si="4"/>
        <v>0</v>
      </c>
      <c r="AF54" s="315">
        <f t="shared" si="4"/>
        <v>0</v>
      </c>
    </row>
    <row r="55" spans="1:32" x14ac:dyDescent="0.35">
      <c r="A55" s="449" t="s">
        <v>89</v>
      </c>
      <c r="B55" s="315">
        <f t="shared" si="4"/>
        <v>0</v>
      </c>
      <c r="C55" s="315">
        <f t="shared" si="4"/>
        <v>0</v>
      </c>
      <c r="D55" s="315">
        <f t="shared" si="4"/>
        <v>0</v>
      </c>
      <c r="E55" s="315">
        <f t="shared" si="4"/>
        <v>0</v>
      </c>
      <c r="F55" s="315">
        <f t="shared" si="4"/>
        <v>0</v>
      </c>
      <c r="G55" s="315">
        <f t="shared" si="4"/>
        <v>0</v>
      </c>
      <c r="H55" s="315">
        <f t="shared" si="4"/>
        <v>0</v>
      </c>
      <c r="I55" s="315">
        <f t="shared" si="4"/>
        <v>0</v>
      </c>
      <c r="J55" s="315">
        <f t="shared" si="4"/>
        <v>0</v>
      </c>
      <c r="K55" s="315">
        <f t="shared" si="4"/>
        <v>0</v>
      </c>
      <c r="L55" s="315">
        <f t="shared" si="4"/>
        <v>0</v>
      </c>
      <c r="M55" s="315">
        <f t="shared" si="4"/>
        <v>0</v>
      </c>
      <c r="N55" s="315">
        <f t="shared" si="4"/>
        <v>0</v>
      </c>
      <c r="O55" s="315">
        <f t="shared" si="4"/>
        <v>0</v>
      </c>
      <c r="P55" s="315">
        <f t="shared" si="4"/>
        <v>0</v>
      </c>
      <c r="Q55" s="315">
        <f t="shared" si="4"/>
        <v>0</v>
      </c>
      <c r="R55" s="315">
        <f t="shared" si="4"/>
        <v>0</v>
      </c>
      <c r="S55" s="315">
        <f t="shared" si="4"/>
        <v>0</v>
      </c>
      <c r="T55" s="315">
        <f t="shared" si="4"/>
        <v>0</v>
      </c>
      <c r="U55" s="315">
        <f t="shared" si="4"/>
        <v>0</v>
      </c>
      <c r="V55" s="315">
        <f t="shared" si="4"/>
        <v>0</v>
      </c>
      <c r="W55" s="315">
        <f t="shared" si="4"/>
        <v>0</v>
      </c>
      <c r="X55" s="315">
        <f t="shared" si="4"/>
        <v>0</v>
      </c>
      <c r="Y55" s="315">
        <f t="shared" si="4"/>
        <v>0</v>
      </c>
      <c r="Z55" s="315">
        <f t="shared" si="4"/>
        <v>0</v>
      </c>
      <c r="AA55" s="315">
        <f t="shared" si="4"/>
        <v>0</v>
      </c>
      <c r="AB55" s="315">
        <f t="shared" si="4"/>
        <v>0</v>
      </c>
      <c r="AC55" s="315">
        <f t="shared" si="4"/>
        <v>0</v>
      </c>
      <c r="AD55" s="315">
        <f t="shared" si="4"/>
        <v>0</v>
      </c>
      <c r="AE55" s="315">
        <f t="shared" si="4"/>
        <v>0</v>
      </c>
      <c r="AF55" s="315">
        <f t="shared" si="4"/>
        <v>0</v>
      </c>
    </row>
    <row r="56" spans="1:32" x14ac:dyDescent="0.35">
      <c r="A56" s="449" t="s">
        <v>789</v>
      </c>
      <c r="B56" s="315">
        <f t="shared" si="4"/>
        <v>3.3210323123035283E-2</v>
      </c>
      <c r="C56" s="315">
        <f t="shared" si="4"/>
        <v>3.3183031370065334E-2</v>
      </c>
      <c r="D56" s="315">
        <f t="shared" si="4"/>
        <v>3.3137794565162464E-2</v>
      </c>
      <c r="E56" s="315">
        <f t="shared" si="4"/>
        <v>3.2800790521532279E-2</v>
      </c>
      <c r="F56" s="315">
        <f t="shared" si="4"/>
        <v>3.2452205624091485E-2</v>
      </c>
      <c r="G56" s="315">
        <f t="shared" si="4"/>
        <v>3.2299548707841484E-2</v>
      </c>
      <c r="H56" s="315">
        <f t="shared" si="4"/>
        <v>3.2079394639329205E-2</v>
      </c>
      <c r="I56" s="315">
        <f t="shared" si="4"/>
        <v>3.191673540732981E-2</v>
      </c>
      <c r="J56" s="315">
        <f t="shared" si="4"/>
        <v>3.1549523636620634E-2</v>
      </c>
      <c r="K56" s="315">
        <f t="shared" si="4"/>
        <v>3.1393690220584393E-2</v>
      </c>
      <c r="L56" s="315">
        <f t="shared" si="4"/>
        <v>3.127439037471863E-2</v>
      </c>
      <c r="M56" s="315">
        <f t="shared" si="4"/>
        <v>3.1145659311641052E-2</v>
      </c>
      <c r="N56" s="315">
        <f t="shared" si="4"/>
        <v>3.0916701800207773E-2</v>
      </c>
      <c r="O56" s="315">
        <f t="shared" si="4"/>
        <v>3.0595100156003002E-2</v>
      </c>
      <c r="P56" s="315">
        <f t="shared" si="4"/>
        <v>3.0426916022576325E-2</v>
      </c>
      <c r="Q56" s="315">
        <f t="shared" si="4"/>
        <v>3.0131810729259828E-2</v>
      </c>
      <c r="R56" s="315">
        <f t="shared" si="4"/>
        <v>3.0048220183649978E-2</v>
      </c>
      <c r="S56" s="315">
        <f t="shared" si="4"/>
        <v>2.9913449264404281E-2</v>
      </c>
      <c r="T56" s="315">
        <f t="shared" si="4"/>
        <v>2.9768575034227595E-2</v>
      </c>
      <c r="U56" s="315">
        <f t="shared" si="4"/>
        <v>2.9627151146497097E-2</v>
      </c>
      <c r="V56" s="315">
        <f t="shared" si="4"/>
        <v>2.9483411095952712E-2</v>
      </c>
      <c r="W56" s="315">
        <f t="shared" si="4"/>
        <v>2.937628736264021E-2</v>
      </c>
      <c r="X56" s="315">
        <f t="shared" si="4"/>
        <v>2.9274910439164421E-2</v>
      </c>
      <c r="Y56" s="315">
        <f t="shared" si="4"/>
        <v>2.8740794440327018E-2</v>
      </c>
      <c r="Z56" s="315">
        <f t="shared" si="4"/>
        <v>2.824853549928532E-2</v>
      </c>
      <c r="AA56" s="315">
        <f t="shared" si="4"/>
        <v>2.8040117130818325E-2</v>
      </c>
      <c r="AB56" s="315">
        <f t="shared" si="4"/>
        <v>2.7717583613387001E-2</v>
      </c>
      <c r="AC56" s="315">
        <f t="shared" si="4"/>
        <v>2.7439811024643039E-2</v>
      </c>
      <c r="AD56" s="315">
        <f t="shared" si="4"/>
        <v>2.6931734168578497E-2</v>
      </c>
      <c r="AE56" s="315">
        <f t="shared" si="4"/>
        <v>2.6659963483009957E-2</v>
      </c>
      <c r="AF56" s="315">
        <f t="shared" si="4"/>
        <v>2.6421112160721804E-2</v>
      </c>
    </row>
    <row r="57" spans="1:32" x14ac:dyDescent="0.35">
      <c r="A57" s="449" t="s">
        <v>30</v>
      </c>
      <c r="B57" s="315">
        <f t="shared" si="4"/>
        <v>0</v>
      </c>
      <c r="C57" s="315">
        <f t="shared" si="4"/>
        <v>0</v>
      </c>
      <c r="D57" s="315">
        <f t="shared" si="4"/>
        <v>0</v>
      </c>
      <c r="E57" s="315">
        <f t="shared" si="4"/>
        <v>0</v>
      </c>
      <c r="F57" s="315">
        <f t="shared" si="4"/>
        <v>0</v>
      </c>
      <c r="G57" s="315">
        <f t="shared" si="4"/>
        <v>0</v>
      </c>
      <c r="H57" s="315">
        <f t="shared" si="4"/>
        <v>0</v>
      </c>
      <c r="I57" s="315">
        <f t="shared" si="4"/>
        <v>0</v>
      </c>
      <c r="J57" s="315">
        <f t="shared" si="4"/>
        <v>0</v>
      </c>
      <c r="K57" s="315">
        <f t="shared" si="4"/>
        <v>0</v>
      </c>
      <c r="L57" s="315">
        <f t="shared" si="4"/>
        <v>0</v>
      </c>
      <c r="M57" s="315">
        <f t="shared" si="4"/>
        <v>0</v>
      </c>
      <c r="N57" s="315">
        <f t="shared" si="4"/>
        <v>0</v>
      </c>
      <c r="O57" s="315">
        <f t="shared" si="4"/>
        <v>0</v>
      </c>
      <c r="P57" s="315">
        <f t="shared" si="4"/>
        <v>0</v>
      </c>
      <c r="Q57" s="315">
        <f t="shared" si="4"/>
        <v>0</v>
      </c>
      <c r="R57" s="315">
        <f t="shared" si="4"/>
        <v>0</v>
      </c>
      <c r="S57" s="315">
        <f t="shared" si="4"/>
        <v>0</v>
      </c>
      <c r="T57" s="315">
        <f t="shared" si="4"/>
        <v>0</v>
      </c>
      <c r="U57" s="315">
        <f t="shared" si="4"/>
        <v>0</v>
      </c>
      <c r="V57" s="315">
        <f t="shared" si="4"/>
        <v>0</v>
      </c>
      <c r="W57" s="315">
        <f t="shared" si="4"/>
        <v>0</v>
      </c>
      <c r="X57" s="315">
        <f t="shared" ref="X57:AF57" si="6">$U$16*$B37*X$45</f>
        <v>0</v>
      </c>
      <c r="Y57" s="315">
        <f t="shared" si="6"/>
        <v>0</v>
      </c>
      <c r="Z57" s="315">
        <f t="shared" si="6"/>
        <v>0</v>
      </c>
      <c r="AA57" s="315">
        <f t="shared" si="6"/>
        <v>0</v>
      </c>
      <c r="AB57" s="315">
        <f t="shared" si="6"/>
        <v>0</v>
      </c>
      <c r="AC57" s="315">
        <f t="shared" si="6"/>
        <v>0</v>
      </c>
      <c r="AD57" s="315">
        <f t="shared" si="6"/>
        <v>0</v>
      </c>
      <c r="AE57" s="315">
        <f t="shared" si="6"/>
        <v>0</v>
      </c>
      <c r="AF57" s="315">
        <f t="shared" si="6"/>
        <v>0</v>
      </c>
    </row>
    <row r="59" spans="1:32" x14ac:dyDescent="0.35">
      <c r="A59" s="346" t="s">
        <v>1049</v>
      </c>
    </row>
    <row r="60" spans="1:32" x14ac:dyDescent="0.35">
      <c r="A60" s="449" t="s">
        <v>29</v>
      </c>
      <c r="B60" s="315">
        <f t="shared" ref="B60:AF68" si="7">$U$17*$E28*B$45</f>
        <v>684.78544674841385</v>
      </c>
      <c r="C60" s="315">
        <f t="shared" si="7"/>
        <v>684.22270018371375</v>
      </c>
      <c r="D60" s="315">
        <f t="shared" si="7"/>
        <v>683.28993281676821</v>
      </c>
      <c r="E60" s="315">
        <f t="shared" si="7"/>
        <v>676.34102528225367</v>
      </c>
      <c r="F60" s="315">
        <f t="shared" si="7"/>
        <v>669.15332452308303</v>
      </c>
      <c r="G60" s="315">
        <f t="shared" si="7"/>
        <v>666.00559138582298</v>
      </c>
      <c r="H60" s="315">
        <f t="shared" si="7"/>
        <v>661.46609017106084</v>
      </c>
      <c r="I60" s="315">
        <f t="shared" si="7"/>
        <v>658.11211272134426</v>
      </c>
      <c r="J60" s="315">
        <f t="shared" si="7"/>
        <v>650.54033223836723</v>
      </c>
      <c r="K60" s="315">
        <f t="shared" si="7"/>
        <v>647.32710076743683</v>
      </c>
      <c r="L60" s="315">
        <f t="shared" si="7"/>
        <v>644.86717895500681</v>
      </c>
      <c r="M60" s="315">
        <f t="shared" si="7"/>
        <v>642.21278868565003</v>
      </c>
      <c r="N60" s="315">
        <f t="shared" si="7"/>
        <v>637.49176350404036</v>
      </c>
      <c r="O60" s="315">
        <f t="shared" si="7"/>
        <v>630.86044815110324</v>
      </c>
      <c r="P60" s="315">
        <f t="shared" si="7"/>
        <v>627.39254913314096</v>
      </c>
      <c r="Q60" s="315">
        <f t="shared" si="7"/>
        <v>621.30757942739945</v>
      </c>
      <c r="R60" s="315">
        <f t="shared" si="7"/>
        <v>619.58397111117438</v>
      </c>
      <c r="S60" s="315">
        <f t="shared" si="7"/>
        <v>616.80504108383161</v>
      </c>
      <c r="T60" s="315">
        <f t="shared" si="7"/>
        <v>613.81778425810489</v>
      </c>
      <c r="U60" s="315">
        <f t="shared" si="7"/>
        <v>610.90167230756344</v>
      </c>
      <c r="V60" s="315">
        <f t="shared" si="7"/>
        <v>607.93780187598065</v>
      </c>
      <c r="W60" s="315">
        <f t="shared" si="7"/>
        <v>605.72894731886015</v>
      </c>
      <c r="X60" s="315">
        <f t="shared" si="7"/>
        <v>603.63859000510683</v>
      </c>
      <c r="Y60" s="315">
        <f t="shared" si="7"/>
        <v>592.6253017114542</v>
      </c>
      <c r="Z60" s="315">
        <f t="shared" si="7"/>
        <v>582.47509156118542</v>
      </c>
      <c r="AA60" s="315">
        <f t="shared" si="7"/>
        <v>578.17757644721007</v>
      </c>
      <c r="AB60" s="315">
        <f t="shared" si="7"/>
        <v>571.52704618867278</v>
      </c>
      <c r="AC60" s="315">
        <f t="shared" si="7"/>
        <v>565.79947089309962</v>
      </c>
      <c r="AD60" s="315">
        <f t="shared" si="7"/>
        <v>555.32310077246802</v>
      </c>
      <c r="AE60" s="315">
        <f t="shared" si="7"/>
        <v>549.71928265721795</v>
      </c>
      <c r="AF60" s="315">
        <f t="shared" si="7"/>
        <v>544.79425049677832</v>
      </c>
    </row>
    <row r="61" spans="1:32" x14ac:dyDescent="0.35">
      <c r="A61" s="449" t="s">
        <v>788</v>
      </c>
      <c r="B61" s="315">
        <f t="shared" ref="B61:P61" si="8">$U$17*$E29*B$45</f>
        <v>0</v>
      </c>
      <c r="C61" s="315">
        <f t="shared" si="8"/>
        <v>0</v>
      </c>
      <c r="D61" s="315">
        <f t="shared" si="8"/>
        <v>0</v>
      </c>
      <c r="E61" s="315">
        <f t="shared" si="8"/>
        <v>0</v>
      </c>
      <c r="F61" s="315">
        <f t="shared" si="8"/>
        <v>0</v>
      </c>
      <c r="G61" s="315">
        <f t="shared" si="8"/>
        <v>0</v>
      </c>
      <c r="H61" s="315">
        <f t="shared" si="8"/>
        <v>0</v>
      </c>
      <c r="I61" s="315">
        <f t="shared" si="8"/>
        <v>0</v>
      </c>
      <c r="J61" s="315">
        <f t="shared" si="8"/>
        <v>0</v>
      </c>
      <c r="K61" s="315">
        <f t="shared" si="8"/>
        <v>0</v>
      </c>
      <c r="L61" s="315">
        <f t="shared" si="8"/>
        <v>0</v>
      </c>
      <c r="M61" s="315">
        <f t="shared" si="8"/>
        <v>0</v>
      </c>
      <c r="N61" s="315">
        <f t="shared" si="8"/>
        <v>0</v>
      </c>
      <c r="O61" s="315">
        <f t="shared" si="8"/>
        <v>0</v>
      </c>
      <c r="P61" s="315">
        <f t="shared" si="8"/>
        <v>0</v>
      </c>
      <c r="Q61" s="315">
        <f t="shared" si="7"/>
        <v>0</v>
      </c>
      <c r="R61" s="315">
        <f t="shared" si="7"/>
        <v>0</v>
      </c>
      <c r="S61" s="315">
        <f t="shared" si="7"/>
        <v>0</v>
      </c>
      <c r="T61" s="315">
        <f t="shared" si="7"/>
        <v>0</v>
      </c>
      <c r="U61" s="315">
        <f t="shared" si="7"/>
        <v>0</v>
      </c>
      <c r="V61" s="315">
        <f t="shared" si="7"/>
        <v>0</v>
      </c>
      <c r="W61" s="315">
        <f t="shared" si="7"/>
        <v>0</v>
      </c>
      <c r="X61" s="315">
        <f t="shared" si="7"/>
        <v>0</v>
      </c>
      <c r="Y61" s="315">
        <f t="shared" si="7"/>
        <v>0</v>
      </c>
      <c r="Z61" s="315">
        <f t="shared" si="7"/>
        <v>0</v>
      </c>
      <c r="AA61" s="315">
        <f t="shared" si="7"/>
        <v>0</v>
      </c>
      <c r="AB61" s="315">
        <f t="shared" si="7"/>
        <v>0</v>
      </c>
      <c r="AC61" s="315">
        <f t="shared" si="7"/>
        <v>0</v>
      </c>
      <c r="AD61" s="315">
        <f t="shared" si="7"/>
        <v>0</v>
      </c>
      <c r="AE61" s="315">
        <f t="shared" si="7"/>
        <v>0</v>
      </c>
      <c r="AF61" s="315">
        <f t="shared" si="7"/>
        <v>0</v>
      </c>
    </row>
    <row r="62" spans="1:32" x14ac:dyDescent="0.35">
      <c r="A62" s="449" t="s">
        <v>496</v>
      </c>
      <c r="B62" s="315">
        <f t="shared" si="7"/>
        <v>7245.4245859933735</v>
      </c>
      <c r="C62" s="315">
        <f t="shared" si="7"/>
        <v>7239.4704030957628</v>
      </c>
      <c r="D62" s="315">
        <f t="shared" si="7"/>
        <v>7229.6011869119639</v>
      </c>
      <c r="E62" s="315">
        <f t="shared" si="7"/>
        <v>7156.0777413781352</v>
      </c>
      <c r="F62" s="315">
        <f t="shared" si="7"/>
        <v>7080.0277259396626</v>
      </c>
      <c r="G62" s="315">
        <f t="shared" si="7"/>
        <v>7046.7228956878753</v>
      </c>
      <c r="H62" s="315">
        <f t="shared" si="7"/>
        <v>6998.6923572677615</v>
      </c>
      <c r="I62" s="315">
        <f t="shared" si="7"/>
        <v>6963.2053433564224</v>
      </c>
      <c r="J62" s="315">
        <f t="shared" si="7"/>
        <v>6883.0915431411822</v>
      </c>
      <c r="K62" s="315">
        <f t="shared" si="7"/>
        <v>6849.0937027803593</v>
      </c>
      <c r="L62" s="315">
        <f t="shared" si="7"/>
        <v>6823.0663126481186</v>
      </c>
      <c r="M62" s="315">
        <f t="shared" si="7"/>
        <v>6794.9813341928384</v>
      </c>
      <c r="N62" s="315">
        <f t="shared" si="7"/>
        <v>6745.030167613073</v>
      </c>
      <c r="O62" s="315">
        <f t="shared" si="7"/>
        <v>6674.8670303504641</v>
      </c>
      <c r="P62" s="315">
        <f t="shared" si="7"/>
        <v>6638.1746606078032</v>
      </c>
      <c r="Q62" s="315">
        <f t="shared" si="7"/>
        <v>6573.7921750857322</v>
      </c>
      <c r="R62" s="315">
        <f t="shared" si="7"/>
        <v>6555.5554059921451</v>
      </c>
      <c r="S62" s="315">
        <f t="shared" si="7"/>
        <v>6526.1527251401058</v>
      </c>
      <c r="T62" s="315">
        <f t="shared" si="7"/>
        <v>6494.5458267275171</v>
      </c>
      <c r="U62" s="315">
        <f t="shared" si="7"/>
        <v>6463.6916820866118</v>
      </c>
      <c r="V62" s="315">
        <f t="shared" si="7"/>
        <v>6432.3322251988275</v>
      </c>
      <c r="W62" s="315">
        <f t="shared" si="7"/>
        <v>6408.9612712875896</v>
      </c>
      <c r="X62" s="315">
        <f t="shared" si="7"/>
        <v>6386.8440864868671</v>
      </c>
      <c r="Y62" s="315">
        <f t="shared" si="7"/>
        <v>6270.3171507081333</v>
      </c>
      <c r="Z62" s="315">
        <f t="shared" si="7"/>
        <v>6162.9220789744086</v>
      </c>
      <c r="AA62" s="315">
        <f t="shared" si="7"/>
        <v>6117.4518929280712</v>
      </c>
      <c r="AB62" s="315">
        <f t="shared" si="7"/>
        <v>6047.085450892976</v>
      </c>
      <c r="AC62" s="315">
        <f t="shared" si="7"/>
        <v>5986.4844041538499</v>
      </c>
      <c r="AD62" s="315">
        <f t="shared" si="7"/>
        <v>5875.6383720069698</v>
      </c>
      <c r="AE62" s="315">
        <f t="shared" si="7"/>
        <v>5816.3467475420221</v>
      </c>
      <c r="AF62" s="315">
        <f t="shared" si="7"/>
        <v>5764.2370695815798</v>
      </c>
    </row>
    <row r="63" spans="1:32" x14ac:dyDescent="0.35">
      <c r="A63" s="449" t="s">
        <v>52</v>
      </c>
      <c r="B63" s="315">
        <f t="shared" si="7"/>
        <v>0</v>
      </c>
      <c r="C63" s="315">
        <f t="shared" si="7"/>
        <v>0</v>
      </c>
      <c r="D63" s="315">
        <f t="shared" si="7"/>
        <v>0</v>
      </c>
      <c r="E63" s="315">
        <f t="shared" si="7"/>
        <v>0</v>
      </c>
      <c r="F63" s="315">
        <f t="shared" si="7"/>
        <v>0</v>
      </c>
      <c r="G63" s="315">
        <f t="shared" si="7"/>
        <v>0</v>
      </c>
      <c r="H63" s="315">
        <f t="shared" si="7"/>
        <v>0</v>
      </c>
      <c r="I63" s="315">
        <f t="shared" si="7"/>
        <v>0</v>
      </c>
      <c r="J63" s="315">
        <f t="shared" si="7"/>
        <v>0</v>
      </c>
      <c r="K63" s="315">
        <f t="shared" si="7"/>
        <v>0</v>
      </c>
      <c r="L63" s="315">
        <f t="shared" si="7"/>
        <v>0</v>
      </c>
      <c r="M63" s="315">
        <f t="shared" si="7"/>
        <v>0</v>
      </c>
      <c r="N63" s="315">
        <f t="shared" si="7"/>
        <v>0</v>
      </c>
      <c r="O63" s="315">
        <f t="shared" si="7"/>
        <v>0</v>
      </c>
      <c r="P63" s="315">
        <f t="shared" si="7"/>
        <v>0</v>
      </c>
      <c r="Q63" s="315">
        <f t="shared" si="7"/>
        <v>0</v>
      </c>
      <c r="R63" s="315">
        <f t="shared" si="7"/>
        <v>0</v>
      </c>
      <c r="S63" s="315">
        <f t="shared" si="7"/>
        <v>0</v>
      </c>
      <c r="T63" s="315">
        <f t="shared" si="7"/>
        <v>0</v>
      </c>
      <c r="U63" s="315">
        <f t="shared" si="7"/>
        <v>0</v>
      </c>
      <c r="V63" s="315">
        <f t="shared" si="7"/>
        <v>0</v>
      </c>
      <c r="W63" s="315">
        <f t="shared" si="7"/>
        <v>0</v>
      </c>
      <c r="X63" s="315">
        <f t="shared" si="7"/>
        <v>0</v>
      </c>
      <c r="Y63" s="315">
        <f t="shared" si="7"/>
        <v>0</v>
      </c>
      <c r="Z63" s="315">
        <f t="shared" si="7"/>
        <v>0</v>
      </c>
      <c r="AA63" s="315">
        <f t="shared" si="7"/>
        <v>0</v>
      </c>
      <c r="AB63" s="315">
        <f t="shared" si="7"/>
        <v>0</v>
      </c>
      <c r="AC63" s="315">
        <f t="shared" si="7"/>
        <v>0</v>
      </c>
      <c r="AD63" s="315">
        <f t="shared" si="7"/>
        <v>0</v>
      </c>
      <c r="AE63" s="315">
        <f t="shared" si="7"/>
        <v>0</v>
      </c>
      <c r="AF63" s="315">
        <f t="shared" si="7"/>
        <v>0</v>
      </c>
    </row>
    <row r="64" spans="1:32" x14ac:dyDescent="0.35">
      <c r="A64" s="449" t="s">
        <v>88</v>
      </c>
      <c r="B64" s="315">
        <f t="shared" si="7"/>
        <v>714.91551240178774</v>
      </c>
      <c r="C64" s="315">
        <f t="shared" si="7"/>
        <v>714.32800539420555</v>
      </c>
      <c r="D64" s="315">
        <f t="shared" si="7"/>
        <v>713.35419693601193</v>
      </c>
      <c r="E64" s="315">
        <f t="shared" si="7"/>
        <v>706.09954248291388</v>
      </c>
      <c r="F64" s="315">
        <f t="shared" si="7"/>
        <v>698.59558807554015</v>
      </c>
      <c r="G64" s="315">
        <f t="shared" si="7"/>
        <v>695.30935695101221</v>
      </c>
      <c r="H64" s="315">
        <f t="shared" si="7"/>
        <v>690.57012095759228</v>
      </c>
      <c r="I64" s="315">
        <f t="shared" si="7"/>
        <v>687.06857091964434</v>
      </c>
      <c r="J64" s="315">
        <f t="shared" si="7"/>
        <v>679.16363755769146</v>
      </c>
      <c r="K64" s="315">
        <f t="shared" si="7"/>
        <v>675.80902622006204</v>
      </c>
      <c r="L64" s="315">
        <f t="shared" si="7"/>
        <v>673.24086962247043</v>
      </c>
      <c r="M64" s="315">
        <f t="shared" si="7"/>
        <v>670.46968809613657</v>
      </c>
      <c r="N64" s="315">
        <f t="shared" si="7"/>
        <v>665.54094121227899</v>
      </c>
      <c r="O64" s="315">
        <f t="shared" si="7"/>
        <v>658.61785276763703</v>
      </c>
      <c r="P64" s="315">
        <f t="shared" si="7"/>
        <v>654.99736869462345</v>
      </c>
      <c r="Q64" s="315">
        <f t="shared" si="7"/>
        <v>648.64466471152048</v>
      </c>
      <c r="R64" s="315">
        <f t="shared" si="7"/>
        <v>646.84521887279095</v>
      </c>
      <c r="S64" s="315">
        <f t="shared" si="7"/>
        <v>643.94401792896247</v>
      </c>
      <c r="T64" s="315">
        <f t="shared" si="7"/>
        <v>640.82532395790793</v>
      </c>
      <c r="U64" s="315">
        <f t="shared" si="7"/>
        <v>637.78090518522299</v>
      </c>
      <c r="V64" s="315">
        <f t="shared" si="7"/>
        <v>634.6866265927838</v>
      </c>
      <c r="W64" s="315">
        <f t="shared" si="7"/>
        <v>632.38058402861554</v>
      </c>
      <c r="X64" s="315">
        <f t="shared" si="7"/>
        <v>630.19825250103884</v>
      </c>
      <c r="Y64" s="315">
        <f t="shared" si="7"/>
        <v>618.70038746744092</v>
      </c>
      <c r="Z64" s="315">
        <f t="shared" si="7"/>
        <v>608.10357539291203</v>
      </c>
      <c r="AA64" s="315">
        <f t="shared" si="7"/>
        <v>603.61697271414505</v>
      </c>
      <c r="AB64" s="315">
        <f t="shared" si="7"/>
        <v>596.67382392191826</v>
      </c>
      <c r="AC64" s="315">
        <f t="shared" si="7"/>
        <v>590.69423944520713</v>
      </c>
      <c r="AD64" s="315">
        <f t="shared" si="7"/>
        <v>579.75691659691097</v>
      </c>
      <c r="AE64" s="315">
        <f t="shared" si="7"/>
        <v>573.90653452717879</v>
      </c>
      <c r="AF64" s="315">
        <f t="shared" si="7"/>
        <v>568.76480450459314</v>
      </c>
    </row>
    <row r="65" spans="1:32" x14ac:dyDescent="0.35">
      <c r="A65" s="449" t="s">
        <v>320</v>
      </c>
      <c r="B65" s="315">
        <f t="shared" si="7"/>
        <v>23.179767717281035</v>
      </c>
      <c r="C65" s="315">
        <f t="shared" si="7"/>
        <v>23.160718926575292</v>
      </c>
      <c r="D65" s="315">
        <f t="shared" si="7"/>
        <v>23.129145050403242</v>
      </c>
      <c r="E65" s="315">
        <f t="shared" si="7"/>
        <v>22.893926759325733</v>
      </c>
      <c r="F65" s="315">
        <f t="shared" si="7"/>
        <v>22.650625394190104</v>
      </c>
      <c r="G65" s="315">
        <f t="shared" si="7"/>
        <v>22.544075637176235</v>
      </c>
      <c r="H65" s="315">
        <f t="shared" si="7"/>
        <v>22.390414977169307</v>
      </c>
      <c r="I65" s="315">
        <f t="shared" si="7"/>
        <v>22.276883916334729</v>
      </c>
      <c r="J65" s="315">
        <f t="shared" si="7"/>
        <v>22.02058157574756</v>
      </c>
      <c r="K65" s="315">
        <f t="shared" si="7"/>
        <v>21.911814721148517</v>
      </c>
      <c r="L65" s="315">
        <f t="shared" si="7"/>
        <v>21.828547156854398</v>
      </c>
      <c r="M65" s="315">
        <f t="shared" si="7"/>
        <v>21.738696897671968</v>
      </c>
      <c r="N65" s="315">
        <f t="shared" si="7"/>
        <v>21.578891709613771</v>
      </c>
      <c r="O65" s="315">
        <f t="shared" si="7"/>
        <v>21.354423812010225</v>
      </c>
      <c r="P65" s="315">
        <f t="shared" si="7"/>
        <v>21.23703654263257</v>
      </c>
      <c r="Q65" s="315">
        <f t="shared" si="7"/>
        <v>21.031062269938072</v>
      </c>
      <c r="R65" s="315">
        <f t="shared" si="7"/>
        <v>20.972718681306947</v>
      </c>
      <c r="S65" s="315">
        <f t="shared" si="7"/>
        <v>20.878652791264678</v>
      </c>
      <c r="T65" s="315">
        <f t="shared" si="7"/>
        <v>20.777535105921043</v>
      </c>
      <c r="U65" s="315">
        <f t="shared" si="7"/>
        <v>20.678825651781647</v>
      </c>
      <c r="V65" s="315">
        <f t="shared" si="7"/>
        <v>20.578499588378246</v>
      </c>
      <c r="W65" s="315">
        <f t="shared" si="7"/>
        <v>20.503730570142785</v>
      </c>
      <c r="X65" s="315">
        <f t="shared" si="7"/>
        <v>20.432972645585544</v>
      </c>
      <c r="Y65" s="315">
        <f t="shared" si="7"/>
        <v>20.060176369522001</v>
      </c>
      <c r="Z65" s="315">
        <f t="shared" si="7"/>
        <v>19.716595011766803</v>
      </c>
      <c r="AA65" s="315">
        <f t="shared" si="7"/>
        <v>19.571125503650855</v>
      </c>
      <c r="AB65" s="315">
        <f t="shared" si="7"/>
        <v>19.346007187656209</v>
      </c>
      <c r="AC65" s="315">
        <f t="shared" si="7"/>
        <v>19.152130601106322</v>
      </c>
      <c r="AD65" s="315">
        <f t="shared" si="7"/>
        <v>18.797508832975023</v>
      </c>
      <c r="AE65" s="315">
        <f t="shared" si="7"/>
        <v>18.607821387282108</v>
      </c>
      <c r="AF65" s="315">
        <f t="shared" si="7"/>
        <v>18.441110628428799</v>
      </c>
    </row>
    <row r="66" spans="1:32" x14ac:dyDescent="0.35">
      <c r="A66" s="449" t="s">
        <v>87</v>
      </c>
      <c r="B66" s="315">
        <f t="shared" si="7"/>
        <v>2.267642375744753</v>
      </c>
      <c r="C66" s="315">
        <f t="shared" si="7"/>
        <v>2.265778860737274</v>
      </c>
      <c r="D66" s="315">
        <f t="shared" si="7"/>
        <v>2.2626900351524997</v>
      </c>
      <c r="E66" s="315">
        <f t="shared" si="7"/>
        <v>2.2396789777983757</v>
      </c>
      <c r="F66" s="315">
        <f t="shared" si="7"/>
        <v>2.2158771652699967</v>
      </c>
      <c r="G66" s="315">
        <f t="shared" si="7"/>
        <v>2.2054535602073013</v>
      </c>
      <c r="H66" s="315">
        <f t="shared" si="7"/>
        <v>2.1904211652166969</v>
      </c>
      <c r="I66" s="315">
        <f t="shared" si="7"/>
        <v>2.1793145895317383</v>
      </c>
      <c r="J66" s="315">
        <f t="shared" si="7"/>
        <v>2.1542409108130025</v>
      </c>
      <c r="K66" s="315">
        <f t="shared" si="7"/>
        <v>2.1436004103742783</v>
      </c>
      <c r="L66" s="315">
        <f t="shared" si="7"/>
        <v>2.1354544677737568</v>
      </c>
      <c r="M66" s="315">
        <f t="shared" si="7"/>
        <v>2.1266645498729906</v>
      </c>
      <c r="N66" s="315">
        <f t="shared" si="7"/>
        <v>2.1110310447954372</v>
      </c>
      <c r="O66" s="315">
        <f t="shared" si="7"/>
        <v>2.0890716825270803</v>
      </c>
      <c r="P66" s="315">
        <f t="shared" si="7"/>
        <v>2.0775878596665396</v>
      </c>
      <c r="Q66" s="315">
        <f t="shared" si="7"/>
        <v>2.0574377013572729</v>
      </c>
      <c r="R66" s="315">
        <f t="shared" si="7"/>
        <v>2.0517300344148501</v>
      </c>
      <c r="S66" s="315">
        <f t="shared" si="7"/>
        <v>2.0425277075851049</v>
      </c>
      <c r="T66" s="315">
        <f t="shared" si="7"/>
        <v>2.032635514055853</v>
      </c>
      <c r="U66" s="315">
        <f t="shared" si="7"/>
        <v>2.0229789142217549</v>
      </c>
      <c r="V66" s="315">
        <f t="shared" si="7"/>
        <v>2.0131641638955213</v>
      </c>
      <c r="W66" s="315">
        <f t="shared" si="7"/>
        <v>2.005849621480277</v>
      </c>
      <c r="X66" s="315">
        <f t="shared" si="7"/>
        <v>1.9989274784241957</v>
      </c>
      <c r="Y66" s="315">
        <f t="shared" si="7"/>
        <v>1.9624573703785793</v>
      </c>
      <c r="Z66" s="315">
        <f t="shared" si="7"/>
        <v>1.928845314560576</v>
      </c>
      <c r="AA66" s="315">
        <f t="shared" si="7"/>
        <v>1.9146142478386889</v>
      </c>
      <c r="AB66" s="315">
        <f t="shared" si="7"/>
        <v>1.8925912561015812</v>
      </c>
      <c r="AC66" s="315">
        <f t="shared" si="7"/>
        <v>1.8736245965264076</v>
      </c>
      <c r="AD66" s="315">
        <f t="shared" si="7"/>
        <v>1.8389324736982504</v>
      </c>
      <c r="AE66" s="315">
        <f t="shared" si="7"/>
        <v>1.8203756315742736</v>
      </c>
      <c r="AF66" s="315">
        <f t="shared" si="7"/>
        <v>1.8040665647242857</v>
      </c>
    </row>
    <row r="67" spans="1:32" x14ac:dyDescent="0.35">
      <c r="A67" s="449" t="s">
        <v>89</v>
      </c>
      <c r="B67" s="315">
        <f t="shared" si="7"/>
        <v>0</v>
      </c>
      <c r="C67" s="315">
        <f t="shared" si="7"/>
        <v>0</v>
      </c>
      <c r="D67" s="315">
        <f t="shared" si="7"/>
        <v>0</v>
      </c>
      <c r="E67" s="315">
        <f t="shared" si="7"/>
        <v>0</v>
      </c>
      <c r="F67" s="315">
        <f t="shared" si="7"/>
        <v>0</v>
      </c>
      <c r="G67" s="315">
        <f t="shared" si="7"/>
        <v>0</v>
      </c>
      <c r="H67" s="315">
        <f t="shared" si="7"/>
        <v>0</v>
      </c>
      <c r="I67" s="315">
        <f t="shared" si="7"/>
        <v>0</v>
      </c>
      <c r="J67" s="315">
        <f t="shared" si="7"/>
        <v>0</v>
      </c>
      <c r="K67" s="315">
        <f t="shared" si="7"/>
        <v>0</v>
      </c>
      <c r="L67" s="315">
        <f t="shared" si="7"/>
        <v>0</v>
      </c>
      <c r="M67" s="315">
        <f t="shared" si="7"/>
        <v>0</v>
      </c>
      <c r="N67" s="315">
        <f t="shared" si="7"/>
        <v>0</v>
      </c>
      <c r="O67" s="315">
        <f t="shared" si="7"/>
        <v>0</v>
      </c>
      <c r="P67" s="315">
        <f t="shared" si="7"/>
        <v>0</v>
      </c>
      <c r="Q67" s="315">
        <f t="shared" si="7"/>
        <v>0</v>
      </c>
      <c r="R67" s="315">
        <f t="shared" si="7"/>
        <v>0</v>
      </c>
      <c r="S67" s="315">
        <f t="shared" si="7"/>
        <v>0</v>
      </c>
      <c r="T67" s="315">
        <f t="shared" si="7"/>
        <v>0</v>
      </c>
      <c r="U67" s="315">
        <f t="shared" si="7"/>
        <v>0</v>
      </c>
      <c r="V67" s="315">
        <f t="shared" si="7"/>
        <v>0</v>
      </c>
      <c r="W67" s="315">
        <f t="shared" si="7"/>
        <v>0</v>
      </c>
      <c r="X67" s="315">
        <f t="shared" si="7"/>
        <v>0</v>
      </c>
      <c r="Y67" s="315">
        <f t="shared" si="7"/>
        <v>0</v>
      </c>
      <c r="Z67" s="315">
        <f t="shared" si="7"/>
        <v>0</v>
      </c>
      <c r="AA67" s="315">
        <f t="shared" si="7"/>
        <v>0</v>
      </c>
      <c r="AB67" s="315">
        <f t="shared" si="7"/>
        <v>0</v>
      </c>
      <c r="AC67" s="315">
        <f t="shared" si="7"/>
        <v>0</v>
      </c>
      <c r="AD67" s="315">
        <f t="shared" si="7"/>
        <v>0</v>
      </c>
      <c r="AE67" s="315">
        <f t="shared" si="7"/>
        <v>0</v>
      </c>
      <c r="AF67" s="315">
        <f t="shared" si="7"/>
        <v>0</v>
      </c>
    </row>
    <row r="68" spans="1:32" x14ac:dyDescent="0.35">
      <c r="A68" s="449" t="s">
        <v>789</v>
      </c>
      <c r="B68" s="315">
        <f t="shared" si="7"/>
        <v>2.7668350451878774</v>
      </c>
      <c r="C68" s="315">
        <f t="shared" si="7"/>
        <v>2.7645613010185688</v>
      </c>
      <c r="D68" s="315">
        <f t="shared" si="7"/>
        <v>2.760792509710098</v>
      </c>
      <c r="E68" s="315">
        <f t="shared" si="7"/>
        <v>2.732715860325158</v>
      </c>
      <c r="F68" s="315">
        <f t="shared" si="7"/>
        <v>2.7036743810571222</v>
      </c>
      <c r="G68" s="315">
        <f t="shared" si="7"/>
        <v>2.6909561517220437</v>
      </c>
      <c r="H68" s="315">
        <f t="shared" si="7"/>
        <v>2.6726145658891145</v>
      </c>
      <c r="I68" s="315">
        <f t="shared" si="7"/>
        <v>2.659063018623165</v>
      </c>
      <c r="J68" s="315">
        <f t="shared" si="7"/>
        <v>2.6284696879759566</v>
      </c>
      <c r="K68" s="315">
        <f t="shared" si="7"/>
        <v>2.6154868165024374</v>
      </c>
      <c r="L68" s="315">
        <f t="shared" si="7"/>
        <v>2.6055476480937463</v>
      </c>
      <c r="M68" s="315">
        <f t="shared" si="7"/>
        <v>2.5948227414010958</v>
      </c>
      <c r="N68" s="315">
        <f t="shared" si="7"/>
        <v>2.5757477187298106</v>
      </c>
      <c r="O68" s="315">
        <f t="shared" si="7"/>
        <v>2.5489542817470006</v>
      </c>
      <c r="P68" s="315">
        <f t="shared" ref="B68:AF69" si="9">$U$17*$E36*P$45</f>
        <v>2.5349424411308905</v>
      </c>
      <c r="Q68" s="315">
        <f t="shared" si="9"/>
        <v>2.5103564813814598</v>
      </c>
      <c r="R68" s="315">
        <f t="shared" si="9"/>
        <v>2.5033923440503392</v>
      </c>
      <c r="S68" s="315">
        <f t="shared" si="9"/>
        <v>2.492164241840682</v>
      </c>
      <c r="T68" s="315">
        <f t="shared" si="9"/>
        <v>2.4800944075390867</v>
      </c>
      <c r="U68" s="315">
        <f t="shared" si="9"/>
        <v>2.4683120298925396</v>
      </c>
      <c r="V68" s="315">
        <f t="shared" si="9"/>
        <v>2.4563366869315604</v>
      </c>
      <c r="W68" s="315">
        <f t="shared" si="9"/>
        <v>2.4474119408999631</v>
      </c>
      <c r="X68" s="315">
        <f t="shared" si="9"/>
        <v>2.4389659759628861</v>
      </c>
      <c r="Y68" s="315">
        <f t="shared" si="9"/>
        <v>2.3944674368097449</v>
      </c>
      <c r="Z68" s="315">
        <f t="shared" si="9"/>
        <v>2.3534561137842087</v>
      </c>
      <c r="AA68" s="315">
        <f t="shared" si="9"/>
        <v>2.336092258461302</v>
      </c>
      <c r="AB68" s="315">
        <f t="shared" si="9"/>
        <v>2.3092211847903048</v>
      </c>
      <c r="AC68" s="315">
        <f t="shared" si="9"/>
        <v>2.2860792559905736</v>
      </c>
      <c r="AD68" s="315">
        <f t="shared" si="9"/>
        <v>2.2437501029196962</v>
      </c>
      <c r="AE68" s="315">
        <f t="shared" si="9"/>
        <v>2.2211082076782671</v>
      </c>
      <c r="AF68" s="315">
        <f>$U$17*$E36*AF$45</f>
        <v>2.2012089068901353</v>
      </c>
    </row>
    <row r="69" spans="1:32" x14ac:dyDescent="0.35">
      <c r="A69" s="449" t="s">
        <v>30</v>
      </c>
      <c r="B69" s="315">
        <f t="shared" si="9"/>
        <v>0</v>
      </c>
      <c r="C69" s="315">
        <f t="shared" si="9"/>
        <v>0</v>
      </c>
      <c r="D69" s="315">
        <f t="shared" si="9"/>
        <v>0</v>
      </c>
      <c r="E69" s="315">
        <f t="shared" si="9"/>
        <v>0</v>
      </c>
      <c r="F69" s="315">
        <f t="shared" si="9"/>
        <v>0</v>
      </c>
      <c r="G69" s="315">
        <f t="shared" si="9"/>
        <v>0</v>
      </c>
      <c r="H69" s="315">
        <f t="shared" si="9"/>
        <v>0</v>
      </c>
      <c r="I69" s="315">
        <f t="shared" si="9"/>
        <v>0</v>
      </c>
      <c r="J69" s="315">
        <f t="shared" si="9"/>
        <v>0</v>
      </c>
      <c r="K69" s="315">
        <f t="shared" si="9"/>
        <v>0</v>
      </c>
      <c r="L69" s="315">
        <f t="shared" si="9"/>
        <v>0</v>
      </c>
      <c r="M69" s="315">
        <f t="shared" si="9"/>
        <v>0</v>
      </c>
      <c r="N69" s="315">
        <f t="shared" si="9"/>
        <v>0</v>
      </c>
      <c r="O69" s="315">
        <f t="shared" si="9"/>
        <v>0</v>
      </c>
      <c r="P69" s="315">
        <f t="shared" si="9"/>
        <v>0</v>
      </c>
      <c r="Q69" s="315">
        <f t="shared" si="9"/>
        <v>0</v>
      </c>
      <c r="R69" s="315">
        <f t="shared" si="9"/>
        <v>0</v>
      </c>
      <c r="S69" s="315">
        <f t="shared" si="9"/>
        <v>0</v>
      </c>
      <c r="T69" s="315">
        <f t="shared" si="9"/>
        <v>0</v>
      </c>
      <c r="U69" s="315">
        <f t="shared" si="9"/>
        <v>0</v>
      </c>
      <c r="V69" s="315">
        <f t="shared" si="9"/>
        <v>0</v>
      </c>
      <c r="W69" s="315">
        <f t="shared" si="9"/>
        <v>0</v>
      </c>
      <c r="X69" s="315">
        <f t="shared" si="9"/>
        <v>0</v>
      </c>
      <c r="Y69" s="315">
        <f t="shared" si="9"/>
        <v>0</v>
      </c>
      <c r="Z69" s="315">
        <f t="shared" si="9"/>
        <v>0</v>
      </c>
      <c r="AA69" s="315">
        <f t="shared" si="9"/>
        <v>0</v>
      </c>
      <c r="AB69" s="315">
        <f t="shared" si="9"/>
        <v>0</v>
      </c>
      <c r="AC69" s="315">
        <f t="shared" si="9"/>
        <v>0</v>
      </c>
      <c r="AD69" s="315">
        <f t="shared" si="9"/>
        <v>0</v>
      </c>
      <c r="AE69" s="315">
        <f t="shared" si="9"/>
        <v>0</v>
      </c>
      <c r="AF69" s="315">
        <f t="shared" si="9"/>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I167"/>
  <sheetViews>
    <sheetView zoomScale="85" zoomScaleNormal="85" workbookViewId="0"/>
  </sheetViews>
  <sheetFormatPr defaultColWidth="10.6328125" defaultRowHeight="14.5" x14ac:dyDescent="0.35"/>
  <cols>
    <col min="1" max="1" width="43.26953125" customWidth="1"/>
    <col min="2" max="2" width="27.81640625" bestFit="1" customWidth="1"/>
    <col min="3" max="3" width="27.08984375" bestFit="1" customWidth="1"/>
  </cols>
  <sheetData>
    <row r="1" spans="1:26" x14ac:dyDescent="0.35">
      <c r="A1" t="s">
        <v>479</v>
      </c>
    </row>
    <row r="3" spans="1:26" x14ac:dyDescent="0.35">
      <c r="A3" t="s">
        <v>480</v>
      </c>
    </row>
    <row r="4" spans="1:26" x14ac:dyDescent="0.35">
      <c r="A4" t="s">
        <v>540</v>
      </c>
    </row>
    <row r="6" spans="1:26" x14ac:dyDescent="0.35">
      <c r="A6" s="299" t="s">
        <v>451</v>
      </c>
      <c r="B6" s="270"/>
      <c r="C6" s="271"/>
      <c r="D6" s="271"/>
      <c r="E6" s="271"/>
      <c r="F6" s="271"/>
      <c r="G6" s="271"/>
      <c r="H6" s="271"/>
      <c r="I6" s="271"/>
      <c r="J6" s="271"/>
      <c r="K6" s="271"/>
      <c r="L6" s="271"/>
      <c r="M6" s="271"/>
      <c r="N6" s="271"/>
      <c r="O6" s="271"/>
      <c r="P6" s="271"/>
      <c r="Q6" s="271"/>
      <c r="R6" s="271"/>
      <c r="S6" s="271"/>
      <c r="T6" s="271"/>
      <c r="U6" s="271"/>
      <c r="V6" s="271"/>
      <c r="W6" s="271"/>
      <c r="X6" s="271"/>
      <c r="Y6" s="271"/>
      <c r="Z6" s="271"/>
    </row>
    <row r="7" spans="1:26" x14ac:dyDescent="0.35">
      <c r="A7" s="271" t="s">
        <v>445</v>
      </c>
      <c r="B7" s="271" t="s">
        <v>446</v>
      </c>
      <c r="C7" s="271" t="s">
        <v>447</v>
      </c>
      <c r="D7" s="279">
        <v>2028</v>
      </c>
      <c r="E7" s="279">
        <v>2029</v>
      </c>
      <c r="F7" s="279">
        <v>2030</v>
      </c>
      <c r="G7" s="279">
        <v>2031</v>
      </c>
      <c r="H7" s="279">
        <v>2032</v>
      </c>
      <c r="I7" s="279">
        <v>2033</v>
      </c>
      <c r="J7" s="279">
        <v>2034</v>
      </c>
      <c r="K7" s="279">
        <v>2035</v>
      </c>
      <c r="L7" s="279">
        <v>2036</v>
      </c>
      <c r="M7" s="279">
        <v>2037</v>
      </c>
      <c r="N7" s="279">
        <v>2038</v>
      </c>
      <c r="O7" s="279">
        <v>2039</v>
      </c>
      <c r="P7" s="279">
        <v>2040</v>
      </c>
      <c r="Q7" s="279">
        <v>2041</v>
      </c>
      <c r="R7" s="279">
        <v>2042</v>
      </c>
      <c r="S7" s="279">
        <v>2043</v>
      </c>
      <c r="T7" s="279">
        <v>2044</v>
      </c>
      <c r="U7" s="279">
        <v>2045</v>
      </c>
      <c r="V7" s="279">
        <v>2046</v>
      </c>
      <c r="W7" s="279">
        <v>2047</v>
      </c>
      <c r="X7" s="279">
        <v>2048</v>
      </c>
      <c r="Y7" s="279">
        <v>2049</v>
      </c>
      <c r="Z7" s="279">
        <v>2050</v>
      </c>
    </row>
    <row r="8" spans="1:26" x14ac:dyDescent="0.35">
      <c r="A8" s="271" t="s">
        <v>432</v>
      </c>
      <c r="B8" s="271" t="s">
        <v>448</v>
      </c>
      <c r="C8" s="271" t="s">
        <v>311</v>
      </c>
      <c r="D8" s="280">
        <v>23770.782104969781</v>
      </c>
      <c r="E8" s="280">
        <v>48031.765342930841</v>
      </c>
      <c r="F8" s="280">
        <v>88222.655072605412</v>
      </c>
      <c r="G8" s="280">
        <v>115235.6048607612</v>
      </c>
      <c r="H8" s="280">
        <v>345478.20092856017</v>
      </c>
      <c r="I8" s="280">
        <v>655204.30428722664</v>
      </c>
      <c r="J8" s="280">
        <v>1370796.8145521861</v>
      </c>
      <c r="K8" s="280">
        <v>2164358.9777486189</v>
      </c>
      <c r="L8" s="280">
        <v>2645018.6781009058</v>
      </c>
      <c r="M8" s="280">
        <v>4115972.5394008178</v>
      </c>
      <c r="N8" s="280">
        <v>5628597.667274395</v>
      </c>
      <c r="O8" s="280">
        <v>6823324.116901706</v>
      </c>
      <c r="P8" s="280">
        <v>8183864.7403086592</v>
      </c>
      <c r="Q8" s="280">
        <v>8795774.2565555405</v>
      </c>
      <c r="R8" s="280">
        <v>9863677.6578950305</v>
      </c>
      <c r="S8" s="280">
        <v>10779295.82095339</v>
      </c>
      <c r="T8" s="280">
        <v>12125602.799514221</v>
      </c>
      <c r="U8" s="280">
        <v>12391204.749038279</v>
      </c>
      <c r="V8" s="280">
        <v>13259070.861810839</v>
      </c>
      <c r="W8" s="280">
        <v>15062653.741641421</v>
      </c>
      <c r="X8" s="280">
        <v>15157296.8645571</v>
      </c>
      <c r="Y8" s="280">
        <v>16507538.356311969</v>
      </c>
      <c r="Z8" s="280">
        <v>17327989.24247713</v>
      </c>
    </row>
    <row r="9" spans="1:26" x14ac:dyDescent="0.35">
      <c r="A9" s="271" t="s">
        <v>432</v>
      </c>
      <c r="B9" s="271" t="s">
        <v>448</v>
      </c>
      <c r="C9" s="271" t="s">
        <v>309</v>
      </c>
      <c r="D9" s="280">
        <v>7049.4499026649601</v>
      </c>
      <c r="E9" s="280">
        <v>14016.95273843528</v>
      </c>
      <c r="F9" s="280">
        <v>25953.639525545703</v>
      </c>
      <c r="G9" s="280">
        <v>34200.213638714806</v>
      </c>
      <c r="H9" s="280">
        <v>101154.55439724409</v>
      </c>
      <c r="I9" s="280">
        <v>196567.92697755148</v>
      </c>
      <c r="J9" s="280">
        <v>408380.751736679</v>
      </c>
      <c r="K9" s="280">
        <v>647384.6527284591</v>
      </c>
      <c r="L9" s="280">
        <v>789539.52583786205</v>
      </c>
      <c r="M9" s="280">
        <v>1213131.8458305569</v>
      </c>
      <c r="N9" s="280">
        <v>1673227.803085177</v>
      </c>
      <c r="O9" s="280">
        <v>2043778.0638345629</v>
      </c>
      <c r="P9" s="280">
        <v>2447023.7969404999</v>
      </c>
      <c r="Q9" s="280">
        <v>2639280.5588601301</v>
      </c>
      <c r="R9" s="280">
        <v>2957688.74066622</v>
      </c>
      <c r="S9" s="280">
        <v>3226024.4130126303</v>
      </c>
      <c r="T9" s="280">
        <v>3657151.7479164698</v>
      </c>
      <c r="U9" s="280">
        <v>3759693.6381554198</v>
      </c>
      <c r="V9" s="280">
        <v>4028006.6813091198</v>
      </c>
      <c r="W9" s="280">
        <v>4601026.8135326598</v>
      </c>
      <c r="X9" s="280">
        <v>4659854.0379608404</v>
      </c>
      <c r="Y9" s="280">
        <v>5078960.4219362997</v>
      </c>
      <c r="Z9" s="280">
        <v>5367011.5504168402</v>
      </c>
    </row>
    <row r="10" spans="1:26" x14ac:dyDescent="0.35">
      <c r="A10" s="271" t="s">
        <v>432</v>
      </c>
      <c r="B10" s="271" t="s">
        <v>448</v>
      </c>
      <c r="C10" s="271" t="s">
        <v>449</v>
      </c>
      <c r="D10" s="280">
        <v>63779.892771651568</v>
      </c>
      <c r="E10" s="280">
        <v>121354.9033156043</v>
      </c>
      <c r="F10" s="280">
        <v>229014.56247343562</v>
      </c>
      <c r="G10" s="280">
        <v>303715.92509612697</v>
      </c>
      <c r="H10" s="280">
        <v>889427.76759820932</v>
      </c>
      <c r="I10" s="280">
        <v>1763710.1506133089</v>
      </c>
      <c r="J10" s="280">
        <v>3578082.6860371642</v>
      </c>
      <c r="K10" s="280">
        <v>5772674.634004374</v>
      </c>
      <c r="L10" s="280">
        <v>6975760.5634959079</v>
      </c>
      <c r="M10" s="280">
        <v>10834646.587801803</v>
      </c>
      <c r="N10" s="280">
        <v>14943644.611097816</v>
      </c>
      <c r="O10" s="280">
        <v>18429545.918608867</v>
      </c>
      <c r="P10" s="280">
        <v>22298191.142672606</v>
      </c>
      <c r="Q10" s="280">
        <v>24205885.674073536</v>
      </c>
      <c r="R10" s="280">
        <v>27231668.426936276</v>
      </c>
      <c r="S10" s="280">
        <v>30243761.808058772</v>
      </c>
      <c r="T10" s="280">
        <v>34189031.306897916</v>
      </c>
      <c r="U10" s="280">
        <v>35142225.13603811</v>
      </c>
      <c r="V10" s="280">
        <v>37708982.902065367</v>
      </c>
      <c r="W10" s="280">
        <v>43152967.959412031</v>
      </c>
      <c r="X10" s="280">
        <v>43945780.346069857</v>
      </c>
      <c r="Y10" s="280">
        <v>47780409.245331921</v>
      </c>
      <c r="Z10" s="280">
        <v>50644314.409971267</v>
      </c>
    </row>
    <row r="11" spans="1:26" x14ac:dyDescent="0.35">
      <c r="A11" s="271" t="s">
        <v>432</v>
      </c>
      <c r="B11" s="271" t="s">
        <v>448</v>
      </c>
      <c r="C11" s="271" t="s">
        <v>117</v>
      </c>
      <c r="D11" s="280">
        <v>93669.752464534206</v>
      </c>
      <c r="E11" s="280">
        <v>189948.29186122699</v>
      </c>
      <c r="F11" s="280">
        <v>350760.68915308599</v>
      </c>
      <c r="G11" s="280">
        <v>457356.84115641902</v>
      </c>
      <c r="H11" s="280">
        <v>1375899.5102729599</v>
      </c>
      <c r="I11" s="280">
        <v>2640627.3989994498</v>
      </c>
      <c r="J11" s="280">
        <v>5548927.5636670897</v>
      </c>
      <c r="K11" s="280">
        <v>8803565.6010550093</v>
      </c>
      <c r="L11" s="280">
        <v>10787132.2232315</v>
      </c>
      <c r="M11" s="280">
        <v>17012400.1745519</v>
      </c>
      <c r="N11" s="280">
        <v>23348569.207557</v>
      </c>
      <c r="O11" s="280">
        <v>29110528.936962102</v>
      </c>
      <c r="P11" s="280">
        <v>35776294.740639098</v>
      </c>
      <c r="Q11" s="280">
        <v>39352211.195102699</v>
      </c>
      <c r="R11" s="280">
        <v>44815814.023478702</v>
      </c>
      <c r="S11" s="280">
        <v>49397163.257319301</v>
      </c>
      <c r="T11" s="280">
        <v>54710295.905764602</v>
      </c>
      <c r="U11" s="280">
        <v>55766665.767149001</v>
      </c>
      <c r="V11" s="280">
        <v>59639520.391403899</v>
      </c>
      <c r="W11" s="280">
        <v>69074767.647956893</v>
      </c>
      <c r="X11" s="280">
        <v>69819707.090268597</v>
      </c>
      <c r="Y11" s="280">
        <v>76339710.570537299</v>
      </c>
      <c r="Z11" s="280">
        <v>80748893.738401502</v>
      </c>
    </row>
    <row r="12" spans="1:26" x14ac:dyDescent="0.35">
      <c r="A12" s="271" t="s">
        <v>432</v>
      </c>
      <c r="B12" s="271" t="s">
        <v>448</v>
      </c>
      <c r="C12" s="271" t="s">
        <v>450</v>
      </c>
      <c r="D12" s="280">
        <v>18927.98328614423</v>
      </c>
      <c r="E12" s="280">
        <v>37065.061127552297</v>
      </c>
      <c r="F12" s="280">
        <v>70964.074066050904</v>
      </c>
      <c r="G12" s="280">
        <v>90451.846175167899</v>
      </c>
      <c r="H12" s="280">
        <v>271912.13870360731</v>
      </c>
      <c r="I12" s="280">
        <v>521006.34884200303</v>
      </c>
      <c r="J12" s="280">
        <v>1070394.1334372899</v>
      </c>
      <c r="K12" s="280">
        <v>1708744.2859716481</v>
      </c>
      <c r="L12" s="280">
        <v>2074905.7955958541</v>
      </c>
      <c r="M12" s="280">
        <v>3213608.6226692563</v>
      </c>
      <c r="N12" s="280">
        <v>4385403.0116564697</v>
      </c>
      <c r="O12" s="280">
        <v>5376746.6472774893</v>
      </c>
      <c r="P12" s="280">
        <v>6437496.0872979797</v>
      </c>
      <c r="Q12" s="280">
        <v>6952185.4170284402</v>
      </c>
      <c r="R12" s="280">
        <v>7819875.0412634704</v>
      </c>
      <c r="S12" s="280">
        <v>8660279.7491059303</v>
      </c>
      <c r="T12" s="280">
        <v>9775701.2752370089</v>
      </c>
      <c r="U12" s="280">
        <v>10065941.242749261</v>
      </c>
      <c r="V12" s="280">
        <v>10766935.058712671</v>
      </c>
      <c r="W12" s="280">
        <v>12303017.84924271</v>
      </c>
      <c r="X12" s="280">
        <v>12484717.764904579</v>
      </c>
      <c r="Y12" s="280">
        <v>13555212.901505839</v>
      </c>
      <c r="Z12" s="280">
        <v>14304857.81274548</v>
      </c>
    </row>
    <row r="14" spans="1:26" x14ac:dyDescent="0.35">
      <c r="A14" s="299" t="s">
        <v>457</v>
      </c>
      <c r="B14" s="270"/>
    </row>
    <row r="16" spans="1:26" x14ac:dyDescent="0.35">
      <c r="A16" s="271" t="s">
        <v>458</v>
      </c>
    </row>
    <row r="18" spans="1:1" x14ac:dyDescent="0.35">
      <c r="A18" t="s">
        <v>453</v>
      </c>
    </row>
    <row r="19" spans="1:1" x14ac:dyDescent="0.35">
      <c r="A19" t="s">
        <v>452</v>
      </c>
    </row>
    <row r="20" spans="1:1" x14ac:dyDescent="0.35">
      <c r="A20" s="298" t="s">
        <v>454</v>
      </c>
    </row>
    <row r="21" spans="1:1" x14ac:dyDescent="0.35">
      <c r="A21" t="s">
        <v>455</v>
      </c>
    </row>
    <row r="22" spans="1:1" x14ac:dyDescent="0.35">
      <c r="A22" t="s">
        <v>456</v>
      </c>
    </row>
    <row r="36" spans="1:2" x14ac:dyDescent="0.35">
      <c r="A36" t="s">
        <v>461</v>
      </c>
    </row>
    <row r="38" spans="1:2" x14ac:dyDescent="0.35">
      <c r="A38" s="123" t="s">
        <v>459</v>
      </c>
      <c r="B38" s="123"/>
    </row>
    <row r="39" spans="1:2" x14ac:dyDescent="0.35">
      <c r="A39" t="s">
        <v>117</v>
      </c>
      <c r="B39">
        <v>217</v>
      </c>
    </row>
    <row r="40" spans="1:2" x14ac:dyDescent="0.35">
      <c r="A40" t="s">
        <v>460</v>
      </c>
      <c r="B40">
        <v>181</v>
      </c>
    </row>
    <row r="42" spans="1:2" x14ac:dyDescent="0.35">
      <c r="A42" t="s">
        <v>484</v>
      </c>
    </row>
    <row r="43" spans="1:2" x14ac:dyDescent="0.35">
      <c r="B43" s="122">
        <v>8.5984523000000002E-8</v>
      </c>
    </row>
    <row r="45" spans="1:2" x14ac:dyDescent="0.35">
      <c r="A45" s="123" t="s">
        <v>462</v>
      </c>
      <c r="B45" s="270"/>
    </row>
    <row r="46" spans="1:2" x14ac:dyDescent="0.35">
      <c r="A46" s="271" t="s">
        <v>117</v>
      </c>
      <c r="B46">
        <f>B39*$B$43</f>
        <v>1.8658641491000002E-5</v>
      </c>
    </row>
    <row r="47" spans="1:2" x14ac:dyDescent="0.35">
      <c r="A47" s="271" t="s">
        <v>460</v>
      </c>
      <c r="B47" s="271">
        <f>B40*$B$43</f>
        <v>1.5563198663000001E-5</v>
      </c>
    </row>
    <row r="50" spans="1:35" x14ac:dyDescent="0.35">
      <c r="A50" s="318" t="s">
        <v>463</v>
      </c>
      <c r="B50" s="276"/>
      <c r="C50" s="276"/>
      <c r="D50" s="276"/>
    </row>
    <row r="51" spans="1:35" x14ac:dyDescent="0.35">
      <c r="B51" s="282">
        <v>2017</v>
      </c>
      <c r="C51" s="282">
        <v>2018</v>
      </c>
      <c r="D51" s="282">
        <v>2019</v>
      </c>
      <c r="E51" s="282">
        <v>2020</v>
      </c>
      <c r="F51" s="282">
        <v>2021</v>
      </c>
      <c r="G51" s="282">
        <v>2022</v>
      </c>
      <c r="H51" s="282">
        <v>2023</v>
      </c>
      <c r="I51" s="282">
        <v>2024</v>
      </c>
      <c r="J51" s="282">
        <v>2025</v>
      </c>
      <c r="K51" s="282">
        <v>2026</v>
      </c>
      <c r="L51" s="282">
        <v>2027</v>
      </c>
      <c r="M51" s="282">
        <v>2028</v>
      </c>
      <c r="N51" s="282">
        <v>2029</v>
      </c>
      <c r="O51" s="282">
        <v>2030</v>
      </c>
      <c r="P51" s="282">
        <v>2031</v>
      </c>
      <c r="Q51" s="282">
        <v>2032</v>
      </c>
      <c r="R51" s="282">
        <v>2033</v>
      </c>
      <c r="S51" s="282">
        <v>2034</v>
      </c>
      <c r="T51" s="282">
        <v>2035</v>
      </c>
      <c r="U51" s="282">
        <v>2036</v>
      </c>
      <c r="V51" s="282">
        <v>2037</v>
      </c>
      <c r="W51" s="282">
        <v>2038</v>
      </c>
      <c r="X51" s="282">
        <v>2039</v>
      </c>
      <c r="Y51" s="282">
        <v>2040</v>
      </c>
      <c r="Z51" s="282">
        <v>2041</v>
      </c>
      <c r="AA51" s="282">
        <v>2042</v>
      </c>
      <c r="AB51" s="282">
        <v>2043</v>
      </c>
      <c r="AC51" s="282">
        <v>2044</v>
      </c>
      <c r="AD51" s="282">
        <v>2045</v>
      </c>
      <c r="AE51" s="282">
        <v>2046</v>
      </c>
      <c r="AF51" s="282">
        <v>2047</v>
      </c>
      <c r="AG51" s="282">
        <v>2048</v>
      </c>
      <c r="AH51" s="282">
        <v>2049</v>
      </c>
      <c r="AI51" s="282">
        <v>2050</v>
      </c>
    </row>
    <row r="52" spans="1:35" x14ac:dyDescent="0.35">
      <c r="A52" t="s">
        <v>117</v>
      </c>
      <c r="B52">
        <v>0</v>
      </c>
      <c r="C52" s="271">
        <v>0</v>
      </c>
      <c r="D52" s="271">
        <v>0</v>
      </c>
      <c r="E52" s="271">
        <v>0</v>
      </c>
      <c r="F52" s="271">
        <v>0</v>
      </c>
      <c r="G52" s="271">
        <v>0</v>
      </c>
      <c r="H52" s="271">
        <v>0</v>
      </c>
      <c r="I52" s="271">
        <v>0</v>
      </c>
      <c r="J52" s="271">
        <v>0</v>
      </c>
      <c r="K52" s="271">
        <v>0</v>
      </c>
      <c r="L52" s="271">
        <v>0</v>
      </c>
      <c r="M52" s="281">
        <f>D11*$B$46</f>
        <v>1.7477503297864576</v>
      </c>
      <c r="N52" s="281">
        <f t="shared" ref="N52:AI52" si="0">E11*$B$46</f>
        <v>3.544177079666468</v>
      </c>
      <c r="O52" s="281">
        <f t="shared" si="0"/>
        <v>6.5447179480435249</v>
      </c>
      <c r="P52" s="281">
        <f t="shared" si="0"/>
        <v>8.5336573325938581</v>
      </c>
      <c r="Q52" s="281">
        <f t="shared" si="0"/>
        <v>25.672415689825634</v>
      </c>
      <c r="R52" s="281">
        <f t="shared" si="0"/>
        <v>49.270519949242548</v>
      </c>
      <c r="S52" s="281">
        <f t="shared" si="0"/>
        <v>103.53545006999231</v>
      </c>
      <c r="T52" s="281">
        <f t="shared" si="0"/>
        <v>164.26257439258538</v>
      </c>
      <c r="U52" s="281">
        <f t="shared" si="0"/>
        <v>201.27323286929035</v>
      </c>
      <c r="V52" s="281">
        <f t="shared" si="0"/>
        <v>317.42827575838976</v>
      </c>
      <c r="W52" s="281">
        <f t="shared" si="0"/>
        <v>435.65258217160806</v>
      </c>
      <c r="X52" s="281">
        <f t="shared" si="0"/>
        <v>543.16292304815727</v>
      </c>
      <c r="Y52" s="281">
        <f t="shared" si="0"/>
        <v>667.53705744193383</v>
      </c>
      <c r="Z52" s="281">
        <f t="shared" si="0"/>
        <v>734.25880056753795</v>
      </c>
      <c r="AA52" s="281">
        <f t="shared" si="0"/>
        <v>836.20220699141942</v>
      </c>
      <c r="AB52" s="281">
        <f t="shared" si="0"/>
        <v>921.68395989071871</v>
      </c>
      <c r="AC52" s="281">
        <f t="shared" si="0"/>
        <v>1020.8197971721869</v>
      </c>
      <c r="AD52" s="281">
        <f t="shared" si="0"/>
        <v>1040.5302236976559</v>
      </c>
      <c r="AE52" s="281">
        <f t="shared" si="0"/>
        <v>1112.7924296783895</v>
      </c>
      <c r="AF52" s="281">
        <f t="shared" si="0"/>
        <v>1288.841325617353</v>
      </c>
      <c r="AG52" s="281">
        <f t="shared" si="0"/>
        <v>1302.7408836039526</v>
      </c>
      <c r="AH52" s="281">
        <f t="shared" si="0"/>
        <v>1424.3952910623586</v>
      </c>
      <c r="AI52" s="281">
        <f t="shared" si="0"/>
        <v>1506.6646590596886</v>
      </c>
    </row>
    <row r="53" spans="1:35" x14ac:dyDescent="0.35">
      <c r="A53" t="s">
        <v>464</v>
      </c>
      <c r="B53">
        <v>0</v>
      </c>
      <c r="C53" s="271">
        <v>0</v>
      </c>
      <c r="D53" s="271">
        <v>0</v>
      </c>
      <c r="E53" s="271">
        <v>0</v>
      </c>
      <c r="F53" s="271">
        <v>0</v>
      </c>
      <c r="G53" s="271">
        <v>0</v>
      </c>
      <c r="H53" s="271">
        <v>0</v>
      </c>
      <c r="I53" s="271">
        <v>0</v>
      </c>
      <c r="J53" s="271">
        <v>0</v>
      </c>
      <c r="K53" s="271">
        <v>0</v>
      </c>
      <c r="L53" s="271">
        <v>0</v>
      </c>
      <c r="M53" s="281">
        <f>D12*$B$47</f>
        <v>0.29457996417220622</v>
      </c>
      <c r="N53" s="281">
        <f t="shared" ref="N53:AI53" si="1">E12*$B$47</f>
        <v>0.57685090978433518</v>
      </c>
      <c r="O53" s="281">
        <f t="shared" si="1"/>
        <v>1.1044279826257966</v>
      </c>
      <c r="P53" s="281">
        <f t="shared" si="1"/>
        <v>1.4077200514592547</v>
      </c>
      <c r="Q53" s="281">
        <f t="shared" si="1"/>
        <v>4.2318226335254518</v>
      </c>
      <c r="R53" s="281">
        <f t="shared" si="1"/>
        <v>8.1085253117123735</v>
      </c>
      <c r="S53" s="281">
        <f t="shared" si="1"/>
        <v>16.658756546394276</v>
      </c>
      <c r="T53" s="281">
        <f t="shared" si="1"/>
        <v>26.593526786842844</v>
      </c>
      <c r="U53" s="281">
        <f t="shared" si="1"/>
        <v>32.292171103868348</v>
      </c>
      <c r="V53" s="281">
        <f t="shared" si="1"/>
        <v>50.014029419731443</v>
      </c>
      <c r="W53" s="281">
        <f t="shared" si="1"/>
        <v>68.250898287728148</v>
      </c>
      <c r="X53" s="281">
        <f t="shared" si="1"/>
        <v>83.679376232198763</v>
      </c>
      <c r="Y53" s="281">
        <f t="shared" si="1"/>
        <v>100.18803049890366</v>
      </c>
      <c r="Z53" s="281">
        <f t="shared" si="1"/>
        <v>108.19824278722513</v>
      </c>
      <c r="AA53" s="281">
        <f t="shared" si="1"/>
        <v>121.70226878701872</v>
      </c>
      <c r="AB53" s="281">
        <f t="shared" si="1"/>
        <v>134.78165421249139</v>
      </c>
      <c r="AC53" s="281">
        <f t="shared" si="1"/>
        <v>152.14118101665602</v>
      </c>
      <c r="AD53" s="281">
        <f t="shared" si="1"/>
        <v>156.65824329099186</v>
      </c>
      <c r="AE53" s="281">
        <f t="shared" si="1"/>
        <v>167.56794931036487</v>
      </c>
      <c r="AF53" s="281">
        <f t="shared" si="1"/>
        <v>191.47431094219928</v>
      </c>
      <c r="AG53" s="281">
        <f t="shared" si="1"/>
        <v>194.3021428266953</v>
      </c>
      <c r="AH53" s="281">
        <f t="shared" si="1"/>
        <v>210.96247130539604</v>
      </c>
      <c r="AI53" s="281">
        <f t="shared" si="1"/>
        <v>222.62934398572557</v>
      </c>
    </row>
    <row r="55" spans="1:35" x14ac:dyDescent="0.35">
      <c r="A55" s="299" t="s">
        <v>465</v>
      </c>
      <c r="B55" s="270"/>
      <c r="C55" s="300"/>
    </row>
    <row r="57" spans="1:35" x14ac:dyDescent="0.35">
      <c r="A57" t="s">
        <v>471</v>
      </c>
    </row>
    <row r="58" spans="1:35" x14ac:dyDescent="0.35">
      <c r="A58" t="s">
        <v>472</v>
      </c>
    </row>
    <row r="59" spans="1:35" s="271" customFormat="1" x14ac:dyDescent="0.35"/>
    <row r="60" spans="1:35" x14ac:dyDescent="0.35">
      <c r="A60" s="271" t="s">
        <v>453</v>
      </c>
    </row>
    <row r="61" spans="1:35" x14ac:dyDescent="0.35">
      <c r="A61" s="271" t="s">
        <v>452</v>
      </c>
    </row>
    <row r="62" spans="1:35" x14ac:dyDescent="0.35">
      <c r="A62" s="298" t="s">
        <v>454</v>
      </c>
    </row>
    <row r="63" spans="1:35" x14ac:dyDescent="0.35">
      <c r="A63" s="271" t="s">
        <v>466</v>
      </c>
    </row>
    <row r="64" spans="1:35" x14ac:dyDescent="0.35">
      <c r="A64" s="271" t="s">
        <v>467</v>
      </c>
    </row>
    <row r="77" spans="1:3" x14ac:dyDescent="0.35">
      <c r="A77" s="123" t="s">
        <v>468</v>
      </c>
      <c r="B77" s="123"/>
      <c r="C77" s="270"/>
    </row>
    <row r="78" spans="1:3" x14ac:dyDescent="0.35">
      <c r="B78" t="s">
        <v>444</v>
      </c>
      <c r="C78" t="s">
        <v>469</v>
      </c>
    </row>
    <row r="79" spans="1:3" x14ac:dyDescent="0.35">
      <c r="A79" s="271" t="s">
        <v>311</v>
      </c>
      <c r="B79" s="271">
        <v>287</v>
      </c>
      <c r="C79">
        <v>722</v>
      </c>
    </row>
    <row r="80" spans="1:3" x14ac:dyDescent="0.35">
      <c r="A80" s="271" t="s">
        <v>473</v>
      </c>
      <c r="B80" s="271">
        <v>129</v>
      </c>
      <c r="C80">
        <v>0</v>
      </c>
    </row>
    <row r="81" spans="1:35" s="296" customFormat="1" x14ac:dyDescent="0.35"/>
    <row r="82" spans="1:35" x14ac:dyDescent="0.35">
      <c r="A82" t="s">
        <v>530</v>
      </c>
    </row>
    <row r="84" spans="1:35" x14ac:dyDescent="0.35">
      <c r="A84" s="318" t="s">
        <v>470</v>
      </c>
      <c r="B84" s="276"/>
      <c r="C84" s="276"/>
      <c r="D84" s="276"/>
    </row>
    <row r="85" spans="1:35" x14ac:dyDescent="0.35">
      <c r="B85" s="282">
        <v>2017</v>
      </c>
      <c r="C85" s="282">
        <v>2018</v>
      </c>
      <c r="D85" s="282">
        <v>2019</v>
      </c>
      <c r="E85" s="282">
        <v>2020</v>
      </c>
      <c r="F85" s="282">
        <v>2021</v>
      </c>
      <c r="G85" s="282">
        <v>2022</v>
      </c>
      <c r="H85" s="282">
        <v>2023</v>
      </c>
      <c r="I85" s="282">
        <v>2024</v>
      </c>
      <c r="J85" s="282">
        <v>2025</v>
      </c>
      <c r="K85" s="282">
        <v>2026</v>
      </c>
      <c r="L85" s="282">
        <v>2027</v>
      </c>
      <c r="M85" s="282">
        <v>2028</v>
      </c>
      <c r="N85" s="282">
        <v>2029</v>
      </c>
      <c r="O85" s="282">
        <v>2030</v>
      </c>
      <c r="P85" s="282">
        <v>2031</v>
      </c>
      <c r="Q85" s="282">
        <v>2032</v>
      </c>
      <c r="R85" s="282">
        <v>2033</v>
      </c>
      <c r="S85" s="282">
        <v>2034</v>
      </c>
      <c r="T85" s="282">
        <v>2035</v>
      </c>
      <c r="U85" s="282">
        <v>2036</v>
      </c>
      <c r="V85" s="282">
        <v>2037</v>
      </c>
      <c r="W85" s="282">
        <v>2038</v>
      </c>
      <c r="X85" s="282">
        <v>2039</v>
      </c>
      <c r="Y85" s="282">
        <v>2040</v>
      </c>
      <c r="Z85" s="282">
        <v>2041</v>
      </c>
      <c r="AA85" s="282">
        <v>2042</v>
      </c>
      <c r="AB85" s="282">
        <v>2043</v>
      </c>
      <c r="AC85" s="282">
        <v>2044</v>
      </c>
      <c r="AD85" s="282">
        <v>2045</v>
      </c>
      <c r="AE85" s="282">
        <v>2046</v>
      </c>
      <c r="AF85" s="282">
        <v>2047</v>
      </c>
      <c r="AG85" s="282">
        <v>2048</v>
      </c>
      <c r="AH85" s="282">
        <v>2049</v>
      </c>
      <c r="AI85" s="282">
        <v>2050</v>
      </c>
    </row>
    <row r="86" spans="1:35" x14ac:dyDescent="0.35">
      <c r="A86" t="s">
        <v>311</v>
      </c>
      <c r="B86" s="314">
        <v>0</v>
      </c>
      <c r="C86" s="314">
        <v>0</v>
      </c>
      <c r="D86" s="314">
        <v>0</v>
      </c>
      <c r="E86" s="314">
        <v>0</v>
      </c>
      <c r="F86" s="314">
        <v>0</v>
      </c>
      <c r="G86" s="314">
        <v>0</v>
      </c>
      <c r="H86" s="314">
        <v>0</v>
      </c>
      <c r="I86" s="314">
        <v>0</v>
      </c>
      <c r="J86" s="314">
        <v>0</v>
      </c>
      <c r="K86" s="314">
        <v>0</v>
      </c>
      <c r="L86" s="314">
        <v>0</v>
      </c>
      <c r="M86" s="314">
        <f t="shared" ref="M86:AI86" si="2">D8*$B$79*$B$43</f>
        <v>0.58660485650160288</v>
      </c>
      <c r="N86" s="314">
        <f t="shared" si="2"/>
        <v>1.1853066799437739</v>
      </c>
      <c r="O86" s="314">
        <f t="shared" si="2"/>
        <v>2.1771196963787025</v>
      </c>
      <c r="P86" s="314">
        <f t="shared" si="2"/>
        <v>2.8437333342553126</v>
      </c>
      <c r="Q86" s="314">
        <f t="shared" si="2"/>
        <v>8.5255583760434952</v>
      </c>
      <c r="R86" s="314">
        <f t="shared" si="2"/>
        <v>16.168842287073321</v>
      </c>
      <c r="S86" s="314">
        <f t="shared" si="2"/>
        <v>33.827918035777294</v>
      </c>
      <c r="T86" s="314">
        <f t="shared" si="2"/>
        <v>53.411094424812504</v>
      </c>
      <c r="U86" s="314">
        <f t="shared" si="2"/>
        <v>65.272602107065325</v>
      </c>
      <c r="V86" s="314">
        <f t="shared" si="2"/>
        <v>101.57215148318419</v>
      </c>
      <c r="W86" s="314">
        <f t="shared" si="2"/>
        <v>138.90004596131695</v>
      </c>
      <c r="X86" s="314">
        <f t="shared" si="2"/>
        <v>168.38297733679636</v>
      </c>
      <c r="Y86" s="314">
        <f t="shared" si="2"/>
        <v>201.9577976196922</v>
      </c>
      <c r="Z86" s="314">
        <f t="shared" si="2"/>
        <v>217.05823025942945</v>
      </c>
      <c r="AA86" s="314">
        <f t="shared" si="2"/>
        <v>243.41147849224021</v>
      </c>
      <c r="AB86" s="314">
        <f t="shared" si="2"/>
        <v>266.00669890944374</v>
      </c>
      <c r="AC86" s="314">
        <f t="shared" si="2"/>
        <v>299.23026759466046</v>
      </c>
      <c r="AD86" s="314">
        <f t="shared" si="2"/>
        <v>305.78467513577925</v>
      </c>
      <c r="AE86" s="314">
        <f t="shared" si="2"/>
        <v>327.20149155761311</v>
      </c>
      <c r="AF86" s="314">
        <f t="shared" si="2"/>
        <v>371.70951286460121</v>
      </c>
      <c r="AG86" s="314">
        <f t="shared" si="2"/>
        <v>374.04507402921297</v>
      </c>
      <c r="AH86" s="314">
        <f t="shared" si="2"/>
        <v>407.36573689237468</v>
      </c>
      <c r="AI86" s="314">
        <f t="shared" si="2"/>
        <v>427.61246130473239</v>
      </c>
    </row>
    <row r="88" spans="1:35" x14ac:dyDescent="0.35">
      <c r="A88" s="271" t="s">
        <v>476</v>
      </c>
    </row>
    <row r="89" spans="1:35" x14ac:dyDescent="0.35">
      <c r="A89" t="s">
        <v>475</v>
      </c>
    </row>
    <row r="90" spans="1:35" s="271" customFormat="1" x14ac:dyDescent="0.35"/>
    <row r="91" spans="1:35" x14ac:dyDescent="0.35">
      <c r="A91" s="318" t="s">
        <v>541</v>
      </c>
      <c r="B91" s="276"/>
      <c r="C91" s="276"/>
    </row>
    <row r="92" spans="1:35" x14ac:dyDescent="0.35">
      <c r="B92" s="282">
        <v>2017</v>
      </c>
      <c r="C92" s="282">
        <v>2018</v>
      </c>
      <c r="D92" s="282">
        <v>2019</v>
      </c>
      <c r="E92" s="282">
        <v>2020</v>
      </c>
      <c r="F92" s="282">
        <v>2021</v>
      </c>
      <c r="G92" s="282">
        <v>2022</v>
      </c>
      <c r="H92" s="282">
        <v>2023</v>
      </c>
      <c r="I92" s="282">
        <v>2024</v>
      </c>
      <c r="J92" s="282">
        <v>2025</v>
      </c>
      <c r="K92" s="282">
        <v>2026</v>
      </c>
      <c r="L92" s="282">
        <v>2027</v>
      </c>
      <c r="M92" s="282">
        <v>2028</v>
      </c>
      <c r="N92" s="282">
        <v>2029</v>
      </c>
      <c r="O92" s="282">
        <v>2030</v>
      </c>
      <c r="P92" s="282">
        <v>2031</v>
      </c>
      <c r="Q92" s="282">
        <v>2032</v>
      </c>
      <c r="R92" s="282">
        <v>2033</v>
      </c>
      <c r="S92" s="282">
        <v>2034</v>
      </c>
      <c r="T92" s="282">
        <v>2035</v>
      </c>
      <c r="U92" s="282">
        <v>2036</v>
      </c>
      <c r="V92" s="282">
        <v>2037</v>
      </c>
      <c r="W92" s="282">
        <v>2038</v>
      </c>
      <c r="X92" s="282">
        <v>2039</v>
      </c>
      <c r="Y92" s="282">
        <v>2040</v>
      </c>
      <c r="Z92" s="282">
        <v>2041</v>
      </c>
      <c r="AA92" s="282">
        <v>2042</v>
      </c>
      <c r="AB92" s="282">
        <v>2043</v>
      </c>
      <c r="AC92" s="282">
        <v>2044</v>
      </c>
      <c r="AD92" s="282">
        <v>2045</v>
      </c>
      <c r="AE92" s="282">
        <v>2046</v>
      </c>
      <c r="AF92" s="282">
        <v>2047</v>
      </c>
      <c r="AG92" s="282">
        <v>2048</v>
      </c>
      <c r="AH92" s="282">
        <v>2049</v>
      </c>
      <c r="AI92" s="282">
        <v>2050</v>
      </c>
    </row>
    <row r="93" spans="1:35" x14ac:dyDescent="0.35">
      <c r="A93" t="s">
        <v>474</v>
      </c>
      <c r="B93" s="314">
        <v>0</v>
      </c>
      <c r="C93" s="314">
        <v>0</v>
      </c>
      <c r="D93" s="314">
        <v>0</v>
      </c>
      <c r="E93" s="314">
        <v>0</v>
      </c>
      <c r="F93" s="314">
        <v>0</v>
      </c>
      <c r="G93" s="314">
        <v>0</v>
      </c>
      <c r="H93" s="314">
        <v>0</v>
      </c>
      <c r="I93" s="314">
        <v>0</v>
      </c>
      <c r="J93" s="314">
        <v>0</v>
      </c>
      <c r="K93" s="314">
        <v>0</v>
      </c>
      <c r="L93" s="314">
        <v>0</v>
      </c>
      <c r="M93" s="314">
        <f>D9*$B$79*$B$43</f>
        <v>0.17396320955310335</v>
      </c>
      <c r="N93" s="314">
        <f t="shared" ref="N93:AI93" si="3">E9*$B$79*$B$43</f>
        <v>0.34590416560170767</v>
      </c>
      <c r="O93" s="314">
        <f t="shared" si="3"/>
        <v>0.64047244732406416</v>
      </c>
      <c r="P93" s="314">
        <f t="shared" si="3"/>
        <v>0.84397775913599715</v>
      </c>
      <c r="Q93" s="314">
        <f t="shared" si="3"/>
        <v>2.4962473933187561</v>
      </c>
      <c r="R93" s="314">
        <f t="shared" si="3"/>
        <v>4.8508164387816519</v>
      </c>
      <c r="S93" s="314">
        <f t="shared" si="3"/>
        <v>10.077839728311952</v>
      </c>
      <c r="T93" s="314">
        <f t="shared" si="3"/>
        <v>15.97587238140226</v>
      </c>
      <c r="U93" s="314">
        <f t="shared" si="3"/>
        <v>19.48390752189983</v>
      </c>
      <c r="V93" s="314">
        <f t="shared" si="3"/>
        <v>29.937131609656948</v>
      </c>
      <c r="W93" s="314">
        <f t="shared" si="3"/>
        <v>41.291176326843043</v>
      </c>
      <c r="X93" s="314">
        <f t="shared" si="3"/>
        <v>50.435451915826718</v>
      </c>
      <c r="Y93" s="314">
        <f t="shared" si="3"/>
        <v>60.386571923528813</v>
      </c>
      <c r="Z93" s="314">
        <f t="shared" si="3"/>
        <v>65.130999336110605</v>
      </c>
      <c r="AA93" s="314">
        <f t="shared" si="3"/>
        <v>72.988535742464165</v>
      </c>
      <c r="AB93" s="314">
        <f t="shared" si="3"/>
        <v>79.610404887363615</v>
      </c>
      <c r="AC93" s="314">
        <f t="shared" si="3"/>
        <v>90.249574743382396</v>
      </c>
      <c r="AD93" s="314">
        <f t="shared" si="3"/>
        <v>92.780058197540441</v>
      </c>
      <c r="AE93" s="314">
        <f t="shared" si="3"/>
        <v>99.401368909222001</v>
      </c>
      <c r="AF93" s="314">
        <f t="shared" si="3"/>
        <v>113.5421065152111</v>
      </c>
      <c r="AG93" s="314">
        <f t="shared" si="3"/>
        <v>114.99381876395809</v>
      </c>
      <c r="AH93" s="314">
        <f t="shared" si="3"/>
        <v>125.33634090501251</v>
      </c>
      <c r="AI93" s="314">
        <f t="shared" si="3"/>
        <v>132.44473936414965</v>
      </c>
    </row>
    <row r="96" spans="1:35" x14ac:dyDescent="0.35">
      <c r="A96" s="1" t="s">
        <v>0</v>
      </c>
    </row>
    <row r="97" spans="1:1" x14ac:dyDescent="0.35">
      <c r="A97" s="271" t="s">
        <v>542</v>
      </c>
    </row>
    <row r="98" spans="1:1" s="271" customFormat="1" x14ac:dyDescent="0.35">
      <c r="A98" s="271" t="s">
        <v>497</v>
      </c>
    </row>
    <row r="99" spans="1:1" s="271" customFormat="1" x14ac:dyDescent="0.35"/>
    <row r="100" spans="1:1" s="271" customFormat="1" x14ac:dyDescent="0.35">
      <c r="A100" s="271" t="s">
        <v>538</v>
      </c>
    </row>
    <row r="101" spans="1:1" s="271" customFormat="1" x14ac:dyDescent="0.35">
      <c r="A101" s="271" t="s">
        <v>500</v>
      </c>
    </row>
    <row r="102" spans="1:1" s="271" customFormat="1" x14ac:dyDescent="0.35">
      <c r="A102" s="298" t="s">
        <v>498</v>
      </c>
    </row>
    <row r="103" spans="1:1" s="271" customFormat="1" x14ac:dyDescent="0.35">
      <c r="A103" s="271" t="s">
        <v>499</v>
      </c>
    </row>
    <row r="104" spans="1:1" s="271" customFormat="1" x14ac:dyDescent="0.35"/>
    <row r="105" spans="1:1" s="271" customFormat="1" x14ac:dyDescent="0.35"/>
    <row r="106" spans="1:1" s="271" customFormat="1" x14ac:dyDescent="0.35"/>
    <row r="107" spans="1:1" s="271" customFormat="1" x14ac:dyDescent="0.35"/>
    <row r="108" spans="1:1" s="271" customFormat="1" x14ac:dyDescent="0.35"/>
    <row r="109" spans="1:1" s="271" customFormat="1" x14ac:dyDescent="0.35"/>
    <row r="110" spans="1:1" s="271" customFormat="1" x14ac:dyDescent="0.35"/>
    <row r="111" spans="1:1" s="271" customFormat="1" x14ac:dyDescent="0.35"/>
    <row r="112" spans="1:1" s="271" customFormat="1" x14ac:dyDescent="0.35"/>
    <row r="113" spans="1:3" s="271" customFormat="1" x14ac:dyDescent="0.35"/>
    <row r="114" spans="1:3" s="271" customFormat="1" x14ac:dyDescent="0.35"/>
    <row r="115" spans="1:3" s="271" customFormat="1" x14ac:dyDescent="0.35"/>
    <row r="116" spans="1:3" s="271" customFormat="1" x14ac:dyDescent="0.35"/>
    <row r="117" spans="1:3" s="271" customFormat="1" x14ac:dyDescent="0.35"/>
    <row r="118" spans="1:3" s="271" customFormat="1" x14ac:dyDescent="0.35"/>
    <row r="119" spans="1:3" s="271" customFormat="1" x14ac:dyDescent="0.35"/>
    <row r="120" spans="1:3" s="271" customFormat="1" x14ac:dyDescent="0.35">
      <c r="A120"/>
    </row>
    <row r="121" spans="1:3" x14ac:dyDescent="0.35">
      <c r="A121" s="1"/>
    </row>
    <row r="122" spans="1:3" x14ac:dyDescent="0.35">
      <c r="A122" t="s">
        <v>539</v>
      </c>
    </row>
    <row r="123" spans="1:3" s="271" customFormat="1" x14ac:dyDescent="0.35"/>
    <row r="124" spans="1:3" s="271" customFormat="1" x14ac:dyDescent="0.35">
      <c r="B124" s="271" t="s">
        <v>503</v>
      </c>
      <c r="C124" s="271" t="s">
        <v>504</v>
      </c>
    </row>
    <row r="125" spans="1:3" x14ac:dyDescent="0.35">
      <c r="A125" t="s">
        <v>502</v>
      </c>
      <c r="B125">
        <f>SUM(B126:B128)</f>
        <v>79.400000000000006</v>
      </c>
      <c r="C125" s="274">
        <v>1</v>
      </c>
    </row>
    <row r="126" spans="1:3" x14ac:dyDescent="0.35">
      <c r="A126" t="s">
        <v>501</v>
      </c>
      <c r="B126" s="272">
        <v>25</v>
      </c>
      <c r="C126" s="290">
        <f>B126/$B$125</f>
        <v>0.31486146095717882</v>
      </c>
    </row>
    <row r="127" spans="1:3" x14ac:dyDescent="0.35">
      <c r="A127" t="s">
        <v>473</v>
      </c>
      <c r="B127">
        <v>29.7</v>
      </c>
      <c r="C127" s="290">
        <f t="shared" ref="C127:C128" si="4">B127/$B$125</f>
        <v>0.37405541561712841</v>
      </c>
    </row>
    <row r="128" spans="1:3" x14ac:dyDescent="0.35">
      <c r="A128" t="s">
        <v>506</v>
      </c>
      <c r="B128">
        <v>24.7</v>
      </c>
      <c r="C128" s="290">
        <f t="shared" si="4"/>
        <v>0.31108312342569266</v>
      </c>
    </row>
    <row r="129" spans="1:35" s="271" customFormat="1" x14ac:dyDescent="0.35"/>
    <row r="130" spans="1:35" s="271" customFormat="1" x14ac:dyDescent="0.35">
      <c r="A130" s="271" t="s">
        <v>505</v>
      </c>
    </row>
    <row r="131" spans="1:35" s="271" customFormat="1" x14ac:dyDescent="0.35"/>
    <row r="132" spans="1:35" x14ac:dyDescent="0.35">
      <c r="A132" s="318" t="s">
        <v>477</v>
      </c>
      <c r="B132" s="276"/>
      <c r="C132" s="276"/>
      <c r="D132" s="276"/>
    </row>
    <row r="133" spans="1:35" x14ac:dyDescent="0.35">
      <c r="B133" s="282">
        <v>2017</v>
      </c>
      <c r="C133" s="282">
        <v>2018</v>
      </c>
      <c r="D133" s="282">
        <v>2019</v>
      </c>
      <c r="E133" s="282">
        <v>2020</v>
      </c>
      <c r="F133" s="282">
        <v>2021</v>
      </c>
      <c r="G133" s="282">
        <v>2022</v>
      </c>
      <c r="H133" s="282">
        <v>2023</v>
      </c>
      <c r="I133" s="282">
        <v>2024</v>
      </c>
      <c r="J133" s="282">
        <v>2025</v>
      </c>
      <c r="K133" s="282">
        <v>2026</v>
      </c>
      <c r="L133" s="282">
        <v>2027</v>
      </c>
      <c r="M133" s="282">
        <v>2028</v>
      </c>
      <c r="N133" s="282">
        <v>2029</v>
      </c>
      <c r="O133" s="282">
        <v>2030</v>
      </c>
      <c r="P133" s="282">
        <v>2031</v>
      </c>
      <c r="Q133" s="282">
        <v>2032</v>
      </c>
      <c r="R133" s="282">
        <v>2033</v>
      </c>
      <c r="S133" s="282">
        <v>2034</v>
      </c>
      <c r="T133" s="282">
        <v>2035</v>
      </c>
      <c r="U133" s="282">
        <v>2036</v>
      </c>
      <c r="V133" s="282">
        <v>2037</v>
      </c>
      <c r="W133" s="282">
        <v>2038</v>
      </c>
      <c r="X133" s="282">
        <v>2039</v>
      </c>
      <c r="Y133" s="282">
        <v>2040</v>
      </c>
      <c r="Z133" s="282">
        <v>2041</v>
      </c>
      <c r="AA133" s="282">
        <v>2042</v>
      </c>
      <c r="AB133" s="282">
        <v>2043</v>
      </c>
      <c r="AC133" s="282">
        <v>2044</v>
      </c>
      <c r="AD133" s="282">
        <v>2045</v>
      </c>
      <c r="AE133" s="282">
        <v>2046</v>
      </c>
      <c r="AF133" s="282">
        <v>2047</v>
      </c>
      <c r="AG133" s="282">
        <v>2048</v>
      </c>
      <c r="AH133" s="282">
        <v>2049</v>
      </c>
      <c r="AI133" s="282">
        <v>2050</v>
      </c>
    </row>
    <row r="134" spans="1:35" s="271" customFormat="1" x14ac:dyDescent="0.35">
      <c r="A134" s="271" t="s">
        <v>501</v>
      </c>
      <c r="B134" s="314">
        <v>0</v>
      </c>
      <c r="C134" s="314">
        <v>0</v>
      </c>
      <c r="D134" s="314">
        <v>0</v>
      </c>
      <c r="E134" s="314">
        <v>0</v>
      </c>
      <c r="F134" s="314">
        <v>0</v>
      </c>
      <c r="G134" s="314">
        <v>0</v>
      </c>
      <c r="H134" s="314">
        <v>0</v>
      </c>
      <c r="I134" s="314">
        <v>0</v>
      </c>
      <c r="J134" s="314">
        <v>0</v>
      </c>
      <c r="K134" s="314">
        <v>0</v>
      </c>
      <c r="L134" s="314">
        <v>0</v>
      </c>
      <c r="M134" s="293">
        <f>D10*$C$126*$B$80*$B$43</f>
        <v>0.22274773039925927</v>
      </c>
      <c r="N134" s="293">
        <f>E10*$C$126*$B$80*$B$43</f>
        <v>0.42382525450696873</v>
      </c>
      <c r="O134" s="293">
        <f t="shared" ref="O134:AI134" si="5">F10*$C$126*$B$80*$B$43</f>
        <v>0.79982063002167381</v>
      </c>
      <c r="P134" s="293">
        <f t="shared" si="5"/>
        <v>1.0607109868228439</v>
      </c>
      <c r="Q134" s="293">
        <f t="shared" si="5"/>
        <v>3.1062770408833149</v>
      </c>
      <c r="R134" s="293">
        <f t="shared" si="5"/>
        <v>6.1596596679426687</v>
      </c>
      <c r="S134" s="293">
        <f t="shared" si="5"/>
        <v>12.49625489884663</v>
      </c>
      <c r="T134" s="293">
        <f t="shared" si="5"/>
        <v>20.160745294156005</v>
      </c>
      <c r="U134" s="293">
        <f t="shared" si="5"/>
        <v>24.36245603125267</v>
      </c>
      <c r="V134" s="293">
        <f t="shared" si="5"/>
        <v>37.839400980987818</v>
      </c>
      <c r="W134" s="293">
        <f t="shared" si="5"/>
        <v>52.189848185111096</v>
      </c>
      <c r="X134" s="293">
        <f t="shared" si="5"/>
        <v>64.364164743213223</v>
      </c>
      <c r="Y134" s="293">
        <f t="shared" si="5"/>
        <v>77.875193155652781</v>
      </c>
      <c r="Z134" s="293">
        <f t="shared" si="5"/>
        <v>84.537710270349265</v>
      </c>
      <c r="AA134" s="293">
        <f t="shared" si="5"/>
        <v>95.105088351313483</v>
      </c>
      <c r="AB134" s="293">
        <f t="shared" si="5"/>
        <v>105.62465706237724</v>
      </c>
      <c r="AC134" s="293">
        <f t="shared" si="5"/>
        <v>119.40329149542923</v>
      </c>
      <c r="AD134" s="293">
        <f t="shared" si="5"/>
        <v>122.73226796191096</v>
      </c>
      <c r="AE134" s="293">
        <f t="shared" si="5"/>
        <v>131.69652679053928</v>
      </c>
      <c r="AF134" s="293">
        <f t="shared" si="5"/>
        <v>150.70934200791504</v>
      </c>
      <c r="AG134" s="293">
        <f t="shared" si="5"/>
        <v>153.47819520107913</v>
      </c>
      <c r="AH134" s="293">
        <f t="shared" si="5"/>
        <v>166.87042348989308</v>
      </c>
      <c r="AI134" s="293">
        <f t="shared" si="5"/>
        <v>176.87245309170004</v>
      </c>
    </row>
    <row r="135" spans="1:35" x14ac:dyDescent="0.35">
      <c r="A135" t="s">
        <v>478</v>
      </c>
      <c r="B135" s="314">
        <v>0</v>
      </c>
      <c r="C135" s="314">
        <v>0</v>
      </c>
      <c r="D135" s="314">
        <v>0</v>
      </c>
      <c r="E135" s="314">
        <v>0</v>
      </c>
      <c r="F135" s="314">
        <v>0</v>
      </c>
      <c r="G135" s="314">
        <v>0</v>
      </c>
      <c r="H135" s="314">
        <v>0</v>
      </c>
      <c r="I135" s="314">
        <v>0</v>
      </c>
      <c r="J135" s="314">
        <v>0</v>
      </c>
      <c r="K135" s="314">
        <v>0</v>
      </c>
      <c r="L135" s="314">
        <v>0</v>
      </c>
      <c r="M135" s="314">
        <f t="shared" ref="M135:AI135" si="6">D10*$C$127*$B$80*$B$43</f>
        <v>0.26462430371431994</v>
      </c>
      <c r="N135" s="314">
        <f t="shared" si="6"/>
        <v>0.50350440235427885</v>
      </c>
      <c r="O135" s="314">
        <f t="shared" si="6"/>
        <v>0.95018690846574838</v>
      </c>
      <c r="P135" s="314">
        <f t="shared" si="6"/>
        <v>1.2601246523455385</v>
      </c>
      <c r="Q135" s="314">
        <f t="shared" si="6"/>
        <v>3.6902571245693774</v>
      </c>
      <c r="R135" s="314">
        <f t="shared" si="6"/>
        <v>7.3176756855158889</v>
      </c>
      <c r="S135" s="314">
        <f t="shared" si="6"/>
        <v>14.845550819829796</v>
      </c>
      <c r="T135" s="314">
        <f t="shared" si="6"/>
        <v>23.950965409457329</v>
      </c>
      <c r="U135" s="314">
        <f t="shared" si="6"/>
        <v>28.94259776512817</v>
      </c>
      <c r="V135" s="314">
        <f t="shared" si="6"/>
        <v>44.953208365413523</v>
      </c>
      <c r="W135" s="314">
        <f t="shared" si="6"/>
        <v>62.001539643911968</v>
      </c>
      <c r="X135" s="314">
        <f t="shared" si="6"/>
        <v>76.464627714937322</v>
      </c>
      <c r="Y135" s="314">
        <f t="shared" si="6"/>
        <v>92.515729468915481</v>
      </c>
      <c r="Z135" s="314">
        <f t="shared" si="6"/>
        <v>100.43079980117493</v>
      </c>
      <c r="AA135" s="314">
        <f t="shared" si="6"/>
        <v>112.98484496136039</v>
      </c>
      <c r="AB135" s="314">
        <f t="shared" si="6"/>
        <v>125.48209259010414</v>
      </c>
      <c r="AC135" s="314">
        <f t="shared" si="6"/>
        <v>141.85111029656991</v>
      </c>
      <c r="AD135" s="314">
        <f t="shared" si="6"/>
        <v>145.80593433875021</v>
      </c>
      <c r="AE135" s="314">
        <f t="shared" si="6"/>
        <v>156.45547382716063</v>
      </c>
      <c r="AF135" s="314">
        <f t="shared" si="6"/>
        <v>179.04269830540304</v>
      </c>
      <c r="AG135" s="314">
        <f t="shared" si="6"/>
        <v>182.33209589888199</v>
      </c>
      <c r="AH135" s="314">
        <f t="shared" si="6"/>
        <v>198.242063105993</v>
      </c>
      <c r="AI135" s="314">
        <f t="shared" si="6"/>
        <v>210.12447427293964</v>
      </c>
    </row>
    <row r="136" spans="1:35" x14ac:dyDescent="0.35">
      <c r="A136" s="291"/>
      <c r="B136" s="272"/>
      <c r="C136" s="272"/>
      <c r="D136" s="272"/>
      <c r="E136" s="272"/>
    </row>
    <row r="137" spans="1:35" x14ac:dyDescent="0.35">
      <c r="A137" s="272" t="s">
        <v>507</v>
      </c>
      <c r="B137" s="291"/>
      <c r="C137" s="272"/>
      <c r="D137" s="272"/>
      <c r="E137" s="272"/>
    </row>
    <row r="138" spans="1:35" x14ac:dyDescent="0.35">
      <c r="A138" s="272"/>
      <c r="B138" s="272"/>
      <c r="C138" s="272"/>
      <c r="D138" s="272"/>
      <c r="E138" s="272"/>
    </row>
    <row r="139" spans="1:35" x14ac:dyDescent="0.35">
      <c r="A139" s="299" t="s">
        <v>508</v>
      </c>
      <c r="B139" s="292"/>
      <c r="C139" s="275"/>
      <c r="D139" s="275"/>
      <c r="E139" s="275"/>
      <c r="F139" s="275"/>
      <c r="G139" s="275"/>
      <c r="H139" s="275"/>
      <c r="I139" s="275"/>
      <c r="J139" s="275"/>
      <c r="K139" s="275"/>
      <c r="L139" s="275"/>
      <c r="M139" s="275"/>
      <c r="N139" s="275"/>
    </row>
    <row r="141" spans="1:35" x14ac:dyDescent="0.35">
      <c r="A141" s="294" t="s">
        <v>513</v>
      </c>
    </row>
    <row r="142" spans="1:35" x14ac:dyDescent="0.35">
      <c r="A142" s="294" t="s">
        <v>509</v>
      </c>
    </row>
    <row r="143" spans="1:35" x14ac:dyDescent="0.35">
      <c r="A143" s="294" t="s">
        <v>510</v>
      </c>
    </row>
    <row r="144" spans="1:35" x14ac:dyDescent="0.35">
      <c r="A144" s="295" t="s">
        <v>511</v>
      </c>
    </row>
    <row r="145" spans="1:7" x14ac:dyDescent="0.35">
      <c r="A145" s="294" t="s">
        <v>512</v>
      </c>
    </row>
    <row r="147" spans="1:7" ht="15" thickBot="1" x14ac:dyDescent="0.4">
      <c r="A147" s="297" t="s">
        <v>527</v>
      </c>
    </row>
    <row r="148" spans="1:7" x14ac:dyDescent="0.35">
      <c r="A148" s="302" t="s">
        <v>514</v>
      </c>
      <c r="B148" s="303" t="s">
        <v>515</v>
      </c>
      <c r="C148" s="303" t="s">
        <v>515</v>
      </c>
      <c r="D148" s="303" t="s">
        <v>516</v>
      </c>
      <c r="E148" s="303" t="s">
        <v>516</v>
      </c>
      <c r="F148" s="303" t="s">
        <v>517</v>
      </c>
      <c r="G148" s="304" t="s">
        <v>517</v>
      </c>
    </row>
    <row r="149" spans="1:7" x14ac:dyDescent="0.35">
      <c r="A149" s="305" t="s">
        <v>518</v>
      </c>
      <c r="B149" s="306">
        <v>2000</v>
      </c>
      <c r="C149" s="306">
        <v>2012</v>
      </c>
      <c r="D149" s="306">
        <v>2000</v>
      </c>
      <c r="E149" s="306">
        <v>2012</v>
      </c>
      <c r="F149" s="306">
        <v>2000</v>
      </c>
      <c r="G149" s="307">
        <v>2012</v>
      </c>
    </row>
    <row r="150" spans="1:7" x14ac:dyDescent="0.35">
      <c r="A150" s="308" t="s">
        <v>519</v>
      </c>
      <c r="B150" s="309"/>
      <c r="C150" s="309"/>
      <c r="D150" s="309"/>
      <c r="E150" s="309"/>
      <c r="F150" s="309"/>
      <c r="G150" s="310"/>
    </row>
    <row r="151" spans="1:7" x14ac:dyDescent="0.35">
      <c r="A151" s="311" t="s">
        <v>520</v>
      </c>
      <c r="B151" s="312">
        <v>1401</v>
      </c>
      <c r="C151" s="312">
        <v>1145</v>
      </c>
      <c r="D151" s="312">
        <v>1150</v>
      </c>
      <c r="E151" s="312">
        <v>1095</v>
      </c>
      <c r="F151" s="312">
        <v>542</v>
      </c>
      <c r="G151" s="313">
        <v>525</v>
      </c>
    </row>
    <row r="152" spans="1:7" x14ac:dyDescent="0.35">
      <c r="A152" s="311" t="s">
        <v>521</v>
      </c>
      <c r="B152" s="312">
        <v>7.9</v>
      </c>
      <c r="C152" s="312">
        <v>6.1</v>
      </c>
      <c r="D152" s="312">
        <v>7.4</v>
      </c>
      <c r="E152" s="312">
        <v>6.1</v>
      </c>
      <c r="F152" s="312">
        <v>2.5</v>
      </c>
      <c r="G152" s="313">
        <v>2.4</v>
      </c>
    </row>
    <row r="153" spans="1:7" x14ac:dyDescent="0.35">
      <c r="A153" s="311" t="s">
        <v>522</v>
      </c>
      <c r="B153" s="312">
        <v>8081</v>
      </c>
      <c r="C153" s="312">
        <v>7137</v>
      </c>
      <c r="D153" s="312">
        <v>8277</v>
      </c>
      <c r="E153" s="312">
        <v>8042</v>
      </c>
      <c r="F153" s="312">
        <v>6201</v>
      </c>
      <c r="G153" s="313">
        <v>5677</v>
      </c>
    </row>
    <row r="154" spans="1:7" x14ac:dyDescent="0.35">
      <c r="A154" s="311" t="s">
        <v>523</v>
      </c>
      <c r="B154" s="312">
        <v>305</v>
      </c>
      <c r="C154" s="312">
        <v>275</v>
      </c>
      <c r="D154" s="312">
        <v>529</v>
      </c>
      <c r="E154" s="312">
        <v>476</v>
      </c>
      <c r="F154" s="312">
        <v>921</v>
      </c>
      <c r="G154" s="313">
        <v>829</v>
      </c>
    </row>
    <row r="155" spans="1:7" x14ac:dyDescent="0.35">
      <c r="A155" s="311" t="s">
        <v>524</v>
      </c>
      <c r="B155" s="312">
        <v>2.65</v>
      </c>
      <c r="C155" s="312">
        <v>2.39</v>
      </c>
      <c r="D155" s="312">
        <v>5.56</v>
      </c>
      <c r="E155" s="312">
        <v>5</v>
      </c>
      <c r="F155" s="312">
        <v>5.2</v>
      </c>
      <c r="G155" s="313">
        <v>4.68</v>
      </c>
    </row>
    <row r="156" spans="1:7" ht="15" thickBot="1" x14ac:dyDescent="0.4">
      <c r="A156" s="325" t="s">
        <v>525</v>
      </c>
      <c r="B156" s="326">
        <v>0.19400000000000001</v>
      </c>
      <c r="C156" s="326">
        <v>0.13500000000000001</v>
      </c>
      <c r="D156" s="326">
        <v>0.317</v>
      </c>
      <c r="E156" s="326">
        <v>0.19600000000000001</v>
      </c>
      <c r="F156" s="326">
        <v>0.35399999999999998</v>
      </c>
      <c r="G156" s="327">
        <v>0.29699999999999999</v>
      </c>
    </row>
    <row r="158" spans="1:7" s="296" customFormat="1" x14ac:dyDescent="0.35">
      <c r="A158" s="296" t="s">
        <v>526</v>
      </c>
    </row>
    <row r="160" spans="1:7" x14ac:dyDescent="0.35">
      <c r="A160" s="299" t="s">
        <v>529</v>
      </c>
      <c r="B160" s="300"/>
    </row>
    <row r="161" spans="1:35" x14ac:dyDescent="0.35">
      <c r="A161" t="s">
        <v>528</v>
      </c>
      <c r="B161" s="122">
        <f>G156*1000</f>
        <v>297</v>
      </c>
    </row>
    <row r="164" spans="1:35" x14ac:dyDescent="0.35">
      <c r="A164" s="318" t="s">
        <v>531</v>
      </c>
      <c r="B164" s="276"/>
      <c r="C164" s="276"/>
      <c r="D164" s="276"/>
    </row>
    <row r="166" spans="1:35" x14ac:dyDescent="0.35">
      <c r="B166" s="282">
        <v>2017</v>
      </c>
      <c r="C166" s="282">
        <v>2018</v>
      </c>
      <c r="D166" s="282">
        <v>2019</v>
      </c>
      <c r="E166" s="282">
        <v>2020</v>
      </c>
      <c r="F166" s="282">
        <v>2021</v>
      </c>
      <c r="G166" s="282">
        <v>2022</v>
      </c>
      <c r="H166" s="282">
        <v>2023</v>
      </c>
      <c r="I166" s="282">
        <v>2024</v>
      </c>
      <c r="J166" s="282">
        <v>2025</v>
      </c>
      <c r="K166" s="282">
        <v>2026</v>
      </c>
      <c r="L166" s="282">
        <v>2027</v>
      </c>
      <c r="M166" s="282">
        <v>2028</v>
      </c>
      <c r="N166" s="282">
        <v>2029</v>
      </c>
      <c r="O166" s="282">
        <v>2030</v>
      </c>
      <c r="P166" s="282">
        <v>2031</v>
      </c>
      <c r="Q166" s="282">
        <v>2032</v>
      </c>
      <c r="R166" s="282">
        <v>2033</v>
      </c>
      <c r="S166" s="282">
        <v>2034</v>
      </c>
      <c r="T166" s="282">
        <v>2035</v>
      </c>
      <c r="U166" s="282">
        <v>2036</v>
      </c>
      <c r="V166" s="282">
        <v>2037</v>
      </c>
      <c r="W166" s="282">
        <v>2038</v>
      </c>
      <c r="X166" s="282">
        <v>2039</v>
      </c>
      <c r="Y166" s="282">
        <v>2040</v>
      </c>
      <c r="Z166" s="282">
        <v>2041</v>
      </c>
      <c r="AA166" s="282">
        <v>2042</v>
      </c>
      <c r="AB166" s="282">
        <v>2043</v>
      </c>
      <c r="AC166" s="282">
        <v>2044</v>
      </c>
      <c r="AD166" s="282">
        <v>2045</v>
      </c>
      <c r="AE166" s="282">
        <v>2046</v>
      </c>
      <c r="AF166" s="282">
        <v>2047</v>
      </c>
      <c r="AG166" s="282">
        <v>2048</v>
      </c>
      <c r="AH166" s="282">
        <v>2049</v>
      </c>
      <c r="AI166" s="282">
        <v>2050</v>
      </c>
    </row>
    <row r="167" spans="1:35" x14ac:dyDescent="0.35">
      <c r="A167" t="s">
        <v>532</v>
      </c>
      <c r="B167">
        <v>0</v>
      </c>
      <c r="C167" s="296">
        <v>0</v>
      </c>
      <c r="D167" s="296">
        <v>0</v>
      </c>
      <c r="E167" s="296">
        <v>0</v>
      </c>
      <c r="F167" s="296">
        <v>0</v>
      </c>
      <c r="G167" s="296">
        <v>0</v>
      </c>
      <c r="H167" s="296">
        <v>0</v>
      </c>
      <c r="I167" s="296">
        <v>0</v>
      </c>
      <c r="J167" s="296">
        <v>0</v>
      </c>
      <c r="K167" s="296">
        <v>0</v>
      </c>
      <c r="L167" s="296">
        <v>0</v>
      </c>
      <c r="M167" s="314">
        <f>D10*$C$128*$B$161*$B$43</f>
        <v>0.50668374432121732</v>
      </c>
      <c r="N167" s="314">
        <f t="shared" ref="N167:AI167" si="7">E10*$C$128*$B$161*$B$43</f>
        <v>0.96407432078687494</v>
      </c>
      <c r="O167" s="314">
        <f t="shared" si="7"/>
        <v>1.8193501270623247</v>
      </c>
      <c r="P167" s="314">
        <f t="shared" si="7"/>
        <v>2.4127968149561863</v>
      </c>
      <c r="Q167" s="314">
        <f t="shared" si="7"/>
        <v>7.0658411609971807</v>
      </c>
      <c r="R167" s="314">
        <f t="shared" si="7"/>
        <v>14.011363521879261</v>
      </c>
      <c r="S167" s="314">
        <f t="shared" si="7"/>
        <v>28.425201957348527</v>
      </c>
      <c r="T167" s="314">
        <f t="shared" si="7"/>
        <v>45.859600435162491</v>
      </c>
      <c r="U167" s="314">
        <f t="shared" si="7"/>
        <v>55.417222077415957</v>
      </c>
      <c r="V167" s="314">
        <f t="shared" si="7"/>
        <v>86.073197412846056</v>
      </c>
      <c r="W167" s="314">
        <f t="shared" si="7"/>
        <v>118.71612629493225</v>
      </c>
      <c r="X167" s="314">
        <f t="shared" si="7"/>
        <v>146.40901585728309</v>
      </c>
      <c r="Y167" s="314">
        <f t="shared" si="7"/>
        <v>177.142520766063</v>
      </c>
      <c r="Z167" s="314">
        <f t="shared" si="7"/>
        <v>192.29773295263729</v>
      </c>
      <c r="AA167" s="314">
        <f t="shared" si="7"/>
        <v>216.3353232981087</v>
      </c>
      <c r="AB167" s="314">
        <f t="shared" si="7"/>
        <v>240.26416178105214</v>
      </c>
      <c r="AC167" s="314">
        <f t="shared" si="7"/>
        <v>271.60638948257963</v>
      </c>
      <c r="AD167" s="314">
        <f t="shared" si="7"/>
        <v>279.1788045090799</v>
      </c>
      <c r="AE167" s="314">
        <f t="shared" si="7"/>
        <v>299.56978321944717</v>
      </c>
      <c r="AF167" s="314">
        <f t="shared" si="7"/>
        <v>342.81818977856238</v>
      </c>
      <c r="AG167" s="314">
        <f t="shared" si="7"/>
        <v>349.11649369785931</v>
      </c>
      <c r="AH167" s="314">
        <f t="shared" si="7"/>
        <v>379.57976424170749</v>
      </c>
      <c r="AI167" s="314">
        <f t="shared" si="7"/>
        <v>402.33135771640383</v>
      </c>
    </row>
  </sheetData>
  <hyperlinks>
    <hyperlink ref="A144" r:id="rId1" xr:uid="{00000000-0004-0000-1A00-000000000000}"/>
    <hyperlink ref="A102" r:id="rId2" xr:uid="{00000000-0004-0000-1A00-000001000000}"/>
    <hyperlink ref="A20" r:id="rId3" xr:uid="{00000000-0004-0000-1A00-000002000000}"/>
    <hyperlink ref="A62" r:id="rId4" xr:uid="{00000000-0004-0000-1A00-000003000000}"/>
  </hyperlinks>
  <pageMargins left="0.7" right="0.7" top="0.78740157499999996" bottom="0.78740157499999996" header="0.3" footer="0.3"/>
  <pageSetup paperSize="9" orientation="portrait"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AG277"/>
  <sheetViews>
    <sheetView zoomScale="85" zoomScaleNormal="85" workbookViewId="0">
      <pane xSplit="2" ySplit="8" topLeftCell="C87" activePane="bottomRight" state="frozen"/>
      <selection pane="topRight" activeCell="C1" sqref="C1"/>
      <selection pane="bottomLeft" activeCell="A10" sqref="A10"/>
      <selection pane="bottomRight" activeCell="F89" sqref="F89"/>
    </sheetView>
  </sheetViews>
  <sheetFormatPr defaultRowHeight="14.5" x14ac:dyDescent="0.35"/>
  <cols>
    <col min="1" max="1" width="1.08984375" style="345" customWidth="1"/>
    <col min="2" max="2" width="48.08984375" style="345" bestFit="1" customWidth="1"/>
    <col min="3" max="3" width="11.6328125" style="345" bestFit="1" customWidth="1"/>
    <col min="4" max="16384" width="8.7265625" style="345"/>
  </cols>
  <sheetData>
    <row r="1" spans="2:33" ht="5.65" customHeight="1" thickBot="1" x14ac:dyDescent="0.4"/>
    <row r="2" spans="2:33" x14ac:dyDescent="0.35">
      <c r="B2" s="425" t="s">
        <v>1035</v>
      </c>
    </row>
    <row r="3" spans="2:33" x14ac:dyDescent="0.35">
      <c r="B3" s="426" t="s">
        <v>1039</v>
      </c>
    </row>
    <row r="4" spans="2:33" x14ac:dyDescent="0.35">
      <c r="B4" s="427" t="s">
        <v>1036</v>
      </c>
    </row>
    <row r="5" spans="2:33" x14ac:dyDescent="0.35">
      <c r="B5" s="428" t="s">
        <v>1037</v>
      </c>
    </row>
    <row r="6" spans="2:33" ht="15" thickBot="1" x14ac:dyDescent="0.4">
      <c r="B6" s="429" t="s">
        <v>1038</v>
      </c>
    </row>
    <row r="7" spans="2:33" x14ac:dyDescent="0.35">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row>
    <row r="8" spans="2:33" x14ac:dyDescent="0.35">
      <c r="C8" s="282">
        <v>2020</v>
      </c>
      <c r="D8" s="282">
        <v>2021</v>
      </c>
      <c r="E8" s="282">
        <v>2022</v>
      </c>
      <c r="F8" s="282">
        <v>2023</v>
      </c>
      <c r="G8" s="282">
        <v>2024</v>
      </c>
      <c r="H8" s="282">
        <v>2025</v>
      </c>
      <c r="I8" s="282">
        <v>2026</v>
      </c>
      <c r="J8" s="282">
        <v>2027</v>
      </c>
      <c r="K8" s="282">
        <v>2028</v>
      </c>
      <c r="L8" s="282">
        <v>2029</v>
      </c>
      <c r="M8" s="282">
        <v>2030</v>
      </c>
      <c r="N8" s="282">
        <v>2031</v>
      </c>
      <c r="O8" s="282">
        <v>2032</v>
      </c>
      <c r="P8" s="282">
        <v>2033</v>
      </c>
      <c r="Q8" s="282">
        <v>2034</v>
      </c>
      <c r="R8" s="282">
        <v>2035</v>
      </c>
      <c r="S8" s="282">
        <v>2036</v>
      </c>
      <c r="T8" s="282">
        <v>2037</v>
      </c>
      <c r="U8" s="282">
        <v>2038</v>
      </c>
      <c r="V8" s="282">
        <v>2039</v>
      </c>
      <c r="W8" s="282">
        <v>2040</v>
      </c>
      <c r="X8" s="282">
        <v>2041</v>
      </c>
      <c r="Y8" s="282">
        <v>2042</v>
      </c>
      <c r="Z8" s="282">
        <v>2043</v>
      </c>
      <c r="AA8" s="282">
        <v>2044</v>
      </c>
      <c r="AB8" s="282">
        <v>2045</v>
      </c>
      <c r="AC8" s="282">
        <v>2046</v>
      </c>
      <c r="AD8" s="282">
        <v>2047</v>
      </c>
      <c r="AE8" s="282">
        <v>2048</v>
      </c>
      <c r="AF8" s="282">
        <v>2049</v>
      </c>
      <c r="AG8" s="282">
        <v>2050</v>
      </c>
    </row>
    <row r="9" spans="2:33" x14ac:dyDescent="0.35">
      <c r="B9" s="346" t="s">
        <v>29</v>
      </c>
    </row>
    <row r="10" spans="2:33" x14ac:dyDescent="0.35">
      <c r="B10" s="430" t="s">
        <v>543</v>
      </c>
      <c r="C10" s="319">
        <v>200080696020492.53</v>
      </c>
      <c r="D10" s="319">
        <v>201918465261495.34</v>
      </c>
      <c r="E10" s="319">
        <v>203790743570283.69</v>
      </c>
      <c r="F10" s="319">
        <v>205136405781674.53</v>
      </c>
      <c r="G10" s="319">
        <v>205931577446795.41</v>
      </c>
      <c r="H10" s="319">
        <v>206855847406263.88</v>
      </c>
      <c r="I10" s="319">
        <v>208427748623883.75</v>
      </c>
      <c r="J10" s="319">
        <v>209867174337818.38</v>
      </c>
      <c r="K10" s="319">
        <v>210756186485390.88</v>
      </c>
      <c r="L10" s="319">
        <v>212047626877312.84</v>
      </c>
      <c r="M10" s="319">
        <v>213229366895966.56</v>
      </c>
      <c r="N10" s="319">
        <v>214315930967295.41</v>
      </c>
      <c r="O10" s="319">
        <v>215709307817462.84</v>
      </c>
      <c r="P10" s="319">
        <v>216985598449660.75</v>
      </c>
      <c r="Q10" s="319">
        <v>219074322658794.81</v>
      </c>
      <c r="R10" s="319">
        <v>220222351166972.59</v>
      </c>
      <c r="S10" s="319">
        <v>221956795234879.03</v>
      </c>
      <c r="T10" s="319">
        <v>223441342770805.81</v>
      </c>
      <c r="U10" s="319">
        <v>225027477579030.53</v>
      </c>
      <c r="V10" s="319">
        <v>226393252687112.84</v>
      </c>
      <c r="W10" s="319">
        <v>227598756314525.16</v>
      </c>
      <c r="X10" s="319">
        <v>228751240970592.06</v>
      </c>
      <c r="Y10" s="319">
        <v>230373183868010</v>
      </c>
      <c r="Z10" s="319">
        <v>231389395488639.22</v>
      </c>
      <c r="AA10" s="319">
        <v>233256879695271.97</v>
      </c>
      <c r="AB10" s="319">
        <v>234626532880140.75</v>
      </c>
      <c r="AC10" s="319">
        <v>236553362862661.38</v>
      </c>
      <c r="AD10" s="319">
        <v>238361711049846.38</v>
      </c>
      <c r="AE10" s="319">
        <v>240185714603792.09</v>
      </c>
      <c r="AF10" s="319">
        <v>242029128041696.28</v>
      </c>
      <c r="AG10" s="319">
        <v>243919816595390.94</v>
      </c>
    </row>
    <row r="11" spans="2:33" x14ac:dyDescent="0.35">
      <c r="B11" s="430" t="s">
        <v>544</v>
      </c>
      <c r="C11" s="437">
        <v>41336212207343.398</v>
      </c>
      <c r="D11" s="437">
        <v>41788386157106.75</v>
      </c>
      <c r="E11" s="437">
        <v>42802736217194.406</v>
      </c>
      <c r="F11" s="437">
        <v>43102729332481.539</v>
      </c>
      <c r="G11" s="437">
        <v>43287342012778.125</v>
      </c>
      <c r="H11" s="437">
        <v>43214971986746.164</v>
      </c>
      <c r="I11" s="437">
        <v>42727529430531</v>
      </c>
      <c r="J11" s="437">
        <v>42336346281490.5</v>
      </c>
      <c r="K11" s="437">
        <v>41893641025721.938</v>
      </c>
      <c r="L11" s="437">
        <v>42097068836888.609</v>
      </c>
      <c r="M11" s="437">
        <v>42139543501330.281</v>
      </c>
      <c r="N11" s="437">
        <v>41876863368079.203</v>
      </c>
      <c r="O11" s="437">
        <v>42389443949013.344</v>
      </c>
      <c r="P11" s="437">
        <v>42378793102143.266</v>
      </c>
      <c r="Q11" s="437">
        <v>42788029302983.344</v>
      </c>
      <c r="R11" s="437">
        <v>42851389491613.164</v>
      </c>
      <c r="S11" s="437">
        <v>42780485228145.336</v>
      </c>
      <c r="T11" s="437">
        <v>42937306948284.977</v>
      </c>
      <c r="U11" s="437">
        <v>42995935455918.336</v>
      </c>
      <c r="V11" s="437">
        <v>42974382230685.633</v>
      </c>
      <c r="W11" s="437">
        <v>42897291822642.789</v>
      </c>
      <c r="X11" s="437">
        <v>42710741441694.273</v>
      </c>
      <c r="Y11" s="437">
        <v>42686820067903.242</v>
      </c>
      <c r="Z11" s="437">
        <v>42252351092576.227</v>
      </c>
      <c r="AA11" s="437">
        <v>42230793655770.305</v>
      </c>
      <c r="AB11" s="437">
        <v>41869195525832.555</v>
      </c>
      <c r="AC11" s="437">
        <v>41336887910774.469</v>
      </c>
      <c r="AD11" s="437">
        <v>41281963152558.656</v>
      </c>
      <c r="AE11" s="437">
        <v>40608648977051.227</v>
      </c>
      <c r="AF11" s="437">
        <v>40693640648727.25</v>
      </c>
      <c r="AG11" s="437">
        <v>40478110170341.977</v>
      </c>
    </row>
    <row r="12" spans="2:33" x14ac:dyDescent="0.35">
      <c r="B12" s="430" t="s">
        <v>545</v>
      </c>
      <c r="C12" s="437">
        <v>30529283740589.797</v>
      </c>
      <c r="D12" s="437">
        <v>30863241451644.324</v>
      </c>
      <c r="E12" s="437">
        <v>31612400098338.102</v>
      </c>
      <c r="F12" s="437">
        <v>31833963092327.129</v>
      </c>
      <c r="G12" s="437">
        <v>31970310681956.637</v>
      </c>
      <c r="H12" s="437">
        <v>31916861056529.875</v>
      </c>
      <c r="I12" s="437">
        <v>31556855354234.598</v>
      </c>
      <c r="J12" s="437">
        <v>31267943024974.945</v>
      </c>
      <c r="K12" s="437">
        <v>30940978515043.199</v>
      </c>
      <c r="L12" s="437">
        <v>31091222212667.996</v>
      </c>
      <c r="M12" s="437">
        <v>31122592311989.656</v>
      </c>
      <c r="N12" s="437">
        <v>30928587203809.641</v>
      </c>
      <c r="O12" s="437">
        <v>31307158852241.297</v>
      </c>
      <c r="P12" s="437">
        <v>31299292559980.578</v>
      </c>
      <c r="Q12" s="437">
        <v>31601538155917.117</v>
      </c>
      <c r="R12" s="437">
        <v>31648333473466.641</v>
      </c>
      <c r="S12" s="437">
        <v>31595966402024.074</v>
      </c>
      <c r="T12" s="437">
        <v>31711788692823.613</v>
      </c>
      <c r="U12" s="437">
        <v>31755089378814.102</v>
      </c>
      <c r="V12" s="437">
        <v>31739171023127.48</v>
      </c>
      <c r="W12" s="437">
        <v>31682235111123.438</v>
      </c>
      <c r="X12" s="437">
        <v>31544456412791.691</v>
      </c>
      <c r="Y12" s="437">
        <v>31526789036684.098</v>
      </c>
      <c r="Z12" s="437">
        <v>31205907516197.664</v>
      </c>
      <c r="AA12" s="437">
        <v>31189986050010.43</v>
      </c>
      <c r="AB12" s="437">
        <v>30922924040226.781</v>
      </c>
      <c r="AC12" s="437">
        <v>30529782788293.25</v>
      </c>
      <c r="AD12" s="437">
        <v>30489217544445.008</v>
      </c>
      <c r="AE12" s="437">
        <v>29991934450205.039</v>
      </c>
      <c r="AF12" s="437">
        <v>30054705921552.461</v>
      </c>
      <c r="AG12" s="437">
        <v>29895523674849.164</v>
      </c>
    </row>
    <row r="13" spans="2:33" x14ac:dyDescent="0.35">
      <c r="B13" s="431" t="s">
        <v>546</v>
      </c>
      <c r="C13" s="319">
        <v>0</v>
      </c>
      <c r="D13" s="319">
        <v>0</v>
      </c>
      <c r="E13" s="319">
        <v>0</v>
      </c>
      <c r="F13" s="319">
        <v>0</v>
      </c>
      <c r="G13" s="319">
        <v>0</v>
      </c>
      <c r="H13" s="319">
        <v>0</v>
      </c>
      <c r="I13" s="319">
        <v>0</v>
      </c>
      <c r="J13" s="319">
        <v>0</v>
      </c>
      <c r="K13" s="319">
        <v>0</v>
      </c>
      <c r="L13" s="319">
        <v>0</v>
      </c>
      <c r="M13" s="319">
        <v>0</v>
      </c>
      <c r="N13" s="319">
        <v>0</v>
      </c>
      <c r="O13" s="319">
        <v>0</v>
      </c>
      <c r="P13" s="319">
        <v>0</v>
      </c>
      <c r="Q13" s="319">
        <v>0</v>
      </c>
      <c r="R13" s="319">
        <v>0</v>
      </c>
      <c r="S13" s="319">
        <v>0</v>
      </c>
      <c r="T13" s="319">
        <v>0</v>
      </c>
      <c r="U13" s="319">
        <v>0</v>
      </c>
      <c r="V13" s="319">
        <v>0</v>
      </c>
      <c r="W13" s="319">
        <v>0</v>
      </c>
      <c r="X13" s="319">
        <v>0</v>
      </c>
      <c r="Y13" s="319">
        <v>0</v>
      </c>
      <c r="Z13" s="319">
        <v>0</v>
      </c>
      <c r="AA13" s="319">
        <v>0</v>
      </c>
      <c r="AB13" s="319">
        <v>0</v>
      </c>
      <c r="AC13" s="319">
        <v>0</v>
      </c>
      <c r="AD13" s="319">
        <v>0</v>
      </c>
      <c r="AE13" s="319">
        <v>0</v>
      </c>
      <c r="AF13" s="319">
        <v>0</v>
      </c>
      <c r="AG13" s="319">
        <v>0</v>
      </c>
    </row>
    <row r="14" spans="2:33" x14ac:dyDescent="0.35">
      <c r="B14" s="430" t="s">
        <v>547</v>
      </c>
      <c r="C14" s="319">
        <v>428623746912606.44</v>
      </c>
      <c r="D14" s="319">
        <v>430070845747789.75</v>
      </c>
      <c r="E14" s="319">
        <v>434409466673942.56</v>
      </c>
      <c r="F14" s="319">
        <v>438922766542336.31</v>
      </c>
      <c r="G14" s="319">
        <v>443986593672037.81</v>
      </c>
      <c r="H14" s="319">
        <v>445320797077980.5</v>
      </c>
      <c r="I14" s="319">
        <v>449052931645783.75</v>
      </c>
      <c r="J14" s="319">
        <v>452751515859290</v>
      </c>
      <c r="K14" s="319">
        <v>457340449337577.81</v>
      </c>
      <c r="L14" s="319">
        <v>460566100518988.31</v>
      </c>
      <c r="M14" s="319">
        <v>465073865785679.94</v>
      </c>
      <c r="N14" s="319">
        <v>469285715137813.5</v>
      </c>
      <c r="O14" s="319">
        <v>474215520547590.19</v>
      </c>
      <c r="P14" s="319">
        <v>479083993899370.13</v>
      </c>
      <c r="Q14" s="319">
        <v>483413756412550.81</v>
      </c>
      <c r="R14" s="319">
        <v>486680315287426.5</v>
      </c>
      <c r="S14" s="319">
        <v>491007558210174.63</v>
      </c>
      <c r="T14" s="319">
        <v>495259994259172</v>
      </c>
      <c r="U14" s="319">
        <v>499976680304798.5</v>
      </c>
      <c r="V14" s="319">
        <v>503988211692692.38</v>
      </c>
      <c r="W14" s="319">
        <v>508082335373109.56</v>
      </c>
      <c r="X14" s="319">
        <v>512679179873652.19</v>
      </c>
      <c r="Y14" s="319">
        <v>516894985680113.25</v>
      </c>
      <c r="Z14" s="319">
        <v>520705364420168.06</v>
      </c>
      <c r="AA14" s="319">
        <v>524645878272680.06</v>
      </c>
      <c r="AB14" s="319">
        <v>528811671208246.25</v>
      </c>
      <c r="AC14" s="319">
        <v>533597036610762.38</v>
      </c>
      <c r="AD14" s="319">
        <v>537985105108314.13</v>
      </c>
      <c r="AE14" s="319">
        <v>542549183037513</v>
      </c>
      <c r="AF14" s="319">
        <v>546233097450853.44</v>
      </c>
      <c r="AG14" s="319">
        <v>550484953410770.69</v>
      </c>
    </row>
    <row r="15" spans="2:33" x14ac:dyDescent="0.35">
      <c r="B15" s="430" t="s">
        <v>548</v>
      </c>
      <c r="C15" s="319">
        <v>70355335842075.164</v>
      </c>
      <c r="D15" s="319">
        <v>69297901544407.703</v>
      </c>
      <c r="E15" s="319">
        <v>69144323877029.539</v>
      </c>
      <c r="F15" s="319">
        <v>69250163118363.992</v>
      </c>
      <c r="G15" s="319">
        <v>69804506427334.414</v>
      </c>
      <c r="H15" s="319">
        <v>68781881177194.68</v>
      </c>
      <c r="I15" s="319">
        <v>68719360725835.563</v>
      </c>
      <c r="J15" s="319">
        <v>68767229142199.93</v>
      </c>
      <c r="K15" s="319">
        <v>69079060693281.563</v>
      </c>
      <c r="L15" s="319">
        <v>68861110419366.617</v>
      </c>
      <c r="M15" s="319">
        <v>69195462051362.391</v>
      </c>
      <c r="N15" s="319">
        <v>69505060677681.984</v>
      </c>
      <c r="O15" s="319">
        <v>69691843258365.219</v>
      </c>
      <c r="P15" s="319">
        <v>70192186972447.648</v>
      </c>
      <c r="Q15" s="319">
        <v>70499028693345.438</v>
      </c>
      <c r="R15" s="319">
        <v>70514619818590.75</v>
      </c>
      <c r="S15" s="319">
        <v>70729414685588.078</v>
      </c>
      <c r="T15" s="319">
        <v>70809411584285.203</v>
      </c>
      <c r="U15" s="319">
        <v>71011748153925.844</v>
      </c>
      <c r="V15" s="319">
        <v>71187815572276.422</v>
      </c>
      <c r="W15" s="319">
        <v>71389431820240.188</v>
      </c>
      <c r="X15" s="319">
        <v>71575591139326.531</v>
      </c>
      <c r="Y15" s="319">
        <v>71776726377891.828</v>
      </c>
      <c r="Z15" s="319">
        <v>71849903884800.375</v>
      </c>
      <c r="AA15" s="319">
        <v>72087641991911.297</v>
      </c>
      <c r="AB15" s="319">
        <v>72272863874629.734</v>
      </c>
      <c r="AC15" s="319">
        <v>72559031272452.453</v>
      </c>
      <c r="AD15" s="319">
        <v>72772106340178.891</v>
      </c>
      <c r="AE15" s="319">
        <v>73071830192556.031</v>
      </c>
      <c r="AF15" s="319">
        <v>73371684531618.047</v>
      </c>
      <c r="AG15" s="319">
        <v>73630164841682.953</v>
      </c>
    </row>
    <row r="16" spans="2:33" x14ac:dyDescent="0.35">
      <c r="B16" s="430" t="s">
        <v>549</v>
      </c>
      <c r="C16" s="319">
        <v>88349586830603.703</v>
      </c>
      <c r="D16" s="319">
        <v>87724554890034.156</v>
      </c>
      <c r="E16" s="319">
        <v>88128781426667.047</v>
      </c>
      <c r="F16" s="319">
        <v>88553532724619.141</v>
      </c>
      <c r="G16" s="319">
        <v>88953753427098.594</v>
      </c>
      <c r="H16" s="319">
        <v>88580571799132.359</v>
      </c>
      <c r="I16" s="319">
        <v>88597132285561.484</v>
      </c>
      <c r="J16" s="319">
        <v>88562974981781.516</v>
      </c>
      <c r="K16" s="319">
        <v>89025215257322.266</v>
      </c>
      <c r="L16" s="319">
        <v>89221772243777.875</v>
      </c>
      <c r="M16" s="319">
        <v>89611796794591.266</v>
      </c>
      <c r="N16" s="319">
        <v>88766130135966.672</v>
      </c>
      <c r="O16" s="319">
        <v>89120611906219.063</v>
      </c>
      <c r="P16" s="319">
        <v>89330306289507.828</v>
      </c>
      <c r="Q16" s="319">
        <v>89393792700448.656</v>
      </c>
      <c r="R16" s="319">
        <v>89413158006212.922</v>
      </c>
      <c r="S16" s="319">
        <v>89653770386312.047</v>
      </c>
      <c r="T16" s="319">
        <v>89685288361013.859</v>
      </c>
      <c r="U16" s="319">
        <v>90092782852664.641</v>
      </c>
      <c r="V16" s="319">
        <v>90483493299960.797</v>
      </c>
      <c r="W16" s="319">
        <v>90955974147766.266</v>
      </c>
      <c r="X16" s="319">
        <v>91096129736334.5</v>
      </c>
      <c r="Y16" s="319">
        <v>91607901901416.063</v>
      </c>
      <c r="Z16" s="319">
        <v>92028131748626.5</v>
      </c>
      <c r="AA16" s="319">
        <v>92378533853007</v>
      </c>
      <c r="AB16" s="319">
        <v>92672621864362.094</v>
      </c>
      <c r="AC16" s="319">
        <v>93101693700074.422</v>
      </c>
      <c r="AD16" s="319">
        <v>93461925340459.797</v>
      </c>
      <c r="AE16" s="319">
        <v>94002653537107.563</v>
      </c>
      <c r="AF16" s="319">
        <v>94430667972162.781</v>
      </c>
      <c r="AG16" s="319">
        <v>94960108769480.172</v>
      </c>
    </row>
    <row r="17" spans="2:33" x14ac:dyDescent="0.35">
      <c r="B17" s="430" t="s">
        <v>550</v>
      </c>
      <c r="C17" s="319">
        <v>418689600027191</v>
      </c>
      <c r="D17" s="319">
        <v>420663623670359</v>
      </c>
      <c r="E17" s="319">
        <v>425575177712972.31</v>
      </c>
      <c r="F17" s="319">
        <v>424307767937981.44</v>
      </c>
      <c r="G17" s="319">
        <v>423639124512008.31</v>
      </c>
      <c r="H17" s="319">
        <v>425563175829104.88</v>
      </c>
      <c r="I17" s="319">
        <v>424480324676040.63</v>
      </c>
      <c r="J17" s="319">
        <v>425683405441409.88</v>
      </c>
      <c r="K17" s="319">
        <v>428089827456504.38</v>
      </c>
      <c r="L17" s="319">
        <v>428929486559368.13</v>
      </c>
      <c r="M17" s="319">
        <v>430106600975275.81</v>
      </c>
      <c r="N17" s="319">
        <v>431230575336281.06</v>
      </c>
      <c r="O17" s="319">
        <v>432376258034428.56</v>
      </c>
      <c r="P17" s="319">
        <v>432807920974516.88</v>
      </c>
      <c r="Q17" s="319">
        <v>432973122488764.75</v>
      </c>
      <c r="R17" s="319">
        <v>434391854317790.81</v>
      </c>
      <c r="S17" s="319">
        <v>437860202633202.75</v>
      </c>
      <c r="T17" s="319">
        <v>439369987595538.56</v>
      </c>
      <c r="U17" s="319">
        <v>442230644465038.25</v>
      </c>
      <c r="V17" s="319">
        <v>444696578897307.5</v>
      </c>
      <c r="W17" s="319">
        <v>446887708655486.44</v>
      </c>
      <c r="X17" s="319">
        <v>450519686690729.06</v>
      </c>
      <c r="Y17" s="319">
        <v>452465226922256.69</v>
      </c>
      <c r="Z17" s="319">
        <v>453389844146112.75</v>
      </c>
      <c r="AA17" s="319">
        <v>455970702706871.75</v>
      </c>
      <c r="AB17" s="319">
        <v>458295854107779.69</v>
      </c>
      <c r="AC17" s="319">
        <v>462118514538750.13</v>
      </c>
      <c r="AD17" s="319">
        <v>464868217160724.88</v>
      </c>
      <c r="AE17" s="319">
        <v>468390751215857.94</v>
      </c>
      <c r="AF17" s="319">
        <v>471955774185911</v>
      </c>
      <c r="AG17" s="319">
        <v>474984986848225.38</v>
      </c>
    </row>
    <row r="18" spans="2:33" x14ac:dyDescent="0.35">
      <c r="B18" s="430" t="s">
        <v>551</v>
      </c>
      <c r="C18" s="319">
        <v>143211005310428.78</v>
      </c>
      <c r="D18" s="319">
        <v>145132852441677.47</v>
      </c>
      <c r="E18" s="319">
        <v>148901885999663</v>
      </c>
      <c r="F18" s="319">
        <v>148637042266418.91</v>
      </c>
      <c r="G18" s="319">
        <v>147601570817539.19</v>
      </c>
      <c r="H18" s="319">
        <v>145901597319745.31</v>
      </c>
      <c r="I18" s="319">
        <v>142868831451733.78</v>
      </c>
      <c r="J18" s="319">
        <v>139193779029928.73</v>
      </c>
      <c r="K18" s="319">
        <v>136102618240697.22</v>
      </c>
      <c r="L18" s="319">
        <v>135609098832812.16</v>
      </c>
      <c r="M18" s="319">
        <v>133458052782491.94</v>
      </c>
      <c r="N18" s="319">
        <v>133319642770374.38</v>
      </c>
      <c r="O18" s="319">
        <v>133141659589796.98</v>
      </c>
      <c r="P18" s="319">
        <v>131939972997008.55</v>
      </c>
      <c r="Q18" s="319">
        <v>132307612869771.66</v>
      </c>
      <c r="R18" s="319">
        <v>131152214854957.06</v>
      </c>
      <c r="S18" s="319">
        <v>132206259178171.48</v>
      </c>
      <c r="T18" s="319">
        <v>135030088233321.84</v>
      </c>
      <c r="U18" s="319">
        <v>138323741012411.7</v>
      </c>
      <c r="V18" s="319">
        <v>148579571113768.97</v>
      </c>
      <c r="W18" s="319">
        <v>147900868797892.16</v>
      </c>
      <c r="X18" s="319">
        <v>156576329322936.94</v>
      </c>
      <c r="Y18" s="319">
        <v>170956351713968.63</v>
      </c>
      <c r="Z18" s="319">
        <v>181951862556402.41</v>
      </c>
      <c r="AA18" s="319">
        <v>181232256973809.16</v>
      </c>
      <c r="AB18" s="319">
        <v>178964589502862.13</v>
      </c>
      <c r="AC18" s="319">
        <v>175539684801997.94</v>
      </c>
      <c r="AD18" s="319">
        <v>169900965175545.13</v>
      </c>
      <c r="AE18" s="319">
        <v>167255057920061.34</v>
      </c>
      <c r="AF18" s="319">
        <v>164724592714583.66</v>
      </c>
      <c r="AG18" s="319">
        <v>158453818884482.91</v>
      </c>
    </row>
    <row r="19" spans="2:33" x14ac:dyDescent="0.35">
      <c r="B19" s="430" t="s">
        <v>552</v>
      </c>
      <c r="C19" s="319">
        <v>643120995384898.5</v>
      </c>
      <c r="D19" s="319">
        <v>646309454412650.75</v>
      </c>
      <c r="E19" s="319">
        <v>649436833440248.63</v>
      </c>
      <c r="F19" s="319">
        <v>649554423829057.13</v>
      </c>
      <c r="G19" s="319">
        <v>654283684891531.13</v>
      </c>
      <c r="H19" s="319">
        <v>654088575703953.38</v>
      </c>
      <c r="I19" s="319">
        <v>658841971254005.5</v>
      </c>
      <c r="J19" s="319">
        <v>659098329275853.88</v>
      </c>
      <c r="K19" s="319">
        <v>663173685123375</v>
      </c>
      <c r="L19" s="319">
        <v>665200923411923.25</v>
      </c>
      <c r="M19" s="319">
        <v>666208170914254</v>
      </c>
      <c r="N19" s="319">
        <v>668591995498705.25</v>
      </c>
      <c r="O19" s="319">
        <v>671807853522598.5</v>
      </c>
      <c r="P19" s="319">
        <v>674318013708239.13</v>
      </c>
      <c r="Q19" s="319">
        <v>676546517018406.13</v>
      </c>
      <c r="R19" s="319">
        <v>677561559241683.5</v>
      </c>
      <c r="S19" s="319">
        <v>681510569158782.5</v>
      </c>
      <c r="T19" s="319">
        <v>683423366929597.13</v>
      </c>
      <c r="U19" s="319">
        <v>686452195868881.13</v>
      </c>
      <c r="V19" s="319">
        <v>688956297015352.25</v>
      </c>
      <c r="W19" s="319">
        <v>691468725368488.75</v>
      </c>
      <c r="X19" s="319">
        <v>695479886272471.75</v>
      </c>
      <c r="Y19" s="319">
        <v>700371740473482.5</v>
      </c>
      <c r="Z19" s="319">
        <v>702939673117200.63</v>
      </c>
      <c r="AA19" s="319">
        <v>708688280012263.38</v>
      </c>
      <c r="AB19" s="319">
        <v>714139801528195.25</v>
      </c>
      <c r="AC19" s="319">
        <v>720913306087966.38</v>
      </c>
      <c r="AD19" s="319">
        <v>726805170579693.38</v>
      </c>
      <c r="AE19" s="319">
        <v>732741532726621.75</v>
      </c>
      <c r="AF19" s="319">
        <v>738812767007185.88</v>
      </c>
      <c r="AG19" s="319">
        <v>745394477821699.5</v>
      </c>
    </row>
    <row r="20" spans="2:33" x14ac:dyDescent="0.35">
      <c r="B20" s="431" t="s">
        <v>553</v>
      </c>
      <c r="C20" s="319">
        <v>0</v>
      </c>
      <c r="D20" s="319">
        <v>0</v>
      </c>
      <c r="E20" s="319">
        <v>0</v>
      </c>
      <c r="F20" s="319">
        <v>0</v>
      </c>
      <c r="G20" s="319">
        <v>0</v>
      </c>
      <c r="H20" s="319">
        <v>0</v>
      </c>
      <c r="I20" s="319">
        <v>0</v>
      </c>
      <c r="J20" s="319">
        <v>0</v>
      </c>
      <c r="K20" s="319">
        <v>0</v>
      </c>
      <c r="L20" s="319">
        <v>0</v>
      </c>
      <c r="M20" s="319">
        <v>0</v>
      </c>
      <c r="N20" s="319">
        <v>0</v>
      </c>
      <c r="O20" s="319">
        <v>0</v>
      </c>
      <c r="P20" s="319">
        <v>0</v>
      </c>
      <c r="Q20" s="319">
        <v>0</v>
      </c>
      <c r="R20" s="319">
        <v>0</v>
      </c>
      <c r="S20" s="319">
        <v>0</v>
      </c>
      <c r="T20" s="319">
        <v>0</v>
      </c>
      <c r="U20" s="319">
        <v>0</v>
      </c>
      <c r="V20" s="319">
        <v>0</v>
      </c>
      <c r="W20" s="319">
        <v>0</v>
      </c>
      <c r="X20" s="319">
        <v>0</v>
      </c>
      <c r="Y20" s="319">
        <v>0</v>
      </c>
      <c r="Z20" s="319">
        <v>0</v>
      </c>
      <c r="AA20" s="319">
        <v>0</v>
      </c>
      <c r="AB20" s="319">
        <v>0</v>
      </c>
      <c r="AC20" s="319">
        <v>0</v>
      </c>
      <c r="AD20" s="319">
        <v>0</v>
      </c>
      <c r="AE20" s="319">
        <v>0</v>
      </c>
      <c r="AF20" s="319">
        <v>0</v>
      </c>
      <c r="AG20" s="319">
        <v>0</v>
      </c>
    </row>
    <row r="21" spans="2:33" x14ac:dyDescent="0.35">
      <c r="B21" s="430" t="s">
        <v>554</v>
      </c>
      <c r="C21" s="390">
        <v>90433076816309.203</v>
      </c>
      <c r="D21" s="390">
        <v>88738632887886.984</v>
      </c>
      <c r="E21" s="390">
        <v>88809823156401.453</v>
      </c>
      <c r="F21" s="390">
        <v>87103022454859.313</v>
      </c>
      <c r="G21" s="390">
        <v>85528993025722.047</v>
      </c>
      <c r="H21" s="390">
        <v>83976004541138.172</v>
      </c>
      <c r="I21" s="390">
        <v>82913427164525.156</v>
      </c>
      <c r="J21" s="390">
        <v>83446075974168.609</v>
      </c>
      <c r="K21" s="390">
        <v>85479585499687.859</v>
      </c>
      <c r="L21" s="390">
        <v>87353842501139.828</v>
      </c>
      <c r="M21" s="390">
        <v>90131170613874.484</v>
      </c>
      <c r="N21" s="390">
        <v>91781749583821.406</v>
      </c>
      <c r="O21" s="390">
        <v>93806805398157.063</v>
      </c>
      <c r="P21" s="390">
        <v>94199077195981.891</v>
      </c>
      <c r="Q21" s="390">
        <v>95713973024686.344</v>
      </c>
      <c r="R21" s="390">
        <v>98040137177564.406</v>
      </c>
      <c r="S21" s="390">
        <v>98611734833434.344</v>
      </c>
      <c r="T21" s="390">
        <v>100944557222639.13</v>
      </c>
      <c r="U21" s="390">
        <v>103068930555579.16</v>
      </c>
      <c r="V21" s="390">
        <v>106890874760164.05</v>
      </c>
      <c r="W21" s="390">
        <v>107982556961342.33</v>
      </c>
      <c r="X21" s="390">
        <v>108741884815077.69</v>
      </c>
      <c r="Y21" s="390">
        <v>111465035066140.41</v>
      </c>
      <c r="Z21" s="390">
        <v>112418808913208.61</v>
      </c>
      <c r="AA21" s="390">
        <v>113590902596865.48</v>
      </c>
      <c r="AB21" s="390">
        <v>112759193249343.3</v>
      </c>
      <c r="AC21" s="390">
        <v>114981468678904.55</v>
      </c>
      <c r="AD21" s="390">
        <v>118454641511129.45</v>
      </c>
      <c r="AE21" s="390">
        <v>119260444544020.69</v>
      </c>
      <c r="AF21" s="390">
        <v>123037664765365.11</v>
      </c>
      <c r="AG21" s="390">
        <v>127018189723589.27</v>
      </c>
    </row>
    <row r="22" spans="2:33" x14ac:dyDescent="0.35">
      <c r="B22" s="430" t="s">
        <v>555</v>
      </c>
      <c r="C22" s="319">
        <v>122362212401012.89</v>
      </c>
      <c r="D22" s="319">
        <v>122122529994200.63</v>
      </c>
      <c r="E22" s="319">
        <v>122842766185859.23</v>
      </c>
      <c r="F22" s="319">
        <v>122686399809782.17</v>
      </c>
      <c r="G22" s="319">
        <v>124155325684198.92</v>
      </c>
      <c r="H22" s="319">
        <v>124414460790894.22</v>
      </c>
      <c r="I22" s="319">
        <v>125718839489695.91</v>
      </c>
      <c r="J22" s="319">
        <v>126949085898605.28</v>
      </c>
      <c r="K22" s="319">
        <v>129528284093535.81</v>
      </c>
      <c r="L22" s="319">
        <v>130149581195888.23</v>
      </c>
      <c r="M22" s="319">
        <v>131580936010337.08</v>
      </c>
      <c r="N22" s="319">
        <v>132768787602971.86</v>
      </c>
      <c r="O22" s="319">
        <v>134374366721637</v>
      </c>
      <c r="P22" s="319">
        <v>135764521349118.64</v>
      </c>
      <c r="Q22" s="319">
        <v>134974529642755.09</v>
      </c>
      <c r="R22" s="319">
        <v>133535994503079.88</v>
      </c>
      <c r="S22" s="319">
        <v>132939564455781.25</v>
      </c>
      <c r="T22" s="319">
        <v>129613367733142.31</v>
      </c>
      <c r="U22" s="319">
        <v>125936533049510.66</v>
      </c>
      <c r="V22" s="319">
        <v>122896469221135.03</v>
      </c>
      <c r="W22" s="319">
        <v>120225838643776.88</v>
      </c>
      <c r="X22" s="319">
        <v>121189495498499.45</v>
      </c>
      <c r="Y22" s="319">
        <v>121950642846251.97</v>
      </c>
      <c r="Z22" s="319">
        <v>126221281444472.91</v>
      </c>
      <c r="AA22" s="319">
        <v>126711547337875.39</v>
      </c>
      <c r="AB22" s="319">
        <v>132165784959148.92</v>
      </c>
      <c r="AC22" s="319">
        <v>132517965467693.14</v>
      </c>
      <c r="AD22" s="319">
        <v>133196256240508.28</v>
      </c>
      <c r="AE22" s="319">
        <v>140896670521935.94</v>
      </c>
      <c r="AF22" s="319">
        <v>140611342866934.94</v>
      </c>
      <c r="AG22" s="319">
        <v>147510153982540.97</v>
      </c>
    </row>
    <row r="23" spans="2:33" x14ac:dyDescent="0.35">
      <c r="B23" s="430" t="s">
        <v>556</v>
      </c>
      <c r="C23" s="319">
        <v>419004295690851.13</v>
      </c>
      <c r="D23" s="319">
        <v>417529910712277.69</v>
      </c>
      <c r="E23" s="319">
        <v>419874894263553.81</v>
      </c>
      <c r="F23" s="319">
        <v>418210903259254.19</v>
      </c>
      <c r="G23" s="319">
        <v>414547973067765.44</v>
      </c>
      <c r="H23" s="319">
        <v>413280280702896.75</v>
      </c>
      <c r="I23" s="319">
        <v>413836839623873.13</v>
      </c>
      <c r="J23" s="319">
        <v>414484847909319.69</v>
      </c>
      <c r="K23" s="319">
        <v>415267670334114.88</v>
      </c>
      <c r="L23" s="319">
        <v>416818444692199.13</v>
      </c>
      <c r="M23" s="319">
        <v>416376545243739.25</v>
      </c>
      <c r="N23" s="319">
        <v>415716446034771.94</v>
      </c>
      <c r="O23" s="319">
        <v>417719778545195.63</v>
      </c>
      <c r="P23" s="319">
        <v>416504338130177.63</v>
      </c>
      <c r="Q23" s="319">
        <v>415226900849660.13</v>
      </c>
      <c r="R23" s="319">
        <v>413332332623291.31</v>
      </c>
      <c r="S23" s="319">
        <v>412809505324935.88</v>
      </c>
      <c r="T23" s="319">
        <v>413496649647093</v>
      </c>
      <c r="U23" s="319">
        <v>412859802128445.06</v>
      </c>
      <c r="V23" s="319">
        <v>412814763464601.5</v>
      </c>
      <c r="W23" s="319">
        <v>414026586844941</v>
      </c>
      <c r="X23" s="319">
        <v>415909331773052.19</v>
      </c>
      <c r="Y23" s="319">
        <v>418749230059485</v>
      </c>
      <c r="Z23" s="319">
        <v>421085401350081.25</v>
      </c>
      <c r="AA23" s="319">
        <v>423665428194988.56</v>
      </c>
      <c r="AB23" s="319">
        <v>426815641170983.69</v>
      </c>
      <c r="AC23" s="319">
        <v>431967279536281</v>
      </c>
      <c r="AD23" s="319">
        <v>436113009759393.94</v>
      </c>
      <c r="AE23" s="319">
        <v>439964465923921.06</v>
      </c>
      <c r="AF23" s="319">
        <v>453096461735586.38</v>
      </c>
      <c r="AG23" s="319">
        <v>459553321578061.88</v>
      </c>
    </row>
    <row r="24" spans="2:33" x14ac:dyDescent="0.35">
      <c r="B24" s="430" t="s">
        <v>557</v>
      </c>
      <c r="C24" s="319">
        <v>232538953171401.75</v>
      </c>
      <c r="D24" s="319">
        <v>233421168637449.09</v>
      </c>
      <c r="E24" s="319">
        <v>235747065442544.31</v>
      </c>
      <c r="F24" s="319">
        <v>236313734896520.69</v>
      </c>
      <c r="G24" s="319">
        <v>236330445384498.44</v>
      </c>
      <c r="H24" s="319">
        <v>237315599667555.84</v>
      </c>
      <c r="I24" s="319">
        <v>238073776774694.25</v>
      </c>
      <c r="J24" s="319">
        <v>239061647876878.41</v>
      </c>
      <c r="K24" s="319">
        <v>240002160286765.72</v>
      </c>
      <c r="L24" s="319">
        <v>240630524705235.56</v>
      </c>
      <c r="M24" s="319">
        <v>241520875017306.94</v>
      </c>
      <c r="N24" s="319">
        <v>242353447231081.72</v>
      </c>
      <c r="O24" s="319">
        <v>243529947135572.16</v>
      </c>
      <c r="P24" s="319">
        <v>244472930545346.19</v>
      </c>
      <c r="Q24" s="319">
        <v>245184566997329.47</v>
      </c>
      <c r="R24" s="319">
        <v>245955754076474.78</v>
      </c>
      <c r="S24" s="319">
        <v>247171764601516.5</v>
      </c>
      <c r="T24" s="319">
        <v>248489633318666.19</v>
      </c>
      <c r="U24" s="319">
        <v>249785616846940.38</v>
      </c>
      <c r="V24" s="319">
        <v>250723364599261.78</v>
      </c>
      <c r="W24" s="319">
        <v>251990437448602.84</v>
      </c>
      <c r="X24" s="319">
        <v>253532933702118.5</v>
      </c>
      <c r="Y24" s="319">
        <v>254982962240704.91</v>
      </c>
      <c r="Z24" s="319">
        <v>256392913839688.09</v>
      </c>
      <c r="AA24" s="319">
        <v>257898839784474</v>
      </c>
      <c r="AB24" s="319">
        <v>259880651896625.34</v>
      </c>
      <c r="AC24" s="319">
        <v>261740232572774.09</v>
      </c>
      <c r="AD24" s="319">
        <v>263627783954011.56</v>
      </c>
      <c r="AE24" s="319">
        <v>265707024846138</v>
      </c>
      <c r="AF24" s="319">
        <v>267245391665966.69</v>
      </c>
      <c r="AG24" s="319">
        <v>269834799795553.94</v>
      </c>
    </row>
    <row r="25" spans="2:33" x14ac:dyDescent="0.35">
      <c r="B25" s="432" t="s">
        <v>558</v>
      </c>
      <c r="C25" s="319">
        <v>0</v>
      </c>
      <c r="D25" s="319">
        <v>0</v>
      </c>
      <c r="E25" s="319">
        <v>0</v>
      </c>
      <c r="F25" s="319">
        <v>0</v>
      </c>
      <c r="G25" s="319">
        <v>0</v>
      </c>
      <c r="H25" s="319">
        <v>0</v>
      </c>
      <c r="I25" s="319">
        <v>0</v>
      </c>
      <c r="J25" s="319">
        <v>0</v>
      </c>
      <c r="K25" s="319">
        <v>0</v>
      </c>
      <c r="L25" s="319">
        <v>0</v>
      </c>
      <c r="M25" s="319">
        <v>0</v>
      </c>
      <c r="N25" s="319">
        <v>0</v>
      </c>
      <c r="O25" s="319">
        <v>0</v>
      </c>
      <c r="P25" s="319">
        <v>0</v>
      </c>
      <c r="Q25" s="319">
        <v>0</v>
      </c>
      <c r="R25" s="319">
        <v>0</v>
      </c>
      <c r="S25" s="319">
        <v>0</v>
      </c>
      <c r="T25" s="319">
        <v>0</v>
      </c>
      <c r="U25" s="319">
        <v>0</v>
      </c>
      <c r="V25" s="319">
        <v>0</v>
      </c>
      <c r="W25" s="319">
        <v>0</v>
      </c>
      <c r="X25" s="319">
        <v>0</v>
      </c>
      <c r="Y25" s="319">
        <v>0</v>
      </c>
      <c r="Z25" s="319">
        <v>0</v>
      </c>
      <c r="AA25" s="319">
        <v>0</v>
      </c>
      <c r="AB25" s="319">
        <v>0</v>
      </c>
      <c r="AC25" s="319">
        <v>0</v>
      </c>
      <c r="AD25" s="319">
        <v>0</v>
      </c>
      <c r="AE25" s="319">
        <v>0</v>
      </c>
      <c r="AF25" s="319">
        <v>0</v>
      </c>
      <c r="AG25" s="319">
        <v>0</v>
      </c>
    </row>
    <row r="26" spans="2:33" x14ac:dyDescent="0.35">
      <c r="B26" s="432" t="s">
        <v>559</v>
      </c>
      <c r="C26" s="319">
        <v>0</v>
      </c>
      <c r="D26" s="319">
        <v>0</v>
      </c>
      <c r="E26" s="319">
        <v>0</v>
      </c>
      <c r="F26" s="319">
        <v>0</v>
      </c>
      <c r="G26" s="319">
        <v>0</v>
      </c>
      <c r="H26" s="319">
        <v>0</v>
      </c>
      <c r="I26" s="319">
        <v>0</v>
      </c>
      <c r="J26" s="319">
        <v>0</v>
      </c>
      <c r="K26" s="319">
        <v>0</v>
      </c>
      <c r="L26" s="319">
        <v>0</v>
      </c>
      <c r="M26" s="319">
        <v>0</v>
      </c>
      <c r="N26" s="319">
        <v>0</v>
      </c>
      <c r="O26" s="319">
        <v>0</v>
      </c>
      <c r="P26" s="319">
        <v>0</v>
      </c>
      <c r="Q26" s="319">
        <v>0</v>
      </c>
      <c r="R26" s="319">
        <v>0</v>
      </c>
      <c r="S26" s="319">
        <v>0</v>
      </c>
      <c r="T26" s="319">
        <v>0</v>
      </c>
      <c r="U26" s="319">
        <v>0</v>
      </c>
      <c r="V26" s="319">
        <v>0</v>
      </c>
      <c r="W26" s="319">
        <v>0</v>
      </c>
      <c r="X26" s="319">
        <v>0</v>
      </c>
      <c r="Y26" s="319">
        <v>0</v>
      </c>
      <c r="Z26" s="319">
        <v>0</v>
      </c>
      <c r="AA26" s="319">
        <v>0</v>
      </c>
      <c r="AB26" s="319">
        <v>0</v>
      </c>
      <c r="AC26" s="319">
        <v>0</v>
      </c>
      <c r="AD26" s="319">
        <v>0</v>
      </c>
      <c r="AE26" s="319">
        <v>0</v>
      </c>
      <c r="AF26" s="319">
        <v>0</v>
      </c>
      <c r="AG26" s="319">
        <v>0</v>
      </c>
    </row>
    <row r="27" spans="2:33" x14ac:dyDescent="0.35">
      <c r="B27" s="432" t="s">
        <v>560</v>
      </c>
      <c r="C27" s="319">
        <v>0</v>
      </c>
      <c r="D27" s="319">
        <v>0</v>
      </c>
      <c r="E27" s="319">
        <v>0</v>
      </c>
      <c r="F27" s="319">
        <v>0</v>
      </c>
      <c r="G27" s="319">
        <v>0</v>
      </c>
      <c r="H27" s="319">
        <v>0</v>
      </c>
      <c r="I27" s="319">
        <v>0</v>
      </c>
      <c r="J27" s="319">
        <v>0</v>
      </c>
      <c r="K27" s="319">
        <v>0</v>
      </c>
      <c r="L27" s="319">
        <v>0</v>
      </c>
      <c r="M27" s="319">
        <v>0</v>
      </c>
      <c r="N27" s="319">
        <v>0</v>
      </c>
      <c r="O27" s="319">
        <v>0</v>
      </c>
      <c r="P27" s="319">
        <v>0</v>
      </c>
      <c r="Q27" s="319">
        <v>0</v>
      </c>
      <c r="R27" s="319">
        <v>0</v>
      </c>
      <c r="S27" s="319">
        <v>0</v>
      </c>
      <c r="T27" s="319">
        <v>0</v>
      </c>
      <c r="U27" s="319">
        <v>0</v>
      </c>
      <c r="V27" s="319">
        <v>0</v>
      </c>
      <c r="W27" s="319">
        <v>0</v>
      </c>
      <c r="X27" s="319">
        <v>0</v>
      </c>
      <c r="Y27" s="319">
        <v>0</v>
      </c>
      <c r="Z27" s="319">
        <v>0</v>
      </c>
      <c r="AA27" s="319">
        <v>0</v>
      </c>
      <c r="AB27" s="319">
        <v>0</v>
      </c>
      <c r="AC27" s="319">
        <v>0</v>
      </c>
      <c r="AD27" s="319">
        <v>0</v>
      </c>
      <c r="AE27" s="319">
        <v>0</v>
      </c>
      <c r="AF27" s="319">
        <v>0</v>
      </c>
      <c r="AG27" s="319">
        <v>0</v>
      </c>
    </row>
    <row r="28" spans="2:33" x14ac:dyDescent="0.35">
      <c r="B28" s="433" t="s">
        <v>561</v>
      </c>
      <c r="C28" s="319">
        <v>416694786395135.81</v>
      </c>
      <c r="D28" s="319">
        <v>417130840684817.31</v>
      </c>
      <c r="E28" s="319">
        <v>425315805265073.63</v>
      </c>
      <c r="F28" s="319">
        <v>422831278742268.13</v>
      </c>
      <c r="G28" s="319">
        <v>421379405358847.75</v>
      </c>
      <c r="H28" s="319">
        <v>425325316974952.69</v>
      </c>
      <c r="I28" s="319">
        <v>422949794685502.81</v>
      </c>
      <c r="J28" s="319">
        <v>423000940367540.31</v>
      </c>
      <c r="K28" s="319">
        <v>426854879031133.69</v>
      </c>
      <c r="L28" s="319">
        <v>424822912977658.13</v>
      </c>
      <c r="M28" s="319">
        <v>425030586097513.44</v>
      </c>
      <c r="N28" s="319">
        <v>426337242837742.31</v>
      </c>
      <c r="O28" s="319">
        <v>427071506438049.25</v>
      </c>
      <c r="P28" s="319">
        <v>427010203637446.56</v>
      </c>
      <c r="Q28" s="319">
        <v>426824025738204.06</v>
      </c>
      <c r="R28" s="319">
        <v>426898877484839.81</v>
      </c>
      <c r="S28" s="319">
        <v>428282699093072.94</v>
      </c>
      <c r="T28" s="319">
        <v>429292491410935.5</v>
      </c>
      <c r="U28" s="319">
        <v>429096844848672</v>
      </c>
      <c r="V28" s="319">
        <v>429914791891026.94</v>
      </c>
      <c r="W28" s="319">
        <v>431107556653813.88</v>
      </c>
      <c r="X28" s="319">
        <v>432029543918282.88</v>
      </c>
      <c r="Y28" s="319">
        <v>432727340270222.13</v>
      </c>
      <c r="Z28" s="319">
        <v>433244667797347.69</v>
      </c>
      <c r="AA28" s="319">
        <v>434773480867514.75</v>
      </c>
      <c r="AB28" s="319">
        <v>435213063401954</v>
      </c>
      <c r="AC28" s="319">
        <v>436446106691368.88</v>
      </c>
      <c r="AD28" s="319">
        <v>437746459411451.44</v>
      </c>
      <c r="AE28" s="319">
        <v>437975756900118.44</v>
      </c>
      <c r="AF28" s="319">
        <v>438654539826752.81</v>
      </c>
      <c r="AG28" s="319">
        <v>439589142581970.31</v>
      </c>
    </row>
    <row r="29" spans="2:33" x14ac:dyDescent="0.35">
      <c r="B29" s="434" t="s">
        <v>562</v>
      </c>
      <c r="C29" s="319">
        <v>201026911348875.59</v>
      </c>
      <c r="D29" s="319">
        <v>201046183470173.69</v>
      </c>
      <c r="E29" s="319">
        <v>206153243112896.66</v>
      </c>
      <c r="F29" s="319">
        <v>205394428917276.25</v>
      </c>
      <c r="G29" s="319">
        <v>205170406432158.03</v>
      </c>
      <c r="H29" s="319">
        <v>207998566538109.16</v>
      </c>
      <c r="I29" s="319">
        <v>207043533385809.03</v>
      </c>
      <c r="J29" s="319">
        <v>207779931352811.94</v>
      </c>
      <c r="K29" s="319">
        <v>211078000703198.44</v>
      </c>
      <c r="L29" s="319">
        <v>210695306741804.66</v>
      </c>
      <c r="M29" s="319">
        <v>211796838190867.03</v>
      </c>
      <c r="N29" s="319">
        <v>213429844317059.97</v>
      </c>
      <c r="O29" s="319">
        <v>214829095304389.19</v>
      </c>
      <c r="P29" s="319">
        <v>216748599652282.59</v>
      </c>
      <c r="Q29" s="319">
        <v>218080123851685.75</v>
      </c>
      <c r="R29" s="319">
        <v>219857728956750.16</v>
      </c>
      <c r="S29" s="319">
        <v>222208294616851.56</v>
      </c>
      <c r="T29" s="319">
        <v>224020953659296.19</v>
      </c>
      <c r="U29" s="319">
        <v>226081078197533.94</v>
      </c>
      <c r="V29" s="319">
        <v>227950900546695.59</v>
      </c>
      <c r="W29" s="319">
        <v>230254049952641.34</v>
      </c>
      <c r="X29" s="319">
        <v>232718860902419.5</v>
      </c>
      <c r="Y29" s="319">
        <v>234861081932838.88</v>
      </c>
      <c r="Z29" s="319">
        <v>236837627596356.28</v>
      </c>
      <c r="AA29" s="319">
        <v>238961133282990.19</v>
      </c>
      <c r="AB29" s="319">
        <v>240500522882245.03</v>
      </c>
      <c r="AC29" s="319">
        <v>242690104720423.09</v>
      </c>
      <c r="AD29" s="319">
        <v>244851615138983.13</v>
      </c>
      <c r="AE29" s="319">
        <v>246814744921601.09</v>
      </c>
      <c r="AF29" s="319">
        <v>248794734015310.22</v>
      </c>
      <c r="AG29" s="319">
        <v>250782644356915.69</v>
      </c>
    </row>
    <row r="30" spans="2:33" x14ac:dyDescent="0.35">
      <c r="B30" s="435" t="s">
        <v>563</v>
      </c>
      <c r="C30" s="319">
        <v>0</v>
      </c>
      <c r="D30" s="319">
        <v>0</v>
      </c>
      <c r="E30" s="319">
        <v>0</v>
      </c>
      <c r="F30" s="319">
        <v>0</v>
      </c>
      <c r="G30" s="319">
        <v>0</v>
      </c>
      <c r="H30" s="319">
        <v>0</v>
      </c>
      <c r="I30" s="319">
        <v>0</v>
      </c>
      <c r="J30" s="319">
        <v>0</v>
      </c>
      <c r="K30" s="319">
        <v>0</v>
      </c>
      <c r="L30" s="319">
        <v>0</v>
      </c>
      <c r="M30" s="319">
        <v>0</v>
      </c>
      <c r="N30" s="319">
        <v>0</v>
      </c>
      <c r="O30" s="319">
        <v>0</v>
      </c>
      <c r="P30" s="319">
        <v>0</v>
      </c>
      <c r="Q30" s="319">
        <v>0</v>
      </c>
      <c r="R30" s="319">
        <v>0</v>
      </c>
      <c r="S30" s="319">
        <v>0</v>
      </c>
      <c r="T30" s="319">
        <v>0</v>
      </c>
      <c r="U30" s="319">
        <v>0</v>
      </c>
      <c r="V30" s="319">
        <v>0</v>
      </c>
      <c r="W30" s="319">
        <v>0</v>
      </c>
      <c r="X30" s="319">
        <v>0</v>
      </c>
      <c r="Y30" s="319">
        <v>0</v>
      </c>
      <c r="Z30" s="319">
        <v>0</v>
      </c>
      <c r="AA30" s="319">
        <v>0</v>
      </c>
      <c r="AB30" s="319">
        <v>0</v>
      </c>
      <c r="AC30" s="319">
        <v>0</v>
      </c>
      <c r="AD30" s="319">
        <v>0</v>
      </c>
      <c r="AE30" s="319">
        <v>0</v>
      </c>
      <c r="AF30" s="319">
        <v>0</v>
      </c>
      <c r="AG30" s="319">
        <v>0</v>
      </c>
    </row>
    <row r="31" spans="2:33" x14ac:dyDescent="0.35">
      <c r="B31" s="436" t="s">
        <v>564</v>
      </c>
      <c r="C31" s="319">
        <v>435386544916234.25</v>
      </c>
      <c r="D31" s="319">
        <v>431890403168363.44</v>
      </c>
      <c r="E31" s="319">
        <v>431990646955336.06</v>
      </c>
      <c r="F31" s="319">
        <v>435267546478124.19</v>
      </c>
      <c r="G31" s="319">
        <v>438956238966018.81</v>
      </c>
      <c r="H31" s="319">
        <v>435998475930038.44</v>
      </c>
      <c r="I31" s="319">
        <v>436079458423121.31</v>
      </c>
      <c r="J31" s="319">
        <v>437776754511386.75</v>
      </c>
      <c r="K31" s="319">
        <v>440444124270464.94</v>
      </c>
      <c r="L31" s="319">
        <v>441118107375041</v>
      </c>
      <c r="M31" s="319">
        <v>443784812710958.56</v>
      </c>
      <c r="N31" s="319">
        <v>445381507488105.94</v>
      </c>
      <c r="O31" s="319">
        <v>447302856931821.38</v>
      </c>
      <c r="P31" s="319">
        <v>448679545189919.31</v>
      </c>
      <c r="Q31" s="319">
        <v>450725134627712.06</v>
      </c>
      <c r="R31" s="319">
        <v>451791970243797.31</v>
      </c>
      <c r="S31" s="319">
        <v>454245609851171.88</v>
      </c>
      <c r="T31" s="319">
        <v>456498293629989.69</v>
      </c>
      <c r="U31" s="319">
        <v>458833266275471.25</v>
      </c>
      <c r="V31" s="319">
        <v>461207472194764.5</v>
      </c>
      <c r="W31" s="319">
        <v>463632563947061.44</v>
      </c>
      <c r="X31" s="319">
        <v>466563521676688.38</v>
      </c>
      <c r="Y31" s="319">
        <v>469409175680330.38</v>
      </c>
      <c r="Z31" s="319">
        <v>470065081374405.25</v>
      </c>
      <c r="AA31" s="319">
        <v>471980175446619.88</v>
      </c>
      <c r="AB31" s="319">
        <v>473726185011575.31</v>
      </c>
      <c r="AC31" s="319">
        <v>474988764754797.63</v>
      </c>
      <c r="AD31" s="319">
        <v>476162283007286.75</v>
      </c>
      <c r="AE31" s="319">
        <v>477812445700165.19</v>
      </c>
      <c r="AF31" s="319">
        <v>479734297450886.75</v>
      </c>
      <c r="AG31" s="319">
        <v>481115449667020</v>
      </c>
    </row>
    <row r="32" spans="2:33" x14ac:dyDescent="0.35">
      <c r="B32" s="430" t="s">
        <v>565</v>
      </c>
      <c r="C32" s="319">
        <v>3755318957152.1553</v>
      </c>
      <c r="D32" s="319">
        <v>3777901094626.5688</v>
      </c>
      <c r="E32" s="319">
        <v>3810125242490.8999</v>
      </c>
      <c r="F32" s="319">
        <v>3851683959321.7085</v>
      </c>
      <c r="G32" s="319">
        <v>3839693922989.1875</v>
      </c>
      <c r="H32" s="319">
        <v>3840370364633.2725</v>
      </c>
      <c r="I32" s="319">
        <v>3866509713697.9292</v>
      </c>
      <c r="J32" s="319">
        <v>3927253209185.9141</v>
      </c>
      <c r="K32" s="319">
        <v>3953010193087.1089</v>
      </c>
      <c r="L32" s="319">
        <v>3977036811371.4004</v>
      </c>
      <c r="M32" s="319">
        <v>4014488014171.7427</v>
      </c>
      <c r="N32" s="319">
        <v>4042287263698.5317</v>
      </c>
      <c r="O32" s="319">
        <v>4049955993980.1421</v>
      </c>
      <c r="P32" s="319">
        <v>4069513651163.7471</v>
      </c>
      <c r="Q32" s="319">
        <v>4075702178154.0313</v>
      </c>
      <c r="R32" s="319">
        <v>4080938244529.0889</v>
      </c>
      <c r="S32" s="319">
        <v>4091593342598.9575</v>
      </c>
      <c r="T32" s="319">
        <v>4094429589771.5</v>
      </c>
      <c r="U32" s="319">
        <v>4095548650464.9556</v>
      </c>
      <c r="V32" s="319">
        <v>4092868420529.4951</v>
      </c>
      <c r="W32" s="319">
        <v>4095436836213.3604</v>
      </c>
      <c r="X32" s="319">
        <v>4102121658589.1348</v>
      </c>
      <c r="Y32" s="319">
        <v>4102499723221.2134</v>
      </c>
      <c r="Z32" s="319">
        <v>4099522327805.4741</v>
      </c>
      <c r="AA32" s="319">
        <v>4097149751937.0669</v>
      </c>
      <c r="AB32" s="319">
        <v>4091558977480.0542</v>
      </c>
      <c r="AC32" s="319">
        <v>4086419435808.3257</v>
      </c>
      <c r="AD32" s="319">
        <v>4068790669810.207</v>
      </c>
      <c r="AE32" s="319">
        <v>4055489317676.6074</v>
      </c>
      <c r="AF32" s="319">
        <v>4038168817213.0732</v>
      </c>
      <c r="AG32" s="319">
        <v>4020021443783.1006</v>
      </c>
    </row>
    <row r="33" spans="2:33" x14ac:dyDescent="0.35">
      <c r="B33" s="430" t="s">
        <v>566</v>
      </c>
      <c r="C33" s="319">
        <v>85082370611994.047</v>
      </c>
      <c r="D33" s="319">
        <v>85257962733833.469</v>
      </c>
      <c r="E33" s="319">
        <v>85423021361396.906</v>
      </c>
      <c r="F33" s="319">
        <v>85576778826189.359</v>
      </c>
      <c r="G33" s="319">
        <v>85717989234587.156</v>
      </c>
      <c r="H33" s="319">
        <v>85852905982466.844</v>
      </c>
      <c r="I33" s="319">
        <v>85982306144407.734</v>
      </c>
      <c r="J33" s="319">
        <v>86106120412420.141</v>
      </c>
      <c r="K33" s="319">
        <v>86221871025873.75</v>
      </c>
      <c r="L33" s="319">
        <v>86333718609395.406</v>
      </c>
      <c r="M33" s="319">
        <v>86441469595671.172</v>
      </c>
      <c r="N33" s="319">
        <v>86542019976878.375</v>
      </c>
      <c r="O33" s="319">
        <v>86635892368262.938</v>
      </c>
      <c r="P33" s="319">
        <v>86725085810269.391</v>
      </c>
      <c r="Q33" s="319">
        <v>86809489740152.359</v>
      </c>
      <c r="R33" s="319">
        <v>86888848543445.219</v>
      </c>
      <c r="S33" s="319">
        <v>86961668963008.844</v>
      </c>
      <c r="T33" s="319">
        <v>87028170639162.859</v>
      </c>
      <c r="U33" s="319">
        <v>87087857854762.188</v>
      </c>
      <c r="V33" s="319">
        <v>87140838202209.813</v>
      </c>
      <c r="W33" s="319">
        <v>87189000489242.938</v>
      </c>
      <c r="X33" s="319">
        <v>87229699295903.953</v>
      </c>
      <c r="Y33" s="319">
        <v>87263336113475.75</v>
      </c>
      <c r="Z33" s="319">
        <v>87288907791317.563</v>
      </c>
      <c r="AA33" s="319">
        <v>87305972408485.75</v>
      </c>
      <c r="AB33" s="319">
        <v>87313990682813.234</v>
      </c>
      <c r="AC33" s="319">
        <v>87313402224977.219</v>
      </c>
      <c r="AD33" s="319">
        <v>87303331279022.688</v>
      </c>
      <c r="AE33" s="319">
        <v>87284973737809.281</v>
      </c>
      <c r="AF33" s="319">
        <v>87258018375459.641</v>
      </c>
      <c r="AG33" s="319">
        <v>87223743264306.891</v>
      </c>
    </row>
    <row r="34" spans="2:33" x14ac:dyDescent="0.35">
      <c r="B34" s="431" t="s">
        <v>567</v>
      </c>
      <c r="C34" s="319">
        <v>0</v>
      </c>
      <c r="D34" s="319">
        <v>0</v>
      </c>
      <c r="E34" s="319">
        <v>0</v>
      </c>
      <c r="F34" s="319">
        <v>0</v>
      </c>
      <c r="G34" s="319">
        <v>0</v>
      </c>
      <c r="H34" s="319">
        <v>0</v>
      </c>
      <c r="I34" s="319">
        <v>0</v>
      </c>
      <c r="J34" s="319">
        <v>0</v>
      </c>
      <c r="K34" s="319">
        <v>0</v>
      </c>
      <c r="L34" s="319">
        <v>0</v>
      </c>
      <c r="M34" s="319">
        <v>0</v>
      </c>
      <c r="N34" s="319">
        <v>0</v>
      </c>
      <c r="O34" s="319">
        <v>0</v>
      </c>
      <c r="P34" s="319">
        <v>0</v>
      </c>
      <c r="Q34" s="319">
        <v>0</v>
      </c>
      <c r="R34" s="319">
        <v>0</v>
      </c>
      <c r="S34" s="319">
        <v>0</v>
      </c>
      <c r="T34" s="319">
        <v>0</v>
      </c>
      <c r="U34" s="319">
        <v>0</v>
      </c>
      <c r="V34" s="319">
        <v>0</v>
      </c>
      <c r="W34" s="319">
        <v>0</v>
      </c>
      <c r="X34" s="319">
        <v>0</v>
      </c>
      <c r="Y34" s="319">
        <v>0</v>
      </c>
      <c r="Z34" s="319">
        <v>0</v>
      </c>
      <c r="AA34" s="319">
        <v>0</v>
      </c>
      <c r="AB34" s="319">
        <v>0</v>
      </c>
      <c r="AC34" s="319">
        <v>0</v>
      </c>
      <c r="AD34" s="319">
        <v>0</v>
      </c>
      <c r="AE34" s="319">
        <v>0</v>
      </c>
      <c r="AF34" s="319">
        <v>0</v>
      </c>
      <c r="AG34" s="319">
        <v>0</v>
      </c>
    </row>
    <row r="36" spans="2:33" x14ac:dyDescent="0.35">
      <c r="B36" s="346" t="s">
        <v>788</v>
      </c>
    </row>
    <row r="37" spans="2:33" x14ac:dyDescent="0.35">
      <c r="B37" s="430" t="s">
        <v>543</v>
      </c>
      <c r="C37" s="437">
        <v>46806950954720.586</v>
      </c>
      <c r="D37" s="437">
        <v>47215710254078.672</v>
      </c>
      <c r="E37" s="437">
        <v>47794846277583.633</v>
      </c>
      <c r="F37" s="437">
        <v>48411829793335.789</v>
      </c>
      <c r="G37" s="437">
        <v>48475612411831.859</v>
      </c>
      <c r="H37" s="437">
        <v>48384089769848.602</v>
      </c>
      <c r="I37" s="437">
        <v>48870903154216.617</v>
      </c>
      <c r="J37" s="437">
        <v>49346962553517.625</v>
      </c>
      <c r="K37" s="437">
        <v>49119659511212.891</v>
      </c>
      <c r="L37" s="437">
        <v>49311431495576.008</v>
      </c>
      <c r="M37" s="437">
        <v>48388426369934.703</v>
      </c>
      <c r="N37" s="437">
        <v>46517581719276.344</v>
      </c>
      <c r="O37" s="437">
        <v>45914844774226</v>
      </c>
      <c r="P37" s="437">
        <v>45291613440676.648</v>
      </c>
      <c r="Q37" s="437">
        <v>43929377150836.789</v>
      </c>
      <c r="R37" s="437">
        <v>43189814250896.703</v>
      </c>
      <c r="S37" s="437">
        <v>42967220004943.93</v>
      </c>
      <c r="T37" s="437">
        <v>42393557747982.133</v>
      </c>
      <c r="U37" s="437">
        <v>41359130469124.461</v>
      </c>
      <c r="V37" s="437">
        <v>40641959625240.656</v>
      </c>
      <c r="W37" s="437">
        <v>39055588223682.859</v>
      </c>
      <c r="X37" s="437">
        <v>37089225552986.273</v>
      </c>
      <c r="Y37" s="437">
        <v>35845583635144.734</v>
      </c>
      <c r="Z37" s="437">
        <v>34570194172459.063</v>
      </c>
      <c r="AA37" s="437">
        <v>33413517968722.004</v>
      </c>
      <c r="AB37" s="437">
        <v>32835163321736.91</v>
      </c>
      <c r="AC37" s="437">
        <v>31978273818892.5</v>
      </c>
      <c r="AD37" s="437">
        <v>30923021250416.305</v>
      </c>
      <c r="AE37" s="437">
        <v>30029714463322.156</v>
      </c>
      <c r="AF37" s="437">
        <v>29084449577504.219</v>
      </c>
      <c r="AG37" s="437">
        <v>28248202983469.449</v>
      </c>
    </row>
    <row r="38" spans="2:33" x14ac:dyDescent="0.35">
      <c r="B38" s="430" t="s">
        <v>544</v>
      </c>
      <c r="C38" s="437">
        <v>11163263730870.01</v>
      </c>
      <c r="D38" s="437">
        <v>11239238488523.268</v>
      </c>
      <c r="E38" s="437">
        <v>10924632568444.539</v>
      </c>
      <c r="F38" s="437">
        <v>10729539568656.029</v>
      </c>
      <c r="G38" s="437">
        <v>10690308980287.975</v>
      </c>
      <c r="H38" s="437">
        <v>10758501148235.719</v>
      </c>
      <c r="I38" s="437">
        <v>10664556807514.98</v>
      </c>
      <c r="J38" s="437">
        <v>10594907767906.176</v>
      </c>
      <c r="K38" s="437">
        <v>10476028804201.699</v>
      </c>
      <c r="L38" s="437">
        <v>10229438982251.77</v>
      </c>
      <c r="M38" s="437">
        <v>9980327442700.2227</v>
      </c>
      <c r="N38" s="437">
        <v>9977046346635.1563</v>
      </c>
      <c r="O38" s="437">
        <v>9668050695976.9902</v>
      </c>
      <c r="P38" s="437">
        <v>9447952314182.3223</v>
      </c>
      <c r="Q38" s="437">
        <v>9180721755397.8535</v>
      </c>
      <c r="R38" s="437">
        <v>8835704998955.707</v>
      </c>
      <c r="S38" s="437">
        <v>8799482185399.8535</v>
      </c>
      <c r="T38" s="437">
        <v>8595870356662.0088</v>
      </c>
      <c r="U38" s="437">
        <v>8420765865889.5303</v>
      </c>
      <c r="V38" s="437">
        <v>8242377157312.417</v>
      </c>
      <c r="W38" s="437">
        <v>8059995336369.1826</v>
      </c>
      <c r="X38" s="437">
        <v>8037375205509.0771</v>
      </c>
      <c r="Y38" s="437">
        <v>7941484352829.8369</v>
      </c>
      <c r="Z38" s="437">
        <v>7670412954626.3086</v>
      </c>
      <c r="AA38" s="437">
        <v>7506675614311.0947</v>
      </c>
      <c r="AB38" s="437">
        <v>7474036856366.1523</v>
      </c>
      <c r="AC38" s="437">
        <v>7269450796654.9551</v>
      </c>
      <c r="AD38" s="437">
        <v>6952173977176.7236</v>
      </c>
      <c r="AE38" s="437">
        <v>6813908409797.1484</v>
      </c>
      <c r="AF38" s="437">
        <v>6558724619781.5088</v>
      </c>
      <c r="AG38" s="437">
        <v>6322223152447.1523</v>
      </c>
    </row>
    <row r="39" spans="2:33" x14ac:dyDescent="0.35">
      <c r="B39" s="430" t="s">
        <v>545</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row>
    <row r="40" spans="2:33" x14ac:dyDescent="0.35">
      <c r="B40" s="431" t="s">
        <v>546</v>
      </c>
      <c r="C40" s="437">
        <v>0</v>
      </c>
      <c r="D40" s="437">
        <v>0</v>
      </c>
      <c r="E40" s="437">
        <v>0</v>
      </c>
      <c r="F40" s="437">
        <v>0</v>
      </c>
      <c r="G40" s="437">
        <v>0</v>
      </c>
      <c r="H40" s="437">
        <v>0</v>
      </c>
      <c r="I40" s="437">
        <v>0</v>
      </c>
      <c r="J40" s="437">
        <v>0</v>
      </c>
      <c r="K40" s="437">
        <v>0</v>
      </c>
      <c r="L40" s="437">
        <v>0</v>
      </c>
      <c r="M40" s="437">
        <v>0</v>
      </c>
      <c r="N40" s="437">
        <v>0</v>
      </c>
      <c r="O40" s="437">
        <v>0</v>
      </c>
      <c r="P40" s="437">
        <v>0</v>
      </c>
      <c r="Q40" s="437">
        <v>0</v>
      </c>
      <c r="R40" s="437">
        <v>0</v>
      </c>
      <c r="S40" s="437">
        <v>0</v>
      </c>
      <c r="T40" s="437">
        <v>0</v>
      </c>
      <c r="U40" s="437">
        <v>0</v>
      </c>
      <c r="V40" s="437">
        <v>0</v>
      </c>
      <c r="W40" s="437">
        <v>0</v>
      </c>
      <c r="X40" s="437">
        <v>0</v>
      </c>
      <c r="Y40" s="437">
        <v>0</v>
      </c>
      <c r="Z40" s="437">
        <v>0</v>
      </c>
      <c r="AA40" s="437">
        <v>0</v>
      </c>
      <c r="AB40" s="437">
        <v>0</v>
      </c>
      <c r="AC40" s="437">
        <v>0</v>
      </c>
      <c r="AD40" s="437">
        <v>0</v>
      </c>
      <c r="AE40" s="437">
        <v>0</v>
      </c>
      <c r="AF40" s="437">
        <v>0</v>
      </c>
      <c r="AG40" s="437">
        <v>0</v>
      </c>
    </row>
    <row r="41" spans="2:33" x14ac:dyDescent="0.35">
      <c r="B41" s="430" t="s">
        <v>547</v>
      </c>
      <c r="C41" s="437">
        <v>50269827781293.961</v>
      </c>
      <c r="D41" s="437">
        <v>50740935483331.68</v>
      </c>
      <c r="E41" s="437">
        <v>50945382305774.211</v>
      </c>
      <c r="F41" s="437">
        <v>50590042166419.469</v>
      </c>
      <c r="G41" s="437">
        <v>49367949434927.531</v>
      </c>
      <c r="H41" s="437">
        <v>48695337483414.039</v>
      </c>
      <c r="I41" s="437">
        <v>48389026941870.555</v>
      </c>
      <c r="J41" s="437">
        <v>46781843823690.359</v>
      </c>
      <c r="K41" s="437">
        <v>46633437341143.305</v>
      </c>
      <c r="L41" s="437">
        <v>45631896380850.516</v>
      </c>
      <c r="M41" s="437">
        <v>44484061862219.984</v>
      </c>
      <c r="N41" s="437">
        <v>43080302721305.492</v>
      </c>
      <c r="O41" s="437">
        <v>40156446690052.766</v>
      </c>
      <c r="P41" s="437">
        <v>37798836483520.219</v>
      </c>
      <c r="Q41" s="437">
        <v>36810540512615.039</v>
      </c>
      <c r="R41" s="437">
        <v>33755940443034.219</v>
      </c>
      <c r="S41" s="437">
        <v>33741110375827.109</v>
      </c>
      <c r="T41" s="437">
        <v>32241582021066.535</v>
      </c>
      <c r="U41" s="437">
        <v>30691490718702.934</v>
      </c>
      <c r="V41" s="437">
        <v>29428139952454.938</v>
      </c>
      <c r="W41" s="437">
        <v>28105796568829.535</v>
      </c>
      <c r="X41" s="437">
        <v>27774382123471.504</v>
      </c>
      <c r="Y41" s="437">
        <v>27030814812030.453</v>
      </c>
      <c r="Z41" s="437">
        <v>25844250966425.188</v>
      </c>
      <c r="AA41" s="437">
        <v>24128777004394.633</v>
      </c>
      <c r="AB41" s="437">
        <v>22712595350087.113</v>
      </c>
      <c r="AC41" s="437">
        <v>21419831395455.875</v>
      </c>
      <c r="AD41" s="437">
        <v>19307480062686.645</v>
      </c>
      <c r="AE41" s="437">
        <v>18629522387269.449</v>
      </c>
      <c r="AF41" s="437">
        <v>17376476594455.277</v>
      </c>
      <c r="AG41" s="437">
        <v>16257658495642.166</v>
      </c>
    </row>
    <row r="42" spans="2:33" x14ac:dyDescent="0.35">
      <c r="B42" s="430" t="s">
        <v>548</v>
      </c>
      <c r="C42" s="2">
        <v>2401392910239.7378</v>
      </c>
      <c r="D42" s="2">
        <v>2409517652023.9048</v>
      </c>
      <c r="E42" s="2">
        <v>2433808496362.6733</v>
      </c>
      <c r="F42" s="2">
        <v>2364682278411.3628</v>
      </c>
      <c r="G42" s="2">
        <v>2367287924796.4546</v>
      </c>
      <c r="H42" s="2">
        <v>2369442723207.8589</v>
      </c>
      <c r="I42" s="2">
        <v>2337637546198.5957</v>
      </c>
      <c r="J42" s="2">
        <v>2224729595744.0176</v>
      </c>
      <c r="K42" s="2">
        <v>2180213510322.6367</v>
      </c>
      <c r="L42" s="2">
        <v>2186185024449.2366</v>
      </c>
      <c r="M42" s="2">
        <v>2117451630535.4238</v>
      </c>
      <c r="N42" s="2">
        <v>1983918595499.012</v>
      </c>
      <c r="O42" s="2">
        <v>1933966691285.9548</v>
      </c>
      <c r="P42" s="2">
        <v>1767462664363.6604</v>
      </c>
      <c r="Q42" s="2">
        <v>1669940638169.7549</v>
      </c>
      <c r="R42" s="2">
        <v>1591519144808.0381</v>
      </c>
      <c r="S42" s="2">
        <v>1586030777413.8342</v>
      </c>
      <c r="T42" s="2">
        <v>1569722720250.0227</v>
      </c>
      <c r="U42" s="2">
        <v>1553183991705.2041</v>
      </c>
      <c r="V42" s="2">
        <v>1530680156489.9937</v>
      </c>
      <c r="W42" s="2">
        <v>1501801107255.8423</v>
      </c>
      <c r="X42" s="2">
        <v>1499849402862.1506</v>
      </c>
      <c r="Y42" s="2">
        <v>1449733208610.22</v>
      </c>
      <c r="Z42" s="2">
        <v>1339507798066.6179</v>
      </c>
      <c r="AA42" s="2">
        <v>1331527228445.814</v>
      </c>
      <c r="AB42" s="2">
        <v>1319252871733.896</v>
      </c>
      <c r="AC42" s="2">
        <v>1242368849994.4368</v>
      </c>
      <c r="AD42" s="2">
        <v>1102647083075.6873</v>
      </c>
      <c r="AE42" s="2">
        <v>1047992449854.0574</v>
      </c>
      <c r="AF42" s="2">
        <v>1041423745701.8101</v>
      </c>
      <c r="AG42" s="2">
        <v>979131264509.82703</v>
      </c>
    </row>
    <row r="43" spans="2:33" x14ac:dyDescent="0.35">
      <c r="B43" s="430" t="s">
        <v>549</v>
      </c>
      <c r="C43" s="2">
        <v>1927856535401.4697</v>
      </c>
      <c r="D43" s="2">
        <v>1904462572916.0322</v>
      </c>
      <c r="E43" s="2">
        <v>1910781623210.0913</v>
      </c>
      <c r="F43" s="2">
        <v>1938254353959.6899</v>
      </c>
      <c r="G43" s="2">
        <v>1950134555210.4744</v>
      </c>
      <c r="H43" s="2">
        <v>1963258122272.0186</v>
      </c>
      <c r="I43" s="2">
        <v>1952409105749.95</v>
      </c>
      <c r="J43" s="2">
        <v>1881742164208.3877</v>
      </c>
      <c r="K43" s="2">
        <v>1838429031112.2671</v>
      </c>
      <c r="L43" s="2">
        <v>1844335221325.1777</v>
      </c>
      <c r="M43" s="2">
        <v>1812019670852.875</v>
      </c>
      <c r="N43" s="2">
        <v>1786500515704.1279</v>
      </c>
      <c r="O43" s="2">
        <v>1793162666782.0962</v>
      </c>
      <c r="P43" s="2">
        <v>1689910958178.8904</v>
      </c>
      <c r="Q43" s="2">
        <v>1703362676040.5945</v>
      </c>
      <c r="R43" s="2">
        <v>1666303455080.9927</v>
      </c>
      <c r="S43" s="2">
        <v>1648981735894.4949</v>
      </c>
      <c r="T43" s="2">
        <v>1611679472451.3057</v>
      </c>
      <c r="U43" s="2">
        <v>1605322393001.3652</v>
      </c>
      <c r="V43" s="2">
        <v>1600792471094.3596</v>
      </c>
      <c r="W43" s="2">
        <v>1598584828879.4526</v>
      </c>
      <c r="X43" s="2">
        <v>1389096771322.3574</v>
      </c>
      <c r="Y43" s="2">
        <v>1340516619423.5286</v>
      </c>
      <c r="Z43" s="2">
        <v>1319217981050.0325</v>
      </c>
      <c r="AA43" s="2">
        <v>1256252224708.009</v>
      </c>
      <c r="AB43" s="2">
        <v>1218962724484.7166</v>
      </c>
      <c r="AC43" s="2">
        <v>1158621841201.3708</v>
      </c>
      <c r="AD43" s="2">
        <v>1020355855443.5618</v>
      </c>
      <c r="AE43" s="2">
        <v>955170113038.99927</v>
      </c>
      <c r="AF43" s="2">
        <v>922871357874.74707</v>
      </c>
      <c r="AG43" s="2">
        <v>876321444019.07471</v>
      </c>
    </row>
    <row r="44" spans="2:33" x14ac:dyDescent="0.35">
      <c r="B44" s="430" t="s">
        <v>550</v>
      </c>
      <c r="C44" s="2">
        <v>41948674270821.781</v>
      </c>
      <c r="D44" s="2">
        <v>41515921613685.344</v>
      </c>
      <c r="E44" s="2">
        <v>40379099697360.148</v>
      </c>
      <c r="F44" s="2">
        <v>39545366690525.836</v>
      </c>
      <c r="G44" s="2">
        <v>38717294733267.484</v>
      </c>
      <c r="H44" s="2">
        <v>37944724932382.969</v>
      </c>
      <c r="I44" s="2">
        <v>37285019250164.805</v>
      </c>
      <c r="J44" s="2">
        <v>36631129451966.961</v>
      </c>
      <c r="K44" s="2">
        <v>35997399008420.508</v>
      </c>
      <c r="L44" s="2">
        <v>35121037903636.055</v>
      </c>
      <c r="M44" s="2">
        <v>34240542849000.113</v>
      </c>
      <c r="N44" s="2">
        <v>33371722732093.691</v>
      </c>
      <c r="O44" s="2">
        <v>32014969177652.559</v>
      </c>
      <c r="P44" s="2">
        <v>29592140539325.738</v>
      </c>
      <c r="Q44" s="2">
        <v>27446742823871.594</v>
      </c>
      <c r="R44" s="2">
        <v>24695541724122.191</v>
      </c>
      <c r="S44" s="2">
        <v>23082815268533.352</v>
      </c>
      <c r="T44" s="2">
        <v>19887022918657.656</v>
      </c>
      <c r="U44" s="2">
        <v>19150117494587.734</v>
      </c>
      <c r="V44" s="2">
        <v>18702977755440.348</v>
      </c>
      <c r="W44" s="2">
        <v>16404835481624.402</v>
      </c>
      <c r="X44" s="2">
        <v>16399873455387.09</v>
      </c>
      <c r="Y44" s="2">
        <v>14760647968768.012</v>
      </c>
      <c r="Z44" s="2">
        <v>14181237359215.686</v>
      </c>
      <c r="AA44" s="2">
        <v>12846639070468.176</v>
      </c>
      <c r="AB44" s="2">
        <v>12121977489090.385</v>
      </c>
      <c r="AC44" s="2">
        <v>12045725756514.234</v>
      </c>
      <c r="AD44" s="2">
        <v>10848233360369.262</v>
      </c>
      <c r="AE44" s="2">
        <v>10025730387723.27</v>
      </c>
      <c r="AF44" s="2">
        <v>9120804946528.4102</v>
      </c>
      <c r="AG44" s="2">
        <v>8359244624010.6875</v>
      </c>
    </row>
    <row r="45" spans="2:33" x14ac:dyDescent="0.35">
      <c r="B45" s="430" t="s">
        <v>551</v>
      </c>
      <c r="C45" s="2">
        <v>208306764541511.53</v>
      </c>
      <c r="D45" s="2">
        <v>200437756014698.28</v>
      </c>
      <c r="E45" s="2">
        <v>188615757924690.03</v>
      </c>
      <c r="F45" s="2">
        <v>171028815512854.91</v>
      </c>
      <c r="G45" s="2">
        <v>163476491263275.81</v>
      </c>
      <c r="H45" s="2">
        <v>153348611804879.44</v>
      </c>
      <c r="I45" s="2">
        <v>144459530719728.97</v>
      </c>
      <c r="J45" s="2">
        <v>136924734674749.34</v>
      </c>
      <c r="K45" s="2">
        <v>132036284165882.44</v>
      </c>
      <c r="L45" s="2">
        <v>129279152760131.72</v>
      </c>
      <c r="M45" s="2">
        <v>121405879556882.23</v>
      </c>
      <c r="N45" s="2">
        <v>117511677016536.28</v>
      </c>
      <c r="O45" s="2">
        <v>108699576973489.47</v>
      </c>
      <c r="P45" s="2">
        <v>104085649406078.25</v>
      </c>
      <c r="Q45" s="2">
        <v>95369027867264.875</v>
      </c>
      <c r="R45" s="2">
        <v>90295913824612.188</v>
      </c>
      <c r="S45" s="2">
        <v>88152052166233.672</v>
      </c>
      <c r="T45" s="2">
        <v>85666048164329.391</v>
      </c>
      <c r="U45" s="2">
        <v>82712351875013.531</v>
      </c>
      <c r="V45" s="2">
        <v>79317899562653.406</v>
      </c>
      <c r="W45" s="2">
        <v>77078315174394.969</v>
      </c>
      <c r="X45" s="2">
        <v>74743378442227.063</v>
      </c>
      <c r="Y45" s="2">
        <v>69847657430902.594</v>
      </c>
      <c r="Z45" s="2">
        <v>66547674998932.578</v>
      </c>
      <c r="AA45" s="2">
        <v>61596209337285.703</v>
      </c>
      <c r="AB45" s="2">
        <v>59957710240460.781</v>
      </c>
      <c r="AC45" s="2">
        <v>58666415633747.281</v>
      </c>
      <c r="AD45" s="2">
        <v>48870114968658.203</v>
      </c>
      <c r="AE45" s="2">
        <v>47104290514119.977</v>
      </c>
      <c r="AF45" s="2">
        <v>45421231968500.992</v>
      </c>
      <c r="AG45" s="2">
        <v>40623877863261.609</v>
      </c>
    </row>
    <row r="46" spans="2:33" x14ac:dyDescent="0.35">
      <c r="B46" s="430" t="s">
        <v>552</v>
      </c>
      <c r="C46" s="2">
        <v>147226564751685.06</v>
      </c>
      <c r="D46" s="2">
        <v>146186815232392.16</v>
      </c>
      <c r="E46" s="2">
        <v>140322471603408.78</v>
      </c>
      <c r="F46" s="2">
        <v>133004667295916.95</v>
      </c>
      <c r="G46" s="2">
        <v>126967216751388.41</v>
      </c>
      <c r="H46" s="2">
        <v>126065345224475.55</v>
      </c>
      <c r="I46" s="2">
        <v>123954323666456.52</v>
      </c>
      <c r="J46" s="2">
        <v>121244332452316.67</v>
      </c>
      <c r="K46" s="2">
        <v>117766864570501.09</v>
      </c>
      <c r="L46" s="2">
        <v>117204472993374.78</v>
      </c>
      <c r="M46" s="2">
        <v>113170147460292.28</v>
      </c>
      <c r="N46" s="2">
        <v>108494989467062.94</v>
      </c>
      <c r="O46" s="2">
        <v>102525503793111.61</v>
      </c>
      <c r="P46" s="2">
        <v>92475529826834.547</v>
      </c>
      <c r="Q46" s="2">
        <v>89171686608131.828</v>
      </c>
      <c r="R46" s="2">
        <v>85438701587147.797</v>
      </c>
      <c r="S46" s="2">
        <v>85287055715531.609</v>
      </c>
      <c r="T46" s="2">
        <v>83199534569115.172</v>
      </c>
      <c r="U46" s="2">
        <v>79511358431353.406</v>
      </c>
      <c r="V46" s="2">
        <v>76530759449731.703</v>
      </c>
      <c r="W46" s="2">
        <v>72535579267525.813</v>
      </c>
      <c r="X46" s="2">
        <v>68985797308811.945</v>
      </c>
      <c r="Y46" s="2">
        <v>63083209210278.734</v>
      </c>
      <c r="Z46" s="2">
        <v>56914793434114.992</v>
      </c>
      <c r="AA46" s="2">
        <v>48875381977519.945</v>
      </c>
      <c r="AB46" s="2">
        <v>46563060771057.094</v>
      </c>
      <c r="AC46" s="2">
        <v>42887829035665.484</v>
      </c>
      <c r="AD46" s="2">
        <v>38579490860233.992</v>
      </c>
      <c r="AE46" s="2">
        <v>31686000949209.785</v>
      </c>
      <c r="AF46" s="2">
        <v>29059487736044.258</v>
      </c>
      <c r="AG46" s="2">
        <v>26395821807645.094</v>
      </c>
    </row>
    <row r="47" spans="2:33" x14ac:dyDescent="0.35">
      <c r="B47" s="431" t="s">
        <v>553</v>
      </c>
      <c r="C47" s="437">
        <v>0</v>
      </c>
      <c r="D47" s="437">
        <v>0</v>
      </c>
      <c r="E47" s="437">
        <v>0</v>
      </c>
      <c r="F47" s="437">
        <v>0</v>
      </c>
      <c r="G47" s="437">
        <v>0</v>
      </c>
      <c r="H47" s="437">
        <v>0</v>
      </c>
      <c r="I47" s="437">
        <v>0</v>
      </c>
      <c r="J47" s="437">
        <v>0</v>
      </c>
      <c r="K47" s="437">
        <v>0</v>
      </c>
      <c r="L47" s="437">
        <v>0</v>
      </c>
      <c r="M47" s="437">
        <v>0</v>
      </c>
      <c r="N47" s="437">
        <v>0</v>
      </c>
      <c r="O47" s="437">
        <v>0</v>
      </c>
      <c r="P47" s="437">
        <v>0</v>
      </c>
      <c r="Q47" s="437">
        <v>0</v>
      </c>
      <c r="R47" s="437">
        <v>0</v>
      </c>
      <c r="S47" s="437">
        <v>0</v>
      </c>
      <c r="T47" s="437">
        <v>0</v>
      </c>
      <c r="U47" s="437">
        <v>0</v>
      </c>
      <c r="V47" s="437">
        <v>0</v>
      </c>
      <c r="W47" s="437">
        <v>0</v>
      </c>
      <c r="X47" s="437">
        <v>0</v>
      </c>
      <c r="Y47" s="437">
        <v>0</v>
      </c>
      <c r="Z47" s="437">
        <v>0</v>
      </c>
      <c r="AA47" s="437">
        <v>0</v>
      </c>
      <c r="AB47" s="437">
        <v>0</v>
      </c>
      <c r="AC47" s="437">
        <v>0</v>
      </c>
      <c r="AD47" s="437">
        <v>0</v>
      </c>
      <c r="AE47" s="437">
        <v>0</v>
      </c>
      <c r="AF47" s="437">
        <v>0</v>
      </c>
      <c r="AG47" s="437">
        <v>0</v>
      </c>
    </row>
    <row r="48" spans="2:33" x14ac:dyDescent="0.35">
      <c r="B48" s="430" t="s">
        <v>554</v>
      </c>
      <c r="C48" s="2">
        <v>3911682904.3378053</v>
      </c>
      <c r="D48" s="2">
        <v>4317484667.5222969</v>
      </c>
      <c r="E48" s="2">
        <v>4485039599.0169563</v>
      </c>
      <c r="F48" s="2">
        <v>5243525314.6150284</v>
      </c>
      <c r="G48" s="2">
        <v>5794356459.4104528</v>
      </c>
      <c r="H48" s="2">
        <v>6462511996.0038681</v>
      </c>
      <c r="I48" s="2">
        <v>7270079475.6591187</v>
      </c>
      <c r="J48" s="2">
        <v>8091740918.206151</v>
      </c>
      <c r="K48" s="2">
        <v>8672998841.783844</v>
      </c>
      <c r="L48" s="2">
        <v>7188988778.659441</v>
      </c>
      <c r="M48" s="2">
        <v>6398612473.347579</v>
      </c>
      <c r="N48" s="2">
        <v>5855629125.6785173</v>
      </c>
      <c r="O48" s="2">
        <v>5150922214.0054693</v>
      </c>
      <c r="P48" s="2">
        <v>4362797877.9710827</v>
      </c>
      <c r="Q48" s="2">
        <v>4289774409.2595611</v>
      </c>
      <c r="R48" s="2">
        <v>4312678944.6130581</v>
      </c>
      <c r="S48" s="2">
        <v>4306122679.7947235</v>
      </c>
      <c r="T48" s="2">
        <v>4193191805.3916044</v>
      </c>
      <c r="U48" s="2">
        <v>4006905926.1235247</v>
      </c>
      <c r="V48" s="2">
        <v>3803573979.7036119</v>
      </c>
      <c r="W48" s="2">
        <v>3297863424.4258251</v>
      </c>
      <c r="X48" s="2">
        <v>2797733412.9116855</v>
      </c>
      <c r="Y48" s="2">
        <v>2250806347.967392</v>
      </c>
      <c r="Z48" s="2">
        <v>1830447250.9196644</v>
      </c>
      <c r="AA48" s="2">
        <v>1550410707.9956162</v>
      </c>
      <c r="AB48" s="2">
        <v>1439880435.0911562</v>
      </c>
      <c r="AC48" s="2">
        <v>1264710423.8831627</v>
      </c>
      <c r="AD48" s="2">
        <v>1065167511.6169722</v>
      </c>
      <c r="AE48" s="2">
        <v>936610662.18311894</v>
      </c>
      <c r="AF48" s="2">
        <v>809885539.56709242</v>
      </c>
      <c r="AG48" s="2">
        <v>698578002.4582417</v>
      </c>
    </row>
    <row r="49" spans="2:33" x14ac:dyDescent="0.35">
      <c r="B49" s="430" t="s">
        <v>555</v>
      </c>
      <c r="C49" s="2">
        <v>162459654615204</v>
      </c>
      <c r="D49" s="2">
        <v>162247684870475.13</v>
      </c>
      <c r="E49" s="2">
        <v>158650730980089.97</v>
      </c>
      <c r="F49" s="2">
        <v>155870742217551</v>
      </c>
      <c r="G49" s="2">
        <v>153155933137578.56</v>
      </c>
      <c r="H49" s="2">
        <v>151602648041771.22</v>
      </c>
      <c r="I49" s="2">
        <v>151770756378745.13</v>
      </c>
      <c r="J49" s="2">
        <v>149103902508860</v>
      </c>
      <c r="K49" s="2">
        <v>147638148341041.56</v>
      </c>
      <c r="L49" s="2">
        <v>146904937711223.81</v>
      </c>
      <c r="M49" s="2">
        <v>143440589889779.31</v>
      </c>
      <c r="N49" s="2">
        <v>141175776404917.5</v>
      </c>
      <c r="O49" s="2">
        <v>136650457750612.02</v>
      </c>
      <c r="P49" s="2">
        <v>132165330546421.88</v>
      </c>
      <c r="Q49" s="2">
        <v>127799123041451.22</v>
      </c>
      <c r="R49" s="2">
        <v>125067945251842.13</v>
      </c>
      <c r="S49" s="2">
        <v>124174087904526.3</v>
      </c>
      <c r="T49" s="2">
        <v>121280390116700.66</v>
      </c>
      <c r="U49" s="2">
        <v>119606895912235.19</v>
      </c>
      <c r="V49" s="2">
        <v>115796856771837.31</v>
      </c>
      <c r="W49" s="2">
        <v>111562474606061.45</v>
      </c>
      <c r="X49" s="2">
        <v>102279107804783.66</v>
      </c>
      <c r="Y49" s="2">
        <v>94425816125017.703</v>
      </c>
      <c r="Z49" s="2">
        <v>81631057632781.969</v>
      </c>
      <c r="AA49" s="2">
        <v>75229155466536.094</v>
      </c>
      <c r="AB49" s="2">
        <v>73241257029626.422</v>
      </c>
      <c r="AC49" s="2">
        <v>72316070114879.484</v>
      </c>
      <c r="AD49" s="2">
        <v>59275659746832.43</v>
      </c>
      <c r="AE49" s="2">
        <v>55712151473681.328</v>
      </c>
      <c r="AF49" s="2">
        <v>52083821321736.539</v>
      </c>
      <c r="AG49" s="2">
        <v>45544317435094.125</v>
      </c>
    </row>
    <row r="50" spans="2:33" x14ac:dyDescent="0.35">
      <c r="B50" s="430" t="s">
        <v>556</v>
      </c>
      <c r="C50" s="2">
        <v>945822093947959.88</v>
      </c>
      <c r="D50" s="2">
        <v>940952433151670.13</v>
      </c>
      <c r="E50" s="2">
        <v>932238787575754</v>
      </c>
      <c r="F50" s="2">
        <v>907531904099696.38</v>
      </c>
      <c r="G50" s="2">
        <v>901206473855354.5</v>
      </c>
      <c r="H50" s="2">
        <v>899537805824861.13</v>
      </c>
      <c r="I50" s="2">
        <v>902004341351964.63</v>
      </c>
      <c r="J50" s="2">
        <v>905473255284548.63</v>
      </c>
      <c r="K50" s="2">
        <v>908330078983135.38</v>
      </c>
      <c r="L50" s="2">
        <v>906811782612024.38</v>
      </c>
      <c r="M50" s="2">
        <v>898918585134502.88</v>
      </c>
      <c r="N50" s="2">
        <v>895594919438630</v>
      </c>
      <c r="O50" s="2">
        <v>888128291117740.88</v>
      </c>
      <c r="P50" s="2">
        <v>873676361549040.38</v>
      </c>
      <c r="Q50" s="2">
        <v>858709659840670</v>
      </c>
      <c r="R50" s="2">
        <v>845688639775334.13</v>
      </c>
      <c r="S50" s="2">
        <v>838650889790408.38</v>
      </c>
      <c r="T50" s="2">
        <v>830275348560804.25</v>
      </c>
      <c r="U50" s="2">
        <v>815437607928661.63</v>
      </c>
      <c r="V50" s="2">
        <v>804109361706737.5</v>
      </c>
      <c r="W50" s="2">
        <v>792799236699280.63</v>
      </c>
      <c r="X50" s="2">
        <v>784351817199283.38</v>
      </c>
      <c r="Y50" s="2">
        <v>774764630762790.5</v>
      </c>
      <c r="Z50" s="2">
        <v>762264450310715.38</v>
      </c>
      <c r="AA50" s="2">
        <v>744447271560950.88</v>
      </c>
      <c r="AB50" s="2">
        <v>730926947065720.63</v>
      </c>
      <c r="AC50" s="2">
        <v>715917215502451.5</v>
      </c>
      <c r="AD50" s="2">
        <v>689472238817614.88</v>
      </c>
      <c r="AE50" s="2">
        <v>669302887671192.63</v>
      </c>
      <c r="AF50" s="2">
        <v>626923596274167.88</v>
      </c>
      <c r="AG50" s="2">
        <v>594639500705959.75</v>
      </c>
    </row>
    <row r="51" spans="2:33" x14ac:dyDescent="0.35">
      <c r="B51" s="430" t="s">
        <v>557</v>
      </c>
      <c r="C51" s="2">
        <v>12416939636733.576</v>
      </c>
      <c r="D51" s="2">
        <v>12281966736315.877</v>
      </c>
      <c r="E51" s="2">
        <v>12091732179552.209</v>
      </c>
      <c r="F51" s="2">
        <v>11906507432853.869</v>
      </c>
      <c r="G51" s="2">
        <v>11725345209365.139</v>
      </c>
      <c r="H51" s="2">
        <v>11618741207306.58</v>
      </c>
      <c r="I51" s="2">
        <v>11509826465034.596</v>
      </c>
      <c r="J51" s="2">
        <v>11391621285833.406</v>
      </c>
      <c r="K51" s="2">
        <v>11297198984379.414</v>
      </c>
      <c r="L51" s="2">
        <v>11058822071886.459</v>
      </c>
      <c r="M51" s="2">
        <v>10863364414847.635</v>
      </c>
      <c r="N51" s="2">
        <v>10714308977659.924</v>
      </c>
      <c r="O51" s="2">
        <v>10443319174496.678</v>
      </c>
      <c r="P51" s="2">
        <v>10201461865264.379</v>
      </c>
      <c r="Q51" s="2">
        <v>9910856402697.2324</v>
      </c>
      <c r="R51" s="2">
        <v>9562952312432.1211</v>
      </c>
      <c r="S51" s="2">
        <v>9261370211305.1719</v>
      </c>
      <c r="T51" s="2">
        <v>8860866155137.3457</v>
      </c>
      <c r="U51" s="2">
        <v>8554872747885.3027</v>
      </c>
      <c r="V51" s="2">
        <v>8250319627745.9404</v>
      </c>
      <c r="W51" s="2">
        <v>7944594507329.5527</v>
      </c>
      <c r="X51" s="2">
        <v>7586359191701.9063</v>
      </c>
      <c r="Y51" s="2">
        <v>7070634971962.9766</v>
      </c>
      <c r="Z51" s="2">
        <v>6903048566752.0723</v>
      </c>
      <c r="AA51" s="2">
        <v>6690415568549.7891</v>
      </c>
      <c r="AB51" s="2">
        <v>6177312321765.4746</v>
      </c>
      <c r="AC51" s="2">
        <v>5585433206827.584</v>
      </c>
      <c r="AD51" s="2">
        <v>5075727102374.8496</v>
      </c>
      <c r="AE51" s="2">
        <v>4597577090671.209</v>
      </c>
      <c r="AF51" s="2">
        <v>4415903225991.8447</v>
      </c>
      <c r="AG51" s="2">
        <v>3879376248682.8511</v>
      </c>
    </row>
    <row r="52" spans="2:33" x14ac:dyDescent="0.35">
      <c r="B52" s="432" t="s">
        <v>558</v>
      </c>
      <c r="C52" s="437">
        <v>0</v>
      </c>
      <c r="D52" s="437">
        <v>0</v>
      </c>
      <c r="E52" s="437">
        <v>0</v>
      </c>
      <c r="F52" s="437">
        <v>0</v>
      </c>
      <c r="G52" s="437">
        <v>0</v>
      </c>
      <c r="H52" s="437">
        <v>0</v>
      </c>
      <c r="I52" s="437">
        <v>0</v>
      </c>
      <c r="J52" s="437">
        <v>0</v>
      </c>
      <c r="K52" s="437">
        <v>0</v>
      </c>
      <c r="L52" s="437">
        <v>0</v>
      </c>
      <c r="M52" s="437">
        <v>0</v>
      </c>
      <c r="N52" s="437">
        <v>0</v>
      </c>
      <c r="O52" s="437">
        <v>0</v>
      </c>
      <c r="P52" s="437">
        <v>0</v>
      </c>
      <c r="Q52" s="437">
        <v>0</v>
      </c>
      <c r="R52" s="437">
        <v>0</v>
      </c>
      <c r="S52" s="437">
        <v>0</v>
      </c>
      <c r="T52" s="437">
        <v>0</v>
      </c>
      <c r="U52" s="437">
        <v>0</v>
      </c>
      <c r="V52" s="437">
        <v>0</v>
      </c>
      <c r="W52" s="437">
        <v>0</v>
      </c>
      <c r="X52" s="437">
        <v>0</v>
      </c>
      <c r="Y52" s="437">
        <v>0</v>
      </c>
      <c r="Z52" s="437">
        <v>0</v>
      </c>
      <c r="AA52" s="437">
        <v>0</v>
      </c>
      <c r="AB52" s="437">
        <v>0</v>
      </c>
      <c r="AC52" s="437">
        <v>0</v>
      </c>
      <c r="AD52" s="437">
        <v>0</v>
      </c>
      <c r="AE52" s="437">
        <v>0</v>
      </c>
      <c r="AF52" s="437">
        <v>0</v>
      </c>
      <c r="AG52" s="437">
        <v>0</v>
      </c>
    </row>
    <row r="53" spans="2:33" x14ac:dyDescent="0.35">
      <c r="B53" s="432" t="s">
        <v>559</v>
      </c>
      <c r="C53" s="437">
        <v>0</v>
      </c>
      <c r="D53" s="437">
        <v>0</v>
      </c>
      <c r="E53" s="437">
        <v>0</v>
      </c>
      <c r="F53" s="437">
        <v>0</v>
      </c>
      <c r="G53" s="437">
        <v>0</v>
      </c>
      <c r="H53" s="437">
        <v>0</v>
      </c>
      <c r="I53" s="437">
        <v>0</v>
      </c>
      <c r="J53" s="437">
        <v>0</v>
      </c>
      <c r="K53" s="437">
        <v>0</v>
      </c>
      <c r="L53" s="437">
        <v>0</v>
      </c>
      <c r="M53" s="437">
        <v>0</v>
      </c>
      <c r="N53" s="437">
        <v>0</v>
      </c>
      <c r="O53" s="437">
        <v>0</v>
      </c>
      <c r="P53" s="437">
        <v>0</v>
      </c>
      <c r="Q53" s="437">
        <v>0</v>
      </c>
      <c r="R53" s="437">
        <v>0</v>
      </c>
      <c r="S53" s="437">
        <v>0</v>
      </c>
      <c r="T53" s="437">
        <v>0</v>
      </c>
      <c r="U53" s="437">
        <v>0</v>
      </c>
      <c r="V53" s="437">
        <v>0</v>
      </c>
      <c r="W53" s="437">
        <v>0</v>
      </c>
      <c r="X53" s="437">
        <v>0</v>
      </c>
      <c r="Y53" s="437">
        <v>0</v>
      </c>
      <c r="Z53" s="437">
        <v>0</v>
      </c>
      <c r="AA53" s="437">
        <v>0</v>
      </c>
      <c r="AB53" s="437">
        <v>0</v>
      </c>
      <c r="AC53" s="437">
        <v>0</v>
      </c>
      <c r="AD53" s="437">
        <v>0</v>
      </c>
      <c r="AE53" s="437">
        <v>0</v>
      </c>
      <c r="AF53" s="437">
        <v>0</v>
      </c>
      <c r="AG53" s="437">
        <v>0</v>
      </c>
    </row>
    <row r="54" spans="2:33" x14ac:dyDescent="0.35">
      <c r="B54" s="432" t="s">
        <v>560</v>
      </c>
      <c r="C54" s="437">
        <v>0</v>
      </c>
      <c r="D54" s="437">
        <v>0</v>
      </c>
      <c r="E54" s="437">
        <v>0</v>
      </c>
      <c r="F54" s="437">
        <v>0</v>
      </c>
      <c r="G54" s="437">
        <v>0</v>
      </c>
      <c r="H54" s="437">
        <v>0</v>
      </c>
      <c r="I54" s="437">
        <v>0</v>
      </c>
      <c r="J54" s="437">
        <v>0</v>
      </c>
      <c r="K54" s="437">
        <v>0</v>
      </c>
      <c r="L54" s="437">
        <v>0</v>
      </c>
      <c r="M54" s="437">
        <v>0</v>
      </c>
      <c r="N54" s="437">
        <v>0</v>
      </c>
      <c r="O54" s="437">
        <v>0</v>
      </c>
      <c r="P54" s="437">
        <v>0</v>
      </c>
      <c r="Q54" s="437">
        <v>0</v>
      </c>
      <c r="R54" s="437">
        <v>0</v>
      </c>
      <c r="S54" s="437">
        <v>0</v>
      </c>
      <c r="T54" s="437">
        <v>0</v>
      </c>
      <c r="U54" s="437">
        <v>0</v>
      </c>
      <c r="V54" s="437">
        <v>0</v>
      </c>
      <c r="W54" s="437">
        <v>0</v>
      </c>
      <c r="X54" s="437">
        <v>0</v>
      </c>
      <c r="Y54" s="437">
        <v>0</v>
      </c>
      <c r="Z54" s="437">
        <v>0</v>
      </c>
      <c r="AA54" s="437">
        <v>0</v>
      </c>
      <c r="AB54" s="437">
        <v>0</v>
      </c>
      <c r="AC54" s="437">
        <v>0</v>
      </c>
      <c r="AD54" s="437">
        <v>0</v>
      </c>
      <c r="AE54" s="437">
        <v>0</v>
      </c>
      <c r="AF54" s="437">
        <v>0</v>
      </c>
      <c r="AG54" s="437">
        <v>0</v>
      </c>
    </row>
    <row r="55" spans="2:33" x14ac:dyDescent="0.35">
      <c r="B55" s="433" t="s">
        <v>561</v>
      </c>
      <c r="C55" s="2">
        <v>4142378535337.3784</v>
      </c>
      <c r="D55" s="2">
        <v>4157860621032.9102</v>
      </c>
      <c r="E55" s="2">
        <v>4182969353327.0508</v>
      </c>
      <c r="F55" s="2">
        <v>4199455039936.2617</v>
      </c>
      <c r="G55" s="2">
        <v>4193475049420.2407</v>
      </c>
      <c r="H55" s="2">
        <v>4199686815144.8633</v>
      </c>
      <c r="I55" s="2">
        <v>4180064123326.8867</v>
      </c>
      <c r="J55" s="2">
        <v>4159837470213.9722</v>
      </c>
      <c r="K55" s="2">
        <v>4127817885098.7554</v>
      </c>
      <c r="L55" s="2">
        <v>4091124690535.811</v>
      </c>
      <c r="M55" s="2">
        <v>4050602623981.728</v>
      </c>
      <c r="N55" s="2">
        <v>4038158918802.0874</v>
      </c>
      <c r="O55" s="2">
        <v>4022887193334.2031</v>
      </c>
      <c r="P55" s="2">
        <v>3954335734921.5552</v>
      </c>
      <c r="Q55" s="2">
        <v>3945007460345.1528</v>
      </c>
      <c r="R55" s="2">
        <v>3858171716697.1919</v>
      </c>
      <c r="S55" s="2">
        <v>3735658775749.6929</v>
      </c>
      <c r="T55" s="2">
        <v>3546907008249.9058</v>
      </c>
      <c r="U55" s="2">
        <v>3523928363769.7017</v>
      </c>
      <c r="V55" s="2">
        <v>3492675090349.9053</v>
      </c>
      <c r="W55" s="2">
        <v>3455994515125.8926</v>
      </c>
      <c r="X55" s="2">
        <v>3349666264733.4766</v>
      </c>
      <c r="Y55" s="2">
        <v>3136521814904.9355</v>
      </c>
      <c r="Z55" s="2">
        <v>3034780848295.5596</v>
      </c>
      <c r="AA55" s="2">
        <v>2776480111732.1377</v>
      </c>
      <c r="AB55" s="2">
        <v>2542808611296.9131</v>
      </c>
      <c r="AC55" s="2">
        <v>2540631008145.5239</v>
      </c>
      <c r="AD55" s="2">
        <v>2502106749921.582</v>
      </c>
      <c r="AE55" s="2">
        <v>2437694014516.1113</v>
      </c>
      <c r="AF55" s="2">
        <v>2379161360985.6865</v>
      </c>
      <c r="AG55" s="2">
        <v>2322884185418.9556</v>
      </c>
    </row>
    <row r="56" spans="2:33" x14ac:dyDescent="0.35">
      <c r="B56" s="434" t="s">
        <v>562</v>
      </c>
      <c r="C56" s="2">
        <v>2760382437909.4404</v>
      </c>
      <c r="D56" s="2">
        <v>2767901340895.1357</v>
      </c>
      <c r="E56" s="2">
        <v>2790782801578.874</v>
      </c>
      <c r="F56" s="2">
        <v>2808173326790.7173</v>
      </c>
      <c r="G56" s="2">
        <v>2822302729731.5732</v>
      </c>
      <c r="H56" s="2">
        <v>2840251022267.1353</v>
      </c>
      <c r="I56" s="2">
        <v>2844885326359.8721</v>
      </c>
      <c r="J56" s="2">
        <v>2856572513894.7612</v>
      </c>
      <c r="K56" s="2">
        <v>2859738897112.8916</v>
      </c>
      <c r="L56" s="2">
        <v>2860215663647.4854</v>
      </c>
      <c r="M56" s="2">
        <v>2857969980664.1201</v>
      </c>
      <c r="N56" s="2">
        <v>2884567953324.5908</v>
      </c>
      <c r="O56" s="2">
        <v>2903522278902.9648</v>
      </c>
      <c r="P56" s="2">
        <v>2901424587797.002</v>
      </c>
      <c r="Q56" s="2">
        <v>2866775810300.959</v>
      </c>
      <c r="R56" s="2">
        <v>2771347091784.2817</v>
      </c>
      <c r="S56" s="2">
        <v>2706517019235.3179</v>
      </c>
      <c r="T56" s="2">
        <v>2702317829247.2969</v>
      </c>
      <c r="U56" s="2">
        <v>2673580483182.5435</v>
      </c>
      <c r="V56" s="2">
        <v>2685090931020.0869</v>
      </c>
      <c r="W56" s="2">
        <v>2635766954509.604</v>
      </c>
      <c r="X56" s="2">
        <v>2490452663376.5029</v>
      </c>
      <c r="Y56" s="2">
        <v>2408990898788.8633</v>
      </c>
      <c r="Z56" s="2">
        <v>2235597427832.166</v>
      </c>
      <c r="AA56" s="2">
        <v>1996302080761.0098</v>
      </c>
      <c r="AB56" s="2">
        <v>1852884958490.5002</v>
      </c>
      <c r="AC56" s="2">
        <v>1845765372151.7874</v>
      </c>
      <c r="AD56" s="2">
        <v>1825761397552.8757</v>
      </c>
      <c r="AE56" s="2">
        <v>1789895681356.323</v>
      </c>
      <c r="AF56" s="2">
        <v>1766980177044.126</v>
      </c>
      <c r="AG56" s="2">
        <v>1746973697453.6694</v>
      </c>
    </row>
    <row r="57" spans="2:33" x14ac:dyDescent="0.35">
      <c r="B57" s="435" t="s">
        <v>563</v>
      </c>
      <c r="C57" s="437">
        <v>0</v>
      </c>
      <c r="D57" s="437">
        <v>0</v>
      </c>
      <c r="E57" s="437">
        <v>0</v>
      </c>
      <c r="F57" s="437">
        <v>0</v>
      </c>
      <c r="G57" s="437">
        <v>0</v>
      </c>
      <c r="H57" s="437">
        <v>0</v>
      </c>
      <c r="I57" s="437">
        <v>0</v>
      </c>
      <c r="J57" s="437">
        <v>0</v>
      </c>
      <c r="K57" s="437">
        <v>0</v>
      </c>
      <c r="L57" s="437">
        <v>0</v>
      </c>
      <c r="M57" s="437">
        <v>0</v>
      </c>
      <c r="N57" s="437">
        <v>0</v>
      </c>
      <c r="O57" s="437">
        <v>0</v>
      </c>
      <c r="P57" s="437">
        <v>0</v>
      </c>
      <c r="Q57" s="437">
        <v>0</v>
      </c>
      <c r="R57" s="437">
        <v>0</v>
      </c>
      <c r="S57" s="437">
        <v>0</v>
      </c>
      <c r="T57" s="437">
        <v>0</v>
      </c>
      <c r="U57" s="437">
        <v>0</v>
      </c>
      <c r="V57" s="437">
        <v>0</v>
      </c>
      <c r="W57" s="437">
        <v>0</v>
      </c>
      <c r="X57" s="437">
        <v>0</v>
      </c>
      <c r="Y57" s="437">
        <v>0</v>
      </c>
      <c r="Z57" s="437">
        <v>0</v>
      </c>
      <c r="AA57" s="437">
        <v>0</v>
      </c>
      <c r="AB57" s="437">
        <v>0</v>
      </c>
      <c r="AC57" s="437">
        <v>0</v>
      </c>
      <c r="AD57" s="437">
        <v>0</v>
      </c>
      <c r="AE57" s="437">
        <v>0</v>
      </c>
      <c r="AF57" s="437">
        <v>0</v>
      </c>
      <c r="AG57" s="437">
        <v>0</v>
      </c>
    </row>
    <row r="58" spans="2:33" x14ac:dyDescent="0.35">
      <c r="B58" s="436" t="s">
        <v>564</v>
      </c>
      <c r="C58" s="2">
        <v>76612251935586.406</v>
      </c>
      <c r="D58" s="2">
        <v>77391752296781.422</v>
      </c>
      <c r="E58" s="2">
        <v>78220931895539.984</v>
      </c>
      <c r="F58" s="2">
        <v>77979684703686.469</v>
      </c>
      <c r="G58" s="2">
        <v>77970399529124.594</v>
      </c>
      <c r="H58" s="2">
        <v>78754085059872.422</v>
      </c>
      <c r="I58" s="2">
        <v>79470394073325.891</v>
      </c>
      <c r="J58" s="2">
        <v>80177478500594.422</v>
      </c>
      <c r="K58" s="2">
        <v>79968087606896.344</v>
      </c>
      <c r="L58" s="2">
        <v>80263377544462.953</v>
      </c>
      <c r="M58" s="2">
        <v>80995802352002.984</v>
      </c>
      <c r="N58" s="2">
        <v>81567136305076.813</v>
      </c>
      <c r="O58" s="2">
        <v>81397742131577.031</v>
      </c>
      <c r="P58" s="2">
        <v>81004879743600.375</v>
      </c>
      <c r="Q58" s="2">
        <v>81276554614158.969</v>
      </c>
      <c r="R58" s="2">
        <v>81114699549367.625</v>
      </c>
      <c r="S58" s="2">
        <v>81735651690529.016</v>
      </c>
      <c r="T58" s="2">
        <v>82260329233474.563</v>
      </c>
      <c r="U58" s="2">
        <v>82822697796724.156</v>
      </c>
      <c r="V58" s="2">
        <v>83395746880112.984</v>
      </c>
      <c r="W58" s="2">
        <v>83977397001888.688</v>
      </c>
      <c r="X58" s="2">
        <v>84585469049749.734</v>
      </c>
      <c r="Y58" s="2">
        <v>85169293487714.766</v>
      </c>
      <c r="Z58" s="2">
        <v>83877046171587.031</v>
      </c>
      <c r="AA58" s="2">
        <v>82831253300404.172</v>
      </c>
      <c r="AB58" s="2">
        <v>82841917598854.563</v>
      </c>
      <c r="AC58" s="2">
        <v>82667128708534.906</v>
      </c>
      <c r="AD58" s="2">
        <v>82415142214396.641</v>
      </c>
      <c r="AE58" s="2">
        <v>81578390534712.594</v>
      </c>
      <c r="AF58" s="2">
        <v>81290613052549.766</v>
      </c>
      <c r="AG58" s="2">
        <v>80933136505768.766</v>
      </c>
    </row>
    <row r="59" spans="2:33" x14ac:dyDescent="0.35">
      <c r="B59" s="430" t="s">
        <v>565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row>
    <row r="60" spans="2:33" x14ac:dyDescent="0.35">
      <c r="B60" s="430" t="s">
        <v>566</v>
      </c>
      <c r="C60" s="437">
        <v>0</v>
      </c>
      <c r="D60" s="437">
        <v>0</v>
      </c>
      <c r="E60" s="437">
        <v>0</v>
      </c>
      <c r="F60" s="437">
        <v>0</v>
      </c>
      <c r="G60" s="437">
        <v>0</v>
      </c>
      <c r="H60" s="437">
        <v>0</v>
      </c>
      <c r="I60" s="437">
        <v>0</v>
      </c>
      <c r="J60" s="437">
        <v>0</v>
      </c>
      <c r="K60" s="437">
        <v>0</v>
      </c>
      <c r="L60" s="437">
        <v>0</v>
      </c>
      <c r="M60" s="437">
        <v>0</v>
      </c>
      <c r="N60" s="437">
        <v>0</v>
      </c>
      <c r="O60" s="437">
        <v>0</v>
      </c>
      <c r="P60" s="437">
        <v>0</v>
      </c>
      <c r="Q60" s="437">
        <v>0</v>
      </c>
      <c r="R60" s="437">
        <v>0</v>
      </c>
      <c r="S60" s="437">
        <v>0</v>
      </c>
      <c r="T60" s="437">
        <v>0</v>
      </c>
      <c r="U60" s="437">
        <v>0</v>
      </c>
      <c r="V60" s="437">
        <v>0</v>
      </c>
      <c r="W60" s="437">
        <v>0</v>
      </c>
      <c r="X60" s="437">
        <v>0</v>
      </c>
      <c r="Y60" s="437">
        <v>0</v>
      </c>
      <c r="Z60" s="437">
        <v>0</v>
      </c>
      <c r="AA60" s="437">
        <v>0</v>
      </c>
      <c r="AB60" s="437">
        <v>0</v>
      </c>
      <c r="AC60" s="437">
        <v>0</v>
      </c>
      <c r="AD60" s="437">
        <v>0</v>
      </c>
      <c r="AE60" s="437">
        <v>0</v>
      </c>
      <c r="AF60" s="437">
        <v>0</v>
      </c>
      <c r="AG60" s="437">
        <v>0</v>
      </c>
    </row>
    <row r="61" spans="2:33" x14ac:dyDescent="0.35">
      <c r="B61" s="431" t="s">
        <v>567</v>
      </c>
      <c r="C61" s="437">
        <v>0</v>
      </c>
      <c r="D61" s="437">
        <v>0</v>
      </c>
      <c r="E61" s="437">
        <v>0</v>
      </c>
      <c r="F61" s="437">
        <v>0</v>
      </c>
      <c r="G61" s="437">
        <v>0</v>
      </c>
      <c r="H61" s="437">
        <v>0</v>
      </c>
      <c r="I61" s="437">
        <v>0</v>
      </c>
      <c r="J61" s="437">
        <v>0</v>
      </c>
      <c r="K61" s="437">
        <v>0</v>
      </c>
      <c r="L61" s="437">
        <v>0</v>
      </c>
      <c r="M61" s="437">
        <v>0</v>
      </c>
      <c r="N61" s="437">
        <v>0</v>
      </c>
      <c r="O61" s="437">
        <v>0</v>
      </c>
      <c r="P61" s="437">
        <v>0</v>
      </c>
      <c r="Q61" s="437">
        <v>0</v>
      </c>
      <c r="R61" s="437">
        <v>0</v>
      </c>
      <c r="S61" s="437">
        <v>0</v>
      </c>
      <c r="T61" s="437">
        <v>0</v>
      </c>
      <c r="U61" s="437">
        <v>0</v>
      </c>
      <c r="V61" s="437">
        <v>0</v>
      </c>
      <c r="W61" s="437">
        <v>0</v>
      </c>
      <c r="X61" s="437">
        <v>0</v>
      </c>
      <c r="Y61" s="437">
        <v>0</v>
      </c>
      <c r="Z61" s="437">
        <v>0</v>
      </c>
      <c r="AA61" s="437">
        <v>0</v>
      </c>
      <c r="AB61" s="437">
        <v>0</v>
      </c>
      <c r="AC61" s="437">
        <v>0</v>
      </c>
      <c r="AD61" s="437">
        <v>0</v>
      </c>
      <c r="AE61" s="437">
        <v>0</v>
      </c>
      <c r="AF61" s="437">
        <v>0</v>
      </c>
      <c r="AG61" s="437">
        <v>0</v>
      </c>
    </row>
    <row r="62" spans="2:33" x14ac:dyDescent="0.35">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row>
    <row r="63" spans="2:33" x14ac:dyDescent="0.35">
      <c r="B63" s="346" t="s">
        <v>496</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row>
    <row r="64" spans="2:33" x14ac:dyDescent="0.35">
      <c r="B64" s="430" t="s">
        <v>543</v>
      </c>
      <c r="C64" s="2">
        <v>148252846695460.94</v>
      </c>
      <c r="D64" s="2">
        <v>150332155478757.34</v>
      </c>
      <c r="E64" s="2">
        <v>152040281057871.72</v>
      </c>
      <c r="F64" s="2">
        <v>154052877107689.38</v>
      </c>
      <c r="G64" s="2">
        <v>156665835940249.81</v>
      </c>
      <c r="H64" s="2">
        <v>159818194145184.09</v>
      </c>
      <c r="I64" s="2">
        <v>161074898136033.38</v>
      </c>
      <c r="J64" s="2">
        <v>163325516307516.84</v>
      </c>
      <c r="K64" s="2">
        <v>165820269882752.06</v>
      </c>
      <c r="L64" s="2">
        <v>168896416294345.28</v>
      </c>
      <c r="M64" s="2">
        <v>171159174579799</v>
      </c>
      <c r="N64" s="2">
        <v>176543150172079.47</v>
      </c>
      <c r="O64" s="2">
        <v>179266826352067.78</v>
      </c>
      <c r="P64" s="2">
        <v>185323144747570.25</v>
      </c>
      <c r="Q64" s="2">
        <v>190059843599564.59</v>
      </c>
      <c r="R64" s="2">
        <v>194372800605508.63</v>
      </c>
      <c r="S64" s="2">
        <v>195930025944454.44</v>
      </c>
      <c r="T64" s="2">
        <v>197866268382777.56</v>
      </c>
      <c r="U64" s="2">
        <v>200031507854118.22</v>
      </c>
      <c r="V64" s="2">
        <v>202414344423767.59</v>
      </c>
      <c r="W64" s="2">
        <v>204476483611098.97</v>
      </c>
      <c r="X64" s="2">
        <v>207733415577150.97</v>
      </c>
      <c r="Y64" s="2">
        <v>209967334322465.13</v>
      </c>
      <c r="Z64" s="2">
        <v>213256663783432.09</v>
      </c>
      <c r="AA64" s="2">
        <v>215972078481714.63</v>
      </c>
      <c r="AB64" s="2">
        <v>218348365598822.59</v>
      </c>
      <c r="AC64" s="2">
        <v>220455581405435.78</v>
      </c>
      <c r="AD64" s="2">
        <v>222609558809145.16</v>
      </c>
      <c r="AE64" s="2">
        <v>224666483212001.31</v>
      </c>
      <c r="AF64" s="2">
        <v>226807531311309.56</v>
      </c>
      <c r="AG64" s="2">
        <v>229004213172178.53</v>
      </c>
    </row>
    <row r="65" spans="2:33" x14ac:dyDescent="0.35">
      <c r="B65" s="430" t="s">
        <v>544</v>
      </c>
      <c r="C65" s="2">
        <v>2592555382677.6875</v>
      </c>
      <c r="D65" s="2">
        <v>2582072898608.3247</v>
      </c>
      <c r="E65" s="2">
        <v>2564426193828.4292</v>
      </c>
      <c r="F65" s="2">
        <v>2528683396632.1934</v>
      </c>
      <c r="G65" s="2">
        <v>2491368721374.4219</v>
      </c>
      <c r="H65" s="2">
        <v>2475763255012.7417</v>
      </c>
      <c r="I65" s="2">
        <v>2462654342736.3193</v>
      </c>
      <c r="J65" s="2">
        <v>2453434312603.1836</v>
      </c>
      <c r="K65" s="2">
        <v>2424640517804.9136</v>
      </c>
      <c r="L65" s="2">
        <v>2408907462621.5029</v>
      </c>
      <c r="M65" s="2">
        <v>2397338198311.2178</v>
      </c>
      <c r="N65" s="2">
        <v>2387975982778.687</v>
      </c>
      <c r="O65" s="2">
        <v>2359063572084.0479</v>
      </c>
      <c r="P65" s="2">
        <v>2328675210154.5112</v>
      </c>
      <c r="Q65" s="2">
        <v>2307073285219.2969</v>
      </c>
      <c r="R65" s="2">
        <v>2279766013412.2446</v>
      </c>
      <c r="S65" s="2">
        <v>2272760121940.3965</v>
      </c>
      <c r="T65" s="2">
        <v>2258255940188.2017</v>
      </c>
      <c r="U65" s="2">
        <v>2244203621539.2358</v>
      </c>
      <c r="V65" s="2">
        <v>2231972301238.8291</v>
      </c>
      <c r="W65" s="2">
        <v>2221051096767.5386</v>
      </c>
      <c r="X65" s="2">
        <v>2213331567075.1592</v>
      </c>
      <c r="Y65" s="2">
        <v>2204368868568.5972</v>
      </c>
      <c r="Z65" s="2">
        <v>2160973338400.8154</v>
      </c>
      <c r="AA65" s="2">
        <v>2113928252822.5303</v>
      </c>
      <c r="AB65" s="2">
        <v>2098398065477.1455</v>
      </c>
      <c r="AC65" s="2">
        <v>2075496668773.7507</v>
      </c>
      <c r="AD65" s="2">
        <v>2050309636552.6274</v>
      </c>
      <c r="AE65" s="2">
        <v>2011703587968.5554</v>
      </c>
      <c r="AF65" s="2">
        <v>1985607966482.6021</v>
      </c>
      <c r="AG65" s="2">
        <v>1967063669315.8345</v>
      </c>
    </row>
    <row r="66" spans="2:33" x14ac:dyDescent="0.35">
      <c r="B66" s="430" t="s">
        <v>545</v>
      </c>
      <c r="C66" s="2">
        <v>279871827627837.91</v>
      </c>
      <c r="D66" s="2">
        <v>278740221339241.66</v>
      </c>
      <c r="E66" s="2">
        <v>276835222298003.34</v>
      </c>
      <c r="F66" s="2">
        <v>272976711871310.06</v>
      </c>
      <c r="G66" s="2">
        <v>268948513888921.94</v>
      </c>
      <c r="H66" s="2">
        <v>267263870844915.94</v>
      </c>
      <c r="I66" s="2">
        <v>265848736085778.81</v>
      </c>
      <c r="J66" s="2">
        <v>264853414365214.75</v>
      </c>
      <c r="K66" s="2">
        <v>261745063419897.72</v>
      </c>
      <c r="L66" s="2">
        <v>260046646893187.78</v>
      </c>
      <c r="M66" s="2">
        <v>258797720382894.72</v>
      </c>
      <c r="N66" s="2">
        <v>257787049448247.72</v>
      </c>
      <c r="O66" s="2">
        <v>254665893666465.34</v>
      </c>
      <c r="P66" s="2">
        <v>251385405832469.13</v>
      </c>
      <c r="Q66" s="2">
        <v>249053432424189</v>
      </c>
      <c r="R66" s="2">
        <v>246105554774502.59</v>
      </c>
      <c r="S66" s="2">
        <v>245349253997481.84</v>
      </c>
      <c r="T66" s="2">
        <v>243783496952384.34</v>
      </c>
      <c r="U66" s="2">
        <v>242266519483369.63</v>
      </c>
      <c r="V66" s="2">
        <v>240946122631040.53</v>
      </c>
      <c r="W66" s="2">
        <v>239767155548717.13</v>
      </c>
      <c r="X66" s="2">
        <v>238933816018974.03</v>
      </c>
      <c r="Y66" s="2">
        <v>237966273790843.13</v>
      </c>
      <c r="Z66" s="2">
        <v>233281634681459.06</v>
      </c>
      <c r="AA66" s="2">
        <v>228203018359633.84</v>
      </c>
      <c r="AB66" s="2">
        <v>226526501844385.38</v>
      </c>
      <c r="AC66" s="2">
        <v>224054247714952.16</v>
      </c>
      <c r="AD66" s="2">
        <v>221335254405360.22</v>
      </c>
      <c r="AE66" s="2">
        <v>217167649945719.41</v>
      </c>
      <c r="AF66" s="2">
        <v>214350572506542.47</v>
      </c>
      <c r="AG66" s="2">
        <v>212348676471914.09</v>
      </c>
    </row>
    <row r="67" spans="2:33" x14ac:dyDescent="0.35">
      <c r="B67" s="431" t="s">
        <v>546</v>
      </c>
      <c r="C67" s="319">
        <v>0</v>
      </c>
      <c r="D67" s="319">
        <v>0</v>
      </c>
      <c r="E67" s="319">
        <v>0</v>
      </c>
      <c r="F67" s="319">
        <v>0</v>
      </c>
      <c r="G67" s="319">
        <v>0</v>
      </c>
      <c r="H67" s="319">
        <v>0</v>
      </c>
      <c r="I67" s="319">
        <v>0</v>
      </c>
      <c r="J67" s="319">
        <v>0</v>
      </c>
      <c r="K67" s="319">
        <v>0</v>
      </c>
      <c r="L67" s="319">
        <v>0</v>
      </c>
      <c r="M67" s="319">
        <v>0</v>
      </c>
      <c r="N67" s="319">
        <v>0</v>
      </c>
      <c r="O67" s="319">
        <v>0</v>
      </c>
      <c r="P67" s="319">
        <v>0</v>
      </c>
      <c r="Q67" s="319">
        <v>0</v>
      </c>
      <c r="R67" s="319">
        <v>0</v>
      </c>
      <c r="S67" s="319">
        <v>0</v>
      </c>
      <c r="T67" s="319">
        <v>0</v>
      </c>
      <c r="U67" s="319">
        <v>0</v>
      </c>
      <c r="V67" s="319">
        <v>0</v>
      </c>
      <c r="W67" s="319">
        <v>0</v>
      </c>
      <c r="X67" s="319">
        <v>0</v>
      </c>
      <c r="Y67" s="319">
        <v>0</v>
      </c>
      <c r="Z67" s="319">
        <v>0</v>
      </c>
      <c r="AA67" s="319">
        <v>0</v>
      </c>
      <c r="AB67" s="319">
        <v>0</v>
      </c>
      <c r="AC67" s="319">
        <v>0</v>
      </c>
      <c r="AD67" s="319">
        <v>0</v>
      </c>
      <c r="AE67" s="319">
        <v>0</v>
      </c>
      <c r="AF67" s="319">
        <v>0</v>
      </c>
      <c r="AG67" s="319">
        <v>0</v>
      </c>
    </row>
    <row r="68" spans="2:33" x14ac:dyDescent="0.35">
      <c r="B68" s="430" t="s">
        <v>547</v>
      </c>
      <c r="C68" s="2">
        <v>594396817261344.5</v>
      </c>
      <c r="D68" s="2">
        <v>599733599866845.63</v>
      </c>
      <c r="E68" s="2">
        <v>606040042722730.75</v>
      </c>
      <c r="F68" s="2">
        <v>610162343653656</v>
      </c>
      <c r="G68" s="2">
        <v>611896854038681.5</v>
      </c>
      <c r="H68" s="2">
        <v>615403425439688.63</v>
      </c>
      <c r="I68" s="2">
        <v>619961980787866.13</v>
      </c>
      <c r="J68" s="2">
        <v>625979217929480.5</v>
      </c>
      <c r="K68" s="2">
        <v>630510444305876.13</v>
      </c>
      <c r="L68" s="2">
        <v>634499496059037.38</v>
      </c>
      <c r="M68" s="2">
        <v>638525805404145</v>
      </c>
      <c r="N68" s="2">
        <v>641740714399111.5</v>
      </c>
      <c r="O68" s="2">
        <v>644614095415678.88</v>
      </c>
      <c r="P68" s="2">
        <v>646651292808692.75</v>
      </c>
      <c r="Q68" s="2">
        <v>648376652302540.25</v>
      </c>
      <c r="R68" s="2">
        <v>651443974036652.5</v>
      </c>
      <c r="S68" s="2">
        <v>656574923440164.25</v>
      </c>
      <c r="T68" s="2">
        <v>658667354389420.88</v>
      </c>
      <c r="U68" s="2">
        <v>660307355310644.63</v>
      </c>
      <c r="V68" s="2">
        <v>661785098304733.13</v>
      </c>
      <c r="W68" s="2">
        <v>663118956019008.63</v>
      </c>
      <c r="X68" s="2">
        <v>668391496891365.38</v>
      </c>
      <c r="Y68" s="2">
        <v>672114051715839.63</v>
      </c>
      <c r="Z68" s="2">
        <v>674913299064983.75</v>
      </c>
      <c r="AA68" s="2">
        <v>675459967400241.88</v>
      </c>
      <c r="AB68" s="2">
        <v>676088981869555</v>
      </c>
      <c r="AC68" s="2">
        <v>676791954567415.5</v>
      </c>
      <c r="AD68" s="2">
        <v>679232643483579.38</v>
      </c>
      <c r="AE68" s="2">
        <v>681673172347213.25</v>
      </c>
      <c r="AF68" s="2">
        <v>683252984939859.38</v>
      </c>
      <c r="AG68" s="2">
        <v>685268732043873.13</v>
      </c>
    </row>
    <row r="69" spans="2:33" x14ac:dyDescent="0.35">
      <c r="B69" s="430" t="s">
        <v>548</v>
      </c>
      <c r="C69" s="2">
        <v>83191596607571.063</v>
      </c>
      <c r="D69" s="2">
        <v>83034664585684.984</v>
      </c>
      <c r="E69" s="2">
        <v>82541585510384.156</v>
      </c>
      <c r="F69" s="2">
        <v>82336439347113.453</v>
      </c>
      <c r="G69" s="2">
        <v>81890068772081.75</v>
      </c>
      <c r="H69" s="2">
        <v>81666576027302.609</v>
      </c>
      <c r="I69" s="2">
        <v>81524532463889.516</v>
      </c>
      <c r="J69" s="2">
        <v>81158801640779.844</v>
      </c>
      <c r="K69" s="2">
        <v>81212006062415.141</v>
      </c>
      <c r="L69" s="2">
        <v>81241933397029.547</v>
      </c>
      <c r="M69" s="2">
        <v>80991179214446.938</v>
      </c>
      <c r="N69" s="2">
        <v>80585356421655.188</v>
      </c>
      <c r="O69" s="2">
        <v>80373480849149.766</v>
      </c>
      <c r="P69" s="2">
        <v>79998073798749.172</v>
      </c>
      <c r="Q69" s="2">
        <v>79910020771696.359</v>
      </c>
      <c r="R69" s="2">
        <v>79367582860081.141</v>
      </c>
      <c r="S69" s="2">
        <v>79564212442615.547</v>
      </c>
      <c r="T69" s="2">
        <v>79429794316784.422</v>
      </c>
      <c r="U69" s="2">
        <v>79341845815471.672</v>
      </c>
      <c r="V69" s="2">
        <v>79240466557264.75</v>
      </c>
      <c r="W69" s="2">
        <v>79156111877513.578</v>
      </c>
      <c r="X69" s="2">
        <v>79432138370624.297</v>
      </c>
      <c r="Y69" s="2">
        <v>79157153773734.875</v>
      </c>
      <c r="Z69" s="2">
        <v>79296697866818.781</v>
      </c>
      <c r="AA69" s="2">
        <v>79573091340063.625</v>
      </c>
      <c r="AB69" s="2">
        <v>79854310777121.234</v>
      </c>
      <c r="AC69" s="2">
        <v>79856655849528.969</v>
      </c>
      <c r="AD69" s="2">
        <v>79665524190492.047</v>
      </c>
      <c r="AE69" s="2">
        <v>79958045996508.625</v>
      </c>
      <c r="AF69" s="2">
        <v>80287997592175.016</v>
      </c>
      <c r="AG69" s="2">
        <v>80339709790511.313</v>
      </c>
    </row>
    <row r="70" spans="2:33" x14ac:dyDescent="0.35">
      <c r="B70" s="430" t="s">
        <v>549</v>
      </c>
      <c r="C70" s="2">
        <v>21233015058259.043</v>
      </c>
      <c r="D70" s="2">
        <v>21346023162479.129</v>
      </c>
      <c r="E70" s="2">
        <v>21542027905125.957</v>
      </c>
      <c r="F70" s="2">
        <v>21608461007457.754</v>
      </c>
      <c r="G70" s="2">
        <v>21565418559136.086</v>
      </c>
      <c r="H70" s="2">
        <v>21411222743581.031</v>
      </c>
      <c r="I70" s="2">
        <v>21330577120094.16</v>
      </c>
      <c r="J70" s="2">
        <v>21373064405098.422</v>
      </c>
      <c r="K70" s="2">
        <v>21465485809273.289</v>
      </c>
      <c r="L70" s="2">
        <v>21468847070817.469</v>
      </c>
      <c r="M70" s="2">
        <v>21532901675893.434</v>
      </c>
      <c r="N70" s="2">
        <v>21494194882344.805</v>
      </c>
      <c r="O70" s="2">
        <v>21510067882910.023</v>
      </c>
      <c r="P70" s="2">
        <v>21602322183326.594</v>
      </c>
      <c r="Q70" s="2">
        <v>21523937661483.418</v>
      </c>
      <c r="R70" s="2">
        <v>21628135611508.438</v>
      </c>
      <c r="S70" s="2">
        <v>21664736306369.137</v>
      </c>
      <c r="T70" s="2">
        <v>21763082988986.223</v>
      </c>
      <c r="U70" s="2">
        <v>21863361790216.895</v>
      </c>
      <c r="V70" s="2">
        <v>21924271403742.148</v>
      </c>
      <c r="W70" s="2">
        <v>22010814362639.852</v>
      </c>
      <c r="X70" s="2">
        <v>21974383118825.797</v>
      </c>
      <c r="Y70" s="2">
        <v>22080243301808.32</v>
      </c>
      <c r="Z70" s="2">
        <v>22109996985514.91</v>
      </c>
      <c r="AA70" s="2">
        <v>22125150834745.105</v>
      </c>
      <c r="AB70" s="2">
        <v>22088813454232.273</v>
      </c>
      <c r="AC70" s="2">
        <v>22091794122702.371</v>
      </c>
      <c r="AD70" s="2">
        <v>22149104551011.074</v>
      </c>
      <c r="AE70" s="2">
        <v>22242041745692.063</v>
      </c>
      <c r="AF70" s="2">
        <v>22273896945591.754</v>
      </c>
      <c r="AG70" s="2">
        <v>22373776566565.887</v>
      </c>
    </row>
    <row r="71" spans="2:33" x14ac:dyDescent="0.35">
      <c r="B71" s="430" t="s">
        <v>550</v>
      </c>
      <c r="C71" s="2">
        <v>288024304929675.88</v>
      </c>
      <c r="D71" s="2">
        <v>287639050223471.81</v>
      </c>
      <c r="E71" s="2">
        <v>284660691823107.75</v>
      </c>
      <c r="F71" s="2">
        <v>282166245598753</v>
      </c>
      <c r="G71" s="2">
        <v>279434257500196.13</v>
      </c>
      <c r="H71" s="2">
        <v>277734554557952.97</v>
      </c>
      <c r="I71" s="2">
        <v>277028154605387.56</v>
      </c>
      <c r="J71" s="2">
        <v>276529409922839.75</v>
      </c>
      <c r="K71" s="2">
        <v>275947978755938.09</v>
      </c>
      <c r="L71" s="2">
        <v>274492286325366.03</v>
      </c>
      <c r="M71" s="2">
        <v>272665986574429.31</v>
      </c>
      <c r="N71" s="2">
        <v>271186985712054.88</v>
      </c>
      <c r="O71" s="2">
        <v>268822052671386.41</v>
      </c>
      <c r="P71" s="2">
        <v>265851274966270.09</v>
      </c>
      <c r="Q71" s="2">
        <v>257876179130006.81</v>
      </c>
      <c r="R71" s="2">
        <v>251824012704035.47</v>
      </c>
      <c r="S71" s="2">
        <v>246965601865222.5</v>
      </c>
      <c r="T71" s="2">
        <v>239569700109854.53</v>
      </c>
      <c r="U71" s="2">
        <v>239150616382609.28</v>
      </c>
      <c r="V71" s="2">
        <v>238855455140116.38</v>
      </c>
      <c r="W71" s="2">
        <v>235630233272975.84</v>
      </c>
      <c r="X71" s="2">
        <v>234749250226009.5</v>
      </c>
      <c r="Y71" s="2">
        <v>231888747483837.59</v>
      </c>
      <c r="Z71" s="2">
        <v>230688906962060.66</v>
      </c>
      <c r="AA71" s="2">
        <v>224117785807594.19</v>
      </c>
      <c r="AB71" s="2">
        <v>219948836352008.91</v>
      </c>
      <c r="AC71" s="2">
        <v>219834889114933.19</v>
      </c>
      <c r="AD71" s="2">
        <v>216244643454027.44</v>
      </c>
      <c r="AE71" s="2">
        <v>212409913713385.34</v>
      </c>
      <c r="AF71" s="2">
        <v>204745011152907.69</v>
      </c>
      <c r="AG71" s="2">
        <v>196789501565564.06</v>
      </c>
    </row>
    <row r="72" spans="2:33" x14ac:dyDescent="0.35">
      <c r="B72" s="430" t="s">
        <v>551</v>
      </c>
      <c r="C72" s="2">
        <v>346040061910028.44</v>
      </c>
      <c r="D72" s="2">
        <v>343124538783297.94</v>
      </c>
      <c r="E72" s="2">
        <v>338949715535457</v>
      </c>
      <c r="F72" s="2">
        <v>331203585546709.44</v>
      </c>
      <c r="G72" s="2">
        <v>324001267781639.88</v>
      </c>
      <c r="H72" s="2">
        <v>318139329886381</v>
      </c>
      <c r="I72" s="2">
        <v>313197949750727.31</v>
      </c>
      <c r="J72" s="2">
        <v>303716602553421.13</v>
      </c>
      <c r="K72" s="2">
        <v>298230878220237.56</v>
      </c>
      <c r="L72" s="2">
        <v>292204934032267</v>
      </c>
      <c r="M72" s="2">
        <v>279962757643146.91</v>
      </c>
      <c r="N72" s="2">
        <v>276834486401798.75</v>
      </c>
      <c r="O72" s="2">
        <v>272417272283244.88</v>
      </c>
      <c r="P72" s="2">
        <v>267888966795394</v>
      </c>
      <c r="Q72" s="2">
        <v>264494529944734.78</v>
      </c>
      <c r="R72" s="2">
        <v>261384719256998.97</v>
      </c>
      <c r="S72" s="2">
        <v>261543526989969.34</v>
      </c>
      <c r="T72" s="2">
        <v>257914858882512.94</v>
      </c>
      <c r="U72" s="2">
        <v>255879771929905.44</v>
      </c>
      <c r="V72" s="2">
        <v>246522617539735.28</v>
      </c>
      <c r="W72" s="2">
        <v>244100776324977.94</v>
      </c>
      <c r="X72" s="2">
        <v>235767844469797.34</v>
      </c>
      <c r="Y72" s="2">
        <v>222655844791216.44</v>
      </c>
      <c r="Z72" s="2">
        <v>206330968052815.69</v>
      </c>
      <c r="AA72" s="2">
        <v>203275628755928.5</v>
      </c>
      <c r="AB72" s="2">
        <v>200216783593045.78</v>
      </c>
      <c r="AC72" s="2">
        <v>195746626148567.31</v>
      </c>
      <c r="AD72" s="2">
        <v>189941491467556.06</v>
      </c>
      <c r="AE72" s="2">
        <v>185420841053964.28</v>
      </c>
      <c r="AF72" s="2">
        <v>181740561872525.78</v>
      </c>
      <c r="AG72" s="2">
        <v>175243284058303.56</v>
      </c>
    </row>
    <row r="73" spans="2:33" x14ac:dyDescent="0.35">
      <c r="B73" s="430" t="s">
        <v>552</v>
      </c>
      <c r="C73" s="2">
        <v>1298864496925666</v>
      </c>
      <c r="D73" s="2">
        <v>1314232245907691.3</v>
      </c>
      <c r="E73" s="2">
        <v>1326718559274297.8</v>
      </c>
      <c r="F73" s="2">
        <v>1335149291942553</v>
      </c>
      <c r="G73" s="2">
        <v>1344863715246714.3</v>
      </c>
      <c r="H73" s="2">
        <v>1356739408305116</v>
      </c>
      <c r="I73" s="2">
        <v>1370632663570467.3</v>
      </c>
      <c r="J73" s="2">
        <v>1388891143160991.5</v>
      </c>
      <c r="K73" s="2">
        <v>1407079800633242.8</v>
      </c>
      <c r="L73" s="2">
        <v>1414105546085138.3</v>
      </c>
      <c r="M73" s="2">
        <v>1426551372906313.8</v>
      </c>
      <c r="N73" s="2">
        <v>1440895023647881.5</v>
      </c>
      <c r="O73" s="2">
        <v>1449221250351035.8</v>
      </c>
      <c r="P73" s="2">
        <v>1456977449377026</v>
      </c>
      <c r="Q73" s="2">
        <v>1458156369094388.3</v>
      </c>
      <c r="R73" s="2">
        <v>1454868109072193.8</v>
      </c>
      <c r="S73" s="2">
        <v>1461914503097509.3</v>
      </c>
      <c r="T73" s="2">
        <v>1458477478881251</v>
      </c>
      <c r="U73" s="2">
        <v>1454879644495420.3</v>
      </c>
      <c r="V73" s="2">
        <v>1449497560578098</v>
      </c>
      <c r="W73" s="2">
        <v>1444485466093232</v>
      </c>
      <c r="X73" s="2">
        <v>1433212150772741.8</v>
      </c>
      <c r="Y73" s="2">
        <v>1427243537972096.5</v>
      </c>
      <c r="Z73" s="2">
        <v>1406054876093663.5</v>
      </c>
      <c r="AA73" s="2">
        <v>1398819617480441.3</v>
      </c>
      <c r="AB73" s="2">
        <v>1392265942109112.8</v>
      </c>
      <c r="AC73" s="2">
        <v>1380349682660624</v>
      </c>
      <c r="AD73" s="2">
        <v>1353733486493028.5</v>
      </c>
      <c r="AE73" s="2">
        <v>1339716977923338.8</v>
      </c>
      <c r="AF73" s="2">
        <v>1330932523934699.3</v>
      </c>
      <c r="AG73" s="2">
        <v>1310770168622719</v>
      </c>
    </row>
    <row r="74" spans="2:33" x14ac:dyDescent="0.35">
      <c r="B74" s="431" t="s">
        <v>553</v>
      </c>
      <c r="C74" s="319">
        <v>0</v>
      </c>
      <c r="D74" s="319">
        <v>0</v>
      </c>
      <c r="E74" s="319">
        <v>0</v>
      </c>
      <c r="F74" s="319">
        <v>0</v>
      </c>
      <c r="G74" s="319">
        <v>0</v>
      </c>
      <c r="H74" s="319">
        <v>0</v>
      </c>
      <c r="I74" s="319">
        <v>0</v>
      </c>
      <c r="J74" s="319">
        <v>0</v>
      </c>
      <c r="K74" s="319">
        <v>0</v>
      </c>
      <c r="L74" s="319">
        <v>0</v>
      </c>
      <c r="M74" s="319">
        <v>0</v>
      </c>
      <c r="N74" s="319">
        <v>0</v>
      </c>
      <c r="O74" s="319">
        <v>0</v>
      </c>
      <c r="P74" s="319">
        <v>0</v>
      </c>
      <c r="Q74" s="319">
        <v>0</v>
      </c>
      <c r="R74" s="319">
        <v>0</v>
      </c>
      <c r="S74" s="319">
        <v>0</v>
      </c>
      <c r="T74" s="319">
        <v>0</v>
      </c>
      <c r="U74" s="319">
        <v>0</v>
      </c>
      <c r="V74" s="319">
        <v>0</v>
      </c>
      <c r="W74" s="319">
        <v>0</v>
      </c>
      <c r="X74" s="319">
        <v>0</v>
      </c>
      <c r="Y74" s="319">
        <v>0</v>
      </c>
      <c r="Z74" s="319">
        <v>0</v>
      </c>
      <c r="AA74" s="319">
        <v>0</v>
      </c>
      <c r="AB74" s="319">
        <v>0</v>
      </c>
      <c r="AC74" s="319">
        <v>0</v>
      </c>
      <c r="AD74" s="319">
        <v>0</v>
      </c>
      <c r="AE74" s="319">
        <v>0</v>
      </c>
      <c r="AF74" s="319">
        <v>0</v>
      </c>
      <c r="AG74" s="319">
        <v>0</v>
      </c>
    </row>
    <row r="75" spans="2:33" x14ac:dyDescent="0.35">
      <c r="B75" s="430" t="s">
        <v>554</v>
      </c>
      <c r="C75" s="2">
        <v>238610630886152.84</v>
      </c>
      <c r="D75" s="2">
        <v>241411744663401.88</v>
      </c>
      <c r="E75" s="2">
        <v>241704324033128.06</v>
      </c>
      <c r="F75" s="2">
        <v>241992603312382.75</v>
      </c>
      <c r="G75" s="2">
        <v>243427501415516.75</v>
      </c>
      <c r="H75" s="2">
        <v>245391540811608.28</v>
      </c>
      <c r="I75" s="2">
        <v>248129765241841.81</v>
      </c>
      <c r="J75" s="2">
        <v>249349354356333.59</v>
      </c>
      <c r="K75" s="2">
        <v>249516025133696.84</v>
      </c>
      <c r="L75" s="2">
        <v>248354298404745.28</v>
      </c>
      <c r="M75" s="2">
        <v>245593133541036.28</v>
      </c>
      <c r="N75" s="2">
        <v>244751014666841</v>
      </c>
      <c r="O75" s="2">
        <v>242853301629064.13</v>
      </c>
      <c r="P75" s="2">
        <v>243104752646535.25</v>
      </c>
      <c r="Q75" s="2">
        <v>240598007134744.13</v>
      </c>
      <c r="R75" s="2">
        <v>237838778132188.06</v>
      </c>
      <c r="S75" s="2">
        <v>238676280259023.72</v>
      </c>
      <c r="T75" s="2">
        <v>237110482795762.75</v>
      </c>
      <c r="U75" s="2">
        <v>235108549730235.44</v>
      </c>
      <c r="V75" s="2">
        <v>231602278645422.03</v>
      </c>
      <c r="W75" s="2">
        <v>231556427382448.94</v>
      </c>
      <c r="X75" s="2">
        <v>232515926056343.25</v>
      </c>
      <c r="Y75" s="2">
        <v>230679526560797.5</v>
      </c>
      <c r="Z75" s="2">
        <v>230545227265911.19</v>
      </c>
      <c r="AA75" s="2">
        <v>229512717452391.06</v>
      </c>
      <c r="AB75" s="2">
        <v>232273775598167.72</v>
      </c>
      <c r="AC75" s="2">
        <v>231031508675283.22</v>
      </c>
      <c r="AD75" s="2">
        <v>226605845990081.78</v>
      </c>
      <c r="AE75" s="2">
        <v>225998099211047.59</v>
      </c>
      <c r="AF75" s="2">
        <v>221686312607966.44</v>
      </c>
      <c r="AG75" s="2">
        <v>216289984679787.44</v>
      </c>
    </row>
    <row r="76" spans="2:33" x14ac:dyDescent="0.35">
      <c r="B76" s="430" t="s">
        <v>555</v>
      </c>
      <c r="C76" s="2">
        <v>253222412702324.34</v>
      </c>
      <c r="D76" s="2">
        <v>253766103679068.84</v>
      </c>
      <c r="E76" s="2">
        <v>254614807649273.66</v>
      </c>
      <c r="F76" s="2">
        <v>253976070568243.75</v>
      </c>
      <c r="G76" s="2">
        <v>255222891579278.94</v>
      </c>
      <c r="H76" s="2">
        <v>255992936511866.91</v>
      </c>
      <c r="I76" s="2">
        <v>259305526100218.31</v>
      </c>
      <c r="J76" s="2">
        <v>263689665646373.59</v>
      </c>
      <c r="K76" s="2">
        <v>266378562108223.06</v>
      </c>
      <c r="L76" s="2">
        <v>268496694705935.16</v>
      </c>
      <c r="M76" s="2">
        <v>270711650416170.03</v>
      </c>
      <c r="N76" s="2">
        <v>273656517676885.03</v>
      </c>
      <c r="O76" s="2">
        <v>275018549140558.19</v>
      </c>
      <c r="P76" s="2">
        <v>275368385660570.03</v>
      </c>
      <c r="Q76" s="2">
        <v>275978444530002.47</v>
      </c>
      <c r="R76" s="2">
        <v>276040443094956.72</v>
      </c>
      <c r="S76" s="2">
        <v>277744044994775.44</v>
      </c>
      <c r="T76" s="2">
        <v>278457440682384.78</v>
      </c>
      <c r="U76" s="2">
        <v>279131343331375.5</v>
      </c>
      <c r="V76" s="2">
        <v>280483416125697.72</v>
      </c>
      <c r="W76" s="2">
        <v>283147705162287.56</v>
      </c>
      <c r="X76" s="2">
        <v>283766871086728.25</v>
      </c>
      <c r="Y76" s="2">
        <v>287366207829241.38</v>
      </c>
      <c r="Z76" s="2">
        <v>283497323942908.63</v>
      </c>
      <c r="AA76" s="2">
        <v>285486736588674.06</v>
      </c>
      <c r="AB76" s="2">
        <v>282093499432283.81</v>
      </c>
      <c r="AC76" s="2">
        <v>283538024300726.75</v>
      </c>
      <c r="AD76" s="2">
        <v>283047633053967.38</v>
      </c>
      <c r="AE76" s="2">
        <v>279556498004045.31</v>
      </c>
      <c r="AF76" s="2">
        <v>278770642537037.44</v>
      </c>
      <c r="AG76" s="2">
        <v>274563578246007.69</v>
      </c>
    </row>
    <row r="77" spans="2:33" x14ac:dyDescent="0.35">
      <c r="B77" s="430" t="s">
        <v>556</v>
      </c>
      <c r="C77" s="2">
        <v>49216867177395.016</v>
      </c>
      <c r="D77" s="2">
        <v>45740217342135.313</v>
      </c>
      <c r="E77" s="2">
        <v>43710090952593.602</v>
      </c>
      <c r="F77" s="2">
        <v>38087318877516.188</v>
      </c>
      <c r="G77" s="2">
        <v>34199815617555.539</v>
      </c>
      <c r="H77" s="2">
        <v>29790862726957.801</v>
      </c>
      <c r="I77" s="2">
        <v>25096447743963.895</v>
      </c>
      <c r="J77" s="2">
        <v>19786450814415.605</v>
      </c>
      <c r="K77" s="2">
        <v>15244708523466.336</v>
      </c>
      <c r="L77" s="2">
        <v>11090517728535.281</v>
      </c>
      <c r="M77" s="2">
        <v>7577476768649.8867</v>
      </c>
      <c r="N77" s="2">
        <v>3152120106468.1309</v>
      </c>
      <c r="O77" s="2">
        <v>-89653514952.026779</v>
      </c>
      <c r="P77" s="2">
        <v>-1865486356750.2241</v>
      </c>
      <c r="Q77" s="2">
        <v>-3508016708598.9873</v>
      </c>
      <c r="R77" s="2">
        <v>-4705881990159.9551</v>
      </c>
      <c r="S77" s="2">
        <v>-8690900657504.8604</v>
      </c>
      <c r="T77" s="2">
        <v>-9748293045626.3105</v>
      </c>
      <c r="U77" s="2">
        <v>-10534829279092.822</v>
      </c>
      <c r="V77" s="2">
        <v>-10146886201609.109</v>
      </c>
      <c r="W77" s="2">
        <v>-9495542030871.8828</v>
      </c>
      <c r="X77" s="2">
        <v>-7020026914432.2988</v>
      </c>
      <c r="Y77" s="2">
        <v>-4051617461492.0254</v>
      </c>
      <c r="Z77" s="2">
        <v>94915954735.253845</v>
      </c>
      <c r="AA77" s="2">
        <v>10246813310134.355</v>
      </c>
      <c r="AB77" s="2">
        <v>16750282491781.08</v>
      </c>
      <c r="AC77" s="2">
        <v>28871049154297.734</v>
      </c>
      <c r="AD77" s="2">
        <v>49619483622682.945</v>
      </c>
      <c r="AE77" s="2">
        <v>60987349353735.508</v>
      </c>
      <c r="AF77" s="2">
        <v>97145076711109.641</v>
      </c>
      <c r="AG77" s="2">
        <v>124416885805541.02</v>
      </c>
    </row>
    <row r="78" spans="2:33" x14ac:dyDescent="0.35">
      <c r="B78" s="430" t="s">
        <v>557</v>
      </c>
      <c r="C78" s="2">
        <v>126001710640702.44</v>
      </c>
      <c r="D78" s="2">
        <v>126236905108242.94</v>
      </c>
      <c r="E78" s="2">
        <v>125989533870520.41</v>
      </c>
      <c r="F78" s="2">
        <v>125530068689692.52</v>
      </c>
      <c r="G78" s="2">
        <v>125041154240414.28</v>
      </c>
      <c r="H78" s="2">
        <v>125002235577929.45</v>
      </c>
      <c r="I78" s="2">
        <v>125241111158611.47</v>
      </c>
      <c r="J78" s="2">
        <v>125671099552928.78</v>
      </c>
      <c r="K78" s="2">
        <v>125898062608204.47</v>
      </c>
      <c r="L78" s="2">
        <v>125875318923331.97</v>
      </c>
      <c r="M78" s="2">
        <v>125644434898507.67</v>
      </c>
      <c r="N78" s="2">
        <v>125833310065721.09</v>
      </c>
      <c r="O78" s="2">
        <v>125626853271304.64</v>
      </c>
      <c r="P78" s="2">
        <v>125400225039574.2</v>
      </c>
      <c r="Q78" s="2">
        <v>124610327313140.86</v>
      </c>
      <c r="R78" s="2">
        <v>123490289705484.89</v>
      </c>
      <c r="S78" s="2">
        <v>123104509248180.02</v>
      </c>
      <c r="T78" s="2">
        <v>122576738585198.31</v>
      </c>
      <c r="U78" s="2">
        <v>121455402619464.41</v>
      </c>
      <c r="V78" s="2">
        <v>120940549967952.25</v>
      </c>
      <c r="W78" s="2">
        <v>120194460493229.78</v>
      </c>
      <c r="X78" s="2">
        <v>119953941896217.28</v>
      </c>
      <c r="Y78" s="2">
        <v>119344699138921.48</v>
      </c>
      <c r="Z78" s="2">
        <v>118846945506318.23</v>
      </c>
      <c r="AA78" s="2">
        <v>116905168669033.92</v>
      </c>
      <c r="AB78" s="2">
        <v>115302465582070.28</v>
      </c>
      <c r="AC78" s="2">
        <v>114067042271768.14</v>
      </c>
      <c r="AD78" s="2">
        <v>110417445496560.39</v>
      </c>
      <c r="AE78" s="2">
        <v>109383410384578.3</v>
      </c>
      <c r="AF78" s="2">
        <v>107755852236276.36</v>
      </c>
      <c r="AG78" s="2">
        <v>104851606621673.94</v>
      </c>
    </row>
    <row r="79" spans="2:33" x14ac:dyDescent="0.35">
      <c r="B79" s="432" t="s">
        <v>558</v>
      </c>
      <c r="C79" s="319">
        <v>0</v>
      </c>
      <c r="D79" s="319">
        <v>0</v>
      </c>
      <c r="E79" s="319">
        <v>0</v>
      </c>
      <c r="F79" s="319">
        <v>0</v>
      </c>
      <c r="G79" s="319">
        <v>0</v>
      </c>
      <c r="H79" s="319">
        <v>0</v>
      </c>
      <c r="I79" s="319">
        <v>0</v>
      </c>
      <c r="J79" s="319">
        <v>0</v>
      </c>
      <c r="K79" s="319">
        <v>0</v>
      </c>
      <c r="L79" s="319">
        <v>0</v>
      </c>
      <c r="M79" s="319">
        <v>0</v>
      </c>
      <c r="N79" s="319">
        <v>0</v>
      </c>
      <c r="O79" s="319">
        <v>0</v>
      </c>
      <c r="P79" s="319">
        <v>0</v>
      </c>
      <c r="Q79" s="319">
        <v>0</v>
      </c>
      <c r="R79" s="319">
        <v>0</v>
      </c>
      <c r="S79" s="319">
        <v>0</v>
      </c>
      <c r="T79" s="319">
        <v>0</v>
      </c>
      <c r="U79" s="319">
        <v>0</v>
      </c>
      <c r="V79" s="319">
        <v>0</v>
      </c>
      <c r="W79" s="319">
        <v>0</v>
      </c>
      <c r="X79" s="319">
        <v>0</v>
      </c>
      <c r="Y79" s="319">
        <v>0</v>
      </c>
      <c r="Z79" s="319">
        <v>0</v>
      </c>
      <c r="AA79" s="319">
        <v>0</v>
      </c>
      <c r="AB79" s="319">
        <v>0</v>
      </c>
      <c r="AC79" s="319">
        <v>0</v>
      </c>
      <c r="AD79" s="319">
        <v>0</v>
      </c>
      <c r="AE79" s="319">
        <v>0</v>
      </c>
      <c r="AF79" s="319">
        <v>0</v>
      </c>
      <c r="AG79" s="319">
        <v>0</v>
      </c>
    </row>
    <row r="80" spans="2:33" x14ac:dyDescent="0.35">
      <c r="B80" s="432" t="s">
        <v>559</v>
      </c>
      <c r="C80" s="319">
        <v>0</v>
      </c>
      <c r="D80" s="319">
        <v>0</v>
      </c>
      <c r="E80" s="319">
        <v>0</v>
      </c>
      <c r="F80" s="319">
        <v>0</v>
      </c>
      <c r="G80" s="319">
        <v>0</v>
      </c>
      <c r="H80" s="319">
        <v>0</v>
      </c>
      <c r="I80" s="319">
        <v>0</v>
      </c>
      <c r="J80" s="319">
        <v>0</v>
      </c>
      <c r="K80" s="319">
        <v>0</v>
      </c>
      <c r="L80" s="319">
        <v>0</v>
      </c>
      <c r="M80" s="319">
        <v>0</v>
      </c>
      <c r="N80" s="319">
        <v>0</v>
      </c>
      <c r="O80" s="319">
        <v>0</v>
      </c>
      <c r="P80" s="319">
        <v>0</v>
      </c>
      <c r="Q80" s="319">
        <v>0</v>
      </c>
      <c r="R80" s="319">
        <v>0</v>
      </c>
      <c r="S80" s="319">
        <v>0</v>
      </c>
      <c r="T80" s="319">
        <v>0</v>
      </c>
      <c r="U80" s="319">
        <v>0</v>
      </c>
      <c r="V80" s="319">
        <v>0</v>
      </c>
      <c r="W80" s="319">
        <v>0</v>
      </c>
      <c r="X80" s="319">
        <v>0</v>
      </c>
      <c r="Y80" s="319">
        <v>0</v>
      </c>
      <c r="Z80" s="319">
        <v>0</v>
      </c>
      <c r="AA80" s="319">
        <v>0</v>
      </c>
      <c r="AB80" s="319">
        <v>0</v>
      </c>
      <c r="AC80" s="319">
        <v>0</v>
      </c>
      <c r="AD80" s="319">
        <v>0</v>
      </c>
      <c r="AE80" s="319">
        <v>0</v>
      </c>
      <c r="AF80" s="319">
        <v>0</v>
      </c>
      <c r="AG80" s="319">
        <v>0</v>
      </c>
    </row>
    <row r="81" spans="2:33" x14ac:dyDescent="0.35">
      <c r="B81" s="432" t="s">
        <v>560</v>
      </c>
      <c r="C81" s="319">
        <v>0</v>
      </c>
      <c r="D81" s="319">
        <v>0</v>
      </c>
      <c r="E81" s="319">
        <v>0</v>
      </c>
      <c r="F81" s="319">
        <v>0</v>
      </c>
      <c r="G81" s="319">
        <v>0</v>
      </c>
      <c r="H81" s="319">
        <v>0</v>
      </c>
      <c r="I81" s="319">
        <v>0</v>
      </c>
      <c r="J81" s="319">
        <v>0</v>
      </c>
      <c r="K81" s="319">
        <v>0</v>
      </c>
      <c r="L81" s="319">
        <v>0</v>
      </c>
      <c r="M81" s="319">
        <v>0</v>
      </c>
      <c r="N81" s="319">
        <v>0</v>
      </c>
      <c r="O81" s="319">
        <v>0</v>
      </c>
      <c r="P81" s="319">
        <v>0</v>
      </c>
      <c r="Q81" s="319">
        <v>0</v>
      </c>
      <c r="R81" s="319">
        <v>0</v>
      </c>
      <c r="S81" s="319">
        <v>0</v>
      </c>
      <c r="T81" s="319">
        <v>0</v>
      </c>
      <c r="U81" s="319">
        <v>0</v>
      </c>
      <c r="V81" s="319">
        <v>0</v>
      </c>
      <c r="W81" s="319">
        <v>0</v>
      </c>
      <c r="X81" s="319">
        <v>0</v>
      </c>
      <c r="Y81" s="319">
        <v>0</v>
      </c>
      <c r="Z81" s="319">
        <v>0</v>
      </c>
      <c r="AA81" s="319">
        <v>0</v>
      </c>
      <c r="AB81" s="319">
        <v>0</v>
      </c>
      <c r="AC81" s="319">
        <v>0</v>
      </c>
      <c r="AD81" s="319">
        <v>0</v>
      </c>
      <c r="AE81" s="319">
        <v>0</v>
      </c>
      <c r="AF81" s="319">
        <v>0</v>
      </c>
      <c r="AG81" s="319">
        <v>0</v>
      </c>
    </row>
    <row r="82" spans="2:33" x14ac:dyDescent="0.35">
      <c r="B82" s="433" t="s">
        <v>561</v>
      </c>
      <c r="C82" s="2">
        <v>260791252912112.59</v>
      </c>
      <c r="D82" s="2">
        <v>262489586372681.09</v>
      </c>
      <c r="E82" s="2">
        <v>263418569762895.56</v>
      </c>
      <c r="F82" s="2">
        <v>263730095253920.84</v>
      </c>
      <c r="G82" s="2">
        <v>263840144922082.25</v>
      </c>
      <c r="H82" s="2">
        <v>264307323760879.88</v>
      </c>
      <c r="I82" s="2">
        <v>265026266079291.25</v>
      </c>
      <c r="J82" s="2">
        <v>265884401691825.38</v>
      </c>
      <c r="K82" s="2">
        <v>266165277541809.97</v>
      </c>
      <c r="L82" s="2">
        <v>266503998991627.31</v>
      </c>
      <c r="M82" s="2">
        <v>266772601198754.81</v>
      </c>
      <c r="N82" s="2">
        <v>267039676148144.97</v>
      </c>
      <c r="O82" s="2">
        <v>267352689506279.56</v>
      </c>
      <c r="P82" s="2">
        <v>267548183642244.44</v>
      </c>
      <c r="Q82" s="2">
        <v>268433931297150.78</v>
      </c>
      <c r="R82" s="2">
        <v>268793933426520.19</v>
      </c>
      <c r="S82" s="2">
        <v>270037590393444.13</v>
      </c>
      <c r="T82" s="2">
        <v>270339125386935.31</v>
      </c>
      <c r="U82" s="2">
        <v>271668524047236.22</v>
      </c>
      <c r="V82" s="2">
        <v>272908394254853.25</v>
      </c>
      <c r="W82" s="2">
        <v>273749539135646.47</v>
      </c>
      <c r="X82" s="2">
        <v>274592368975291.5</v>
      </c>
      <c r="Y82" s="2">
        <v>275552805401775.69</v>
      </c>
      <c r="Z82" s="2">
        <v>276022180908887.47</v>
      </c>
      <c r="AA82" s="2">
        <v>275985289560602.72</v>
      </c>
      <c r="AB82" s="2">
        <v>276034363895155.91</v>
      </c>
      <c r="AC82" s="2">
        <v>276606968508283.78</v>
      </c>
      <c r="AD82" s="2">
        <v>276936085703729.06</v>
      </c>
      <c r="AE82" s="2">
        <v>277291258496924.25</v>
      </c>
      <c r="AF82" s="2">
        <v>277745758466508.09</v>
      </c>
      <c r="AG82" s="2">
        <v>278344710710002.19</v>
      </c>
    </row>
    <row r="83" spans="2:33" x14ac:dyDescent="0.35">
      <c r="B83" s="434" t="s">
        <v>562</v>
      </c>
      <c r="C83" s="2">
        <v>103114835016423.8</v>
      </c>
      <c r="D83" s="2">
        <v>104014117620366.86</v>
      </c>
      <c r="E83" s="2">
        <v>104988195616562.52</v>
      </c>
      <c r="F83" s="2">
        <v>105673766857533.17</v>
      </c>
      <c r="G83" s="2">
        <v>106366831916766.77</v>
      </c>
      <c r="H83" s="2">
        <v>107201209946413.33</v>
      </c>
      <c r="I83" s="2">
        <v>108151846862407.84</v>
      </c>
      <c r="J83" s="2">
        <v>109251491907832.59</v>
      </c>
      <c r="K83" s="2">
        <v>110237386034833.39</v>
      </c>
      <c r="L83" s="2">
        <v>111264588366979.75</v>
      </c>
      <c r="M83" s="2">
        <v>112184935159269.7</v>
      </c>
      <c r="N83" s="2">
        <v>113169537704795.69</v>
      </c>
      <c r="O83" s="2">
        <v>114143385575485</v>
      </c>
      <c r="P83" s="2">
        <v>114661186809762.31</v>
      </c>
      <c r="Q83" s="2">
        <v>115799812091316.47</v>
      </c>
      <c r="R83" s="2">
        <v>116660278743350.33</v>
      </c>
      <c r="S83" s="2">
        <v>117398506599581.36</v>
      </c>
      <c r="T83" s="2">
        <v>118163582493023.55</v>
      </c>
      <c r="U83" s="2">
        <v>119317725152219.48</v>
      </c>
      <c r="V83" s="2">
        <v>120478079513837.7</v>
      </c>
      <c r="W83" s="2">
        <v>121231196433484.92</v>
      </c>
      <c r="X83" s="2">
        <v>121681927086609.59</v>
      </c>
      <c r="Y83" s="2">
        <v>122366464456058.69</v>
      </c>
      <c r="Z83" s="2">
        <v>123139262912335.53</v>
      </c>
      <c r="AA83" s="2">
        <v>124064525049342.78</v>
      </c>
      <c r="AB83" s="2">
        <v>124798043370149.7</v>
      </c>
      <c r="AC83" s="2">
        <v>125627414806809.38</v>
      </c>
      <c r="AD83" s="2">
        <v>126674746405286.78</v>
      </c>
      <c r="AE83" s="2">
        <v>127751227042144.33</v>
      </c>
      <c r="AF83" s="2">
        <v>128828361932480.55</v>
      </c>
      <c r="AG83" s="2">
        <v>129961758793916.48</v>
      </c>
    </row>
    <row r="84" spans="2:33" x14ac:dyDescent="0.35">
      <c r="B84" s="435" t="s">
        <v>563</v>
      </c>
      <c r="C84" s="319">
        <v>0</v>
      </c>
      <c r="D84" s="319">
        <v>0</v>
      </c>
      <c r="E84" s="319">
        <v>0</v>
      </c>
      <c r="F84" s="319">
        <v>0</v>
      </c>
      <c r="G84" s="319">
        <v>0</v>
      </c>
      <c r="H84" s="319">
        <v>0</v>
      </c>
      <c r="I84" s="319">
        <v>0</v>
      </c>
      <c r="J84" s="319">
        <v>0</v>
      </c>
      <c r="K84" s="319">
        <v>0</v>
      </c>
      <c r="L84" s="319">
        <v>0</v>
      </c>
      <c r="M84" s="319">
        <v>0</v>
      </c>
      <c r="N84" s="319">
        <v>0</v>
      </c>
      <c r="O84" s="319">
        <v>0</v>
      </c>
      <c r="P84" s="319">
        <v>0</v>
      </c>
      <c r="Q84" s="319">
        <v>0</v>
      </c>
      <c r="R84" s="319">
        <v>0</v>
      </c>
      <c r="S84" s="319">
        <v>0</v>
      </c>
      <c r="T84" s="319">
        <v>0</v>
      </c>
      <c r="U84" s="319">
        <v>0</v>
      </c>
      <c r="V84" s="319">
        <v>0</v>
      </c>
      <c r="W84" s="319">
        <v>0</v>
      </c>
      <c r="X84" s="319">
        <v>0</v>
      </c>
      <c r="Y84" s="319">
        <v>0</v>
      </c>
      <c r="Z84" s="319">
        <v>0</v>
      </c>
      <c r="AA84" s="319">
        <v>0</v>
      </c>
      <c r="AB84" s="319">
        <v>0</v>
      </c>
      <c r="AC84" s="319">
        <v>0</v>
      </c>
      <c r="AD84" s="319">
        <v>0</v>
      </c>
      <c r="AE84" s="319">
        <v>0</v>
      </c>
      <c r="AF84" s="319">
        <v>0</v>
      </c>
      <c r="AG84" s="319">
        <v>0</v>
      </c>
    </row>
    <row r="85" spans="2:33" x14ac:dyDescent="0.35">
      <c r="B85" s="436" t="s">
        <v>564</v>
      </c>
      <c r="C85" s="2">
        <v>205668027465715.56</v>
      </c>
      <c r="D85" s="2">
        <v>205954341610106.53</v>
      </c>
      <c r="E85" s="2">
        <v>207459148145585.59</v>
      </c>
      <c r="F85" s="2">
        <v>208990991568034.38</v>
      </c>
      <c r="G85" s="2">
        <v>210477436354406.75</v>
      </c>
      <c r="H85" s="2">
        <v>211603958581747.66</v>
      </c>
      <c r="I85" s="2">
        <v>213482133995118.31</v>
      </c>
      <c r="J85" s="2">
        <v>214947974715809.25</v>
      </c>
      <c r="K85" s="2">
        <v>217524448886573.03</v>
      </c>
      <c r="L85" s="2">
        <v>219773672823716.28</v>
      </c>
      <c r="M85" s="2">
        <v>221564426187034.44</v>
      </c>
      <c r="N85" s="2">
        <v>223540648315675.63</v>
      </c>
      <c r="O85" s="2">
        <v>225931060970781.69</v>
      </c>
      <c r="P85" s="2">
        <v>228275049398692.44</v>
      </c>
      <c r="Q85" s="2">
        <v>230326744368326.72</v>
      </c>
      <c r="R85" s="2">
        <v>232756983370807.69</v>
      </c>
      <c r="S85" s="2">
        <v>234276449806090.69</v>
      </c>
      <c r="T85" s="2">
        <v>235644533627679.94</v>
      </c>
      <c r="U85" s="2">
        <v>237255118488505.31</v>
      </c>
      <c r="V85" s="2">
        <v>238805209226631.28</v>
      </c>
      <c r="W85" s="2">
        <v>240433120257762.28</v>
      </c>
      <c r="X85" s="2">
        <v>242194387168373.25</v>
      </c>
      <c r="Y85" s="2">
        <v>243899971669615.5</v>
      </c>
      <c r="Z85" s="2">
        <v>244589725120817.53</v>
      </c>
      <c r="AA85" s="2">
        <v>246537440566685.19</v>
      </c>
      <c r="AB85" s="2">
        <v>247965770714469.84</v>
      </c>
      <c r="AC85" s="2">
        <v>249295223161079.41</v>
      </c>
      <c r="AD85" s="2">
        <v>249754199001970.09</v>
      </c>
      <c r="AE85" s="2">
        <v>250926636327648.38</v>
      </c>
      <c r="AF85" s="2">
        <v>252063313266840.94</v>
      </c>
      <c r="AG85" s="2">
        <v>252292559200077.34</v>
      </c>
    </row>
    <row r="86" spans="2:33" x14ac:dyDescent="0.35">
      <c r="B86" s="430" t="s">
        <v>565</v>
      </c>
      <c r="C86" s="2">
        <v>57747934416353.102</v>
      </c>
      <c r="D86" s="2">
        <v>58117404143313.281</v>
      </c>
      <c r="E86" s="2">
        <v>58565043954062.359</v>
      </c>
      <c r="F86" s="2">
        <v>58845881614589.875</v>
      </c>
      <c r="G86" s="2">
        <v>58990950754207.625</v>
      </c>
      <c r="H86" s="2">
        <v>59242433297091.117</v>
      </c>
      <c r="I86" s="2">
        <v>59968178846416.844</v>
      </c>
      <c r="J86" s="2">
        <v>60821864435043.516</v>
      </c>
      <c r="K86" s="2">
        <v>61392509509522.203</v>
      </c>
      <c r="L86" s="2">
        <v>61958394486880.352</v>
      </c>
      <c r="M86" s="2">
        <v>62676953685103.617</v>
      </c>
      <c r="N86" s="2">
        <v>63227255993751.672</v>
      </c>
      <c r="O86" s="2">
        <v>63426707426890.727</v>
      </c>
      <c r="P86" s="2">
        <v>63745530120662.07</v>
      </c>
      <c r="Q86" s="2">
        <v>63898544176433.063</v>
      </c>
      <c r="R86" s="2">
        <v>64016462627176.453</v>
      </c>
      <c r="S86" s="2">
        <v>64303297482041.672</v>
      </c>
      <c r="T86" s="2">
        <v>64444472053174.008</v>
      </c>
      <c r="U86" s="2">
        <v>64544826545300.477</v>
      </c>
      <c r="V86" s="2">
        <v>64574635419746.344</v>
      </c>
      <c r="W86" s="2">
        <v>64644842111886.563</v>
      </c>
      <c r="X86" s="2">
        <v>64820432695242.438</v>
      </c>
      <c r="Y86" s="2">
        <v>64879787449299.273</v>
      </c>
      <c r="Z86" s="2">
        <v>64889347874323.758</v>
      </c>
      <c r="AA86" s="2">
        <v>64883527981998.789</v>
      </c>
      <c r="AB86" s="2">
        <v>64869208435056.367</v>
      </c>
      <c r="AC86" s="2">
        <v>64840997580377.805</v>
      </c>
      <c r="AD86" s="2">
        <v>64572124295054.797</v>
      </c>
      <c r="AE86" s="2">
        <v>64430121363887.102</v>
      </c>
      <c r="AF86" s="2">
        <v>64105983313230.672</v>
      </c>
      <c r="AG86" s="2">
        <v>63813165348429.609</v>
      </c>
    </row>
    <row r="87" spans="2:33" x14ac:dyDescent="0.35">
      <c r="B87" s="430" t="s">
        <v>566</v>
      </c>
      <c r="C87" s="319">
        <v>0</v>
      </c>
      <c r="D87" s="319">
        <v>0</v>
      </c>
      <c r="E87" s="319">
        <v>0</v>
      </c>
      <c r="F87" s="319">
        <v>0</v>
      </c>
      <c r="G87" s="319">
        <v>0</v>
      </c>
      <c r="H87" s="319">
        <v>0</v>
      </c>
      <c r="I87" s="319">
        <v>0</v>
      </c>
      <c r="J87" s="319">
        <v>0</v>
      </c>
      <c r="K87" s="319">
        <v>0</v>
      </c>
      <c r="L87" s="319">
        <v>0</v>
      </c>
      <c r="M87" s="319">
        <v>0</v>
      </c>
      <c r="N87" s="319">
        <v>0</v>
      </c>
      <c r="O87" s="319">
        <v>0</v>
      </c>
      <c r="P87" s="319">
        <v>0</v>
      </c>
      <c r="Q87" s="319">
        <v>0</v>
      </c>
      <c r="R87" s="319">
        <v>0</v>
      </c>
      <c r="S87" s="319">
        <v>0</v>
      </c>
      <c r="T87" s="319">
        <v>0</v>
      </c>
      <c r="U87" s="319">
        <v>0</v>
      </c>
      <c r="V87" s="319">
        <v>0</v>
      </c>
      <c r="W87" s="319">
        <v>0</v>
      </c>
      <c r="X87" s="319">
        <v>0</v>
      </c>
      <c r="Y87" s="319">
        <v>0</v>
      </c>
      <c r="Z87" s="319">
        <v>0</v>
      </c>
      <c r="AA87" s="319">
        <v>0</v>
      </c>
      <c r="AB87" s="319">
        <v>0</v>
      </c>
      <c r="AC87" s="319">
        <v>0</v>
      </c>
      <c r="AD87" s="319">
        <v>0</v>
      </c>
      <c r="AE87" s="319">
        <v>0</v>
      </c>
      <c r="AF87" s="319">
        <v>0</v>
      </c>
      <c r="AG87" s="319">
        <v>0</v>
      </c>
    </row>
    <row r="88" spans="2:33" x14ac:dyDescent="0.35">
      <c r="B88" s="431" t="s">
        <v>567</v>
      </c>
      <c r="C88" s="319">
        <v>0</v>
      </c>
      <c r="D88" s="319">
        <v>0</v>
      </c>
      <c r="E88" s="319">
        <v>0</v>
      </c>
      <c r="F88" s="319">
        <v>0</v>
      </c>
      <c r="G88" s="319">
        <v>0</v>
      </c>
      <c r="H88" s="319">
        <v>0</v>
      </c>
      <c r="I88" s="319">
        <v>0</v>
      </c>
      <c r="J88" s="319">
        <v>0</v>
      </c>
      <c r="K88" s="319">
        <v>0</v>
      </c>
      <c r="L88" s="319">
        <v>0</v>
      </c>
      <c r="M88" s="319">
        <v>0</v>
      </c>
      <c r="N88" s="319">
        <v>0</v>
      </c>
      <c r="O88" s="319">
        <v>0</v>
      </c>
      <c r="P88" s="319">
        <v>0</v>
      </c>
      <c r="Q88" s="319">
        <v>0</v>
      </c>
      <c r="R88" s="319">
        <v>0</v>
      </c>
      <c r="S88" s="319">
        <v>0</v>
      </c>
      <c r="T88" s="319">
        <v>0</v>
      </c>
      <c r="U88" s="319">
        <v>0</v>
      </c>
      <c r="V88" s="319">
        <v>0</v>
      </c>
      <c r="W88" s="319">
        <v>0</v>
      </c>
      <c r="X88" s="319">
        <v>0</v>
      </c>
      <c r="Y88" s="319">
        <v>0</v>
      </c>
      <c r="Z88" s="319">
        <v>0</v>
      </c>
      <c r="AA88" s="319">
        <v>0</v>
      </c>
      <c r="AB88" s="319">
        <v>0</v>
      </c>
      <c r="AC88" s="319">
        <v>0</v>
      </c>
      <c r="AD88" s="319">
        <v>0</v>
      </c>
      <c r="AE88" s="319">
        <v>0</v>
      </c>
      <c r="AF88" s="319">
        <v>0</v>
      </c>
      <c r="AG88" s="319">
        <v>0</v>
      </c>
    </row>
    <row r="89" spans="2:33" x14ac:dyDescent="0.35">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row>
    <row r="90" spans="2:33" x14ac:dyDescent="0.35">
      <c r="B90" s="346" t="s">
        <v>52</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row>
    <row r="91" spans="2:33" x14ac:dyDescent="0.35">
      <c r="B91" s="430" t="s">
        <v>543</v>
      </c>
      <c r="C91" s="2">
        <v>87950265967785.578</v>
      </c>
      <c r="D91" s="2">
        <v>90942928318906.438</v>
      </c>
      <c r="E91" s="2">
        <v>93127149574090.563</v>
      </c>
      <c r="F91" s="2">
        <v>95769431421186.828</v>
      </c>
      <c r="G91" s="2">
        <v>99973414131617.813</v>
      </c>
      <c r="H91" s="2">
        <v>105784433010501.8</v>
      </c>
      <c r="I91" s="2">
        <v>108326097276279.64</v>
      </c>
      <c r="J91" s="2">
        <v>112336133913153.08</v>
      </c>
      <c r="K91" s="2">
        <v>117264207203632.73</v>
      </c>
      <c r="L91" s="2">
        <v>122125842359245.08</v>
      </c>
      <c r="M91" s="2">
        <v>128884341865023.98</v>
      </c>
      <c r="N91" s="2">
        <v>138931615554597.88</v>
      </c>
      <c r="O91" s="2">
        <v>145152987877762.09</v>
      </c>
      <c r="P91" s="2">
        <v>153782495242136.03</v>
      </c>
      <c r="Q91" s="2">
        <v>161578291378083.66</v>
      </c>
      <c r="R91" s="2">
        <v>168931129444289.72</v>
      </c>
      <c r="S91" s="2">
        <v>172434527945922.09</v>
      </c>
      <c r="T91" s="2">
        <v>177105861685611.75</v>
      </c>
      <c r="U91" s="2">
        <v>182268861387553.25</v>
      </c>
      <c r="V91" s="2">
        <v>187241836083590.28</v>
      </c>
      <c r="W91" s="2">
        <v>192969535121113.44</v>
      </c>
      <c r="X91" s="2">
        <v>199678716688859.94</v>
      </c>
      <c r="Y91" s="2">
        <v>205024344390438.13</v>
      </c>
      <c r="Z91" s="2">
        <v>210875419483251.06</v>
      </c>
      <c r="AA91" s="2">
        <v>215945970642031.75</v>
      </c>
      <c r="AB91" s="2">
        <v>220559763094417.47</v>
      </c>
      <c r="AC91" s="2">
        <v>225108859707587.53</v>
      </c>
      <c r="AD91" s="2">
        <v>230123758112993.84</v>
      </c>
      <c r="AE91" s="2">
        <v>235044714156484.94</v>
      </c>
      <c r="AF91" s="2">
        <v>240019571539900.38</v>
      </c>
      <c r="AG91" s="2">
        <v>245056328923843.78</v>
      </c>
    </row>
    <row r="92" spans="2:33" x14ac:dyDescent="0.35">
      <c r="B92" s="430" t="s">
        <v>544</v>
      </c>
      <c r="C92" s="2">
        <v>423754377001.55573</v>
      </c>
      <c r="D92" s="2">
        <v>427529886331.20044</v>
      </c>
      <c r="E92" s="2">
        <v>435407098206.78278</v>
      </c>
      <c r="F92" s="2">
        <v>431517520056.66241</v>
      </c>
      <c r="G92" s="2">
        <v>429840828039.54199</v>
      </c>
      <c r="H92" s="2">
        <v>426220763414.10229</v>
      </c>
      <c r="I92" s="2">
        <v>420701472630.0899</v>
      </c>
      <c r="J92" s="2">
        <v>413188015522.82587</v>
      </c>
      <c r="K92" s="2">
        <v>406009794207.71393</v>
      </c>
      <c r="L92" s="2">
        <v>404137525406.28705</v>
      </c>
      <c r="M92" s="2">
        <v>401164322121.38733</v>
      </c>
      <c r="N92" s="2">
        <v>395922197051.41357</v>
      </c>
      <c r="O92" s="2">
        <v>397388110649.15509</v>
      </c>
      <c r="P92" s="2">
        <v>394440301590.41125</v>
      </c>
      <c r="Q92" s="2">
        <v>394922286822.79437</v>
      </c>
      <c r="R92" s="2">
        <v>392956229462.16266</v>
      </c>
      <c r="S92" s="2">
        <v>390814811668.81061</v>
      </c>
      <c r="T92" s="2">
        <v>391765231499.61951</v>
      </c>
      <c r="U92" s="2">
        <v>391857691365.79858</v>
      </c>
      <c r="V92" s="2">
        <v>391208227378.0033</v>
      </c>
      <c r="W92" s="2">
        <v>390305571889.3139</v>
      </c>
      <c r="X92" s="2">
        <v>388241863667.84601</v>
      </c>
      <c r="Y92" s="2">
        <v>387013567918.5072</v>
      </c>
      <c r="Z92" s="2">
        <v>378154625403.29803</v>
      </c>
      <c r="AA92" s="2">
        <v>377344966090.25659</v>
      </c>
      <c r="AB92" s="2">
        <v>374207454193.85724</v>
      </c>
      <c r="AC92" s="2">
        <v>372362564519.92993</v>
      </c>
      <c r="AD92" s="2">
        <v>370612758551.43561</v>
      </c>
      <c r="AE92" s="2">
        <v>366483106706.86383</v>
      </c>
      <c r="AF92" s="2">
        <v>367483243729.70776</v>
      </c>
      <c r="AG92" s="2">
        <v>366105335179.58276</v>
      </c>
    </row>
    <row r="93" spans="2:33" x14ac:dyDescent="0.35">
      <c r="B93" s="430" t="s">
        <v>545</v>
      </c>
      <c r="C93" s="2">
        <v>0</v>
      </c>
      <c r="D93" s="2">
        <v>0</v>
      </c>
      <c r="E93" s="2">
        <v>0</v>
      </c>
      <c r="F93" s="2">
        <v>0</v>
      </c>
      <c r="G93" s="2">
        <v>0</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0</v>
      </c>
      <c r="Z93" s="2">
        <v>0</v>
      </c>
      <c r="AA93" s="2">
        <v>0</v>
      </c>
      <c r="AB93" s="2">
        <v>0</v>
      </c>
      <c r="AC93" s="2">
        <v>0</v>
      </c>
      <c r="AD93" s="2">
        <v>0</v>
      </c>
      <c r="AE93" s="2">
        <v>0</v>
      </c>
      <c r="AF93" s="2">
        <v>0</v>
      </c>
      <c r="AG93" s="2">
        <v>0</v>
      </c>
    </row>
    <row r="94" spans="2:33" x14ac:dyDescent="0.35">
      <c r="B94" s="431" t="s">
        <v>546</v>
      </c>
      <c r="C94" s="319">
        <v>0</v>
      </c>
      <c r="D94" s="319">
        <v>0</v>
      </c>
      <c r="E94" s="319">
        <v>0</v>
      </c>
      <c r="F94" s="319">
        <v>0</v>
      </c>
      <c r="G94" s="319">
        <v>0</v>
      </c>
      <c r="H94" s="319">
        <v>0</v>
      </c>
      <c r="I94" s="319">
        <v>0</v>
      </c>
      <c r="J94" s="319">
        <v>0</v>
      </c>
      <c r="K94" s="319">
        <v>0</v>
      </c>
      <c r="L94" s="319">
        <v>0</v>
      </c>
      <c r="M94" s="319">
        <v>0</v>
      </c>
      <c r="N94" s="319">
        <v>0</v>
      </c>
      <c r="O94" s="319">
        <v>0</v>
      </c>
      <c r="P94" s="319">
        <v>0</v>
      </c>
      <c r="Q94" s="319">
        <v>0</v>
      </c>
      <c r="R94" s="319">
        <v>0</v>
      </c>
      <c r="S94" s="319">
        <v>0</v>
      </c>
      <c r="T94" s="319">
        <v>0</v>
      </c>
      <c r="U94" s="319">
        <v>0</v>
      </c>
      <c r="V94" s="319">
        <v>0</v>
      </c>
      <c r="W94" s="319">
        <v>0</v>
      </c>
      <c r="X94" s="319">
        <v>0</v>
      </c>
      <c r="Y94" s="319">
        <v>0</v>
      </c>
      <c r="Z94" s="319">
        <v>0</v>
      </c>
      <c r="AA94" s="319">
        <v>0</v>
      </c>
      <c r="AB94" s="319">
        <v>0</v>
      </c>
      <c r="AC94" s="319">
        <v>0</v>
      </c>
      <c r="AD94" s="319">
        <v>0</v>
      </c>
      <c r="AE94" s="319">
        <v>0</v>
      </c>
      <c r="AF94" s="319">
        <v>0</v>
      </c>
      <c r="AG94" s="319">
        <v>0</v>
      </c>
    </row>
    <row r="95" spans="2:33" x14ac:dyDescent="0.35">
      <c r="B95" s="430" t="s">
        <v>547</v>
      </c>
      <c r="C95" s="2">
        <v>35266517223741.852</v>
      </c>
      <c r="D95" s="2">
        <v>35854646022652.438</v>
      </c>
      <c r="E95" s="2">
        <v>36931640739174.273</v>
      </c>
      <c r="F95" s="2">
        <v>38515959908740.875</v>
      </c>
      <c r="G95" s="2">
        <v>39420953491163.5</v>
      </c>
      <c r="H95" s="2">
        <v>40609313484270.172</v>
      </c>
      <c r="I95" s="2">
        <v>42119708617806.563</v>
      </c>
      <c r="J95" s="2">
        <v>43047346457965.945</v>
      </c>
      <c r="K95" s="2">
        <v>44038128247523.727</v>
      </c>
      <c r="L95" s="2">
        <v>45265327275239.789</v>
      </c>
      <c r="M95" s="2">
        <v>46399715754431.82</v>
      </c>
      <c r="N95" s="2">
        <v>47721167759545.859</v>
      </c>
      <c r="O95" s="2">
        <v>49164722543115.555</v>
      </c>
      <c r="P95" s="2">
        <v>50802404851414.375</v>
      </c>
      <c r="Q95" s="2">
        <v>52514911210017.445</v>
      </c>
      <c r="R95" s="2">
        <v>54197446399632.359</v>
      </c>
      <c r="S95" s="2">
        <v>54975271573532.164</v>
      </c>
      <c r="T95" s="2">
        <v>56763188702516.727</v>
      </c>
      <c r="U95" s="2">
        <v>58911197152294.023</v>
      </c>
      <c r="V95" s="2">
        <v>61030170723333.82</v>
      </c>
      <c r="W95" s="2">
        <v>63118334280545.633</v>
      </c>
      <c r="X95" s="2">
        <v>63936729385280.273</v>
      </c>
      <c r="Y95" s="2">
        <v>64950725859955.984</v>
      </c>
      <c r="Z95" s="2">
        <v>65793981073407.203</v>
      </c>
      <c r="AA95" s="2">
        <v>66646002867632.18</v>
      </c>
      <c r="AB95" s="2">
        <v>67678941594189.016</v>
      </c>
      <c r="AC95" s="2">
        <v>68190014374545.219</v>
      </c>
      <c r="AD95" s="2">
        <v>69099261419838.672</v>
      </c>
      <c r="AE95" s="2">
        <v>69328384718806.969</v>
      </c>
      <c r="AF95" s="2">
        <v>69747971726948.438</v>
      </c>
      <c r="AG95" s="2">
        <v>70310360940492.164</v>
      </c>
    </row>
    <row r="96" spans="2:33" x14ac:dyDescent="0.35">
      <c r="B96" s="430" t="s">
        <v>548</v>
      </c>
      <c r="C96" s="2">
        <v>633116622530.17578</v>
      </c>
      <c r="D96" s="2">
        <v>636064106766.90149</v>
      </c>
      <c r="E96" s="2">
        <v>649918336975.81238</v>
      </c>
      <c r="F96" s="2">
        <v>669662157459.53406</v>
      </c>
      <c r="G96" s="2">
        <v>671727051375.00269</v>
      </c>
      <c r="H96" s="2">
        <v>680279943448.44934</v>
      </c>
      <c r="I96" s="2">
        <v>696248620822.90881</v>
      </c>
      <c r="J96" s="2">
        <v>720631494188.44177</v>
      </c>
      <c r="K96" s="2">
        <v>726676536621.77612</v>
      </c>
      <c r="L96" s="2">
        <v>728431364795.24084</v>
      </c>
      <c r="M96" s="2">
        <v>739857253528.8916</v>
      </c>
      <c r="N96" s="2">
        <v>765950801225.06689</v>
      </c>
      <c r="O96" s="2">
        <v>778824551742.04736</v>
      </c>
      <c r="P96" s="2">
        <v>799354399243.78491</v>
      </c>
      <c r="Q96" s="2">
        <v>818040949850.77856</v>
      </c>
      <c r="R96" s="2">
        <v>842505239281.09399</v>
      </c>
      <c r="S96" s="2">
        <v>857125747114.32336</v>
      </c>
      <c r="T96" s="2">
        <v>863406361313.14307</v>
      </c>
      <c r="U96" s="2">
        <v>877940288074.2749</v>
      </c>
      <c r="V96" s="2">
        <v>899876809112.08862</v>
      </c>
      <c r="W96" s="2">
        <v>920727187115.82239</v>
      </c>
      <c r="X96" s="2">
        <v>925073471039.15173</v>
      </c>
      <c r="Y96" s="2">
        <v>933913971114.2373</v>
      </c>
      <c r="Z96" s="2">
        <v>945621895232.0824</v>
      </c>
      <c r="AA96" s="2">
        <v>949808466519.44556</v>
      </c>
      <c r="AB96" s="2">
        <v>952550015867.44824</v>
      </c>
      <c r="AC96" s="2">
        <v>958320700474.31445</v>
      </c>
      <c r="AD96" s="2">
        <v>961886159948.24683</v>
      </c>
      <c r="AE96" s="2">
        <v>965696219350.09924</v>
      </c>
      <c r="AF96" s="2">
        <v>967537759165.0105</v>
      </c>
      <c r="AG96" s="2">
        <v>969051302981.82202</v>
      </c>
    </row>
    <row r="97" spans="2:33" x14ac:dyDescent="0.35">
      <c r="B97" s="430" t="s">
        <v>549</v>
      </c>
      <c r="C97" s="2">
        <v>204194351530408.59</v>
      </c>
      <c r="D97" s="2">
        <v>203426921660408.63</v>
      </c>
      <c r="E97" s="2">
        <v>205677483141482.16</v>
      </c>
      <c r="F97" s="2">
        <v>207138245413748.13</v>
      </c>
      <c r="G97" s="2">
        <v>207681249502288</v>
      </c>
      <c r="H97" s="2">
        <v>208816054966635.41</v>
      </c>
      <c r="I97" s="2">
        <v>209756369875323.31</v>
      </c>
      <c r="J97" s="2">
        <v>210198238660574.59</v>
      </c>
      <c r="K97" s="2">
        <v>211136619064653.31</v>
      </c>
      <c r="L97" s="2">
        <v>211665388403785.53</v>
      </c>
      <c r="M97" s="2">
        <v>212460961824453.16</v>
      </c>
      <c r="N97" s="2">
        <v>213204855508732.56</v>
      </c>
      <c r="O97" s="2">
        <v>214301704371610.38</v>
      </c>
      <c r="P97" s="2">
        <v>215334257192385.81</v>
      </c>
      <c r="Q97" s="2">
        <v>215629506936369.47</v>
      </c>
      <c r="R97" s="2">
        <v>216022678722814.19</v>
      </c>
      <c r="S97" s="2">
        <v>217205462936993.06</v>
      </c>
      <c r="T97" s="2">
        <v>218249324792528.66</v>
      </c>
      <c r="U97" s="2">
        <v>219637751861977.84</v>
      </c>
      <c r="V97" s="2">
        <v>220978989755153.31</v>
      </c>
      <c r="W97" s="2">
        <v>222406826646084.97</v>
      </c>
      <c r="X97" s="2">
        <v>220678091167755.38</v>
      </c>
      <c r="Y97" s="2">
        <v>221745951840799.41</v>
      </c>
      <c r="Z97" s="2">
        <v>222142075363587</v>
      </c>
      <c r="AA97" s="2">
        <v>222084083103725.44</v>
      </c>
      <c r="AB97" s="2">
        <v>222129008115221.09</v>
      </c>
      <c r="AC97" s="2">
        <v>222223648811231.88</v>
      </c>
      <c r="AD97" s="2">
        <v>221949281921120.47</v>
      </c>
      <c r="AE97" s="2">
        <v>222440264734043.22</v>
      </c>
      <c r="AF97" s="2">
        <v>222361339002394.97</v>
      </c>
      <c r="AG97" s="2">
        <v>222898732631952.56</v>
      </c>
    </row>
    <row r="98" spans="2:33" x14ac:dyDescent="0.35">
      <c r="B98" s="430" t="s">
        <v>550</v>
      </c>
      <c r="C98" s="2">
        <v>502670352200301.88</v>
      </c>
      <c r="D98" s="2">
        <v>507856785713425.06</v>
      </c>
      <c r="E98" s="2">
        <v>513002347895756.25</v>
      </c>
      <c r="F98" s="2">
        <v>516813628291931.06</v>
      </c>
      <c r="G98" s="2">
        <v>520079005345754.31</v>
      </c>
      <c r="H98" s="2">
        <v>524321115106176.44</v>
      </c>
      <c r="I98" s="2">
        <v>528091078580700.81</v>
      </c>
      <c r="J98" s="2">
        <v>532115749877431.75</v>
      </c>
      <c r="K98" s="2">
        <v>535759050934572.06</v>
      </c>
      <c r="L98" s="2">
        <v>539101699727785.56</v>
      </c>
      <c r="M98" s="2">
        <v>542529626176212.56</v>
      </c>
      <c r="N98" s="2">
        <v>547912060107240.63</v>
      </c>
      <c r="O98" s="2">
        <v>551920789696766.81</v>
      </c>
      <c r="P98" s="2">
        <v>558105998551088.81</v>
      </c>
      <c r="Q98" s="2">
        <v>567208194985699.88</v>
      </c>
      <c r="R98" s="2">
        <v>574016350207891.75</v>
      </c>
      <c r="S98" s="2">
        <v>580941859369176</v>
      </c>
      <c r="T98" s="2">
        <v>591753700940250.25</v>
      </c>
      <c r="U98" s="2">
        <v>596870038063745.5</v>
      </c>
      <c r="V98" s="2">
        <v>600496581126091.75</v>
      </c>
      <c r="W98" s="2">
        <v>606487023291357.38</v>
      </c>
      <c r="X98" s="2">
        <v>612419052257150.25</v>
      </c>
      <c r="Y98" s="2">
        <v>615776542088613.88</v>
      </c>
      <c r="Z98" s="2">
        <v>614243789559537.75</v>
      </c>
      <c r="AA98" s="2">
        <v>622414445013323.13</v>
      </c>
      <c r="AB98" s="2">
        <v>630259311276565.13</v>
      </c>
      <c r="AC98" s="2">
        <v>636421159190491.38</v>
      </c>
      <c r="AD98" s="2">
        <v>643742156393152.75</v>
      </c>
      <c r="AE98" s="2">
        <v>652877110630312.63</v>
      </c>
      <c r="AF98" s="2">
        <v>662629710812232.38</v>
      </c>
      <c r="AG98" s="2">
        <v>671986830938990.75</v>
      </c>
    </row>
    <row r="99" spans="2:33" x14ac:dyDescent="0.35">
      <c r="B99" s="430" t="s">
        <v>551</v>
      </c>
      <c r="C99" s="2">
        <v>1490941258584.2043</v>
      </c>
      <c r="D99" s="2">
        <v>1460889790702.9084</v>
      </c>
      <c r="E99" s="2">
        <v>1461664397139.2429</v>
      </c>
      <c r="F99" s="2">
        <v>1429986395759.3372</v>
      </c>
      <c r="G99" s="2">
        <v>1398134193108.2</v>
      </c>
      <c r="H99" s="2">
        <v>1360087290684.1873</v>
      </c>
      <c r="I99" s="2">
        <v>1280998674585.1777</v>
      </c>
      <c r="J99" s="2">
        <v>1231125168780.8616</v>
      </c>
      <c r="K99" s="2">
        <v>1191732785135.0378</v>
      </c>
      <c r="L99" s="2">
        <v>1179485709369.3523</v>
      </c>
      <c r="M99" s="2">
        <v>1132080269606.0742</v>
      </c>
      <c r="N99" s="2">
        <v>1102704529241.0635</v>
      </c>
      <c r="O99" s="2">
        <v>1090756158068.1923</v>
      </c>
      <c r="P99" s="2">
        <v>1084215035329.6427</v>
      </c>
      <c r="Q99" s="2">
        <v>1067386395826.3967</v>
      </c>
      <c r="R99" s="2">
        <v>1048822681222.6395</v>
      </c>
      <c r="S99" s="2">
        <v>1032349779964.3534</v>
      </c>
      <c r="T99" s="2">
        <v>1025377153593.7767</v>
      </c>
      <c r="U99" s="2">
        <v>1019991001499.6575</v>
      </c>
      <c r="V99" s="2">
        <v>1014065025371.9064</v>
      </c>
      <c r="W99" s="2">
        <v>1000796675303.176</v>
      </c>
      <c r="X99" s="2">
        <v>990746034890.6709</v>
      </c>
      <c r="Y99" s="2">
        <v>981594984912.15405</v>
      </c>
      <c r="Z99" s="2">
        <v>973538655109.65112</v>
      </c>
      <c r="AA99" s="2">
        <v>965898610399.5188</v>
      </c>
      <c r="AB99" s="2">
        <v>953954092751.48853</v>
      </c>
      <c r="AC99" s="2">
        <v>904447700107.25354</v>
      </c>
      <c r="AD99" s="2">
        <v>885737063316.8689</v>
      </c>
      <c r="AE99" s="2">
        <v>858759774813.10742</v>
      </c>
      <c r="AF99" s="2">
        <v>857599526195.93713</v>
      </c>
      <c r="AG99" s="2">
        <v>819863293949.52393</v>
      </c>
    </row>
    <row r="100" spans="2:33" x14ac:dyDescent="0.35">
      <c r="B100" s="430" t="s">
        <v>552</v>
      </c>
      <c r="C100" s="2">
        <v>34064389425675.719</v>
      </c>
      <c r="D100" s="2">
        <v>34209171116040.547</v>
      </c>
      <c r="E100" s="2">
        <v>33471807098716.918</v>
      </c>
      <c r="F100" s="2">
        <v>33486928315970.977</v>
      </c>
      <c r="G100" s="2">
        <v>33202607270596.234</v>
      </c>
      <c r="H100" s="2">
        <v>32333408557094.504</v>
      </c>
      <c r="I100" s="2">
        <v>32279833579878.32</v>
      </c>
      <c r="J100" s="2">
        <v>31048379827560.105</v>
      </c>
      <c r="K100" s="2">
        <v>30971168356992.332</v>
      </c>
      <c r="L100" s="2">
        <v>30802022950351.086</v>
      </c>
      <c r="M100" s="2">
        <v>29850457215411.258</v>
      </c>
      <c r="N100" s="2">
        <v>30178459690750.219</v>
      </c>
      <c r="O100" s="2">
        <v>29710848865644.113</v>
      </c>
      <c r="P100" s="2">
        <v>30572538350006.184</v>
      </c>
      <c r="Q100" s="2">
        <v>30595216633354.473</v>
      </c>
      <c r="R100" s="2">
        <v>29794334735295.922</v>
      </c>
      <c r="S100" s="2">
        <v>29875251257878.043</v>
      </c>
      <c r="T100" s="2">
        <v>29299455265087.875</v>
      </c>
      <c r="U100" s="2">
        <v>29078200409758.77</v>
      </c>
      <c r="V100" s="2">
        <v>29065949512686.977</v>
      </c>
      <c r="W100" s="2">
        <v>29190331262782.566</v>
      </c>
      <c r="X100" s="2">
        <v>29992045861154.957</v>
      </c>
      <c r="Y100" s="2">
        <v>30742235552561.859</v>
      </c>
      <c r="Z100" s="2">
        <v>33067372502102.188</v>
      </c>
      <c r="AA100" s="2">
        <v>34912656879511.133</v>
      </c>
      <c r="AB100" s="2">
        <v>35218746725055.188</v>
      </c>
      <c r="AC100" s="2">
        <v>35786321266874.813</v>
      </c>
      <c r="AD100" s="2">
        <v>35491983703398.469</v>
      </c>
      <c r="AE100" s="2">
        <v>36724989783538.117</v>
      </c>
      <c r="AF100" s="2">
        <v>37818084727684.875</v>
      </c>
      <c r="AG100" s="2">
        <v>37897606913695.109</v>
      </c>
    </row>
    <row r="101" spans="2:33" x14ac:dyDescent="0.35">
      <c r="B101" s="431" t="s">
        <v>553</v>
      </c>
      <c r="C101" s="319">
        <v>0</v>
      </c>
      <c r="D101" s="319">
        <v>0</v>
      </c>
      <c r="E101" s="319">
        <v>0</v>
      </c>
      <c r="F101" s="319">
        <v>0</v>
      </c>
      <c r="G101" s="319">
        <v>0</v>
      </c>
      <c r="H101" s="319">
        <v>0</v>
      </c>
      <c r="I101" s="319">
        <v>0</v>
      </c>
      <c r="J101" s="319">
        <v>0</v>
      </c>
      <c r="K101" s="319">
        <v>0</v>
      </c>
      <c r="L101" s="319">
        <v>0</v>
      </c>
      <c r="M101" s="319">
        <v>0</v>
      </c>
      <c r="N101" s="319">
        <v>0</v>
      </c>
      <c r="O101" s="319">
        <v>0</v>
      </c>
      <c r="P101" s="319">
        <v>0</v>
      </c>
      <c r="Q101" s="319">
        <v>0</v>
      </c>
      <c r="R101" s="319">
        <v>0</v>
      </c>
      <c r="S101" s="319">
        <v>0</v>
      </c>
      <c r="T101" s="319">
        <v>0</v>
      </c>
      <c r="U101" s="319">
        <v>0</v>
      </c>
      <c r="V101" s="319">
        <v>0</v>
      </c>
      <c r="W101" s="319">
        <v>0</v>
      </c>
      <c r="X101" s="319">
        <v>0</v>
      </c>
      <c r="Y101" s="319">
        <v>0</v>
      </c>
      <c r="Z101" s="319">
        <v>0</v>
      </c>
      <c r="AA101" s="319">
        <v>0</v>
      </c>
      <c r="AB101" s="319">
        <v>0</v>
      </c>
      <c r="AC101" s="319">
        <v>0</v>
      </c>
      <c r="AD101" s="319">
        <v>0</v>
      </c>
      <c r="AE101" s="319">
        <v>0</v>
      </c>
      <c r="AF101" s="319">
        <v>0</v>
      </c>
      <c r="AG101" s="319">
        <v>0</v>
      </c>
    </row>
    <row r="102" spans="2:33" x14ac:dyDescent="0.35">
      <c r="B102" s="430" t="s">
        <v>554</v>
      </c>
      <c r="C102" s="2">
        <v>427564204963.18079</v>
      </c>
      <c r="D102" s="2">
        <v>438984706939.96277</v>
      </c>
      <c r="E102" s="2">
        <v>526497247206.06952</v>
      </c>
      <c r="F102" s="2">
        <v>571338225919.21948</v>
      </c>
      <c r="G102" s="2">
        <v>606909041913.62915</v>
      </c>
      <c r="H102" s="2">
        <v>618705985240.79468</v>
      </c>
      <c r="I102" s="2">
        <v>648298883173.71289</v>
      </c>
      <c r="J102" s="2">
        <v>678580444061.91443</v>
      </c>
      <c r="K102" s="2">
        <v>712645227250.33496</v>
      </c>
      <c r="L102" s="2">
        <v>796661800203.33716</v>
      </c>
      <c r="M102" s="2">
        <v>873371811853.82251</v>
      </c>
      <c r="N102" s="2">
        <v>945964980153.17017</v>
      </c>
      <c r="O102" s="2">
        <v>1163533530433.8538</v>
      </c>
      <c r="P102" s="2">
        <v>1353937557254.3496</v>
      </c>
      <c r="Q102" s="2">
        <v>1607658122430.2505</v>
      </c>
      <c r="R102" s="2">
        <v>1819099735117.1245</v>
      </c>
      <c r="S102" s="2">
        <v>1962531853416.7019</v>
      </c>
      <c r="T102" s="2">
        <v>2263122832218.248</v>
      </c>
      <c r="U102" s="2">
        <v>2557954502763.9844</v>
      </c>
      <c r="V102" s="2">
        <v>2796924570738.3696</v>
      </c>
      <c r="W102" s="2">
        <v>3141186572807.4678</v>
      </c>
      <c r="X102" s="2">
        <v>3357604685653.6655</v>
      </c>
      <c r="Y102" s="2">
        <v>3662544244735.7563</v>
      </c>
      <c r="Z102" s="2">
        <v>4027180439262.3843</v>
      </c>
      <c r="AA102" s="2">
        <v>4575169670534.0479</v>
      </c>
      <c r="AB102" s="2">
        <v>4875172658535.4854</v>
      </c>
      <c r="AC102" s="2">
        <v>5319204127609.8164</v>
      </c>
      <c r="AD102" s="2">
        <v>6259207993636.4834</v>
      </c>
      <c r="AE102" s="2">
        <v>6553701064586.1543</v>
      </c>
      <c r="AF102" s="2">
        <v>7604740780186.0781</v>
      </c>
      <c r="AG102" s="2">
        <v>8565036852691.1299</v>
      </c>
    </row>
    <row r="103" spans="2:33" x14ac:dyDescent="0.35">
      <c r="B103" s="430" t="s">
        <v>555</v>
      </c>
      <c r="C103" s="2">
        <v>149436379859584.41</v>
      </c>
      <c r="D103" s="2">
        <v>151363876335600.72</v>
      </c>
      <c r="E103" s="2">
        <v>151943396031201.94</v>
      </c>
      <c r="F103" s="2">
        <v>155940850246463.22</v>
      </c>
      <c r="G103" s="2">
        <v>156889903660342.41</v>
      </c>
      <c r="H103" s="2">
        <v>160643635319436.84</v>
      </c>
      <c r="I103" s="2">
        <v>163263197229713.31</v>
      </c>
      <c r="J103" s="2">
        <v>166484867731878.81</v>
      </c>
      <c r="K103" s="2">
        <v>169201810813490.56</v>
      </c>
      <c r="L103" s="2">
        <v>170739630619639.47</v>
      </c>
      <c r="M103" s="2">
        <v>172885005217289.66</v>
      </c>
      <c r="N103" s="2">
        <v>174348373835819.53</v>
      </c>
      <c r="O103" s="2">
        <v>176285739823283.94</v>
      </c>
      <c r="P103" s="2">
        <v>178538622132797.91</v>
      </c>
      <c r="Q103" s="2">
        <v>179817593546546.78</v>
      </c>
      <c r="R103" s="2">
        <v>180894555669336.56</v>
      </c>
      <c r="S103" s="2">
        <v>182612222160449.53</v>
      </c>
      <c r="T103" s="2">
        <v>187816799077485.56</v>
      </c>
      <c r="U103" s="2">
        <v>189480538039919.94</v>
      </c>
      <c r="V103" s="2">
        <v>195936462731210.53</v>
      </c>
      <c r="W103" s="2">
        <v>204622411121566.78</v>
      </c>
      <c r="X103" s="2">
        <v>223687908284122.5</v>
      </c>
      <c r="Y103" s="2">
        <v>237439401967025.5</v>
      </c>
      <c r="Z103" s="2">
        <v>255054032591751.13</v>
      </c>
      <c r="AA103" s="2">
        <v>258844779909567.97</v>
      </c>
      <c r="AB103" s="2">
        <v>264733266037165</v>
      </c>
      <c r="AC103" s="2">
        <v>268338222235484.31</v>
      </c>
      <c r="AD103" s="2">
        <v>273364098556216.22</v>
      </c>
      <c r="AE103" s="2">
        <v>276912824625570.97</v>
      </c>
      <c r="AF103" s="2">
        <v>280859882955586.78</v>
      </c>
      <c r="AG103" s="2">
        <v>282507322802226.06</v>
      </c>
    </row>
    <row r="104" spans="2:33" x14ac:dyDescent="0.35">
      <c r="B104" s="430" t="s">
        <v>556</v>
      </c>
      <c r="C104" s="2">
        <v>2353789092647.3389</v>
      </c>
      <c r="D104" s="2">
        <v>2369177288500.6953</v>
      </c>
      <c r="E104" s="2">
        <v>2454589746559.8408</v>
      </c>
      <c r="F104" s="2">
        <v>2919627353340.2939</v>
      </c>
      <c r="G104" s="2">
        <v>2923018748229.21</v>
      </c>
      <c r="H104" s="2">
        <v>2962657295967.4014</v>
      </c>
      <c r="I104" s="2">
        <v>3044976210990.3862</v>
      </c>
      <c r="J104" s="2">
        <v>3103498901025.5581</v>
      </c>
      <c r="K104" s="2">
        <v>3260102825268.0313</v>
      </c>
      <c r="L104" s="2">
        <v>3360420987349.3032</v>
      </c>
      <c r="M104" s="2">
        <v>3456233517974.1099</v>
      </c>
      <c r="N104" s="2">
        <v>3470381769602.6836</v>
      </c>
      <c r="O104" s="2">
        <v>3741797038974.1372</v>
      </c>
      <c r="P104" s="2">
        <v>4025130358909.7837</v>
      </c>
      <c r="Q104" s="2">
        <v>4578980345253.0996</v>
      </c>
      <c r="R104" s="2">
        <v>5168028674914.8701</v>
      </c>
      <c r="S104" s="2">
        <v>5393956248606.8867</v>
      </c>
      <c r="T104" s="2">
        <v>6563670694763.1289</v>
      </c>
      <c r="U104" s="2">
        <v>7973232721411.9092</v>
      </c>
      <c r="V104" s="2">
        <v>9550284646852.125</v>
      </c>
      <c r="W104" s="2">
        <v>11561854280174.344</v>
      </c>
      <c r="X104" s="2">
        <v>13001980479891.145</v>
      </c>
      <c r="Y104" s="2">
        <v>15476297668436.635</v>
      </c>
      <c r="Z104" s="2">
        <v>18370754245698.23</v>
      </c>
      <c r="AA104" s="2">
        <v>23234927819360.68</v>
      </c>
      <c r="AB104" s="2">
        <v>25784853420756.07</v>
      </c>
      <c r="AC104" s="2">
        <v>30642028416793.969</v>
      </c>
      <c r="AD104" s="2">
        <v>41175788757413.305</v>
      </c>
      <c r="AE104" s="2">
        <v>44080666380239.07</v>
      </c>
      <c r="AF104" s="2">
        <v>55712070302624.805</v>
      </c>
      <c r="AG104" s="2">
        <v>66385420222821.281</v>
      </c>
    </row>
    <row r="105" spans="2:33" x14ac:dyDescent="0.35">
      <c r="B105" s="430" t="s">
        <v>557</v>
      </c>
      <c r="C105" s="2">
        <v>435523685648.94543</v>
      </c>
      <c r="D105" s="2">
        <v>445215758065.63129</v>
      </c>
      <c r="E105" s="2">
        <v>431511105916.54181</v>
      </c>
      <c r="F105" s="2">
        <v>416078446305.66772</v>
      </c>
      <c r="G105" s="2">
        <v>405140420301.10986</v>
      </c>
      <c r="H105" s="2">
        <v>391766538900.45929</v>
      </c>
      <c r="I105" s="2">
        <v>398439430117.54309</v>
      </c>
      <c r="J105" s="2">
        <v>406393743926.65442</v>
      </c>
      <c r="K105" s="2">
        <v>412167254719.72772</v>
      </c>
      <c r="L105" s="2">
        <v>423240672391.71234</v>
      </c>
      <c r="M105" s="2">
        <v>436804574061.0882</v>
      </c>
      <c r="N105" s="2">
        <v>444105558231.73102</v>
      </c>
      <c r="O105" s="2">
        <v>457147205276.28564</v>
      </c>
      <c r="P105" s="2">
        <v>463820766087.29736</v>
      </c>
      <c r="Q105" s="2">
        <v>462779176769.01599</v>
      </c>
      <c r="R105" s="2">
        <v>519483902527.52551</v>
      </c>
      <c r="S105" s="2">
        <v>541486747735.93964</v>
      </c>
      <c r="T105" s="2">
        <v>551166254315.58276</v>
      </c>
      <c r="U105" s="2">
        <v>552702439891.0813</v>
      </c>
      <c r="V105" s="2">
        <v>560413136309.43811</v>
      </c>
      <c r="W105" s="2">
        <v>575666741572.9718</v>
      </c>
      <c r="X105" s="2">
        <v>595318656531.56152</v>
      </c>
      <c r="Y105" s="2">
        <v>620068538154.22668</v>
      </c>
      <c r="Z105" s="2">
        <v>628061698594.41565</v>
      </c>
      <c r="AA105" s="2">
        <v>691372101992.23706</v>
      </c>
      <c r="AB105" s="2">
        <v>828104147054.38501</v>
      </c>
      <c r="AC105" s="2">
        <v>827563377826.81909</v>
      </c>
      <c r="AD105" s="2">
        <v>1084193259263.8143</v>
      </c>
      <c r="AE105" s="2">
        <v>1114089407071.5698</v>
      </c>
      <c r="AF105" s="2">
        <v>1152724519034.2268</v>
      </c>
      <c r="AG105" s="2">
        <v>1545905579759.9788</v>
      </c>
    </row>
    <row r="106" spans="2:33" x14ac:dyDescent="0.35">
      <c r="B106" s="432" t="s">
        <v>558</v>
      </c>
      <c r="C106" s="319">
        <v>0</v>
      </c>
      <c r="D106" s="319">
        <v>0</v>
      </c>
      <c r="E106" s="319">
        <v>0</v>
      </c>
      <c r="F106" s="319">
        <v>0</v>
      </c>
      <c r="G106" s="319">
        <v>0</v>
      </c>
      <c r="H106" s="319">
        <v>0</v>
      </c>
      <c r="I106" s="319">
        <v>0</v>
      </c>
      <c r="J106" s="319">
        <v>0</v>
      </c>
      <c r="K106" s="319">
        <v>0</v>
      </c>
      <c r="L106" s="319">
        <v>0</v>
      </c>
      <c r="M106" s="319">
        <v>0</v>
      </c>
      <c r="N106" s="319">
        <v>0</v>
      </c>
      <c r="O106" s="319">
        <v>0</v>
      </c>
      <c r="P106" s="319">
        <v>0</v>
      </c>
      <c r="Q106" s="319">
        <v>0</v>
      </c>
      <c r="R106" s="319">
        <v>0</v>
      </c>
      <c r="S106" s="319">
        <v>0</v>
      </c>
      <c r="T106" s="319">
        <v>0</v>
      </c>
      <c r="U106" s="319">
        <v>0</v>
      </c>
      <c r="V106" s="319">
        <v>0</v>
      </c>
      <c r="W106" s="319">
        <v>0</v>
      </c>
      <c r="X106" s="319">
        <v>0</v>
      </c>
      <c r="Y106" s="319">
        <v>0</v>
      </c>
      <c r="Z106" s="319">
        <v>0</v>
      </c>
      <c r="AA106" s="319">
        <v>0</v>
      </c>
      <c r="AB106" s="319">
        <v>0</v>
      </c>
      <c r="AC106" s="319">
        <v>0</v>
      </c>
      <c r="AD106" s="319">
        <v>0</v>
      </c>
      <c r="AE106" s="319">
        <v>0</v>
      </c>
      <c r="AF106" s="319">
        <v>0</v>
      </c>
      <c r="AG106" s="319">
        <v>0</v>
      </c>
    </row>
    <row r="107" spans="2:33" x14ac:dyDescent="0.35">
      <c r="B107" s="432" t="s">
        <v>559</v>
      </c>
      <c r="C107" s="319">
        <v>0</v>
      </c>
      <c r="D107" s="319">
        <v>0</v>
      </c>
      <c r="E107" s="319">
        <v>0</v>
      </c>
      <c r="F107" s="319">
        <v>0</v>
      </c>
      <c r="G107" s="319">
        <v>0</v>
      </c>
      <c r="H107" s="319">
        <v>0</v>
      </c>
      <c r="I107" s="319">
        <v>0</v>
      </c>
      <c r="J107" s="319">
        <v>0</v>
      </c>
      <c r="K107" s="319">
        <v>0</v>
      </c>
      <c r="L107" s="319">
        <v>0</v>
      </c>
      <c r="M107" s="319">
        <v>0</v>
      </c>
      <c r="N107" s="319">
        <v>0</v>
      </c>
      <c r="O107" s="319">
        <v>0</v>
      </c>
      <c r="P107" s="319">
        <v>0</v>
      </c>
      <c r="Q107" s="319">
        <v>0</v>
      </c>
      <c r="R107" s="319">
        <v>0</v>
      </c>
      <c r="S107" s="319">
        <v>0</v>
      </c>
      <c r="T107" s="319">
        <v>0</v>
      </c>
      <c r="U107" s="319">
        <v>0</v>
      </c>
      <c r="V107" s="319">
        <v>0</v>
      </c>
      <c r="W107" s="319">
        <v>0</v>
      </c>
      <c r="X107" s="319">
        <v>0</v>
      </c>
      <c r="Y107" s="319">
        <v>0</v>
      </c>
      <c r="Z107" s="319">
        <v>0</v>
      </c>
      <c r="AA107" s="319">
        <v>0</v>
      </c>
      <c r="AB107" s="319">
        <v>0</v>
      </c>
      <c r="AC107" s="319">
        <v>0</v>
      </c>
      <c r="AD107" s="319">
        <v>0</v>
      </c>
      <c r="AE107" s="319">
        <v>0</v>
      </c>
      <c r="AF107" s="319">
        <v>0</v>
      </c>
      <c r="AG107" s="319">
        <v>0</v>
      </c>
    </row>
    <row r="108" spans="2:33" x14ac:dyDescent="0.35">
      <c r="B108" s="432" t="s">
        <v>560</v>
      </c>
      <c r="C108" s="319">
        <v>0</v>
      </c>
      <c r="D108" s="319">
        <v>0</v>
      </c>
      <c r="E108" s="319">
        <v>0</v>
      </c>
      <c r="F108" s="319">
        <v>0</v>
      </c>
      <c r="G108" s="319">
        <v>0</v>
      </c>
      <c r="H108" s="319">
        <v>0</v>
      </c>
      <c r="I108" s="319">
        <v>0</v>
      </c>
      <c r="J108" s="319">
        <v>0</v>
      </c>
      <c r="K108" s="319">
        <v>0</v>
      </c>
      <c r="L108" s="319">
        <v>0</v>
      </c>
      <c r="M108" s="319">
        <v>0</v>
      </c>
      <c r="N108" s="319">
        <v>0</v>
      </c>
      <c r="O108" s="319">
        <v>0</v>
      </c>
      <c r="P108" s="319">
        <v>0</v>
      </c>
      <c r="Q108" s="319">
        <v>0</v>
      </c>
      <c r="R108" s="319">
        <v>0</v>
      </c>
      <c r="S108" s="319">
        <v>0</v>
      </c>
      <c r="T108" s="319">
        <v>0</v>
      </c>
      <c r="U108" s="319">
        <v>0</v>
      </c>
      <c r="V108" s="319">
        <v>0</v>
      </c>
      <c r="W108" s="319">
        <v>0</v>
      </c>
      <c r="X108" s="319">
        <v>0</v>
      </c>
      <c r="Y108" s="319">
        <v>0</v>
      </c>
      <c r="Z108" s="319">
        <v>0</v>
      </c>
      <c r="AA108" s="319">
        <v>0</v>
      </c>
      <c r="AB108" s="319">
        <v>0</v>
      </c>
      <c r="AC108" s="319">
        <v>0</v>
      </c>
      <c r="AD108" s="319">
        <v>0</v>
      </c>
      <c r="AE108" s="319">
        <v>0</v>
      </c>
      <c r="AF108" s="319">
        <v>0</v>
      </c>
      <c r="AG108" s="319">
        <v>0</v>
      </c>
    </row>
    <row r="109" spans="2:33" x14ac:dyDescent="0.35">
      <c r="B109" s="433" t="s">
        <v>561</v>
      </c>
      <c r="C109" s="2">
        <v>5119568968039.6885</v>
      </c>
      <c r="D109" s="2">
        <v>5185261780898.6816</v>
      </c>
      <c r="E109" s="2">
        <v>5263429543159.168</v>
      </c>
      <c r="F109" s="2">
        <v>5336135025581.0537</v>
      </c>
      <c r="G109" s="2">
        <v>5393697613941.9531</v>
      </c>
      <c r="H109" s="2">
        <v>5466798783443.2861</v>
      </c>
      <c r="I109" s="2">
        <v>5529289410995.0498</v>
      </c>
      <c r="J109" s="2">
        <v>5595781767725.29</v>
      </c>
      <c r="K109" s="2">
        <v>5651941858967.0986</v>
      </c>
      <c r="L109" s="2">
        <v>5704014941391.3311</v>
      </c>
      <c r="M109" s="2">
        <v>5756340452634.8945</v>
      </c>
      <c r="N109" s="2">
        <v>5827829091514.7061</v>
      </c>
      <c r="O109" s="2">
        <v>5869340956845.9912</v>
      </c>
      <c r="P109" s="2">
        <v>6079095176804.6182</v>
      </c>
      <c r="Q109" s="2">
        <v>6187679342672.874</v>
      </c>
      <c r="R109" s="2">
        <v>6273867133144.9756</v>
      </c>
      <c r="S109" s="2">
        <v>6409880974065.2705</v>
      </c>
      <c r="T109" s="2">
        <v>6519935945679.3252</v>
      </c>
      <c r="U109" s="2">
        <v>6695606773031.6357</v>
      </c>
      <c r="V109" s="2">
        <v>6797852582549.2197</v>
      </c>
      <c r="W109" s="2">
        <v>6874474579264.8174</v>
      </c>
      <c r="X109" s="2">
        <v>6978742365571.1025</v>
      </c>
      <c r="Y109" s="2">
        <v>7078465550868.915</v>
      </c>
      <c r="Z109" s="2">
        <v>7169734631735.0107</v>
      </c>
      <c r="AA109" s="2">
        <v>7251453218963.3301</v>
      </c>
      <c r="AB109" s="2">
        <v>7415778255694.542</v>
      </c>
      <c r="AC109" s="2">
        <v>7467963240108.5225</v>
      </c>
      <c r="AD109" s="2">
        <v>7538759512688.6816</v>
      </c>
      <c r="AE109" s="2">
        <v>7616627151641.7686</v>
      </c>
      <c r="AF109" s="2">
        <v>7699171634503.6289</v>
      </c>
      <c r="AG109" s="2">
        <v>7788403931419.5879</v>
      </c>
    </row>
    <row r="110" spans="2:33" x14ac:dyDescent="0.35">
      <c r="B110" s="434" t="s">
        <v>562</v>
      </c>
      <c r="C110" s="2">
        <v>692718350148.9939</v>
      </c>
      <c r="D110" s="2">
        <v>695412427368.27966</v>
      </c>
      <c r="E110" s="2">
        <v>705091269245.94092</v>
      </c>
      <c r="F110" s="2">
        <v>713870685352.71008</v>
      </c>
      <c r="G110" s="2">
        <v>723311355988.14648</v>
      </c>
      <c r="H110" s="2">
        <v>734628263828.41345</v>
      </c>
      <c r="I110" s="2">
        <v>746064945843.3949</v>
      </c>
      <c r="J110" s="2">
        <v>759121354036.61169</v>
      </c>
      <c r="K110" s="2">
        <v>771662434222.81946</v>
      </c>
      <c r="L110" s="2">
        <v>783904310603.40027</v>
      </c>
      <c r="M110" s="2">
        <v>796563969689.55139</v>
      </c>
      <c r="N110" s="2">
        <v>806732410634.74487</v>
      </c>
      <c r="O110" s="2">
        <v>817262968659.0752</v>
      </c>
      <c r="P110" s="2">
        <v>836701792493.96509</v>
      </c>
      <c r="Q110" s="2">
        <v>853694510362.4021</v>
      </c>
      <c r="R110" s="2">
        <v>875858677142.94873</v>
      </c>
      <c r="S110" s="2">
        <v>908493560208.13306</v>
      </c>
      <c r="T110" s="2">
        <v>939723044386.79041</v>
      </c>
      <c r="U110" s="2">
        <v>956449057009.12146</v>
      </c>
      <c r="V110" s="2">
        <v>980841589463.85327</v>
      </c>
      <c r="W110" s="2">
        <v>1014946216366.459</v>
      </c>
      <c r="X110" s="2">
        <v>1051666949841.4205</v>
      </c>
      <c r="Y110" s="2">
        <v>1080136393305.7808</v>
      </c>
      <c r="Z110" s="2">
        <v>1113279844148.8831</v>
      </c>
      <c r="AA110" s="2">
        <v>1153880817148.8164</v>
      </c>
      <c r="AB110" s="2">
        <v>1192190639376.8899</v>
      </c>
      <c r="AC110" s="2">
        <v>1222028630168.5618</v>
      </c>
      <c r="AD110" s="2">
        <v>1250433458111.417</v>
      </c>
      <c r="AE110" s="2">
        <v>1279803555565.4524</v>
      </c>
      <c r="AF110" s="2">
        <v>1307469420226.0146</v>
      </c>
      <c r="AG110" s="2">
        <v>1333675690754.6931</v>
      </c>
    </row>
    <row r="111" spans="2:33" x14ac:dyDescent="0.35">
      <c r="B111" s="435" t="s">
        <v>563</v>
      </c>
      <c r="C111" s="319">
        <v>0</v>
      </c>
      <c r="D111" s="319">
        <v>0</v>
      </c>
      <c r="E111" s="319">
        <v>0</v>
      </c>
      <c r="F111" s="319">
        <v>0</v>
      </c>
      <c r="G111" s="319">
        <v>0</v>
      </c>
      <c r="H111" s="319">
        <v>0</v>
      </c>
      <c r="I111" s="319">
        <v>0</v>
      </c>
      <c r="J111" s="319">
        <v>0</v>
      </c>
      <c r="K111" s="319">
        <v>0</v>
      </c>
      <c r="L111" s="319">
        <v>0</v>
      </c>
      <c r="M111" s="319">
        <v>0</v>
      </c>
      <c r="N111" s="319">
        <v>0</v>
      </c>
      <c r="O111" s="319">
        <v>0</v>
      </c>
      <c r="P111" s="319">
        <v>0</v>
      </c>
      <c r="Q111" s="319">
        <v>0</v>
      </c>
      <c r="R111" s="319">
        <v>0</v>
      </c>
      <c r="S111" s="319">
        <v>0</v>
      </c>
      <c r="T111" s="319">
        <v>0</v>
      </c>
      <c r="U111" s="319">
        <v>0</v>
      </c>
      <c r="V111" s="319">
        <v>0</v>
      </c>
      <c r="W111" s="319">
        <v>0</v>
      </c>
      <c r="X111" s="319">
        <v>0</v>
      </c>
      <c r="Y111" s="319">
        <v>0</v>
      </c>
      <c r="Z111" s="319">
        <v>0</v>
      </c>
      <c r="AA111" s="319">
        <v>0</v>
      </c>
      <c r="AB111" s="319">
        <v>0</v>
      </c>
      <c r="AC111" s="319">
        <v>0</v>
      </c>
      <c r="AD111" s="319">
        <v>0</v>
      </c>
      <c r="AE111" s="319">
        <v>0</v>
      </c>
      <c r="AF111" s="319">
        <v>0</v>
      </c>
      <c r="AG111" s="319">
        <v>0</v>
      </c>
    </row>
    <row r="112" spans="2:33" x14ac:dyDescent="0.35">
      <c r="B112" s="436" t="s">
        <v>564</v>
      </c>
      <c r="C112" s="2">
        <v>68687883179017.703</v>
      </c>
      <c r="D112" s="2">
        <v>69173579587690.734</v>
      </c>
      <c r="E112" s="2">
        <v>69922135778687.398</v>
      </c>
      <c r="F112" s="2">
        <v>74360341780056.813</v>
      </c>
      <c r="G112" s="2">
        <v>79318694090371.5</v>
      </c>
      <c r="H112" s="2">
        <v>80369907728447.359</v>
      </c>
      <c r="I112" s="2">
        <v>81632485896732.391</v>
      </c>
      <c r="J112" s="2">
        <v>83180881818015.656</v>
      </c>
      <c r="K112" s="2">
        <v>88158042372032.094</v>
      </c>
      <c r="L112" s="2">
        <v>90994796226762.469</v>
      </c>
      <c r="M112" s="2">
        <v>92335601643107.859</v>
      </c>
      <c r="N112" s="2">
        <v>93328137435472.625</v>
      </c>
      <c r="O112" s="2">
        <v>97408644109016.438</v>
      </c>
      <c r="P112" s="2">
        <v>101529695603840.02</v>
      </c>
      <c r="Q112" s="2">
        <v>104060598304704.61</v>
      </c>
      <c r="R112" s="2">
        <v>108159335208770.48</v>
      </c>
      <c r="S112" s="2">
        <v>109161085037714.64</v>
      </c>
      <c r="T112" s="2">
        <v>110173923907433.78</v>
      </c>
      <c r="U112" s="2">
        <v>111202461562963.66</v>
      </c>
      <c r="V112" s="2">
        <v>112241572296961.22</v>
      </c>
      <c r="W112" s="2">
        <v>113278756220735</v>
      </c>
      <c r="X112" s="2">
        <v>114274603391803.64</v>
      </c>
      <c r="Y112" s="2">
        <v>115270076504872.91</v>
      </c>
      <c r="Z112" s="2">
        <v>117245078471511.14</v>
      </c>
      <c r="AA112" s="2">
        <v>118715934779572.34</v>
      </c>
      <c r="AB112" s="2">
        <v>119517213359580.63</v>
      </c>
      <c r="AC112" s="2">
        <v>120192869101959.94</v>
      </c>
      <c r="AD112" s="2">
        <v>120880490709564.45</v>
      </c>
      <c r="AE112" s="2">
        <v>120975575466346.7</v>
      </c>
      <c r="AF112" s="2">
        <v>121380258526942.72</v>
      </c>
      <c r="AG112" s="2">
        <v>122045041349220.73</v>
      </c>
    </row>
    <row r="113" spans="2:33" x14ac:dyDescent="0.35">
      <c r="B113" s="430" t="s">
        <v>565</v>
      </c>
      <c r="C113" s="2">
        <v>0</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row>
    <row r="114" spans="2:33" x14ac:dyDescent="0.35">
      <c r="B114" s="430" t="s">
        <v>566</v>
      </c>
      <c r="C114" s="319">
        <v>0</v>
      </c>
      <c r="D114" s="319">
        <v>0</v>
      </c>
      <c r="E114" s="319">
        <v>0</v>
      </c>
      <c r="F114" s="319">
        <v>0</v>
      </c>
      <c r="G114" s="319">
        <v>0</v>
      </c>
      <c r="H114" s="319">
        <v>0</v>
      </c>
      <c r="I114" s="319">
        <v>0</v>
      </c>
      <c r="J114" s="319">
        <v>0</v>
      </c>
      <c r="K114" s="319">
        <v>0</v>
      </c>
      <c r="L114" s="319">
        <v>0</v>
      </c>
      <c r="M114" s="319">
        <v>0</v>
      </c>
      <c r="N114" s="319">
        <v>0</v>
      </c>
      <c r="O114" s="319">
        <v>0</v>
      </c>
      <c r="P114" s="319">
        <v>0</v>
      </c>
      <c r="Q114" s="319">
        <v>0</v>
      </c>
      <c r="R114" s="319">
        <v>0</v>
      </c>
      <c r="S114" s="319">
        <v>0</v>
      </c>
      <c r="T114" s="319">
        <v>0</v>
      </c>
      <c r="U114" s="319">
        <v>0</v>
      </c>
      <c r="V114" s="319">
        <v>0</v>
      </c>
      <c r="W114" s="319">
        <v>0</v>
      </c>
      <c r="X114" s="319">
        <v>0</v>
      </c>
      <c r="Y114" s="319">
        <v>0</v>
      </c>
      <c r="Z114" s="319">
        <v>0</v>
      </c>
      <c r="AA114" s="319">
        <v>0</v>
      </c>
      <c r="AB114" s="319">
        <v>0</v>
      </c>
      <c r="AC114" s="319">
        <v>0</v>
      </c>
      <c r="AD114" s="319">
        <v>0</v>
      </c>
      <c r="AE114" s="319">
        <v>0</v>
      </c>
      <c r="AF114" s="319">
        <v>0</v>
      </c>
      <c r="AG114" s="319">
        <v>0</v>
      </c>
    </row>
    <row r="115" spans="2:33" x14ac:dyDescent="0.35">
      <c r="B115" s="431" t="s">
        <v>567</v>
      </c>
      <c r="C115" s="319">
        <v>0</v>
      </c>
      <c r="D115" s="319">
        <v>0</v>
      </c>
      <c r="E115" s="319">
        <v>0</v>
      </c>
      <c r="F115" s="319">
        <v>0</v>
      </c>
      <c r="G115" s="319">
        <v>0</v>
      </c>
      <c r="H115" s="319">
        <v>0</v>
      </c>
      <c r="I115" s="319">
        <v>0</v>
      </c>
      <c r="J115" s="319">
        <v>0</v>
      </c>
      <c r="K115" s="319">
        <v>0</v>
      </c>
      <c r="L115" s="319">
        <v>0</v>
      </c>
      <c r="M115" s="319">
        <v>0</v>
      </c>
      <c r="N115" s="319">
        <v>0</v>
      </c>
      <c r="O115" s="319">
        <v>0</v>
      </c>
      <c r="P115" s="319">
        <v>0</v>
      </c>
      <c r="Q115" s="319">
        <v>0</v>
      </c>
      <c r="R115" s="319">
        <v>0</v>
      </c>
      <c r="S115" s="319">
        <v>0</v>
      </c>
      <c r="T115" s="319">
        <v>0</v>
      </c>
      <c r="U115" s="319">
        <v>0</v>
      </c>
      <c r="V115" s="319">
        <v>0</v>
      </c>
      <c r="W115" s="319">
        <v>0</v>
      </c>
      <c r="X115" s="319">
        <v>0</v>
      </c>
      <c r="Y115" s="319">
        <v>0</v>
      </c>
      <c r="Z115" s="319">
        <v>0</v>
      </c>
      <c r="AA115" s="319">
        <v>0</v>
      </c>
      <c r="AB115" s="319">
        <v>0</v>
      </c>
      <c r="AC115" s="319">
        <v>0</v>
      </c>
      <c r="AD115" s="319">
        <v>0</v>
      </c>
      <c r="AE115" s="319">
        <v>0</v>
      </c>
      <c r="AF115" s="319">
        <v>0</v>
      </c>
      <c r="AG115" s="319">
        <v>0</v>
      </c>
    </row>
    <row r="116" spans="2:33" x14ac:dyDescent="0.35">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spans="2:33" x14ac:dyDescent="0.35">
      <c r="B117" s="346" t="s">
        <v>88</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spans="2:33" x14ac:dyDescent="0.35">
      <c r="B118" s="430" t="s">
        <v>543</v>
      </c>
      <c r="C118" s="2">
        <v>537400479639925.25</v>
      </c>
      <c r="D118" s="2">
        <v>539285600876255.75</v>
      </c>
      <c r="E118" s="2">
        <v>542635098293486</v>
      </c>
      <c r="F118" s="2">
        <v>544247351056643.63</v>
      </c>
      <c r="G118" s="2">
        <v>539814210200328.13</v>
      </c>
      <c r="H118" s="2">
        <v>534438896526624.94</v>
      </c>
      <c r="I118" s="2">
        <v>536441525995412.75</v>
      </c>
      <c r="J118" s="2">
        <v>535203944732221.88</v>
      </c>
      <c r="K118" s="2">
        <v>532183208240501.69</v>
      </c>
      <c r="L118" s="2">
        <v>529015423998426.44</v>
      </c>
      <c r="M118" s="2">
        <v>523907811503926.88</v>
      </c>
      <c r="N118" s="2">
        <v>508938556994552.13</v>
      </c>
      <c r="O118" s="2">
        <v>504642573469428.75</v>
      </c>
      <c r="P118" s="2">
        <v>490228072616898.63</v>
      </c>
      <c r="Q118" s="2">
        <v>478278449396435.19</v>
      </c>
      <c r="R118" s="2">
        <v>465497470487909.44</v>
      </c>
      <c r="S118" s="2">
        <v>467202650499225.88</v>
      </c>
      <c r="T118" s="2">
        <v>465219116090354.81</v>
      </c>
      <c r="U118" s="2">
        <v>462946725244255.94</v>
      </c>
      <c r="V118" s="2">
        <v>459762366878140.31</v>
      </c>
      <c r="W118" s="2">
        <v>456282093806379.13</v>
      </c>
      <c r="X118" s="2">
        <v>449742377335482.75</v>
      </c>
      <c r="Y118" s="2">
        <v>447572849182288.44</v>
      </c>
      <c r="Z118" s="2">
        <v>440993051198436.69</v>
      </c>
      <c r="AA118" s="2">
        <v>438785849415604.56</v>
      </c>
      <c r="AB118" s="2">
        <v>436195447063391.69</v>
      </c>
      <c r="AC118" s="2">
        <v>435990623910662.75</v>
      </c>
      <c r="AD118" s="2">
        <v>435859082026466.69</v>
      </c>
      <c r="AE118" s="2">
        <v>435250814587329.69</v>
      </c>
      <c r="AF118" s="2">
        <v>433914254368191.94</v>
      </c>
      <c r="AG118" s="2">
        <v>432716939761660.75</v>
      </c>
    </row>
    <row r="119" spans="2:33" x14ac:dyDescent="0.35">
      <c r="B119" s="430" t="s">
        <v>544</v>
      </c>
      <c r="C119" s="2">
        <v>2779102059520.2153</v>
      </c>
      <c r="D119" s="2">
        <v>2762519415922.7583</v>
      </c>
      <c r="E119" s="2">
        <v>2756695528182.9131</v>
      </c>
      <c r="F119" s="2">
        <v>2709591723802.2534</v>
      </c>
      <c r="G119" s="2">
        <v>2663854273315.9722</v>
      </c>
      <c r="H119" s="2">
        <v>2652015357157.2544</v>
      </c>
      <c r="I119" s="2">
        <v>2628517351908.0347</v>
      </c>
      <c r="J119" s="2">
        <v>2610246039854.8638</v>
      </c>
      <c r="K119" s="2">
        <v>2572369241674.8091</v>
      </c>
      <c r="L119" s="2">
        <v>2550199942903.7261</v>
      </c>
      <c r="M119" s="2">
        <v>2554571246040.4966</v>
      </c>
      <c r="N119" s="2">
        <v>2550929975109.0044</v>
      </c>
      <c r="O119" s="2">
        <v>2537428368159.9526</v>
      </c>
      <c r="P119" s="2">
        <v>2513018604108.9683</v>
      </c>
      <c r="Q119" s="2">
        <v>2501982175146.4111</v>
      </c>
      <c r="R119" s="2">
        <v>2471853143920.6367</v>
      </c>
      <c r="S119" s="2">
        <v>2464630992072.1118</v>
      </c>
      <c r="T119" s="2">
        <v>2455917148278.3804</v>
      </c>
      <c r="U119" s="2">
        <v>2444703257823.4932</v>
      </c>
      <c r="V119" s="2">
        <v>2432933059962.1709</v>
      </c>
      <c r="W119" s="2">
        <v>2415477875107.8481</v>
      </c>
      <c r="X119" s="2">
        <v>2407859865775.2222</v>
      </c>
      <c r="Y119" s="2">
        <v>2399648719165.8403</v>
      </c>
      <c r="Z119" s="2">
        <v>2342878965213.4629</v>
      </c>
      <c r="AA119" s="2">
        <v>2282745850715.8838</v>
      </c>
      <c r="AB119" s="2">
        <v>2271754607909.4087</v>
      </c>
      <c r="AC119" s="2">
        <v>2255795239121.8701</v>
      </c>
      <c r="AD119" s="2">
        <v>2242532123185.2349</v>
      </c>
      <c r="AE119" s="2">
        <v>2190431873124.2742</v>
      </c>
      <c r="AF119" s="2">
        <v>2161405920040.05</v>
      </c>
      <c r="AG119" s="2">
        <v>2144229764696.3298</v>
      </c>
    </row>
    <row r="120" spans="2:33" x14ac:dyDescent="0.35">
      <c r="B120" s="430" t="s">
        <v>545</v>
      </c>
      <c r="C120" s="2">
        <v>24718714799906.457</v>
      </c>
      <c r="D120" s="2">
        <v>24571220526959.609</v>
      </c>
      <c r="E120" s="2">
        <v>24519419975204.145</v>
      </c>
      <c r="F120" s="2">
        <v>24100455330675.352</v>
      </c>
      <c r="G120" s="2">
        <v>23693643716696.551</v>
      </c>
      <c r="H120" s="2">
        <v>23588342512998.449</v>
      </c>
      <c r="I120" s="2">
        <v>23379339576912.52</v>
      </c>
      <c r="J120" s="2">
        <v>23216825447532.051</v>
      </c>
      <c r="K120" s="2">
        <v>22879930381537.953</v>
      </c>
      <c r="L120" s="2">
        <v>22682745621172.969</v>
      </c>
      <c r="M120" s="2">
        <v>22721626163602.711</v>
      </c>
      <c r="N120" s="2">
        <v>22689238890398.262</v>
      </c>
      <c r="O120" s="2">
        <v>22569148888532.094</v>
      </c>
      <c r="P120" s="2">
        <v>22352036316562.191</v>
      </c>
      <c r="Q120" s="2">
        <v>22253872832784.988</v>
      </c>
      <c r="R120" s="2">
        <v>21985890256356.711</v>
      </c>
      <c r="S120" s="2">
        <v>21921652848747.383</v>
      </c>
      <c r="T120" s="2">
        <v>21844147591676.918</v>
      </c>
      <c r="U120" s="2">
        <v>21744405677196.949</v>
      </c>
      <c r="V120" s="2">
        <v>21639715688185.641</v>
      </c>
      <c r="W120" s="2">
        <v>21484460599688.41</v>
      </c>
      <c r="X120" s="2">
        <v>21416702238893.004</v>
      </c>
      <c r="Y120" s="2">
        <v>21343668220396.914</v>
      </c>
      <c r="Z120" s="2">
        <v>20838729816856.617</v>
      </c>
      <c r="AA120" s="2">
        <v>20303876013195.879</v>
      </c>
      <c r="AB120" s="2">
        <v>20206114437546.27</v>
      </c>
      <c r="AC120" s="2">
        <v>20064163880496.992</v>
      </c>
      <c r="AD120" s="2">
        <v>19946195136214.031</v>
      </c>
      <c r="AE120" s="2">
        <v>19482789620807.004</v>
      </c>
      <c r="AF120" s="2">
        <v>19224618369547.426</v>
      </c>
      <c r="AG120" s="2">
        <v>19071845108181.988</v>
      </c>
    </row>
    <row r="121" spans="2:33" x14ac:dyDescent="0.35">
      <c r="B121" s="431" t="s">
        <v>546</v>
      </c>
      <c r="C121" s="319">
        <v>0</v>
      </c>
      <c r="D121" s="319">
        <v>1</v>
      </c>
      <c r="E121" s="319">
        <v>2</v>
      </c>
      <c r="F121" s="319">
        <v>3</v>
      </c>
      <c r="G121" s="319">
        <v>4</v>
      </c>
      <c r="H121" s="319">
        <v>5</v>
      </c>
      <c r="I121" s="319">
        <v>6</v>
      </c>
      <c r="J121" s="319">
        <v>7</v>
      </c>
      <c r="K121" s="319">
        <v>8</v>
      </c>
      <c r="L121" s="319">
        <v>9</v>
      </c>
      <c r="M121" s="319">
        <v>10</v>
      </c>
      <c r="N121" s="319">
        <v>11</v>
      </c>
      <c r="O121" s="319">
        <v>12</v>
      </c>
      <c r="P121" s="319">
        <v>13</v>
      </c>
      <c r="Q121" s="319">
        <v>14</v>
      </c>
      <c r="R121" s="319">
        <v>15</v>
      </c>
      <c r="S121" s="319">
        <v>16</v>
      </c>
      <c r="T121" s="319">
        <v>17</v>
      </c>
      <c r="U121" s="319">
        <v>18</v>
      </c>
      <c r="V121" s="319">
        <v>19</v>
      </c>
      <c r="W121" s="319">
        <v>20</v>
      </c>
      <c r="X121" s="319">
        <v>21</v>
      </c>
      <c r="Y121" s="319">
        <v>22</v>
      </c>
      <c r="Z121" s="319">
        <v>23</v>
      </c>
      <c r="AA121" s="319">
        <v>24</v>
      </c>
      <c r="AB121" s="319">
        <v>25</v>
      </c>
      <c r="AC121" s="319">
        <v>26</v>
      </c>
      <c r="AD121" s="319">
        <v>27</v>
      </c>
      <c r="AE121" s="319">
        <v>28</v>
      </c>
      <c r="AF121" s="319">
        <v>29</v>
      </c>
      <c r="AG121" s="319">
        <v>30</v>
      </c>
    </row>
    <row r="122" spans="2:33" x14ac:dyDescent="0.35">
      <c r="B122" s="430" t="s">
        <v>547</v>
      </c>
      <c r="C122" s="2">
        <v>30974338373406.816</v>
      </c>
      <c r="D122" s="2">
        <v>31113080351222.5</v>
      </c>
      <c r="E122" s="2">
        <v>30661887437760.52</v>
      </c>
      <c r="F122" s="2">
        <v>30113905038217.848</v>
      </c>
      <c r="G122" s="2">
        <v>29627897662135.473</v>
      </c>
      <c r="H122" s="2">
        <v>28914404810556.527</v>
      </c>
      <c r="I122" s="2">
        <v>28315290854297.992</v>
      </c>
      <c r="J122" s="2">
        <v>28078439802915.57</v>
      </c>
      <c r="K122" s="2">
        <v>27984255351542.668</v>
      </c>
      <c r="L122" s="2">
        <v>27306238767343.063</v>
      </c>
      <c r="M122" s="2">
        <v>27032072470503.543</v>
      </c>
      <c r="N122" s="2">
        <v>26390067357606.977</v>
      </c>
      <c r="O122" s="2">
        <v>25578361818068.602</v>
      </c>
      <c r="P122" s="2">
        <v>24419852529681.023</v>
      </c>
      <c r="Q122" s="2">
        <v>23509050813473.477</v>
      </c>
      <c r="R122" s="2">
        <v>22540018369898.824</v>
      </c>
      <c r="S122" s="2">
        <v>22357599924428.813</v>
      </c>
      <c r="T122" s="2">
        <v>21545475545162.047</v>
      </c>
      <c r="U122" s="2">
        <v>20979018493615.859</v>
      </c>
      <c r="V122" s="2">
        <v>20617425784702.262</v>
      </c>
      <c r="W122" s="2">
        <v>20303961692346.246</v>
      </c>
      <c r="X122" s="2">
        <v>20205551856666.125</v>
      </c>
      <c r="Y122" s="2">
        <v>19689713574516.805</v>
      </c>
      <c r="Z122" s="2">
        <v>19235698535763.117</v>
      </c>
      <c r="AA122" s="2">
        <v>18800175464444.559</v>
      </c>
      <c r="AB122" s="2">
        <v>18303975649759.16</v>
      </c>
      <c r="AC122" s="2">
        <v>17786015642683.91</v>
      </c>
      <c r="AD122" s="2">
        <v>17459295918743.473</v>
      </c>
      <c r="AE122" s="2">
        <v>17297186445293.01</v>
      </c>
      <c r="AF122" s="2">
        <v>16744543510510.387</v>
      </c>
      <c r="AG122" s="2">
        <v>16439463666479.809</v>
      </c>
    </row>
    <row r="123" spans="2:33" x14ac:dyDescent="0.35">
      <c r="B123" s="430" t="s">
        <v>548</v>
      </c>
      <c r="C123" s="2">
        <v>4837610916662.7725</v>
      </c>
      <c r="D123" s="2">
        <v>4762924386346.4141</v>
      </c>
      <c r="E123" s="2">
        <v>4619545330727.3584</v>
      </c>
      <c r="F123" s="2">
        <v>4489473236517.3682</v>
      </c>
      <c r="G123" s="2">
        <v>4433246265932.9287</v>
      </c>
      <c r="H123" s="2">
        <v>4325894903482.2246</v>
      </c>
      <c r="I123" s="2">
        <v>4228636548141.0332</v>
      </c>
      <c r="J123" s="2">
        <v>4063686045845.7354</v>
      </c>
      <c r="K123" s="2">
        <v>4040488012194.4731</v>
      </c>
      <c r="L123" s="2">
        <v>4050437267766.8462</v>
      </c>
      <c r="M123" s="2">
        <v>4022493846362.7505</v>
      </c>
      <c r="N123" s="2">
        <v>3809408115835.7856</v>
      </c>
      <c r="O123" s="2">
        <v>3675694681012.6055</v>
      </c>
      <c r="P123" s="2">
        <v>3516019967254.1221</v>
      </c>
      <c r="Q123" s="2">
        <v>3389336909330.4888</v>
      </c>
      <c r="R123" s="2">
        <v>3185294719758.7954</v>
      </c>
      <c r="S123" s="2">
        <v>3120527749176.853</v>
      </c>
      <c r="T123" s="2">
        <v>3059846929787.2329</v>
      </c>
      <c r="U123" s="2">
        <v>3044614186455.9561</v>
      </c>
      <c r="V123" s="2">
        <v>3023178163351.2056</v>
      </c>
      <c r="W123" s="2">
        <v>2988047570066.4399</v>
      </c>
      <c r="X123" s="2">
        <v>2955396092508.7954</v>
      </c>
      <c r="Y123" s="2">
        <v>2866818792227.5752</v>
      </c>
      <c r="Z123" s="2">
        <v>2804932102278.6733</v>
      </c>
      <c r="AA123" s="2">
        <v>2796279200068.7715</v>
      </c>
      <c r="AB123" s="2">
        <v>2772645321589.5474</v>
      </c>
      <c r="AC123" s="2">
        <v>2716801789831.4717</v>
      </c>
      <c r="AD123" s="2">
        <v>2622283930138.5322</v>
      </c>
      <c r="AE123" s="2">
        <v>2587071904977.4106</v>
      </c>
      <c r="AF123" s="2">
        <v>2573247706461.543</v>
      </c>
      <c r="AG123" s="2">
        <v>2509007150093.6865</v>
      </c>
    </row>
    <row r="124" spans="2:33" x14ac:dyDescent="0.35">
      <c r="B124" s="430" t="s">
        <v>549</v>
      </c>
      <c r="C124" s="2">
        <v>7057571517684.0576</v>
      </c>
      <c r="D124" s="2">
        <v>6378790588723.3555</v>
      </c>
      <c r="E124" s="2">
        <v>6367735248661.6191</v>
      </c>
      <c r="F124" s="2">
        <v>6361613885259.5703</v>
      </c>
      <c r="G124" s="2">
        <v>6143388059960.9199</v>
      </c>
      <c r="H124" s="2">
        <v>6139983534095.4365</v>
      </c>
      <c r="I124" s="2">
        <v>6062610268945.7754</v>
      </c>
      <c r="J124" s="2">
        <v>5877818469955.1133</v>
      </c>
      <c r="K124" s="2">
        <v>5802935101776.751</v>
      </c>
      <c r="L124" s="2">
        <v>5777075637450.4961</v>
      </c>
      <c r="M124" s="2">
        <v>5792747295379.6504</v>
      </c>
      <c r="N124" s="2">
        <v>5728577779806.6348</v>
      </c>
      <c r="O124" s="2">
        <v>5691816955282.8477</v>
      </c>
      <c r="P124" s="2">
        <v>5662091577966.3721</v>
      </c>
      <c r="Q124" s="2">
        <v>5544897452089.1572</v>
      </c>
      <c r="R124" s="2">
        <v>5214919347748.7676</v>
      </c>
      <c r="S124" s="2">
        <v>5184944695440.958</v>
      </c>
      <c r="T124" s="2">
        <v>5132035305540.7607</v>
      </c>
      <c r="U124" s="2">
        <v>5139575382233.5293</v>
      </c>
      <c r="V124" s="2">
        <v>5141922728206.0752</v>
      </c>
      <c r="W124" s="2">
        <v>5153299480429.293</v>
      </c>
      <c r="X124" s="2">
        <v>4597979484614.6113</v>
      </c>
      <c r="Y124" s="2">
        <v>4561316976809.2881</v>
      </c>
      <c r="Z124" s="2">
        <v>4543146654460.5361</v>
      </c>
      <c r="AA124" s="2">
        <v>4405697899550.1387</v>
      </c>
      <c r="AB124" s="2">
        <v>4378025640178.812</v>
      </c>
      <c r="AC124" s="2">
        <v>4316003284413.8315</v>
      </c>
      <c r="AD124" s="2">
        <v>4218222352756.8921</v>
      </c>
      <c r="AE124" s="2">
        <v>4183515658461.3271</v>
      </c>
      <c r="AF124" s="2">
        <v>4151088810483.0005</v>
      </c>
      <c r="AG124" s="2">
        <v>4145273509051.2593</v>
      </c>
    </row>
    <row r="125" spans="2:33" x14ac:dyDescent="0.35">
      <c r="B125" s="430" t="s">
        <v>550</v>
      </c>
      <c r="C125" s="2">
        <v>6983459897842.627</v>
      </c>
      <c r="D125" s="2">
        <v>6884043751927.9043</v>
      </c>
      <c r="E125" s="2">
        <v>6712093860632.0156</v>
      </c>
      <c r="F125" s="2">
        <v>6556905204573.9482</v>
      </c>
      <c r="G125" s="2">
        <v>6395675671209.5361</v>
      </c>
      <c r="H125" s="2">
        <v>6250469473330.792</v>
      </c>
      <c r="I125" s="2">
        <v>6125942706339.9639</v>
      </c>
      <c r="J125" s="2">
        <v>6010384049297.2305</v>
      </c>
      <c r="K125" s="2">
        <v>5903662060325.8906</v>
      </c>
      <c r="L125" s="2">
        <v>5769336110918.8809</v>
      </c>
      <c r="M125" s="2">
        <v>5629643625518.1553</v>
      </c>
      <c r="N125" s="2">
        <v>5380329952056.2979</v>
      </c>
      <c r="O125" s="2">
        <v>5282100943153.3252</v>
      </c>
      <c r="P125" s="2">
        <v>5132840520539.2217</v>
      </c>
      <c r="Q125" s="2">
        <v>4876373699436.6885</v>
      </c>
      <c r="R125" s="2">
        <v>4351640072772.0938</v>
      </c>
      <c r="S125" s="2">
        <v>4006585269174.333</v>
      </c>
      <c r="T125" s="2">
        <v>3773687329494.2725</v>
      </c>
      <c r="U125" s="2">
        <v>3747670393903.7739</v>
      </c>
      <c r="V125" s="2">
        <v>3725935056316.6699</v>
      </c>
      <c r="W125" s="2">
        <v>3555817793880.3096</v>
      </c>
      <c r="X125" s="2">
        <v>3393638261351.5918</v>
      </c>
      <c r="Y125" s="2">
        <v>3237187515675.5386</v>
      </c>
      <c r="Z125" s="2">
        <v>3193182123477.4966</v>
      </c>
      <c r="AA125" s="2">
        <v>3077069963726.2769</v>
      </c>
      <c r="AB125" s="2">
        <v>2813487737958.2944</v>
      </c>
      <c r="AC125" s="2">
        <v>2798495633516.0674</v>
      </c>
      <c r="AD125" s="2">
        <v>2714971010071.8931</v>
      </c>
      <c r="AE125" s="2">
        <v>2582377602598.3662</v>
      </c>
      <c r="AF125" s="2">
        <v>2425938797991.7529</v>
      </c>
      <c r="AG125" s="2">
        <v>2264110640932.0557</v>
      </c>
    </row>
    <row r="126" spans="2:33" x14ac:dyDescent="0.35">
      <c r="B126" s="430" t="s">
        <v>551</v>
      </c>
      <c r="C126" s="2">
        <v>2707985134914992</v>
      </c>
      <c r="D126" s="2">
        <v>2615321319927954.5</v>
      </c>
      <c r="E126" s="2">
        <v>2653844888773504</v>
      </c>
      <c r="F126" s="2">
        <v>2677520721002500.5</v>
      </c>
      <c r="G126" s="2">
        <v>2712772853649618.5</v>
      </c>
      <c r="H126" s="2">
        <v>2859124230831688</v>
      </c>
      <c r="I126" s="2">
        <v>2862919273612213</v>
      </c>
      <c r="J126" s="2">
        <v>2865530713648295.5</v>
      </c>
      <c r="K126" s="2">
        <v>2883604652807796</v>
      </c>
      <c r="L126" s="2">
        <v>2951818112212369</v>
      </c>
      <c r="M126" s="2">
        <v>2954529623891538.5</v>
      </c>
      <c r="N126" s="2">
        <v>2973442489009859</v>
      </c>
      <c r="O126" s="2">
        <v>2994073615810671.5</v>
      </c>
      <c r="P126" s="2">
        <v>3002697468202852.5</v>
      </c>
      <c r="Q126" s="2">
        <v>3028726831820561.5</v>
      </c>
      <c r="R126" s="2">
        <v>3225263433632933.5</v>
      </c>
      <c r="S126" s="2">
        <v>3190577211620235.5</v>
      </c>
      <c r="T126" s="2">
        <v>3332004220066469</v>
      </c>
      <c r="U126" s="2">
        <v>3392942801353113.5</v>
      </c>
      <c r="V126" s="2">
        <v>3420513715839035.5</v>
      </c>
      <c r="W126" s="2">
        <v>3481593603902089.5</v>
      </c>
      <c r="X126" s="2">
        <v>3647674715785499.5</v>
      </c>
      <c r="Y126" s="2">
        <v>3687598603289666</v>
      </c>
      <c r="Z126" s="2">
        <v>3725293659036935</v>
      </c>
      <c r="AA126" s="2">
        <v>3762735974751647</v>
      </c>
      <c r="AB126" s="2">
        <v>3774241905541515.5</v>
      </c>
      <c r="AC126" s="2">
        <v>3781965202166264</v>
      </c>
      <c r="AD126" s="2">
        <v>3800118786599327</v>
      </c>
      <c r="AE126" s="2">
        <v>3816486955656268.5</v>
      </c>
      <c r="AF126" s="2">
        <v>3828854761810321.5</v>
      </c>
      <c r="AG126" s="2">
        <v>3839785217507771.5</v>
      </c>
    </row>
    <row r="127" spans="2:33" x14ac:dyDescent="0.35">
      <c r="B127" s="430" t="s">
        <v>552</v>
      </c>
      <c r="C127" s="2">
        <v>2077053447673302.3</v>
      </c>
      <c r="D127" s="2">
        <v>2076024197870315</v>
      </c>
      <c r="E127" s="2">
        <v>2074938806019689.3</v>
      </c>
      <c r="F127" s="2">
        <v>2041424593432725.5</v>
      </c>
      <c r="G127" s="2">
        <v>2022534876969155.5</v>
      </c>
      <c r="H127" s="2">
        <v>2017468265453228.5</v>
      </c>
      <c r="I127" s="2">
        <v>2008571779599152.5</v>
      </c>
      <c r="J127" s="2">
        <v>1969729462836489.5</v>
      </c>
      <c r="K127" s="2">
        <v>1949545059154151.5</v>
      </c>
      <c r="L127" s="2">
        <v>1949556564418868.8</v>
      </c>
      <c r="M127" s="2">
        <v>1903379824099137.5</v>
      </c>
      <c r="N127" s="2">
        <v>1885873236685169</v>
      </c>
      <c r="O127" s="2">
        <v>1861990204754857</v>
      </c>
      <c r="P127" s="2">
        <v>1810523907054343.8</v>
      </c>
      <c r="Q127" s="2">
        <v>1801724738458262.8</v>
      </c>
      <c r="R127" s="2">
        <v>1767582959872074</v>
      </c>
      <c r="S127" s="2">
        <v>1774853325850960.8</v>
      </c>
      <c r="T127" s="2">
        <v>1764391222857971.5</v>
      </c>
      <c r="U127" s="2">
        <v>1750657061037046.8</v>
      </c>
      <c r="V127" s="2">
        <v>1738244742546035.5</v>
      </c>
      <c r="W127" s="2">
        <v>1727411396230582.8</v>
      </c>
      <c r="X127" s="2">
        <v>1704756014948439</v>
      </c>
      <c r="Y127" s="2">
        <v>1691860665994706.5</v>
      </c>
      <c r="Z127" s="2">
        <v>1647168900664904.3</v>
      </c>
      <c r="AA127" s="2">
        <v>1631119631904047.5</v>
      </c>
      <c r="AB127" s="2">
        <v>1621856822616272.3</v>
      </c>
      <c r="AC127" s="2">
        <v>1611977537615247.5</v>
      </c>
      <c r="AD127" s="2">
        <v>1581822295162168.5</v>
      </c>
      <c r="AE127" s="2">
        <v>1569394341982762.3</v>
      </c>
      <c r="AF127" s="2">
        <v>1569375816724682.5</v>
      </c>
      <c r="AG127" s="2">
        <v>1544190478092169.3</v>
      </c>
    </row>
    <row r="128" spans="2:33" x14ac:dyDescent="0.35">
      <c r="B128" s="431" t="s">
        <v>553</v>
      </c>
      <c r="C128" s="319">
        <v>0</v>
      </c>
      <c r="D128" s="319">
        <v>1</v>
      </c>
      <c r="E128" s="319">
        <v>2</v>
      </c>
      <c r="F128" s="319">
        <v>3</v>
      </c>
      <c r="G128" s="319">
        <v>4</v>
      </c>
      <c r="H128" s="319">
        <v>5</v>
      </c>
      <c r="I128" s="319">
        <v>6</v>
      </c>
      <c r="J128" s="319">
        <v>7</v>
      </c>
      <c r="K128" s="319">
        <v>8</v>
      </c>
      <c r="L128" s="319">
        <v>9</v>
      </c>
      <c r="M128" s="319">
        <v>10</v>
      </c>
      <c r="N128" s="319">
        <v>11</v>
      </c>
      <c r="O128" s="319">
        <v>12</v>
      </c>
      <c r="P128" s="319">
        <v>13</v>
      </c>
      <c r="Q128" s="319">
        <v>14</v>
      </c>
      <c r="R128" s="319">
        <v>15</v>
      </c>
      <c r="S128" s="319">
        <v>16</v>
      </c>
      <c r="T128" s="319">
        <v>17</v>
      </c>
      <c r="U128" s="319">
        <v>18</v>
      </c>
      <c r="V128" s="319">
        <v>19</v>
      </c>
      <c r="W128" s="319">
        <v>20</v>
      </c>
      <c r="X128" s="319">
        <v>21</v>
      </c>
      <c r="Y128" s="319">
        <v>22</v>
      </c>
      <c r="Z128" s="319">
        <v>23</v>
      </c>
      <c r="AA128" s="319">
        <v>24</v>
      </c>
      <c r="AB128" s="319">
        <v>25</v>
      </c>
      <c r="AC128" s="319">
        <v>26</v>
      </c>
      <c r="AD128" s="319">
        <v>27</v>
      </c>
      <c r="AE128" s="319">
        <v>28</v>
      </c>
      <c r="AF128" s="319">
        <v>29</v>
      </c>
      <c r="AG128" s="319">
        <v>30</v>
      </c>
    </row>
    <row r="129" spans="2:33" x14ac:dyDescent="0.35">
      <c r="B129" s="430" t="s">
        <v>554</v>
      </c>
      <c r="C129" s="2">
        <v>1135593909283.2964</v>
      </c>
      <c r="D129" s="2">
        <v>1151249018983.009</v>
      </c>
      <c r="E129" s="2">
        <v>1133370609854.3586</v>
      </c>
      <c r="F129" s="2">
        <v>1122377335334.9229</v>
      </c>
      <c r="G129" s="2">
        <v>1111243325051.7361</v>
      </c>
      <c r="H129" s="2">
        <v>1111638036948.0869</v>
      </c>
      <c r="I129" s="2">
        <v>1097528347746.7029</v>
      </c>
      <c r="J129" s="2">
        <v>1084295523944.574</v>
      </c>
      <c r="K129" s="2">
        <v>1084159884652.5775</v>
      </c>
      <c r="L129" s="2">
        <v>1052540811151.7413</v>
      </c>
      <c r="M129" s="2">
        <v>1029855438145.1989</v>
      </c>
      <c r="N129" s="2">
        <v>1008894084984.1395</v>
      </c>
      <c r="O129" s="2">
        <v>1003300234319.1526</v>
      </c>
      <c r="P129" s="2">
        <v>994520470028.11145</v>
      </c>
      <c r="Q129" s="2">
        <v>953991666781.56689</v>
      </c>
      <c r="R129" s="2">
        <v>917919783352.05469</v>
      </c>
      <c r="S129" s="2">
        <v>885720891232.01978</v>
      </c>
      <c r="T129" s="2">
        <v>873357370037.85596</v>
      </c>
      <c r="U129" s="2">
        <v>816436336044.50146</v>
      </c>
      <c r="V129" s="2">
        <v>762936570968.70154</v>
      </c>
      <c r="W129" s="2">
        <v>755440817653.28357</v>
      </c>
      <c r="X129" s="2">
        <v>743372748723.83032</v>
      </c>
      <c r="Y129" s="2">
        <v>729144159541.2572</v>
      </c>
      <c r="Z129" s="2">
        <v>708806860850.73889</v>
      </c>
      <c r="AA129" s="2">
        <v>703605291949.64819</v>
      </c>
      <c r="AB129" s="2">
        <v>708571263809.49683</v>
      </c>
      <c r="AC129" s="2">
        <v>687336137299.52039</v>
      </c>
      <c r="AD129" s="2">
        <v>656985446704.82544</v>
      </c>
      <c r="AE129" s="2">
        <v>635550037341.07544</v>
      </c>
      <c r="AF129" s="2">
        <v>615575577841.36328</v>
      </c>
      <c r="AG129" s="2">
        <v>575610958824.41455</v>
      </c>
    </row>
    <row r="130" spans="2:33" x14ac:dyDescent="0.35">
      <c r="B130" s="430" t="s">
        <v>555</v>
      </c>
      <c r="C130" s="2">
        <v>142217549967069.38</v>
      </c>
      <c r="D130" s="2">
        <v>142630712059432.97</v>
      </c>
      <c r="E130" s="2">
        <v>141767385285340.22</v>
      </c>
      <c r="F130" s="2">
        <v>140785941584409.34</v>
      </c>
      <c r="G130" s="2">
        <v>140274273467070.95</v>
      </c>
      <c r="H130" s="2">
        <v>140726908519212.86</v>
      </c>
      <c r="I130" s="2">
        <v>141711919967218.34</v>
      </c>
      <c r="J130" s="2">
        <v>142605455326545.09</v>
      </c>
      <c r="K130" s="2">
        <v>143439443861013.91</v>
      </c>
      <c r="L130" s="2">
        <v>143645228059663.72</v>
      </c>
      <c r="M130" s="2">
        <v>143472660673180.66</v>
      </c>
      <c r="N130" s="2">
        <v>143527767080243.22</v>
      </c>
      <c r="O130" s="2">
        <v>143280911714784.47</v>
      </c>
      <c r="P130" s="2">
        <v>142419637094220.97</v>
      </c>
      <c r="Q130" s="2">
        <v>141479786118012.03</v>
      </c>
      <c r="R130" s="2">
        <v>140520362719345.25</v>
      </c>
      <c r="S130" s="2">
        <v>140172089820840.81</v>
      </c>
      <c r="T130" s="2">
        <v>138215552383543.55</v>
      </c>
      <c r="U130" s="2">
        <v>135810959405089.63</v>
      </c>
      <c r="V130" s="2">
        <v>129574770849871.75</v>
      </c>
      <c r="W130" s="2">
        <v>118548091344804.22</v>
      </c>
      <c r="X130" s="2">
        <v>106487694145565.89</v>
      </c>
      <c r="Y130" s="2">
        <v>91634335627381.672</v>
      </c>
      <c r="Z130" s="2">
        <v>81081419613794.281</v>
      </c>
      <c r="AA130" s="2">
        <v>78928071092083.953</v>
      </c>
      <c r="AB130" s="2">
        <v>78578185007235.125</v>
      </c>
      <c r="AC130" s="2">
        <v>78096623079422.344</v>
      </c>
      <c r="AD130" s="2">
        <v>73630783324578.609</v>
      </c>
      <c r="AE130" s="2">
        <v>72809022481961.109</v>
      </c>
      <c r="AF130" s="2">
        <v>70917908023972.984</v>
      </c>
      <c r="AG130" s="2">
        <v>67812235437209.211</v>
      </c>
    </row>
    <row r="131" spans="2:33" x14ac:dyDescent="0.35">
      <c r="B131" s="430" t="s">
        <v>556</v>
      </c>
      <c r="C131" s="2">
        <v>22875414139239.254</v>
      </c>
      <c r="D131" s="2">
        <v>22650979708303.563</v>
      </c>
      <c r="E131" s="2">
        <v>22215376203210.211</v>
      </c>
      <c r="F131" s="2">
        <v>20883794497562.23</v>
      </c>
      <c r="G131" s="2">
        <v>20424299950522.438</v>
      </c>
      <c r="H131" s="2">
        <v>20190025001966.719</v>
      </c>
      <c r="I131" s="2">
        <v>20009659492356.992</v>
      </c>
      <c r="J131" s="2">
        <v>19877060582331.676</v>
      </c>
      <c r="K131" s="2">
        <v>19771510944144.316</v>
      </c>
      <c r="L131" s="2">
        <v>19611736345854.793</v>
      </c>
      <c r="M131" s="2">
        <v>19280367679246.074</v>
      </c>
      <c r="N131" s="2">
        <v>19135130362573.344</v>
      </c>
      <c r="O131" s="2">
        <v>18878114767516.516</v>
      </c>
      <c r="P131" s="2">
        <v>18527102261814.426</v>
      </c>
      <c r="Q131" s="2">
        <v>18156960415115.09</v>
      </c>
      <c r="R131" s="2">
        <v>17844133121307.172</v>
      </c>
      <c r="S131" s="2">
        <v>17642505792793.238</v>
      </c>
      <c r="T131" s="2">
        <v>17375642439714.699</v>
      </c>
      <c r="U131" s="2">
        <v>16841154869037.844</v>
      </c>
      <c r="V131" s="2">
        <v>16559689629302.258</v>
      </c>
      <c r="W131" s="2">
        <v>16215929695246.986</v>
      </c>
      <c r="X131" s="2">
        <v>15991923663274.955</v>
      </c>
      <c r="Y131" s="2">
        <v>15696812114082.004</v>
      </c>
      <c r="Z131" s="2">
        <v>15368946867463.348</v>
      </c>
      <c r="AA131" s="2">
        <v>14926211851831.135</v>
      </c>
      <c r="AB131" s="2">
        <v>14602856186224.098</v>
      </c>
      <c r="AC131" s="2">
        <v>14236527613158.754</v>
      </c>
      <c r="AD131" s="2">
        <v>13675699097141.936</v>
      </c>
      <c r="AE131" s="2">
        <v>13400972483300.045</v>
      </c>
      <c r="AF131" s="2">
        <v>11950094903915.363</v>
      </c>
      <c r="AG131" s="2">
        <v>11323784403674.199</v>
      </c>
    </row>
    <row r="132" spans="2:33" x14ac:dyDescent="0.35">
      <c r="B132" s="430" t="s">
        <v>557</v>
      </c>
      <c r="C132" s="2">
        <v>3481762451806.1665</v>
      </c>
      <c r="D132" s="2">
        <v>3411355841326.8989</v>
      </c>
      <c r="E132" s="2">
        <v>3358395743088.8647</v>
      </c>
      <c r="F132" s="2">
        <v>3273419553369.0283</v>
      </c>
      <c r="G132" s="2">
        <v>3222240739220.3379</v>
      </c>
      <c r="H132" s="2">
        <v>3170317413061.0049</v>
      </c>
      <c r="I132" s="2">
        <v>3138659564885.0913</v>
      </c>
      <c r="J132" s="2">
        <v>3090667781469.1563</v>
      </c>
      <c r="K132" s="2">
        <v>3049033675001.0962</v>
      </c>
      <c r="L132" s="2">
        <v>2959691575092.9639</v>
      </c>
      <c r="M132" s="2">
        <v>2903779308645.5503</v>
      </c>
      <c r="N132" s="2">
        <v>2870578569802.1113</v>
      </c>
      <c r="O132" s="2">
        <v>2822436390540.0938</v>
      </c>
      <c r="P132" s="2">
        <v>2771361896182.2051</v>
      </c>
      <c r="Q132" s="2">
        <v>2727294451924.9946</v>
      </c>
      <c r="R132" s="2">
        <v>2648804094259.8789</v>
      </c>
      <c r="S132" s="2">
        <v>2576525074017.3652</v>
      </c>
      <c r="T132" s="2">
        <v>2540731540085.272</v>
      </c>
      <c r="U132" s="2">
        <v>2472307608592.4414</v>
      </c>
      <c r="V132" s="2">
        <v>2434846150873.4204</v>
      </c>
      <c r="W132" s="2">
        <v>2386977275315.7681</v>
      </c>
      <c r="X132" s="2">
        <v>2333765480884.0684</v>
      </c>
      <c r="Y132" s="2">
        <v>2287557986110.6504</v>
      </c>
      <c r="Z132" s="2">
        <v>2235285751277.8325</v>
      </c>
      <c r="AA132" s="2">
        <v>2166661266990.1296</v>
      </c>
      <c r="AB132" s="2">
        <v>2057364297693.8279</v>
      </c>
      <c r="AC132" s="2">
        <v>1830599457314.3342</v>
      </c>
      <c r="AD132" s="2">
        <v>1726911184133.6221</v>
      </c>
      <c r="AE132" s="2">
        <v>1641450185724.4998</v>
      </c>
      <c r="AF132" s="2">
        <v>1585988696689.0769</v>
      </c>
      <c r="AG132" s="2">
        <v>1511272187510.4673</v>
      </c>
    </row>
    <row r="133" spans="2:33" x14ac:dyDescent="0.35">
      <c r="B133" s="432" t="s">
        <v>558</v>
      </c>
      <c r="C133" s="319">
        <v>0</v>
      </c>
      <c r="D133" s="319">
        <v>0</v>
      </c>
      <c r="E133" s="319">
        <v>0</v>
      </c>
      <c r="F133" s="319">
        <v>0</v>
      </c>
      <c r="G133" s="319">
        <v>0</v>
      </c>
      <c r="H133" s="319">
        <v>0</v>
      </c>
      <c r="I133" s="319">
        <v>0</v>
      </c>
      <c r="J133" s="319">
        <v>0</v>
      </c>
      <c r="K133" s="319">
        <v>0</v>
      </c>
      <c r="L133" s="319">
        <v>0</v>
      </c>
      <c r="M133" s="319">
        <v>0</v>
      </c>
      <c r="N133" s="319">
        <v>0</v>
      </c>
      <c r="O133" s="319">
        <v>0</v>
      </c>
      <c r="P133" s="319">
        <v>0</v>
      </c>
      <c r="Q133" s="319">
        <v>0</v>
      </c>
      <c r="R133" s="319">
        <v>0</v>
      </c>
      <c r="S133" s="319">
        <v>0</v>
      </c>
      <c r="T133" s="319">
        <v>0</v>
      </c>
      <c r="U133" s="319">
        <v>0</v>
      </c>
      <c r="V133" s="319">
        <v>0</v>
      </c>
      <c r="W133" s="319">
        <v>0</v>
      </c>
      <c r="X133" s="319">
        <v>0</v>
      </c>
      <c r="Y133" s="319">
        <v>0</v>
      </c>
      <c r="Z133" s="319">
        <v>0</v>
      </c>
      <c r="AA133" s="319">
        <v>0</v>
      </c>
      <c r="AB133" s="319">
        <v>0</v>
      </c>
      <c r="AC133" s="319">
        <v>0</v>
      </c>
      <c r="AD133" s="319">
        <v>0</v>
      </c>
      <c r="AE133" s="319">
        <v>0</v>
      </c>
      <c r="AF133" s="319">
        <v>0</v>
      </c>
      <c r="AG133" s="319">
        <v>0</v>
      </c>
    </row>
    <row r="134" spans="2:33" x14ac:dyDescent="0.35">
      <c r="B134" s="432" t="s">
        <v>559</v>
      </c>
      <c r="C134" s="319">
        <v>0</v>
      </c>
      <c r="D134" s="319">
        <v>0</v>
      </c>
      <c r="E134" s="319">
        <v>0</v>
      </c>
      <c r="F134" s="319">
        <v>0</v>
      </c>
      <c r="G134" s="319">
        <v>0</v>
      </c>
      <c r="H134" s="319">
        <v>0</v>
      </c>
      <c r="I134" s="319">
        <v>0</v>
      </c>
      <c r="J134" s="319">
        <v>0</v>
      </c>
      <c r="K134" s="319">
        <v>0</v>
      </c>
      <c r="L134" s="319">
        <v>0</v>
      </c>
      <c r="M134" s="319">
        <v>0</v>
      </c>
      <c r="N134" s="319">
        <v>0</v>
      </c>
      <c r="O134" s="319">
        <v>0</v>
      </c>
      <c r="P134" s="319">
        <v>0</v>
      </c>
      <c r="Q134" s="319">
        <v>0</v>
      </c>
      <c r="R134" s="319">
        <v>0</v>
      </c>
      <c r="S134" s="319">
        <v>0</v>
      </c>
      <c r="T134" s="319">
        <v>0</v>
      </c>
      <c r="U134" s="319">
        <v>0</v>
      </c>
      <c r="V134" s="319">
        <v>0</v>
      </c>
      <c r="W134" s="319">
        <v>0</v>
      </c>
      <c r="X134" s="319">
        <v>0</v>
      </c>
      <c r="Y134" s="319">
        <v>0</v>
      </c>
      <c r="Z134" s="319">
        <v>0</v>
      </c>
      <c r="AA134" s="319">
        <v>0</v>
      </c>
      <c r="AB134" s="319">
        <v>0</v>
      </c>
      <c r="AC134" s="319">
        <v>0</v>
      </c>
      <c r="AD134" s="319">
        <v>0</v>
      </c>
      <c r="AE134" s="319">
        <v>0</v>
      </c>
      <c r="AF134" s="319">
        <v>0</v>
      </c>
      <c r="AG134" s="319">
        <v>0</v>
      </c>
    </row>
    <row r="135" spans="2:33" x14ac:dyDescent="0.35">
      <c r="B135" s="432" t="s">
        <v>560</v>
      </c>
      <c r="C135" s="319">
        <v>0</v>
      </c>
      <c r="D135" s="319">
        <v>0</v>
      </c>
      <c r="E135" s="319">
        <v>0</v>
      </c>
      <c r="F135" s="319">
        <v>0</v>
      </c>
      <c r="G135" s="319">
        <v>0</v>
      </c>
      <c r="H135" s="319">
        <v>0</v>
      </c>
      <c r="I135" s="319">
        <v>0</v>
      </c>
      <c r="J135" s="319">
        <v>0</v>
      </c>
      <c r="K135" s="319">
        <v>0</v>
      </c>
      <c r="L135" s="319">
        <v>0</v>
      </c>
      <c r="M135" s="319">
        <v>0</v>
      </c>
      <c r="N135" s="319">
        <v>0</v>
      </c>
      <c r="O135" s="319">
        <v>0</v>
      </c>
      <c r="P135" s="319">
        <v>0</v>
      </c>
      <c r="Q135" s="319">
        <v>0</v>
      </c>
      <c r="R135" s="319">
        <v>0</v>
      </c>
      <c r="S135" s="319">
        <v>0</v>
      </c>
      <c r="T135" s="319">
        <v>0</v>
      </c>
      <c r="U135" s="319">
        <v>0</v>
      </c>
      <c r="V135" s="319">
        <v>0</v>
      </c>
      <c r="W135" s="319">
        <v>0</v>
      </c>
      <c r="X135" s="319">
        <v>0</v>
      </c>
      <c r="Y135" s="319">
        <v>0</v>
      </c>
      <c r="Z135" s="319">
        <v>0</v>
      </c>
      <c r="AA135" s="319">
        <v>0</v>
      </c>
      <c r="AB135" s="319">
        <v>0</v>
      </c>
      <c r="AC135" s="319">
        <v>0</v>
      </c>
      <c r="AD135" s="319">
        <v>0</v>
      </c>
      <c r="AE135" s="319">
        <v>0</v>
      </c>
      <c r="AF135" s="319">
        <v>0</v>
      </c>
      <c r="AG135" s="319">
        <v>0</v>
      </c>
    </row>
    <row r="136" spans="2:33" x14ac:dyDescent="0.35">
      <c r="B136" s="433" t="s">
        <v>561</v>
      </c>
      <c r="C136" s="2">
        <v>22241345386606.715</v>
      </c>
      <c r="D136" s="2">
        <v>22282266236596.234</v>
      </c>
      <c r="E136" s="2">
        <v>22280243728839.355</v>
      </c>
      <c r="F136" s="2">
        <v>22030199702167.078</v>
      </c>
      <c r="G136" s="2">
        <v>21874106370976.156</v>
      </c>
      <c r="H136" s="2">
        <v>21705471143458.449</v>
      </c>
      <c r="I136" s="2">
        <v>21612107551691.324</v>
      </c>
      <c r="J136" s="2">
        <v>21530595712470.406</v>
      </c>
      <c r="K136" s="2">
        <v>21473758251001.488</v>
      </c>
      <c r="L136" s="2">
        <v>21420683304187.602</v>
      </c>
      <c r="M136" s="2">
        <v>21373480470523.535</v>
      </c>
      <c r="N136" s="2">
        <v>21136222120023.457</v>
      </c>
      <c r="O136" s="2">
        <v>21116540768455.664</v>
      </c>
      <c r="P136" s="2">
        <v>20025649874939.641</v>
      </c>
      <c r="Q136" s="2">
        <v>19468888605287.91</v>
      </c>
      <c r="R136" s="2">
        <v>19250446886684.172</v>
      </c>
      <c r="S136" s="2">
        <v>18692654172022.227</v>
      </c>
      <c r="T136" s="2">
        <v>18049148372259.488</v>
      </c>
      <c r="U136" s="2">
        <v>17257625480984.441</v>
      </c>
      <c r="V136" s="2">
        <v>16684360480820.613</v>
      </c>
      <c r="W136" s="2">
        <v>16383853512607.473</v>
      </c>
      <c r="X136" s="2">
        <v>15947489385200.963</v>
      </c>
      <c r="Y136" s="2">
        <v>15545521754506.578</v>
      </c>
      <c r="Z136" s="2">
        <v>15106952061509.938</v>
      </c>
      <c r="AA136" s="2">
        <v>14675357004421.455</v>
      </c>
      <c r="AB136" s="2">
        <v>13738388794920.217</v>
      </c>
      <c r="AC136" s="2">
        <v>13698835796015.293</v>
      </c>
      <c r="AD136" s="2">
        <v>13590273120313.914</v>
      </c>
      <c r="AE136" s="2">
        <v>13444682396607.889</v>
      </c>
      <c r="AF136" s="2">
        <v>13342035854954.818</v>
      </c>
      <c r="AG136" s="2">
        <v>13260588745485.789</v>
      </c>
    </row>
    <row r="137" spans="2:33" x14ac:dyDescent="0.35">
      <c r="B137" s="434" t="s">
        <v>562</v>
      </c>
      <c r="C137" s="2">
        <v>13579778065355.344</v>
      </c>
      <c r="D137" s="2">
        <v>13634115486896.527</v>
      </c>
      <c r="E137" s="2">
        <v>13649729877894.621</v>
      </c>
      <c r="F137" s="2">
        <v>13569533207615.766</v>
      </c>
      <c r="G137" s="2">
        <v>13521288504094.035</v>
      </c>
      <c r="H137" s="2">
        <v>13458788193902.029</v>
      </c>
      <c r="I137" s="2">
        <v>13458112316749.631</v>
      </c>
      <c r="J137" s="2">
        <v>13453472526027.449</v>
      </c>
      <c r="K137" s="2">
        <v>13484735108165.877</v>
      </c>
      <c r="L137" s="2">
        <v>13511545806949.498</v>
      </c>
      <c r="M137" s="2">
        <v>13549956717102.877</v>
      </c>
      <c r="N137" s="2">
        <v>13581608586859.34</v>
      </c>
      <c r="O137" s="2">
        <v>13685889566728.133</v>
      </c>
      <c r="P137" s="2">
        <v>13599499489149.424</v>
      </c>
      <c r="Q137" s="2">
        <v>13632545038448.596</v>
      </c>
      <c r="R137" s="2">
        <v>13279025658081.033</v>
      </c>
      <c r="S137" s="2">
        <v>13337991713360.793</v>
      </c>
      <c r="T137" s="2">
        <v>13230912734792.588</v>
      </c>
      <c r="U137" s="2">
        <v>13251095711634.822</v>
      </c>
      <c r="V137" s="2">
        <v>13275999326371.541</v>
      </c>
      <c r="W137" s="2">
        <v>13305629973833.555</v>
      </c>
      <c r="X137" s="2">
        <v>12984013989075.648</v>
      </c>
      <c r="Y137" s="2">
        <v>12784818051837.932</v>
      </c>
      <c r="Z137" s="2">
        <v>12385309504092.352</v>
      </c>
      <c r="AA137" s="2">
        <v>11589133924640.328</v>
      </c>
      <c r="AB137" s="2">
        <v>11153981283267.352</v>
      </c>
      <c r="AC137" s="2">
        <v>11163190280509.768</v>
      </c>
      <c r="AD137" s="2">
        <v>11084218749710.457</v>
      </c>
      <c r="AE137" s="2">
        <v>10997124547799.359</v>
      </c>
      <c r="AF137" s="2">
        <v>10937196526085.965</v>
      </c>
      <c r="AG137" s="2">
        <v>10886632530620.215</v>
      </c>
    </row>
    <row r="138" spans="2:33" x14ac:dyDescent="0.35">
      <c r="B138" s="435" t="s">
        <v>563</v>
      </c>
      <c r="C138" s="319">
        <v>0</v>
      </c>
      <c r="D138" s="319">
        <v>1</v>
      </c>
      <c r="E138" s="319">
        <v>2</v>
      </c>
      <c r="F138" s="319">
        <v>3</v>
      </c>
      <c r="G138" s="319">
        <v>4</v>
      </c>
      <c r="H138" s="319">
        <v>5</v>
      </c>
      <c r="I138" s="319">
        <v>6</v>
      </c>
      <c r="J138" s="319">
        <v>7</v>
      </c>
      <c r="K138" s="319">
        <v>8</v>
      </c>
      <c r="L138" s="319">
        <v>9</v>
      </c>
      <c r="M138" s="319">
        <v>10</v>
      </c>
      <c r="N138" s="319">
        <v>11</v>
      </c>
      <c r="O138" s="319">
        <v>12</v>
      </c>
      <c r="P138" s="319">
        <v>13</v>
      </c>
      <c r="Q138" s="319">
        <v>14</v>
      </c>
      <c r="R138" s="319">
        <v>15</v>
      </c>
      <c r="S138" s="319">
        <v>16</v>
      </c>
      <c r="T138" s="319">
        <v>17</v>
      </c>
      <c r="U138" s="319">
        <v>18</v>
      </c>
      <c r="V138" s="319">
        <v>19</v>
      </c>
      <c r="W138" s="319">
        <v>20</v>
      </c>
      <c r="X138" s="319">
        <v>21</v>
      </c>
      <c r="Y138" s="319">
        <v>22</v>
      </c>
      <c r="Z138" s="319">
        <v>23</v>
      </c>
      <c r="AA138" s="319">
        <v>24</v>
      </c>
      <c r="AB138" s="319">
        <v>25</v>
      </c>
      <c r="AC138" s="319">
        <v>26</v>
      </c>
      <c r="AD138" s="319">
        <v>27</v>
      </c>
      <c r="AE138" s="319">
        <v>28</v>
      </c>
      <c r="AF138" s="319">
        <v>29</v>
      </c>
      <c r="AG138" s="319">
        <v>30</v>
      </c>
    </row>
    <row r="139" spans="2:33" x14ac:dyDescent="0.35">
      <c r="B139" s="436" t="s">
        <v>564</v>
      </c>
      <c r="C139" s="2">
        <v>1178937162162358.3</v>
      </c>
      <c r="D139" s="2">
        <v>1189674092809077.3</v>
      </c>
      <c r="E139" s="2">
        <v>1201002930234343.8</v>
      </c>
      <c r="F139" s="2">
        <v>1201345996496511</v>
      </c>
      <c r="G139" s="2">
        <v>1199955960032609.5</v>
      </c>
      <c r="H139" s="2">
        <v>1207486523351632.8</v>
      </c>
      <c r="I139" s="2">
        <v>1213757816013429.3</v>
      </c>
      <c r="J139" s="2">
        <v>1220290206766747</v>
      </c>
      <c r="K139" s="2">
        <v>1220147225031253</v>
      </c>
      <c r="L139" s="2">
        <v>1225093614384891.3</v>
      </c>
      <c r="M139" s="2">
        <v>1231084939069846</v>
      </c>
      <c r="N139" s="2">
        <v>1239624299433751.5</v>
      </c>
      <c r="O139" s="2">
        <v>1242064155624450.5</v>
      </c>
      <c r="P139" s="2">
        <v>1244618048964135.5</v>
      </c>
      <c r="Q139" s="2">
        <v>1250124017295553.8</v>
      </c>
      <c r="R139" s="2">
        <v>1251225368193233</v>
      </c>
      <c r="S139" s="2">
        <v>1260652437278294.3</v>
      </c>
      <c r="T139" s="2">
        <v>1269888998595528.8</v>
      </c>
      <c r="U139" s="2">
        <v>1279521618826461</v>
      </c>
      <c r="V139" s="2">
        <v>1289212193378309</v>
      </c>
      <c r="W139" s="2">
        <v>1298598182324108.5</v>
      </c>
      <c r="X139" s="2">
        <v>1309252391527649</v>
      </c>
      <c r="Y139" s="2">
        <v>1320131601045454.3</v>
      </c>
      <c r="Z139" s="2">
        <v>1323285956295586</v>
      </c>
      <c r="AA139" s="2">
        <v>1326741048166684.5</v>
      </c>
      <c r="AB139" s="2">
        <v>1336236071624824</v>
      </c>
      <c r="AC139" s="2">
        <v>1344514088921058</v>
      </c>
      <c r="AD139" s="2">
        <v>1353311144976251</v>
      </c>
      <c r="AE139" s="2">
        <v>1359231240698298.5</v>
      </c>
      <c r="AF139" s="2">
        <v>1368283830606255</v>
      </c>
      <c r="AG139" s="2">
        <v>1377150387297356</v>
      </c>
    </row>
    <row r="140" spans="2:33" x14ac:dyDescent="0.35">
      <c r="B140" s="430" t="s">
        <v>565</v>
      </c>
      <c r="C140" s="2">
        <v>46413904331.864754</v>
      </c>
      <c r="D140" s="2">
        <v>47217550903.484482</v>
      </c>
      <c r="E140" s="2">
        <v>48470492996.883034</v>
      </c>
      <c r="F140" s="2">
        <v>49095384116.685852</v>
      </c>
      <c r="G140" s="2">
        <v>49557680886.077293</v>
      </c>
      <c r="H140" s="2">
        <v>50077777350.958206</v>
      </c>
      <c r="I140" s="2">
        <v>51279674660.447861</v>
      </c>
      <c r="J140" s="2">
        <v>52295252065.542374</v>
      </c>
      <c r="K140" s="2">
        <v>53213508491.021523</v>
      </c>
      <c r="L140" s="2">
        <v>54045408035.175224</v>
      </c>
      <c r="M140" s="2">
        <v>55203389496.469795</v>
      </c>
      <c r="N140" s="2">
        <v>56061071855.569778</v>
      </c>
      <c r="O140" s="2">
        <v>56537858407.668961</v>
      </c>
      <c r="P140" s="2">
        <v>57428295505.814659</v>
      </c>
      <c r="Q140" s="2">
        <v>58140503180.676918</v>
      </c>
      <c r="R140" s="2">
        <v>58932436784.172638</v>
      </c>
      <c r="S140" s="2">
        <v>59527172344.132584</v>
      </c>
      <c r="T140" s="2">
        <v>60135874021.595741</v>
      </c>
      <c r="U140" s="2">
        <v>60569700500.697777</v>
      </c>
      <c r="V140" s="2">
        <v>60848572552.189896</v>
      </c>
      <c r="W140" s="2">
        <v>61209172817.165909</v>
      </c>
      <c r="X140" s="2">
        <v>61604313816.363899</v>
      </c>
      <c r="Y140" s="2">
        <v>61978123316.953949</v>
      </c>
      <c r="Z140" s="2">
        <v>62262395909.962265</v>
      </c>
      <c r="AA140" s="2">
        <v>62496257029.062904</v>
      </c>
      <c r="AB140" s="2">
        <v>62688220520.04879</v>
      </c>
      <c r="AC140" s="2">
        <v>62811566769.114098</v>
      </c>
      <c r="AD140" s="2">
        <v>62727140287.08136</v>
      </c>
      <c r="AE140" s="2">
        <v>62541794027.745842</v>
      </c>
      <c r="AF140" s="2">
        <v>62367156334.642952</v>
      </c>
      <c r="AG140" s="2">
        <v>62172277385.805252</v>
      </c>
    </row>
    <row r="141" spans="2:33" x14ac:dyDescent="0.35">
      <c r="B141" s="430" t="s">
        <v>566</v>
      </c>
      <c r="C141" s="319">
        <v>0</v>
      </c>
      <c r="D141" s="319">
        <v>0</v>
      </c>
      <c r="E141" s="319">
        <v>0</v>
      </c>
      <c r="F141" s="319">
        <v>0</v>
      </c>
      <c r="G141" s="319">
        <v>0</v>
      </c>
      <c r="H141" s="319">
        <v>0</v>
      </c>
      <c r="I141" s="319">
        <v>0</v>
      </c>
      <c r="J141" s="319">
        <v>0</v>
      </c>
      <c r="K141" s="319">
        <v>0</v>
      </c>
      <c r="L141" s="319">
        <v>0</v>
      </c>
      <c r="M141" s="319">
        <v>0</v>
      </c>
      <c r="N141" s="319">
        <v>0</v>
      </c>
      <c r="O141" s="319">
        <v>0</v>
      </c>
      <c r="P141" s="319">
        <v>0</v>
      </c>
      <c r="Q141" s="319">
        <v>0</v>
      </c>
      <c r="R141" s="319">
        <v>0</v>
      </c>
      <c r="S141" s="319">
        <v>0</v>
      </c>
      <c r="T141" s="319">
        <v>0</v>
      </c>
      <c r="U141" s="319">
        <v>0</v>
      </c>
      <c r="V141" s="319">
        <v>0</v>
      </c>
      <c r="W141" s="319">
        <v>0</v>
      </c>
      <c r="X141" s="319">
        <v>0</v>
      </c>
      <c r="Y141" s="319">
        <v>0</v>
      </c>
      <c r="Z141" s="319">
        <v>0</v>
      </c>
      <c r="AA141" s="319">
        <v>0</v>
      </c>
      <c r="AB141" s="319">
        <v>0</v>
      </c>
      <c r="AC141" s="319">
        <v>0</v>
      </c>
      <c r="AD141" s="319">
        <v>0</v>
      </c>
      <c r="AE141" s="319">
        <v>0</v>
      </c>
      <c r="AF141" s="319">
        <v>0</v>
      </c>
      <c r="AG141" s="319">
        <v>0</v>
      </c>
    </row>
    <row r="142" spans="2:33" x14ac:dyDescent="0.35">
      <c r="B142" s="431" t="s">
        <v>567</v>
      </c>
      <c r="C142" s="319">
        <v>0</v>
      </c>
      <c r="D142" s="319">
        <v>0</v>
      </c>
      <c r="E142" s="319">
        <v>0</v>
      </c>
      <c r="F142" s="319">
        <v>0</v>
      </c>
      <c r="G142" s="319">
        <v>0</v>
      </c>
      <c r="H142" s="319">
        <v>0</v>
      </c>
      <c r="I142" s="319">
        <v>0</v>
      </c>
      <c r="J142" s="319">
        <v>0</v>
      </c>
      <c r="K142" s="319">
        <v>0</v>
      </c>
      <c r="L142" s="319">
        <v>0</v>
      </c>
      <c r="M142" s="319">
        <v>0</v>
      </c>
      <c r="N142" s="319">
        <v>0</v>
      </c>
      <c r="O142" s="319">
        <v>0</v>
      </c>
      <c r="P142" s="319">
        <v>0</v>
      </c>
      <c r="Q142" s="319">
        <v>0</v>
      </c>
      <c r="R142" s="319">
        <v>0</v>
      </c>
      <c r="S142" s="319">
        <v>0</v>
      </c>
      <c r="T142" s="319">
        <v>0</v>
      </c>
      <c r="U142" s="319">
        <v>0</v>
      </c>
      <c r="V142" s="319">
        <v>0</v>
      </c>
      <c r="W142" s="319">
        <v>0</v>
      </c>
      <c r="X142" s="319">
        <v>0</v>
      </c>
      <c r="Y142" s="319">
        <v>0</v>
      </c>
      <c r="Z142" s="319">
        <v>0</v>
      </c>
      <c r="AA142" s="319">
        <v>0</v>
      </c>
      <c r="AB142" s="319">
        <v>0</v>
      </c>
      <c r="AC142" s="319">
        <v>0</v>
      </c>
      <c r="AD142" s="319">
        <v>0</v>
      </c>
      <c r="AE142" s="319">
        <v>0</v>
      </c>
      <c r="AF142" s="319">
        <v>0</v>
      </c>
      <c r="AG142" s="319">
        <v>0</v>
      </c>
    </row>
    <row r="143" spans="2:33" x14ac:dyDescent="0.35">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2:33" x14ac:dyDescent="0.35">
      <c r="B144" s="346" t="s">
        <v>320</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2:33" x14ac:dyDescent="0.35">
      <c r="B145" s="430" t="s">
        <v>543</v>
      </c>
      <c r="C145" s="2">
        <v>12347061462435.734</v>
      </c>
      <c r="D145" s="2">
        <v>12668928683198.855</v>
      </c>
      <c r="E145" s="2">
        <v>12944518271953.135</v>
      </c>
      <c r="F145" s="2">
        <v>13192684624117.422</v>
      </c>
      <c r="G145" s="2">
        <v>13683176481029.35</v>
      </c>
      <c r="H145" s="2">
        <v>14359185248685.609</v>
      </c>
      <c r="I145" s="2">
        <v>14634486456541.428</v>
      </c>
      <c r="J145" s="2">
        <v>15186069181654.186</v>
      </c>
      <c r="K145" s="2">
        <v>15754111124313.547</v>
      </c>
      <c r="L145" s="2">
        <v>16331028593948.602</v>
      </c>
      <c r="M145" s="2">
        <v>17159355659719.9</v>
      </c>
      <c r="N145" s="2">
        <v>18598988087565.23</v>
      </c>
      <c r="O145" s="2">
        <v>19303336163435.691</v>
      </c>
      <c r="P145" s="2">
        <v>20200924966070.828</v>
      </c>
      <c r="Q145" s="2">
        <v>21053952088704.219</v>
      </c>
      <c r="R145" s="2">
        <v>21883318617607.934</v>
      </c>
      <c r="S145" s="2">
        <v>22233907574881</v>
      </c>
      <c r="T145" s="2">
        <v>22733368909202.086</v>
      </c>
      <c r="U145" s="2">
        <v>23237485111664.563</v>
      </c>
      <c r="V145" s="2">
        <v>23673197867786.91</v>
      </c>
      <c r="W145" s="2">
        <v>24223452843727.887</v>
      </c>
      <c r="X145" s="2">
        <v>24860641135288.777</v>
      </c>
      <c r="Y145" s="2">
        <v>25415142078528.742</v>
      </c>
      <c r="Z145" s="2">
        <v>25919651952209.105</v>
      </c>
      <c r="AA145" s="2">
        <v>26504577113682.102</v>
      </c>
      <c r="AB145" s="2">
        <v>26831926563167.73</v>
      </c>
      <c r="AC145" s="2">
        <v>27331359014233.996</v>
      </c>
      <c r="AD145" s="2">
        <v>27904474611749.273</v>
      </c>
      <c r="AE145" s="2">
        <v>28427777526323.543</v>
      </c>
      <c r="AF145" s="2">
        <v>28959535201607.371</v>
      </c>
      <c r="AG145" s="2">
        <v>29464336952727.879</v>
      </c>
    </row>
    <row r="146" spans="2:33" x14ac:dyDescent="0.35">
      <c r="B146" s="430" t="s">
        <v>544</v>
      </c>
      <c r="C146" s="2">
        <v>5298573496101.5391</v>
      </c>
      <c r="D146" s="2">
        <v>5343407229655.7236</v>
      </c>
      <c r="E146" s="2">
        <v>5476670204237.0137</v>
      </c>
      <c r="F146" s="2">
        <v>5501302540109.874</v>
      </c>
      <c r="G146" s="2">
        <v>5531141812577.2412</v>
      </c>
      <c r="H146" s="2">
        <v>5510050931208.5186</v>
      </c>
      <c r="I146" s="2">
        <v>5437076564569.001</v>
      </c>
      <c r="J146" s="2">
        <v>5381072197519.8848</v>
      </c>
      <c r="K146" s="2">
        <v>5331201419505.1348</v>
      </c>
      <c r="L146" s="2">
        <v>5354928872116.5928</v>
      </c>
      <c r="M146" s="2">
        <v>5353164516500.4941</v>
      </c>
      <c r="N146" s="2">
        <v>5310622425174.3213</v>
      </c>
      <c r="O146" s="2">
        <v>5387660412223.5332</v>
      </c>
      <c r="P146" s="2">
        <v>5378161006380.5664</v>
      </c>
      <c r="Q146" s="2">
        <v>5450189405100.3193</v>
      </c>
      <c r="R146" s="2">
        <v>5464321222724.0879</v>
      </c>
      <c r="S146" s="2">
        <v>5456497256908.7725</v>
      </c>
      <c r="T146" s="2">
        <v>5480467036229.8682</v>
      </c>
      <c r="U146" s="2">
        <v>5489732068676.7754</v>
      </c>
      <c r="V146" s="2">
        <v>5479485933145.7012</v>
      </c>
      <c r="W146" s="2">
        <v>5463836581616.1211</v>
      </c>
      <c r="X146" s="2">
        <v>5438709307074.6729</v>
      </c>
      <c r="Y146" s="2">
        <v>5432789096415.583</v>
      </c>
      <c r="Z146" s="2">
        <v>5359995130893.2324</v>
      </c>
      <c r="AA146" s="2">
        <v>5381107838446.6289</v>
      </c>
      <c r="AB146" s="2">
        <v>5331468309154.7441</v>
      </c>
      <c r="AC146" s="2">
        <v>5259600870132.3105</v>
      </c>
      <c r="AD146" s="2">
        <v>5251358204877.0332</v>
      </c>
      <c r="AE146" s="2">
        <v>5179882685404.459</v>
      </c>
      <c r="AF146" s="2">
        <v>5187949994090.0469</v>
      </c>
      <c r="AG146" s="2">
        <v>5147782983973.2207</v>
      </c>
    </row>
    <row r="147" spans="2:33" x14ac:dyDescent="0.35">
      <c r="B147" s="430" t="s">
        <v>545</v>
      </c>
      <c r="C147" s="2">
        <v>1062244872814.8344</v>
      </c>
      <c r="D147" s="2">
        <v>1071233028519.7834</v>
      </c>
      <c r="E147" s="2">
        <v>1097949259140.9465</v>
      </c>
      <c r="F147" s="2">
        <v>1102887488742.8667</v>
      </c>
      <c r="G147" s="2">
        <v>1108869592078.8508</v>
      </c>
      <c r="H147" s="2">
        <v>1104641344492.2966</v>
      </c>
      <c r="I147" s="2">
        <v>1090011624461.6561</v>
      </c>
      <c r="J147" s="2">
        <v>1078784007859.3885</v>
      </c>
      <c r="K147" s="2">
        <v>1068786037974.0161</v>
      </c>
      <c r="L147" s="2">
        <v>1073542858824.0098</v>
      </c>
      <c r="M147" s="2">
        <v>1073189145186.1028</v>
      </c>
      <c r="N147" s="2">
        <v>1064660412231.2242</v>
      </c>
      <c r="O147" s="2">
        <v>1080104796802.885</v>
      </c>
      <c r="P147" s="2">
        <v>1078200379480.2032</v>
      </c>
      <c r="Q147" s="2">
        <v>1092640454208.5074</v>
      </c>
      <c r="R147" s="2">
        <v>1095473565955.5557</v>
      </c>
      <c r="S147" s="2">
        <v>1093905036694.1399</v>
      </c>
      <c r="T147" s="2">
        <v>1098710438601.8553</v>
      </c>
      <c r="U147" s="2">
        <v>1100567869327.3953</v>
      </c>
      <c r="V147" s="2">
        <v>1098513749488.9036</v>
      </c>
      <c r="W147" s="2">
        <v>1095376406308.2522</v>
      </c>
      <c r="X147" s="2">
        <v>1090338952629.6154</v>
      </c>
      <c r="Y147" s="2">
        <v>1089152083480.1681</v>
      </c>
      <c r="Z147" s="2">
        <v>1074558529818.0608</v>
      </c>
      <c r="AA147" s="2">
        <v>1078791153063.9845</v>
      </c>
      <c r="AB147" s="2">
        <v>1068839543349.0223</v>
      </c>
      <c r="AC147" s="2">
        <v>1054431737421.6191</v>
      </c>
      <c r="AD147" s="2">
        <v>1052779268334.9507</v>
      </c>
      <c r="AE147" s="2">
        <v>1038450033466.8527</v>
      </c>
      <c r="AF147" s="2">
        <v>1040067347503.3541</v>
      </c>
      <c r="AG147" s="2">
        <v>1032014764938.5765</v>
      </c>
    </row>
    <row r="148" spans="2:33" x14ac:dyDescent="0.35">
      <c r="B148" s="431" t="s">
        <v>546</v>
      </c>
      <c r="C148" s="319">
        <v>0</v>
      </c>
      <c r="D148" s="319">
        <v>0</v>
      </c>
      <c r="E148" s="319">
        <v>0</v>
      </c>
      <c r="F148" s="319">
        <v>0</v>
      </c>
      <c r="G148" s="319">
        <v>0</v>
      </c>
      <c r="H148" s="319">
        <v>0</v>
      </c>
      <c r="I148" s="319">
        <v>0</v>
      </c>
      <c r="J148" s="319">
        <v>0</v>
      </c>
      <c r="K148" s="319">
        <v>0</v>
      </c>
      <c r="L148" s="319">
        <v>0</v>
      </c>
      <c r="M148" s="319">
        <v>0</v>
      </c>
      <c r="N148" s="319">
        <v>0</v>
      </c>
      <c r="O148" s="319">
        <v>0</v>
      </c>
      <c r="P148" s="319">
        <v>0</v>
      </c>
      <c r="Q148" s="319">
        <v>0</v>
      </c>
      <c r="R148" s="319">
        <v>0</v>
      </c>
      <c r="S148" s="319">
        <v>0</v>
      </c>
      <c r="T148" s="319">
        <v>0</v>
      </c>
      <c r="U148" s="319">
        <v>0</v>
      </c>
      <c r="V148" s="319">
        <v>0</v>
      </c>
      <c r="W148" s="319">
        <v>0</v>
      </c>
      <c r="X148" s="319">
        <v>0</v>
      </c>
      <c r="Y148" s="319">
        <v>0</v>
      </c>
      <c r="Z148" s="319">
        <v>0</v>
      </c>
      <c r="AA148" s="319">
        <v>0</v>
      </c>
      <c r="AB148" s="319">
        <v>0</v>
      </c>
      <c r="AC148" s="319">
        <v>0</v>
      </c>
      <c r="AD148" s="319">
        <v>0</v>
      </c>
      <c r="AE148" s="319">
        <v>0</v>
      </c>
      <c r="AF148" s="319">
        <v>0</v>
      </c>
      <c r="AG148" s="319">
        <v>0</v>
      </c>
    </row>
    <row r="149" spans="2:33" x14ac:dyDescent="0.35">
      <c r="B149" s="430" t="s">
        <v>547</v>
      </c>
      <c r="C149" s="2">
        <v>55981175802473.734</v>
      </c>
      <c r="D149" s="2">
        <v>56445033888660.219</v>
      </c>
      <c r="E149" s="2">
        <v>57415126619246.188</v>
      </c>
      <c r="F149" s="2">
        <v>58377672315295.047</v>
      </c>
      <c r="G149" s="2">
        <v>59382972063912.211</v>
      </c>
      <c r="H149" s="2">
        <v>60864337245297.695</v>
      </c>
      <c r="I149" s="2">
        <v>62181140981712.992</v>
      </c>
      <c r="J149" s="2">
        <v>63436687660524.711</v>
      </c>
      <c r="K149" s="2">
        <v>64661726570701.086</v>
      </c>
      <c r="L149" s="2">
        <v>65991786668579.375</v>
      </c>
      <c r="M149" s="2">
        <v>67431948012567.094</v>
      </c>
      <c r="N149" s="2">
        <v>69100197885574.063</v>
      </c>
      <c r="O149" s="2">
        <v>71261343129524.063</v>
      </c>
      <c r="P149" s="2">
        <v>73286300685781.078</v>
      </c>
      <c r="Q149" s="2">
        <v>75100870917615.719</v>
      </c>
      <c r="R149" s="2">
        <v>77365828990175.359</v>
      </c>
      <c r="S149" s="2">
        <v>78702688368536.063</v>
      </c>
      <c r="T149" s="2">
        <v>81434762495648.672</v>
      </c>
      <c r="U149" s="2">
        <v>83991475960379.547</v>
      </c>
      <c r="V149" s="2">
        <v>85945395818818.266</v>
      </c>
      <c r="W149" s="2">
        <v>87549474381423.406</v>
      </c>
      <c r="X149" s="2">
        <v>88809566126878.859</v>
      </c>
      <c r="Y149" s="2">
        <v>90273224888911.219</v>
      </c>
      <c r="Z149" s="2">
        <v>92002797847365.516</v>
      </c>
      <c r="AA149" s="2">
        <v>94255985212809.203</v>
      </c>
      <c r="AB149" s="2">
        <v>97474524732919.906</v>
      </c>
      <c r="AC149" s="2">
        <v>99086566456713.641</v>
      </c>
      <c r="AD149" s="2">
        <v>102000045271179.64</v>
      </c>
      <c r="AE149" s="2">
        <v>104669481321731.63</v>
      </c>
      <c r="AF149" s="2">
        <v>105781157558130.44</v>
      </c>
      <c r="AG149" s="2">
        <v>108471135023032.2</v>
      </c>
    </row>
    <row r="150" spans="2:33" x14ac:dyDescent="0.35">
      <c r="B150" s="430" t="s">
        <v>548</v>
      </c>
      <c r="C150" s="2">
        <v>6848846209988.5889</v>
      </c>
      <c r="D150" s="2">
        <v>6851241970155.6592</v>
      </c>
      <c r="E150" s="2">
        <v>6901331024086.7969</v>
      </c>
      <c r="F150" s="2">
        <v>6915020556626.25</v>
      </c>
      <c r="G150" s="2">
        <v>6900711505703.4746</v>
      </c>
      <c r="H150" s="2">
        <v>6911721611414.1074</v>
      </c>
      <c r="I150" s="2">
        <v>6991399835473.7354</v>
      </c>
      <c r="J150" s="2">
        <v>7087371638854.6035</v>
      </c>
      <c r="K150" s="2">
        <v>7123248715362.0869</v>
      </c>
      <c r="L150" s="2">
        <v>7150072623067.75</v>
      </c>
      <c r="M150" s="2">
        <v>7233226721815.7734</v>
      </c>
      <c r="N150" s="2">
        <v>7367398034720.6641</v>
      </c>
      <c r="O150" s="2">
        <v>7447561012731.5391</v>
      </c>
      <c r="P150" s="2">
        <v>7628878079612.6367</v>
      </c>
      <c r="Q150" s="2">
        <v>7692470695048.043</v>
      </c>
      <c r="R150" s="2">
        <v>7874427596279.6855</v>
      </c>
      <c r="S150" s="2">
        <v>7903139809540.6592</v>
      </c>
      <c r="T150" s="2">
        <v>7988322871664.0186</v>
      </c>
      <c r="U150" s="2">
        <v>8083354980138.5557</v>
      </c>
      <c r="V150" s="2">
        <v>8173214479675.4854</v>
      </c>
      <c r="W150" s="2">
        <v>8233901861524.2354</v>
      </c>
      <c r="X150" s="2">
        <v>8261484125289.4912</v>
      </c>
      <c r="Y150" s="2">
        <v>8364296976497.4941</v>
      </c>
      <c r="Z150" s="2">
        <v>8403477729501.7393</v>
      </c>
      <c r="AA150" s="2">
        <v>8428358155480.2461</v>
      </c>
      <c r="AB150" s="2">
        <v>8449526385575.3086</v>
      </c>
      <c r="AC150" s="2">
        <v>8499768067349.9395</v>
      </c>
      <c r="AD150" s="2">
        <v>8546350974868.0459</v>
      </c>
      <c r="AE150" s="2">
        <v>8571094687278.0928</v>
      </c>
      <c r="AF150" s="2">
        <v>8584572497716.4287</v>
      </c>
      <c r="AG150" s="2">
        <v>8605364668981.4531</v>
      </c>
    </row>
    <row r="151" spans="2:33" x14ac:dyDescent="0.35">
      <c r="B151" s="430" t="s">
        <v>549</v>
      </c>
      <c r="C151" s="2">
        <v>21063313951858.039</v>
      </c>
      <c r="D151" s="2">
        <v>21195421818329.52</v>
      </c>
      <c r="E151" s="2">
        <v>21443901699468.016</v>
      </c>
      <c r="F151" s="2">
        <v>21585767551249.332</v>
      </c>
      <c r="G151" s="2">
        <v>21641831914821.082</v>
      </c>
      <c r="H151" s="2">
        <v>21795397429215.113</v>
      </c>
      <c r="I151" s="2">
        <v>21938561846824.566</v>
      </c>
      <c r="J151" s="2">
        <v>22025577514280.926</v>
      </c>
      <c r="K151" s="2">
        <v>22207064014572.699</v>
      </c>
      <c r="L151" s="2">
        <v>22387010544558.969</v>
      </c>
      <c r="M151" s="2">
        <v>22544296822112.348</v>
      </c>
      <c r="N151" s="2">
        <v>22689741590888.262</v>
      </c>
      <c r="O151" s="2">
        <v>22898345603323.523</v>
      </c>
      <c r="P151" s="2">
        <v>23049650788163.652</v>
      </c>
      <c r="Q151" s="2">
        <v>23231601249523.52</v>
      </c>
      <c r="R151" s="2">
        <v>23435869526828.035</v>
      </c>
      <c r="S151" s="2">
        <v>23605718341895.27</v>
      </c>
      <c r="T151" s="2">
        <v>23691992594399.219</v>
      </c>
      <c r="U151" s="2">
        <v>23823848078773.418</v>
      </c>
      <c r="V151" s="2">
        <v>23922749891293.426</v>
      </c>
      <c r="W151" s="2">
        <v>24009707509884.48</v>
      </c>
      <c r="X151" s="2">
        <v>24039840235604.578</v>
      </c>
      <c r="Y151" s="2">
        <v>24175332197504.086</v>
      </c>
      <c r="Z151" s="2">
        <v>24342693273748.781</v>
      </c>
      <c r="AA151" s="2">
        <v>24510412479151.969</v>
      </c>
      <c r="AB151" s="2">
        <v>24584277366670.141</v>
      </c>
      <c r="AC151" s="2">
        <v>24610844414701.039</v>
      </c>
      <c r="AD151" s="2">
        <v>24210720038094.148</v>
      </c>
      <c r="AE151" s="2">
        <v>24263901001544.949</v>
      </c>
      <c r="AF151" s="2">
        <v>24283912647730.992</v>
      </c>
      <c r="AG151" s="2">
        <v>24376169959482.691</v>
      </c>
    </row>
    <row r="152" spans="2:33" x14ac:dyDescent="0.35">
      <c r="B152" s="430" t="s">
        <v>550</v>
      </c>
      <c r="C152" s="2">
        <v>97930480668460.203</v>
      </c>
      <c r="D152" s="2">
        <v>99242541463340.125</v>
      </c>
      <c r="E152" s="2">
        <v>100839018279962.63</v>
      </c>
      <c r="F152" s="2">
        <v>102024416993692.03</v>
      </c>
      <c r="G152" s="2">
        <v>103292924026407.25</v>
      </c>
      <c r="H152" s="2">
        <v>104811044640483.52</v>
      </c>
      <c r="I152" s="2">
        <v>106402969198090.69</v>
      </c>
      <c r="J152" s="2">
        <v>107989069482942.72</v>
      </c>
      <c r="K152" s="2">
        <v>109451459204020.33</v>
      </c>
      <c r="L152" s="2">
        <v>111065361031540.78</v>
      </c>
      <c r="M152" s="2">
        <v>112522242981034.5</v>
      </c>
      <c r="N152" s="2">
        <v>113442778613632.39</v>
      </c>
      <c r="O152" s="2">
        <v>115982130942600.44</v>
      </c>
      <c r="P152" s="2">
        <v>119240718940102.08</v>
      </c>
      <c r="Q152" s="2">
        <v>122177027266523.47</v>
      </c>
      <c r="R152" s="2">
        <v>127669238912881.91</v>
      </c>
      <c r="S152" s="2">
        <v>131567741617289.61</v>
      </c>
      <c r="T152" s="2">
        <v>136624549534852.28</v>
      </c>
      <c r="U152" s="2">
        <v>137719328005817.42</v>
      </c>
      <c r="V152" s="2">
        <v>138691799685048.86</v>
      </c>
      <c r="W152" s="2">
        <v>143233418576098.09</v>
      </c>
      <c r="X152" s="2">
        <v>145425341194544.94</v>
      </c>
      <c r="Y152" s="2">
        <v>150353697638901.97</v>
      </c>
      <c r="Z152" s="2">
        <v>152239164337649.31</v>
      </c>
      <c r="AA152" s="2">
        <v>158091840569695.19</v>
      </c>
      <c r="AB152" s="2">
        <v>161649197237736.72</v>
      </c>
      <c r="AC152" s="2">
        <v>163096929654215.88</v>
      </c>
      <c r="AD152" s="2">
        <v>165930087764159.56</v>
      </c>
      <c r="AE152" s="2">
        <v>168860665640249.34</v>
      </c>
      <c r="AF152" s="2">
        <v>174387333148130.63</v>
      </c>
      <c r="AG152" s="2">
        <v>180176811416351.22</v>
      </c>
    </row>
    <row r="153" spans="2:33" x14ac:dyDescent="0.35">
      <c r="B153" s="430" t="s">
        <v>551</v>
      </c>
      <c r="C153" s="2">
        <v>96567595016197.313</v>
      </c>
      <c r="D153" s="2">
        <v>97330119810890.047</v>
      </c>
      <c r="E153" s="2">
        <v>99126992614145.766</v>
      </c>
      <c r="F153" s="2">
        <v>98677330457133.359</v>
      </c>
      <c r="G153" s="2">
        <v>97860392859804.156</v>
      </c>
      <c r="H153" s="2">
        <v>97030860719762.813</v>
      </c>
      <c r="I153" s="2">
        <v>94987694713905.766</v>
      </c>
      <c r="J153" s="2">
        <v>92763257477868.109</v>
      </c>
      <c r="K153" s="2">
        <v>90669324365954.422</v>
      </c>
      <c r="L153" s="2">
        <v>90401142302611.531</v>
      </c>
      <c r="M153" s="2">
        <v>89472797475864.781</v>
      </c>
      <c r="N153" s="2">
        <v>87753005594740.141</v>
      </c>
      <c r="O153" s="2">
        <v>87608084763864.313</v>
      </c>
      <c r="P153" s="2">
        <v>87017893983403.469</v>
      </c>
      <c r="Q153" s="2">
        <v>87076973958397.75</v>
      </c>
      <c r="R153" s="2">
        <v>86122695627895.328</v>
      </c>
      <c r="S153" s="2">
        <v>85431189331252.5</v>
      </c>
      <c r="T153" s="2">
        <v>84910248587909.797</v>
      </c>
      <c r="U153" s="2">
        <v>84209526619347.063</v>
      </c>
      <c r="V153" s="2">
        <v>83372179713465.328</v>
      </c>
      <c r="W153" s="2">
        <v>82565329041251</v>
      </c>
      <c r="X153" s="2">
        <v>81523437444680.281</v>
      </c>
      <c r="Y153" s="2">
        <v>80775370829672.703</v>
      </c>
      <c r="Z153" s="2">
        <v>78122471769808.469</v>
      </c>
      <c r="AA153" s="2">
        <v>76145605029117.797</v>
      </c>
      <c r="AB153" s="2">
        <v>74568114732996.953</v>
      </c>
      <c r="AC153" s="2">
        <v>72139136950606.281</v>
      </c>
      <c r="AD153" s="2">
        <v>70553452673109.5</v>
      </c>
      <c r="AE153" s="2">
        <v>67498194571727.773</v>
      </c>
      <c r="AF153" s="2">
        <v>66774488308984.391</v>
      </c>
      <c r="AG153" s="2">
        <v>65143802919159.938</v>
      </c>
    </row>
    <row r="154" spans="2:33" x14ac:dyDescent="0.35">
      <c r="B154" s="430" t="s">
        <v>552</v>
      </c>
      <c r="C154" s="2">
        <v>320714862349202.56</v>
      </c>
      <c r="D154" s="2">
        <v>333329893870154.81</v>
      </c>
      <c r="E154" s="2">
        <v>350081517750925.06</v>
      </c>
      <c r="F154" s="2">
        <v>376968764373940.44</v>
      </c>
      <c r="G154" s="2">
        <v>389831942963610.44</v>
      </c>
      <c r="H154" s="2">
        <v>400963829097542.31</v>
      </c>
      <c r="I154" s="2">
        <v>415234389642432.69</v>
      </c>
      <c r="J154" s="2">
        <v>436469490023574.63</v>
      </c>
      <c r="K154" s="2">
        <v>448720136595532.88</v>
      </c>
      <c r="L154" s="2">
        <v>456095519238175.13</v>
      </c>
      <c r="M154" s="2">
        <v>477691520257026.06</v>
      </c>
      <c r="N154" s="2">
        <v>487642622671965.5</v>
      </c>
      <c r="O154" s="2">
        <v>504809689918208.56</v>
      </c>
      <c r="P154" s="2">
        <v>527600310149865.06</v>
      </c>
      <c r="Q154" s="2">
        <v>539920641063704.69</v>
      </c>
      <c r="R154" s="2">
        <v>564293407192421.25</v>
      </c>
      <c r="S154" s="2">
        <v>570067773439012</v>
      </c>
      <c r="T154" s="2">
        <v>586788044868293.63</v>
      </c>
      <c r="U154" s="2">
        <v>605950055894634.75</v>
      </c>
      <c r="V154" s="2">
        <v>623067600806236.38</v>
      </c>
      <c r="W154" s="2">
        <v>639815367505852.88</v>
      </c>
      <c r="X154" s="2">
        <v>665239692183632.88</v>
      </c>
      <c r="Y154" s="2">
        <v>684303817817386.13</v>
      </c>
      <c r="Z154" s="2">
        <v>711952871384339.25</v>
      </c>
      <c r="AA154" s="2">
        <v>724248854791220.63</v>
      </c>
      <c r="AB154" s="2">
        <v>735826670812945.63</v>
      </c>
      <c r="AC154" s="2">
        <v>753798081208274</v>
      </c>
      <c r="AD154" s="2">
        <v>780250888086834.88</v>
      </c>
      <c r="AE154" s="2">
        <v>804804966601731.38</v>
      </c>
      <c r="AF154" s="2">
        <v>819162295047103</v>
      </c>
      <c r="AG154" s="2">
        <v>840824251633277</v>
      </c>
    </row>
    <row r="155" spans="2:33" x14ac:dyDescent="0.35">
      <c r="B155" s="431" t="s">
        <v>553</v>
      </c>
      <c r="C155" s="319">
        <v>0</v>
      </c>
      <c r="D155" s="319">
        <v>0</v>
      </c>
      <c r="E155" s="319">
        <v>0</v>
      </c>
      <c r="F155" s="319">
        <v>0</v>
      </c>
      <c r="G155" s="319">
        <v>0</v>
      </c>
      <c r="H155" s="319">
        <v>0</v>
      </c>
      <c r="I155" s="319">
        <v>0</v>
      </c>
      <c r="J155" s="319">
        <v>0</v>
      </c>
      <c r="K155" s="319">
        <v>0</v>
      </c>
      <c r="L155" s="319">
        <v>0</v>
      </c>
      <c r="M155" s="319">
        <v>0</v>
      </c>
      <c r="N155" s="319">
        <v>0</v>
      </c>
      <c r="O155" s="319">
        <v>0</v>
      </c>
      <c r="P155" s="319">
        <v>0</v>
      </c>
      <c r="Q155" s="319">
        <v>0</v>
      </c>
      <c r="R155" s="319">
        <v>0</v>
      </c>
      <c r="S155" s="319">
        <v>0</v>
      </c>
      <c r="T155" s="319">
        <v>0</v>
      </c>
      <c r="U155" s="319">
        <v>0</v>
      </c>
      <c r="V155" s="319">
        <v>0</v>
      </c>
      <c r="W155" s="319">
        <v>0</v>
      </c>
      <c r="X155" s="319">
        <v>0</v>
      </c>
      <c r="Y155" s="319">
        <v>0</v>
      </c>
      <c r="Z155" s="319">
        <v>0</v>
      </c>
      <c r="AA155" s="319">
        <v>0</v>
      </c>
      <c r="AB155" s="319">
        <v>0</v>
      </c>
      <c r="AC155" s="319">
        <v>0</v>
      </c>
      <c r="AD155" s="319">
        <v>0</v>
      </c>
      <c r="AE155" s="319">
        <v>0</v>
      </c>
      <c r="AF155" s="319">
        <v>0</v>
      </c>
      <c r="AG155" s="319">
        <v>0</v>
      </c>
    </row>
    <row r="156" spans="2:33" x14ac:dyDescent="0.35">
      <c r="B156" s="430" t="s">
        <v>554</v>
      </c>
      <c r="C156" s="2">
        <v>0</v>
      </c>
      <c r="D156" s="2">
        <v>0</v>
      </c>
      <c r="E156" s="2">
        <v>0</v>
      </c>
      <c r="F156" s="2">
        <v>0</v>
      </c>
      <c r="G156" s="2">
        <v>0</v>
      </c>
      <c r="H156" s="2">
        <v>0</v>
      </c>
      <c r="I156" s="2">
        <v>0</v>
      </c>
      <c r="J156" s="2">
        <v>0</v>
      </c>
      <c r="K156" s="2">
        <v>0</v>
      </c>
      <c r="L156" s="2">
        <v>0</v>
      </c>
      <c r="M156" s="2">
        <v>0</v>
      </c>
      <c r="N156" s="2">
        <v>0</v>
      </c>
      <c r="O156" s="2">
        <v>0</v>
      </c>
      <c r="P156" s="2">
        <v>0</v>
      </c>
      <c r="Q156" s="2">
        <v>0</v>
      </c>
      <c r="R156" s="2">
        <v>0</v>
      </c>
      <c r="S156" s="2">
        <v>0</v>
      </c>
      <c r="T156" s="2">
        <v>0</v>
      </c>
      <c r="U156" s="2">
        <v>0</v>
      </c>
      <c r="V156" s="2">
        <v>0</v>
      </c>
      <c r="W156" s="2">
        <v>0</v>
      </c>
      <c r="X156" s="2">
        <v>0</v>
      </c>
      <c r="Y156" s="2">
        <v>0</v>
      </c>
      <c r="Z156" s="2">
        <v>0</v>
      </c>
      <c r="AA156" s="2">
        <v>0</v>
      </c>
      <c r="AB156" s="2">
        <v>0</v>
      </c>
      <c r="AC156" s="2">
        <v>0</v>
      </c>
      <c r="AD156" s="2">
        <v>0</v>
      </c>
      <c r="AE156" s="2">
        <v>0</v>
      </c>
      <c r="AF156" s="2">
        <v>0</v>
      </c>
      <c r="AG156" s="2">
        <v>0</v>
      </c>
    </row>
    <row r="157" spans="2:33" x14ac:dyDescent="0.35">
      <c r="B157" s="430" t="s">
        <v>555</v>
      </c>
      <c r="C157" s="2">
        <v>10032610979637.76</v>
      </c>
      <c r="D157" s="2">
        <v>10112537801061.121</v>
      </c>
      <c r="E157" s="2">
        <v>10353488427063.889</v>
      </c>
      <c r="F157" s="2">
        <v>10357068276386.514</v>
      </c>
      <c r="G157" s="2">
        <v>10470147745848.443</v>
      </c>
      <c r="H157" s="2">
        <v>10604149518268.416</v>
      </c>
      <c r="I157" s="2">
        <v>10783866800253.197</v>
      </c>
      <c r="J157" s="2">
        <v>10988702424878.102</v>
      </c>
      <c r="K157" s="2">
        <v>11407326679837.273</v>
      </c>
      <c r="L157" s="2">
        <v>11564833354507.947</v>
      </c>
      <c r="M157" s="2">
        <v>11785415152626.1</v>
      </c>
      <c r="N157" s="2">
        <v>11912868159453.752</v>
      </c>
      <c r="O157" s="2">
        <v>12262266436505.502</v>
      </c>
      <c r="P157" s="2">
        <v>12759945031252.732</v>
      </c>
      <c r="Q157" s="2">
        <v>12978262870375.254</v>
      </c>
      <c r="R157" s="2">
        <v>13144086888116.844</v>
      </c>
      <c r="S157" s="2">
        <v>13383115110613.125</v>
      </c>
      <c r="T157" s="2">
        <v>13851511733024.938</v>
      </c>
      <c r="U157" s="2">
        <v>14411632574001.086</v>
      </c>
      <c r="V157" s="2">
        <v>15373457470393.145</v>
      </c>
      <c r="W157" s="2">
        <v>16949948837290.527</v>
      </c>
      <c r="X157" s="2">
        <v>19092605558278.73</v>
      </c>
      <c r="Y157" s="2">
        <v>21490613075177.273</v>
      </c>
      <c r="Z157" s="2">
        <v>25116228668419.07</v>
      </c>
      <c r="AA157" s="2">
        <v>26457297927925.047</v>
      </c>
      <c r="AB157" s="2">
        <v>26570272695393.828</v>
      </c>
      <c r="AC157" s="2">
        <v>27011477933565.816</v>
      </c>
      <c r="AD157" s="2">
        <v>30090941444426.719</v>
      </c>
      <c r="AE157" s="2">
        <v>30471099738363.168</v>
      </c>
      <c r="AF157" s="2">
        <v>31593189700059.246</v>
      </c>
      <c r="AG157" s="2">
        <v>34084828277265.215</v>
      </c>
    </row>
    <row r="158" spans="2:33" x14ac:dyDescent="0.35">
      <c r="B158" s="430" t="s">
        <v>556</v>
      </c>
      <c r="C158" s="2">
        <v>21432647693465.832</v>
      </c>
      <c r="D158" s="2">
        <v>21479172739194.879</v>
      </c>
      <c r="E158" s="2">
        <v>21959323266101.68</v>
      </c>
      <c r="F158" s="2">
        <v>26253916424894.75</v>
      </c>
      <c r="G158" s="2">
        <v>26450261791198.824</v>
      </c>
      <c r="H158" s="2">
        <v>26794880443492.508</v>
      </c>
      <c r="I158" s="2">
        <v>26984302260311.102</v>
      </c>
      <c r="J158" s="2">
        <v>27230621539353.934</v>
      </c>
      <c r="K158" s="2">
        <v>27412202645429.699</v>
      </c>
      <c r="L158" s="2">
        <v>27539600398683.855</v>
      </c>
      <c r="M158" s="2">
        <v>27645590456779.316</v>
      </c>
      <c r="N158" s="2">
        <v>27574588771751.004</v>
      </c>
      <c r="O158" s="2">
        <v>27735872863752.738</v>
      </c>
      <c r="P158" s="2">
        <v>27655117752949.055</v>
      </c>
      <c r="Q158" s="2">
        <v>27680118170865.023</v>
      </c>
      <c r="R158" s="2">
        <v>27807383395906.258</v>
      </c>
      <c r="S158" s="2">
        <v>28388398979353.32</v>
      </c>
      <c r="T158" s="2">
        <v>28815587304139.133</v>
      </c>
      <c r="U158" s="2">
        <v>29978280326790.676</v>
      </c>
      <c r="V158" s="2">
        <v>30599882480109.371</v>
      </c>
      <c r="W158" s="2">
        <v>31448957714022.863</v>
      </c>
      <c r="X158" s="2">
        <v>31973881723119.867</v>
      </c>
      <c r="Y158" s="2">
        <v>33002553659819.902</v>
      </c>
      <c r="Z158" s="2">
        <v>33863371463960.461</v>
      </c>
      <c r="AA158" s="2">
        <v>34725413045704.348</v>
      </c>
      <c r="AB158" s="2">
        <v>35510019157508.727</v>
      </c>
      <c r="AC158" s="2">
        <v>36371179226538.992</v>
      </c>
      <c r="AD158" s="2">
        <v>37325040126832.82</v>
      </c>
      <c r="AE158" s="2">
        <v>37976827048674.75</v>
      </c>
      <c r="AF158" s="2">
        <v>39759785957997.758</v>
      </c>
      <c r="AG158" s="2">
        <v>41210831587731.711</v>
      </c>
    </row>
    <row r="159" spans="2:33" x14ac:dyDescent="0.35">
      <c r="B159" s="430" t="s">
        <v>557</v>
      </c>
      <c r="C159" s="2">
        <v>6263048694609.6816</v>
      </c>
      <c r="D159" s="2">
        <v>6498370907501.8359</v>
      </c>
      <c r="E159" s="2">
        <v>6697259757850.751</v>
      </c>
      <c r="F159" s="2">
        <v>6945080689843.1309</v>
      </c>
      <c r="G159" s="2">
        <v>7102678557951.5244</v>
      </c>
      <c r="H159" s="2">
        <v>7309800549281.7676</v>
      </c>
      <c r="I159" s="2">
        <v>7489853524856.1826</v>
      </c>
      <c r="J159" s="2">
        <v>7629866107365.9209</v>
      </c>
      <c r="K159" s="2">
        <v>7754585285006.9082</v>
      </c>
      <c r="L159" s="2">
        <v>8007990770564.4688</v>
      </c>
      <c r="M159" s="2">
        <v>8162888869185.7578</v>
      </c>
      <c r="N159" s="2">
        <v>8255137410245.4287</v>
      </c>
      <c r="O159" s="2">
        <v>8449948479223.6006</v>
      </c>
      <c r="P159" s="2">
        <v>8642472042001.0293</v>
      </c>
      <c r="Q159" s="2">
        <v>8875878455532.2598</v>
      </c>
      <c r="R159" s="2">
        <v>9370969522626.2227</v>
      </c>
      <c r="S159" s="2">
        <v>9804083693947.2891</v>
      </c>
      <c r="T159" s="2">
        <v>10257548673742.094</v>
      </c>
      <c r="U159" s="2">
        <v>10911323203894.09</v>
      </c>
      <c r="V159" s="2">
        <v>11432528471396.402</v>
      </c>
      <c r="W159" s="2">
        <v>12071534492742.432</v>
      </c>
      <c r="X159" s="2">
        <v>12695700530628.266</v>
      </c>
      <c r="Y159" s="2">
        <v>13382443902170.729</v>
      </c>
      <c r="Z159" s="2">
        <v>14128333811881.994</v>
      </c>
      <c r="AA159" s="2">
        <v>15056089062270.805</v>
      </c>
      <c r="AB159" s="2">
        <v>16075679159473.17</v>
      </c>
      <c r="AC159" s="2">
        <v>18044270171554.313</v>
      </c>
      <c r="AD159" s="2">
        <v>19334941348858.063</v>
      </c>
      <c r="AE159" s="2">
        <v>20200572842822.207</v>
      </c>
      <c r="AF159" s="2">
        <v>21006921906518.934</v>
      </c>
      <c r="AG159" s="2">
        <v>21925690695855.891</v>
      </c>
    </row>
    <row r="160" spans="2:33" x14ac:dyDescent="0.35">
      <c r="B160" s="432" t="s">
        <v>558</v>
      </c>
      <c r="C160" s="319">
        <v>0</v>
      </c>
      <c r="D160" s="319">
        <v>0</v>
      </c>
      <c r="E160" s="319">
        <v>0</v>
      </c>
      <c r="F160" s="319">
        <v>0</v>
      </c>
      <c r="G160" s="319">
        <v>0</v>
      </c>
      <c r="H160" s="319">
        <v>0</v>
      </c>
      <c r="I160" s="319">
        <v>0</v>
      </c>
      <c r="J160" s="319">
        <v>0</v>
      </c>
      <c r="K160" s="319">
        <v>0</v>
      </c>
      <c r="L160" s="319">
        <v>0</v>
      </c>
      <c r="M160" s="319">
        <v>0</v>
      </c>
      <c r="N160" s="319">
        <v>0</v>
      </c>
      <c r="O160" s="319">
        <v>0</v>
      </c>
      <c r="P160" s="319">
        <v>0</v>
      </c>
      <c r="Q160" s="319">
        <v>0</v>
      </c>
      <c r="R160" s="319">
        <v>0</v>
      </c>
      <c r="S160" s="319">
        <v>0</v>
      </c>
      <c r="T160" s="319">
        <v>0</v>
      </c>
      <c r="U160" s="319">
        <v>0</v>
      </c>
      <c r="V160" s="319">
        <v>0</v>
      </c>
      <c r="W160" s="319">
        <v>0</v>
      </c>
      <c r="X160" s="319">
        <v>0</v>
      </c>
      <c r="Y160" s="319">
        <v>0</v>
      </c>
      <c r="Z160" s="319">
        <v>0</v>
      </c>
      <c r="AA160" s="319">
        <v>0</v>
      </c>
      <c r="AB160" s="319">
        <v>0</v>
      </c>
      <c r="AC160" s="319">
        <v>0</v>
      </c>
      <c r="AD160" s="319">
        <v>0</v>
      </c>
      <c r="AE160" s="319">
        <v>0</v>
      </c>
      <c r="AF160" s="319">
        <v>0</v>
      </c>
      <c r="AG160" s="319">
        <v>0</v>
      </c>
    </row>
    <row r="161" spans="2:33" x14ac:dyDescent="0.35">
      <c r="B161" s="432" t="s">
        <v>559</v>
      </c>
      <c r="C161" s="319">
        <v>0</v>
      </c>
      <c r="D161" s="319">
        <v>0</v>
      </c>
      <c r="E161" s="319">
        <v>0</v>
      </c>
      <c r="F161" s="319">
        <v>0</v>
      </c>
      <c r="G161" s="319">
        <v>0</v>
      </c>
      <c r="H161" s="319">
        <v>0</v>
      </c>
      <c r="I161" s="319">
        <v>0</v>
      </c>
      <c r="J161" s="319">
        <v>0</v>
      </c>
      <c r="K161" s="319">
        <v>0</v>
      </c>
      <c r="L161" s="319">
        <v>0</v>
      </c>
      <c r="M161" s="319">
        <v>0</v>
      </c>
      <c r="N161" s="319">
        <v>0</v>
      </c>
      <c r="O161" s="319">
        <v>0</v>
      </c>
      <c r="P161" s="319">
        <v>0</v>
      </c>
      <c r="Q161" s="319">
        <v>0</v>
      </c>
      <c r="R161" s="319">
        <v>0</v>
      </c>
      <c r="S161" s="319">
        <v>0</v>
      </c>
      <c r="T161" s="319">
        <v>0</v>
      </c>
      <c r="U161" s="319">
        <v>0</v>
      </c>
      <c r="V161" s="319">
        <v>0</v>
      </c>
      <c r="W161" s="319">
        <v>0</v>
      </c>
      <c r="X161" s="319">
        <v>0</v>
      </c>
      <c r="Y161" s="319">
        <v>0</v>
      </c>
      <c r="Z161" s="319">
        <v>0</v>
      </c>
      <c r="AA161" s="319">
        <v>0</v>
      </c>
      <c r="AB161" s="319">
        <v>0</v>
      </c>
      <c r="AC161" s="319">
        <v>0</v>
      </c>
      <c r="AD161" s="319">
        <v>0</v>
      </c>
      <c r="AE161" s="319">
        <v>0</v>
      </c>
      <c r="AF161" s="319">
        <v>0</v>
      </c>
      <c r="AG161" s="319">
        <v>0</v>
      </c>
    </row>
    <row r="162" spans="2:33" x14ac:dyDescent="0.35">
      <c r="B162" s="432" t="s">
        <v>560</v>
      </c>
      <c r="C162" s="319">
        <v>0</v>
      </c>
      <c r="D162" s="319">
        <v>0</v>
      </c>
      <c r="E162" s="319">
        <v>0</v>
      </c>
      <c r="F162" s="319">
        <v>0</v>
      </c>
      <c r="G162" s="319">
        <v>0</v>
      </c>
      <c r="H162" s="319">
        <v>0</v>
      </c>
      <c r="I162" s="319">
        <v>0</v>
      </c>
      <c r="J162" s="319">
        <v>0</v>
      </c>
      <c r="K162" s="319">
        <v>0</v>
      </c>
      <c r="L162" s="319">
        <v>0</v>
      </c>
      <c r="M162" s="319">
        <v>0</v>
      </c>
      <c r="N162" s="319">
        <v>0</v>
      </c>
      <c r="O162" s="319">
        <v>0</v>
      </c>
      <c r="P162" s="319">
        <v>0</v>
      </c>
      <c r="Q162" s="319">
        <v>0</v>
      </c>
      <c r="R162" s="319">
        <v>0</v>
      </c>
      <c r="S162" s="319">
        <v>0</v>
      </c>
      <c r="T162" s="319">
        <v>0</v>
      </c>
      <c r="U162" s="319">
        <v>0</v>
      </c>
      <c r="V162" s="319">
        <v>0</v>
      </c>
      <c r="W162" s="319">
        <v>0</v>
      </c>
      <c r="X162" s="319">
        <v>0</v>
      </c>
      <c r="Y162" s="319">
        <v>0</v>
      </c>
      <c r="Z162" s="319">
        <v>0</v>
      </c>
      <c r="AA162" s="319">
        <v>0</v>
      </c>
      <c r="AB162" s="319">
        <v>0</v>
      </c>
      <c r="AC162" s="319">
        <v>0</v>
      </c>
      <c r="AD162" s="319">
        <v>0</v>
      </c>
      <c r="AE162" s="319">
        <v>0</v>
      </c>
      <c r="AF162" s="319">
        <v>0</v>
      </c>
      <c r="AG162" s="319">
        <v>0</v>
      </c>
    </row>
    <row r="163" spans="2:33" x14ac:dyDescent="0.35">
      <c r="B163" s="433" t="s">
        <v>561</v>
      </c>
      <c r="C163" s="2">
        <v>23703192562970.262</v>
      </c>
      <c r="D163" s="2">
        <v>23900549802693.746</v>
      </c>
      <c r="E163" s="2">
        <v>24171749598293.531</v>
      </c>
      <c r="F163" s="2">
        <v>24296256253057.527</v>
      </c>
      <c r="G163" s="2">
        <v>24404797067861.781</v>
      </c>
      <c r="H163" s="2">
        <v>24591438578854.52</v>
      </c>
      <c r="I163" s="2">
        <v>24747090111456.059</v>
      </c>
      <c r="J163" s="2">
        <v>24932897218132.055</v>
      </c>
      <c r="K163" s="2">
        <v>25089504364690.824</v>
      </c>
      <c r="L163" s="2">
        <v>25245457270107.352</v>
      </c>
      <c r="M163" s="2">
        <v>25397666290005.824</v>
      </c>
      <c r="N163" s="2">
        <v>25546726088297.313</v>
      </c>
      <c r="O163" s="2">
        <v>25660958819576.887</v>
      </c>
      <c r="P163" s="2">
        <v>26140766582786.609</v>
      </c>
      <c r="Q163" s="2">
        <v>26397104980882.156</v>
      </c>
      <c r="R163" s="2">
        <v>26451038914556.57</v>
      </c>
      <c r="S163" s="2">
        <v>26601559987844.535</v>
      </c>
      <c r="T163" s="2">
        <v>26849853972750.496</v>
      </c>
      <c r="U163" s="2">
        <v>27137329064250.676</v>
      </c>
      <c r="V163" s="2">
        <v>27261762328975.902</v>
      </c>
      <c r="W163" s="2">
        <v>27430078001708.828</v>
      </c>
      <c r="X163" s="2">
        <v>27766408945626.996</v>
      </c>
      <c r="Y163" s="2">
        <v>27890861538190.41</v>
      </c>
      <c r="Z163" s="2">
        <v>28074944202678.605</v>
      </c>
      <c r="AA163" s="2">
        <v>28311480647782.371</v>
      </c>
      <c r="AB163" s="2">
        <v>28566248261902.617</v>
      </c>
      <c r="AC163" s="2">
        <v>28645017516083.262</v>
      </c>
      <c r="AD163" s="2">
        <v>28792439526327.727</v>
      </c>
      <c r="AE163" s="2">
        <v>28899666215885.207</v>
      </c>
      <c r="AF163" s="2">
        <v>28945919835211.008</v>
      </c>
      <c r="AG163" s="2">
        <v>28992509889057.371</v>
      </c>
    </row>
    <row r="164" spans="2:33" x14ac:dyDescent="0.35">
      <c r="B164" s="434" t="s">
        <v>562</v>
      </c>
      <c r="C164" s="2">
        <v>24804128145619.355</v>
      </c>
      <c r="D164" s="2">
        <v>25047203022125.164</v>
      </c>
      <c r="E164" s="2">
        <v>25356719768995.875</v>
      </c>
      <c r="F164" s="2">
        <v>25489943121240.07</v>
      </c>
      <c r="G164" s="2">
        <v>25670478244467.008</v>
      </c>
      <c r="H164" s="2">
        <v>25927448711752.863</v>
      </c>
      <c r="I164" s="2">
        <v>26156578025439.699</v>
      </c>
      <c r="J164" s="2">
        <v>26421546504582.477</v>
      </c>
      <c r="K164" s="2">
        <v>26657013895908.773</v>
      </c>
      <c r="L164" s="2">
        <v>26892243996744.988</v>
      </c>
      <c r="M164" s="2">
        <v>27123729851177.121</v>
      </c>
      <c r="N164" s="2">
        <v>27294547860742.848</v>
      </c>
      <c r="O164" s="2">
        <v>27460486365698.012</v>
      </c>
      <c r="P164" s="2">
        <v>27765610116310.969</v>
      </c>
      <c r="Q164" s="2">
        <v>27750190801889.754</v>
      </c>
      <c r="R164" s="2">
        <v>28137952129192.281</v>
      </c>
      <c r="S164" s="2">
        <v>28359921245936.496</v>
      </c>
      <c r="T164" s="2">
        <v>28599419192847.309</v>
      </c>
      <c r="U164" s="2">
        <v>28790773590905.488</v>
      </c>
      <c r="V164" s="2">
        <v>28946805067616.789</v>
      </c>
      <c r="W164" s="2">
        <v>29294906275385.633</v>
      </c>
      <c r="X164" s="2">
        <v>29837557531725.711</v>
      </c>
      <c r="Y164" s="2">
        <v>30236982481183.27</v>
      </c>
      <c r="Z164" s="2">
        <v>30679000944145.492</v>
      </c>
      <c r="AA164" s="2">
        <v>31174050400124.359</v>
      </c>
      <c r="AB164" s="2">
        <v>31604934345037.105</v>
      </c>
      <c r="AC164" s="2">
        <v>31877714621186.453</v>
      </c>
      <c r="AD164" s="2">
        <v>32162802433690.258</v>
      </c>
      <c r="AE164" s="2">
        <v>32497468367786.988</v>
      </c>
      <c r="AF164" s="2">
        <v>32805497765374.676</v>
      </c>
      <c r="AG164" s="2">
        <v>33098413610248.547</v>
      </c>
    </row>
    <row r="165" spans="2:33" x14ac:dyDescent="0.35">
      <c r="B165" s="435" t="s">
        <v>563</v>
      </c>
      <c r="C165" s="319">
        <v>0</v>
      </c>
      <c r="D165" s="319">
        <v>0</v>
      </c>
      <c r="E165" s="319">
        <v>0</v>
      </c>
      <c r="F165" s="319">
        <v>0</v>
      </c>
      <c r="G165" s="319">
        <v>0</v>
      </c>
      <c r="H165" s="319">
        <v>0</v>
      </c>
      <c r="I165" s="319">
        <v>0</v>
      </c>
      <c r="J165" s="319">
        <v>0</v>
      </c>
      <c r="K165" s="319">
        <v>0</v>
      </c>
      <c r="L165" s="319">
        <v>0</v>
      </c>
      <c r="M165" s="319">
        <v>0</v>
      </c>
      <c r="N165" s="319">
        <v>0</v>
      </c>
      <c r="O165" s="319">
        <v>0</v>
      </c>
      <c r="P165" s="319">
        <v>0</v>
      </c>
      <c r="Q165" s="319">
        <v>0</v>
      </c>
      <c r="R165" s="319">
        <v>0</v>
      </c>
      <c r="S165" s="319">
        <v>0</v>
      </c>
      <c r="T165" s="319">
        <v>0</v>
      </c>
      <c r="U165" s="319">
        <v>0</v>
      </c>
      <c r="V165" s="319">
        <v>0</v>
      </c>
      <c r="W165" s="319">
        <v>0</v>
      </c>
      <c r="X165" s="319">
        <v>0</v>
      </c>
      <c r="Y165" s="319">
        <v>0</v>
      </c>
      <c r="Z165" s="319">
        <v>0</v>
      </c>
      <c r="AA165" s="319">
        <v>0</v>
      </c>
      <c r="AB165" s="319">
        <v>0</v>
      </c>
      <c r="AC165" s="319">
        <v>0</v>
      </c>
      <c r="AD165" s="319">
        <v>0</v>
      </c>
      <c r="AE165" s="319">
        <v>0</v>
      </c>
      <c r="AF165" s="319">
        <v>0</v>
      </c>
      <c r="AG165" s="319">
        <v>0</v>
      </c>
    </row>
    <row r="166" spans="2:33" x14ac:dyDescent="0.35">
      <c r="B166" s="436" t="s">
        <v>564</v>
      </c>
      <c r="C166" s="2">
        <v>68620602121989.305</v>
      </c>
      <c r="D166" s="2">
        <v>68876034693222.891</v>
      </c>
      <c r="E166" s="2">
        <v>69564856192946.516</v>
      </c>
      <c r="F166" s="2">
        <v>71285020062671.75</v>
      </c>
      <c r="G166" s="2">
        <v>72974721450472.125</v>
      </c>
      <c r="H166" s="2">
        <v>73334536960134.5</v>
      </c>
      <c r="I166" s="2">
        <v>73757262752502.047</v>
      </c>
      <c r="J166" s="2">
        <v>74349673072456.172</v>
      </c>
      <c r="K166" s="2">
        <v>76297362545003.953</v>
      </c>
      <c r="L166" s="2">
        <v>77498837299074.625</v>
      </c>
      <c r="M166" s="2">
        <v>78031855697640.938</v>
      </c>
      <c r="N166" s="2">
        <v>78354193853861.375</v>
      </c>
      <c r="O166" s="2">
        <v>79775555342270.797</v>
      </c>
      <c r="P166" s="2">
        <v>81275073465124.453</v>
      </c>
      <c r="Q166" s="2">
        <v>82388241817647.688</v>
      </c>
      <c r="R166" s="2">
        <v>84454713050531.797</v>
      </c>
      <c r="S166" s="2">
        <v>85150899132258.359</v>
      </c>
      <c r="T166" s="2">
        <v>85655538111411.891</v>
      </c>
      <c r="U166" s="2">
        <v>86229700863751.25</v>
      </c>
      <c r="V166" s="2">
        <v>86927373521195.875</v>
      </c>
      <c r="W166" s="2">
        <v>87632324597721.547</v>
      </c>
      <c r="X166" s="2">
        <v>88293642814388.359</v>
      </c>
      <c r="Y166" s="2">
        <v>88941272989702.266</v>
      </c>
      <c r="Z166" s="2">
        <v>90135321883983.156</v>
      </c>
      <c r="AA166" s="2">
        <v>91347809135877.734</v>
      </c>
      <c r="AB166" s="2">
        <v>91355287002184.734</v>
      </c>
      <c r="AC166" s="2">
        <v>91256372322702.609</v>
      </c>
      <c r="AD166" s="2">
        <v>91363429841729</v>
      </c>
      <c r="AE166" s="2">
        <v>92032656752201.906</v>
      </c>
      <c r="AF166" s="2">
        <v>92495297368697.125</v>
      </c>
      <c r="AG166" s="2">
        <v>92368012925268.406</v>
      </c>
    </row>
    <row r="167" spans="2:33" x14ac:dyDescent="0.35">
      <c r="B167" s="430" t="s">
        <v>565</v>
      </c>
      <c r="C167" s="2">
        <v>0</v>
      </c>
      <c r="D167" s="2">
        <v>0</v>
      </c>
      <c r="E167" s="2">
        <v>0</v>
      </c>
      <c r="F167" s="2">
        <v>0</v>
      </c>
      <c r="G167" s="2">
        <v>0</v>
      </c>
      <c r="H167" s="2">
        <v>0</v>
      </c>
      <c r="I167" s="2">
        <v>0</v>
      </c>
      <c r="J167" s="2">
        <v>0</v>
      </c>
      <c r="K167" s="2">
        <v>0</v>
      </c>
      <c r="L167" s="2">
        <v>0</v>
      </c>
      <c r="M167" s="2">
        <v>0</v>
      </c>
      <c r="N167" s="2">
        <v>0</v>
      </c>
      <c r="O167" s="2">
        <v>0</v>
      </c>
      <c r="P167" s="2">
        <v>0</v>
      </c>
      <c r="Q167" s="2">
        <v>0</v>
      </c>
      <c r="R167" s="2">
        <v>0</v>
      </c>
      <c r="S167" s="2">
        <v>0</v>
      </c>
      <c r="T167" s="2">
        <v>0</v>
      </c>
      <c r="U167" s="2">
        <v>0</v>
      </c>
      <c r="V167" s="2">
        <v>0</v>
      </c>
      <c r="W167" s="2">
        <v>0</v>
      </c>
      <c r="X167" s="2">
        <v>0</v>
      </c>
      <c r="Y167" s="2">
        <v>0</v>
      </c>
      <c r="Z167" s="2">
        <v>0</v>
      </c>
      <c r="AA167" s="2">
        <v>0</v>
      </c>
      <c r="AB167" s="2">
        <v>0</v>
      </c>
      <c r="AC167" s="2">
        <v>0</v>
      </c>
      <c r="AD167" s="2">
        <v>0</v>
      </c>
      <c r="AE167" s="2">
        <v>0</v>
      </c>
      <c r="AF167" s="2">
        <v>0</v>
      </c>
      <c r="AG167" s="2">
        <v>0</v>
      </c>
    </row>
    <row r="168" spans="2:33" x14ac:dyDescent="0.35">
      <c r="B168" s="430" t="s">
        <v>566</v>
      </c>
      <c r="C168" s="319">
        <v>0</v>
      </c>
      <c r="D168" s="319">
        <v>0</v>
      </c>
      <c r="E168" s="319">
        <v>0</v>
      </c>
      <c r="F168" s="319">
        <v>0</v>
      </c>
      <c r="G168" s="319">
        <v>0</v>
      </c>
      <c r="H168" s="319">
        <v>0</v>
      </c>
      <c r="I168" s="319">
        <v>0</v>
      </c>
      <c r="J168" s="319">
        <v>0</v>
      </c>
      <c r="K168" s="319">
        <v>0</v>
      </c>
      <c r="L168" s="319">
        <v>0</v>
      </c>
      <c r="M168" s="319">
        <v>0</v>
      </c>
      <c r="N168" s="319">
        <v>0</v>
      </c>
      <c r="O168" s="319">
        <v>0</v>
      </c>
      <c r="P168" s="319">
        <v>0</v>
      </c>
      <c r="Q168" s="319">
        <v>0</v>
      </c>
      <c r="R168" s="319">
        <v>0</v>
      </c>
      <c r="S168" s="319">
        <v>0</v>
      </c>
      <c r="T168" s="319">
        <v>0</v>
      </c>
      <c r="U168" s="319">
        <v>0</v>
      </c>
      <c r="V168" s="319">
        <v>0</v>
      </c>
      <c r="W168" s="319">
        <v>0</v>
      </c>
      <c r="X168" s="319">
        <v>0</v>
      </c>
      <c r="Y168" s="319">
        <v>0</v>
      </c>
      <c r="Z168" s="319">
        <v>0</v>
      </c>
      <c r="AA168" s="319">
        <v>0</v>
      </c>
      <c r="AB168" s="319">
        <v>0</v>
      </c>
      <c r="AC168" s="319">
        <v>0</v>
      </c>
      <c r="AD168" s="319">
        <v>0</v>
      </c>
      <c r="AE168" s="319">
        <v>0</v>
      </c>
      <c r="AF168" s="319">
        <v>0</v>
      </c>
      <c r="AG168" s="319">
        <v>0</v>
      </c>
    </row>
    <row r="169" spans="2:33" x14ac:dyDescent="0.35">
      <c r="B169" s="431" t="s">
        <v>567</v>
      </c>
      <c r="C169" s="319">
        <v>0</v>
      </c>
      <c r="D169" s="319">
        <v>0</v>
      </c>
      <c r="E169" s="319">
        <v>0</v>
      </c>
      <c r="F169" s="319">
        <v>0</v>
      </c>
      <c r="G169" s="319">
        <v>0</v>
      </c>
      <c r="H169" s="319">
        <v>0</v>
      </c>
      <c r="I169" s="319">
        <v>0</v>
      </c>
      <c r="J169" s="319">
        <v>0</v>
      </c>
      <c r="K169" s="319">
        <v>0</v>
      </c>
      <c r="L169" s="319">
        <v>0</v>
      </c>
      <c r="M169" s="319">
        <v>0</v>
      </c>
      <c r="N169" s="319">
        <v>0</v>
      </c>
      <c r="O169" s="319">
        <v>0</v>
      </c>
      <c r="P169" s="319">
        <v>0</v>
      </c>
      <c r="Q169" s="319">
        <v>0</v>
      </c>
      <c r="R169" s="319">
        <v>0</v>
      </c>
      <c r="S169" s="319">
        <v>0</v>
      </c>
      <c r="T169" s="319">
        <v>0</v>
      </c>
      <c r="U169" s="319">
        <v>0</v>
      </c>
      <c r="V169" s="319">
        <v>0</v>
      </c>
      <c r="W169" s="319">
        <v>0</v>
      </c>
      <c r="X169" s="319">
        <v>0</v>
      </c>
      <c r="Y169" s="319">
        <v>0</v>
      </c>
      <c r="Z169" s="319">
        <v>0</v>
      </c>
      <c r="AA169" s="319">
        <v>0</v>
      </c>
      <c r="AB169" s="319">
        <v>0</v>
      </c>
      <c r="AC169" s="319">
        <v>0</v>
      </c>
      <c r="AD169" s="319">
        <v>0</v>
      </c>
      <c r="AE169" s="319">
        <v>0</v>
      </c>
      <c r="AF169" s="319">
        <v>0</v>
      </c>
      <c r="AG169" s="319">
        <v>0</v>
      </c>
    </row>
    <row r="170" spans="2:33" x14ac:dyDescent="0.35">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2:33" x14ac:dyDescent="0.35">
      <c r="B171" s="346" t="s">
        <v>87</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2:33" x14ac:dyDescent="0.35">
      <c r="B172" s="430" t="s">
        <v>543</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row>
    <row r="173" spans="2:33" x14ac:dyDescent="0.35">
      <c r="B173" s="430" t="s">
        <v>544</v>
      </c>
      <c r="C173" s="319">
        <v>0</v>
      </c>
      <c r="D173" s="319">
        <v>0</v>
      </c>
      <c r="E173" s="319">
        <v>0</v>
      </c>
      <c r="F173" s="319">
        <v>0</v>
      </c>
      <c r="G173" s="319">
        <v>0</v>
      </c>
      <c r="H173" s="319">
        <v>0</v>
      </c>
      <c r="I173" s="319">
        <v>0</v>
      </c>
      <c r="J173" s="319">
        <v>0</v>
      </c>
      <c r="K173" s="319">
        <v>0</v>
      </c>
      <c r="L173" s="319">
        <v>0</v>
      </c>
      <c r="M173" s="319">
        <v>0</v>
      </c>
      <c r="N173" s="319">
        <v>0</v>
      </c>
      <c r="O173" s="319">
        <v>0</v>
      </c>
      <c r="P173" s="319">
        <v>0</v>
      </c>
      <c r="Q173" s="319">
        <v>0</v>
      </c>
      <c r="R173" s="319">
        <v>0</v>
      </c>
      <c r="S173" s="319">
        <v>0</v>
      </c>
      <c r="T173" s="319">
        <v>0</v>
      </c>
      <c r="U173" s="319">
        <v>0</v>
      </c>
      <c r="V173" s="319">
        <v>0</v>
      </c>
      <c r="W173" s="319">
        <v>0</v>
      </c>
      <c r="X173" s="319">
        <v>0</v>
      </c>
      <c r="Y173" s="319">
        <v>0</v>
      </c>
      <c r="Z173" s="319">
        <v>0</v>
      </c>
      <c r="AA173" s="319">
        <v>0</v>
      </c>
      <c r="AB173" s="319">
        <v>0</v>
      </c>
      <c r="AC173" s="319">
        <v>0</v>
      </c>
      <c r="AD173" s="319">
        <v>0</v>
      </c>
      <c r="AE173" s="319">
        <v>0</v>
      </c>
      <c r="AF173" s="319">
        <v>0</v>
      </c>
      <c r="AG173" s="319">
        <v>0</v>
      </c>
    </row>
    <row r="174" spans="2:33" x14ac:dyDescent="0.35">
      <c r="B174" s="430" t="s">
        <v>545</v>
      </c>
      <c r="C174" s="319">
        <v>0</v>
      </c>
      <c r="D174" s="319">
        <v>0</v>
      </c>
      <c r="E174" s="319">
        <v>0</v>
      </c>
      <c r="F174" s="319">
        <v>0</v>
      </c>
      <c r="G174" s="319">
        <v>0</v>
      </c>
      <c r="H174" s="319">
        <v>0</v>
      </c>
      <c r="I174" s="319">
        <v>0</v>
      </c>
      <c r="J174" s="319">
        <v>0</v>
      </c>
      <c r="K174" s="319">
        <v>0</v>
      </c>
      <c r="L174" s="319">
        <v>0</v>
      </c>
      <c r="M174" s="319">
        <v>0</v>
      </c>
      <c r="N174" s="319">
        <v>0</v>
      </c>
      <c r="O174" s="319">
        <v>0</v>
      </c>
      <c r="P174" s="319">
        <v>0</v>
      </c>
      <c r="Q174" s="319">
        <v>0</v>
      </c>
      <c r="R174" s="319">
        <v>0</v>
      </c>
      <c r="S174" s="319">
        <v>0</v>
      </c>
      <c r="T174" s="319">
        <v>0</v>
      </c>
      <c r="U174" s="319">
        <v>0</v>
      </c>
      <c r="V174" s="319">
        <v>0</v>
      </c>
      <c r="W174" s="319">
        <v>0</v>
      </c>
      <c r="X174" s="319">
        <v>0</v>
      </c>
      <c r="Y174" s="319">
        <v>0</v>
      </c>
      <c r="Z174" s="319">
        <v>0</v>
      </c>
      <c r="AA174" s="319">
        <v>0</v>
      </c>
      <c r="AB174" s="319">
        <v>0</v>
      </c>
      <c r="AC174" s="319">
        <v>0</v>
      </c>
      <c r="AD174" s="319">
        <v>0</v>
      </c>
      <c r="AE174" s="319">
        <v>0</v>
      </c>
      <c r="AF174" s="319">
        <v>0</v>
      </c>
      <c r="AG174" s="319">
        <v>0</v>
      </c>
    </row>
    <row r="175" spans="2:33" x14ac:dyDescent="0.35">
      <c r="B175" s="431" t="s">
        <v>546</v>
      </c>
      <c r="C175" s="319">
        <v>0</v>
      </c>
      <c r="D175" s="319">
        <v>0</v>
      </c>
      <c r="E175" s="319">
        <v>0</v>
      </c>
      <c r="F175" s="319">
        <v>0</v>
      </c>
      <c r="G175" s="319">
        <v>0</v>
      </c>
      <c r="H175" s="319">
        <v>0</v>
      </c>
      <c r="I175" s="319">
        <v>0</v>
      </c>
      <c r="J175" s="319">
        <v>0</v>
      </c>
      <c r="K175" s="319">
        <v>0</v>
      </c>
      <c r="L175" s="319">
        <v>0</v>
      </c>
      <c r="M175" s="319">
        <v>0</v>
      </c>
      <c r="N175" s="319">
        <v>0</v>
      </c>
      <c r="O175" s="319">
        <v>0</v>
      </c>
      <c r="P175" s="319">
        <v>0</v>
      </c>
      <c r="Q175" s="319">
        <v>0</v>
      </c>
      <c r="R175" s="319">
        <v>0</v>
      </c>
      <c r="S175" s="319">
        <v>0</v>
      </c>
      <c r="T175" s="319">
        <v>0</v>
      </c>
      <c r="U175" s="319">
        <v>0</v>
      </c>
      <c r="V175" s="319">
        <v>0</v>
      </c>
      <c r="W175" s="319">
        <v>0</v>
      </c>
      <c r="X175" s="319">
        <v>0</v>
      </c>
      <c r="Y175" s="319">
        <v>0</v>
      </c>
      <c r="Z175" s="319">
        <v>0</v>
      </c>
      <c r="AA175" s="319">
        <v>0</v>
      </c>
      <c r="AB175" s="319">
        <v>0</v>
      </c>
      <c r="AC175" s="319">
        <v>0</v>
      </c>
      <c r="AD175" s="319">
        <v>0</v>
      </c>
      <c r="AE175" s="319">
        <v>0</v>
      </c>
      <c r="AF175" s="319">
        <v>0</v>
      </c>
      <c r="AG175" s="319">
        <v>0</v>
      </c>
    </row>
    <row r="176" spans="2:33" x14ac:dyDescent="0.35">
      <c r="B176" s="430" t="s">
        <v>547</v>
      </c>
      <c r="C176" s="319">
        <v>0</v>
      </c>
      <c r="D176" s="319">
        <v>0</v>
      </c>
      <c r="E176" s="319">
        <v>0</v>
      </c>
      <c r="F176" s="319">
        <v>0</v>
      </c>
      <c r="G176" s="319">
        <v>0</v>
      </c>
      <c r="H176" s="319">
        <v>0</v>
      </c>
      <c r="I176" s="319">
        <v>0</v>
      </c>
      <c r="J176" s="319">
        <v>0</v>
      </c>
      <c r="K176" s="319">
        <v>0</v>
      </c>
      <c r="L176" s="319">
        <v>0</v>
      </c>
      <c r="M176" s="319">
        <v>0</v>
      </c>
      <c r="N176" s="319">
        <v>0</v>
      </c>
      <c r="O176" s="319">
        <v>0</v>
      </c>
      <c r="P176" s="319">
        <v>0</v>
      </c>
      <c r="Q176" s="319">
        <v>0</v>
      </c>
      <c r="R176" s="319">
        <v>0</v>
      </c>
      <c r="S176" s="319">
        <v>0</v>
      </c>
      <c r="T176" s="319">
        <v>0</v>
      </c>
      <c r="U176" s="319">
        <v>0</v>
      </c>
      <c r="V176" s="319">
        <v>0</v>
      </c>
      <c r="W176" s="319">
        <v>0</v>
      </c>
      <c r="X176" s="319">
        <v>0</v>
      </c>
      <c r="Y176" s="319">
        <v>0</v>
      </c>
      <c r="Z176" s="319">
        <v>0</v>
      </c>
      <c r="AA176" s="319">
        <v>0</v>
      </c>
      <c r="AB176" s="319">
        <v>0</v>
      </c>
      <c r="AC176" s="319">
        <v>0</v>
      </c>
      <c r="AD176" s="319">
        <v>0</v>
      </c>
      <c r="AE176" s="319">
        <v>0</v>
      </c>
      <c r="AF176" s="319">
        <v>0</v>
      </c>
      <c r="AG176" s="319">
        <v>0</v>
      </c>
    </row>
    <row r="177" spans="2:33" x14ac:dyDescent="0.35">
      <c r="B177" s="430" t="s">
        <v>548</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row>
    <row r="178" spans="2:33" x14ac:dyDescent="0.35">
      <c r="B178" s="430" t="s">
        <v>549</v>
      </c>
      <c r="C178" s="319">
        <v>0</v>
      </c>
      <c r="D178" s="319">
        <v>0</v>
      </c>
      <c r="E178" s="319">
        <v>0</v>
      </c>
      <c r="F178" s="319">
        <v>0</v>
      </c>
      <c r="G178" s="319">
        <v>0</v>
      </c>
      <c r="H178" s="319">
        <v>0</v>
      </c>
      <c r="I178" s="319">
        <v>0</v>
      </c>
      <c r="J178" s="319">
        <v>0</v>
      </c>
      <c r="K178" s="319">
        <v>0</v>
      </c>
      <c r="L178" s="319">
        <v>0</v>
      </c>
      <c r="M178" s="319">
        <v>0</v>
      </c>
      <c r="N178" s="319">
        <v>0</v>
      </c>
      <c r="O178" s="319">
        <v>0</v>
      </c>
      <c r="P178" s="319">
        <v>0</v>
      </c>
      <c r="Q178" s="319">
        <v>0</v>
      </c>
      <c r="R178" s="319">
        <v>0</v>
      </c>
      <c r="S178" s="319">
        <v>0</v>
      </c>
      <c r="T178" s="319">
        <v>0</v>
      </c>
      <c r="U178" s="319">
        <v>0</v>
      </c>
      <c r="V178" s="319">
        <v>0</v>
      </c>
      <c r="W178" s="319">
        <v>0</v>
      </c>
      <c r="X178" s="319">
        <v>0</v>
      </c>
      <c r="Y178" s="319">
        <v>0</v>
      </c>
      <c r="Z178" s="319">
        <v>0</v>
      </c>
      <c r="AA178" s="319">
        <v>0</v>
      </c>
      <c r="AB178" s="319">
        <v>0</v>
      </c>
      <c r="AC178" s="319">
        <v>0</v>
      </c>
      <c r="AD178" s="319">
        <v>0</v>
      </c>
      <c r="AE178" s="319">
        <v>0</v>
      </c>
      <c r="AF178" s="319">
        <v>0</v>
      </c>
      <c r="AG178" s="319">
        <v>0</v>
      </c>
    </row>
    <row r="179" spans="2:33" x14ac:dyDescent="0.35">
      <c r="B179" s="430" t="s">
        <v>550</v>
      </c>
      <c r="C179" s="319">
        <v>0</v>
      </c>
      <c r="D179" s="319">
        <v>0</v>
      </c>
      <c r="E179" s="319">
        <v>0</v>
      </c>
      <c r="F179" s="319">
        <v>0</v>
      </c>
      <c r="G179" s="319">
        <v>0</v>
      </c>
      <c r="H179" s="319">
        <v>0</v>
      </c>
      <c r="I179" s="319">
        <v>0</v>
      </c>
      <c r="J179" s="319">
        <v>0</v>
      </c>
      <c r="K179" s="319">
        <v>0</v>
      </c>
      <c r="L179" s="319">
        <v>0</v>
      </c>
      <c r="M179" s="319">
        <v>0</v>
      </c>
      <c r="N179" s="319">
        <v>0</v>
      </c>
      <c r="O179" s="319">
        <v>0</v>
      </c>
      <c r="P179" s="319">
        <v>0</v>
      </c>
      <c r="Q179" s="319">
        <v>0</v>
      </c>
      <c r="R179" s="319">
        <v>0</v>
      </c>
      <c r="S179" s="319">
        <v>0</v>
      </c>
      <c r="T179" s="319">
        <v>0</v>
      </c>
      <c r="U179" s="319">
        <v>0</v>
      </c>
      <c r="V179" s="319">
        <v>0</v>
      </c>
      <c r="W179" s="319">
        <v>0</v>
      </c>
      <c r="X179" s="319">
        <v>0</v>
      </c>
      <c r="Y179" s="319">
        <v>0</v>
      </c>
      <c r="Z179" s="319">
        <v>0</v>
      </c>
      <c r="AA179" s="319">
        <v>0</v>
      </c>
      <c r="AB179" s="319">
        <v>0</v>
      </c>
      <c r="AC179" s="319">
        <v>0</v>
      </c>
      <c r="AD179" s="319">
        <v>0</v>
      </c>
      <c r="AE179" s="319">
        <v>0</v>
      </c>
      <c r="AF179" s="319">
        <v>0</v>
      </c>
      <c r="AG179" s="319">
        <v>0</v>
      </c>
    </row>
    <row r="180" spans="2:33" x14ac:dyDescent="0.35">
      <c r="B180" s="430" t="s">
        <v>551</v>
      </c>
      <c r="C180" s="319">
        <v>2.3215389646334128E+16</v>
      </c>
      <c r="D180" s="319">
        <v>2.3252501720618488E+16</v>
      </c>
      <c r="E180" s="319">
        <v>2.3060165587167656E+16</v>
      </c>
      <c r="F180" s="319">
        <v>2.2840718288888256E+16</v>
      </c>
      <c r="G180" s="319">
        <v>2.2561566613318236E+16</v>
      </c>
      <c r="H180" s="319">
        <v>2.220594240805556E+16</v>
      </c>
      <c r="I180" s="319">
        <v>2.207234659583498E+16</v>
      </c>
      <c r="J180" s="319">
        <v>2.1878953719204116E+16</v>
      </c>
      <c r="K180" s="319">
        <v>2.1769535790343704E+16</v>
      </c>
      <c r="L180" s="319">
        <v>2.1592314474417732E+16</v>
      </c>
      <c r="M180" s="319">
        <v>2.1426475906716244E+16</v>
      </c>
      <c r="N180" s="319">
        <v>2.1336648183124272E+16</v>
      </c>
      <c r="O180" s="319">
        <v>2.121097534708624E+16</v>
      </c>
      <c r="P180" s="319">
        <v>2.1061486151171544E+16</v>
      </c>
      <c r="Q180" s="319">
        <v>2.0894918355471616E+16</v>
      </c>
      <c r="R180" s="319">
        <v>2.0449700274882856E+16</v>
      </c>
      <c r="S180" s="319">
        <v>2.04046557158387E+16</v>
      </c>
      <c r="T180" s="319">
        <v>2.0060190923430808E+16</v>
      </c>
      <c r="U180" s="319">
        <v>1.9831161478924648E+16</v>
      </c>
      <c r="V180" s="319">
        <v>1.9624936947492048E+16</v>
      </c>
      <c r="W180" s="319">
        <v>1.9377217284538404E+16</v>
      </c>
      <c r="X180" s="319">
        <v>1.8965927402990528E+16</v>
      </c>
      <c r="Y180" s="319">
        <v>1.8744888017419536E+16</v>
      </c>
      <c r="Z180" s="319">
        <v>1.8470644284956888E+16</v>
      </c>
      <c r="AA180" s="319">
        <v>1.8236663813648236E+16</v>
      </c>
      <c r="AB180" s="319">
        <v>1.8062780502334568E+16</v>
      </c>
      <c r="AC180" s="319">
        <v>1.7903695386512764E+16</v>
      </c>
      <c r="AD180" s="319">
        <v>1.7676140740024838E+16</v>
      </c>
      <c r="AE180" s="319">
        <v>1.749819653947544E+16</v>
      </c>
      <c r="AF180" s="319">
        <v>1.7320871296902358E+16</v>
      </c>
      <c r="AG180" s="319">
        <v>1.7099655295886796E+16</v>
      </c>
    </row>
    <row r="181" spans="2:33" x14ac:dyDescent="0.35">
      <c r="B181" s="430" t="s">
        <v>552</v>
      </c>
      <c r="C181" s="319">
        <v>0</v>
      </c>
      <c r="D181" s="319">
        <v>0</v>
      </c>
      <c r="E181" s="319">
        <v>0</v>
      </c>
      <c r="F181" s="319">
        <v>0</v>
      </c>
      <c r="G181" s="319">
        <v>0</v>
      </c>
      <c r="H181" s="319">
        <v>0</v>
      </c>
      <c r="I181" s="319">
        <v>0</v>
      </c>
      <c r="J181" s="319">
        <v>0</v>
      </c>
      <c r="K181" s="319">
        <v>0</v>
      </c>
      <c r="L181" s="319">
        <v>0</v>
      </c>
      <c r="M181" s="319">
        <v>0</v>
      </c>
      <c r="N181" s="319">
        <v>0</v>
      </c>
      <c r="O181" s="319">
        <v>0</v>
      </c>
      <c r="P181" s="319">
        <v>0</v>
      </c>
      <c r="Q181" s="319">
        <v>0</v>
      </c>
      <c r="R181" s="319">
        <v>0</v>
      </c>
      <c r="S181" s="319">
        <v>0</v>
      </c>
      <c r="T181" s="319">
        <v>0</v>
      </c>
      <c r="U181" s="319">
        <v>0</v>
      </c>
      <c r="V181" s="319">
        <v>0</v>
      </c>
      <c r="W181" s="319">
        <v>0</v>
      </c>
      <c r="X181" s="319">
        <v>0</v>
      </c>
      <c r="Y181" s="319">
        <v>0</v>
      </c>
      <c r="Z181" s="319">
        <v>0</v>
      </c>
      <c r="AA181" s="319">
        <v>0</v>
      </c>
      <c r="AB181" s="319">
        <v>0</v>
      </c>
      <c r="AC181" s="319">
        <v>0</v>
      </c>
      <c r="AD181" s="319">
        <v>0</v>
      </c>
      <c r="AE181" s="319">
        <v>0</v>
      </c>
      <c r="AF181" s="319">
        <v>0</v>
      </c>
      <c r="AG181" s="319">
        <v>0</v>
      </c>
    </row>
    <row r="182" spans="2:33" x14ac:dyDescent="0.35">
      <c r="B182" s="431" t="s">
        <v>553</v>
      </c>
      <c r="C182" s="319">
        <v>0</v>
      </c>
      <c r="D182" s="319">
        <v>0</v>
      </c>
      <c r="E182" s="319">
        <v>0</v>
      </c>
      <c r="F182" s="319">
        <v>0</v>
      </c>
      <c r="G182" s="319">
        <v>0</v>
      </c>
      <c r="H182" s="319">
        <v>0</v>
      </c>
      <c r="I182" s="319">
        <v>0</v>
      </c>
      <c r="J182" s="319">
        <v>0</v>
      </c>
      <c r="K182" s="319">
        <v>0</v>
      </c>
      <c r="L182" s="319">
        <v>0</v>
      </c>
      <c r="M182" s="319">
        <v>0</v>
      </c>
      <c r="N182" s="319">
        <v>0</v>
      </c>
      <c r="O182" s="319">
        <v>0</v>
      </c>
      <c r="P182" s="319">
        <v>0</v>
      </c>
      <c r="Q182" s="319">
        <v>0</v>
      </c>
      <c r="R182" s="319">
        <v>0</v>
      </c>
      <c r="S182" s="319">
        <v>0</v>
      </c>
      <c r="T182" s="319">
        <v>0</v>
      </c>
      <c r="U182" s="319">
        <v>0</v>
      </c>
      <c r="V182" s="319">
        <v>0</v>
      </c>
      <c r="W182" s="319">
        <v>0</v>
      </c>
      <c r="X182" s="319">
        <v>0</v>
      </c>
      <c r="Y182" s="319">
        <v>0</v>
      </c>
      <c r="Z182" s="319">
        <v>0</v>
      </c>
      <c r="AA182" s="319">
        <v>0</v>
      </c>
      <c r="AB182" s="319">
        <v>0</v>
      </c>
      <c r="AC182" s="319">
        <v>0</v>
      </c>
      <c r="AD182" s="319">
        <v>0</v>
      </c>
      <c r="AE182" s="319">
        <v>0</v>
      </c>
      <c r="AF182" s="319">
        <v>0</v>
      </c>
      <c r="AG182" s="319">
        <v>0</v>
      </c>
    </row>
    <row r="183" spans="2:33" x14ac:dyDescent="0.35">
      <c r="B183" s="430" t="s">
        <v>554</v>
      </c>
      <c r="C183" s="319">
        <v>0</v>
      </c>
      <c r="D183" s="319">
        <v>0</v>
      </c>
      <c r="E183" s="319">
        <v>0</v>
      </c>
      <c r="F183" s="319">
        <v>0</v>
      </c>
      <c r="G183" s="319">
        <v>0</v>
      </c>
      <c r="H183" s="319">
        <v>0</v>
      </c>
      <c r="I183" s="319">
        <v>0</v>
      </c>
      <c r="J183" s="319">
        <v>0</v>
      </c>
      <c r="K183" s="319">
        <v>0</v>
      </c>
      <c r="L183" s="319">
        <v>0</v>
      </c>
      <c r="M183" s="319">
        <v>0</v>
      </c>
      <c r="N183" s="319">
        <v>0</v>
      </c>
      <c r="O183" s="319">
        <v>0</v>
      </c>
      <c r="P183" s="319">
        <v>0</v>
      </c>
      <c r="Q183" s="319">
        <v>0</v>
      </c>
      <c r="R183" s="319">
        <v>0</v>
      </c>
      <c r="S183" s="319">
        <v>0</v>
      </c>
      <c r="T183" s="319">
        <v>0</v>
      </c>
      <c r="U183" s="319">
        <v>0</v>
      </c>
      <c r="V183" s="319">
        <v>0</v>
      </c>
      <c r="W183" s="319">
        <v>0</v>
      </c>
      <c r="X183" s="319">
        <v>0</v>
      </c>
      <c r="Y183" s="319">
        <v>0</v>
      </c>
      <c r="Z183" s="319">
        <v>0</v>
      </c>
      <c r="AA183" s="319">
        <v>0</v>
      </c>
      <c r="AB183" s="319">
        <v>0</v>
      </c>
      <c r="AC183" s="319">
        <v>0</v>
      </c>
      <c r="AD183" s="319">
        <v>0</v>
      </c>
      <c r="AE183" s="319">
        <v>0</v>
      </c>
      <c r="AF183" s="319">
        <v>0</v>
      </c>
      <c r="AG183" s="319">
        <v>0</v>
      </c>
    </row>
    <row r="184" spans="2:33" x14ac:dyDescent="0.35">
      <c r="B184" s="430" t="s">
        <v>555</v>
      </c>
      <c r="C184" s="319">
        <v>0</v>
      </c>
      <c r="D184" s="319">
        <v>0</v>
      </c>
      <c r="E184" s="319">
        <v>0</v>
      </c>
      <c r="F184" s="319">
        <v>0</v>
      </c>
      <c r="G184" s="319">
        <v>0</v>
      </c>
      <c r="H184" s="319">
        <v>0</v>
      </c>
      <c r="I184" s="319">
        <v>0</v>
      </c>
      <c r="J184" s="319">
        <v>0</v>
      </c>
      <c r="K184" s="319">
        <v>0</v>
      </c>
      <c r="L184" s="319">
        <v>0</v>
      </c>
      <c r="M184" s="319">
        <v>0</v>
      </c>
      <c r="N184" s="319">
        <v>0</v>
      </c>
      <c r="O184" s="319">
        <v>0</v>
      </c>
      <c r="P184" s="319">
        <v>0</v>
      </c>
      <c r="Q184" s="319">
        <v>0</v>
      </c>
      <c r="R184" s="319">
        <v>0</v>
      </c>
      <c r="S184" s="319">
        <v>0</v>
      </c>
      <c r="T184" s="319">
        <v>0</v>
      </c>
      <c r="U184" s="319">
        <v>0</v>
      </c>
      <c r="V184" s="319">
        <v>0</v>
      </c>
      <c r="W184" s="319">
        <v>0</v>
      </c>
      <c r="X184" s="319">
        <v>0</v>
      </c>
      <c r="Y184" s="319">
        <v>0</v>
      </c>
      <c r="Z184" s="319">
        <v>0</v>
      </c>
      <c r="AA184" s="319">
        <v>0</v>
      </c>
      <c r="AB184" s="319">
        <v>0</v>
      </c>
      <c r="AC184" s="319">
        <v>0</v>
      </c>
      <c r="AD184" s="319">
        <v>0</v>
      </c>
      <c r="AE184" s="319">
        <v>0</v>
      </c>
      <c r="AF184" s="319">
        <v>0</v>
      </c>
      <c r="AG184" s="319">
        <v>0</v>
      </c>
    </row>
    <row r="185" spans="2:33" x14ac:dyDescent="0.35">
      <c r="B185" s="430" t="s">
        <v>556</v>
      </c>
      <c r="C185" s="319">
        <v>0</v>
      </c>
      <c r="D185" s="319">
        <v>0</v>
      </c>
      <c r="E185" s="319">
        <v>0</v>
      </c>
      <c r="F185" s="319">
        <v>0</v>
      </c>
      <c r="G185" s="319">
        <v>0</v>
      </c>
      <c r="H185" s="319">
        <v>0</v>
      </c>
      <c r="I185" s="319">
        <v>0</v>
      </c>
      <c r="J185" s="319">
        <v>0</v>
      </c>
      <c r="K185" s="319">
        <v>0</v>
      </c>
      <c r="L185" s="319">
        <v>0</v>
      </c>
      <c r="M185" s="319">
        <v>0</v>
      </c>
      <c r="N185" s="319">
        <v>0</v>
      </c>
      <c r="O185" s="319">
        <v>0</v>
      </c>
      <c r="P185" s="319">
        <v>0</v>
      </c>
      <c r="Q185" s="319">
        <v>0</v>
      </c>
      <c r="R185" s="319">
        <v>0</v>
      </c>
      <c r="S185" s="319">
        <v>0</v>
      </c>
      <c r="T185" s="319">
        <v>0</v>
      </c>
      <c r="U185" s="319">
        <v>0</v>
      </c>
      <c r="V185" s="319">
        <v>0</v>
      </c>
      <c r="W185" s="319">
        <v>0</v>
      </c>
      <c r="X185" s="319">
        <v>0</v>
      </c>
      <c r="Y185" s="319">
        <v>0</v>
      </c>
      <c r="Z185" s="319">
        <v>0</v>
      </c>
      <c r="AA185" s="319">
        <v>0</v>
      </c>
      <c r="AB185" s="319">
        <v>0</v>
      </c>
      <c r="AC185" s="319">
        <v>0</v>
      </c>
      <c r="AD185" s="319">
        <v>0</v>
      </c>
      <c r="AE185" s="319">
        <v>0</v>
      </c>
      <c r="AF185" s="319">
        <v>0</v>
      </c>
      <c r="AG185" s="319">
        <v>0</v>
      </c>
    </row>
    <row r="186" spans="2:33" x14ac:dyDescent="0.35">
      <c r="B186" s="430" t="s">
        <v>557</v>
      </c>
      <c r="C186" s="319">
        <v>0</v>
      </c>
      <c r="D186" s="319">
        <v>0</v>
      </c>
      <c r="E186" s="319">
        <v>0</v>
      </c>
      <c r="F186" s="319">
        <v>0</v>
      </c>
      <c r="G186" s="319">
        <v>0</v>
      </c>
      <c r="H186" s="319">
        <v>0</v>
      </c>
      <c r="I186" s="319">
        <v>0</v>
      </c>
      <c r="J186" s="319">
        <v>0</v>
      </c>
      <c r="K186" s="319">
        <v>0</v>
      </c>
      <c r="L186" s="319">
        <v>0</v>
      </c>
      <c r="M186" s="319">
        <v>0</v>
      </c>
      <c r="N186" s="319">
        <v>0</v>
      </c>
      <c r="O186" s="319">
        <v>0</v>
      </c>
      <c r="P186" s="319">
        <v>0</v>
      </c>
      <c r="Q186" s="319">
        <v>0</v>
      </c>
      <c r="R186" s="319">
        <v>0</v>
      </c>
      <c r="S186" s="319">
        <v>0</v>
      </c>
      <c r="T186" s="319">
        <v>0</v>
      </c>
      <c r="U186" s="319">
        <v>0</v>
      </c>
      <c r="V186" s="319">
        <v>0</v>
      </c>
      <c r="W186" s="319">
        <v>0</v>
      </c>
      <c r="X186" s="319">
        <v>0</v>
      </c>
      <c r="Y186" s="319">
        <v>0</v>
      </c>
      <c r="Z186" s="319">
        <v>0</v>
      </c>
      <c r="AA186" s="319">
        <v>0</v>
      </c>
      <c r="AB186" s="319">
        <v>0</v>
      </c>
      <c r="AC186" s="319">
        <v>0</v>
      </c>
      <c r="AD186" s="319">
        <v>0</v>
      </c>
      <c r="AE186" s="319">
        <v>0</v>
      </c>
      <c r="AF186" s="319">
        <v>0</v>
      </c>
      <c r="AG186" s="319">
        <v>0</v>
      </c>
    </row>
    <row r="187" spans="2:33" x14ac:dyDescent="0.35">
      <c r="B187" s="432" t="s">
        <v>558</v>
      </c>
      <c r="C187" s="319">
        <v>0</v>
      </c>
      <c r="D187" s="319">
        <v>0</v>
      </c>
      <c r="E187" s="319">
        <v>0</v>
      </c>
      <c r="F187" s="319">
        <v>0</v>
      </c>
      <c r="G187" s="319">
        <v>0</v>
      </c>
      <c r="H187" s="319">
        <v>0</v>
      </c>
      <c r="I187" s="319">
        <v>0</v>
      </c>
      <c r="J187" s="319">
        <v>0</v>
      </c>
      <c r="K187" s="319">
        <v>0</v>
      </c>
      <c r="L187" s="319">
        <v>0</v>
      </c>
      <c r="M187" s="319">
        <v>0</v>
      </c>
      <c r="N187" s="319">
        <v>0</v>
      </c>
      <c r="O187" s="319">
        <v>0</v>
      </c>
      <c r="P187" s="319">
        <v>0</v>
      </c>
      <c r="Q187" s="319">
        <v>0</v>
      </c>
      <c r="R187" s="319">
        <v>0</v>
      </c>
      <c r="S187" s="319">
        <v>0</v>
      </c>
      <c r="T187" s="319">
        <v>0</v>
      </c>
      <c r="U187" s="319">
        <v>0</v>
      </c>
      <c r="V187" s="319">
        <v>0</v>
      </c>
      <c r="W187" s="319">
        <v>0</v>
      </c>
      <c r="X187" s="319">
        <v>0</v>
      </c>
      <c r="Y187" s="319">
        <v>0</v>
      </c>
      <c r="Z187" s="319">
        <v>0</v>
      </c>
      <c r="AA187" s="319">
        <v>0</v>
      </c>
      <c r="AB187" s="319">
        <v>0</v>
      </c>
      <c r="AC187" s="319">
        <v>0</v>
      </c>
      <c r="AD187" s="319">
        <v>0</v>
      </c>
      <c r="AE187" s="319">
        <v>0</v>
      </c>
      <c r="AF187" s="319">
        <v>0</v>
      </c>
      <c r="AG187" s="319">
        <v>0</v>
      </c>
    </row>
    <row r="188" spans="2:33" x14ac:dyDescent="0.35">
      <c r="B188" s="432" t="s">
        <v>559</v>
      </c>
      <c r="C188" s="319">
        <v>0</v>
      </c>
      <c r="D188" s="319">
        <v>0</v>
      </c>
      <c r="E188" s="319">
        <v>0</v>
      </c>
      <c r="F188" s="319">
        <v>0</v>
      </c>
      <c r="G188" s="319">
        <v>0</v>
      </c>
      <c r="H188" s="319">
        <v>0</v>
      </c>
      <c r="I188" s="319">
        <v>0</v>
      </c>
      <c r="J188" s="319">
        <v>0</v>
      </c>
      <c r="K188" s="319">
        <v>0</v>
      </c>
      <c r="L188" s="319">
        <v>0</v>
      </c>
      <c r="M188" s="319">
        <v>0</v>
      </c>
      <c r="N188" s="319">
        <v>0</v>
      </c>
      <c r="O188" s="319">
        <v>0</v>
      </c>
      <c r="P188" s="319">
        <v>0</v>
      </c>
      <c r="Q188" s="319">
        <v>0</v>
      </c>
      <c r="R188" s="319">
        <v>0</v>
      </c>
      <c r="S188" s="319">
        <v>0</v>
      </c>
      <c r="T188" s="319">
        <v>0</v>
      </c>
      <c r="U188" s="319">
        <v>0</v>
      </c>
      <c r="V188" s="319">
        <v>0</v>
      </c>
      <c r="W188" s="319">
        <v>0</v>
      </c>
      <c r="X188" s="319">
        <v>0</v>
      </c>
      <c r="Y188" s="319">
        <v>0</v>
      </c>
      <c r="Z188" s="319">
        <v>0</v>
      </c>
      <c r="AA188" s="319">
        <v>0</v>
      </c>
      <c r="AB188" s="319">
        <v>0</v>
      </c>
      <c r="AC188" s="319">
        <v>0</v>
      </c>
      <c r="AD188" s="319">
        <v>0</v>
      </c>
      <c r="AE188" s="319">
        <v>0</v>
      </c>
      <c r="AF188" s="319">
        <v>0</v>
      </c>
      <c r="AG188" s="319">
        <v>0</v>
      </c>
    </row>
    <row r="189" spans="2:33" x14ac:dyDescent="0.35">
      <c r="B189" s="432" t="s">
        <v>560</v>
      </c>
      <c r="C189" s="319">
        <v>0</v>
      </c>
      <c r="D189" s="319">
        <v>0</v>
      </c>
      <c r="E189" s="319">
        <v>0</v>
      </c>
      <c r="F189" s="319">
        <v>0</v>
      </c>
      <c r="G189" s="319">
        <v>0</v>
      </c>
      <c r="H189" s="319">
        <v>0</v>
      </c>
      <c r="I189" s="319">
        <v>0</v>
      </c>
      <c r="J189" s="319">
        <v>0</v>
      </c>
      <c r="K189" s="319">
        <v>0</v>
      </c>
      <c r="L189" s="319">
        <v>0</v>
      </c>
      <c r="M189" s="319">
        <v>0</v>
      </c>
      <c r="N189" s="319">
        <v>0</v>
      </c>
      <c r="O189" s="319">
        <v>0</v>
      </c>
      <c r="P189" s="319">
        <v>0</v>
      </c>
      <c r="Q189" s="319">
        <v>0</v>
      </c>
      <c r="R189" s="319">
        <v>0</v>
      </c>
      <c r="S189" s="319">
        <v>0</v>
      </c>
      <c r="T189" s="319">
        <v>0</v>
      </c>
      <c r="U189" s="319">
        <v>0</v>
      </c>
      <c r="V189" s="319">
        <v>0</v>
      </c>
      <c r="W189" s="319">
        <v>0</v>
      </c>
      <c r="X189" s="319">
        <v>0</v>
      </c>
      <c r="Y189" s="319">
        <v>0</v>
      </c>
      <c r="Z189" s="319">
        <v>0</v>
      </c>
      <c r="AA189" s="319">
        <v>0</v>
      </c>
      <c r="AB189" s="319">
        <v>0</v>
      </c>
      <c r="AC189" s="319">
        <v>0</v>
      </c>
      <c r="AD189" s="319">
        <v>0</v>
      </c>
      <c r="AE189" s="319">
        <v>0</v>
      </c>
      <c r="AF189" s="319">
        <v>0</v>
      </c>
      <c r="AG189" s="319">
        <v>0</v>
      </c>
    </row>
    <row r="190" spans="2:33" x14ac:dyDescent="0.35">
      <c r="B190" s="433" t="s">
        <v>561</v>
      </c>
      <c r="C190" s="319">
        <v>0</v>
      </c>
      <c r="D190" s="319">
        <v>0</v>
      </c>
      <c r="E190" s="319">
        <v>0</v>
      </c>
      <c r="F190" s="319">
        <v>0</v>
      </c>
      <c r="G190" s="319">
        <v>0</v>
      </c>
      <c r="H190" s="319">
        <v>0</v>
      </c>
      <c r="I190" s="319">
        <v>0</v>
      </c>
      <c r="J190" s="319">
        <v>0</v>
      </c>
      <c r="K190" s="319">
        <v>0</v>
      </c>
      <c r="L190" s="319">
        <v>0</v>
      </c>
      <c r="M190" s="319">
        <v>0</v>
      </c>
      <c r="N190" s="319">
        <v>0</v>
      </c>
      <c r="O190" s="319">
        <v>0</v>
      </c>
      <c r="P190" s="319">
        <v>0</v>
      </c>
      <c r="Q190" s="319">
        <v>0</v>
      </c>
      <c r="R190" s="319">
        <v>0</v>
      </c>
      <c r="S190" s="319">
        <v>0</v>
      </c>
      <c r="T190" s="319">
        <v>0</v>
      </c>
      <c r="U190" s="319">
        <v>0</v>
      </c>
      <c r="V190" s="319">
        <v>0</v>
      </c>
      <c r="W190" s="319">
        <v>0</v>
      </c>
      <c r="X190" s="319">
        <v>0</v>
      </c>
      <c r="Y190" s="319">
        <v>0</v>
      </c>
      <c r="Z190" s="319">
        <v>0</v>
      </c>
      <c r="AA190" s="319">
        <v>0</v>
      </c>
      <c r="AB190" s="319">
        <v>0</v>
      </c>
      <c r="AC190" s="319">
        <v>0</v>
      </c>
      <c r="AD190" s="319">
        <v>0</v>
      </c>
      <c r="AE190" s="319">
        <v>0</v>
      </c>
      <c r="AF190" s="319">
        <v>0</v>
      </c>
      <c r="AG190" s="319">
        <v>0</v>
      </c>
    </row>
    <row r="191" spans="2:33" x14ac:dyDescent="0.35">
      <c r="B191" s="434" t="s">
        <v>562</v>
      </c>
      <c r="C191" s="319">
        <v>0</v>
      </c>
      <c r="D191" s="319">
        <v>0</v>
      </c>
      <c r="E191" s="319">
        <v>0</v>
      </c>
      <c r="F191" s="319">
        <v>0</v>
      </c>
      <c r="G191" s="319">
        <v>0</v>
      </c>
      <c r="H191" s="319">
        <v>0</v>
      </c>
      <c r="I191" s="319">
        <v>0</v>
      </c>
      <c r="J191" s="319">
        <v>0</v>
      </c>
      <c r="K191" s="319">
        <v>0</v>
      </c>
      <c r="L191" s="319">
        <v>0</v>
      </c>
      <c r="M191" s="319">
        <v>0</v>
      </c>
      <c r="N191" s="319">
        <v>0</v>
      </c>
      <c r="O191" s="319">
        <v>0</v>
      </c>
      <c r="P191" s="319">
        <v>0</v>
      </c>
      <c r="Q191" s="319">
        <v>0</v>
      </c>
      <c r="R191" s="319">
        <v>0</v>
      </c>
      <c r="S191" s="319">
        <v>0</v>
      </c>
      <c r="T191" s="319">
        <v>0</v>
      </c>
      <c r="U191" s="319">
        <v>0</v>
      </c>
      <c r="V191" s="319">
        <v>0</v>
      </c>
      <c r="W191" s="319">
        <v>0</v>
      </c>
      <c r="X191" s="319">
        <v>0</v>
      </c>
      <c r="Y191" s="319">
        <v>0</v>
      </c>
      <c r="Z191" s="319">
        <v>0</v>
      </c>
      <c r="AA191" s="319">
        <v>0</v>
      </c>
      <c r="AB191" s="319">
        <v>0</v>
      </c>
      <c r="AC191" s="319">
        <v>0</v>
      </c>
      <c r="AD191" s="319">
        <v>0</v>
      </c>
      <c r="AE191" s="319">
        <v>0</v>
      </c>
      <c r="AF191" s="319">
        <v>0</v>
      </c>
      <c r="AG191" s="319">
        <v>0</v>
      </c>
    </row>
    <row r="192" spans="2:33" x14ac:dyDescent="0.35">
      <c r="B192" s="435" t="s">
        <v>563</v>
      </c>
      <c r="C192" s="319">
        <v>0</v>
      </c>
      <c r="D192" s="319">
        <v>0</v>
      </c>
      <c r="E192" s="319">
        <v>0</v>
      </c>
      <c r="F192" s="319">
        <v>0</v>
      </c>
      <c r="G192" s="319">
        <v>0</v>
      </c>
      <c r="H192" s="319">
        <v>0</v>
      </c>
      <c r="I192" s="319">
        <v>0</v>
      </c>
      <c r="J192" s="319">
        <v>0</v>
      </c>
      <c r="K192" s="319">
        <v>0</v>
      </c>
      <c r="L192" s="319">
        <v>0</v>
      </c>
      <c r="M192" s="319">
        <v>0</v>
      </c>
      <c r="N192" s="319">
        <v>0</v>
      </c>
      <c r="O192" s="319">
        <v>0</v>
      </c>
      <c r="P192" s="319">
        <v>0</v>
      </c>
      <c r="Q192" s="319">
        <v>0</v>
      </c>
      <c r="R192" s="319">
        <v>0</v>
      </c>
      <c r="S192" s="319">
        <v>0</v>
      </c>
      <c r="T192" s="319">
        <v>0</v>
      </c>
      <c r="U192" s="319">
        <v>0</v>
      </c>
      <c r="V192" s="319">
        <v>0</v>
      </c>
      <c r="W192" s="319">
        <v>0</v>
      </c>
      <c r="X192" s="319">
        <v>0</v>
      </c>
      <c r="Y192" s="319">
        <v>0</v>
      </c>
      <c r="Z192" s="319">
        <v>0</v>
      </c>
      <c r="AA192" s="319">
        <v>0</v>
      </c>
      <c r="AB192" s="319">
        <v>0</v>
      </c>
      <c r="AC192" s="319">
        <v>0</v>
      </c>
      <c r="AD192" s="319">
        <v>0</v>
      </c>
      <c r="AE192" s="319">
        <v>0</v>
      </c>
      <c r="AF192" s="319">
        <v>0</v>
      </c>
      <c r="AG192" s="319">
        <v>0</v>
      </c>
    </row>
    <row r="193" spans="2:33" x14ac:dyDescent="0.35">
      <c r="B193" s="436" t="s">
        <v>564</v>
      </c>
      <c r="C193" s="319">
        <v>0</v>
      </c>
      <c r="D193" s="319">
        <v>0</v>
      </c>
      <c r="E193" s="319">
        <v>0</v>
      </c>
      <c r="F193" s="319">
        <v>0</v>
      </c>
      <c r="G193" s="319">
        <v>0</v>
      </c>
      <c r="H193" s="319">
        <v>0</v>
      </c>
      <c r="I193" s="319">
        <v>0</v>
      </c>
      <c r="J193" s="319">
        <v>0</v>
      </c>
      <c r="K193" s="319">
        <v>0</v>
      </c>
      <c r="L193" s="319">
        <v>0</v>
      </c>
      <c r="M193" s="319">
        <v>0</v>
      </c>
      <c r="N193" s="319">
        <v>0</v>
      </c>
      <c r="O193" s="319">
        <v>0</v>
      </c>
      <c r="P193" s="319">
        <v>0</v>
      </c>
      <c r="Q193" s="319">
        <v>0</v>
      </c>
      <c r="R193" s="319">
        <v>0</v>
      </c>
      <c r="S193" s="319">
        <v>0</v>
      </c>
      <c r="T193" s="319">
        <v>0</v>
      </c>
      <c r="U193" s="319">
        <v>0</v>
      </c>
      <c r="V193" s="319">
        <v>0</v>
      </c>
      <c r="W193" s="319">
        <v>0</v>
      </c>
      <c r="X193" s="319">
        <v>0</v>
      </c>
      <c r="Y193" s="319">
        <v>0</v>
      </c>
      <c r="Z193" s="319">
        <v>0</v>
      </c>
      <c r="AA193" s="319">
        <v>0</v>
      </c>
      <c r="AB193" s="319">
        <v>0</v>
      </c>
      <c r="AC193" s="319">
        <v>0</v>
      </c>
      <c r="AD193" s="319">
        <v>0</v>
      </c>
      <c r="AE193" s="319">
        <v>0</v>
      </c>
      <c r="AF193" s="319">
        <v>0</v>
      </c>
      <c r="AG193" s="319">
        <v>0</v>
      </c>
    </row>
    <row r="194" spans="2:33" x14ac:dyDescent="0.35">
      <c r="B194" s="430" t="s">
        <v>565</v>
      </c>
      <c r="C194" s="319">
        <v>0</v>
      </c>
      <c r="D194" s="319">
        <v>0</v>
      </c>
      <c r="E194" s="319">
        <v>0</v>
      </c>
      <c r="F194" s="319">
        <v>0</v>
      </c>
      <c r="G194" s="319">
        <v>0</v>
      </c>
      <c r="H194" s="319">
        <v>0</v>
      </c>
      <c r="I194" s="319">
        <v>0</v>
      </c>
      <c r="J194" s="319">
        <v>0</v>
      </c>
      <c r="K194" s="319">
        <v>0</v>
      </c>
      <c r="L194" s="319">
        <v>0</v>
      </c>
      <c r="M194" s="319">
        <v>0</v>
      </c>
      <c r="N194" s="319">
        <v>0</v>
      </c>
      <c r="O194" s="319">
        <v>0</v>
      </c>
      <c r="P194" s="319">
        <v>0</v>
      </c>
      <c r="Q194" s="319">
        <v>0</v>
      </c>
      <c r="R194" s="319">
        <v>0</v>
      </c>
      <c r="S194" s="319">
        <v>0</v>
      </c>
      <c r="T194" s="319">
        <v>0</v>
      </c>
      <c r="U194" s="319">
        <v>0</v>
      </c>
      <c r="V194" s="319">
        <v>0</v>
      </c>
      <c r="W194" s="319">
        <v>0</v>
      </c>
      <c r="X194" s="319">
        <v>0</v>
      </c>
      <c r="Y194" s="319">
        <v>0</v>
      </c>
      <c r="Z194" s="319">
        <v>0</v>
      </c>
      <c r="AA194" s="319">
        <v>0</v>
      </c>
      <c r="AB194" s="319">
        <v>0</v>
      </c>
      <c r="AC194" s="319">
        <v>0</v>
      </c>
      <c r="AD194" s="319">
        <v>0</v>
      </c>
      <c r="AE194" s="319">
        <v>0</v>
      </c>
      <c r="AF194" s="319">
        <v>0</v>
      </c>
      <c r="AG194" s="319">
        <v>0</v>
      </c>
    </row>
    <row r="195" spans="2:33" x14ac:dyDescent="0.35">
      <c r="B195" s="430" t="s">
        <v>566</v>
      </c>
      <c r="C195" s="319">
        <v>0</v>
      </c>
      <c r="D195" s="319">
        <v>0</v>
      </c>
      <c r="E195" s="319">
        <v>0</v>
      </c>
      <c r="F195" s="319">
        <v>0</v>
      </c>
      <c r="G195" s="319">
        <v>0</v>
      </c>
      <c r="H195" s="319">
        <v>0</v>
      </c>
      <c r="I195" s="319">
        <v>0</v>
      </c>
      <c r="J195" s="319">
        <v>0</v>
      </c>
      <c r="K195" s="319">
        <v>0</v>
      </c>
      <c r="L195" s="319">
        <v>0</v>
      </c>
      <c r="M195" s="319">
        <v>0</v>
      </c>
      <c r="N195" s="319">
        <v>0</v>
      </c>
      <c r="O195" s="319">
        <v>0</v>
      </c>
      <c r="P195" s="319">
        <v>0</v>
      </c>
      <c r="Q195" s="319">
        <v>0</v>
      </c>
      <c r="R195" s="319">
        <v>0</v>
      </c>
      <c r="S195" s="319">
        <v>0</v>
      </c>
      <c r="T195" s="319">
        <v>0</v>
      </c>
      <c r="U195" s="319">
        <v>0</v>
      </c>
      <c r="V195" s="319">
        <v>0</v>
      </c>
      <c r="W195" s="319">
        <v>0</v>
      </c>
      <c r="X195" s="319">
        <v>0</v>
      </c>
      <c r="Y195" s="319">
        <v>0</v>
      </c>
      <c r="Z195" s="319">
        <v>0</v>
      </c>
      <c r="AA195" s="319">
        <v>0</v>
      </c>
      <c r="AB195" s="319">
        <v>0</v>
      </c>
      <c r="AC195" s="319">
        <v>0</v>
      </c>
      <c r="AD195" s="319">
        <v>0</v>
      </c>
      <c r="AE195" s="319">
        <v>0</v>
      </c>
      <c r="AF195" s="319">
        <v>0</v>
      </c>
      <c r="AG195" s="319">
        <v>0</v>
      </c>
    </row>
    <row r="196" spans="2:33" x14ac:dyDescent="0.35">
      <c r="B196" s="431" t="s">
        <v>567</v>
      </c>
      <c r="C196" s="319">
        <v>0</v>
      </c>
      <c r="D196" s="319">
        <v>0</v>
      </c>
      <c r="E196" s="319">
        <v>0</v>
      </c>
      <c r="F196" s="319">
        <v>0</v>
      </c>
      <c r="G196" s="319">
        <v>0</v>
      </c>
      <c r="H196" s="319">
        <v>0</v>
      </c>
      <c r="I196" s="319">
        <v>0</v>
      </c>
      <c r="J196" s="319">
        <v>0</v>
      </c>
      <c r="K196" s="319">
        <v>0</v>
      </c>
      <c r="L196" s="319">
        <v>0</v>
      </c>
      <c r="M196" s="319">
        <v>0</v>
      </c>
      <c r="N196" s="319">
        <v>0</v>
      </c>
      <c r="O196" s="319">
        <v>0</v>
      </c>
      <c r="P196" s="319">
        <v>0</v>
      </c>
      <c r="Q196" s="319">
        <v>0</v>
      </c>
      <c r="R196" s="319">
        <v>0</v>
      </c>
      <c r="S196" s="319">
        <v>0</v>
      </c>
      <c r="T196" s="319">
        <v>0</v>
      </c>
      <c r="U196" s="319">
        <v>0</v>
      </c>
      <c r="V196" s="319">
        <v>0</v>
      </c>
      <c r="W196" s="319">
        <v>0</v>
      </c>
      <c r="X196" s="319">
        <v>0</v>
      </c>
      <c r="Y196" s="319">
        <v>0</v>
      </c>
      <c r="Z196" s="319">
        <v>0</v>
      </c>
      <c r="AA196" s="319">
        <v>0</v>
      </c>
      <c r="AB196" s="319">
        <v>0</v>
      </c>
      <c r="AC196" s="319">
        <v>0</v>
      </c>
      <c r="AD196" s="319">
        <v>0</v>
      </c>
      <c r="AE196" s="319">
        <v>0</v>
      </c>
      <c r="AF196" s="319">
        <v>0</v>
      </c>
      <c r="AG196" s="319">
        <v>0</v>
      </c>
    </row>
    <row r="197" spans="2:33" x14ac:dyDescent="0.35">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2:33" x14ac:dyDescent="0.35">
      <c r="B198" s="346" t="s">
        <v>89</v>
      </c>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2:33" x14ac:dyDescent="0.35">
      <c r="B199" s="430" t="s">
        <v>543</v>
      </c>
      <c r="C199" s="2">
        <v>25660203830150.469</v>
      </c>
      <c r="D199" s="2">
        <v>25812045827349.621</v>
      </c>
      <c r="E199" s="2">
        <v>25925514249306.367</v>
      </c>
      <c r="F199" s="2">
        <v>25810129486354.656</v>
      </c>
      <c r="G199" s="2">
        <v>25740807009504.066</v>
      </c>
      <c r="H199" s="2">
        <v>25385836571413.668</v>
      </c>
      <c r="I199" s="2">
        <v>25410835290688.043</v>
      </c>
      <c r="J199" s="2">
        <v>25277715674124.145</v>
      </c>
      <c r="K199" s="2">
        <v>25135386719763.258</v>
      </c>
      <c r="L199" s="2">
        <v>24789110633001.855</v>
      </c>
      <c r="M199" s="2">
        <v>24576871255256.113</v>
      </c>
      <c r="N199" s="2">
        <v>24436147406733.395</v>
      </c>
      <c r="O199" s="2">
        <v>24258423153750.387</v>
      </c>
      <c r="P199" s="2">
        <v>24006456541571.895</v>
      </c>
      <c r="Q199" s="2">
        <v>24145488902867.02</v>
      </c>
      <c r="R199" s="2">
        <v>24226630158895.551</v>
      </c>
      <c r="S199" s="2">
        <v>24333310741638.109</v>
      </c>
      <c r="T199" s="2">
        <v>24322924337981</v>
      </c>
      <c r="U199" s="2">
        <v>24330478259407.781</v>
      </c>
      <c r="V199" s="2">
        <v>24165309018080.07</v>
      </c>
      <c r="W199" s="2">
        <v>24200740072051.559</v>
      </c>
      <c r="X199" s="2">
        <v>24262456029272.516</v>
      </c>
      <c r="Y199" s="2">
        <v>24302548170143.859</v>
      </c>
      <c r="Z199" s="2">
        <v>24290934679544.891</v>
      </c>
      <c r="AA199" s="2">
        <v>24430079818249.273</v>
      </c>
      <c r="AB199" s="2">
        <v>24596107787363.613</v>
      </c>
      <c r="AC199" s="2">
        <v>24770716599482.27</v>
      </c>
      <c r="AD199" s="2">
        <v>24918804352186.707</v>
      </c>
      <c r="AE199" s="2">
        <v>25042953356908.914</v>
      </c>
      <c r="AF199" s="2">
        <v>25174115092245.824</v>
      </c>
      <c r="AG199" s="2">
        <v>25300893701931.059</v>
      </c>
    </row>
    <row r="200" spans="2:33" x14ac:dyDescent="0.35">
      <c r="B200" s="430" t="s">
        <v>544</v>
      </c>
      <c r="C200" s="2">
        <v>0</v>
      </c>
      <c r="D200" s="2">
        <v>0</v>
      </c>
      <c r="E200" s="2">
        <v>0</v>
      </c>
      <c r="F200" s="2">
        <v>0</v>
      </c>
      <c r="G200" s="2">
        <v>0</v>
      </c>
      <c r="H200" s="2">
        <v>0</v>
      </c>
      <c r="I200" s="2">
        <v>0</v>
      </c>
      <c r="J200" s="2">
        <v>0</v>
      </c>
      <c r="K200" s="2">
        <v>0</v>
      </c>
      <c r="L200" s="2">
        <v>0</v>
      </c>
      <c r="M200" s="2">
        <v>0</v>
      </c>
      <c r="N200" s="2">
        <v>0</v>
      </c>
      <c r="O200" s="2">
        <v>0</v>
      </c>
      <c r="P200" s="2">
        <v>0</v>
      </c>
      <c r="Q200" s="2">
        <v>0</v>
      </c>
      <c r="R200" s="2">
        <v>0</v>
      </c>
      <c r="S200" s="2">
        <v>0</v>
      </c>
      <c r="T200" s="2">
        <v>0</v>
      </c>
      <c r="U200" s="2">
        <v>0</v>
      </c>
      <c r="V200" s="2">
        <v>0</v>
      </c>
      <c r="W200" s="2">
        <v>0</v>
      </c>
      <c r="X200" s="2">
        <v>0</v>
      </c>
      <c r="Y200" s="2">
        <v>0</v>
      </c>
      <c r="Z200" s="2">
        <v>0</v>
      </c>
      <c r="AA200" s="2">
        <v>0</v>
      </c>
      <c r="AB200" s="2">
        <v>0</v>
      </c>
      <c r="AC200" s="2">
        <v>0</v>
      </c>
      <c r="AD200" s="2">
        <v>0</v>
      </c>
      <c r="AE200" s="2">
        <v>0</v>
      </c>
      <c r="AF200" s="2">
        <v>0</v>
      </c>
      <c r="AG200" s="2">
        <v>0</v>
      </c>
    </row>
    <row r="201" spans="2:33" x14ac:dyDescent="0.35">
      <c r="B201" s="430" t="s">
        <v>545</v>
      </c>
      <c r="C201" s="2">
        <v>0</v>
      </c>
      <c r="D201" s="2">
        <v>0</v>
      </c>
      <c r="E201" s="2">
        <v>0</v>
      </c>
      <c r="F201" s="2">
        <v>0</v>
      </c>
      <c r="G201" s="2">
        <v>0</v>
      </c>
      <c r="H201" s="2">
        <v>0</v>
      </c>
      <c r="I201" s="2">
        <v>0</v>
      </c>
      <c r="J201" s="2">
        <v>0</v>
      </c>
      <c r="K201" s="2">
        <v>0</v>
      </c>
      <c r="L201" s="2">
        <v>0</v>
      </c>
      <c r="M201" s="2">
        <v>0</v>
      </c>
      <c r="N201" s="2">
        <v>0</v>
      </c>
      <c r="O201" s="2">
        <v>0</v>
      </c>
      <c r="P201" s="2">
        <v>0</v>
      </c>
      <c r="Q201" s="2">
        <v>0</v>
      </c>
      <c r="R201" s="2">
        <v>0</v>
      </c>
      <c r="S201" s="2">
        <v>0</v>
      </c>
      <c r="T201" s="2">
        <v>0</v>
      </c>
      <c r="U201" s="2">
        <v>0</v>
      </c>
      <c r="V201" s="2">
        <v>0</v>
      </c>
      <c r="W201" s="2">
        <v>0</v>
      </c>
      <c r="X201" s="2">
        <v>0</v>
      </c>
      <c r="Y201" s="2">
        <v>0</v>
      </c>
      <c r="Z201" s="2">
        <v>0</v>
      </c>
      <c r="AA201" s="2">
        <v>0</v>
      </c>
      <c r="AB201" s="2">
        <v>0</v>
      </c>
      <c r="AC201" s="2">
        <v>0</v>
      </c>
      <c r="AD201" s="2">
        <v>0</v>
      </c>
      <c r="AE201" s="2">
        <v>0</v>
      </c>
      <c r="AF201" s="2">
        <v>0</v>
      </c>
      <c r="AG201" s="2">
        <v>0</v>
      </c>
    </row>
    <row r="202" spans="2:33" x14ac:dyDescent="0.35">
      <c r="B202" s="431" t="s">
        <v>546</v>
      </c>
      <c r="C202" s="319">
        <v>0</v>
      </c>
      <c r="D202" s="319">
        <v>0</v>
      </c>
      <c r="E202" s="319">
        <v>0</v>
      </c>
      <c r="F202" s="319">
        <v>0</v>
      </c>
      <c r="G202" s="319">
        <v>0</v>
      </c>
      <c r="H202" s="319">
        <v>0</v>
      </c>
      <c r="I202" s="319">
        <v>0</v>
      </c>
      <c r="J202" s="319">
        <v>0</v>
      </c>
      <c r="K202" s="319">
        <v>0</v>
      </c>
      <c r="L202" s="319">
        <v>0</v>
      </c>
      <c r="M202" s="319">
        <v>0</v>
      </c>
      <c r="N202" s="319">
        <v>0</v>
      </c>
      <c r="O202" s="319">
        <v>0</v>
      </c>
      <c r="P202" s="319">
        <v>0</v>
      </c>
      <c r="Q202" s="319">
        <v>0</v>
      </c>
      <c r="R202" s="319">
        <v>0</v>
      </c>
      <c r="S202" s="319">
        <v>0</v>
      </c>
      <c r="T202" s="319">
        <v>0</v>
      </c>
      <c r="U202" s="319">
        <v>0</v>
      </c>
      <c r="V202" s="319">
        <v>0</v>
      </c>
      <c r="W202" s="319">
        <v>0</v>
      </c>
      <c r="X202" s="319">
        <v>0</v>
      </c>
      <c r="Y202" s="319">
        <v>0</v>
      </c>
      <c r="Z202" s="319">
        <v>0</v>
      </c>
      <c r="AA202" s="319">
        <v>0</v>
      </c>
      <c r="AB202" s="319">
        <v>0</v>
      </c>
      <c r="AC202" s="319">
        <v>0</v>
      </c>
      <c r="AD202" s="319">
        <v>0</v>
      </c>
      <c r="AE202" s="319">
        <v>0</v>
      </c>
      <c r="AF202" s="319">
        <v>0</v>
      </c>
      <c r="AG202" s="319">
        <v>0</v>
      </c>
    </row>
    <row r="203" spans="2:33" x14ac:dyDescent="0.35">
      <c r="B203" s="430" t="s">
        <v>547</v>
      </c>
      <c r="C203" s="2">
        <v>23602613793604.215</v>
      </c>
      <c r="D203" s="2">
        <v>23661889570355.617</v>
      </c>
      <c r="E203" s="2">
        <v>23387288739569.258</v>
      </c>
      <c r="F203" s="2">
        <v>22474793394349.309</v>
      </c>
      <c r="G203" s="2">
        <v>22017363014879.781</v>
      </c>
      <c r="H203" s="2">
        <v>21186136075700.438</v>
      </c>
      <c r="I203" s="2">
        <v>19981027666644.695</v>
      </c>
      <c r="J203" s="2">
        <v>19416264914039.875</v>
      </c>
      <c r="K203" s="2">
        <v>18339990278972.418</v>
      </c>
      <c r="L203" s="2">
        <v>17128962685993.838</v>
      </c>
      <c r="M203" s="2">
        <v>16319466040715.434</v>
      </c>
      <c r="N203" s="2">
        <v>15216493670092.775</v>
      </c>
      <c r="O203" s="2">
        <v>13853137142691.406</v>
      </c>
      <c r="P203" s="2">
        <v>12420506519008.244</v>
      </c>
      <c r="Q203" s="2">
        <v>10900565973210.533</v>
      </c>
      <c r="R203" s="2">
        <v>9714190192503.6191</v>
      </c>
      <c r="S203" s="2">
        <v>9356007494991.2695</v>
      </c>
      <c r="T203" s="2">
        <v>8447014973954.9697</v>
      </c>
      <c r="U203" s="2">
        <v>7731032913414.2422</v>
      </c>
      <c r="V203" s="2">
        <v>7258120726578.7666</v>
      </c>
      <c r="W203" s="2">
        <v>6810804719444.9141</v>
      </c>
      <c r="X203" s="2">
        <v>6666350644193.5459</v>
      </c>
      <c r="Y203" s="2">
        <v>6286947203659.0879</v>
      </c>
      <c r="Z203" s="2">
        <v>5770974730973.9678</v>
      </c>
      <c r="AA203" s="2">
        <v>5439960846704.6572</v>
      </c>
      <c r="AB203" s="2">
        <v>4978422906424.7031</v>
      </c>
      <c r="AC203" s="2">
        <v>4437887438958.3926</v>
      </c>
      <c r="AD203" s="2">
        <v>4100400970830.3521</v>
      </c>
      <c r="AE203" s="2">
        <v>3750236009224.5459</v>
      </c>
      <c r="AF203" s="2">
        <v>3346497111202.9233</v>
      </c>
      <c r="AG203" s="2">
        <v>3044689974773.8691</v>
      </c>
    </row>
    <row r="204" spans="2:33" x14ac:dyDescent="0.35">
      <c r="B204" s="430" t="s">
        <v>548</v>
      </c>
      <c r="C204" s="2">
        <v>2227215613063.0718</v>
      </c>
      <c r="D204" s="2">
        <v>2219922516359.3613</v>
      </c>
      <c r="E204" s="2">
        <v>2071283959712.3928</v>
      </c>
      <c r="F204" s="2">
        <v>2046765604456.8076</v>
      </c>
      <c r="G204" s="2">
        <v>2033095855608.1216</v>
      </c>
      <c r="H204" s="2">
        <v>2021039472367.7229</v>
      </c>
      <c r="I204" s="2">
        <v>1845740329347.6951</v>
      </c>
      <c r="J204" s="2">
        <v>1807927752171.291</v>
      </c>
      <c r="K204" s="2">
        <v>1748896071940.4961</v>
      </c>
      <c r="L204" s="2">
        <v>1729202766724.2715</v>
      </c>
      <c r="M204" s="2">
        <v>1682941163595.1755</v>
      </c>
      <c r="N204" s="2">
        <v>1496189688959.8325</v>
      </c>
      <c r="O204" s="2">
        <v>1323782993164.834</v>
      </c>
      <c r="P204" s="2">
        <v>1136504702451.4541</v>
      </c>
      <c r="Q204" s="2">
        <v>1088398330941.6355</v>
      </c>
      <c r="R204" s="2">
        <v>844351090799.04932</v>
      </c>
      <c r="S204" s="2">
        <v>820143825150.64258</v>
      </c>
      <c r="T204" s="2">
        <v>687495676477.38708</v>
      </c>
      <c r="U204" s="2">
        <v>644979670053.85339</v>
      </c>
      <c r="V204" s="2">
        <v>624222908075.4823</v>
      </c>
      <c r="W204" s="2">
        <v>603418368884.01392</v>
      </c>
      <c r="X204" s="2">
        <v>600114651579.8457</v>
      </c>
      <c r="Y204" s="2">
        <v>505822491689.52496</v>
      </c>
      <c r="Z204" s="2">
        <v>481307994996.16168</v>
      </c>
      <c r="AA204" s="2">
        <v>478540915227.58411</v>
      </c>
      <c r="AB204" s="2">
        <v>474684653445.08954</v>
      </c>
      <c r="AC204" s="2">
        <v>402468803958.29596</v>
      </c>
      <c r="AD204" s="2">
        <v>378169007454.87329</v>
      </c>
      <c r="AE204" s="2">
        <v>353726219532.76001</v>
      </c>
      <c r="AF204" s="2">
        <v>347818165938.63586</v>
      </c>
      <c r="AG204" s="2">
        <v>329762769927.93872</v>
      </c>
    </row>
    <row r="205" spans="2:33" x14ac:dyDescent="0.35">
      <c r="B205" s="430" t="s">
        <v>549</v>
      </c>
      <c r="C205" s="2">
        <v>1004943021870.8379</v>
      </c>
      <c r="D205" s="2">
        <v>926120553125.0708</v>
      </c>
      <c r="E205" s="2">
        <v>924175529533.03076</v>
      </c>
      <c r="F205" s="2">
        <v>906170971048.89246</v>
      </c>
      <c r="G205" s="2">
        <v>834927173144.43225</v>
      </c>
      <c r="H205" s="2">
        <v>794862596558.81458</v>
      </c>
      <c r="I205" s="2">
        <v>742707736719.87964</v>
      </c>
      <c r="J205" s="2">
        <v>636173909985.87915</v>
      </c>
      <c r="K205" s="2">
        <v>604371239600.02148</v>
      </c>
      <c r="L205" s="2">
        <v>572612059805.19592</v>
      </c>
      <c r="M205" s="2">
        <v>564331144956.0946</v>
      </c>
      <c r="N205" s="2">
        <v>547725707649.3924</v>
      </c>
      <c r="O205" s="2">
        <v>542897077461.78223</v>
      </c>
      <c r="P205" s="2">
        <v>525806936404.2724</v>
      </c>
      <c r="Q205" s="2">
        <v>511471632989.17133</v>
      </c>
      <c r="R205" s="2">
        <v>466001511189.11151</v>
      </c>
      <c r="S205" s="2">
        <v>452348161917.02661</v>
      </c>
      <c r="T205" s="2">
        <v>419145272439.27417</v>
      </c>
      <c r="U205" s="2">
        <v>414039429100.46631</v>
      </c>
      <c r="V205" s="2">
        <v>410232181793.03302</v>
      </c>
      <c r="W205" s="2">
        <v>407536441464.80396</v>
      </c>
      <c r="X205" s="2">
        <v>312723716508.60162</v>
      </c>
      <c r="Y205" s="2">
        <v>301749466316.54846</v>
      </c>
      <c r="Z205" s="2">
        <v>283535529118.53503</v>
      </c>
      <c r="AA205" s="2">
        <v>236066679938.88058</v>
      </c>
      <c r="AB205" s="2">
        <v>214047825055.33716</v>
      </c>
      <c r="AC205" s="2">
        <v>188899115799.41632</v>
      </c>
      <c r="AD205" s="2">
        <v>139970413271.58319</v>
      </c>
      <c r="AE205" s="2">
        <v>127221953315.99774</v>
      </c>
      <c r="AF205" s="2">
        <v>112709602468.86734</v>
      </c>
      <c r="AG205" s="2">
        <v>107448177736.59993</v>
      </c>
    </row>
    <row r="206" spans="2:33" x14ac:dyDescent="0.35">
      <c r="B206" s="430" t="s">
        <v>550</v>
      </c>
      <c r="C206" s="2">
        <v>14859183580923.412</v>
      </c>
      <c r="D206" s="2">
        <v>14608572614577.729</v>
      </c>
      <c r="E206" s="2">
        <v>14132927833605.332</v>
      </c>
      <c r="F206" s="2">
        <v>13740974930042.547</v>
      </c>
      <c r="G206" s="2">
        <v>13353607006572.275</v>
      </c>
      <c r="H206" s="2">
        <v>12993330380041.604</v>
      </c>
      <c r="I206" s="2">
        <v>12634703623965.135</v>
      </c>
      <c r="J206" s="2">
        <v>12280395986347.729</v>
      </c>
      <c r="K206" s="2">
        <v>11921653575187.861</v>
      </c>
      <c r="L206" s="2">
        <v>11508467787410.93</v>
      </c>
      <c r="M206" s="2">
        <v>11092680219867.037</v>
      </c>
      <c r="N206" s="2">
        <v>10504706623768.014</v>
      </c>
      <c r="O206" s="2">
        <v>10091134513964.482</v>
      </c>
      <c r="P206" s="2">
        <v>9322246536619.1836</v>
      </c>
      <c r="Q206" s="2">
        <v>7905575404428.9775</v>
      </c>
      <c r="R206" s="2">
        <v>7356499520668.2041</v>
      </c>
      <c r="S206" s="2">
        <v>6983289274376.0059</v>
      </c>
      <c r="T206" s="2">
        <v>5685272316883.6719</v>
      </c>
      <c r="U206" s="2">
        <v>5575978821403.3262</v>
      </c>
      <c r="V206" s="2">
        <v>5380752750957.8652</v>
      </c>
      <c r="W206" s="2">
        <v>4800374999045.9736</v>
      </c>
      <c r="X206" s="2">
        <v>4239358189872.0044</v>
      </c>
      <c r="Y206" s="2">
        <v>3856172739866.0156</v>
      </c>
      <c r="Z206" s="2">
        <v>3650704842593.4453</v>
      </c>
      <c r="AA206" s="2">
        <v>3426634939513.1143</v>
      </c>
      <c r="AB206" s="2">
        <v>2844595619292.0747</v>
      </c>
      <c r="AC206" s="2">
        <v>2833777330521.3325</v>
      </c>
      <c r="AD206" s="2">
        <v>2668011976077.4893</v>
      </c>
      <c r="AE206" s="2">
        <v>2457181559739.8057</v>
      </c>
      <c r="AF206" s="2">
        <v>2216648057447.9131</v>
      </c>
      <c r="AG206" s="2">
        <v>1976415346593.4258</v>
      </c>
    </row>
    <row r="207" spans="2:33" x14ac:dyDescent="0.35">
      <c r="B207" s="430" t="s">
        <v>551</v>
      </c>
      <c r="C207" s="2">
        <v>137477781298211.94</v>
      </c>
      <c r="D207" s="2">
        <v>136052749177783.33</v>
      </c>
      <c r="E207" s="2">
        <v>133544551007200.91</v>
      </c>
      <c r="F207" s="2">
        <v>129707243081563.3</v>
      </c>
      <c r="G207" s="2">
        <v>126920214947907.41</v>
      </c>
      <c r="H207" s="2">
        <v>124657223001210.36</v>
      </c>
      <c r="I207" s="2">
        <v>122131650275221.55</v>
      </c>
      <c r="J207" s="2">
        <v>119195108910535.52</v>
      </c>
      <c r="K207" s="2">
        <v>117334151669912.97</v>
      </c>
      <c r="L207" s="2">
        <v>115751744181292.56</v>
      </c>
      <c r="M207" s="2">
        <v>113265587968264.39</v>
      </c>
      <c r="N207" s="2">
        <v>109093616199785.86</v>
      </c>
      <c r="O207" s="2">
        <v>107050732215483.73</v>
      </c>
      <c r="P207" s="2">
        <v>104134039734791.97</v>
      </c>
      <c r="Q207" s="2">
        <v>101640352191036.67</v>
      </c>
      <c r="R207" s="2">
        <v>98989021363534.047</v>
      </c>
      <c r="S207" s="2">
        <v>97309558121560.422</v>
      </c>
      <c r="T207" s="2">
        <v>94963360580890.047</v>
      </c>
      <c r="U207" s="2">
        <v>91730085365379.219</v>
      </c>
      <c r="V207" s="2">
        <v>88519838663927.797</v>
      </c>
      <c r="W207" s="2">
        <v>86583759836279.547</v>
      </c>
      <c r="X207" s="2">
        <v>84091985887173.391</v>
      </c>
      <c r="Y207" s="2">
        <v>81104657650848.922</v>
      </c>
      <c r="Z207" s="2">
        <v>76861589763452.031</v>
      </c>
      <c r="AA207" s="2">
        <v>74272793790110.047</v>
      </c>
      <c r="AB207" s="2">
        <v>72398764911850.672</v>
      </c>
      <c r="AC207" s="2">
        <v>70007036432992.602</v>
      </c>
      <c r="AD207" s="2">
        <v>67255617210305.578</v>
      </c>
      <c r="AE207" s="2">
        <v>65474412521749.719</v>
      </c>
      <c r="AF207" s="2">
        <v>63448877974816.563</v>
      </c>
      <c r="AG207" s="2">
        <v>61133726663052.359</v>
      </c>
    </row>
    <row r="208" spans="2:33" x14ac:dyDescent="0.35">
      <c r="B208" s="430" t="s">
        <v>552</v>
      </c>
      <c r="C208" s="2">
        <v>134021618412471.91</v>
      </c>
      <c r="D208" s="2">
        <v>131793912632047.92</v>
      </c>
      <c r="E208" s="2">
        <v>127255055509354.16</v>
      </c>
      <c r="F208" s="2">
        <v>119829962609693.3</v>
      </c>
      <c r="G208" s="2">
        <v>117605637481068.03</v>
      </c>
      <c r="H208" s="2">
        <v>112091843556360.92</v>
      </c>
      <c r="I208" s="2">
        <v>105575264999623.78</v>
      </c>
      <c r="J208" s="2">
        <v>93076708589916.828</v>
      </c>
      <c r="K208" s="2">
        <v>89107202790438.844</v>
      </c>
      <c r="L208" s="2">
        <v>88928997017287.203</v>
      </c>
      <c r="M208" s="2">
        <v>76946834392944.219</v>
      </c>
      <c r="N208" s="2">
        <v>76117352410909.406</v>
      </c>
      <c r="O208" s="2">
        <v>67901433732874.547</v>
      </c>
      <c r="P208" s="2">
        <v>62048928908634.844</v>
      </c>
      <c r="Q208" s="2">
        <v>57401022605241.781</v>
      </c>
      <c r="R208" s="2">
        <v>51661079671105.125</v>
      </c>
      <c r="S208" s="2">
        <v>51378032778146.633</v>
      </c>
      <c r="T208" s="2">
        <v>47146269442863.07</v>
      </c>
      <c r="U208" s="2">
        <v>43764753526850.094</v>
      </c>
      <c r="V208" s="2">
        <v>40937652835994.016</v>
      </c>
      <c r="W208" s="2">
        <v>38499348805056.648</v>
      </c>
      <c r="X208" s="2">
        <v>35397043627999.195</v>
      </c>
      <c r="Y208" s="2">
        <v>32168934386284.496</v>
      </c>
      <c r="Z208" s="2">
        <v>27930229476209.938</v>
      </c>
      <c r="AA208" s="2">
        <v>26505806709179.582</v>
      </c>
      <c r="AB208" s="2">
        <v>23705298310731.77</v>
      </c>
      <c r="AC208" s="2">
        <v>20685085962620.52</v>
      </c>
      <c r="AD208" s="2">
        <v>15633397414958.176</v>
      </c>
      <c r="AE208" s="2">
        <v>13839659239019.055</v>
      </c>
      <c r="AF208" s="2">
        <v>13510942134640.76</v>
      </c>
      <c r="AG208" s="2">
        <v>10363339569286.229</v>
      </c>
    </row>
    <row r="209" spans="2:33" x14ac:dyDescent="0.35">
      <c r="B209" s="431" t="s">
        <v>553</v>
      </c>
      <c r="C209" s="319">
        <v>0</v>
      </c>
      <c r="D209" s="319">
        <v>0</v>
      </c>
      <c r="E209" s="319">
        <v>0</v>
      </c>
      <c r="F209" s="319">
        <v>0</v>
      </c>
      <c r="G209" s="319">
        <v>0</v>
      </c>
      <c r="H209" s="319">
        <v>0</v>
      </c>
      <c r="I209" s="319">
        <v>0</v>
      </c>
      <c r="J209" s="319">
        <v>0</v>
      </c>
      <c r="K209" s="319">
        <v>0</v>
      </c>
      <c r="L209" s="319">
        <v>0</v>
      </c>
      <c r="M209" s="319">
        <v>0</v>
      </c>
      <c r="N209" s="319">
        <v>0</v>
      </c>
      <c r="O209" s="319">
        <v>0</v>
      </c>
      <c r="P209" s="319">
        <v>0</v>
      </c>
      <c r="Q209" s="319">
        <v>0</v>
      </c>
      <c r="R209" s="319">
        <v>0</v>
      </c>
      <c r="S209" s="319">
        <v>0</v>
      </c>
      <c r="T209" s="319">
        <v>0</v>
      </c>
      <c r="U209" s="319">
        <v>0</v>
      </c>
      <c r="V209" s="319">
        <v>0</v>
      </c>
      <c r="W209" s="319">
        <v>0</v>
      </c>
      <c r="X209" s="319">
        <v>0</v>
      </c>
      <c r="Y209" s="319">
        <v>0</v>
      </c>
      <c r="Z209" s="319">
        <v>0</v>
      </c>
      <c r="AA209" s="319">
        <v>0</v>
      </c>
      <c r="AB209" s="319">
        <v>0</v>
      </c>
      <c r="AC209" s="319">
        <v>0</v>
      </c>
      <c r="AD209" s="319">
        <v>0</v>
      </c>
      <c r="AE209" s="319">
        <v>0</v>
      </c>
      <c r="AF209" s="319">
        <v>0</v>
      </c>
      <c r="AG209" s="319">
        <v>0</v>
      </c>
    </row>
    <row r="210" spans="2:33" x14ac:dyDescent="0.35">
      <c r="B210" s="430" t="s">
        <v>554</v>
      </c>
      <c r="C210" s="2">
        <v>1022802617.0120548</v>
      </c>
      <c r="D210" s="2">
        <v>1118479945.6950293</v>
      </c>
      <c r="E210" s="2">
        <v>1166301525.6001267</v>
      </c>
      <c r="F210" s="2">
        <v>1372431758.2080445</v>
      </c>
      <c r="G210" s="2">
        <v>1510437852.413923</v>
      </c>
      <c r="H210" s="2">
        <v>1657103820.1532536</v>
      </c>
      <c r="I210" s="2">
        <v>1813779733.296726</v>
      </c>
      <c r="J210" s="2">
        <v>1953611915.7239742</v>
      </c>
      <c r="K210" s="2">
        <v>2048050135.1831701</v>
      </c>
      <c r="L210" s="2">
        <v>1677365210.0455744</v>
      </c>
      <c r="M210" s="2">
        <v>1400239051.9869256</v>
      </c>
      <c r="N210" s="2">
        <v>1182041404.212558</v>
      </c>
      <c r="O210" s="2">
        <v>979070615.54523683</v>
      </c>
      <c r="P210" s="2">
        <v>824653524.85388124</v>
      </c>
      <c r="Q210" s="2">
        <v>807596577.93711317</v>
      </c>
      <c r="R210" s="2">
        <v>815795110.20486498</v>
      </c>
      <c r="S210" s="2">
        <v>814279031.61811137</v>
      </c>
      <c r="T210" s="2">
        <v>802411840.65648437</v>
      </c>
      <c r="U210" s="2">
        <v>781561387.2286644</v>
      </c>
      <c r="V210" s="2">
        <v>760762022.59156847</v>
      </c>
      <c r="W210" s="2">
        <v>687522406.97588694</v>
      </c>
      <c r="X210" s="2">
        <v>616909503.77826846</v>
      </c>
      <c r="Y210" s="2">
        <v>533307406.47871119</v>
      </c>
      <c r="Z210" s="2">
        <v>473614772.29173172</v>
      </c>
      <c r="AA210" s="2">
        <v>424462721.38010836</v>
      </c>
      <c r="AB210" s="2">
        <v>403964833.38270426</v>
      </c>
      <c r="AC210" s="2">
        <v>360953927.5287022</v>
      </c>
      <c r="AD210" s="2">
        <v>309682020.45889866</v>
      </c>
      <c r="AE210" s="2">
        <v>276804587.86525339</v>
      </c>
      <c r="AF210" s="2">
        <v>241457618.44659954</v>
      </c>
      <c r="AG210" s="2">
        <v>206516117.13914877</v>
      </c>
    </row>
    <row r="211" spans="2:33" x14ac:dyDescent="0.35">
      <c r="B211" s="430" t="s">
        <v>555</v>
      </c>
      <c r="C211" s="2">
        <v>17892581882262.629</v>
      </c>
      <c r="D211" s="2">
        <v>17815429596181.426</v>
      </c>
      <c r="E211" s="2">
        <v>17439410739992.58</v>
      </c>
      <c r="F211" s="2">
        <v>16270219229552.592</v>
      </c>
      <c r="G211" s="2">
        <v>15593475850450.768</v>
      </c>
      <c r="H211" s="2">
        <v>14495232341555.154</v>
      </c>
      <c r="I211" s="2">
        <v>14496088582366.16</v>
      </c>
      <c r="J211" s="2">
        <v>14048272190612.094</v>
      </c>
      <c r="K211" s="2">
        <v>13647277652579.457</v>
      </c>
      <c r="L211" s="2">
        <v>13518499164883.211</v>
      </c>
      <c r="M211" s="2">
        <v>13106392689866.066</v>
      </c>
      <c r="N211" s="2">
        <v>12752037804623.041</v>
      </c>
      <c r="O211" s="2">
        <v>12132661119709.15</v>
      </c>
      <c r="P211" s="2">
        <v>11679619236826.623</v>
      </c>
      <c r="Q211" s="2">
        <v>10916346579084.477</v>
      </c>
      <c r="R211" s="2">
        <v>10651881543649.361</v>
      </c>
      <c r="S211" s="2">
        <v>10569399012753.361</v>
      </c>
      <c r="T211" s="2">
        <v>9980880410679.5508</v>
      </c>
      <c r="U211" s="2">
        <v>9833082108960.5742</v>
      </c>
      <c r="V211" s="2">
        <v>9106398006459.7324</v>
      </c>
      <c r="W211" s="2">
        <v>8752936149896.4805</v>
      </c>
      <c r="X211" s="2">
        <v>7593655486545.3701</v>
      </c>
      <c r="Y211" s="2">
        <v>6981760190705.3984</v>
      </c>
      <c r="Z211" s="2">
        <v>5763323371378.6357</v>
      </c>
      <c r="AA211" s="2">
        <v>5160451469595.9834</v>
      </c>
      <c r="AB211" s="2">
        <v>4535208341916.042</v>
      </c>
      <c r="AC211" s="2">
        <v>4453872190690.2852</v>
      </c>
      <c r="AD211" s="2">
        <v>3667570654341.8096</v>
      </c>
      <c r="AE211" s="2">
        <v>3373330158406.251</v>
      </c>
      <c r="AF211" s="2">
        <v>3199605801457.959</v>
      </c>
      <c r="AG211" s="2">
        <v>2913145442552.6904</v>
      </c>
    </row>
    <row r="212" spans="2:33" x14ac:dyDescent="0.35">
      <c r="B212" s="430" t="s">
        <v>556</v>
      </c>
      <c r="C212" s="2">
        <v>14908222849997.393</v>
      </c>
      <c r="D212" s="2">
        <v>14900064037927.115</v>
      </c>
      <c r="E212" s="2">
        <v>14902505955300.834</v>
      </c>
      <c r="F212" s="2">
        <v>13676417344249.143</v>
      </c>
      <c r="G212" s="2">
        <v>13592757180984.004</v>
      </c>
      <c r="H212" s="2">
        <v>13571920684485.211</v>
      </c>
      <c r="I212" s="2">
        <v>13400032789339.902</v>
      </c>
      <c r="J212" s="2">
        <v>13335680971798.072</v>
      </c>
      <c r="K212" s="2">
        <v>13075829420157.973</v>
      </c>
      <c r="L212" s="2">
        <v>12991051254530.26</v>
      </c>
      <c r="M212" s="2">
        <v>12753528922705.658</v>
      </c>
      <c r="N212" s="2">
        <v>12664315114980.713</v>
      </c>
      <c r="O212" s="2">
        <v>12617495683344.76</v>
      </c>
      <c r="P212" s="2">
        <v>12471398302481.836</v>
      </c>
      <c r="Q212" s="2">
        <v>12348507500949.381</v>
      </c>
      <c r="R212" s="2">
        <v>12212532435232.119</v>
      </c>
      <c r="S212" s="2">
        <v>12073356363922.559</v>
      </c>
      <c r="T212" s="2">
        <v>12009202890563.715</v>
      </c>
      <c r="U212" s="2">
        <v>11717972568369.463</v>
      </c>
      <c r="V212" s="2">
        <v>11562030902175.268</v>
      </c>
      <c r="W212" s="2">
        <v>11429688691784.973</v>
      </c>
      <c r="X212" s="2">
        <v>11366946120996.926</v>
      </c>
      <c r="Y212" s="2">
        <v>11284746216755.309</v>
      </c>
      <c r="Z212" s="2">
        <v>11171935408468.021</v>
      </c>
      <c r="AA212" s="2">
        <v>11030630129133.854</v>
      </c>
      <c r="AB212" s="2">
        <v>10885886873722.598</v>
      </c>
      <c r="AC212" s="2">
        <v>10781662426911.834</v>
      </c>
      <c r="AD212" s="2">
        <v>10663789575797.125</v>
      </c>
      <c r="AE212" s="2">
        <v>10549806579851.49</v>
      </c>
      <c r="AF212" s="2">
        <v>10238141895054.67</v>
      </c>
      <c r="AG212" s="2">
        <v>9984427529907.0234</v>
      </c>
    </row>
    <row r="213" spans="2:33" x14ac:dyDescent="0.35">
      <c r="B213" s="430" t="s">
        <v>557</v>
      </c>
      <c r="C213" s="2">
        <v>4539337289416.9902</v>
      </c>
      <c r="D213" s="2">
        <v>4384656546579.5806</v>
      </c>
      <c r="E213" s="2">
        <v>4270215002351.4834</v>
      </c>
      <c r="F213" s="2">
        <v>4116539563677.2959</v>
      </c>
      <c r="G213" s="2">
        <v>3991274000028.6162</v>
      </c>
      <c r="H213" s="2">
        <v>3875837847858.9404</v>
      </c>
      <c r="I213" s="2">
        <v>3778020022311.5205</v>
      </c>
      <c r="J213" s="2">
        <v>3686412658034.9297</v>
      </c>
      <c r="K213" s="2">
        <v>3600215519863.188</v>
      </c>
      <c r="L213" s="2">
        <v>3400425421117.291</v>
      </c>
      <c r="M213" s="2">
        <v>3218300959110.4077</v>
      </c>
      <c r="N213" s="2">
        <v>3152280464534.3608</v>
      </c>
      <c r="O213" s="2">
        <v>3029892005560.4175</v>
      </c>
      <c r="P213" s="2">
        <v>2924013196018.167</v>
      </c>
      <c r="Q213" s="2">
        <v>2817514207681.9907</v>
      </c>
      <c r="R213" s="2">
        <v>2696457407934.8545</v>
      </c>
      <c r="S213" s="2">
        <v>2589705539245.4106</v>
      </c>
      <c r="T213" s="2">
        <v>2497750042106.6484</v>
      </c>
      <c r="U213" s="2">
        <v>2351249212085.2803</v>
      </c>
      <c r="V213" s="2">
        <v>2209071935018.7485</v>
      </c>
      <c r="W213" s="2">
        <v>2108265759879.179</v>
      </c>
      <c r="X213" s="2">
        <v>2017703215593.499</v>
      </c>
      <c r="Y213" s="2">
        <v>1933375460219.926</v>
      </c>
      <c r="Z213" s="2">
        <v>1873379366400.2542</v>
      </c>
      <c r="AA213" s="2">
        <v>1813946285882.7546</v>
      </c>
      <c r="AB213" s="2">
        <v>1688813840041.5786</v>
      </c>
      <c r="AC213" s="2">
        <v>1515926255787.0728</v>
      </c>
      <c r="AD213" s="2">
        <v>1058658986444.9144</v>
      </c>
      <c r="AE213" s="2">
        <v>988618430735.99768</v>
      </c>
      <c r="AF213" s="2">
        <v>940082382486.68274</v>
      </c>
      <c r="AG213" s="2">
        <v>746883732683.11255</v>
      </c>
    </row>
    <row r="214" spans="2:33" x14ac:dyDescent="0.35">
      <c r="B214" s="432" t="s">
        <v>558</v>
      </c>
      <c r="C214" s="319">
        <v>0</v>
      </c>
      <c r="D214" s="319">
        <v>0</v>
      </c>
      <c r="E214" s="319">
        <v>0</v>
      </c>
      <c r="F214" s="319">
        <v>0</v>
      </c>
      <c r="G214" s="319">
        <v>0</v>
      </c>
      <c r="H214" s="319">
        <v>0</v>
      </c>
      <c r="I214" s="319">
        <v>0</v>
      </c>
      <c r="J214" s="319">
        <v>0</v>
      </c>
      <c r="K214" s="319">
        <v>0</v>
      </c>
      <c r="L214" s="319">
        <v>0</v>
      </c>
      <c r="M214" s="319">
        <v>0</v>
      </c>
      <c r="N214" s="319">
        <v>0</v>
      </c>
      <c r="O214" s="319">
        <v>0</v>
      </c>
      <c r="P214" s="319">
        <v>0</v>
      </c>
      <c r="Q214" s="319">
        <v>0</v>
      </c>
      <c r="R214" s="319">
        <v>0</v>
      </c>
      <c r="S214" s="319">
        <v>0</v>
      </c>
      <c r="T214" s="319">
        <v>0</v>
      </c>
      <c r="U214" s="319">
        <v>0</v>
      </c>
      <c r="V214" s="319">
        <v>0</v>
      </c>
      <c r="W214" s="319">
        <v>0</v>
      </c>
      <c r="X214" s="319">
        <v>0</v>
      </c>
      <c r="Y214" s="319">
        <v>0</v>
      </c>
      <c r="Z214" s="319">
        <v>0</v>
      </c>
      <c r="AA214" s="319">
        <v>0</v>
      </c>
      <c r="AB214" s="319">
        <v>0</v>
      </c>
      <c r="AC214" s="319">
        <v>0</v>
      </c>
      <c r="AD214" s="319">
        <v>0</v>
      </c>
      <c r="AE214" s="319">
        <v>0</v>
      </c>
      <c r="AF214" s="319">
        <v>0</v>
      </c>
      <c r="AG214" s="319">
        <v>0</v>
      </c>
    </row>
    <row r="215" spans="2:33" x14ac:dyDescent="0.35">
      <c r="B215" s="432" t="s">
        <v>559</v>
      </c>
      <c r="C215" s="319">
        <v>0</v>
      </c>
      <c r="D215" s="319">
        <v>0</v>
      </c>
      <c r="E215" s="319">
        <v>0</v>
      </c>
      <c r="F215" s="319">
        <v>0</v>
      </c>
      <c r="G215" s="319">
        <v>0</v>
      </c>
      <c r="H215" s="319">
        <v>0</v>
      </c>
      <c r="I215" s="319">
        <v>0</v>
      </c>
      <c r="J215" s="319">
        <v>0</v>
      </c>
      <c r="K215" s="319">
        <v>0</v>
      </c>
      <c r="L215" s="319">
        <v>0</v>
      </c>
      <c r="M215" s="319">
        <v>0</v>
      </c>
      <c r="N215" s="319">
        <v>0</v>
      </c>
      <c r="O215" s="319">
        <v>0</v>
      </c>
      <c r="P215" s="319">
        <v>0</v>
      </c>
      <c r="Q215" s="319">
        <v>0</v>
      </c>
      <c r="R215" s="319">
        <v>0</v>
      </c>
      <c r="S215" s="319">
        <v>0</v>
      </c>
      <c r="T215" s="319">
        <v>0</v>
      </c>
      <c r="U215" s="319">
        <v>0</v>
      </c>
      <c r="V215" s="319">
        <v>0</v>
      </c>
      <c r="W215" s="319">
        <v>0</v>
      </c>
      <c r="X215" s="319">
        <v>0</v>
      </c>
      <c r="Y215" s="319">
        <v>0</v>
      </c>
      <c r="Z215" s="319">
        <v>0</v>
      </c>
      <c r="AA215" s="319">
        <v>0</v>
      </c>
      <c r="AB215" s="319">
        <v>0</v>
      </c>
      <c r="AC215" s="319">
        <v>0</v>
      </c>
      <c r="AD215" s="319">
        <v>0</v>
      </c>
      <c r="AE215" s="319">
        <v>0</v>
      </c>
      <c r="AF215" s="319">
        <v>0</v>
      </c>
      <c r="AG215" s="319">
        <v>0</v>
      </c>
    </row>
    <row r="216" spans="2:33" x14ac:dyDescent="0.35">
      <c r="B216" s="432" t="s">
        <v>560</v>
      </c>
      <c r="C216" s="319">
        <v>0</v>
      </c>
      <c r="D216" s="319">
        <v>0</v>
      </c>
      <c r="E216" s="319">
        <v>0</v>
      </c>
      <c r="F216" s="319">
        <v>0</v>
      </c>
      <c r="G216" s="319">
        <v>0</v>
      </c>
      <c r="H216" s="319">
        <v>0</v>
      </c>
      <c r="I216" s="319">
        <v>0</v>
      </c>
      <c r="J216" s="319">
        <v>0</v>
      </c>
      <c r="K216" s="319">
        <v>0</v>
      </c>
      <c r="L216" s="319">
        <v>0</v>
      </c>
      <c r="M216" s="319">
        <v>0</v>
      </c>
      <c r="N216" s="319">
        <v>0</v>
      </c>
      <c r="O216" s="319">
        <v>0</v>
      </c>
      <c r="P216" s="319">
        <v>0</v>
      </c>
      <c r="Q216" s="319">
        <v>0</v>
      </c>
      <c r="R216" s="319">
        <v>0</v>
      </c>
      <c r="S216" s="319">
        <v>0</v>
      </c>
      <c r="T216" s="319">
        <v>0</v>
      </c>
      <c r="U216" s="319">
        <v>0</v>
      </c>
      <c r="V216" s="319">
        <v>0</v>
      </c>
      <c r="W216" s="319">
        <v>0</v>
      </c>
      <c r="X216" s="319">
        <v>0</v>
      </c>
      <c r="Y216" s="319">
        <v>0</v>
      </c>
      <c r="Z216" s="319">
        <v>0</v>
      </c>
      <c r="AA216" s="319">
        <v>0</v>
      </c>
      <c r="AB216" s="319">
        <v>0</v>
      </c>
      <c r="AC216" s="319">
        <v>0</v>
      </c>
      <c r="AD216" s="319">
        <v>0</v>
      </c>
      <c r="AE216" s="319">
        <v>0</v>
      </c>
      <c r="AF216" s="319">
        <v>0</v>
      </c>
      <c r="AG216" s="319">
        <v>0</v>
      </c>
    </row>
    <row r="217" spans="2:33" x14ac:dyDescent="0.35">
      <c r="B217" s="433" t="s">
        <v>561</v>
      </c>
      <c r="C217" s="2">
        <v>7764840041835.1504</v>
      </c>
      <c r="D217" s="2">
        <v>7718280536332.6172</v>
      </c>
      <c r="E217" s="2">
        <v>7618902807228.4014</v>
      </c>
      <c r="F217" s="2">
        <v>7510188830065.1826</v>
      </c>
      <c r="G217" s="2">
        <v>7397441046893.4443</v>
      </c>
      <c r="H217" s="2">
        <v>7288694383449.3027</v>
      </c>
      <c r="I217" s="2">
        <v>7180989327740.5273</v>
      </c>
      <c r="J217" s="2">
        <v>7066156439947.1328</v>
      </c>
      <c r="K217" s="2">
        <v>6948825718416.3477</v>
      </c>
      <c r="L217" s="2">
        <v>6821837519640.7773</v>
      </c>
      <c r="M217" s="2">
        <v>6699622382836.1904</v>
      </c>
      <c r="N217" s="2">
        <v>6487442863173.2158</v>
      </c>
      <c r="O217" s="2">
        <v>6480678175296.5215</v>
      </c>
      <c r="P217" s="2">
        <v>5820550369304.4307</v>
      </c>
      <c r="Q217" s="2">
        <v>5566729523978.5527</v>
      </c>
      <c r="R217" s="2">
        <v>5508509079466.2871</v>
      </c>
      <c r="S217" s="2">
        <v>5247699901766.9395</v>
      </c>
      <c r="T217" s="2">
        <v>4578139597881.25</v>
      </c>
      <c r="U217" s="2">
        <v>4352129511537.3892</v>
      </c>
      <c r="V217" s="2">
        <v>3937769015673.9272</v>
      </c>
      <c r="W217" s="2">
        <v>3815232591336.4575</v>
      </c>
      <c r="X217" s="2">
        <v>3750007842859.9478</v>
      </c>
      <c r="Y217" s="2">
        <v>3626994742792.4063</v>
      </c>
      <c r="Z217" s="2">
        <v>3449212246204.2637</v>
      </c>
      <c r="AA217" s="2">
        <v>3026299343837.7041</v>
      </c>
      <c r="AB217" s="2">
        <v>2183536025645.4116</v>
      </c>
      <c r="AC217" s="2">
        <v>2146627583171.9658</v>
      </c>
      <c r="AD217" s="2">
        <v>2000545602153.8306</v>
      </c>
      <c r="AE217" s="2">
        <v>1892054333787.0095</v>
      </c>
      <c r="AF217" s="2">
        <v>1838388290173.3323</v>
      </c>
      <c r="AG217" s="2">
        <v>1792908784822.5117</v>
      </c>
    </row>
    <row r="218" spans="2:33" x14ac:dyDescent="0.35">
      <c r="B218" s="434" t="s">
        <v>562</v>
      </c>
      <c r="C218" s="2">
        <v>388094870154.36597</v>
      </c>
      <c r="D218" s="2">
        <v>389156295254.89142</v>
      </c>
      <c r="E218" s="2">
        <v>387155703250.86676</v>
      </c>
      <c r="F218" s="2">
        <v>384348100641.19971</v>
      </c>
      <c r="G218" s="2">
        <v>381326958291.64221</v>
      </c>
      <c r="H218" s="2">
        <v>378312630435.28534</v>
      </c>
      <c r="I218" s="2">
        <v>375194308973.67694</v>
      </c>
      <c r="J218" s="2">
        <v>372171159600.43372</v>
      </c>
      <c r="K218" s="2">
        <v>368582693864.75702</v>
      </c>
      <c r="L218" s="2">
        <v>364266346675.69806</v>
      </c>
      <c r="M218" s="2">
        <v>360244071642.14624</v>
      </c>
      <c r="N218" s="2">
        <v>362417983376.97632</v>
      </c>
      <c r="O218" s="2">
        <v>364958003328.31494</v>
      </c>
      <c r="P218" s="2">
        <v>365984357367.16901</v>
      </c>
      <c r="Q218" s="2">
        <v>361578266412.72632</v>
      </c>
      <c r="R218" s="2">
        <v>336318790459.62451</v>
      </c>
      <c r="S218" s="2">
        <v>320615738471.61169</v>
      </c>
      <c r="T218" s="2">
        <v>315108771581.32758</v>
      </c>
      <c r="U218" s="2">
        <v>315141055139.49719</v>
      </c>
      <c r="V218" s="2">
        <v>312399689504.27466</v>
      </c>
      <c r="W218" s="2">
        <v>308527660193.80402</v>
      </c>
      <c r="X218" s="2">
        <v>283330769672.34979</v>
      </c>
      <c r="Y218" s="2">
        <v>270274069966.6748</v>
      </c>
      <c r="Z218" s="2">
        <v>238006141816.01935</v>
      </c>
      <c r="AA218" s="2">
        <v>200278979875.54092</v>
      </c>
      <c r="AB218" s="2">
        <v>170065618980.53922</v>
      </c>
      <c r="AC218" s="2">
        <v>166155707742.51587</v>
      </c>
      <c r="AD218" s="2">
        <v>157755536071.30615</v>
      </c>
      <c r="AE218" s="2">
        <v>147424397447.59543</v>
      </c>
      <c r="AF218" s="2">
        <v>140464016123.37436</v>
      </c>
      <c r="AG218" s="2">
        <v>134553515708.26979</v>
      </c>
    </row>
    <row r="219" spans="2:33" x14ac:dyDescent="0.35">
      <c r="B219" s="435" t="s">
        <v>563</v>
      </c>
      <c r="C219" s="319">
        <v>0</v>
      </c>
      <c r="D219" s="319">
        <v>0</v>
      </c>
      <c r="E219" s="319">
        <v>0</v>
      </c>
      <c r="F219" s="319">
        <v>0</v>
      </c>
      <c r="G219" s="319">
        <v>0</v>
      </c>
      <c r="H219" s="319">
        <v>0</v>
      </c>
      <c r="I219" s="319">
        <v>0</v>
      </c>
      <c r="J219" s="319">
        <v>0</v>
      </c>
      <c r="K219" s="319">
        <v>0</v>
      </c>
      <c r="L219" s="319">
        <v>0</v>
      </c>
      <c r="M219" s="319">
        <v>0</v>
      </c>
      <c r="N219" s="319">
        <v>0</v>
      </c>
      <c r="O219" s="319">
        <v>0</v>
      </c>
      <c r="P219" s="319">
        <v>0</v>
      </c>
      <c r="Q219" s="319">
        <v>0</v>
      </c>
      <c r="R219" s="319">
        <v>0</v>
      </c>
      <c r="S219" s="319">
        <v>0</v>
      </c>
      <c r="T219" s="319">
        <v>0</v>
      </c>
      <c r="U219" s="319">
        <v>0</v>
      </c>
      <c r="V219" s="319">
        <v>0</v>
      </c>
      <c r="W219" s="319">
        <v>0</v>
      </c>
      <c r="X219" s="319">
        <v>0</v>
      </c>
      <c r="Y219" s="319">
        <v>0</v>
      </c>
      <c r="Z219" s="319">
        <v>0</v>
      </c>
      <c r="AA219" s="319">
        <v>0</v>
      </c>
      <c r="AB219" s="319">
        <v>0</v>
      </c>
      <c r="AC219" s="319">
        <v>0</v>
      </c>
      <c r="AD219" s="319">
        <v>0</v>
      </c>
      <c r="AE219" s="319">
        <v>0</v>
      </c>
      <c r="AF219" s="319">
        <v>0</v>
      </c>
      <c r="AG219" s="319">
        <v>0</v>
      </c>
    </row>
    <row r="220" spans="2:33" x14ac:dyDescent="0.35">
      <c r="B220" s="436" t="s">
        <v>564</v>
      </c>
      <c r="C220" s="2">
        <v>14895017254032.369</v>
      </c>
      <c r="D220" s="2">
        <v>14972046962650.182</v>
      </c>
      <c r="E220" s="2">
        <v>15082710700537.805</v>
      </c>
      <c r="F220" s="2">
        <v>14767736519012.645</v>
      </c>
      <c r="G220" s="2">
        <v>14457170235493.785</v>
      </c>
      <c r="H220" s="2">
        <v>14265691646160.871</v>
      </c>
      <c r="I220" s="2">
        <v>13754164689368.43</v>
      </c>
      <c r="J220" s="2">
        <v>13090623376044.326</v>
      </c>
      <c r="K220" s="2">
        <v>12653557150830.629</v>
      </c>
      <c r="L220" s="2">
        <v>12152211563816.877</v>
      </c>
      <c r="M220" s="2">
        <v>11182599966733.924</v>
      </c>
      <c r="N220" s="2">
        <v>9343510164493.0371</v>
      </c>
      <c r="O220" s="2">
        <v>8871154839273.5879</v>
      </c>
      <c r="P220" s="2">
        <v>8556724353853.6963</v>
      </c>
      <c r="Q220" s="2">
        <v>7586722548749.8516</v>
      </c>
      <c r="R220" s="2">
        <v>6685539775692.4668</v>
      </c>
      <c r="S220" s="2">
        <v>6708151149930.3975</v>
      </c>
      <c r="T220" s="2">
        <v>6650510478976.4053</v>
      </c>
      <c r="U220" s="2">
        <v>6598641795486.8125</v>
      </c>
      <c r="V220" s="2">
        <v>6547616094015.7441</v>
      </c>
      <c r="W220" s="2">
        <v>6501819548336.5625</v>
      </c>
      <c r="X220" s="2">
        <v>6507339577490.2148</v>
      </c>
      <c r="Y220" s="2">
        <v>6509632228489.1982</v>
      </c>
      <c r="Z220" s="2">
        <v>6169683142220.7422</v>
      </c>
      <c r="AA220" s="2">
        <v>5895673887586.7451</v>
      </c>
      <c r="AB220" s="2">
        <v>5701785243867.5391</v>
      </c>
      <c r="AC220" s="2">
        <v>5329234480007.6865</v>
      </c>
      <c r="AD220" s="2">
        <v>4984613126256.792</v>
      </c>
      <c r="AE220" s="2">
        <v>4720861918388.7334</v>
      </c>
      <c r="AF220" s="2">
        <v>4496809830325.3789</v>
      </c>
      <c r="AG220" s="2">
        <v>4145276592913.7441</v>
      </c>
    </row>
    <row r="221" spans="2:33" x14ac:dyDescent="0.35">
      <c r="B221" s="430" t="s">
        <v>565</v>
      </c>
      <c r="C221" s="2">
        <v>0</v>
      </c>
      <c r="D221" s="2">
        <v>0</v>
      </c>
      <c r="E221" s="2">
        <v>0</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row>
    <row r="222" spans="2:33" x14ac:dyDescent="0.35">
      <c r="B222" s="430" t="s">
        <v>566</v>
      </c>
      <c r="C222" s="319">
        <v>0</v>
      </c>
      <c r="D222" s="319">
        <v>0</v>
      </c>
      <c r="E222" s="319">
        <v>0</v>
      </c>
      <c r="F222" s="319">
        <v>0</v>
      </c>
      <c r="G222" s="319">
        <v>0</v>
      </c>
      <c r="H222" s="319">
        <v>0</v>
      </c>
      <c r="I222" s="319">
        <v>0</v>
      </c>
      <c r="J222" s="319">
        <v>0</v>
      </c>
      <c r="K222" s="319">
        <v>0</v>
      </c>
      <c r="L222" s="319">
        <v>0</v>
      </c>
      <c r="M222" s="319">
        <v>0</v>
      </c>
      <c r="N222" s="319">
        <v>0</v>
      </c>
      <c r="O222" s="319">
        <v>0</v>
      </c>
      <c r="P222" s="319">
        <v>0</v>
      </c>
      <c r="Q222" s="319">
        <v>0</v>
      </c>
      <c r="R222" s="319">
        <v>0</v>
      </c>
      <c r="S222" s="319">
        <v>0</v>
      </c>
      <c r="T222" s="319">
        <v>0</v>
      </c>
      <c r="U222" s="319">
        <v>0</v>
      </c>
      <c r="V222" s="319">
        <v>0</v>
      </c>
      <c r="W222" s="319">
        <v>0</v>
      </c>
      <c r="X222" s="319">
        <v>0</v>
      </c>
      <c r="Y222" s="319">
        <v>0</v>
      </c>
      <c r="Z222" s="319">
        <v>0</v>
      </c>
      <c r="AA222" s="319">
        <v>0</v>
      </c>
      <c r="AB222" s="319">
        <v>0</v>
      </c>
      <c r="AC222" s="319">
        <v>0</v>
      </c>
      <c r="AD222" s="319">
        <v>0</v>
      </c>
      <c r="AE222" s="319">
        <v>0</v>
      </c>
      <c r="AF222" s="319">
        <v>0</v>
      </c>
      <c r="AG222" s="319">
        <v>0</v>
      </c>
    </row>
    <row r="223" spans="2:33" x14ac:dyDescent="0.35">
      <c r="B223" s="431" t="s">
        <v>567</v>
      </c>
      <c r="C223" s="319">
        <v>0</v>
      </c>
      <c r="D223" s="319">
        <v>0</v>
      </c>
      <c r="E223" s="319">
        <v>0</v>
      </c>
      <c r="F223" s="319">
        <v>0</v>
      </c>
      <c r="G223" s="319">
        <v>0</v>
      </c>
      <c r="H223" s="319">
        <v>0</v>
      </c>
      <c r="I223" s="319">
        <v>0</v>
      </c>
      <c r="J223" s="319">
        <v>0</v>
      </c>
      <c r="K223" s="319">
        <v>0</v>
      </c>
      <c r="L223" s="319">
        <v>0</v>
      </c>
      <c r="M223" s="319">
        <v>0</v>
      </c>
      <c r="N223" s="319">
        <v>0</v>
      </c>
      <c r="O223" s="319">
        <v>0</v>
      </c>
      <c r="P223" s="319">
        <v>0</v>
      </c>
      <c r="Q223" s="319">
        <v>0</v>
      </c>
      <c r="R223" s="319">
        <v>0</v>
      </c>
      <c r="S223" s="319">
        <v>0</v>
      </c>
      <c r="T223" s="319">
        <v>0</v>
      </c>
      <c r="U223" s="319">
        <v>0</v>
      </c>
      <c r="V223" s="319">
        <v>0</v>
      </c>
      <c r="W223" s="319">
        <v>0</v>
      </c>
      <c r="X223" s="319">
        <v>0</v>
      </c>
      <c r="Y223" s="319">
        <v>0</v>
      </c>
      <c r="Z223" s="319">
        <v>0</v>
      </c>
      <c r="AA223" s="319">
        <v>0</v>
      </c>
      <c r="AB223" s="319">
        <v>0</v>
      </c>
      <c r="AC223" s="319">
        <v>0</v>
      </c>
      <c r="AD223" s="319">
        <v>0</v>
      </c>
      <c r="AE223" s="319">
        <v>0</v>
      </c>
      <c r="AF223" s="319">
        <v>0</v>
      </c>
      <c r="AG223" s="319">
        <v>0</v>
      </c>
    </row>
    <row r="224" spans="2:33" x14ac:dyDescent="0.35">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2:33" x14ac:dyDescent="0.35">
      <c r="B225" s="346" t="s">
        <v>789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2:33" x14ac:dyDescent="0.35">
      <c r="B226" s="430" t="s">
        <v>543</v>
      </c>
      <c r="C226" s="2">
        <v>27233821391484.211</v>
      </c>
      <c r="D226" s="2">
        <v>27493993426079.352</v>
      </c>
      <c r="E226" s="2">
        <v>27833173380051.688</v>
      </c>
      <c r="F226" s="2">
        <v>28158191250712.652</v>
      </c>
      <c r="G226" s="2">
        <v>28740571380987.211</v>
      </c>
      <c r="H226" s="2">
        <v>29132088638890.129</v>
      </c>
      <c r="I226" s="2">
        <v>29391172381073.578</v>
      </c>
      <c r="J226" s="2">
        <v>29907416323454.359</v>
      </c>
      <c r="K226" s="2">
        <v>30390389694753.707</v>
      </c>
      <c r="L226" s="2">
        <v>30868910870102.809</v>
      </c>
      <c r="M226" s="2">
        <v>31176956241601.484</v>
      </c>
      <c r="N226" s="2">
        <v>32273201465141.355</v>
      </c>
      <c r="O226" s="2">
        <v>32639521387777.652</v>
      </c>
      <c r="P226" s="2">
        <v>33441956242890.938</v>
      </c>
      <c r="Q226" s="2">
        <v>34315791053518.438</v>
      </c>
      <c r="R226" s="2">
        <v>35228640581882.156</v>
      </c>
      <c r="S226" s="2">
        <v>35604591150600.406</v>
      </c>
      <c r="T226" s="2">
        <v>36141977085909.719</v>
      </c>
      <c r="U226" s="2">
        <v>36733106232883.109</v>
      </c>
      <c r="V226" s="2">
        <v>37325209851483.406</v>
      </c>
      <c r="W226" s="2">
        <v>37889216072450.211</v>
      </c>
      <c r="X226" s="2">
        <v>38693085414063.781</v>
      </c>
      <c r="Y226" s="2">
        <v>39206717753908.867</v>
      </c>
      <c r="Z226" s="2">
        <v>39880787729173.68</v>
      </c>
      <c r="AA226" s="2">
        <v>40437818520866.594</v>
      </c>
      <c r="AB226" s="2">
        <v>41072538232585.922</v>
      </c>
      <c r="AC226" s="2">
        <v>41596647942734.211</v>
      </c>
      <c r="AD226" s="2">
        <v>42195925538017.195</v>
      </c>
      <c r="AE226" s="2">
        <v>42780199734429.898</v>
      </c>
      <c r="AF226" s="2">
        <v>43387078378128.656</v>
      </c>
      <c r="AG226" s="2">
        <v>44006208316952.477</v>
      </c>
    </row>
    <row r="227" spans="2:33" x14ac:dyDescent="0.35">
      <c r="B227" s="430" t="s">
        <v>544</v>
      </c>
      <c r="C227" s="2">
        <v>5596720535.5792542</v>
      </c>
      <c r="D227" s="2">
        <v>5492537723.3528347</v>
      </c>
      <c r="E227" s="2">
        <v>5367093748.4019613</v>
      </c>
      <c r="F227" s="2">
        <v>5242642875.2576246</v>
      </c>
      <c r="G227" s="2">
        <v>5154668221.8635216</v>
      </c>
      <c r="H227" s="2">
        <v>5093604674.7129326</v>
      </c>
      <c r="I227" s="2">
        <v>5079832791.0754004</v>
      </c>
      <c r="J227" s="2">
        <v>5067237924.2822285</v>
      </c>
      <c r="K227" s="2">
        <v>5060421020.2407398</v>
      </c>
      <c r="L227" s="2">
        <v>4995357531.7483912</v>
      </c>
      <c r="M227" s="2">
        <v>4959826526.8617668</v>
      </c>
      <c r="N227" s="2">
        <v>4886502195.199935</v>
      </c>
      <c r="O227" s="2">
        <v>4738464044.3890066</v>
      </c>
      <c r="P227" s="2">
        <v>4620229433.2561407</v>
      </c>
      <c r="Q227" s="2">
        <v>4534448999.2992067</v>
      </c>
      <c r="R227" s="2">
        <v>4465468546.3554363</v>
      </c>
      <c r="S227" s="2">
        <v>4437502724.8406687</v>
      </c>
      <c r="T227" s="2">
        <v>4371222308.1578417</v>
      </c>
      <c r="U227" s="2">
        <v>4320864848.4301834</v>
      </c>
      <c r="V227" s="2">
        <v>4274707026.5052505</v>
      </c>
      <c r="W227" s="2">
        <v>4225625480.7396517</v>
      </c>
      <c r="X227" s="2">
        <v>4203125749.9042125</v>
      </c>
      <c r="Y227" s="2">
        <v>4151588794.0443544</v>
      </c>
      <c r="Z227" s="2">
        <v>4094249874.2254539</v>
      </c>
      <c r="AA227" s="2">
        <v>4042378419.5354395</v>
      </c>
      <c r="AB227" s="2">
        <v>3995958985.6890244</v>
      </c>
      <c r="AC227" s="2">
        <v>3945629995.8849893</v>
      </c>
      <c r="AD227" s="2">
        <v>3880512983.3012614</v>
      </c>
      <c r="AE227" s="2">
        <v>3855393125.9528818</v>
      </c>
      <c r="AF227" s="2">
        <v>3768808619.1482425</v>
      </c>
      <c r="AG227" s="2">
        <v>3712560509.1049786</v>
      </c>
    </row>
    <row r="228" spans="2:33" x14ac:dyDescent="0.35">
      <c r="B228" s="430" t="s">
        <v>545</v>
      </c>
      <c r="C228" s="2">
        <v>466276779620.44672</v>
      </c>
      <c r="D228" s="2">
        <v>457597049076.83307</v>
      </c>
      <c r="E228" s="2">
        <v>447145997913.7384</v>
      </c>
      <c r="F228" s="2">
        <v>436777684544.90082</v>
      </c>
      <c r="G228" s="2">
        <v>429448296234.00482</v>
      </c>
      <c r="H228" s="2">
        <v>424360939462.02118</v>
      </c>
      <c r="I228" s="2">
        <v>423213569406.4693</v>
      </c>
      <c r="J228" s="2">
        <v>422164259566.76312</v>
      </c>
      <c r="K228" s="2">
        <v>421596326248.80664</v>
      </c>
      <c r="L228" s="2">
        <v>416175724363.78784</v>
      </c>
      <c r="M228" s="2">
        <v>413215547519.17096</v>
      </c>
      <c r="N228" s="2">
        <v>407106714137.59467</v>
      </c>
      <c r="O228" s="2">
        <v>394773285698.15924</v>
      </c>
      <c r="P228" s="2">
        <v>384922864658.15234</v>
      </c>
      <c r="Q228" s="2">
        <v>377776282254.11523</v>
      </c>
      <c r="R228" s="2">
        <v>372029348268.23724</v>
      </c>
      <c r="S228" s="2">
        <v>369699445763.28827</v>
      </c>
      <c r="T228" s="2">
        <v>364177458548.40021</v>
      </c>
      <c r="U228" s="2">
        <v>359982052684.83966</v>
      </c>
      <c r="V228" s="2">
        <v>356136529145.71869</v>
      </c>
      <c r="W228" s="2">
        <v>352047422864.12225</v>
      </c>
      <c r="X228" s="2">
        <v>350172914038.89478</v>
      </c>
      <c r="Y228" s="2">
        <v>345879241403.82031</v>
      </c>
      <c r="Z228" s="2">
        <v>341102192646.40814</v>
      </c>
      <c r="AA228" s="2">
        <v>336780652077.54633</v>
      </c>
      <c r="AB228" s="2">
        <v>332913332995.21686</v>
      </c>
      <c r="AC228" s="2">
        <v>328720299032.16815</v>
      </c>
      <c r="AD228" s="2">
        <v>323295237921.28632</v>
      </c>
      <c r="AE228" s="2">
        <v>321202439805.94952</v>
      </c>
      <c r="AF228" s="2">
        <v>313988868082.78796</v>
      </c>
      <c r="AG228" s="2">
        <v>309302697414.80847</v>
      </c>
    </row>
    <row r="229" spans="2:33" x14ac:dyDescent="0.35">
      <c r="B229" s="431" t="s">
        <v>546</v>
      </c>
      <c r="C229" s="319">
        <v>0</v>
      </c>
      <c r="D229" s="319">
        <v>0</v>
      </c>
      <c r="E229" s="319">
        <v>0</v>
      </c>
      <c r="F229" s="319">
        <v>0</v>
      </c>
      <c r="G229" s="319">
        <v>0</v>
      </c>
      <c r="H229" s="319">
        <v>0</v>
      </c>
      <c r="I229" s="319">
        <v>0</v>
      </c>
      <c r="J229" s="319">
        <v>0</v>
      </c>
      <c r="K229" s="319">
        <v>0</v>
      </c>
      <c r="L229" s="319">
        <v>0</v>
      </c>
      <c r="M229" s="319">
        <v>0</v>
      </c>
      <c r="N229" s="319">
        <v>0</v>
      </c>
      <c r="O229" s="319">
        <v>0</v>
      </c>
      <c r="P229" s="319">
        <v>0</v>
      </c>
      <c r="Q229" s="319">
        <v>0</v>
      </c>
      <c r="R229" s="319">
        <v>0</v>
      </c>
      <c r="S229" s="319">
        <v>0</v>
      </c>
      <c r="T229" s="319">
        <v>0</v>
      </c>
      <c r="U229" s="319">
        <v>0</v>
      </c>
      <c r="V229" s="319">
        <v>0</v>
      </c>
      <c r="W229" s="319">
        <v>0</v>
      </c>
      <c r="X229" s="319">
        <v>0</v>
      </c>
      <c r="Y229" s="319">
        <v>0</v>
      </c>
      <c r="Z229" s="319">
        <v>0</v>
      </c>
      <c r="AA229" s="319">
        <v>0</v>
      </c>
      <c r="AB229" s="319">
        <v>0</v>
      </c>
      <c r="AC229" s="319">
        <v>0</v>
      </c>
      <c r="AD229" s="319">
        <v>0</v>
      </c>
      <c r="AE229" s="319">
        <v>0</v>
      </c>
      <c r="AF229" s="319">
        <v>0</v>
      </c>
      <c r="AG229" s="319">
        <v>0</v>
      </c>
    </row>
    <row r="230" spans="2:33" x14ac:dyDescent="0.35">
      <c r="B230" s="430" t="s">
        <v>547</v>
      </c>
      <c r="C230" s="2">
        <v>14714730493641.801</v>
      </c>
      <c r="D230" s="2">
        <v>14843612326819.281</v>
      </c>
      <c r="E230" s="2">
        <v>14947187181426.748</v>
      </c>
      <c r="F230" s="2">
        <v>14876267222134.816</v>
      </c>
      <c r="G230" s="2">
        <v>14895276651056.717</v>
      </c>
      <c r="H230" s="2">
        <v>14912218628063.346</v>
      </c>
      <c r="I230" s="2">
        <v>14738652279192.174</v>
      </c>
      <c r="J230" s="2">
        <v>14724931683767.922</v>
      </c>
      <c r="K230" s="2">
        <v>14614258074431.781</v>
      </c>
      <c r="L230" s="2">
        <v>14335385046073.824</v>
      </c>
      <c r="M230" s="2">
        <v>14313022622811.186</v>
      </c>
      <c r="N230" s="2">
        <v>14135414951819.58</v>
      </c>
      <c r="O230" s="2">
        <v>13997150997779.969</v>
      </c>
      <c r="P230" s="2">
        <v>13783747235643.814</v>
      </c>
      <c r="Q230" s="2">
        <v>13544088919582.707</v>
      </c>
      <c r="R230" s="2">
        <v>13343071313851.811</v>
      </c>
      <c r="S230" s="2">
        <v>13412175250253.449</v>
      </c>
      <c r="T230" s="2">
        <v>13355190864905.264</v>
      </c>
      <c r="U230" s="2">
        <v>13289757861604.039</v>
      </c>
      <c r="V230" s="2">
        <v>13242725210377.682</v>
      </c>
      <c r="W230" s="2">
        <v>13179425224115.369</v>
      </c>
      <c r="X230" s="2">
        <v>13251212783074.797</v>
      </c>
      <c r="Y230" s="2">
        <v>13256352954321.898</v>
      </c>
      <c r="Z230" s="2">
        <v>13208935187091.566</v>
      </c>
      <c r="AA230" s="2">
        <v>13202130346954.18</v>
      </c>
      <c r="AB230" s="2">
        <v>13176791618308.059</v>
      </c>
      <c r="AC230" s="2">
        <v>13080182329218.83</v>
      </c>
      <c r="AD230" s="2">
        <v>13079541168722.553</v>
      </c>
      <c r="AE230" s="2">
        <v>13048915035197.543</v>
      </c>
      <c r="AF230" s="2">
        <v>12993192320550.102</v>
      </c>
      <c r="AG230" s="2">
        <v>12989692235305.119</v>
      </c>
    </row>
    <row r="231" spans="2:33" x14ac:dyDescent="0.35">
      <c r="B231" s="430" t="s">
        <v>548</v>
      </c>
      <c r="C231" s="2">
        <v>1609872429887.9355</v>
      </c>
      <c r="D231" s="2">
        <v>1590330586361.7224</v>
      </c>
      <c r="E231" s="2">
        <v>1564337042782.5562</v>
      </c>
      <c r="F231" s="2">
        <v>1565084033557.6038</v>
      </c>
      <c r="G231" s="2">
        <v>1559857503004.3623</v>
      </c>
      <c r="H231" s="2">
        <v>1559482103840.749</v>
      </c>
      <c r="I231" s="2">
        <v>1552575705549.5132</v>
      </c>
      <c r="J231" s="2">
        <v>1551678931062.873</v>
      </c>
      <c r="K231" s="2">
        <v>1527860575443.0652</v>
      </c>
      <c r="L231" s="2">
        <v>1517676011653.3123</v>
      </c>
      <c r="M231" s="2">
        <v>1510737901812.3281</v>
      </c>
      <c r="N231" s="2">
        <v>1494869330330.248</v>
      </c>
      <c r="O231" s="2">
        <v>1484990497968.5881</v>
      </c>
      <c r="P231" s="2">
        <v>1461747101141.592</v>
      </c>
      <c r="Q231" s="2">
        <v>1439361191763.4866</v>
      </c>
      <c r="R231" s="2">
        <v>1337622519609.5376</v>
      </c>
      <c r="S231" s="2">
        <v>1331760361128.7637</v>
      </c>
      <c r="T231" s="2">
        <v>1303850620413.4104</v>
      </c>
      <c r="U231" s="2">
        <v>1286097093464.9207</v>
      </c>
      <c r="V231" s="2">
        <v>1268914705363.7686</v>
      </c>
      <c r="W231" s="2">
        <v>1249204713426.6316</v>
      </c>
      <c r="X231" s="2">
        <v>1241326375396.3083</v>
      </c>
      <c r="Y231" s="2">
        <v>1226832520020.9795</v>
      </c>
      <c r="Z231" s="2">
        <v>1224686004834.0139</v>
      </c>
      <c r="AA231" s="2">
        <v>1226830596985.5142</v>
      </c>
      <c r="AB231" s="2">
        <v>1230475188217.9417</v>
      </c>
      <c r="AC231" s="2">
        <v>1227456852864.4692</v>
      </c>
      <c r="AD231" s="2">
        <v>1223323809368.6833</v>
      </c>
      <c r="AE231" s="2">
        <v>1206108651019.7788</v>
      </c>
      <c r="AF231" s="2">
        <v>1205841085539.3596</v>
      </c>
      <c r="AG231" s="2">
        <v>1201597128984.7676</v>
      </c>
    </row>
    <row r="232" spans="2:33" x14ac:dyDescent="0.35">
      <c r="B232" s="430" t="s">
        <v>549</v>
      </c>
      <c r="C232" s="2">
        <v>773810249395.60645</v>
      </c>
      <c r="D232" s="2">
        <v>743816626431.13733</v>
      </c>
      <c r="E232" s="2">
        <v>745797759588.10779</v>
      </c>
      <c r="F232" s="2">
        <v>748222607892.8833</v>
      </c>
      <c r="G232" s="2">
        <v>742159214615.10681</v>
      </c>
      <c r="H232" s="2">
        <v>741472719855.7865</v>
      </c>
      <c r="I232" s="2">
        <v>740612766415.09692</v>
      </c>
      <c r="J232" s="2">
        <v>712036160527.59717</v>
      </c>
      <c r="K232" s="2">
        <v>710690291311.33875</v>
      </c>
      <c r="L232" s="2">
        <v>703465769176.15381</v>
      </c>
      <c r="M232" s="2">
        <v>703650471117.15527</v>
      </c>
      <c r="N232" s="2">
        <v>700328544486.28406</v>
      </c>
      <c r="O232" s="2">
        <v>702019634310.41663</v>
      </c>
      <c r="P232" s="2">
        <v>699691165134.46545</v>
      </c>
      <c r="Q232" s="2">
        <v>699372128103.87354</v>
      </c>
      <c r="R232" s="2">
        <v>690251823358.18542</v>
      </c>
      <c r="S232" s="2">
        <v>693592555913.53772</v>
      </c>
      <c r="T232" s="2">
        <v>694352566298.00635</v>
      </c>
      <c r="U232" s="2">
        <v>698432409856.77014</v>
      </c>
      <c r="V232" s="2">
        <v>702222051803.86304</v>
      </c>
      <c r="W232" s="2">
        <v>705971507113.46008</v>
      </c>
      <c r="X232" s="2">
        <v>687563734580.2821</v>
      </c>
      <c r="Y232" s="2">
        <v>689759972333.62488</v>
      </c>
      <c r="Z232" s="2">
        <v>691835829974.65381</v>
      </c>
      <c r="AA232" s="2">
        <v>690763739541.44336</v>
      </c>
      <c r="AB232" s="2">
        <v>692112980407.02747</v>
      </c>
      <c r="AC232" s="2">
        <v>692890838715.39197</v>
      </c>
      <c r="AD232" s="2">
        <v>699476451695.24976</v>
      </c>
      <c r="AE232" s="2">
        <v>702314304846.86328</v>
      </c>
      <c r="AF232" s="2">
        <v>705565144859.29089</v>
      </c>
      <c r="AG232" s="2">
        <v>708898857818.14331</v>
      </c>
    </row>
    <row r="233" spans="2:33" x14ac:dyDescent="0.35">
      <c r="B233" s="430" t="s">
        <v>550</v>
      </c>
      <c r="C233" s="2">
        <v>5577749839375.8926</v>
      </c>
      <c r="D233" s="2">
        <v>5516186816737.1455</v>
      </c>
      <c r="E233" s="2">
        <v>5381457978376.9404</v>
      </c>
      <c r="F233" s="2">
        <v>5264232411952.3291</v>
      </c>
      <c r="G233" s="2">
        <v>5150114281171.0635</v>
      </c>
      <c r="H233" s="2">
        <v>5050210407087.9639</v>
      </c>
      <c r="I233" s="2">
        <v>4961242995156.167</v>
      </c>
      <c r="J233" s="2">
        <v>4874481491221.0371</v>
      </c>
      <c r="K233" s="2">
        <v>4796491593299.1709</v>
      </c>
      <c r="L233" s="2">
        <v>4693238452837.6641</v>
      </c>
      <c r="M233" s="2">
        <v>4591594644462.4482</v>
      </c>
      <c r="N233" s="2">
        <v>4528106515665.5205</v>
      </c>
      <c r="O233" s="2">
        <v>4470271493139.0186</v>
      </c>
      <c r="P233" s="2">
        <v>4212760290565.897</v>
      </c>
      <c r="Q233" s="2">
        <v>3895572431351.7417</v>
      </c>
      <c r="R233" s="2">
        <v>3610869662604.2153</v>
      </c>
      <c r="S233" s="2">
        <v>3497278263288.9761</v>
      </c>
      <c r="T233" s="2">
        <v>3073995546654.4331</v>
      </c>
      <c r="U233" s="2">
        <v>3066046042535.8003</v>
      </c>
      <c r="V233" s="2">
        <v>3036629938626.583</v>
      </c>
      <c r="W233" s="2">
        <v>2796227969749.3433</v>
      </c>
      <c r="X233" s="2">
        <v>2747223481662.9639</v>
      </c>
      <c r="Y233" s="2">
        <v>2546818717121.3608</v>
      </c>
      <c r="Z233" s="2">
        <v>2529612705057.0576</v>
      </c>
      <c r="AA233" s="2">
        <v>2458396185889.9824</v>
      </c>
      <c r="AB233" s="2">
        <v>2378461335523.9917</v>
      </c>
      <c r="AC233" s="2">
        <v>2375948908506.3989</v>
      </c>
      <c r="AD233" s="2">
        <v>2341703414783.584</v>
      </c>
      <c r="AE233" s="2">
        <v>2273862360755.0806</v>
      </c>
      <c r="AF233" s="2">
        <v>2164715148963.4607</v>
      </c>
      <c r="AG233" s="2">
        <v>2024556301305.9299</v>
      </c>
    </row>
    <row r="234" spans="2:33" x14ac:dyDescent="0.35">
      <c r="B234" s="430" t="s">
        <v>551</v>
      </c>
      <c r="C234" s="2">
        <v>12732353337396.943</v>
      </c>
      <c r="D234" s="2">
        <v>12524723479794</v>
      </c>
      <c r="E234" s="2">
        <v>12424544987412.609</v>
      </c>
      <c r="F234" s="2">
        <v>12114371074871.828</v>
      </c>
      <c r="G234" s="2">
        <v>11784370956990.721</v>
      </c>
      <c r="H234" s="2">
        <v>11513320909130.064</v>
      </c>
      <c r="I234" s="2">
        <v>11249111788775.41</v>
      </c>
      <c r="J234" s="2">
        <v>10925845837746.248</v>
      </c>
      <c r="K234" s="2">
        <v>10721466752266.285</v>
      </c>
      <c r="L234" s="2">
        <v>10670767283238.9</v>
      </c>
      <c r="M234" s="2">
        <v>10456911357526.529</v>
      </c>
      <c r="N234" s="2">
        <v>9797611371715.0996</v>
      </c>
      <c r="O234" s="2">
        <v>9725959614996.3203</v>
      </c>
      <c r="P234" s="2">
        <v>9561687609846.4941</v>
      </c>
      <c r="Q234" s="2">
        <v>9309155370453.2754</v>
      </c>
      <c r="R234" s="2">
        <v>9014686339086.3594</v>
      </c>
      <c r="S234" s="2">
        <v>8756754619405.8496</v>
      </c>
      <c r="T234" s="2">
        <v>8537859434226.7188</v>
      </c>
      <c r="U234" s="2">
        <v>8101933018371.0742</v>
      </c>
      <c r="V234" s="2">
        <v>7718923559673.4775</v>
      </c>
      <c r="W234" s="2">
        <v>7570724316625.3418</v>
      </c>
      <c r="X234" s="2">
        <v>7243645077518.6689</v>
      </c>
      <c r="Y234" s="2">
        <v>6902768193390.0645</v>
      </c>
      <c r="Z234" s="2">
        <v>6518851559505.9678</v>
      </c>
      <c r="AA234" s="2">
        <v>6210647439645.5273</v>
      </c>
      <c r="AB234" s="2">
        <v>6052722042885.4365</v>
      </c>
      <c r="AC234" s="2">
        <v>5884733843344.5684</v>
      </c>
      <c r="AD234" s="2">
        <v>5698120046717.5791</v>
      </c>
      <c r="AE234" s="2">
        <v>5509325810439.5195</v>
      </c>
      <c r="AF234" s="2">
        <v>5420803288422.9072</v>
      </c>
      <c r="AG234" s="2">
        <v>5238244847978.3145</v>
      </c>
    </row>
    <row r="235" spans="2:33" x14ac:dyDescent="0.35">
      <c r="B235" s="430" t="s">
        <v>552</v>
      </c>
      <c r="C235" s="2">
        <v>588646816510876.63</v>
      </c>
      <c r="D235" s="2">
        <v>593987212529087.13</v>
      </c>
      <c r="E235" s="2">
        <v>600971830094379</v>
      </c>
      <c r="F235" s="2">
        <v>607944277298444.5</v>
      </c>
      <c r="G235" s="2">
        <v>613850473777444</v>
      </c>
      <c r="H235" s="2">
        <v>618773793538849.88</v>
      </c>
      <c r="I235" s="2">
        <v>624768238584150.38</v>
      </c>
      <c r="J235" s="2">
        <v>633103536583371.38</v>
      </c>
      <c r="K235" s="2">
        <v>639475796329863.63</v>
      </c>
      <c r="L235" s="2">
        <v>645396710396375.13</v>
      </c>
      <c r="M235" s="2">
        <v>652164685067632.63</v>
      </c>
      <c r="N235" s="2">
        <v>657218896240122.88</v>
      </c>
      <c r="O235" s="2">
        <v>662169927092305.75</v>
      </c>
      <c r="P235" s="2">
        <v>669605086488033</v>
      </c>
      <c r="Q235" s="2">
        <v>673871307078671.25</v>
      </c>
      <c r="R235" s="2">
        <v>674649434585466.63</v>
      </c>
      <c r="S235" s="2">
        <v>680714096610361.63</v>
      </c>
      <c r="T235" s="2">
        <v>685391483297658.25</v>
      </c>
      <c r="U235" s="2">
        <v>690928975759297.75</v>
      </c>
      <c r="V235" s="2">
        <v>696258508605665.25</v>
      </c>
      <c r="W235" s="2">
        <v>701690254654023.88</v>
      </c>
      <c r="X235" s="2">
        <v>704054011266985.75</v>
      </c>
      <c r="Y235" s="2">
        <v>709172915268362.63</v>
      </c>
      <c r="Z235" s="2">
        <v>706708503091643.25</v>
      </c>
      <c r="AA235" s="2">
        <v>710339062799166.25</v>
      </c>
      <c r="AB235" s="2">
        <v>714138250040777.38</v>
      </c>
      <c r="AC235" s="2">
        <v>718006585569863.25</v>
      </c>
      <c r="AD235" s="2">
        <v>719201547207947.38</v>
      </c>
      <c r="AE235" s="2">
        <v>723410436406473</v>
      </c>
      <c r="AF235" s="2">
        <v>728814403168011.75</v>
      </c>
      <c r="AG235" s="2">
        <v>730161186892830.13</v>
      </c>
    </row>
    <row r="236" spans="2:33" x14ac:dyDescent="0.35">
      <c r="B236" s="431" t="s">
        <v>553</v>
      </c>
      <c r="C236" s="319">
        <v>0</v>
      </c>
      <c r="D236" s="319">
        <v>0</v>
      </c>
      <c r="E236" s="319">
        <v>0</v>
      </c>
      <c r="F236" s="319">
        <v>0</v>
      </c>
      <c r="G236" s="319">
        <v>0</v>
      </c>
      <c r="H236" s="319">
        <v>0</v>
      </c>
      <c r="I236" s="319">
        <v>0</v>
      </c>
      <c r="J236" s="319">
        <v>0</v>
      </c>
      <c r="K236" s="319">
        <v>0</v>
      </c>
      <c r="L236" s="319">
        <v>0</v>
      </c>
      <c r="M236" s="319">
        <v>0</v>
      </c>
      <c r="N236" s="319">
        <v>0</v>
      </c>
      <c r="O236" s="319">
        <v>0</v>
      </c>
      <c r="P236" s="319">
        <v>0</v>
      </c>
      <c r="Q236" s="319">
        <v>0</v>
      </c>
      <c r="R236" s="319">
        <v>0</v>
      </c>
      <c r="S236" s="319">
        <v>0</v>
      </c>
      <c r="T236" s="319">
        <v>0</v>
      </c>
      <c r="U236" s="319">
        <v>0</v>
      </c>
      <c r="V236" s="319">
        <v>0</v>
      </c>
      <c r="W236" s="319">
        <v>0</v>
      </c>
      <c r="X236" s="319">
        <v>0</v>
      </c>
      <c r="Y236" s="319">
        <v>0</v>
      </c>
      <c r="Z236" s="319">
        <v>0</v>
      </c>
      <c r="AA236" s="319">
        <v>0</v>
      </c>
      <c r="AB236" s="319">
        <v>0</v>
      </c>
      <c r="AC236" s="319">
        <v>0</v>
      </c>
      <c r="AD236" s="319">
        <v>0</v>
      </c>
      <c r="AE236" s="319">
        <v>0</v>
      </c>
      <c r="AF236" s="319">
        <v>0</v>
      </c>
      <c r="AG236" s="319">
        <v>0</v>
      </c>
    </row>
    <row r="237" spans="2:33" x14ac:dyDescent="0.35">
      <c r="B237" s="430" t="s">
        <v>554</v>
      </c>
      <c r="C237" s="2">
        <v>1809662597700.2244</v>
      </c>
      <c r="D237" s="2">
        <v>1835840637512.9761</v>
      </c>
      <c r="E237" s="2">
        <v>1825153991951.4285</v>
      </c>
      <c r="F237" s="2">
        <v>1847360974621.9104</v>
      </c>
      <c r="G237" s="2">
        <v>1876486434629.3596</v>
      </c>
      <c r="H237" s="2">
        <v>1892164504452.5881</v>
      </c>
      <c r="I237" s="2">
        <v>1911186547621.4983</v>
      </c>
      <c r="J237" s="2">
        <v>1921960538425.3604</v>
      </c>
      <c r="K237" s="2">
        <v>1954544110103.364</v>
      </c>
      <c r="L237" s="2">
        <v>1905239879382.1841</v>
      </c>
      <c r="M237" s="2">
        <v>1838680959113.1194</v>
      </c>
      <c r="N237" s="2">
        <v>1793028617189.0115</v>
      </c>
      <c r="O237" s="2">
        <v>1780236334686.6741</v>
      </c>
      <c r="P237" s="2">
        <v>1775606503002.3516</v>
      </c>
      <c r="Q237" s="2">
        <v>1746186837674.9111</v>
      </c>
      <c r="R237" s="2">
        <v>1737341796839.1016</v>
      </c>
      <c r="S237" s="2">
        <v>1732097988535.5803</v>
      </c>
      <c r="T237" s="2">
        <v>1718234119783.979</v>
      </c>
      <c r="U237" s="2">
        <v>1696995265154.7878</v>
      </c>
      <c r="V237" s="2">
        <v>1645032203290.9277</v>
      </c>
      <c r="W237" s="2">
        <v>1662404780156.4146</v>
      </c>
      <c r="X237" s="2">
        <v>1668750894413.8672</v>
      </c>
      <c r="Y237" s="2">
        <v>1652804219201.7556</v>
      </c>
      <c r="Z237" s="2">
        <v>1640934378140.0144</v>
      </c>
      <c r="AA237" s="2">
        <v>1657446409733.2522</v>
      </c>
      <c r="AB237" s="2">
        <v>1692769985956.8398</v>
      </c>
      <c r="AC237" s="2">
        <v>1687388944218.5737</v>
      </c>
      <c r="AD237" s="2">
        <v>1667135329656.5063</v>
      </c>
      <c r="AE237" s="2">
        <v>1668539050386.7502</v>
      </c>
      <c r="AF237" s="2">
        <v>1636244493731.8772</v>
      </c>
      <c r="AG237" s="2">
        <v>1596255209281.6711</v>
      </c>
    </row>
    <row r="238" spans="2:33" x14ac:dyDescent="0.35">
      <c r="B238" s="430" t="s">
        <v>555</v>
      </c>
      <c r="C238" s="2">
        <v>7740751463362.9307</v>
      </c>
      <c r="D238" s="2">
        <v>7700203484266.1523</v>
      </c>
      <c r="E238" s="2">
        <v>7655540295572.4063</v>
      </c>
      <c r="F238" s="2">
        <v>7155427671111.4512</v>
      </c>
      <c r="G238" s="2">
        <v>7015162784511.8125</v>
      </c>
      <c r="H238" s="2">
        <v>6611579136141.3174</v>
      </c>
      <c r="I238" s="2">
        <v>6675099299262.3018</v>
      </c>
      <c r="J238" s="2">
        <v>6621457198922.6523</v>
      </c>
      <c r="K238" s="2">
        <v>6698515564997.0459</v>
      </c>
      <c r="L238" s="2">
        <v>6721387090378.9824</v>
      </c>
      <c r="M238" s="2">
        <v>6716835267543.2646</v>
      </c>
      <c r="N238" s="2">
        <v>6764520909340.6836</v>
      </c>
      <c r="O238" s="2">
        <v>6650823839929.7705</v>
      </c>
      <c r="P238" s="2">
        <v>6549763361046.4717</v>
      </c>
      <c r="Q238" s="2">
        <v>6384812268654.5498</v>
      </c>
      <c r="R238" s="2">
        <v>6312207710225.7676</v>
      </c>
      <c r="S238" s="2">
        <v>6319740712595.5225</v>
      </c>
      <c r="T238" s="2">
        <v>6298693375476.3799</v>
      </c>
      <c r="U238" s="2">
        <v>6256180136400.7529</v>
      </c>
      <c r="V238" s="2">
        <v>6195752038896.8936</v>
      </c>
      <c r="W238" s="2">
        <v>6141615062898.9736</v>
      </c>
      <c r="X238" s="2">
        <v>6013311176827.5664</v>
      </c>
      <c r="Y238" s="2">
        <v>5915073354560.6104</v>
      </c>
      <c r="Z238" s="2">
        <v>5397696921962.6787</v>
      </c>
      <c r="AA238" s="2">
        <v>5222723216934.665</v>
      </c>
      <c r="AB238" s="2">
        <v>4746502924730.0762</v>
      </c>
      <c r="AC238" s="2">
        <v>4710704055269.0781</v>
      </c>
      <c r="AD238" s="2">
        <v>4547666404841.8779</v>
      </c>
      <c r="AE238" s="2">
        <v>4186605058882.8887</v>
      </c>
      <c r="AF238" s="2">
        <v>4122710368516.1274</v>
      </c>
      <c r="AG238" s="2">
        <v>3939184963186.9063</v>
      </c>
    </row>
    <row r="239" spans="2:33" x14ac:dyDescent="0.35">
      <c r="B239" s="430" t="s">
        <v>556</v>
      </c>
      <c r="C239" s="2">
        <v>11722425510119.482</v>
      </c>
      <c r="D239" s="2">
        <v>11643497069827.09</v>
      </c>
      <c r="E239" s="2">
        <v>11528879956972.672</v>
      </c>
      <c r="F239" s="2">
        <v>10581149440294.861</v>
      </c>
      <c r="G239" s="2">
        <v>10342698491168.781</v>
      </c>
      <c r="H239" s="2">
        <v>10114889593356.744</v>
      </c>
      <c r="I239" s="2">
        <v>9948559835665.5898</v>
      </c>
      <c r="J239" s="2">
        <v>9954349446400.1074</v>
      </c>
      <c r="K239" s="2">
        <v>9983496545947.2441</v>
      </c>
      <c r="L239" s="2">
        <v>10058553417218.266</v>
      </c>
      <c r="M239" s="2">
        <v>10007355889540.834</v>
      </c>
      <c r="N239" s="2">
        <v>10014888699336.693</v>
      </c>
      <c r="O239" s="2">
        <v>10010197904665.463</v>
      </c>
      <c r="P239" s="2">
        <v>9943372447862.8828</v>
      </c>
      <c r="Q239" s="2">
        <v>9894467177300.6074</v>
      </c>
      <c r="R239" s="2">
        <v>9819995605022.3496</v>
      </c>
      <c r="S239" s="2">
        <v>9831582752474.3125</v>
      </c>
      <c r="T239" s="2">
        <v>9789549858421.5645</v>
      </c>
      <c r="U239" s="2">
        <v>9682938470192.5723</v>
      </c>
      <c r="V239" s="2">
        <v>9666686552779.3516</v>
      </c>
      <c r="W239" s="2">
        <v>9577172026727.2813</v>
      </c>
      <c r="X239" s="2">
        <v>9577441580632.9395</v>
      </c>
      <c r="Y239" s="2">
        <v>9550038122700.3672</v>
      </c>
      <c r="Z239" s="2">
        <v>9507392836192.9609</v>
      </c>
      <c r="AA239" s="2">
        <v>9486575870894.959</v>
      </c>
      <c r="AB239" s="2">
        <v>9472813860043.4277</v>
      </c>
      <c r="AC239" s="2">
        <v>9494260342762.0586</v>
      </c>
      <c r="AD239" s="2">
        <v>9336373204271.3867</v>
      </c>
      <c r="AE239" s="2">
        <v>9184406784259.1543</v>
      </c>
      <c r="AF239" s="2">
        <v>8933733450812.1465</v>
      </c>
      <c r="AG239" s="2">
        <v>8845015704573.4883</v>
      </c>
    </row>
    <row r="240" spans="2:33" x14ac:dyDescent="0.35">
      <c r="B240" s="430" t="s">
        <v>557</v>
      </c>
      <c r="C240" s="2">
        <v>3362943945953.5649</v>
      </c>
      <c r="D240" s="2">
        <v>3363178572280.811</v>
      </c>
      <c r="E240" s="2">
        <v>3350982186379.2476</v>
      </c>
      <c r="F240" s="2">
        <v>3332312025332.9595</v>
      </c>
      <c r="G240" s="2">
        <v>3307980536576.5513</v>
      </c>
      <c r="H240" s="2">
        <v>3317499154131.9351</v>
      </c>
      <c r="I240" s="2">
        <v>3285785745457.6909</v>
      </c>
      <c r="J240" s="2">
        <v>3290336871710.332</v>
      </c>
      <c r="K240" s="2">
        <v>3298599342793.2407</v>
      </c>
      <c r="L240" s="2">
        <v>3277069262996.105</v>
      </c>
      <c r="M240" s="2">
        <v>3267714661743.5801</v>
      </c>
      <c r="N240" s="2">
        <v>3279770660505.5459</v>
      </c>
      <c r="O240" s="2">
        <v>3249502762724.7739</v>
      </c>
      <c r="P240" s="2">
        <v>3214933332594.9204</v>
      </c>
      <c r="Q240" s="2">
        <v>3208193404459.21</v>
      </c>
      <c r="R240" s="2">
        <v>3194944466948.1372</v>
      </c>
      <c r="S240" s="2">
        <v>3188778977278.4277</v>
      </c>
      <c r="T240" s="2">
        <v>3194138391706.6523</v>
      </c>
      <c r="U240" s="2">
        <v>3164718610478.8726</v>
      </c>
      <c r="V240" s="2">
        <v>3144111556892.9775</v>
      </c>
      <c r="W240" s="2">
        <v>3128416165074.7378</v>
      </c>
      <c r="X240" s="2">
        <v>3118684458406.5708</v>
      </c>
      <c r="Y240" s="2">
        <v>3119206008368.9678</v>
      </c>
      <c r="Z240" s="2">
        <v>3124138073263.6528</v>
      </c>
      <c r="AA240" s="2">
        <v>3057291720618.3242</v>
      </c>
      <c r="AB240" s="2">
        <v>3007583842985.333</v>
      </c>
      <c r="AC240" s="2">
        <v>3013026866365.085</v>
      </c>
      <c r="AD240" s="2">
        <v>2948090146922.8862</v>
      </c>
      <c r="AE240" s="2">
        <v>2947648482553.8896</v>
      </c>
      <c r="AF240" s="2">
        <v>2928139039330.8286</v>
      </c>
      <c r="AG240" s="2">
        <v>2895576955131.9185</v>
      </c>
    </row>
    <row r="241" spans="2:33" x14ac:dyDescent="0.35">
      <c r="B241" s="432" t="s">
        <v>558</v>
      </c>
      <c r="C241" s="319">
        <v>0</v>
      </c>
      <c r="D241" s="319">
        <v>0</v>
      </c>
      <c r="E241" s="319">
        <v>0</v>
      </c>
      <c r="F241" s="319">
        <v>0</v>
      </c>
      <c r="G241" s="319">
        <v>0</v>
      </c>
      <c r="H241" s="319">
        <v>0</v>
      </c>
      <c r="I241" s="319">
        <v>0</v>
      </c>
      <c r="J241" s="319">
        <v>0</v>
      </c>
      <c r="K241" s="319">
        <v>0</v>
      </c>
      <c r="L241" s="319">
        <v>0</v>
      </c>
      <c r="M241" s="319">
        <v>0</v>
      </c>
      <c r="N241" s="319">
        <v>0</v>
      </c>
      <c r="O241" s="319">
        <v>0</v>
      </c>
      <c r="P241" s="319">
        <v>0</v>
      </c>
      <c r="Q241" s="319">
        <v>0</v>
      </c>
      <c r="R241" s="319">
        <v>0</v>
      </c>
      <c r="S241" s="319">
        <v>0</v>
      </c>
      <c r="T241" s="319">
        <v>0</v>
      </c>
      <c r="U241" s="319">
        <v>0</v>
      </c>
      <c r="V241" s="319">
        <v>0</v>
      </c>
      <c r="W241" s="319">
        <v>0</v>
      </c>
      <c r="X241" s="319">
        <v>0</v>
      </c>
      <c r="Y241" s="319">
        <v>0</v>
      </c>
      <c r="Z241" s="319">
        <v>0</v>
      </c>
      <c r="AA241" s="319">
        <v>0</v>
      </c>
      <c r="AB241" s="319">
        <v>0</v>
      </c>
      <c r="AC241" s="319">
        <v>0</v>
      </c>
      <c r="AD241" s="319">
        <v>0</v>
      </c>
      <c r="AE241" s="319">
        <v>0</v>
      </c>
      <c r="AF241" s="319">
        <v>0</v>
      </c>
      <c r="AG241" s="319">
        <v>0</v>
      </c>
    </row>
    <row r="242" spans="2:33" x14ac:dyDescent="0.35">
      <c r="B242" s="432" t="s">
        <v>559</v>
      </c>
      <c r="C242" s="319">
        <v>0</v>
      </c>
      <c r="D242" s="319">
        <v>0</v>
      </c>
      <c r="E242" s="319">
        <v>0</v>
      </c>
      <c r="F242" s="319">
        <v>0</v>
      </c>
      <c r="G242" s="319">
        <v>0</v>
      </c>
      <c r="H242" s="319">
        <v>0</v>
      </c>
      <c r="I242" s="319">
        <v>0</v>
      </c>
      <c r="J242" s="319">
        <v>0</v>
      </c>
      <c r="K242" s="319">
        <v>0</v>
      </c>
      <c r="L242" s="319">
        <v>0</v>
      </c>
      <c r="M242" s="319">
        <v>0</v>
      </c>
      <c r="N242" s="319">
        <v>0</v>
      </c>
      <c r="O242" s="319">
        <v>0</v>
      </c>
      <c r="P242" s="319">
        <v>0</v>
      </c>
      <c r="Q242" s="319">
        <v>0</v>
      </c>
      <c r="R242" s="319">
        <v>0</v>
      </c>
      <c r="S242" s="319">
        <v>0</v>
      </c>
      <c r="T242" s="319">
        <v>0</v>
      </c>
      <c r="U242" s="319">
        <v>0</v>
      </c>
      <c r="V242" s="319">
        <v>0</v>
      </c>
      <c r="W242" s="319">
        <v>0</v>
      </c>
      <c r="X242" s="319">
        <v>0</v>
      </c>
      <c r="Y242" s="319">
        <v>0</v>
      </c>
      <c r="Z242" s="319">
        <v>0</v>
      </c>
      <c r="AA242" s="319">
        <v>0</v>
      </c>
      <c r="AB242" s="319">
        <v>0</v>
      </c>
      <c r="AC242" s="319">
        <v>0</v>
      </c>
      <c r="AD242" s="319">
        <v>0</v>
      </c>
      <c r="AE242" s="319">
        <v>0</v>
      </c>
      <c r="AF242" s="319">
        <v>0</v>
      </c>
      <c r="AG242" s="319">
        <v>0</v>
      </c>
    </row>
    <row r="243" spans="2:33" x14ac:dyDescent="0.35">
      <c r="B243" s="432" t="s">
        <v>560</v>
      </c>
      <c r="C243" s="319">
        <v>0</v>
      </c>
      <c r="D243" s="319">
        <v>0</v>
      </c>
      <c r="E243" s="319">
        <v>0</v>
      </c>
      <c r="F243" s="319">
        <v>0</v>
      </c>
      <c r="G243" s="319">
        <v>0</v>
      </c>
      <c r="H243" s="319">
        <v>0</v>
      </c>
      <c r="I243" s="319">
        <v>0</v>
      </c>
      <c r="J243" s="319">
        <v>0</v>
      </c>
      <c r="K243" s="319">
        <v>0</v>
      </c>
      <c r="L243" s="319">
        <v>0</v>
      </c>
      <c r="M243" s="319">
        <v>0</v>
      </c>
      <c r="N243" s="319">
        <v>0</v>
      </c>
      <c r="O243" s="319">
        <v>0</v>
      </c>
      <c r="P243" s="319">
        <v>0</v>
      </c>
      <c r="Q243" s="319">
        <v>0</v>
      </c>
      <c r="R243" s="319">
        <v>0</v>
      </c>
      <c r="S243" s="319">
        <v>0</v>
      </c>
      <c r="T243" s="319">
        <v>0</v>
      </c>
      <c r="U243" s="319">
        <v>0</v>
      </c>
      <c r="V243" s="319">
        <v>0</v>
      </c>
      <c r="W243" s="319">
        <v>0</v>
      </c>
      <c r="X243" s="319">
        <v>0</v>
      </c>
      <c r="Y243" s="319">
        <v>0</v>
      </c>
      <c r="Z243" s="319">
        <v>0</v>
      </c>
      <c r="AA243" s="319">
        <v>0</v>
      </c>
      <c r="AB243" s="319">
        <v>0</v>
      </c>
      <c r="AC243" s="319">
        <v>0</v>
      </c>
      <c r="AD243" s="319">
        <v>0</v>
      </c>
      <c r="AE243" s="319">
        <v>0</v>
      </c>
      <c r="AF243" s="319">
        <v>0</v>
      </c>
      <c r="AG243" s="319">
        <v>0</v>
      </c>
    </row>
    <row r="244" spans="2:33" x14ac:dyDescent="0.35">
      <c r="B244" s="433" t="s">
        <v>561</v>
      </c>
      <c r="C244" s="2">
        <v>9728544517245.5566</v>
      </c>
      <c r="D244" s="2">
        <v>9724046334549.5273</v>
      </c>
      <c r="E244" s="2">
        <v>9725408096661.3633</v>
      </c>
      <c r="F244" s="2">
        <v>9709158254568.2246</v>
      </c>
      <c r="G244" s="2">
        <v>9685219529579.3633</v>
      </c>
      <c r="H244" s="2">
        <v>9679720891784.8926</v>
      </c>
      <c r="I244" s="2">
        <v>9664275482701.3867</v>
      </c>
      <c r="J244" s="2">
        <v>9648967809027.6309</v>
      </c>
      <c r="K244" s="2">
        <v>9626757984296.7051</v>
      </c>
      <c r="L244" s="2">
        <v>9595980490373.1953</v>
      </c>
      <c r="M244" s="2">
        <v>9574227976601.3203</v>
      </c>
      <c r="N244" s="2">
        <v>9488903331806.9766</v>
      </c>
      <c r="O244" s="2">
        <v>9513814589161.0684</v>
      </c>
      <c r="P244" s="2">
        <v>9215008552506.1797</v>
      </c>
      <c r="Q244" s="2">
        <v>9179406909526.832</v>
      </c>
      <c r="R244" s="2">
        <v>9152595774402.5625</v>
      </c>
      <c r="S244" s="2">
        <v>9075127928567.6582</v>
      </c>
      <c r="T244" s="2">
        <v>8907844345952.1113</v>
      </c>
      <c r="U244" s="2">
        <v>8843902503621.8691</v>
      </c>
      <c r="V244" s="2">
        <v>8715242288181.0029</v>
      </c>
      <c r="W244" s="2">
        <v>8533000855379.7471</v>
      </c>
      <c r="X244" s="2">
        <v>8510163201364.3428</v>
      </c>
      <c r="Y244" s="2">
        <v>8349381969908.9609</v>
      </c>
      <c r="Z244" s="2">
        <v>8321908844549.9854</v>
      </c>
      <c r="AA244" s="2">
        <v>8223852658200.3535</v>
      </c>
      <c r="AB244" s="2">
        <v>7987754474938.2256</v>
      </c>
      <c r="AC244" s="2">
        <v>8022716829278.1953</v>
      </c>
      <c r="AD244" s="2">
        <v>8030023679449.3701</v>
      </c>
      <c r="AE244" s="2">
        <v>8044198765908.1338</v>
      </c>
      <c r="AF244" s="2">
        <v>8048030924575.5732</v>
      </c>
      <c r="AG244" s="2">
        <v>8048733351508.4795</v>
      </c>
    </row>
    <row r="245" spans="2:33" x14ac:dyDescent="0.35">
      <c r="B245" s="434" t="s">
        <v>562</v>
      </c>
      <c r="C245" s="2">
        <v>2446497885983.4312</v>
      </c>
      <c r="D245" s="2">
        <v>2452352621826.4839</v>
      </c>
      <c r="E245" s="2">
        <v>2469149161690.6362</v>
      </c>
      <c r="F245" s="2">
        <v>2478578265291.5317</v>
      </c>
      <c r="G245" s="2">
        <v>2488888021291.8867</v>
      </c>
      <c r="H245" s="2">
        <v>2502904033123.2217</v>
      </c>
      <c r="I245" s="2">
        <v>2511685280057.8882</v>
      </c>
      <c r="J245" s="2">
        <v>2523717006199.8677</v>
      </c>
      <c r="K245" s="2">
        <v>2533453861581.7104</v>
      </c>
      <c r="L245" s="2">
        <v>2540486260836.6133</v>
      </c>
      <c r="M245" s="2">
        <v>2551555681230.5151</v>
      </c>
      <c r="N245" s="2">
        <v>2557578276296.8389</v>
      </c>
      <c r="O245" s="2">
        <v>2580343122739.4492</v>
      </c>
      <c r="P245" s="2">
        <v>2570152857491.1875</v>
      </c>
      <c r="Q245" s="2">
        <v>2582454245159.5698</v>
      </c>
      <c r="R245" s="2">
        <v>2586896022513.1709</v>
      </c>
      <c r="S245" s="2">
        <v>2579449794934.5615</v>
      </c>
      <c r="T245" s="2">
        <v>2567846325292.6953</v>
      </c>
      <c r="U245" s="2">
        <v>2585256165378.5298</v>
      </c>
      <c r="V245" s="2">
        <v>2606217602563.5122</v>
      </c>
      <c r="W245" s="2">
        <v>2576588989694.4761</v>
      </c>
      <c r="X245" s="2">
        <v>2560891263319.0537</v>
      </c>
      <c r="Y245" s="2">
        <v>2565613857719.9673</v>
      </c>
      <c r="Z245" s="2">
        <v>2561237769363.9756</v>
      </c>
      <c r="AA245" s="2">
        <v>2539823007486.0498</v>
      </c>
      <c r="AB245" s="2">
        <v>2493198374783.875</v>
      </c>
      <c r="AC245" s="2">
        <v>2505281385840.9932</v>
      </c>
      <c r="AD245" s="2">
        <v>2495156824020.2622</v>
      </c>
      <c r="AE245" s="2">
        <v>2508583061972.7158</v>
      </c>
      <c r="AF245" s="2">
        <v>2521037351773.7197</v>
      </c>
      <c r="AG245" s="2">
        <v>2535290955266.6328</v>
      </c>
    </row>
    <row r="246" spans="2:33" x14ac:dyDescent="0.35">
      <c r="B246" s="435" t="s">
        <v>563</v>
      </c>
      <c r="C246" s="319">
        <v>0</v>
      </c>
      <c r="D246" s="319">
        <v>0</v>
      </c>
      <c r="E246" s="319">
        <v>0</v>
      </c>
      <c r="F246" s="319">
        <v>0</v>
      </c>
      <c r="G246" s="319">
        <v>0</v>
      </c>
      <c r="H246" s="319">
        <v>0</v>
      </c>
      <c r="I246" s="319">
        <v>0</v>
      </c>
      <c r="J246" s="319">
        <v>0</v>
      </c>
      <c r="K246" s="319">
        <v>0</v>
      </c>
      <c r="L246" s="319">
        <v>0</v>
      </c>
      <c r="M246" s="319">
        <v>0</v>
      </c>
      <c r="N246" s="319">
        <v>0</v>
      </c>
      <c r="O246" s="319">
        <v>0</v>
      </c>
      <c r="P246" s="319">
        <v>0</v>
      </c>
      <c r="Q246" s="319">
        <v>0</v>
      </c>
      <c r="R246" s="319">
        <v>0</v>
      </c>
      <c r="S246" s="319">
        <v>0</v>
      </c>
      <c r="T246" s="319">
        <v>0</v>
      </c>
      <c r="U246" s="319">
        <v>0</v>
      </c>
      <c r="V246" s="319">
        <v>0</v>
      </c>
      <c r="W246" s="319">
        <v>0</v>
      </c>
      <c r="X246" s="319">
        <v>0</v>
      </c>
      <c r="Y246" s="319">
        <v>0</v>
      </c>
      <c r="Z246" s="319">
        <v>0</v>
      </c>
      <c r="AA246" s="319">
        <v>0</v>
      </c>
      <c r="AB246" s="319">
        <v>0</v>
      </c>
      <c r="AC246" s="319">
        <v>0</v>
      </c>
      <c r="AD246" s="319">
        <v>0</v>
      </c>
      <c r="AE246" s="319">
        <v>0</v>
      </c>
      <c r="AF246" s="319">
        <v>0</v>
      </c>
      <c r="AG246" s="319">
        <v>0</v>
      </c>
    </row>
    <row r="247" spans="2:33" x14ac:dyDescent="0.35">
      <c r="B247" s="436" t="s">
        <v>564</v>
      </c>
      <c r="C247" s="2">
        <v>29224007330904.664</v>
      </c>
      <c r="D247" s="2">
        <v>29375163991361.086</v>
      </c>
      <c r="E247" s="2">
        <v>29626580754724.891</v>
      </c>
      <c r="F247" s="2">
        <v>29100346979313.105</v>
      </c>
      <c r="G247" s="2">
        <v>28460336878407.262</v>
      </c>
      <c r="H247" s="2">
        <v>28472056879306.605</v>
      </c>
      <c r="I247" s="2">
        <v>28222545934047.527</v>
      </c>
      <c r="J247" s="2">
        <v>28145647499911.754</v>
      </c>
      <c r="K247" s="2">
        <v>27625186939094.668</v>
      </c>
      <c r="L247" s="2">
        <v>27483440433707.164</v>
      </c>
      <c r="M247" s="2">
        <v>27265573813933.254</v>
      </c>
      <c r="N247" s="2">
        <v>27323735200288.16</v>
      </c>
      <c r="O247" s="2">
        <v>27016974762439.348</v>
      </c>
      <c r="P247" s="2">
        <v>26810836549397.145</v>
      </c>
      <c r="Q247" s="2">
        <v>26765920813041.508</v>
      </c>
      <c r="R247" s="2">
        <v>26499011779576.004</v>
      </c>
      <c r="S247" s="2">
        <v>26725505477551.461</v>
      </c>
      <c r="T247" s="2">
        <v>26929340337878.539</v>
      </c>
      <c r="U247" s="2">
        <v>27146373835768.551</v>
      </c>
      <c r="V247" s="2">
        <v>27346428269205.887</v>
      </c>
      <c r="W247" s="2">
        <v>27547401518838.203</v>
      </c>
      <c r="X247" s="2">
        <v>27795907470694.301</v>
      </c>
      <c r="Y247" s="2">
        <v>28026534034700.004</v>
      </c>
      <c r="Z247" s="2">
        <v>27948451435576.895</v>
      </c>
      <c r="AA247" s="2">
        <v>27858283417132.961</v>
      </c>
      <c r="AB247" s="2">
        <v>28023698465644.832</v>
      </c>
      <c r="AC247" s="2">
        <v>28107863323281.781</v>
      </c>
      <c r="AD247" s="2">
        <v>28212324378116.68</v>
      </c>
      <c r="AE247" s="2">
        <v>28141277406792.152</v>
      </c>
      <c r="AF247" s="2">
        <v>28214414157806.297</v>
      </c>
      <c r="AG247" s="2">
        <v>28312738452712.891</v>
      </c>
    </row>
    <row r="248" spans="2:33" x14ac:dyDescent="0.35">
      <c r="B248" s="430" t="s">
        <v>565</v>
      </c>
      <c r="C248" s="2">
        <v>0</v>
      </c>
      <c r="D248" s="2">
        <v>0</v>
      </c>
      <c r="E248" s="2">
        <v>0</v>
      </c>
      <c r="F248" s="2">
        <v>0</v>
      </c>
      <c r="G248" s="2">
        <v>0</v>
      </c>
      <c r="H248" s="2">
        <v>0</v>
      </c>
      <c r="I248" s="2">
        <v>0</v>
      </c>
      <c r="J248" s="2">
        <v>0</v>
      </c>
      <c r="K248" s="2">
        <v>0</v>
      </c>
      <c r="L248" s="2">
        <v>0</v>
      </c>
      <c r="M248" s="2">
        <v>0</v>
      </c>
      <c r="N248" s="2">
        <v>0</v>
      </c>
      <c r="O248" s="2">
        <v>0</v>
      </c>
      <c r="P248" s="2">
        <v>0</v>
      </c>
      <c r="Q248" s="2">
        <v>0</v>
      </c>
      <c r="R248" s="2">
        <v>0</v>
      </c>
      <c r="S248" s="2">
        <v>0</v>
      </c>
      <c r="T248" s="2">
        <v>0</v>
      </c>
      <c r="U248" s="2">
        <v>0</v>
      </c>
      <c r="V248" s="2">
        <v>0</v>
      </c>
      <c r="W248" s="2">
        <v>0</v>
      </c>
      <c r="X248" s="2">
        <v>0</v>
      </c>
      <c r="Y248" s="2">
        <v>0</v>
      </c>
      <c r="Z248" s="2">
        <v>0</v>
      </c>
      <c r="AA248" s="2">
        <v>0</v>
      </c>
      <c r="AB248" s="2">
        <v>0</v>
      </c>
      <c r="AC248" s="2">
        <v>0</v>
      </c>
      <c r="AD248" s="2">
        <v>0</v>
      </c>
      <c r="AE248" s="2">
        <v>0</v>
      </c>
      <c r="AF248" s="2">
        <v>0</v>
      </c>
      <c r="AG248" s="2">
        <v>0</v>
      </c>
    </row>
    <row r="249" spans="2:33" x14ac:dyDescent="0.35">
      <c r="B249" s="430" t="s">
        <v>566</v>
      </c>
      <c r="C249" s="319">
        <v>0</v>
      </c>
      <c r="D249" s="319">
        <v>0</v>
      </c>
      <c r="E249" s="319">
        <v>0</v>
      </c>
      <c r="F249" s="319">
        <v>0</v>
      </c>
      <c r="G249" s="319">
        <v>0</v>
      </c>
      <c r="H249" s="319">
        <v>0</v>
      </c>
      <c r="I249" s="319">
        <v>0</v>
      </c>
      <c r="J249" s="319">
        <v>0</v>
      </c>
      <c r="K249" s="319">
        <v>0</v>
      </c>
      <c r="L249" s="319">
        <v>0</v>
      </c>
      <c r="M249" s="319">
        <v>0</v>
      </c>
      <c r="N249" s="319">
        <v>0</v>
      </c>
      <c r="O249" s="319">
        <v>0</v>
      </c>
      <c r="P249" s="319">
        <v>0</v>
      </c>
      <c r="Q249" s="319">
        <v>0</v>
      </c>
      <c r="R249" s="319">
        <v>0</v>
      </c>
      <c r="S249" s="319">
        <v>0</v>
      </c>
      <c r="T249" s="319">
        <v>0</v>
      </c>
      <c r="U249" s="319">
        <v>0</v>
      </c>
      <c r="V249" s="319">
        <v>0</v>
      </c>
      <c r="W249" s="319">
        <v>0</v>
      </c>
      <c r="X249" s="319">
        <v>0</v>
      </c>
      <c r="Y249" s="319">
        <v>0</v>
      </c>
      <c r="Z249" s="319">
        <v>0</v>
      </c>
      <c r="AA249" s="319">
        <v>0</v>
      </c>
      <c r="AB249" s="319">
        <v>0</v>
      </c>
      <c r="AC249" s="319">
        <v>0</v>
      </c>
      <c r="AD249" s="319">
        <v>0</v>
      </c>
      <c r="AE249" s="319">
        <v>0</v>
      </c>
      <c r="AF249" s="319">
        <v>0</v>
      </c>
      <c r="AG249" s="319">
        <v>0</v>
      </c>
    </row>
    <row r="250" spans="2:33" x14ac:dyDescent="0.35">
      <c r="B250" s="431" t="s">
        <v>567</v>
      </c>
      <c r="C250" s="319">
        <v>0</v>
      </c>
      <c r="D250" s="319">
        <v>0</v>
      </c>
      <c r="E250" s="319">
        <v>0</v>
      </c>
      <c r="F250" s="319">
        <v>0</v>
      </c>
      <c r="G250" s="319">
        <v>0</v>
      </c>
      <c r="H250" s="319">
        <v>0</v>
      </c>
      <c r="I250" s="319">
        <v>0</v>
      </c>
      <c r="J250" s="319">
        <v>0</v>
      </c>
      <c r="K250" s="319">
        <v>0</v>
      </c>
      <c r="L250" s="319">
        <v>0</v>
      </c>
      <c r="M250" s="319">
        <v>0</v>
      </c>
      <c r="N250" s="319">
        <v>0</v>
      </c>
      <c r="O250" s="319">
        <v>0</v>
      </c>
      <c r="P250" s="319">
        <v>0</v>
      </c>
      <c r="Q250" s="319">
        <v>0</v>
      </c>
      <c r="R250" s="319">
        <v>0</v>
      </c>
      <c r="S250" s="319">
        <v>0</v>
      </c>
      <c r="T250" s="319">
        <v>0</v>
      </c>
      <c r="U250" s="319">
        <v>0</v>
      </c>
      <c r="V250" s="319">
        <v>0</v>
      </c>
      <c r="W250" s="319">
        <v>0</v>
      </c>
      <c r="X250" s="319">
        <v>0</v>
      </c>
      <c r="Y250" s="319">
        <v>0</v>
      </c>
      <c r="Z250" s="319">
        <v>0</v>
      </c>
      <c r="AA250" s="319">
        <v>0</v>
      </c>
      <c r="AB250" s="319">
        <v>0</v>
      </c>
      <c r="AC250" s="319">
        <v>0</v>
      </c>
      <c r="AD250" s="319">
        <v>0</v>
      </c>
      <c r="AE250" s="319">
        <v>0</v>
      </c>
      <c r="AF250" s="319">
        <v>0</v>
      </c>
      <c r="AG250" s="319">
        <v>0</v>
      </c>
    </row>
    <row r="251" spans="2:33" x14ac:dyDescent="0.35">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2:33" x14ac:dyDescent="0.35">
      <c r="B252" s="346" t="s">
        <v>30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2:33" x14ac:dyDescent="0.35">
      <c r="B253" s="430" t="s">
        <v>543</v>
      </c>
      <c r="C253" s="319">
        <v>0</v>
      </c>
      <c r="D253" s="319">
        <v>0</v>
      </c>
      <c r="E253" s="319">
        <v>0</v>
      </c>
      <c r="F253" s="319">
        <v>0</v>
      </c>
      <c r="G253" s="319">
        <v>0</v>
      </c>
      <c r="H253" s="319">
        <v>0</v>
      </c>
      <c r="I253" s="319">
        <v>0</v>
      </c>
      <c r="J253" s="319">
        <v>0</v>
      </c>
      <c r="K253" s="319">
        <v>0</v>
      </c>
      <c r="L253" s="319">
        <v>0</v>
      </c>
      <c r="M253" s="319">
        <v>0</v>
      </c>
      <c r="N253" s="319">
        <v>0</v>
      </c>
      <c r="O253" s="319">
        <v>0</v>
      </c>
      <c r="P253" s="319">
        <v>0</v>
      </c>
      <c r="Q253" s="319">
        <v>0</v>
      </c>
      <c r="R253" s="319">
        <v>0</v>
      </c>
      <c r="S253" s="319">
        <v>0</v>
      </c>
      <c r="T253" s="319">
        <v>0</v>
      </c>
      <c r="U253" s="319">
        <v>0</v>
      </c>
      <c r="V253" s="319">
        <v>0</v>
      </c>
      <c r="W253" s="319">
        <v>0</v>
      </c>
      <c r="X253" s="319">
        <v>0</v>
      </c>
      <c r="Y253" s="319">
        <v>0</v>
      </c>
      <c r="Z253" s="319">
        <v>0</v>
      </c>
      <c r="AA253" s="319">
        <v>0</v>
      </c>
      <c r="AB253" s="319">
        <v>0</v>
      </c>
      <c r="AC253" s="319">
        <v>0</v>
      </c>
      <c r="AD253" s="319">
        <v>0</v>
      </c>
      <c r="AE253" s="319">
        <v>0</v>
      </c>
      <c r="AF253" s="319">
        <v>0</v>
      </c>
      <c r="AG253" s="319">
        <v>0</v>
      </c>
    </row>
    <row r="254" spans="2:33" x14ac:dyDescent="0.35">
      <c r="B254" s="430" t="s">
        <v>544</v>
      </c>
      <c r="C254" s="319">
        <v>0</v>
      </c>
      <c r="D254" s="319">
        <v>0</v>
      </c>
      <c r="E254" s="319">
        <v>0</v>
      </c>
      <c r="F254" s="319">
        <v>0</v>
      </c>
      <c r="G254" s="319">
        <v>0</v>
      </c>
      <c r="H254" s="319">
        <v>0</v>
      </c>
      <c r="I254" s="319">
        <v>0</v>
      </c>
      <c r="J254" s="319">
        <v>0</v>
      </c>
      <c r="K254" s="319">
        <v>0</v>
      </c>
      <c r="L254" s="319">
        <v>0</v>
      </c>
      <c r="M254" s="319">
        <v>0</v>
      </c>
      <c r="N254" s="319">
        <v>0</v>
      </c>
      <c r="O254" s="319">
        <v>0</v>
      </c>
      <c r="P254" s="319">
        <v>0</v>
      </c>
      <c r="Q254" s="319">
        <v>0</v>
      </c>
      <c r="R254" s="319">
        <v>0</v>
      </c>
      <c r="S254" s="319">
        <v>0</v>
      </c>
      <c r="T254" s="319">
        <v>0</v>
      </c>
      <c r="U254" s="319">
        <v>0</v>
      </c>
      <c r="V254" s="319">
        <v>0</v>
      </c>
      <c r="W254" s="319">
        <v>0</v>
      </c>
      <c r="X254" s="319">
        <v>0</v>
      </c>
      <c r="Y254" s="319">
        <v>0</v>
      </c>
      <c r="Z254" s="319">
        <v>0</v>
      </c>
      <c r="AA254" s="319">
        <v>0</v>
      </c>
      <c r="AB254" s="319">
        <v>0</v>
      </c>
      <c r="AC254" s="319">
        <v>0</v>
      </c>
      <c r="AD254" s="319">
        <v>0</v>
      </c>
      <c r="AE254" s="319">
        <v>0</v>
      </c>
      <c r="AF254" s="319">
        <v>0</v>
      </c>
      <c r="AG254" s="319">
        <v>0</v>
      </c>
    </row>
    <row r="255" spans="2:33" x14ac:dyDescent="0.35">
      <c r="B255" s="430" t="s">
        <v>545</v>
      </c>
      <c r="C255" s="319">
        <v>0</v>
      </c>
      <c r="D255" s="319">
        <v>0</v>
      </c>
      <c r="E255" s="319">
        <v>0</v>
      </c>
      <c r="F255" s="319">
        <v>0</v>
      </c>
      <c r="G255" s="319">
        <v>0</v>
      </c>
      <c r="H255" s="319">
        <v>0</v>
      </c>
      <c r="I255" s="319">
        <v>0</v>
      </c>
      <c r="J255" s="319">
        <v>0</v>
      </c>
      <c r="K255" s="319">
        <v>0</v>
      </c>
      <c r="L255" s="319">
        <v>0</v>
      </c>
      <c r="M255" s="319">
        <v>0</v>
      </c>
      <c r="N255" s="319">
        <v>0</v>
      </c>
      <c r="O255" s="319">
        <v>0</v>
      </c>
      <c r="P255" s="319">
        <v>0</v>
      </c>
      <c r="Q255" s="319">
        <v>0</v>
      </c>
      <c r="R255" s="319">
        <v>0</v>
      </c>
      <c r="S255" s="319">
        <v>0</v>
      </c>
      <c r="T255" s="319">
        <v>0</v>
      </c>
      <c r="U255" s="319">
        <v>0</v>
      </c>
      <c r="V255" s="319">
        <v>0</v>
      </c>
      <c r="W255" s="319">
        <v>0</v>
      </c>
      <c r="X255" s="319">
        <v>0</v>
      </c>
      <c r="Y255" s="319">
        <v>0</v>
      </c>
      <c r="Z255" s="319">
        <v>0</v>
      </c>
      <c r="AA255" s="319">
        <v>0</v>
      </c>
      <c r="AB255" s="319">
        <v>0</v>
      </c>
      <c r="AC255" s="319">
        <v>0</v>
      </c>
      <c r="AD255" s="319">
        <v>0</v>
      </c>
      <c r="AE255" s="319">
        <v>0</v>
      </c>
      <c r="AF255" s="319">
        <v>0</v>
      </c>
      <c r="AG255" s="319">
        <v>0</v>
      </c>
    </row>
    <row r="256" spans="2:33" x14ac:dyDescent="0.35">
      <c r="B256" s="431" t="s">
        <v>546</v>
      </c>
      <c r="C256" s="319">
        <v>0</v>
      </c>
      <c r="D256" s="319">
        <v>0</v>
      </c>
      <c r="E256" s="319">
        <v>0</v>
      </c>
      <c r="F256" s="319">
        <v>0</v>
      </c>
      <c r="G256" s="319">
        <v>0</v>
      </c>
      <c r="H256" s="319">
        <v>0</v>
      </c>
      <c r="I256" s="319">
        <v>0</v>
      </c>
      <c r="J256" s="319">
        <v>0</v>
      </c>
      <c r="K256" s="319">
        <v>0</v>
      </c>
      <c r="L256" s="319">
        <v>0</v>
      </c>
      <c r="M256" s="319">
        <v>0</v>
      </c>
      <c r="N256" s="319">
        <v>0</v>
      </c>
      <c r="O256" s="319">
        <v>0</v>
      </c>
      <c r="P256" s="319">
        <v>0</v>
      </c>
      <c r="Q256" s="319">
        <v>0</v>
      </c>
      <c r="R256" s="319">
        <v>0</v>
      </c>
      <c r="S256" s="319">
        <v>0</v>
      </c>
      <c r="T256" s="319">
        <v>0</v>
      </c>
      <c r="U256" s="319">
        <v>0</v>
      </c>
      <c r="V256" s="319">
        <v>0</v>
      </c>
      <c r="W256" s="319">
        <v>0</v>
      </c>
      <c r="X256" s="319">
        <v>0</v>
      </c>
      <c r="Y256" s="319">
        <v>0</v>
      </c>
      <c r="Z256" s="319">
        <v>0</v>
      </c>
      <c r="AA256" s="319">
        <v>0</v>
      </c>
      <c r="AB256" s="319">
        <v>0</v>
      </c>
      <c r="AC256" s="319">
        <v>0</v>
      </c>
      <c r="AD256" s="319">
        <v>0</v>
      </c>
      <c r="AE256" s="319">
        <v>0</v>
      </c>
      <c r="AF256" s="319">
        <v>0</v>
      </c>
      <c r="AG256" s="319">
        <v>0</v>
      </c>
    </row>
    <row r="257" spans="2:33" x14ac:dyDescent="0.35">
      <c r="B257" s="430" t="s">
        <v>547</v>
      </c>
      <c r="C257" s="319">
        <v>0</v>
      </c>
      <c r="D257" s="319">
        <v>0</v>
      </c>
      <c r="E257" s="319">
        <v>0</v>
      </c>
      <c r="F257" s="319">
        <v>0</v>
      </c>
      <c r="G257" s="319">
        <v>0</v>
      </c>
      <c r="H257" s="319">
        <v>0</v>
      </c>
      <c r="I257" s="319">
        <v>0</v>
      </c>
      <c r="J257" s="319">
        <v>0</v>
      </c>
      <c r="K257" s="319">
        <v>0</v>
      </c>
      <c r="L257" s="319">
        <v>0</v>
      </c>
      <c r="M257" s="319">
        <v>0</v>
      </c>
      <c r="N257" s="319">
        <v>0</v>
      </c>
      <c r="O257" s="319">
        <v>0</v>
      </c>
      <c r="P257" s="319">
        <v>0</v>
      </c>
      <c r="Q257" s="319">
        <v>0</v>
      </c>
      <c r="R257" s="319">
        <v>0</v>
      </c>
      <c r="S257" s="319">
        <v>0</v>
      </c>
      <c r="T257" s="319">
        <v>0</v>
      </c>
      <c r="U257" s="319">
        <v>0</v>
      </c>
      <c r="V257" s="319">
        <v>0</v>
      </c>
      <c r="W257" s="319">
        <v>0</v>
      </c>
      <c r="X257" s="319">
        <v>0</v>
      </c>
      <c r="Y257" s="319">
        <v>0</v>
      </c>
      <c r="Z257" s="319">
        <v>0</v>
      </c>
      <c r="AA257" s="319">
        <v>0</v>
      </c>
      <c r="AB257" s="319">
        <v>0</v>
      </c>
      <c r="AC257" s="319">
        <v>0</v>
      </c>
      <c r="AD257" s="319">
        <v>0</v>
      </c>
      <c r="AE257" s="319">
        <v>0</v>
      </c>
      <c r="AF257" s="319">
        <v>0</v>
      </c>
      <c r="AG257" s="319">
        <v>0</v>
      </c>
    </row>
    <row r="258" spans="2:33" x14ac:dyDescent="0.35">
      <c r="B258" s="430" t="s">
        <v>548</v>
      </c>
      <c r="C258" s="319">
        <v>0</v>
      </c>
      <c r="D258" s="319">
        <v>0</v>
      </c>
      <c r="E258" s="319">
        <v>0</v>
      </c>
      <c r="F258" s="319">
        <v>0</v>
      </c>
      <c r="G258" s="319">
        <v>0</v>
      </c>
      <c r="H258" s="319">
        <v>0</v>
      </c>
      <c r="I258" s="319">
        <v>0</v>
      </c>
      <c r="J258" s="319">
        <v>0</v>
      </c>
      <c r="K258" s="319">
        <v>0</v>
      </c>
      <c r="L258" s="319">
        <v>0</v>
      </c>
      <c r="M258" s="319">
        <v>0</v>
      </c>
      <c r="N258" s="319">
        <v>0</v>
      </c>
      <c r="O258" s="319">
        <v>0</v>
      </c>
      <c r="P258" s="319">
        <v>0</v>
      </c>
      <c r="Q258" s="319">
        <v>0</v>
      </c>
      <c r="R258" s="319">
        <v>0</v>
      </c>
      <c r="S258" s="319">
        <v>0</v>
      </c>
      <c r="T258" s="319">
        <v>0</v>
      </c>
      <c r="U258" s="319">
        <v>0</v>
      </c>
      <c r="V258" s="319">
        <v>0</v>
      </c>
      <c r="W258" s="319">
        <v>0</v>
      </c>
      <c r="X258" s="319">
        <v>0</v>
      </c>
      <c r="Y258" s="319">
        <v>0</v>
      </c>
      <c r="Z258" s="319">
        <v>0</v>
      </c>
      <c r="AA258" s="319">
        <v>0</v>
      </c>
      <c r="AB258" s="319">
        <v>0</v>
      </c>
      <c r="AC258" s="319">
        <v>0</v>
      </c>
      <c r="AD258" s="319">
        <v>0</v>
      </c>
      <c r="AE258" s="319">
        <v>0</v>
      </c>
      <c r="AF258" s="319">
        <v>0</v>
      </c>
      <c r="AG258" s="319">
        <v>0</v>
      </c>
    </row>
    <row r="259" spans="2:33" x14ac:dyDescent="0.35">
      <c r="B259" s="430" t="s">
        <v>549</v>
      </c>
      <c r="C259" s="319">
        <v>0</v>
      </c>
      <c r="D259" s="319">
        <v>0</v>
      </c>
      <c r="E259" s="319">
        <v>0</v>
      </c>
      <c r="F259" s="319">
        <v>0</v>
      </c>
      <c r="G259" s="319">
        <v>0</v>
      </c>
      <c r="H259" s="319">
        <v>0</v>
      </c>
      <c r="I259" s="319">
        <v>0</v>
      </c>
      <c r="J259" s="319">
        <v>0</v>
      </c>
      <c r="K259" s="319">
        <v>0</v>
      </c>
      <c r="L259" s="319">
        <v>0</v>
      </c>
      <c r="M259" s="319">
        <v>0</v>
      </c>
      <c r="N259" s="319">
        <v>0</v>
      </c>
      <c r="O259" s="319">
        <v>0</v>
      </c>
      <c r="P259" s="319">
        <v>0</v>
      </c>
      <c r="Q259" s="319">
        <v>0</v>
      </c>
      <c r="R259" s="319">
        <v>0</v>
      </c>
      <c r="S259" s="319">
        <v>0</v>
      </c>
      <c r="T259" s="319">
        <v>0</v>
      </c>
      <c r="U259" s="319">
        <v>0</v>
      </c>
      <c r="V259" s="319">
        <v>0</v>
      </c>
      <c r="W259" s="319">
        <v>0</v>
      </c>
      <c r="X259" s="319">
        <v>0</v>
      </c>
      <c r="Y259" s="319">
        <v>0</v>
      </c>
      <c r="Z259" s="319">
        <v>0</v>
      </c>
      <c r="AA259" s="319">
        <v>0</v>
      </c>
      <c r="AB259" s="319">
        <v>0</v>
      </c>
      <c r="AC259" s="319">
        <v>0</v>
      </c>
      <c r="AD259" s="319">
        <v>0</v>
      </c>
      <c r="AE259" s="319">
        <v>0</v>
      </c>
      <c r="AF259" s="319">
        <v>0</v>
      </c>
      <c r="AG259" s="319">
        <v>0</v>
      </c>
    </row>
    <row r="260" spans="2:33" x14ac:dyDescent="0.35">
      <c r="B260" s="430" t="s">
        <v>550</v>
      </c>
      <c r="C260" s="319">
        <v>0</v>
      </c>
      <c r="D260" s="319">
        <v>0</v>
      </c>
      <c r="E260" s="319">
        <v>0</v>
      </c>
      <c r="F260" s="319">
        <v>0</v>
      </c>
      <c r="G260" s="319">
        <v>0</v>
      </c>
      <c r="H260" s="319">
        <v>0</v>
      </c>
      <c r="I260" s="319">
        <v>0</v>
      </c>
      <c r="J260" s="319">
        <v>0</v>
      </c>
      <c r="K260" s="319">
        <v>0</v>
      </c>
      <c r="L260" s="319">
        <v>0</v>
      </c>
      <c r="M260" s="319">
        <v>0</v>
      </c>
      <c r="N260" s="319">
        <v>0</v>
      </c>
      <c r="O260" s="319">
        <v>0</v>
      </c>
      <c r="P260" s="319">
        <v>0</v>
      </c>
      <c r="Q260" s="319">
        <v>0</v>
      </c>
      <c r="R260" s="319">
        <v>0</v>
      </c>
      <c r="S260" s="319">
        <v>0</v>
      </c>
      <c r="T260" s="319">
        <v>0</v>
      </c>
      <c r="U260" s="319">
        <v>0</v>
      </c>
      <c r="V260" s="319">
        <v>0</v>
      </c>
      <c r="W260" s="319">
        <v>0</v>
      </c>
      <c r="X260" s="319">
        <v>0</v>
      </c>
      <c r="Y260" s="319">
        <v>0</v>
      </c>
      <c r="Z260" s="319">
        <v>0</v>
      </c>
      <c r="AA260" s="319">
        <v>0</v>
      </c>
      <c r="AB260" s="319">
        <v>0</v>
      </c>
      <c r="AC260" s="319">
        <v>0</v>
      </c>
      <c r="AD260" s="319">
        <v>0</v>
      </c>
      <c r="AE260" s="319">
        <v>0</v>
      </c>
      <c r="AF260" s="319">
        <v>0</v>
      </c>
      <c r="AG260" s="319">
        <v>0</v>
      </c>
    </row>
    <row r="261" spans="2:33" x14ac:dyDescent="0.35">
      <c r="B261" s="430" t="s">
        <v>551</v>
      </c>
      <c r="C261" s="319">
        <v>0</v>
      </c>
      <c r="D261" s="319">
        <v>0</v>
      </c>
      <c r="E261" s="319">
        <v>0</v>
      </c>
      <c r="F261" s="319">
        <v>0</v>
      </c>
      <c r="G261" s="319">
        <v>0</v>
      </c>
      <c r="H261" s="319">
        <v>0</v>
      </c>
      <c r="I261" s="319">
        <v>0</v>
      </c>
      <c r="J261" s="319">
        <v>0</v>
      </c>
      <c r="K261" s="319">
        <v>0</v>
      </c>
      <c r="L261" s="319">
        <v>0</v>
      </c>
      <c r="M261" s="319">
        <v>0</v>
      </c>
      <c r="N261" s="319">
        <v>0</v>
      </c>
      <c r="O261" s="319">
        <v>0</v>
      </c>
      <c r="P261" s="319">
        <v>0</v>
      </c>
      <c r="Q261" s="319">
        <v>0</v>
      </c>
      <c r="R261" s="319">
        <v>0</v>
      </c>
      <c r="S261" s="319">
        <v>0</v>
      </c>
      <c r="T261" s="319">
        <v>0</v>
      </c>
      <c r="U261" s="319">
        <v>0</v>
      </c>
      <c r="V261" s="319">
        <v>0</v>
      </c>
      <c r="W261" s="319">
        <v>0</v>
      </c>
      <c r="X261" s="319">
        <v>0</v>
      </c>
      <c r="Y261" s="319">
        <v>0</v>
      </c>
      <c r="Z261" s="319">
        <v>0</v>
      </c>
      <c r="AA261" s="319">
        <v>0</v>
      </c>
      <c r="AB261" s="319">
        <v>0</v>
      </c>
      <c r="AC261" s="319">
        <v>0</v>
      </c>
      <c r="AD261" s="319">
        <v>0</v>
      </c>
      <c r="AE261" s="319">
        <v>0</v>
      </c>
      <c r="AF261" s="319">
        <v>0</v>
      </c>
      <c r="AG261" s="319">
        <v>0</v>
      </c>
    </row>
    <row r="262" spans="2:33" x14ac:dyDescent="0.35">
      <c r="B262" s="430" t="s">
        <v>552</v>
      </c>
      <c r="C262" s="319">
        <v>0</v>
      </c>
      <c r="D262" s="319">
        <v>0</v>
      </c>
      <c r="E262" s="319">
        <v>0</v>
      </c>
      <c r="F262" s="319">
        <v>0</v>
      </c>
      <c r="G262" s="319">
        <v>0</v>
      </c>
      <c r="H262" s="319">
        <v>0</v>
      </c>
      <c r="I262" s="319">
        <v>0</v>
      </c>
      <c r="J262" s="319">
        <v>0</v>
      </c>
      <c r="K262" s="319">
        <v>0</v>
      </c>
      <c r="L262" s="319">
        <v>0</v>
      </c>
      <c r="M262" s="319">
        <v>0</v>
      </c>
      <c r="N262" s="319">
        <v>0</v>
      </c>
      <c r="O262" s="319">
        <v>0</v>
      </c>
      <c r="P262" s="319">
        <v>0</v>
      </c>
      <c r="Q262" s="319">
        <v>0</v>
      </c>
      <c r="R262" s="319">
        <v>0</v>
      </c>
      <c r="S262" s="319">
        <v>0</v>
      </c>
      <c r="T262" s="319">
        <v>0</v>
      </c>
      <c r="U262" s="319">
        <v>0</v>
      </c>
      <c r="V262" s="319">
        <v>0</v>
      </c>
      <c r="W262" s="319">
        <v>0</v>
      </c>
      <c r="X262" s="319">
        <v>0</v>
      </c>
      <c r="Y262" s="319">
        <v>0</v>
      </c>
      <c r="Z262" s="319">
        <v>0</v>
      </c>
      <c r="AA262" s="319">
        <v>0</v>
      </c>
      <c r="AB262" s="319">
        <v>0</v>
      </c>
      <c r="AC262" s="319">
        <v>0</v>
      </c>
      <c r="AD262" s="319">
        <v>0</v>
      </c>
      <c r="AE262" s="319">
        <v>0</v>
      </c>
      <c r="AF262" s="319">
        <v>0</v>
      </c>
      <c r="AG262" s="319">
        <v>0</v>
      </c>
    </row>
    <row r="263" spans="2:33" x14ac:dyDescent="0.35">
      <c r="B263" s="431" t="s">
        <v>553</v>
      </c>
      <c r="C263" s="319">
        <v>0</v>
      </c>
      <c r="D263" s="319">
        <v>0</v>
      </c>
      <c r="E263" s="319">
        <v>0</v>
      </c>
      <c r="F263" s="319">
        <v>0</v>
      </c>
      <c r="G263" s="319">
        <v>0</v>
      </c>
      <c r="H263" s="319">
        <v>0</v>
      </c>
      <c r="I263" s="319">
        <v>0</v>
      </c>
      <c r="J263" s="319">
        <v>0</v>
      </c>
      <c r="K263" s="319">
        <v>0</v>
      </c>
      <c r="L263" s="319">
        <v>0</v>
      </c>
      <c r="M263" s="319">
        <v>0</v>
      </c>
      <c r="N263" s="319">
        <v>0</v>
      </c>
      <c r="O263" s="319">
        <v>0</v>
      </c>
      <c r="P263" s="319">
        <v>0</v>
      </c>
      <c r="Q263" s="319">
        <v>0</v>
      </c>
      <c r="R263" s="319">
        <v>0</v>
      </c>
      <c r="S263" s="319">
        <v>0</v>
      </c>
      <c r="T263" s="319">
        <v>0</v>
      </c>
      <c r="U263" s="319">
        <v>0</v>
      </c>
      <c r="V263" s="319">
        <v>0</v>
      </c>
      <c r="W263" s="319">
        <v>0</v>
      </c>
      <c r="X263" s="319">
        <v>0</v>
      </c>
      <c r="Y263" s="319">
        <v>0</v>
      </c>
      <c r="Z263" s="319">
        <v>0</v>
      </c>
      <c r="AA263" s="319">
        <v>0</v>
      </c>
      <c r="AB263" s="319">
        <v>0</v>
      </c>
      <c r="AC263" s="319">
        <v>0</v>
      </c>
      <c r="AD263" s="319">
        <v>0</v>
      </c>
      <c r="AE263" s="319">
        <v>0</v>
      </c>
      <c r="AF263" s="319">
        <v>0</v>
      </c>
      <c r="AG263" s="319">
        <v>0</v>
      </c>
    </row>
    <row r="264" spans="2:33" x14ac:dyDescent="0.35">
      <c r="B264" s="430" t="s">
        <v>554</v>
      </c>
      <c r="C264" s="319">
        <v>0</v>
      </c>
      <c r="D264" s="319">
        <v>0</v>
      </c>
      <c r="E264" s="319">
        <v>0</v>
      </c>
      <c r="F264" s="319">
        <v>0</v>
      </c>
      <c r="G264" s="319">
        <v>0</v>
      </c>
      <c r="H264" s="319">
        <v>0</v>
      </c>
      <c r="I264" s="319">
        <v>0</v>
      </c>
      <c r="J264" s="319">
        <v>0</v>
      </c>
      <c r="K264" s="319">
        <v>0</v>
      </c>
      <c r="L264" s="319">
        <v>0</v>
      </c>
      <c r="M264" s="319">
        <v>0</v>
      </c>
      <c r="N264" s="319">
        <v>0</v>
      </c>
      <c r="O264" s="319">
        <v>0</v>
      </c>
      <c r="P264" s="319">
        <v>0</v>
      </c>
      <c r="Q264" s="319">
        <v>0</v>
      </c>
      <c r="R264" s="319">
        <v>0</v>
      </c>
      <c r="S264" s="319">
        <v>0</v>
      </c>
      <c r="T264" s="319">
        <v>0</v>
      </c>
      <c r="U264" s="319">
        <v>0</v>
      </c>
      <c r="V264" s="319">
        <v>0</v>
      </c>
      <c r="W264" s="319">
        <v>0</v>
      </c>
      <c r="X264" s="319">
        <v>0</v>
      </c>
      <c r="Y264" s="319">
        <v>0</v>
      </c>
      <c r="Z264" s="319">
        <v>0</v>
      </c>
      <c r="AA264" s="319">
        <v>0</v>
      </c>
      <c r="AB264" s="319">
        <v>0</v>
      </c>
      <c r="AC264" s="319">
        <v>0</v>
      </c>
      <c r="AD264" s="319">
        <v>0</v>
      </c>
      <c r="AE264" s="319">
        <v>0</v>
      </c>
      <c r="AF264" s="319">
        <v>0</v>
      </c>
      <c r="AG264" s="319">
        <v>0</v>
      </c>
    </row>
    <row r="265" spans="2:33" x14ac:dyDescent="0.35">
      <c r="B265" s="430" t="s">
        <v>555</v>
      </c>
      <c r="C265" s="319">
        <v>0</v>
      </c>
      <c r="D265" s="319">
        <v>0</v>
      </c>
      <c r="E265" s="319">
        <v>0</v>
      </c>
      <c r="F265" s="319">
        <v>0</v>
      </c>
      <c r="G265" s="319">
        <v>0</v>
      </c>
      <c r="H265" s="319">
        <v>0</v>
      </c>
      <c r="I265" s="319">
        <v>0</v>
      </c>
      <c r="J265" s="319">
        <v>0</v>
      </c>
      <c r="K265" s="319">
        <v>0</v>
      </c>
      <c r="L265" s="319">
        <v>0</v>
      </c>
      <c r="M265" s="319">
        <v>0</v>
      </c>
      <c r="N265" s="319">
        <v>0</v>
      </c>
      <c r="O265" s="319">
        <v>0</v>
      </c>
      <c r="P265" s="319">
        <v>0</v>
      </c>
      <c r="Q265" s="319">
        <v>0</v>
      </c>
      <c r="R265" s="319">
        <v>0</v>
      </c>
      <c r="S265" s="319">
        <v>0</v>
      </c>
      <c r="T265" s="319">
        <v>0</v>
      </c>
      <c r="U265" s="319">
        <v>0</v>
      </c>
      <c r="V265" s="319">
        <v>0</v>
      </c>
      <c r="W265" s="319">
        <v>0</v>
      </c>
      <c r="X265" s="319">
        <v>0</v>
      </c>
      <c r="Y265" s="319">
        <v>0</v>
      </c>
      <c r="Z265" s="319">
        <v>0</v>
      </c>
      <c r="AA265" s="319">
        <v>0</v>
      </c>
      <c r="AB265" s="319">
        <v>0</v>
      </c>
      <c r="AC265" s="319">
        <v>0</v>
      </c>
      <c r="AD265" s="319">
        <v>0</v>
      </c>
      <c r="AE265" s="319">
        <v>0</v>
      </c>
      <c r="AF265" s="319">
        <v>0</v>
      </c>
      <c r="AG265" s="319">
        <v>0</v>
      </c>
    </row>
    <row r="266" spans="2:33" x14ac:dyDescent="0.35">
      <c r="B266" s="430" t="s">
        <v>556</v>
      </c>
      <c r="C266" s="2">
        <v>0</v>
      </c>
      <c r="D266" s="2">
        <v>0</v>
      </c>
      <c r="E266" s="2">
        <v>0</v>
      </c>
      <c r="F266" s="2">
        <v>405642.60140574066</v>
      </c>
      <c r="G266" s="2">
        <v>1449077.7384281952</v>
      </c>
      <c r="H266" s="2">
        <v>3572646.0809050258</v>
      </c>
      <c r="I266" s="2">
        <v>7364065.21441676</v>
      </c>
      <c r="J266" s="2">
        <v>13941724.710581861</v>
      </c>
      <c r="K266" s="2">
        <v>25393326.405879509</v>
      </c>
      <c r="L266" s="2">
        <v>48834244.563130595</v>
      </c>
      <c r="M266" s="2">
        <v>86015054.950107574</v>
      </c>
      <c r="N266" s="2">
        <v>262097355.90208089</v>
      </c>
      <c r="O266" s="2">
        <v>809677362.34800041</v>
      </c>
      <c r="P266" s="2">
        <v>1481899970.5825851</v>
      </c>
      <c r="Q266" s="2">
        <v>3139955537.5380459</v>
      </c>
      <c r="R266" s="2">
        <v>6053463274.9062366</v>
      </c>
      <c r="S266" s="2">
        <v>11512759303.306805</v>
      </c>
      <c r="T266" s="2">
        <v>26025383478.854824</v>
      </c>
      <c r="U266" s="2">
        <v>46621422633.545158</v>
      </c>
      <c r="V266" s="2">
        <v>81229727591.87677</v>
      </c>
      <c r="W266" s="2">
        <v>144284245844.99442</v>
      </c>
      <c r="X266" s="2">
        <v>235492813993.59085</v>
      </c>
      <c r="Y266" s="2">
        <v>386063352714.65155</v>
      </c>
      <c r="Z266" s="2">
        <v>582473634854.26184</v>
      </c>
      <c r="AA266" s="2">
        <v>887939255019.64355</v>
      </c>
      <c r="AB266" s="2">
        <v>1246976385690.2429</v>
      </c>
      <c r="AC266" s="2">
        <v>1799688879793.74</v>
      </c>
      <c r="AD266" s="2">
        <v>2659712037233.6631</v>
      </c>
      <c r="AE266" s="2">
        <v>3611471712001.7251</v>
      </c>
      <c r="AF266" s="2">
        <v>6586264020922.0166</v>
      </c>
      <c r="AG266" s="2">
        <v>8152217809092.6865</v>
      </c>
    </row>
    <row r="267" spans="2:33" x14ac:dyDescent="0.35">
      <c r="B267" s="430" t="s">
        <v>557</v>
      </c>
      <c r="C267" s="319">
        <v>0</v>
      </c>
      <c r="D267" s="319">
        <v>0</v>
      </c>
      <c r="E267" s="319">
        <v>0</v>
      </c>
      <c r="F267" s="319">
        <v>0</v>
      </c>
      <c r="G267" s="319">
        <v>0</v>
      </c>
      <c r="H267" s="319">
        <v>0</v>
      </c>
      <c r="I267" s="319">
        <v>0</v>
      </c>
      <c r="J267" s="319">
        <v>0</v>
      </c>
      <c r="K267" s="319">
        <v>0</v>
      </c>
      <c r="L267" s="319">
        <v>0</v>
      </c>
      <c r="M267" s="319">
        <v>0</v>
      </c>
      <c r="N267" s="319">
        <v>0</v>
      </c>
      <c r="O267" s="319">
        <v>0</v>
      </c>
      <c r="P267" s="319">
        <v>0</v>
      </c>
      <c r="Q267" s="319">
        <v>0</v>
      </c>
      <c r="R267" s="319">
        <v>0</v>
      </c>
      <c r="S267" s="319">
        <v>0</v>
      </c>
      <c r="T267" s="319">
        <v>0</v>
      </c>
      <c r="U267" s="319">
        <v>0</v>
      </c>
      <c r="V267" s="319">
        <v>0</v>
      </c>
      <c r="W267" s="319">
        <v>0</v>
      </c>
      <c r="X267" s="319">
        <v>0</v>
      </c>
      <c r="Y267" s="319">
        <v>0</v>
      </c>
      <c r="Z267" s="319">
        <v>0</v>
      </c>
      <c r="AA267" s="319">
        <v>0</v>
      </c>
      <c r="AB267" s="319">
        <v>0</v>
      </c>
      <c r="AC267" s="319">
        <v>0</v>
      </c>
      <c r="AD267" s="319">
        <v>0</v>
      </c>
      <c r="AE267" s="319">
        <v>0</v>
      </c>
      <c r="AF267" s="319">
        <v>0</v>
      </c>
      <c r="AG267" s="319">
        <v>0</v>
      </c>
    </row>
    <row r="268" spans="2:33" x14ac:dyDescent="0.35">
      <c r="B268" s="432" t="s">
        <v>558</v>
      </c>
      <c r="C268" s="319">
        <v>0</v>
      </c>
      <c r="D268" s="319">
        <v>0</v>
      </c>
      <c r="E268" s="319">
        <v>0</v>
      </c>
      <c r="F268" s="319">
        <v>0</v>
      </c>
      <c r="G268" s="319">
        <v>0</v>
      </c>
      <c r="H268" s="319">
        <v>0</v>
      </c>
      <c r="I268" s="319">
        <v>0</v>
      </c>
      <c r="J268" s="319">
        <v>0</v>
      </c>
      <c r="K268" s="319">
        <v>0</v>
      </c>
      <c r="L268" s="319">
        <v>0</v>
      </c>
      <c r="M268" s="319">
        <v>0</v>
      </c>
      <c r="N268" s="319">
        <v>0</v>
      </c>
      <c r="O268" s="319">
        <v>0</v>
      </c>
      <c r="P268" s="319">
        <v>0</v>
      </c>
      <c r="Q268" s="319">
        <v>0</v>
      </c>
      <c r="R268" s="319">
        <v>0</v>
      </c>
      <c r="S268" s="319">
        <v>0</v>
      </c>
      <c r="T268" s="319">
        <v>0</v>
      </c>
      <c r="U268" s="319">
        <v>0</v>
      </c>
      <c r="V268" s="319">
        <v>0</v>
      </c>
      <c r="W268" s="319">
        <v>0</v>
      </c>
      <c r="X268" s="319">
        <v>0</v>
      </c>
      <c r="Y268" s="319">
        <v>0</v>
      </c>
      <c r="Z268" s="319">
        <v>0</v>
      </c>
      <c r="AA268" s="319">
        <v>0</v>
      </c>
      <c r="AB268" s="319">
        <v>0</v>
      </c>
      <c r="AC268" s="319">
        <v>0</v>
      </c>
      <c r="AD268" s="319">
        <v>0</v>
      </c>
      <c r="AE268" s="319">
        <v>0</v>
      </c>
      <c r="AF268" s="319">
        <v>0</v>
      </c>
      <c r="AG268" s="319">
        <v>0</v>
      </c>
    </row>
    <row r="269" spans="2:33" x14ac:dyDescent="0.35">
      <c r="B269" s="432" t="s">
        <v>559</v>
      </c>
      <c r="C269" s="319">
        <v>0</v>
      </c>
      <c r="D269" s="319">
        <v>0</v>
      </c>
      <c r="E269" s="319">
        <v>0</v>
      </c>
      <c r="F269" s="319">
        <v>0</v>
      </c>
      <c r="G269" s="319">
        <v>0</v>
      </c>
      <c r="H269" s="319">
        <v>0</v>
      </c>
      <c r="I269" s="319">
        <v>0</v>
      </c>
      <c r="J269" s="319">
        <v>0</v>
      </c>
      <c r="K269" s="319">
        <v>0</v>
      </c>
      <c r="L269" s="319">
        <v>0</v>
      </c>
      <c r="M269" s="319">
        <v>0</v>
      </c>
      <c r="N269" s="319">
        <v>0</v>
      </c>
      <c r="O269" s="319">
        <v>0</v>
      </c>
      <c r="P269" s="319">
        <v>0</v>
      </c>
      <c r="Q269" s="319">
        <v>0</v>
      </c>
      <c r="R269" s="319">
        <v>0</v>
      </c>
      <c r="S269" s="319">
        <v>0</v>
      </c>
      <c r="T269" s="319">
        <v>0</v>
      </c>
      <c r="U269" s="319">
        <v>0</v>
      </c>
      <c r="V269" s="319">
        <v>0</v>
      </c>
      <c r="W269" s="319">
        <v>0</v>
      </c>
      <c r="X269" s="319">
        <v>0</v>
      </c>
      <c r="Y269" s="319">
        <v>0</v>
      </c>
      <c r="Z269" s="319">
        <v>0</v>
      </c>
      <c r="AA269" s="319">
        <v>0</v>
      </c>
      <c r="AB269" s="319">
        <v>0</v>
      </c>
      <c r="AC269" s="319">
        <v>0</v>
      </c>
      <c r="AD269" s="319">
        <v>0</v>
      </c>
      <c r="AE269" s="319">
        <v>0</v>
      </c>
      <c r="AF269" s="319">
        <v>0</v>
      </c>
      <c r="AG269" s="319">
        <v>0</v>
      </c>
    </row>
    <row r="270" spans="2:33" x14ac:dyDescent="0.35">
      <c r="B270" s="432" t="s">
        <v>560</v>
      </c>
      <c r="C270" s="319">
        <v>0</v>
      </c>
      <c r="D270" s="319">
        <v>0</v>
      </c>
      <c r="E270" s="319">
        <v>0</v>
      </c>
      <c r="F270" s="319">
        <v>0</v>
      </c>
      <c r="G270" s="319">
        <v>0</v>
      </c>
      <c r="H270" s="319">
        <v>0</v>
      </c>
      <c r="I270" s="319">
        <v>0</v>
      </c>
      <c r="J270" s="319">
        <v>0</v>
      </c>
      <c r="K270" s="319">
        <v>0</v>
      </c>
      <c r="L270" s="319">
        <v>0</v>
      </c>
      <c r="M270" s="319">
        <v>0</v>
      </c>
      <c r="N270" s="319">
        <v>0</v>
      </c>
      <c r="O270" s="319">
        <v>0</v>
      </c>
      <c r="P270" s="319">
        <v>0</v>
      </c>
      <c r="Q270" s="319">
        <v>0</v>
      </c>
      <c r="R270" s="319">
        <v>0</v>
      </c>
      <c r="S270" s="319">
        <v>0</v>
      </c>
      <c r="T270" s="319">
        <v>0</v>
      </c>
      <c r="U270" s="319">
        <v>0</v>
      </c>
      <c r="V270" s="319">
        <v>0</v>
      </c>
      <c r="W270" s="319">
        <v>0</v>
      </c>
      <c r="X270" s="319">
        <v>0</v>
      </c>
      <c r="Y270" s="319">
        <v>0</v>
      </c>
      <c r="Z270" s="319">
        <v>0</v>
      </c>
      <c r="AA270" s="319">
        <v>0</v>
      </c>
      <c r="AB270" s="319">
        <v>0</v>
      </c>
      <c r="AC270" s="319">
        <v>0</v>
      </c>
      <c r="AD270" s="319">
        <v>0</v>
      </c>
      <c r="AE270" s="319">
        <v>0</v>
      </c>
      <c r="AF270" s="319">
        <v>0</v>
      </c>
      <c r="AG270" s="319">
        <v>0</v>
      </c>
    </row>
    <row r="271" spans="2:33" x14ac:dyDescent="0.35">
      <c r="B271" s="433" t="s">
        <v>561</v>
      </c>
      <c r="C271" s="319">
        <v>0</v>
      </c>
      <c r="D271" s="319">
        <v>0</v>
      </c>
      <c r="E271" s="319">
        <v>0</v>
      </c>
      <c r="F271" s="319">
        <v>0</v>
      </c>
      <c r="G271" s="319">
        <v>0</v>
      </c>
      <c r="H271" s="319">
        <v>0</v>
      </c>
      <c r="I271" s="319">
        <v>0</v>
      </c>
      <c r="J271" s="319">
        <v>0</v>
      </c>
      <c r="K271" s="319">
        <v>0</v>
      </c>
      <c r="L271" s="319">
        <v>0</v>
      </c>
      <c r="M271" s="319">
        <v>0</v>
      </c>
      <c r="N271" s="319">
        <v>0</v>
      </c>
      <c r="O271" s="319">
        <v>0</v>
      </c>
      <c r="P271" s="319">
        <v>0</v>
      </c>
      <c r="Q271" s="319">
        <v>0</v>
      </c>
      <c r="R271" s="319">
        <v>0</v>
      </c>
      <c r="S271" s="319">
        <v>0</v>
      </c>
      <c r="T271" s="319">
        <v>0</v>
      </c>
      <c r="U271" s="319">
        <v>0</v>
      </c>
      <c r="V271" s="319">
        <v>0</v>
      </c>
      <c r="W271" s="319">
        <v>0</v>
      </c>
      <c r="X271" s="319">
        <v>0</v>
      </c>
      <c r="Y271" s="319">
        <v>0</v>
      </c>
      <c r="Z271" s="319">
        <v>0</v>
      </c>
      <c r="AA271" s="319">
        <v>0</v>
      </c>
      <c r="AB271" s="319">
        <v>0</v>
      </c>
      <c r="AC271" s="319">
        <v>0</v>
      </c>
      <c r="AD271" s="319">
        <v>0</v>
      </c>
      <c r="AE271" s="319">
        <v>0</v>
      </c>
      <c r="AF271" s="319">
        <v>0</v>
      </c>
      <c r="AG271" s="319">
        <v>0</v>
      </c>
    </row>
    <row r="272" spans="2:33" x14ac:dyDescent="0.35">
      <c r="B272" s="434" t="s">
        <v>562</v>
      </c>
      <c r="C272" s="319">
        <v>0</v>
      </c>
      <c r="D272" s="319">
        <v>0</v>
      </c>
      <c r="E272" s="319">
        <v>0</v>
      </c>
      <c r="F272" s="319">
        <v>0</v>
      </c>
      <c r="G272" s="319">
        <v>0</v>
      </c>
      <c r="H272" s="319">
        <v>0</v>
      </c>
      <c r="I272" s="319">
        <v>0</v>
      </c>
      <c r="J272" s="319">
        <v>0</v>
      </c>
      <c r="K272" s="319">
        <v>0</v>
      </c>
      <c r="L272" s="319">
        <v>0</v>
      </c>
      <c r="M272" s="319">
        <v>0</v>
      </c>
      <c r="N272" s="319">
        <v>0</v>
      </c>
      <c r="O272" s="319">
        <v>0</v>
      </c>
      <c r="P272" s="319">
        <v>0</v>
      </c>
      <c r="Q272" s="319">
        <v>0</v>
      </c>
      <c r="R272" s="319">
        <v>0</v>
      </c>
      <c r="S272" s="319">
        <v>0</v>
      </c>
      <c r="T272" s="319">
        <v>0</v>
      </c>
      <c r="U272" s="319">
        <v>0</v>
      </c>
      <c r="V272" s="319">
        <v>0</v>
      </c>
      <c r="W272" s="319">
        <v>0</v>
      </c>
      <c r="X272" s="319">
        <v>0</v>
      </c>
      <c r="Y272" s="319">
        <v>0</v>
      </c>
      <c r="Z272" s="319">
        <v>0</v>
      </c>
      <c r="AA272" s="319">
        <v>0</v>
      </c>
      <c r="AB272" s="319">
        <v>0</v>
      </c>
      <c r="AC272" s="319">
        <v>0</v>
      </c>
      <c r="AD272" s="319">
        <v>0</v>
      </c>
      <c r="AE272" s="319">
        <v>0</v>
      </c>
      <c r="AF272" s="319">
        <v>0</v>
      </c>
      <c r="AG272" s="319">
        <v>0</v>
      </c>
    </row>
    <row r="273" spans="2:33" x14ac:dyDescent="0.35">
      <c r="B273" s="435" t="s">
        <v>563</v>
      </c>
      <c r="C273" s="319">
        <v>0</v>
      </c>
      <c r="D273" s="319">
        <v>0</v>
      </c>
      <c r="E273" s="319">
        <v>0</v>
      </c>
      <c r="F273" s="319">
        <v>0</v>
      </c>
      <c r="G273" s="319">
        <v>0</v>
      </c>
      <c r="H273" s="319">
        <v>0</v>
      </c>
      <c r="I273" s="319">
        <v>0</v>
      </c>
      <c r="J273" s="319">
        <v>0</v>
      </c>
      <c r="K273" s="319">
        <v>0</v>
      </c>
      <c r="L273" s="319">
        <v>0</v>
      </c>
      <c r="M273" s="319">
        <v>0</v>
      </c>
      <c r="N273" s="319">
        <v>0</v>
      </c>
      <c r="O273" s="319">
        <v>0</v>
      </c>
      <c r="P273" s="319">
        <v>0</v>
      </c>
      <c r="Q273" s="319">
        <v>0</v>
      </c>
      <c r="R273" s="319">
        <v>0</v>
      </c>
      <c r="S273" s="319">
        <v>0</v>
      </c>
      <c r="T273" s="319">
        <v>0</v>
      </c>
      <c r="U273" s="319">
        <v>0</v>
      </c>
      <c r="V273" s="319">
        <v>0</v>
      </c>
      <c r="W273" s="319">
        <v>0</v>
      </c>
      <c r="X273" s="319">
        <v>0</v>
      </c>
      <c r="Y273" s="319">
        <v>0</v>
      </c>
      <c r="Z273" s="319">
        <v>0</v>
      </c>
      <c r="AA273" s="319">
        <v>0</v>
      </c>
      <c r="AB273" s="319">
        <v>0</v>
      </c>
      <c r="AC273" s="319">
        <v>0</v>
      </c>
      <c r="AD273" s="319">
        <v>0</v>
      </c>
      <c r="AE273" s="319">
        <v>0</v>
      </c>
      <c r="AF273" s="319">
        <v>0</v>
      </c>
      <c r="AG273" s="319">
        <v>0</v>
      </c>
    </row>
    <row r="274" spans="2:33" x14ac:dyDescent="0.35">
      <c r="B274" s="436" t="s">
        <v>564</v>
      </c>
      <c r="C274" s="319">
        <v>0</v>
      </c>
      <c r="D274" s="319">
        <v>0</v>
      </c>
      <c r="E274" s="319">
        <v>0</v>
      </c>
      <c r="F274" s="319">
        <v>0</v>
      </c>
      <c r="G274" s="319">
        <v>0</v>
      </c>
      <c r="H274" s="319">
        <v>0</v>
      </c>
      <c r="I274" s="319">
        <v>0</v>
      </c>
      <c r="J274" s="319">
        <v>0</v>
      </c>
      <c r="K274" s="319">
        <v>0</v>
      </c>
      <c r="L274" s="319">
        <v>0</v>
      </c>
      <c r="M274" s="319">
        <v>0</v>
      </c>
      <c r="N274" s="319">
        <v>0</v>
      </c>
      <c r="O274" s="319">
        <v>0</v>
      </c>
      <c r="P274" s="319">
        <v>0</v>
      </c>
      <c r="Q274" s="319">
        <v>0</v>
      </c>
      <c r="R274" s="319">
        <v>0</v>
      </c>
      <c r="S274" s="319">
        <v>0</v>
      </c>
      <c r="T274" s="319">
        <v>0</v>
      </c>
      <c r="U274" s="319">
        <v>0</v>
      </c>
      <c r="V274" s="319">
        <v>0</v>
      </c>
      <c r="W274" s="319">
        <v>0</v>
      </c>
      <c r="X274" s="319">
        <v>0</v>
      </c>
      <c r="Y274" s="319">
        <v>0</v>
      </c>
      <c r="Z274" s="319">
        <v>0</v>
      </c>
      <c r="AA274" s="319">
        <v>0</v>
      </c>
      <c r="AB274" s="319">
        <v>0</v>
      </c>
      <c r="AC274" s="319">
        <v>0</v>
      </c>
      <c r="AD274" s="319">
        <v>0</v>
      </c>
      <c r="AE274" s="319">
        <v>0</v>
      </c>
      <c r="AF274" s="319">
        <v>0</v>
      </c>
      <c r="AG274" s="319">
        <v>0</v>
      </c>
    </row>
    <row r="275" spans="2:33" x14ac:dyDescent="0.35">
      <c r="B275" s="430" t="s">
        <v>565</v>
      </c>
      <c r="C275" s="319">
        <v>0</v>
      </c>
      <c r="D275" s="319">
        <v>0</v>
      </c>
      <c r="E275" s="319">
        <v>0</v>
      </c>
      <c r="F275" s="319">
        <v>0</v>
      </c>
      <c r="G275" s="319">
        <v>0</v>
      </c>
      <c r="H275" s="319">
        <v>0</v>
      </c>
      <c r="I275" s="319">
        <v>0</v>
      </c>
      <c r="J275" s="319">
        <v>0</v>
      </c>
      <c r="K275" s="319">
        <v>0</v>
      </c>
      <c r="L275" s="319">
        <v>0</v>
      </c>
      <c r="M275" s="319">
        <v>0</v>
      </c>
      <c r="N275" s="319">
        <v>0</v>
      </c>
      <c r="O275" s="319">
        <v>0</v>
      </c>
      <c r="P275" s="319">
        <v>0</v>
      </c>
      <c r="Q275" s="319">
        <v>0</v>
      </c>
      <c r="R275" s="319">
        <v>0</v>
      </c>
      <c r="S275" s="319">
        <v>0</v>
      </c>
      <c r="T275" s="319">
        <v>0</v>
      </c>
      <c r="U275" s="319">
        <v>0</v>
      </c>
      <c r="V275" s="319">
        <v>0</v>
      </c>
      <c r="W275" s="319">
        <v>0</v>
      </c>
      <c r="X275" s="319">
        <v>0</v>
      </c>
      <c r="Y275" s="319">
        <v>0</v>
      </c>
      <c r="Z275" s="319">
        <v>0</v>
      </c>
      <c r="AA275" s="319">
        <v>0</v>
      </c>
      <c r="AB275" s="319">
        <v>0</v>
      </c>
      <c r="AC275" s="319">
        <v>0</v>
      </c>
      <c r="AD275" s="319">
        <v>0</v>
      </c>
      <c r="AE275" s="319">
        <v>0</v>
      </c>
      <c r="AF275" s="319">
        <v>0</v>
      </c>
      <c r="AG275" s="319">
        <v>0</v>
      </c>
    </row>
    <row r="276" spans="2:33" x14ac:dyDescent="0.35">
      <c r="B276" s="430" t="s">
        <v>566</v>
      </c>
      <c r="C276" s="319">
        <v>0</v>
      </c>
      <c r="D276" s="319">
        <v>0</v>
      </c>
      <c r="E276" s="319">
        <v>0</v>
      </c>
      <c r="F276" s="319">
        <v>0</v>
      </c>
      <c r="G276" s="319">
        <v>0</v>
      </c>
      <c r="H276" s="319">
        <v>0</v>
      </c>
      <c r="I276" s="319">
        <v>0</v>
      </c>
      <c r="J276" s="319">
        <v>0</v>
      </c>
      <c r="K276" s="319">
        <v>0</v>
      </c>
      <c r="L276" s="319">
        <v>0</v>
      </c>
      <c r="M276" s="319">
        <v>0</v>
      </c>
      <c r="N276" s="319">
        <v>0</v>
      </c>
      <c r="O276" s="319">
        <v>0</v>
      </c>
      <c r="P276" s="319">
        <v>0</v>
      </c>
      <c r="Q276" s="319">
        <v>0</v>
      </c>
      <c r="R276" s="319">
        <v>0</v>
      </c>
      <c r="S276" s="319">
        <v>0</v>
      </c>
      <c r="T276" s="319">
        <v>0</v>
      </c>
      <c r="U276" s="319">
        <v>0</v>
      </c>
      <c r="V276" s="319">
        <v>0</v>
      </c>
      <c r="W276" s="319">
        <v>0</v>
      </c>
      <c r="X276" s="319">
        <v>0</v>
      </c>
      <c r="Y276" s="319">
        <v>0</v>
      </c>
      <c r="Z276" s="319">
        <v>0</v>
      </c>
      <c r="AA276" s="319">
        <v>0</v>
      </c>
      <c r="AB276" s="319">
        <v>0</v>
      </c>
      <c r="AC276" s="319">
        <v>0</v>
      </c>
      <c r="AD276" s="319">
        <v>0</v>
      </c>
      <c r="AE276" s="319">
        <v>0</v>
      </c>
      <c r="AF276" s="319">
        <v>0</v>
      </c>
      <c r="AG276" s="319">
        <v>0</v>
      </c>
    </row>
    <row r="277" spans="2:33" x14ac:dyDescent="0.35">
      <c r="B277" s="431" t="s">
        <v>567</v>
      </c>
      <c r="C277" s="319">
        <v>0</v>
      </c>
      <c r="D277" s="319">
        <v>0</v>
      </c>
      <c r="E277" s="319">
        <v>0</v>
      </c>
      <c r="F277" s="319">
        <v>0</v>
      </c>
      <c r="G277" s="319">
        <v>0</v>
      </c>
      <c r="H277" s="319">
        <v>0</v>
      </c>
      <c r="I277" s="319">
        <v>0</v>
      </c>
      <c r="J277" s="319">
        <v>0</v>
      </c>
      <c r="K277" s="319">
        <v>0</v>
      </c>
      <c r="L277" s="319">
        <v>0</v>
      </c>
      <c r="M277" s="319">
        <v>0</v>
      </c>
      <c r="N277" s="319">
        <v>0</v>
      </c>
      <c r="O277" s="319">
        <v>0</v>
      </c>
      <c r="P277" s="319">
        <v>0</v>
      </c>
      <c r="Q277" s="319">
        <v>0</v>
      </c>
      <c r="R277" s="319">
        <v>0</v>
      </c>
      <c r="S277" s="319">
        <v>0</v>
      </c>
      <c r="T277" s="319">
        <v>0</v>
      </c>
      <c r="U277" s="319">
        <v>0</v>
      </c>
      <c r="V277" s="319">
        <v>0</v>
      </c>
      <c r="W277" s="319">
        <v>0</v>
      </c>
      <c r="X277" s="319">
        <v>0</v>
      </c>
      <c r="Y277" s="319">
        <v>0</v>
      </c>
      <c r="Z277" s="319">
        <v>0</v>
      </c>
      <c r="AA277" s="319">
        <v>0</v>
      </c>
      <c r="AB277" s="319">
        <v>0</v>
      </c>
      <c r="AC277" s="319">
        <v>0</v>
      </c>
      <c r="AD277" s="319">
        <v>0</v>
      </c>
      <c r="AE277" s="319">
        <v>0</v>
      </c>
      <c r="AF277" s="319">
        <v>0</v>
      </c>
      <c r="AG277" s="319">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499984740745262"/>
  </sheetPr>
  <dimension ref="A1:AF173"/>
  <sheetViews>
    <sheetView zoomScale="85" zoomScaleNormal="85" workbookViewId="0"/>
  </sheetViews>
  <sheetFormatPr defaultColWidth="8.81640625" defaultRowHeight="14.5" x14ac:dyDescent="0.35"/>
  <cols>
    <col min="1" max="1" width="39.81640625" customWidth="1"/>
    <col min="2" max="32" width="12"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45" customFormat="1" x14ac:dyDescent="0.35">
      <c r="A2" s="348"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s="345" customFormat="1" x14ac:dyDescent="0.35">
      <c r="A3" s="348"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s="345" customFormat="1" x14ac:dyDescent="0.35">
      <c r="A4" s="348"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s="345" customFormat="1" x14ac:dyDescent="0.35">
      <c r="A5" s="348"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s="345" customFormat="1" x14ac:dyDescent="0.35">
      <c r="A6" s="348"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s="345" customFormat="1" x14ac:dyDescent="0.35">
      <c r="A7" s="348"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s="345" customFormat="1" x14ac:dyDescent="0.35">
      <c r="A8" s="348"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s="345" customFormat="1" x14ac:dyDescent="0.35">
      <c r="A9" s="348"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s="345" customFormat="1" x14ac:dyDescent="0.35">
      <c r="A10" s="348"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s="345" customFormat="1" x14ac:dyDescent="0.35">
      <c r="A11" s="348"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s="345" customFormat="1" x14ac:dyDescent="0.35">
      <c r="A12" s="348"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s="345" customFormat="1" x14ac:dyDescent="0.35">
      <c r="A13" s="348"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s="345" customFormat="1" x14ac:dyDescent="0.35">
      <c r="A14" s="348"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s="345" customFormat="1" x14ac:dyDescent="0.35">
      <c r="A15" s="348"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s="345" customFormat="1" x14ac:dyDescent="0.35">
      <c r="A16" s="348"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s="345" customFormat="1" x14ac:dyDescent="0.35">
      <c r="A17" s="348"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s="345" customFormat="1" x14ac:dyDescent="0.35">
      <c r="A18" s="348"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s="345" customFormat="1" x14ac:dyDescent="0.35">
      <c r="A19" s="348"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s="345" customFormat="1" x14ac:dyDescent="0.35">
      <c r="A20" s="348"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s="345" customFormat="1" x14ac:dyDescent="0.35">
      <c r="A21" s="348"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s="345" customFormat="1" x14ac:dyDescent="0.35">
      <c r="A22" s="348"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s="345" customFormat="1" x14ac:dyDescent="0.35">
      <c r="A23" s="348"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s="345" customFormat="1" x14ac:dyDescent="0.35">
      <c r="A24" s="348"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s="345" customFormat="1" x14ac:dyDescent="0.35">
      <c r="A25" s="348"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s="345" customFormat="1" x14ac:dyDescent="0.35">
      <c r="A26" s="348"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row r="27" spans="1:32" s="345" customFormat="1" x14ac:dyDescent="0.35">
      <c r="A27" s="346"/>
      <c r="B27" s="346"/>
      <c r="C27" s="346"/>
      <c r="D27" s="346"/>
      <c r="E27" s="346"/>
      <c r="F27" s="346"/>
      <c r="G27" s="346"/>
      <c r="H27" s="346"/>
      <c r="I27" s="346"/>
      <c r="J27" s="346"/>
      <c r="K27" s="346"/>
      <c r="L27" s="346"/>
      <c r="M27" s="346"/>
      <c r="N27" s="346"/>
      <c r="O27" s="346"/>
      <c r="P27" s="346"/>
      <c r="Q27" s="346"/>
      <c r="R27" s="346"/>
      <c r="S27" s="346"/>
      <c r="T27" s="346"/>
      <c r="U27" s="346"/>
      <c r="V27" s="346"/>
      <c r="W27" s="346"/>
      <c r="X27" s="346"/>
      <c r="Y27" s="346"/>
      <c r="Z27" s="346"/>
      <c r="AA27" s="346"/>
      <c r="AB27" s="346"/>
      <c r="AC27" s="346"/>
      <c r="AD27" s="346"/>
      <c r="AE27" s="346"/>
      <c r="AF27" s="346"/>
    </row>
    <row r="28" spans="1:32" x14ac:dyDescent="0.35">
      <c r="A28" s="301"/>
    </row>
    <row r="29" spans="1:32" x14ac:dyDescent="0.35">
      <c r="A29" s="301"/>
    </row>
    <row r="30" spans="1:32" x14ac:dyDescent="0.35">
      <c r="A30" s="301"/>
    </row>
    <row r="31" spans="1:32" x14ac:dyDescent="0.35">
      <c r="A31" s="301"/>
    </row>
    <row r="32" spans="1:32" x14ac:dyDescent="0.35">
      <c r="A32" s="301"/>
    </row>
    <row r="48" spans="1:1" x14ac:dyDescent="0.35">
      <c r="A48" s="1"/>
    </row>
    <row r="50" spans="1:32" x14ac:dyDescent="0.35">
      <c r="A50" s="1"/>
    </row>
    <row r="52" spans="1:32" x14ac:dyDescent="0.35">
      <c r="A52" s="1"/>
    </row>
    <row r="55" spans="1:32" x14ac:dyDescent="0.35">
      <c r="A55" s="1"/>
    </row>
    <row r="56" spans="1:32" x14ac:dyDescent="0.35">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x14ac:dyDescent="0.3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x14ac:dyDescent="0.35">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x14ac:dyDescent="0.35">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x14ac:dyDescent="0.35">
      <c r="A60" s="3"/>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x14ac:dyDescent="0.35">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x14ac:dyDescent="0.3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x14ac:dyDescent="0.3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x14ac:dyDescent="0.35">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x14ac:dyDescent="0.35">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x14ac:dyDescent="0.3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x14ac:dyDescent="0.35">
      <c r="A67" s="3"/>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x14ac:dyDescent="0.35">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x14ac:dyDescent="0.35">
      <c r="A69" s="1"/>
    </row>
    <row r="70" spans="1:32" x14ac:dyDescent="0.35">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x14ac:dyDescent="0.3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x14ac:dyDescent="0.35">
      <c r="A72" s="7"/>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x14ac:dyDescent="0.3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x14ac:dyDescent="0.3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x14ac:dyDescent="0.3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x14ac:dyDescent="0.3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x14ac:dyDescent="0.3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x14ac:dyDescent="0.3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x14ac:dyDescent="0.3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x14ac:dyDescent="0.3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x14ac:dyDescent="0.3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x14ac:dyDescent="0.3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x14ac:dyDescent="0.3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x14ac:dyDescent="0.3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x14ac:dyDescent="0.35">
      <c r="A85" s="8"/>
    </row>
    <row r="86" spans="1:32" x14ac:dyDescent="0.3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x14ac:dyDescent="0.3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x14ac:dyDescent="0.3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x14ac:dyDescent="0.3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x14ac:dyDescent="0.3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x14ac:dyDescent="0.35">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x14ac:dyDescent="0.35">
      <c r="A92" s="3"/>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x14ac:dyDescent="0.3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x14ac:dyDescent="0.3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x14ac:dyDescent="0.3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x14ac:dyDescent="0.3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x14ac:dyDescent="0.35">
      <c r="A97" s="3"/>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x14ac:dyDescent="0.35">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x14ac:dyDescent="0.35">
      <c r="A99" s="8"/>
    </row>
    <row r="100" spans="1:32" x14ac:dyDescent="0.35">
      <c r="A100" s="8"/>
    </row>
    <row r="101" spans="1:32" x14ac:dyDescent="0.3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x14ac:dyDescent="0.35">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x14ac:dyDescent="0.3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x14ac:dyDescent="0.35">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x14ac:dyDescent="0.35">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x14ac:dyDescent="0.35">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x14ac:dyDescent="0.35">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x14ac:dyDescent="0.35">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x14ac:dyDescent="0.35">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x14ac:dyDescent="0.35">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x14ac:dyDescent="0.35">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x14ac:dyDescent="0.35">
      <c r="A112" s="9"/>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x14ac:dyDescent="0.35">
      <c r="A113" s="7"/>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x14ac:dyDescent="0.3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x14ac:dyDescent="0.3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x14ac:dyDescent="0.35">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x14ac:dyDescent="0.35">
      <c r="A117" s="8"/>
    </row>
    <row r="118" spans="1:32" x14ac:dyDescent="0.35">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x14ac:dyDescent="0.3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x14ac:dyDescent="0.35">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x14ac:dyDescent="0.35">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x14ac:dyDescent="0.35">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x14ac:dyDescent="0.35">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x14ac:dyDescent="0.35">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x14ac:dyDescent="0.35">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x14ac:dyDescent="0.3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x14ac:dyDescent="0.35">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x14ac:dyDescent="0.35">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x14ac:dyDescent="0.35">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x14ac:dyDescent="0.35">
      <c r="A130" s="1"/>
    </row>
    <row r="131" spans="1:32" x14ac:dyDescent="0.35">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spans="1:32" x14ac:dyDescent="0.35">
      <c r="A132" s="10"/>
      <c r="B132" s="12"/>
      <c r="C132" s="12"/>
      <c r="D132" s="12"/>
      <c r="E132" s="12"/>
      <c r="F132" s="12"/>
      <c r="G132" s="12"/>
      <c r="H132" s="12"/>
      <c r="I132" s="12"/>
      <c r="J132" s="12"/>
      <c r="K132" s="12"/>
      <c r="L132" s="12"/>
      <c r="M132" s="12"/>
      <c r="N132" s="12"/>
      <c r="O132" s="12"/>
      <c r="P132" s="12"/>
      <c r="Q132" s="12"/>
      <c r="R132" s="12"/>
      <c r="S132" s="12"/>
      <c r="T132" s="12"/>
      <c r="U132" s="12"/>
      <c r="V132" s="12"/>
      <c r="W132" s="12"/>
    </row>
    <row r="133" spans="1:32" x14ac:dyDescent="0.35">
      <c r="A133" s="10"/>
      <c r="B133" s="13"/>
      <c r="C133" s="13"/>
      <c r="D133" s="13"/>
      <c r="E133" s="13"/>
      <c r="F133" s="13"/>
      <c r="G133" s="13"/>
      <c r="H133" s="13"/>
      <c r="I133" s="13"/>
      <c r="J133" s="13"/>
      <c r="K133" s="13"/>
      <c r="L133" s="13"/>
      <c r="M133" s="13"/>
      <c r="N133" s="13"/>
      <c r="O133" s="13"/>
      <c r="P133" s="13"/>
      <c r="Q133" s="13"/>
      <c r="R133" s="13"/>
      <c r="S133" s="13"/>
      <c r="T133" s="13"/>
      <c r="U133" s="13"/>
      <c r="V133" s="13"/>
      <c r="W133" s="13"/>
    </row>
    <row r="134" spans="1:32" x14ac:dyDescent="0.35">
      <c r="A134" s="10"/>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x14ac:dyDescent="0.35">
      <c r="A135" s="1"/>
    </row>
    <row r="136" spans="1:32" x14ac:dyDescent="0.35">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x14ac:dyDescent="0.35">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x14ac:dyDescent="0.35">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x14ac:dyDescent="0.35">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x14ac:dyDescent="0.35">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x14ac:dyDescent="0.35">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x14ac:dyDescent="0.35">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x14ac:dyDescent="0.35">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x14ac:dyDescent="0.35">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x14ac:dyDescent="0.35">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x14ac:dyDescent="0.35">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x14ac:dyDescent="0.35">
      <c r="A147" s="1"/>
    </row>
    <row r="148" spans="1:32" x14ac:dyDescent="0.35">
      <c r="A148" s="7"/>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spans="1:32" x14ac:dyDescent="0.35">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spans="1:32" x14ac:dyDescent="0.35">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spans="1:32" x14ac:dyDescent="0.35">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spans="1:32" x14ac:dyDescent="0.35">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spans="1:32" x14ac:dyDescent="0.35">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spans="1:32" x14ac:dyDescent="0.35">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spans="1:32" x14ac:dyDescent="0.3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spans="1:32" x14ac:dyDescent="0.35">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spans="1:32" x14ac:dyDescent="0.35">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spans="1:32" x14ac:dyDescent="0.35">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spans="1:32" x14ac:dyDescent="0.35">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spans="1:32" x14ac:dyDescent="0.35">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spans="1:32" x14ac:dyDescent="0.35">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spans="1:32" x14ac:dyDescent="0.35">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spans="1:32" x14ac:dyDescent="0.35">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spans="1:32" x14ac:dyDescent="0.35">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spans="1:32" x14ac:dyDescent="0.3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spans="1:32" x14ac:dyDescent="0.35">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spans="1:32" x14ac:dyDescent="0.35">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spans="1:32" x14ac:dyDescent="0.35">
      <c r="A168" s="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x14ac:dyDescent="0.35">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spans="1:32" x14ac:dyDescent="0.35">
      <c r="A170" s="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2" spans="1:32" x14ac:dyDescent="0.35">
      <c r="B172" s="16"/>
      <c r="C172" s="16"/>
      <c r="D172" s="16"/>
      <c r="E172" s="16"/>
      <c r="F172" s="16"/>
      <c r="G172" s="16"/>
      <c r="H172" s="16"/>
      <c r="I172" s="16"/>
    </row>
    <row r="173" spans="1:32" x14ac:dyDescent="0.35">
      <c r="B173" s="16"/>
      <c r="C173" s="16"/>
      <c r="D173" s="16"/>
      <c r="E173" s="16"/>
      <c r="F173" s="16"/>
      <c r="G173" s="16"/>
      <c r="H173" s="16"/>
      <c r="I173" s="16"/>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499984740745262"/>
  </sheetPr>
  <dimension ref="A1:AF26"/>
  <sheetViews>
    <sheetView topLeftCell="A10" zoomScale="85" zoomScaleNormal="85" workbookViewId="0">
      <selection activeCell="B15" sqref="B15:AF15"/>
    </sheetView>
  </sheetViews>
  <sheetFormatPr defaultColWidth="9.08984375" defaultRowHeight="14.5" x14ac:dyDescent="0.35"/>
  <cols>
    <col min="1" max="1" width="39.81640625" customWidth="1"/>
    <col min="2" max="32" width="9.6328125"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8"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8"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8"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8"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8"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8"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8"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8"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8" t="s">
        <v>551</v>
      </c>
      <c r="B10" s="456">
        <f>1-SUM(tigw!W3,tipf!W3,tibr!W3,ticl!W3)*BTU_Conversion/'BIFUbC Calculations'!C45</f>
        <v>4.2396999375066136E-3</v>
      </c>
      <c r="C10" s="456">
        <f>1-SUM(tigw!X3,tipf!X3,tibr!X3,ticl!X3)*BTU_Conversion/'BIFUbC Calculations'!D45</f>
        <v>4.5772688680651985E-3</v>
      </c>
      <c r="D10" s="456">
        <f>1-SUM(tigw!Y3,tipf!Y3,tibr!Y3,ticl!Y3)*BTU_Conversion/'BIFUbC Calculations'!E45</f>
        <v>4.6930407285153963E-3</v>
      </c>
      <c r="E10" s="456">
        <f>1-SUM(tigw!Z3,tipf!Z3,tibr!Z3,ticl!Z3)*BTU_Conversion/'BIFUbC Calculations'!F45</f>
        <v>5.1272931518104858E-3</v>
      </c>
      <c r="F10" s="456">
        <f>1-SUM(tigw!AA3,tipf!AA3,tibr!AA3,ticl!AA3)*BTU_Conversion/'BIFUbC Calculations'!G45</f>
        <v>5.4440690339344622E-3</v>
      </c>
      <c r="G10" s="456">
        <f>1-SUM(tigw!AB3,tipf!AB3,tibr!AB3,ticl!AB3)*BTU_Conversion/'BIFUbC Calculations'!H45</f>
        <v>5.933306332061461E-3</v>
      </c>
      <c r="H10" s="456">
        <f>1-SUM(tigw!AC3,tipf!AC3,tibr!AC3,ticl!AC3)*BTU_Conversion/'BIFUbC Calculations'!I45</f>
        <v>6.28129448196868E-3</v>
      </c>
      <c r="I10" s="456">
        <f>1-SUM(tigw!AD3,tipf!AD3,tibr!AD3,ticl!AD3)*BTU_Conversion/'BIFUbC Calculations'!J45</f>
        <v>6.5996726796800909E-3</v>
      </c>
      <c r="J10" s="456">
        <f>1-SUM(tigw!AE3,tipf!AE3,tibr!AE3,ticl!AE3)*BTU_Conversion/'BIFUbC Calculations'!K45</f>
        <v>6.8192576336711941E-3</v>
      </c>
      <c r="K10" s="456">
        <f>1-SUM(tigw!AF3,tipf!AF3,tibr!AF3,ticl!AF3)*BTU_Conversion/'BIFUbC Calculations'!L45</f>
        <v>6.7888585117972244E-3</v>
      </c>
      <c r="L10" s="456">
        <f>1-SUM(tigw!AG3,tipf!AG3,tibr!AG3,ticl!AG3)*BTU_Conversion/'BIFUbC Calculations'!M45</f>
        <v>6.9852085496778793E-3</v>
      </c>
      <c r="M10" s="456">
        <f>1-SUM(tigw!AH3,tipf!AH3,tibr!AH3,ticl!AH3)*BTU_Conversion/'BIFUbC Calculations'!N45</f>
        <v>7.1200671411506544E-3</v>
      </c>
      <c r="N10" s="456">
        <f>1-SUM(tigw!AI3,tipf!AI3,tibr!AI3,ticl!AI3)*BTU_Conversion/'BIFUbC Calculations'!O45</f>
        <v>7.3084403233639739E-3</v>
      </c>
      <c r="O10" s="456">
        <f>1-SUM(tigw!AJ3,tipf!AJ3,tibr!AJ3,ticl!AJ3)*BTU_Conversion/'BIFUbC Calculations'!P45</f>
        <v>7.202121403622419E-3</v>
      </c>
      <c r="P10" s="456">
        <f>1-SUM(tigw!AK3,tipf!AK3,tibr!AK3,ticl!AK3)*BTU_Conversion/'BIFUbC Calculations'!Q45</f>
        <v>7.5611955780423568E-3</v>
      </c>
      <c r="Q10" s="456">
        <f>1-SUM(tigw!AL3,tipf!AL3,tibr!AL3,ticl!AL3)*BTU_Conversion/'BIFUbC Calculations'!R45</f>
        <v>7.8069442161198266E-3</v>
      </c>
      <c r="R10" s="456">
        <f>1-SUM(tigw!AM3,tipf!AM3,tibr!AM3,ticl!AM3)*BTU_Conversion/'BIFUbC Calculations'!S45</f>
        <v>7.9731970206028402E-3</v>
      </c>
      <c r="S10" s="456">
        <f>1-SUM(tigw!AN3,tipf!AN3,tibr!AN3,ticl!AN3)*BTU_Conversion/'BIFUbC Calculations'!T45</f>
        <v>7.8874218972426746E-3</v>
      </c>
      <c r="T10" s="456">
        <f>1-SUM(tigw!AO3,tipf!AO3,tibr!AO3,ticl!AO3)*BTU_Conversion/'BIFUbC Calculations'!U45</f>
        <v>7.8765354751342276E-3</v>
      </c>
      <c r="U10" s="456">
        <f>1-SUM(tigw!AP3,tipf!AP3,tibr!AP3,ticl!AP3)*BTU_Conversion/'BIFUbC Calculations'!V45</f>
        <v>7.9889654102476282E-3</v>
      </c>
      <c r="V10" s="456">
        <f>1-SUM(tigw!AQ3,tipf!AQ3,tibr!AQ3,ticl!AQ3)*BTU_Conversion/'BIFUbC Calculations'!W45</f>
        <v>7.964310277746578E-3</v>
      </c>
      <c r="W10" s="456">
        <f>1-SUM(tigw!AR3,tipf!AR3,tibr!AR3,ticl!AR3)*BTU_Conversion/'BIFUbC Calculations'!X45</f>
        <v>8.0986591513517725E-3</v>
      </c>
      <c r="X10" s="456">
        <f>1-SUM(tigw!AS3,tipf!AS3,tibr!AS3,ticl!AS3)*BTU_Conversion/'BIFUbC Calculations'!Y45</f>
        <v>8.4535369310159147E-3</v>
      </c>
      <c r="Y10" s="456">
        <f>1-SUM(tigw!AT3,tipf!AT3,tibr!AT3,ticl!AT3)*BTU_Conversion/'BIFUbC Calculations'!Z45</f>
        <v>8.5234298859542257E-3</v>
      </c>
      <c r="Z10" s="456">
        <f>1-SUM(tigw!AU3,tipf!AU3,tibr!AU3,ticl!AU3)*BTU_Conversion/'BIFUbC Calculations'!AA45</f>
        <v>8.9333048990620778E-3</v>
      </c>
      <c r="AA10" s="456">
        <f>1-SUM(tigw!AV3,tipf!AV3,tibr!AV3,ticl!AV3)*BTU_Conversion/'BIFUbC Calculations'!AB45</f>
        <v>8.9607292911002556E-3</v>
      </c>
      <c r="AB10" s="456">
        <f>1-SUM(tigw!AW3,tipf!AW3,tibr!AW3,ticl!AW3)*BTU_Conversion/'BIFUbC Calculations'!AC45</f>
        <v>8.7760173126364416E-3</v>
      </c>
      <c r="AC10" s="456">
        <f>1-SUM(tigw!AX3,tipf!AX3,tibr!AX3,ticl!AX3)*BTU_Conversion/'BIFUbC Calculations'!AD45</f>
        <v>9.9019472149922683E-3</v>
      </c>
      <c r="AD10" s="456">
        <f>1-SUM(tigw!AY3,tipf!AY3,tibr!AY3,ticl!AY3)*BTU_Conversion/'BIFUbC Calculations'!AE45</f>
        <v>1.0027043341483521E-2</v>
      </c>
      <c r="AE10" s="456">
        <f>1-SUM(tigw!AZ3,tipf!AZ3,tibr!AZ3,ticl!AZ3)*BTU_Conversion/'BIFUbC Calculations'!AF45</f>
        <v>9.8643452606329562E-3</v>
      </c>
      <c r="AF10" s="456">
        <f>1-SUM(tigw!BA3,tipf!BA3,tibr!BA3,ticl!BA3)*BTU_Conversion/'BIFUbC Calculations'!AG45</f>
        <v>1.0404508865323847E-2</v>
      </c>
    </row>
    <row r="11" spans="1:32" x14ac:dyDescent="0.35">
      <c r="A11" s="348" t="s">
        <v>552</v>
      </c>
      <c r="B11" s="314">
        <f>1-SUM(CHI!V43)*BTU_Conversion/'BIFUbC Calculations'!C46</f>
        <v>0.79682143905586011</v>
      </c>
      <c r="C11" s="314">
        <f>1-SUM(CHI!W43)*BTU_Conversion/'BIFUbC Calculations'!D46</f>
        <v>0.79308216361567785</v>
      </c>
      <c r="D11" s="314">
        <f>1-SUM(CHI!X43)*BTU_Conversion/'BIFUbC Calculations'!E46</f>
        <v>0.78516256216467606</v>
      </c>
      <c r="E11" s="314">
        <f>1-SUM(CHI!Y43)*BTU_Conversion/'BIFUbC Calculations'!F46</f>
        <v>0.77652136151896678</v>
      </c>
      <c r="F11" s="314">
        <f>1-SUM(CHI!Z43)*BTU_Conversion/'BIFUbC Calculations'!G46</f>
        <v>0.77401601017371979</v>
      </c>
      <c r="G11" s="314">
        <f>1-SUM(CHI!AA43)*BTU_Conversion/'BIFUbC Calculations'!H46</f>
        <v>0.77017060877511645</v>
      </c>
      <c r="H11" s="314">
        <f>1-SUM(CHI!AB43)*BTU_Conversion/'BIFUbC Calculations'!I46</f>
        <v>0.76682796577462964</v>
      </c>
      <c r="I11" s="314">
        <f>1-SUM(CHI!AC43)*BTU_Conversion/'BIFUbC Calculations'!J46</f>
        <v>0.7621765147160392</v>
      </c>
      <c r="J11" s="314">
        <f>1-SUM(CHI!AD43)*BTU_Conversion/'BIFUbC Calculations'!K46</f>
        <v>0.75459126850073954</v>
      </c>
      <c r="K11" s="314">
        <f>1-SUM(CHI!AE43)*BTU_Conversion/'BIFUbC Calculations'!L46</f>
        <v>0.75192835709482408</v>
      </c>
      <c r="L11" s="314">
        <f>1-SUM(CHI!AF43)*BTU_Conversion/'BIFUbC Calculations'!M46</f>
        <v>0.74381261820736411</v>
      </c>
      <c r="M11" s="314">
        <f>1-SUM(CHI!AG43)*BTU_Conversion/'BIFUbC Calculations'!N46</f>
        <v>0.73187282388556052</v>
      </c>
      <c r="N11" s="314">
        <f>1-SUM(CHI!AH43)*BTU_Conversion/'BIFUbC Calculations'!O46</f>
        <v>0.71505373862796417</v>
      </c>
      <c r="O11" s="314">
        <f>1-SUM(CHI!AI43)*BTU_Conversion/'BIFUbC Calculations'!P46</f>
        <v>0.6870698446343837</v>
      </c>
      <c r="P11" s="314">
        <f>1-SUM(CHI!AJ43)*BTU_Conversion/'BIFUbC Calculations'!Q46</f>
        <v>0.67687288113603095</v>
      </c>
      <c r="Q11" s="314">
        <f>1-SUM(CHI!AK43)*BTU_Conversion/'BIFUbC Calculations'!R46</f>
        <v>0.6671356518101188</v>
      </c>
      <c r="R11" s="314">
        <f>1-SUM(CHI!AL43)*BTU_Conversion/'BIFUbC Calculations'!S46</f>
        <v>0.66595178753407769</v>
      </c>
      <c r="S11" s="314">
        <f>1-SUM(CHI!AM43)*BTU_Conversion/'BIFUbC Calculations'!T46</f>
        <v>0.65779608014003932</v>
      </c>
      <c r="T11" s="314">
        <f>1-SUM(CHI!AN43)*BTU_Conversion/'BIFUbC Calculations'!U46</f>
        <v>0.64229678102495946</v>
      </c>
      <c r="U11" s="314">
        <f>1-SUM(CHI!AO43)*BTU_Conversion/'BIFUbC Calculations'!V46</f>
        <v>0.63117200650526084</v>
      </c>
      <c r="V11" s="314">
        <f>1-SUM(CHI!AP43)*BTU_Conversion/'BIFUbC Calculations'!W46</f>
        <v>0.62947931413488434</v>
      </c>
      <c r="W11" s="314">
        <f>1-SUM(CHI!AQ43)*BTU_Conversion/'BIFUbC Calculations'!X46</f>
        <v>0.61565041621952576</v>
      </c>
      <c r="X11" s="314">
        <f>1-SUM(CHI!AR43)*BTU_Conversion/'BIFUbC Calculations'!Y46</f>
        <v>0.60569046832731432</v>
      </c>
      <c r="Y11" s="314">
        <f>1-SUM(CHI!AS43)*BTU_Conversion/'BIFUbC Calculations'!Z46</f>
        <v>0.61618365329198155</v>
      </c>
      <c r="Z11" s="314">
        <f>1-SUM(CHI!AT43)*BTU_Conversion/'BIFUbC Calculations'!AA46</f>
        <v>0.67259680168132074</v>
      </c>
      <c r="AA11" s="314">
        <f>1-SUM(CHI!AU43)*BTU_Conversion/'BIFUbC Calculations'!AB46</f>
        <v>0.66608114734495749</v>
      </c>
      <c r="AB11" s="314">
        <f>1-SUM(CHI!AV43)*BTU_Conversion/'BIFUbC Calculations'!AC46</f>
        <v>0.65863386627299081</v>
      </c>
      <c r="AC11" s="314">
        <f>1-SUM(CHI!AW43)*BTU_Conversion/'BIFUbC Calculations'!AD46</f>
        <v>0.65707285303710994</v>
      </c>
      <c r="AD11" s="314">
        <f>1-SUM(CHI!AX43)*BTU_Conversion/'BIFUbC Calculations'!AE46</f>
        <v>0.60247511286267585</v>
      </c>
      <c r="AE11" s="314">
        <f>1-SUM(CHI!AY43)*BTU_Conversion/'BIFUbC Calculations'!AF46</f>
        <v>0.57274569918092011</v>
      </c>
      <c r="AF11" s="314">
        <f>1-SUM(CHI!AZ43)*BTU_Conversion/'BIFUbC Calculations'!AG46</f>
        <v>0.55278194148524828</v>
      </c>
    </row>
    <row r="12" spans="1:32" x14ac:dyDescent="0.35">
      <c r="A12" s="348"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8"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8"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8" t="s">
        <v>556</v>
      </c>
      <c r="B15" s="314">
        <f>1-ISI!V20*BTU_Conversion/'BIFUbC Calculations'!C50</f>
        <v>0.57268806089324975</v>
      </c>
      <c r="C15" s="314">
        <f>1-ISI!W20*BTU_Conversion/'BIFUbC Calculations'!D50</f>
        <v>0.57202436682948243</v>
      </c>
      <c r="D15" s="314">
        <f>1-ISI!X20*BTU_Conversion/'BIFUbC Calculations'!E50</f>
        <v>0.57210080910940819</v>
      </c>
      <c r="E15" s="314">
        <f>1-ISI!Y20*BTU_Conversion/'BIFUbC Calculations'!F50</f>
        <v>0.56649925063423978</v>
      </c>
      <c r="F15" s="314">
        <f>1-ISI!Z20*BTU_Conversion/'BIFUbC Calculations'!G50</f>
        <v>0.56572480416796944</v>
      </c>
      <c r="G15" s="314">
        <f>1-ISI!AA20*BTU_Conversion/'BIFUbC Calculations'!H50</f>
        <v>0.56500058848854473</v>
      </c>
      <c r="H15" s="314">
        <f>1-ISI!AB20*BTU_Conversion/'BIFUbC Calculations'!I50</f>
        <v>0.56428939649112742</v>
      </c>
      <c r="I15" s="314">
        <f>1-ISI!AC20*BTU_Conversion/'BIFUbC Calculations'!J50</f>
        <v>0.56389302496670424</v>
      </c>
      <c r="J15" s="314">
        <f>1-ISI!AD20*BTU_Conversion/'BIFUbC Calculations'!K50</f>
        <v>0.56330378969974926</v>
      </c>
      <c r="K15" s="314">
        <f>1-ISI!AE20*BTU_Conversion/'BIFUbC Calculations'!L50</f>
        <v>0.56301048249098828</v>
      </c>
      <c r="L15" s="314">
        <f>1-ISI!AF20*BTU_Conversion/'BIFUbC Calculations'!M50</f>
        <v>0.56259067206047009</v>
      </c>
      <c r="M15" s="314">
        <f>1-ISI!AG20*BTU_Conversion/'BIFUbC Calculations'!N50</f>
        <v>0.56247113154350914</v>
      </c>
      <c r="N15" s="314">
        <f>1-ISI!AH20*BTU_Conversion/'BIFUbC Calculations'!O50</f>
        <v>0.56290676032521381</v>
      </c>
      <c r="O15" s="314">
        <f>1-ISI!AI20*BTU_Conversion/'BIFUbC Calculations'!P50</f>
        <v>0.56309310723029538</v>
      </c>
      <c r="P15" s="314">
        <f>1-ISI!AJ20*BTU_Conversion/'BIFUbC Calculations'!Q50</f>
        <v>0.56346884654371543</v>
      </c>
      <c r="Q15" s="314">
        <f>1-ISI!AK20*BTU_Conversion/'BIFUbC Calculations'!R50</f>
        <v>0.56382936948955054</v>
      </c>
      <c r="R15" s="314">
        <f>1-ISI!AL20*BTU_Conversion/'BIFUbC Calculations'!S50</f>
        <v>0.56365278966391119</v>
      </c>
      <c r="S15" s="314">
        <f>1-ISI!AM20*BTU_Conversion/'BIFUbC Calculations'!T50</f>
        <v>0.56451506467054025</v>
      </c>
      <c r="T15" s="314">
        <f>1-ISI!AN20*BTU_Conversion/'BIFUbC Calculations'!U50</f>
        <v>0.56440881087703931</v>
      </c>
      <c r="U15" s="314">
        <f>1-ISI!AO20*BTU_Conversion/'BIFUbC Calculations'!V50</f>
        <v>0.56541297519615874</v>
      </c>
      <c r="V15" s="314">
        <f>1-ISI!AP20*BTU_Conversion/'BIFUbC Calculations'!W50</f>
        <v>0.56664145328502413</v>
      </c>
      <c r="W15" s="314">
        <f>1-ISI!AQ20*BTU_Conversion/'BIFUbC Calculations'!X50</f>
        <v>0.56768046368029412</v>
      </c>
      <c r="X15" s="314">
        <f>1-ISI!AR20*BTU_Conversion/'BIFUbC Calculations'!Y50</f>
        <v>0.5693862212734131</v>
      </c>
      <c r="Y15" s="314">
        <f>1-ISI!AS20*BTU_Conversion/'BIFUbC Calculations'!Z50</f>
        <v>0.57139345934136831</v>
      </c>
      <c r="Z15" s="314">
        <f>1-ISI!AT20*BTU_Conversion/'BIFUbC Calculations'!AA50</f>
        <v>0.57454163592464158</v>
      </c>
      <c r="AA15" s="314">
        <f>1-ISI!AU20*BTU_Conversion/'BIFUbC Calculations'!AB50</f>
        <v>0.57624102747277939</v>
      </c>
      <c r="AB15" s="314">
        <f>1-ISI!AV20*BTU_Conversion/'BIFUbC Calculations'!AC50</f>
        <v>0.57993858505786156</v>
      </c>
      <c r="AC15" s="314">
        <f>1-ISI!AW20*BTU_Conversion/'BIFUbC Calculations'!AD50</f>
        <v>0.58929615336268393</v>
      </c>
      <c r="AD15" s="314">
        <f>1-ISI!AX20*BTU_Conversion/'BIFUbC Calculations'!AE50</f>
        <v>0.59331641243617161</v>
      </c>
      <c r="AE15" s="314">
        <f>1-ISI!AY20*BTU_Conversion/'BIFUbC Calculations'!AF50</f>
        <v>0.60207547653456606</v>
      </c>
      <c r="AF15" s="314">
        <f>1-ISI!AZ20*BTU_Conversion/'BIFUbC Calculations'!AG50</f>
        <v>0.61675485984131495</v>
      </c>
    </row>
    <row r="16" spans="1:32" x14ac:dyDescent="0.35">
      <c r="A16" s="348"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8"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8"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8"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8"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8"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8"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8" t="s">
        <v>564</v>
      </c>
      <c r="B23" s="314">
        <f>1-SUM(neos!X3)*BTU_Conversion/'BIFUbC Calculations'!C58</f>
        <v>0.34271475356776404</v>
      </c>
      <c r="C23" s="314">
        <f>1-SUM(neos!Y3)*BTU_Conversion/'BIFUbC Calculations'!D58</f>
        <v>0.34179782711991114</v>
      </c>
      <c r="D23" s="314">
        <f>1-SUM(neos!Z3)*BTU_Conversion/'BIFUbC Calculations'!E58</f>
        <v>0.3418327706682579</v>
      </c>
      <c r="E23" s="314">
        <f>1-SUM(neos!AA3)*BTU_Conversion/'BIFUbC Calculations'!F58</f>
        <v>0.33324540321751428</v>
      </c>
      <c r="F23" s="314">
        <f>1-SUM(neos!AB3)*BTU_Conversion/'BIFUbC Calculations'!G58</f>
        <v>0.32692273022819363</v>
      </c>
      <c r="G23" s="314">
        <f>1-SUM(neos!AC3)*BTU_Conversion/'BIFUbC Calculations'!H58</f>
        <v>0.32762652415162619</v>
      </c>
      <c r="H23" s="314">
        <f>1-SUM(neos!AD3)*BTU_Conversion/'BIFUbC Calculations'!I58</f>
        <v>0.32772705735655394</v>
      </c>
      <c r="I23" s="314">
        <f>1-SUM(neos!AE3)*BTU_Conversion/'BIFUbC Calculations'!J58</f>
        <v>0.32771874895331732</v>
      </c>
      <c r="J23" s="314">
        <f>1-SUM(neos!AF3)*BTU_Conversion/'BIFUbC Calculations'!K58</f>
        <v>0.31995054222317054</v>
      </c>
      <c r="K23" s="314">
        <f>1-SUM(neos!AG3)*BTU_Conversion/'BIFUbC Calculations'!L58</f>
        <v>0.31642334896497404</v>
      </c>
      <c r="L23" s="314">
        <f>1-SUM(neos!AH3)*BTU_Conversion/'BIFUbC Calculations'!M58</f>
        <v>0.31663854679040548</v>
      </c>
      <c r="M23" s="314">
        <f>1-SUM(neos!AI3)*BTU_Conversion/'BIFUbC Calculations'!N58</f>
        <v>0.3155353018613638</v>
      </c>
      <c r="N23" s="314">
        <f>1-SUM(neos!AJ3)*BTU_Conversion/'BIFUbC Calculations'!O58</f>
        <v>0.30826011921671626</v>
      </c>
      <c r="O23" s="314">
        <f>1-SUM(neos!AK3)*BTU_Conversion/'BIFUbC Calculations'!P58</f>
        <v>0.29904151394861578</v>
      </c>
      <c r="P23" s="314">
        <f>1-SUM(neos!AL3)*BTU_Conversion/'BIFUbC Calculations'!Q58</f>
        <v>0.29547971198374312</v>
      </c>
      <c r="Q23" s="314">
        <f>1-SUM(neos!AM3)*BTU_Conversion/'BIFUbC Calculations'!R58</f>
        <v>0.28808149450218212</v>
      </c>
      <c r="R23" s="314">
        <f>1-SUM(neos!AN3)*BTU_Conversion/'BIFUbC Calculations'!S58</f>
        <v>0.28742965788770736</v>
      </c>
      <c r="S23" s="314">
        <f>1-SUM(neos!AO3)*BTU_Conversion/'BIFUbC Calculations'!T58</f>
        <v>0.28579372513752122</v>
      </c>
      <c r="T23" s="314">
        <f>1-SUM(neos!AP3)*BTU_Conversion/'BIFUbC Calculations'!U58</f>
        <v>0.28437436867091048</v>
      </c>
      <c r="U23" s="314">
        <f>1-SUM(neos!AQ3)*BTU_Conversion/'BIFUbC Calculations'!V58</f>
        <v>0.2829317467339032</v>
      </c>
      <c r="V23" s="314">
        <f>1-SUM(neos!AR3)*BTU_Conversion/'BIFUbC Calculations'!W58</f>
        <v>0.2814053883738411</v>
      </c>
      <c r="W23" s="314">
        <f>1-SUM(neos!AS3)*BTU_Conversion/'BIFUbC Calculations'!X58</f>
        <v>0.27995249914863041</v>
      </c>
      <c r="X23" s="314">
        <f>1-SUM(neos!AT3)*BTU_Conversion/'BIFUbC Calculations'!Y58</f>
        <v>0.2781757935098067</v>
      </c>
      <c r="Y23" s="314">
        <f>1-SUM(neos!AU3)*BTU_Conversion/'BIFUbC Calculations'!Z58</f>
        <v>0.26018209738793407</v>
      </c>
      <c r="Z23" s="314">
        <f>1-SUM(neos!AV3)*BTU_Conversion/'BIFUbC Calculations'!AA58</f>
        <v>0.24386218404530879</v>
      </c>
      <c r="AA23" s="314">
        <f>1-SUM(neos!AW3)*BTU_Conversion/'BIFUbC Calculations'!AB58</f>
        <v>0.23689685440888597</v>
      </c>
      <c r="AB23" s="314">
        <f>1-SUM(neos!AX3)*BTU_Conversion/'BIFUbC Calculations'!AC58</f>
        <v>0.22815172426474872</v>
      </c>
      <c r="AC23" s="314">
        <f>1-SUM(neos!AY3)*BTU_Conversion/'BIFUbC Calculations'!AD58</f>
        <v>0.21867198942841282</v>
      </c>
      <c r="AD23" s="314">
        <f>1-SUM(neos!AZ3)*BTU_Conversion/'BIFUbC Calculations'!AE58</f>
        <v>0.20349299291639089</v>
      </c>
      <c r="AE23" s="314">
        <f>1-SUM(neos!BA3)*BTU_Conversion/'BIFUbC Calculations'!AF58</f>
        <v>0.19348160348106502</v>
      </c>
      <c r="AF23" s="314">
        <f>1-SUM(neos!BB3)*BTU_Conversion/'BIFUbC Calculations'!AG58</f>
        <v>0.18266895941569816</v>
      </c>
    </row>
    <row r="24" spans="1:32" x14ac:dyDescent="0.35">
      <c r="A24" s="348"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8"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8"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499984740745262"/>
  </sheetPr>
  <dimension ref="A1:AF26"/>
  <sheetViews>
    <sheetView topLeftCell="C1" zoomScale="85" zoomScaleNormal="85" workbookViewId="0">
      <selection activeCell="B15" sqref="B15:AF15"/>
    </sheetView>
  </sheetViews>
  <sheetFormatPr defaultColWidth="9.08984375" defaultRowHeight="14.5" x14ac:dyDescent="0.35"/>
  <cols>
    <col min="1" max="1" width="39.81640625" customWidth="1"/>
    <col min="2" max="32" width="9.6328125"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314">
        <f>1-SUM(tigw!W53,tigl!W53)*BTU_Conversion/'BIFUbC Calculations'!C72</f>
        <v>0.99940052112718158</v>
      </c>
      <c r="C10" s="314">
        <f>1-SUM(tigw!X53,tigl!X53)*BTU_Conversion/'BIFUbC Calculations'!D72</f>
        <v>0.99934580591560906</v>
      </c>
      <c r="D10" s="314">
        <f>1-SUM(tigw!Y53,tigl!Y53)*BTU_Conversion/'BIFUbC Calculations'!E72</f>
        <v>0.99933479956249938</v>
      </c>
      <c r="E10" s="314">
        <f>1-SUM(tigw!Z53,tigl!Z53)*BTU_Conversion/'BIFUbC Calculations'!F72</f>
        <v>0.99932535433231573</v>
      </c>
      <c r="F10" s="314">
        <f>1-SUM(tigw!AA53,tigl!AA53)*BTU_Conversion/'BIFUbC Calculations'!G72</f>
        <v>0.99933242675125156</v>
      </c>
      <c r="G10" s="314">
        <f>1-SUM(tigw!AB53,tigl!AB53)*BTU_Conversion/'BIFUbC Calculations'!H72</f>
        <v>0.99935348581381589</v>
      </c>
      <c r="H10" s="314">
        <f>1-SUM(tigw!AC53,tigl!AC53)*BTU_Conversion/'BIFUbC Calculations'!I72</f>
        <v>0.99938150200074261</v>
      </c>
      <c r="I10" s="314">
        <f>1-SUM(tigw!AD53,tigl!AD53)*BTU_Conversion/'BIFUbC Calculations'!J72</f>
        <v>0.99941695653165119</v>
      </c>
      <c r="J10" s="314">
        <f>1-SUM(tigw!AE53,tigl!AE53)*BTU_Conversion/'BIFUbC Calculations'!K72</f>
        <v>0.99946860973798579</v>
      </c>
      <c r="K10" s="314">
        <f>1-SUM(tigw!AF53,tigl!AF53)*BTU_Conversion/'BIFUbC Calculations'!L72</f>
        <v>0.999472226146777</v>
      </c>
      <c r="L10" s="314">
        <f>1-SUM(tigw!AG53,tigl!AG53)*BTU_Conversion/'BIFUbC Calculations'!M72</f>
        <v>0.99822446931561293</v>
      </c>
      <c r="M10" s="314">
        <f>1-SUM(tigw!AH53,tigl!AH53)*BTU_Conversion/'BIFUbC Calculations'!N72</f>
        <v>0.99481457461424583</v>
      </c>
      <c r="N10" s="314">
        <f>1-SUM(tigw!AI53,tigl!AI53)*BTU_Conversion/'BIFUbC Calculations'!O72</f>
        <v>0.98930906249088879</v>
      </c>
      <c r="O10" s="314">
        <f>1-SUM(tigw!AJ53,tigl!AJ53)*BTU_Conversion/'BIFUbC Calculations'!P72</f>
        <v>0.98170658212557771</v>
      </c>
      <c r="P10" s="314">
        <f>1-SUM(tigw!AK53,tigl!AK53)*BTU_Conversion/'BIFUbC Calculations'!Q72</f>
        <v>0.97246682322775679</v>
      </c>
      <c r="Q10" s="314">
        <f>1-SUM(tigw!AL53,tigl!AL53)*BTU_Conversion/'BIFUbC Calculations'!R72</f>
        <v>0.96184891508474246</v>
      </c>
      <c r="R10" s="314">
        <f>1-SUM(tigw!AM53,tigl!AM53)*BTU_Conversion/'BIFUbC Calculations'!S72</f>
        <v>0.9509141442754887</v>
      </c>
      <c r="S10" s="314">
        <f>1-SUM(tigw!AN53,tigl!AN53)*BTU_Conversion/'BIFUbC Calculations'!T72</f>
        <v>0.93886195571281927</v>
      </c>
      <c r="T10" s="314">
        <f>1-SUM(tigw!AO53,tigl!AO53)*BTU_Conversion/'BIFUbC Calculations'!U72</f>
        <v>0.92714504437902667</v>
      </c>
      <c r="U10" s="314">
        <f>1-SUM(tigw!AP53,tigl!AP53)*BTU_Conversion/'BIFUbC Calculations'!V72</f>
        <v>0.91349975758482604</v>
      </c>
      <c r="V10" s="314">
        <f>1-SUM(tigw!AQ53,tigl!AQ53)*BTU_Conversion/'BIFUbC Calculations'!W72</f>
        <v>0.90233449568113999</v>
      </c>
      <c r="W10" s="314">
        <f>1-SUM(tigw!AR53,tigl!AR53)*BTU_Conversion/'BIFUbC Calculations'!X72</f>
        <v>0.88899539203112399</v>
      </c>
      <c r="X10" s="314">
        <f>1-SUM(tigw!AS53,tigl!AS53)*BTU_Conversion/'BIFUbC Calculations'!Y72</f>
        <v>0.8729300508129999</v>
      </c>
      <c r="Y10" s="314">
        <f>1-SUM(tigw!AT53,tigl!AT53)*BTU_Conversion/'BIFUbC Calculations'!Z72</f>
        <v>0.85370429696977823</v>
      </c>
      <c r="Z10" s="314">
        <f>1-SUM(tigw!AU53,tigl!AU53)*BTU_Conversion/'BIFUbC Calculations'!AA72</f>
        <v>0.84361080398522315</v>
      </c>
      <c r="AA10" s="314">
        <f>1-SUM(tigw!AV53,tigl!AV53)*BTU_Conversion/'BIFUbC Calculations'!AB72</f>
        <v>0.83422654262744111</v>
      </c>
      <c r="AB10" s="314">
        <f>1-SUM(tigw!AW53,tigl!AW53)*BTU_Conversion/'BIFUbC Calculations'!AC72</f>
        <v>0.82429652407060372</v>
      </c>
      <c r="AC10" s="314">
        <f>1-SUM(tigw!AX53,tigl!AX53)*BTU_Conversion/'BIFUbC Calculations'!AD72</f>
        <v>0.81349779212155315</v>
      </c>
      <c r="AD10" s="314">
        <f>1-SUM(tigw!AY53,tigl!AY53)*BTU_Conversion/'BIFUbC Calculations'!AE72</f>
        <v>0.80431864306671708</v>
      </c>
      <c r="AE10" s="314">
        <f>1-SUM(tigw!AZ53,tigl!AZ53)*BTU_Conversion/'BIFUbC Calculations'!AF72</f>
        <v>0.79644500483817549</v>
      </c>
      <c r="AF10" s="314">
        <f>1-SUM(tigw!BA53,tigl!BA53)*BTU_Conversion/'BIFUbC Calculations'!AG72</f>
        <v>0.7853155953776676</v>
      </c>
    </row>
    <row r="11" spans="1:32" x14ac:dyDescent="0.35">
      <c r="A11" s="345" t="s">
        <v>552</v>
      </c>
      <c r="B11" s="314">
        <f>1-CHI!V51*BTU_Conversion/'BIFUbC Calculations'!C73</f>
        <v>0.54057182130199344</v>
      </c>
      <c r="C11" s="314">
        <f>1-CHI!W51*BTU_Conversion/'BIFUbC Calculations'!D73</f>
        <v>0.53419165512669364</v>
      </c>
      <c r="D11" s="314">
        <f>1-CHI!X51*BTU_Conversion/'BIFUbC Calculations'!E73</f>
        <v>0.52606023021115433</v>
      </c>
      <c r="E11" s="314">
        <f>1-CHI!Y51*BTU_Conversion/'BIFUbC Calculations'!F73</f>
        <v>0.51286996582810129</v>
      </c>
      <c r="F11" s="314">
        <f>1-CHI!Z51*BTU_Conversion/'BIFUbC Calculations'!G73</f>
        <v>0.50662798951626353</v>
      </c>
      <c r="G11" s="314">
        <f>1-CHI!AA51*BTU_Conversion/'BIFUbC Calculations'!H73</f>
        <v>0.50142904810656463</v>
      </c>
      <c r="H11" s="314">
        <f>1-CHI!AB51*BTU_Conversion/'BIFUbC Calculations'!I73</f>
        <v>0.49629175503786838</v>
      </c>
      <c r="I11" s="314">
        <f>1-CHI!AC51*BTU_Conversion/'BIFUbC Calculations'!J73</f>
        <v>0.48567705781605031</v>
      </c>
      <c r="J11" s="314">
        <f>1-CHI!AD51*BTU_Conversion/'BIFUbC Calculations'!K73</f>
        <v>0.48037092724224761</v>
      </c>
      <c r="K11" s="314">
        <f>1-CHI!AE51*BTU_Conversion/'BIFUbC Calculations'!L73</f>
        <v>0.47722814141732195</v>
      </c>
      <c r="L11" s="314">
        <f>1-CHI!AF51*BTU_Conversion/'BIFUbC Calculations'!M73</f>
        <v>0.46743213133820416</v>
      </c>
      <c r="M11" s="314">
        <f>1-CHI!AG51*BTU_Conversion/'BIFUbC Calculations'!N73</f>
        <v>0.46339789691176692</v>
      </c>
      <c r="N11" s="314">
        <f>1-CHI!AH51*BTU_Conversion/'BIFUbC Calculations'!O73</f>
        <v>0.45623945247637798</v>
      </c>
      <c r="O11" s="314">
        <f>1-CHI!AI51*BTU_Conversion/'BIFUbC Calculations'!P73</f>
        <v>0.44756335919513501</v>
      </c>
      <c r="P11" s="314">
        <f>1-CHI!AJ51*BTU_Conversion/'BIFUbC Calculations'!Q73</f>
        <v>0.44225033923797619</v>
      </c>
      <c r="Q11" s="314">
        <f>1-CHI!AK51*BTU_Conversion/'BIFUbC Calculations'!R73</f>
        <v>0.4320677436525866</v>
      </c>
      <c r="R11" s="314">
        <f>1-CHI!AL51*BTU_Conversion/'BIFUbC Calculations'!S73</f>
        <v>0.43130173613536515</v>
      </c>
      <c r="S11" s="314">
        <f>1-CHI!AM51*BTU_Conversion/'BIFUbC Calculations'!T73</f>
        <v>0.4255054842571192</v>
      </c>
      <c r="T11" s="314">
        <f>1-CHI!AN51*BTU_Conversion/'BIFUbC Calculations'!U73</f>
        <v>0.41960094598836239</v>
      </c>
      <c r="U11" s="314">
        <f>1-CHI!AO51*BTU_Conversion/'BIFUbC Calculations'!V73</f>
        <v>0.41449936285638822</v>
      </c>
      <c r="V11" s="314">
        <f>1-CHI!AP51*BTU_Conversion/'BIFUbC Calculations'!W73</f>
        <v>0.40951274047200714</v>
      </c>
      <c r="W11" s="314">
        <f>1-CHI!AQ51*BTU_Conversion/'BIFUbC Calculations'!X73</f>
        <v>0.40113915742668094</v>
      </c>
      <c r="X11" s="314">
        <f>1-CHI!AR51*BTU_Conversion/'BIFUbC Calculations'!Y73</f>
        <v>0.39521521231185019</v>
      </c>
      <c r="Y11" s="314">
        <f>1-CHI!AS51*BTU_Conversion/'BIFUbC Calculations'!Z73</f>
        <v>0.38270056623262672</v>
      </c>
      <c r="Z11" s="314">
        <f>1-CHI!AT51*BTU_Conversion/'BIFUbC Calculations'!AA73</f>
        <v>0.37695743448561725</v>
      </c>
      <c r="AA11" s="314">
        <f>1-CHI!AU51*BTU_Conversion/'BIFUbC Calculations'!AB73</f>
        <v>0.37264012088370724</v>
      </c>
      <c r="AB11" s="314">
        <f>1-CHI!AV51*BTU_Conversion/'BIFUbC Calculations'!AC73</f>
        <v>0.36566590725760451</v>
      </c>
      <c r="AC11" s="314">
        <f>1-CHI!AW51*BTU_Conversion/'BIFUbC Calculations'!AD73</f>
        <v>0.35251068603851665</v>
      </c>
      <c r="AD11" s="314">
        <f>1-CHI!AX51*BTU_Conversion/'BIFUbC Calculations'!AE73</f>
        <v>0.34566044956462705</v>
      </c>
      <c r="AE11" s="314">
        <f>1-CHI!AY51*BTU_Conversion/'BIFUbC Calculations'!AF73</f>
        <v>0.33922251512208013</v>
      </c>
      <c r="AF11" s="314">
        <f>1-CHI!AZ51*BTU_Conversion/'BIFUbC Calculations'!AG73</f>
        <v>0.32937089533409991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499984740745262"/>
  </sheetPr>
  <dimension ref="A1:AF26"/>
  <sheetViews>
    <sheetView topLeftCell="A4" zoomScale="85" zoomScaleNormal="85" workbookViewId="0">
      <selection activeCell="D23" sqref="D23"/>
    </sheetView>
  </sheetViews>
  <sheetFormatPr defaultColWidth="9.08984375" defaultRowHeight="14.5" x14ac:dyDescent="0.35"/>
  <cols>
    <col min="1" max="1" width="39.816406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35">
      <c r="A1" s="453" t="s">
        <v>1072</v>
      </c>
      <c r="B1" s="17">
        <v>2020</v>
      </c>
      <c r="C1" s="17">
        <v>2021</v>
      </c>
      <c r="D1" s="17">
        <v>2022</v>
      </c>
      <c r="E1" s="17">
        <v>2023</v>
      </c>
      <c r="F1" s="17">
        <v>2024</v>
      </c>
      <c r="G1" s="17">
        <v>2025</v>
      </c>
      <c r="H1" s="17">
        <v>2026</v>
      </c>
      <c r="I1" s="17">
        <v>2027</v>
      </c>
      <c r="J1" s="17">
        <v>2028</v>
      </c>
      <c r="K1" s="17">
        <v>2029</v>
      </c>
      <c r="L1" s="17">
        <v>2030</v>
      </c>
      <c r="M1" s="17">
        <v>2031</v>
      </c>
      <c r="N1" s="17">
        <v>2032</v>
      </c>
      <c r="O1" s="17">
        <v>2033</v>
      </c>
      <c r="P1" s="17">
        <v>2034</v>
      </c>
      <c r="Q1" s="17">
        <v>2035</v>
      </c>
      <c r="R1" s="17">
        <v>2036</v>
      </c>
      <c r="S1" s="17">
        <v>2037</v>
      </c>
      <c r="T1" s="17">
        <v>2038</v>
      </c>
      <c r="U1" s="17">
        <v>2039</v>
      </c>
      <c r="V1" s="17">
        <v>2040</v>
      </c>
      <c r="W1" s="17">
        <v>2041</v>
      </c>
      <c r="X1" s="17">
        <v>2042</v>
      </c>
      <c r="Y1" s="17">
        <v>2043</v>
      </c>
      <c r="Z1" s="17">
        <v>2044</v>
      </c>
      <c r="AA1" s="17">
        <v>2045</v>
      </c>
      <c r="AB1" s="17">
        <v>2046</v>
      </c>
      <c r="AC1" s="17">
        <v>2047</v>
      </c>
      <c r="AD1" s="17">
        <v>2048</v>
      </c>
      <c r="AE1" s="17">
        <v>2049</v>
      </c>
      <c r="AF1" s="17">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314">
        <f>1-tich!W69*BTU_Conversion/'BIFUbC Calculations'!C100</f>
        <v>0.75600417758292915</v>
      </c>
      <c r="C11" s="314">
        <f>1-tich!X69*BTU_Conversion/'BIFUbC Calculations'!D100</f>
        <v>0.75702923167172664</v>
      </c>
      <c r="D11" s="314">
        <f>1-tich!Y69*BTU_Conversion/'BIFUbC Calculations'!E100</f>
        <v>0.75319703287720163</v>
      </c>
      <c r="E11" s="314">
        <f>1-tich!Z69*BTU_Conversion/'BIFUbC Calculations'!F100</f>
        <v>0.75951722523459608</v>
      </c>
      <c r="F11" s="314">
        <f>1-tich!AA69*BTU_Conversion/'BIFUbC Calculations'!G100</f>
        <v>0.76875076631549599</v>
      </c>
      <c r="G11" s="314">
        <f>1-tich!AB69*BTU_Conversion/'BIFUbC Calculations'!H100</f>
        <v>0.77274216230690196</v>
      </c>
      <c r="H11" s="314">
        <f>1-tich!AC69*BTU_Conversion/'BIFUbC Calculations'!I100</f>
        <v>0.77082574649735291</v>
      </c>
      <c r="I11" s="314">
        <f>1-tich!AD69*BTU_Conversion/'BIFUbC Calculations'!J100</f>
        <v>0.77944681858977694</v>
      </c>
      <c r="J11" s="314">
        <f>1-tich!AE69*BTU_Conversion/'BIFUbC Calculations'!K100</f>
        <v>0.7875644449402861</v>
      </c>
      <c r="K11" s="314">
        <f>1-tich!AF69*BTU_Conversion/'BIFUbC Calculations'!L100</f>
        <v>0.79517054268381648</v>
      </c>
      <c r="L11" s="314">
        <f>1-tich!AG69*BTU_Conversion/'BIFUbC Calculations'!M100</f>
        <v>0.79460031461091651</v>
      </c>
      <c r="M11" s="314">
        <f>1-tich!AH69*BTU_Conversion/'BIFUbC Calculations'!N100</f>
        <v>0.79283242760601502</v>
      </c>
      <c r="N11" s="314">
        <f>1-tich!AI69*BTU_Conversion/'BIFUbC Calculations'!O100</f>
        <v>0.79160437516950521</v>
      </c>
      <c r="O11" s="314">
        <f>1-tich!AJ69*BTU_Conversion/'BIFUbC Calculations'!P100</f>
        <v>0.7989578101857816</v>
      </c>
      <c r="P11" s="314">
        <f>1-tich!AK69*BTU_Conversion/'BIFUbC Calculations'!Q100</f>
        <v>0.79993939107768697</v>
      </c>
      <c r="Q11" s="314">
        <f>1-tich!AL69*BTU_Conversion/'BIFUbC Calculations'!R100</f>
        <v>0.79486843845915567</v>
      </c>
      <c r="R11" s="314">
        <f>1-tich!AM69*BTU_Conversion/'BIFUbC Calculations'!S100</f>
        <v>0.79667265051890279</v>
      </c>
      <c r="S11" s="314">
        <f>1-tich!AN69*BTU_Conversion/'BIFUbC Calculations'!T100</f>
        <v>0.79177741664576651</v>
      </c>
      <c r="T11" s="314">
        <f>1-tich!AO69*BTU_Conversion/'BIFUbC Calculations'!U100</f>
        <v>0.78826475277089703</v>
      </c>
      <c r="U11" s="314">
        <f>1-tich!AP69*BTU_Conversion/'BIFUbC Calculations'!V100</f>
        <v>0.7857018595767109</v>
      </c>
      <c r="V11" s="314">
        <f>1-tich!AQ69*BTU_Conversion/'BIFUbC Calculations'!W100</f>
        <v>0.78261731210123486</v>
      </c>
      <c r="W11" s="314">
        <f>1-tich!AR69*BTU_Conversion/'BIFUbC Calculations'!X100</f>
        <v>0.78625421471391654</v>
      </c>
      <c r="X11" s="314">
        <f>1-tich!AS69*BTU_Conversion/'BIFUbC Calculations'!Y100</f>
        <v>0.78634282570356584</v>
      </c>
      <c r="Y11" s="314">
        <f>1-tich!AT69*BTU_Conversion/'BIFUbC Calculations'!Z100</f>
        <v>0.79623435378740715</v>
      </c>
      <c r="Z11" s="314">
        <f>1-tich!AU69*BTU_Conversion/'BIFUbC Calculations'!AA100</f>
        <v>0.80193259557517527</v>
      </c>
      <c r="AA11" s="314">
        <f>1-tich!AV69*BTU_Conversion/'BIFUbC Calculations'!AB100</f>
        <v>0.79878137161107976</v>
      </c>
      <c r="AB11" s="314">
        <f>1-tich!AW69*BTU_Conversion/'BIFUbC Calculations'!AC100</f>
        <v>0.79672384814101749</v>
      </c>
      <c r="AC11" s="314">
        <f>1-tich!AX69*BTU_Conversion/'BIFUbC Calculations'!AD100</f>
        <v>0.78929060234252013</v>
      </c>
      <c r="AD11" s="314">
        <f>1-tich!AY69*BTU_Conversion/'BIFUbC Calculations'!AE100</f>
        <v>0.79039620167949276</v>
      </c>
      <c r="AE11" s="314">
        <f>1-tich!AZ69*BTU_Conversion/'BIFUbC Calculations'!AF100</f>
        <v>0.79053647752315259</v>
      </c>
      <c r="AF11" s="314">
        <f>1-tich!BA69*BTU_Conversion/'BIFUbC Calculations'!AG100</f>
        <v>0.78486477283198242</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26"/>
  <sheetViews>
    <sheetView topLeftCell="A7" zoomScale="85" zoomScaleNormal="85" workbookViewId="0">
      <selection activeCell="E19" sqref="E19"/>
    </sheetView>
  </sheetViews>
  <sheetFormatPr defaultColWidth="9.08984375" defaultRowHeight="14.5" x14ac:dyDescent="0.35"/>
  <cols>
    <col min="1" max="1" width="39.81640625" customWidth="1"/>
    <col min="2" max="32" width="9.6328125"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314">
        <f>1-(SUM(tirf!W26,tipf!W21)*BTU_Conversion)/'BIFUbC Calculations'!C126</f>
        <v>7.043390117548165E-2</v>
      </c>
      <c r="C10" s="314">
        <f>1-(SUM(tirf!X26,tipf!X21)*BTU_Conversion)/'BIFUbC Calculations'!D126</f>
        <v>7.1546800916080566E-2</v>
      </c>
      <c r="D10" s="314">
        <f>1-(SUM(tirf!Y26,tipf!Y21)*BTU_Conversion)/'BIFUbC Calculations'!E126</f>
        <v>6.8649335062886729E-2</v>
      </c>
      <c r="E10" s="314">
        <f>1-(SUM(tirf!Z26,tipf!Z21)*BTU_Conversion)/'BIFUbC Calculations'!F126</f>
        <v>6.5562794030909033E-2</v>
      </c>
      <c r="F10" s="314">
        <f>1-(SUM(tirf!AA26,tipf!AA21)*BTU_Conversion)/'BIFUbC Calculations'!G126</f>
        <v>6.2754138806801252E-2</v>
      </c>
      <c r="G10" s="314">
        <f>1-(SUM(tirf!AB26,tipf!AB21)*BTU_Conversion)/'BIFUbC Calculations'!H126</f>
        <v>5.8403641145243768E-2</v>
      </c>
      <c r="H10" s="314">
        <f>1-(SUM(tirf!AC26,tipf!AC21)*BTU_Conversion)/'BIFUbC Calculations'!I126</f>
        <v>5.6987333538935148E-2</v>
      </c>
      <c r="I10" s="314">
        <f>1-(SUM(tirf!AD26,tipf!AD21)*BTU_Conversion)/'BIFUbC Calculations'!J126</f>
        <v>5.550683573180748E-2</v>
      </c>
      <c r="J10" s="314">
        <f>1-(SUM(tirf!AE26,tipf!AE21)*BTU_Conversion)/'BIFUbC Calculations'!K126</f>
        <v>5.4023448788297013E-2</v>
      </c>
      <c r="K10" s="314">
        <f>1-(SUM(tirf!AF26,tipf!AF21)*BTU_Conversion)/'BIFUbC Calculations'!L126</f>
        <v>5.1656192341275831E-2</v>
      </c>
      <c r="L10" s="314">
        <f>1-(SUM(tirf!AG26,tipf!AG21)*BTU_Conversion)/'BIFUbC Calculations'!M126</f>
        <v>5.0328116357885144E-2</v>
      </c>
      <c r="M10" s="314">
        <f>1-(SUM(tirf!AH26,tipf!AH21)*BTU_Conversion)/'BIFUbC Calculations'!N126</f>
        <v>4.8719503411296716E-2</v>
      </c>
      <c r="N10" s="314">
        <f>1-(SUM(tirf!AI26,tipf!AI21)*BTU_Conversion)/'BIFUbC Calculations'!O126</f>
        <v>4.7123787367451264E-2</v>
      </c>
      <c r="O10" s="314">
        <f>1-(SUM(tirf!AJ26,tipf!AJ21)*BTU_Conversion)/'BIFUbC Calculations'!P126</f>
        <v>4.5781956111526467E-2</v>
      </c>
      <c r="P10" s="314">
        <f>1-(SUM(tirf!AK26,tipf!AK21)*BTU_Conversion)/'BIFUbC Calculations'!Q126</f>
        <v>4.4124647769528624E-2</v>
      </c>
      <c r="Q10" s="314">
        <f>1-(SUM(tirf!AL26,tipf!AL21)*BTU_Conversion)/'BIFUbC Calculations'!R126</f>
        <v>4.0156271469944715E-2</v>
      </c>
      <c r="R10" s="314">
        <f>1-(SUM(tirf!AM26,tipf!AM21)*BTU_Conversion)/'BIFUbC Calculations'!S126</f>
        <v>3.9931953421690536E-2</v>
      </c>
      <c r="S10" s="314">
        <f>1-(SUM(tirf!AN26,tipf!AN21)*BTU_Conversion)/'BIFUbC Calculations'!T126</f>
        <v>3.7282514538607425E-2</v>
      </c>
      <c r="T10" s="314">
        <f>1-(SUM(tirf!AO26,tipf!AO21)*BTU_Conversion)/'BIFUbC Calculations'!U126</f>
        <v>3.5539644393225656E-2</v>
      </c>
      <c r="U10" s="314">
        <f>1-(SUM(tirf!AP26,tipf!AP21)*BTU_Conversion)/'BIFUbC Calculations'!V126</f>
        <v>3.4178408173185515E-2</v>
      </c>
      <c r="V10" s="314">
        <f>1-(SUM(tirf!AQ26,tipf!AQ21)*BTU_Conversion)/'BIFUbC Calculations'!W126</f>
        <v>3.2842174879196273E-2</v>
      </c>
      <c r="W10" s="314">
        <f>1-(SUM(tirf!AR26,tipf!AR21)*BTU_Conversion)/'BIFUbC Calculations'!X126</f>
        <v>3.0546236013232142E-2</v>
      </c>
      <c r="X10" s="314">
        <f>1-(SUM(tirf!AS26,tipf!AS21)*BTU_Conversion)/'BIFUbC Calculations'!Y126</f>
        <v>2.9288108963120396E-2</v>
      </c>
      <c r="Y10" s="314">
        <f>1-(SUM(tirf!AT26,tipf!AT21)*BTU_Conversion)/'BIFUbC Calculations'!Z126</f>
        <v>2.7427125553319276E-2</v>
      </c>
      <c r="Z10" s="314">
        <f>1-(SUM(tirf!AU26,tipf!AU21)*BTU_Conversion)/'BIFUbC Calculations'!AA126</f>
        <v>2.5991027067045036E-2</v>
      </c>
      <c r="AA10" s="314">
        <f>1-(SUM(tirf!AV26,tipf!AV21)*BTU_Conversion)/'BIFUbC Calculations'!AB126</f>
        <v>2.5294784598935194E-2</v>
      </c>
      <c r="AB10" s="314">
        <f>1-(SUM(tirf!AW26,tipf!AW21)*BTU_Conversion)/'BIFUbC Calculations'!AC126</f>
        <v>2.4350918676896649E-2</v>
      </c>
      <c r="AC10" s="314">
        <f>1-(SUM(tirf!AX26,tipf!AX21)*BTU_Conversion)/'BIFUbC Calculations'!AD126</f>
        <v>2.323144710176861E-2</v>
      </c>
      <c r="AD10" s="314">
        <f>1-(SUM(tirf!AY26,tipf!AY21)*BTU_Conversion)/'BIFUbC Calculations'!AE126</f>
        <v>2.2272969478763227E-2</v>
      </c>
      <c r="AE10" s="314">
        <f>1-(SUM(tirf!AZ26,tipf!AZ21)*BTU_Conversion)/'BIFUbC Calculations'!AF126</f>
        <v>2.1369909348664451E-2</v>
      </c>
      <c r="AF10" s="314">
        <f>1-(SUM(tirf!BA26,tipf!BA21)*BTU_Conversion)/'BIFUbC Calculations'!AG126</f>
        <v>2.0491883467938954E-2</v>
      </c>
    </row>
    <row r="11" spans="1:32" x14ac:dyDescent="0.35">
      <c r="A11" s="345" t="s">
        <v>552</v>
      </c>
      <c r="B11" s="314">
        <f>SUM(CHI!V23,CHI!V25,CHI!V27)/SUM(CHI!V23,CHI!V25,CHI!V27,CHI!V45,CHI!V47,CHI!V49,CHI!V50)</f>
        <v>6.9797019674359126E-2</v>
      </c>
      <c r="C11" s="314">
        <f>SUM(CHI!W23,CHI!W25,CHI!W27)/SUM(CHI!W23,CHI!W25,CHI!W27,CHI!W45,CHI!W47,CHI!W49,CHI!W50)</f>
        <v>6.9456228588565483E-2</v>
      </c>
      <c r="D11" s="314">
        <f>SUM(CHI!X23,CHI!X25,CHI!X27)/SUM(CHI!X23,CHI!X25,CHI!X27,CHI!X45,CHI!X47,CHI!X49,CHI!X50)</f>
        <v>6.8459677124074636E-2</v>
      </c>
      <c r="E11" s="314">
        <f>SUM(CHI!Y23,CHI!Y25,CHI!Y27)/SUM(CHI!Y23,CHI!Y25,CHI!Y27,CHI!Y45,CHI!Y47,CHI!Y49,CHI!Y50)</f>
        <v>6.7288381672177711E-2</v>
      </c>
      <c r="F11" s="314">
        <f>SUM(CHI!Z23,CHI!Z25,CHI!Z27)/SUM(CHI!Z23,CHI!Z25,CHI!Z27,CHI!Z45,CHI!Z47,CHI!Z49,CHI!Z50)</f>
        <v>6.6314038282412349E-2</v>
      </c>
      <c r="G11" s="314">
        <f>SUM(CHI!AA23,CHI!AA25,CHI!AA27)/SUM(CHI!AA23,CHI!AA25,CHI!AA27,CHI!AA45,CHI!AA47,CHI!AA49,CHI!AA50)</f>
        <v>6.6364491952031937E-2</v>
      </c>
      <c r="H11" s="314">
        <f>SUM(CHI!AB23,CHI!AB25,CHI!AB27)/SUM(CHI!AB23,CHI!AB25,CHI!AB27,CHI!AB45,CHI!AB47,CHI!AB49,CHI!AB50)</f>
        <v>6.6319569476052082E-2</v>
      </c>
      <c r="I11" s="314">
        <f>SUM(CHI!AC23,CHI!AC25,CHI!AC27)/SUM(CHI!AC23,CHI!AC25,CHI!AC27,CHI!AC45,CHI!AC47,CHI!AC49,CHI!AC50)</f>
        <v>6.5215169048711774E-2</v>
      </c>
      <c r="J11" s="314">
        <f>SUM(CHI!AD23,CHI!AD25,CHI!AD27)/SUM(CHI!AD23,CHI!AD25,CHI!AD27,CHI!AD45,CHI!AD47,CHI!AD49,CHI!AD50)</f>
        <v>6.5131501569669278E-2</v>
      </c>
      <c r="K11" s="314">
        <f>SUM(CHI!AE23,CHI!AE25,CHI!AE27)/SUM(CHI!AE23,CHI!AE25,CHI!AE27,CHI!AE45,CHI!AE47,CHI!AE49,CHI!AE50)</f>
        <v>6.4116711912094129E-2</v>
      </c>
      <c r="L11" s="314">
        <f>SUM(CHI!AF23,CHI!AF25,CHI!AF27)/SUM(CHI!AF23,CHI!AF25,CHI!AF27,CHI!AF45,CHI!AF47,CHI!AF49,CHI!AF50)</f>
        <v>6.2490077708883159E-2</v>
      </c>
      <c r="M11" s="314">
        <f>SUM(CHI!AG23,CHI!AG25,CHI!AG27)/SUM(CHI!AG23,CHI!AG25,CHI!AG27,CHI!AG45,CHI!AG47,CHI!AG49,CHI!AG50)</f>
        <v>6.2196008171344068E-2</v>
      </c>
      <c r="N11" s="314">
        <f>SUM(CHI!AH23,CHI!AH25,CHI!AH27)/SUM(CHI!AH23,CHI!AH25,CHI!AH27,CHI!AH45,CHI!AH47,CHI!AH49,CHI!AH50)</f>
        <v>6.069913906702791E-2</v>
      </c>
      <c r="O11" s="314">
        <f>SUM(CHI!AI23,CHI!AI25,CHI!AI27)/SUM(CHI!AI23,CHI!AI25,CHI!AI27,CHI!AI45,CHI!AI47,CHI!AI49,CHI!AI50)</f>
        <v>6.0172294480326162E-2</v>
      </c>
      <c r="P11" s="314">
        <f>SUM(CHI!AJ23,CHI!AJ25,CHI!AJ27)/SUM(CHI!AJ23,CHI!AJ25,CHI!AJ27,CHI!AJ45,CHI!AJ47,CHI!AJ49,CHI!AJ50)</f>
        <v>5.9411450941789512E-2</v>
      </c>
      <c r="Q11" s="314">
        <f>SUM(CHI!AK23,CHI!AK25,CHI!AK27)/SUM(CHI!AK23,CHI!AK25,CHI!AK27,CHI!AK45,CHI!AK47,CHI!AK49,CHI!AK50)</f>
        <v>5.8232066077026967E-2</v>
      </c>
      <c r="R11" s="314">
        <f>SUM(CHI!AL23,CHI!AL25,CHI!AL27)/SUM(CHI!AL23,CHI!AL25,CHI!AL27,CHI!AL45,CHI!AL47,CHI!AL49,CHI!AL50)</f>
        <v>5.8001230654079451E-2</v>
      </c>
      <c r="S11" s="314">
        <f>SUM(CHI!AM23,CHI!AM25,CHI!AM27)/SUM(CHI!AM23,CHI!AM25,CHI!AM27,CHI!AM45,CHI!AM47,CHI!AM49,CHI!AM50)</f>
        <v>5.6919525969224997E-2</v>
      </c>
      <c r="T11" s="314">
        <f>SUM(CHI!AN23,CHI!AN25,CHI!AN27)/SUM(CHI!AN23,CHI!AN25,CHI!AN27,CHI!AN45,CHI!AN47,CHI!AN49,CHI!AN50)</f>
        <v>5.5553657269471424E-2</v>
      </c>
      <c r="U11" s="314">
        <f>SUM(CHI!AO23,CHI!AO25,CHI!AO27)/SUM(CHI!AO23,CHI!AO25,CHI!AO27,CHI!AO45,CHI!AO47,CHI!AO49,CHI!AO50)</f>
        <v>5.4508723246258522E-2</v>
      </c>
      <c r="V11" s="314">
        <f>SUM(CHI!AP23,CHI!AP25,CHI!AP27)/SUM(CHI!AP23,CHI!AP25,CHI!AP27,CHI!AP45,CHI!AP47,CHI!AP49,CHI!AP50)</f>
        <v>5.3577112549292927E-2</v>
      </c>
      <c r="W11" s="314">
        <f>SUM(CHI!AQ23,CHI!AQ25,CHI!AQ27)/SUM(CHI!AQ23,CHI!AQ25,CHI!AQ27,CHI!AQ45,CHI!AQ47,CHI!AQ49,CHI!AQ50)</f>
        <v>5.2338834655206709E-2</v>
      </c>
      <c r="X11" s="314">
        <f>SUM(CHI!AR23,CHI!AR25,CHI!AR27)/SUM(CHI!AR23,CHI!AR25,CHI!AR27,CHI!AR45,CHI!AR47,CHI!AR49,CHI!AR50)</f>
        <v>5.1457567541055037E-2</v>
      </c>
      <c r="Y11" s="314">
        <f>SUM(CHI!AS23,CHI!AS25,CHI!AS27)/SUM(CHI!AS23,CHI!AS25,CHI!AS27,CHI!AS45,CHI!AS47,CHI!AS49,CHI!AS50)</f>
        <v>4.9770527705773768E-2</v>
      </c>
      <c r="Z11" s="314">
        <f>SUM(CHI!AT23,CHI!AT25,CHI!AT27)/SUM(CHI!AT23,CHI!AT25,CHI!AT27,CHI!AT45,CHI!AT47,CHI!AT49,CHI!AT50)</f>
        <v>4.8051720050833621E-2</v>
      </c>
      <c r="AA11" s="314">
        <f>SUM(CHI!AU23,CHI!AU25,CHI!AU27)/SUM(CHI!AU23,CHI!AU25,CHI!AU27,CHI!AU45,CHI!AU47,CHI!AU49,CHI!AU50)</f>
        <v>4.7820021774962272E-2</v>
      </c>
      <c r="AB11" s="314">
        <f>SUM(CHI!AV23,CHI!AV25,CHI!AV27)/SUM(CHI!AV23,CHI!AV25,CHI!AV27,CHI!AV45,CHI!AV47,CHI!AV49,CHI!AV50)</f>
        <v>4.7589230893177153E-2</v>
      </c>
      <c r="AC11" s="314">
        <f>SUM(CHI!AW23,CHI!AW25,CHI!AW27)/SUM(CHI!AW23,CHI!AW25,CHI!AW27,CHI!AW45,CHI!AW47,CHI!AW49,CHI!AW50)</f>
        <v>4.5729653398395742E-2</v>
      </c>
      <c r="AD11" s="314">
        <f>SUM(CHI!AX23,CHI!AX25,CHI!AX27)/SUM(CHI!AX23,CHI!AX25,CHI!AX27,CHI!AX45,CHI!AX47,CHI!AX49,CHI!AX50)</f>
        <v>4.5140092637147716E-2</v>
      </c>
      <c r="AE11" s="314">
        <f>SUM(CHI!AY23,CHI!AY25,CHI!AY27)/SUM(CHI!AY23,CHI!AY25,CHI!AY27,CHI!AY45,CHI!AY47,CHI!AY49,CHI!AY50)</f>
        <v>4.3784188389158277E-2</v>
      </c>
      <c r="AF11" s="314">
        <f>SUM(CHI!AZ23,CHI!AZ25,CHI!AZ27)/SUM(CHI!AZ23,CHI!AZ25,CHI!AZ27,CHI!AZ45,CHI!AZ47,CHI!AZ49,CHI!AZ50)</f>
        <v>4.1761818985653967E-2</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314">
        <f>SUM(OIS!V16,OIS!V18,OIS!V20)/SUM(OIS!V16,OIS!V18,OIS!V20,neos!X38,neos!X45)</f>
        <v>0.23772998768900294</v>
      </c>
      <c r="C23" s="314">
        <f>SUM(OIS!W16,OIS!W18,OIS!W20)/SUM(OIS!W16,OIS!W18,OIS!W20,neos!Y38,neos!Y45)</f>
        <v>0.23615573668030829</v>
      </c>
      <c r="D23" s="314">
        <f>SUM(OIS!X16,OIS!X18,OIS!X20)/SUM(OIS!X16,OIS!X18,OIS!X20,neos!Z38,neos!Z45)</f>
        <v>0.2354825413561836</v>
      </c>
      <c r="E23" s="314">
        <f>SUM(OIS!Y16,OIS!Y18,OIS!Y20)/SUM(OIS!Y16,OIS!Y18,OIS!Y20,neos!AA38,neos!AA45)</f>
        <v>0.22819393952107461</v>
      </c>
      <c r="F23" s="314">
        <f>SUM(OIS!Z16,OIS!Z18,OIS!Z20)/SUM(OIS!Z16,OIS!Z18,OIS!Z20,neos!AB38,neos!AB45)</f>
        <v>0.22005599076505808</v>
      </c>
      <c r="G23" s="314">
        <f>SUM(OIS!AA16,OIS!AA18,OIS!AA20)/SUM(OIS!AA16,OIS!AA18,OIS!AA20,neos!AC38,neos!AC45)</f>
        <v>0.21789378064142376</v>
      </c>
      <c r="H23" s="314">
        <f>SUM(OIS!AB16,OIS!AB18,OIS!AB20)/SUM(OIS!AB16,OIS!AB18,OIS!AB20,neos!AD38,neos!AD45)</f>
        <v>0.21491446884840804</v>
      </c>
      <c r="I23" s="314">
        <f>SUM(OIS!AC16,OIS!AC18,OIS!AC20)/SUM(OIS!AC16,OIS!AC18,OIS!AC20,neos!AE38,neos!AE45)</f>
        <v>0.21212424461796517</v>
      </c>
      <c r="J23" s="314">
        <f>SUM(OIS!AD16,OIS!AD18,OIS!AD20)/SUM(OIS!AD16,OIS!AD18,OIS!AD20,neos!AF38,neos!AF45)</f>
        <v>0.20503992413724575</v>
      </c>
      <c r="K23" s="314">
        <f>SUM(OIS!AE16,OIS!AE18,OIS!AE20)/SUM(OIS!AE16,OIS!AE18,OIS!AE20,neos!AG38,neos!AG45)</f>
        <v>0.20130178683843167</v>
      </c>
      <c r="L23" s="314">
        <f>SUM(OIS!AF16,OIS!AF18,OIS!AF20)/SUM(OIS!AF16,OIS!AF18,OIS!AF20,neos!AH38,neos!AH45)</f>
        <v>0.19831510450617917</v>
      </c>
      <c r="M23" s="314">
        <f>SUM(OIS!AG16,OIS!AG18,OIS!AG20)/SUM(OIS!AG16,OIS!AG18,OIS!AG20,neos!AI38,neos!AI45)</f>
        <v>0.19707684785535995</v>
      </c>
      <c r="N23" s="314">
        <f>SUM(OIS!AH16,OIS!AH18,OIS!AH20)/SUM(OIS!AH16,OIS!AH18,OIS!AH20,neos!AJ38,neos!AJ45)</f>
        <v>0.19195674053844533</v>
      </c>
      <c r="O23" s="314">
        <f>SUM(OIS!AI16,OIS!AI18,OIS!AI20)/SUM(OIS!AI16,OIS!AI18,OIS!AI20,neos!AK38,neos!AK45)</f>
        <v>0.1869046519453916</v>
      </c>
      <c r="P23" s="314">
        <f>SUM(OIS!AJ16,OIS!AJ18,OIS!AJ20)/SUM(OIS!AJ16,OIS!AJ18,OIS!AJ20,neos!AL38,neos!AL45)</f>
        <v>0.18376163287336839</v>
      </c>
      <c r="Q23" s="314">
        <f>SUM(OIS!AK16,OIS!AK18,OIS!AK20)/SUM(OIS!AK16,OIS!AK18,OIS!AK20,neos!AM38,neos!AM45)</f>
        <v>0.17771993675360692</v>
      </c>
      <c r="R23" s="314">
        <f>SUM(OIS!AL16,OIS!AL18,OIS!AL20)/SUM(OIS!AL16,OIS!AL18,OIS!AL20,neos!AN38,neos!AN45)</f>
        <v>0.17706443912133094</v>
      </c>
      <c r="S23" s="314">
        <f>SUM(OIS!AM16,OIS!AM18,OIS!AM20)/SUM(OIS!AM16,OIS!AM18,OIS!AM20,neos!AO38,neos!AO45)</f>
        <v>0.17616113032222175</v>
      </c>
      <c r="T23" s="314">
        <f>SUM(OIS!AN16,OIS!AN18,OIS!AN20)/SUM(OIS!AN16,OIS!AN18,OIS!AN20,neos!AP38,neos!AP45)</f>
        <v>0.17540087422041928</v>
      </c>
      <c r="U23" s="314">
        <f>SUM(OIS!AO16,OIS!AO18,OIS!AO20)/SUM(OIS!AO16,OIS!AO18,OIS!AO20,neos!AQ38,neos!AQ45)</f>
        <v>0.17454023712628056</v>
      </c>
      <c r="V23" s="314">
        <f>SUM(OIS!AP16,OIS!AP18,OIS!AP20)/SUM(OIS!AP16,OIS!AP18,OIS!AP20,neos!AR38,neos!AR45)</f>
        <v>0.17331032372316121</v>
      </c>
      <c r="W23" s="314">
        <f>SUM(OIS!AQ16,OIS!AQ18,OIS!AQ20)/SUM(OIS!AQ16,OIS!AQ18,OIS!AQ20,neos!AS38,neos!AS45)</f>
        <v>0.17270215802494682</v>
      </c>
      <c r="X23" s="314">
        <f>SUM(OIS!AR16,OIS!AR18,OIS!AR20)/SUM(OIS!AR16,OIS!AR18,OIS!AR20,neos!AT38,neos!AT45)</f>
        <v>0.17205756336919678</v>
      </c>
      <c r="Y23" s="314">
        <f>SUM(OIS!AS16,OIS!AS18,OIS!AS20)/SUM(OIS!AS16,OIS!AS18,OIS!AS20,neos!AU38,neos!AU45)</f>
        <v>0.1664325703199257</v>
      </c>
      <c r="Z23" s="314">
        <f>SUM(OIS!AT16,OIS!AT18,OIS!AT20)/SUM(OIS!AT16,OIS!AT18,OIS!AT20,neos!AV38,neos!AV45)</f>
        <v>0.16091488555043373</v>
      </c>
      <c r="AA23" s="314">
        <f>SUM(OIS!AU16,OIS!AU18,OIS!AU20)/SUM(OIS!AU16,OIS!AU18,OIS!AU20,neos!AW38,neos!AW45)</f>
        <v>0.15902925869631715</v>
      </c>
      <c r="AB23" s="314">
        <f>SUM(OIS!AV16,OIS!AV18,OIS!AV20)/SUM(OIS!AV16,OIS!AV18,OIS!AV20,neos!AX38,neos!AX45)</f>
        <v>0.1562754484406115</v>
      </c>
      <c r="AC23" s="314">
        <f>SUM(OIS!AW16,OIS!AW18,OIS!AW20)/SUM(OIS!AW16,OIS!AW18,OIS!AW20,neos!AY38,neos!AY45)</f>
        <v>0.15384921333310669</v>
      </c>
      <c r="AD23" s="314">
        <f>SUM(OIS!AX16,OIS!AX18,OIS!AX20)/SUM(OIS!AX16,OIS!AX18,OIS!AX20,neos!AZ38,neos!AZ45)</f>
        <v>0.14962251644699812</v>
      </c>
      <c r="AE23" s="314">
        <f>SUM(OIS!AY16,OIS!AY18,OIS!AY20)/SUM(OIS!AY16,OIS!AY18,OIS!AY20,neos!BA38,neos!BA45)</f>
        <v>0.14733215740642649</v>
      </c>
      <c r="AF23" s="314">
        <f>SUM(OIS!AZ16,OIS!AZ18,OIS!AZ20)/SUM(OIS!AZ16,OIS!AZ18,OIS!AZ20,neos!BB38,neos!BB45)</f>
        <v>0.14486924843219048</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zoomScale="85" zoomScaleNormal="85" workbookViewId="0"/>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zoomScale="85" zoomScaleNormal="85" workbookViewId="0">
      <selection activeCell="B10" sqref="B10:AF10"/>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0</v>
      </c>
      <c r="C10" s="452">
        <v>0</v>
      </c>
      <c r="D10" s="452">
        <v>0</v>
      </c>
      <c r="E10" s="452">
        <v>0</v>
      </c>
      <c r="F10" s="452">
        <v>0</v>
      </c>
      <c r="G10" s="452">
        <v>0</v>
      </c>
      <c r="H10" s="452">
        <v>0</v>
      </c>
      <c r="I10" s="452">
        <v>0</v>
      </c>
      <c r="J10" s="452">
        <v>0</v>
      </c>
      <c r="K10" s="452">
        <v>0</v>
      </c>
      <c r="L10" s="452">
        <v>0</v>
      </c>
      <c r="M10" s="452">
        <v>0</v>
      </c>
      <c r="N10" s="452">
        <v>0</v>
      </c>
      <c r="O10" s="452">
        <v>0</v>
      </c>
      <c r="P10" s="452">
        <v>0</v>
      </c>
      <c r="Q10" s="452">
        <v>0</v>
      </c>
      <c r="R10" s="452">
        <v>0</v>
      </c>
      <c r="S10" s="452">
        <v>0</v>
      </c>
      <c r="T10" s="452">
        <v>0</v>
      </c>
      <c r="U10" s="452">
        <v>0</v>
      </c>
      <c r="V10" s="452">
        <v>0</v>
      </c>
      <c r="W10" s="452">
        <v>0</v>
      </c>
      <c r="X10" s="452">
        <v>0</v>
      </c>
      <c r="Y10" s="452">
        <v>0</v>
      </c>
      <c r="Z10" s="452">
        <v>0</v>
      </c>
      <c r="AA10" s="452">
        <v>0</v>
      </c>
      <c r="AB10" s="452">
        <v>0</v>
      </c>
      <c r="AC10" s="452">
        <v>0</v>
      </c>
      <c r="AD10" s="452">
        <v>0</v>
      </c>
      <c r="AE10" s="452">
        <v>0</v>
      </c>
      <c r="AF10" s="452">
        <v>0</v>
      </c>
    </row>
    <row r="11" spans="1:32" x14ac:dyDescent="0.3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topLeftCell="N7" zoomScale="85" zoomScaleNormal="85" workbookViewId="0">
      <selection activeCell="B23" sqref="B23:AF23"/>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314">
        <f>1-SUM(CHI!V48)*BTU_Conversion/'BIFUbC Calculations'!C208</f>
        <v>0.49764788488171019</v>
      </c>
      <c r="C11" s="314">
        <f>1-SUM(CHI!W48)*BTU_Conversion/'BIFUbC Calculations'!D208</f>
        <v>0.49248966937958072</v>
      </c>
      <c r="D11" s="314">
        <f>1-SUM(CHI!X48)*BTU_Conversion/'BIFUbC Calculations'!E208</f>
        <v>0.48294000629408429</v>
      </c>
      <c r="E11" s="314">
        <f>1-SUM(CHI!Y48)*BTU_Conversion/'BIFUbC Calculations'!F208</f>
        <v>0.46716083999505364</v>
      </c>
      <c r="F11" s="314">
        <f>1-SUM(CHI!Z48)*BTU_Conversion/'BIFUbC Calculations'!G208</f>
        <v>0.46065530514335951</v>
      </c>
      <c r="G11" s="314">
        <f>1-SUM(CHI!AA48)*BTU_Conversion/'BIFUbC Calculations'!H208</f>
        <v>0.45558107471846021</v>
      </c>
      <c r="H11" s="314">
        <f>1-SUM(CHI!AB48)*BTU_Conversion/'BIFUbC Calculations'!I208</f>
        <v>0.44716357526277328</v>
      </c>
      <c r="I11" s="314">
        <f>1-SUM(CHI!AC48)*BTU_Conversion/'BIFUbC Calculations'!J208</f>
        <v>0.43535403668118977</v>
      </c>
      <c r="J11" s="314">
        <f>1-SUM(CHI!AD48)*BTU_Conversion/'BIFUbC Calculations'!K208</f>
        <v>0.4271015211800564</v>
      </c>
      <c r="K11" s="314">
        <f>1-SUM(CHI!AE48)*BTU_Conversion/'BIFUbC Calculations'!L208</f>
        <v>0.42586460852161345</v>
      </c>
      <c r="L11" s="314">
        <f>1-SUM(CHI!AF48)*BTU_Conversion/'BIFUbC Calculations'!M208</f>
        <v>0.4105562646345462</v>
      </c>
      <c r="M11" s="314">
        <f>1-SUM(CHI!AG48)*BTU_Conversion/'BIFUbC Calculations'!N208</f>
        <v>0.40439516627659677</v>
      </c>
      <c r="N11" s="314">
        <f>1-SUM(CHI!AH48)*BTU_Conversion/'BIFUbC Calculations'!O208</f>
        <v>0.38296371888144087</v>
      </c>
      <c r="O11" s="314">
        <f>1-SUM(CHI!AI48)*BTU_Conversion/'BIFUbC Calculations'!P208</f>
        <v>0.35537841116058955</v>
      </c>
      <c r="P11" s="314">
        <f>1-SUM(CHI!AJ48)*BTU_Conversion/'BIFUbC Calculations'!Q208</f>
        <v>0.33570503114398342</v>
      </c>
      <c r="Q11" s="314">
        <f>1-SUM(CHI!AK48)*BTU_Conversion/'BIFUbC Calculations'!R208</f>
        <v>0.31427477447555907</v>
      </c>
      <c r="R11" s="314">
        <f>1-SUM(CHI!AL48)*BTU_Conversion/'BIFUbC Calculations'!S208</f>
        <v>0.31297230921438268</v>
      </c>
      <c r="S11" s="314">
        <f>1-SUM(CHI!AM48)*BTU_Conversion/'BIFUbC Calculations'!T208</f>
        <v>0.29886429922998881</v>
      </c>
      <c r="T11" s="314">
        <f>1-SUM(CHI!AN48)*BTU_Conversion/'BIFUbC Calculations'!U208</f>
        <v>0.28850217670401657</v>
      </c>
      <c r="U11" s="314">
        <f>1-SUM(CHI!AO48)*BTU_Conversion/'BIFUbC Calculations'!V208</f>
        <v>0.28177515389047392</v>
      </c>
      <c r="V11" s="314">
        <f>1-SUM(CHI!AP48)*BTU_Conversion/'BIFUbC Calculations'!W208</f>
        <v>0.27685344248336885</v>
      </c>
      <c r="W11" s="314">
        <f>1-SUM(CHI!AQ48)*BTU_Conversion/'BIFUbC Calculations'!X208</f>
        <v>0.26304069240163686</v>
      </c>
      <c r="X11" s="314">
        <f>1-SUM(CHI!AR48)*BTU_Conversion/'BIFUbC Calculations'!Y208</f>
        <v>0.25571879737747805</v>
      </c>
      <c r="Y11" s="314">
        <f>1-SUM(CHI!AS48)*BTU_Conversion/'BIFUbC Calculations'!Z208</f>
        <v>0.23901090456260454</v>
      </c>
      <c r="Z11" s="314">
        <f>1-SUM(CHI!AT48)*BTU_Conversion/'BIFUbC Calculations'!AA208</f>
        <v>0.23125830607345188</v>
      </c>
      <c r="AA11" s="314">
        <f>1-SUM(CHI!AU48)*BTU_Conversion/'BIFUbC Calculations'!AB208</f>
        <v>0.22832740312610855</v>
      </c>
      <c r="AB11" s="314">
        <f>1-SUM(CHI!AV48)*BTU_Conversion/'BIFUbC Calculations'!AC208</f>
        <v>0.21158625801283437</v>
      </c>
      <c r="AC11" s="314">
        <f>1-SUM(CHI!AW48)*BTU_Conversion/'BIFUbC Calculations'!AD208</f>
        <v>0.19015155998129551</v>
      </c>
      <c r="AD11" s="314">
        <f>1-SUM(CHI!AX48)*BTU_Conversion/'BIFUbC Calculations'!AE208</f>
        <v>0.16555862684588574</v>
      </c>
      <c r="AE11" s="314">
        <f>1-SUM(CHI!AY48)*BTU_Conversion/'BIFUbC Calculations'!AF208</f>
        <v>0.16011357029563911</v>
      </c>
      <c r="AF11" s="314">
        <f>1-SUM(CHI!AZ48)*BTU_Conversion/'BIFUbC Calculations'!AG208</f>
        <v>0.13228271308968698</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314">
        <f>1-SUM(neos!D44)*BTU_Conversion/'BIFUbC Calculations'!C220</f>
        <v>0.98969115933532525</v>
      </c>
      <c r="C23" s="314">
        <f>1-SUM(neos!E44)*BTU_Conversion/'BIFUbC Calculations'!D220</f>
        <v>0.99256864842794434</v>
      </c>
      <c r="D23" s="314">
        <f>1-SUM(neos!F44)*BTU_Conversion/'BIFUbC Calculations'!E220</f>
        <v>0.99759908069056513</v>
      </c>
      <c r="E23" s="314">
        <f>1-SUM(neos!G44)*BTU_Conversion/'BIFUbC Calculations'!F220</f>
        <v>0.94273508353657165</v>
      </c>
      <c r="F23" s="314">
        <f>1-SUM(neos!H44)*BTU_Conversion/'BIFUbC Calculations'!G220</f>
        <v>0.94250551650187742</v>
      </c>
      <c r="G23" s="314">
        <f>1-SUM(neos!I44)*BTU_Conversion/'BIFUbC Calculations'!H220</f>
        <v>0.94614821261551707</v>
      </c>
      <c r="H23" s="314">
        <f>1-SUM(neos!J44)*BTU_Conversion/'BIFUbC Calculations'!I220</f>
        <v>0.95411587482704185</v>
      </c>
      <c r="I23" s="314">
        <f>1-SUM(neos!K44)*BTU_Conversion/'BIFUbC Calculations'!J220</f>
        <v>0.94236376497743879</v>
      </c>
      <c r="J23" s="314">
        <f>1-SUM(neos!L44)*BTU_Conversion/'BIFUbC Calculations'!K220</f>
        <v>0.93890358765022774</v>
      </c>
      <c r="K23" s="314">
        <f>1-SUM(neos!M44)*BTU_Conversion/'BIFUbC Calculations'!L220</f>
        <v>0.93495796014707788</v>
      </c>
      <c r="L23" s="314">
        <f>1-SUM(neos!N44)*BTU_Conversion/'BIFUbC Calculations'!M220</f>
        <v>0.94567079974215529</v>
      </c>
      <c r="M23" s="314">
        <f>1-SUM(neos!O44)*BTU_Conversion/'BIFUbC Calculations'!N220</f>
        <v>0.93530184108473946</v>
      </c>
      <c r="N23" s="314">
        <f>1-SUM(neos!P44)*BTU_Conversion/'BIFUbC Calculations'!O220</f>
        <v>0.92992036096749386</v>
      </c>
      <c r="O23" s="314">
        <f>1-SUM(neos!Q44)*BTU_Conversion/'BIFUbC Calculations'!P220</f>
        <v>0.94140330402422012</v>
      </c>
      <c r="P23" s="314">
        <f>1-SUM(neos!R44)*BTU_Conversion/'BIFUbC Calculations'!Q220</f>
        <v>0.94055099644516504</v>
      </c>
      <c r="Q23" s="314">
        <f>1-SUM(neos!S44)*BTU_Conversion/'BIFUbC Calculations'!R220</f>
        <v>0.86083551622319288</v>
      </c>
      <c r="R23" s="314">
        <f>1-SUM(neos!T44)*BTU_Conversion/'BIFUbC Calculations'!S220</f>
        <v>0.85955901930873768</v>
      </c>
      <c r="S23" s="314">
        <f>1-SUM(neos!U44)*BTU_Conversion/'BIFUbC Calculations'!T220</f>
        <v>0.85629680854059431</v>
      </c>
      <c r="T23" s="314">
        <f>1-SUM(neos!V44)*BTU_Conversion/'BIFUbC Calculations'!U220</f>
        <v>0.85300154582294963</v>
      </c>
      <c r="U23" s="314">
        <f>1-SUM(neos!W44)*BTU_Conversion/'BIFUbC Calculations'!V220</f>
        <v>0.84988530591576139</v>
      </c>
      <c r="V23" s="314">
        <f>1-SUM(neos!X44)*BTU_Conversion/'BIFUbC Calculations'!W220</f>
        <v>0.84706140064257984</v>
      </c>
      <c r="W23" s="314">
        <f>1-SUM(neos!Y44)*BTU_Conversion/'BIFUbC Calculations'!X220</f>
        <v>0.84561061041967645</v>
      </c>
      <c r="X23" s="314">
        <f>1-SUM(neos!Z44)*BTU_Conversion/'BIFUbC Calculations'!Y220</f>
        <v>0.84425160859110737</v>
      </c>
      <c r="Y23" s="314">
        <f>1-SUM(neos!AA44)*BTU_Conversion/'BIFUbC Calculations'!Z220</f>
        <v>0.83433998725620395</v>
      </c>
      <c r="Z23" s="314">
        <f>1-SUM(neos!AB44)*BTU_Conversion/'BIFUbC Calculations'!AA220</f>
        <v>0.8254122073363922</v>
      </c>
      <c r="AA23" s="314">
        <f>1-SUM(neos!AC44)*BTU_Conversion/'BIFUbC Calculations'!AB220</f>
        <v>0.81833787989640039</v>
      </c>
      <c r="AB23" s="314">
        <f>1-SUM(neos!AD44)*BTU_Conversion/'BIFUbC Calculations'!AC220</f>
        <v>0.80446235405604671</v>
      </c>
      <c r="AC23" s="314">
        <f>1-SUM(neos!AE44)*BTU_Conversion/'BIFUbC Calculations'!AD220</f>
        <v>0.78967700736381741</v>
      </c>
      <c r="AD23" s="314">
        <f>1-SUM(neos!AF44)*BTU_Conversion/'BIFUbC Calculations'!AE220</f>
        <v>0.7765534719137992</v>
      </c>
      <c r="AE23" s="314">
        <f>1-SUM(neos!AG44)*BTU_Conversion/'BIFUbC Calculations'!AF220</f>
        <v>0.76395915214260335</v>
      </c>
      <c r="AF23" s="314">
        <f>1-SUM(neos!AH44)*BTU_Conversion/'BIFUbC Calculations'!AG220</f>
        <v>0.74234157003936097</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topLeftCell="A7" zoomScale="85" zoomScaleNormal="85" workbookViewId="0">
      <selection activeCell="B11" sqref="B11:AF11"/>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314">
        <f>1-SUM(CHI!V45)*BTU_Conversion/'BIFUbC Calculations'!C235</f>
        <v>0.87149173007575542</v>
      </c>
      <c r="C11" s="314">
        <f>1-SUM(CHI!W45)*BTU_Conversion/'BIFUbC Calculations'!D235</f>
        <v>0.87454784207205771</v>
      </c>
      <c r="D11" s="314">
        <f>1-SUM(CHI!X45)*BTU_Conversion/'BIFUbC Calculations'!E235</f>
        <v>0.87585034709890808</v>
      </c>
      <c r="E11" s="314">
        <f>1-SUM(CHI!Y45)*BTU_Conversion/'BIFUbC Calculations'!F235</f>
        <v>0.88135682182384834</v>
      </c>
      <c r="F11" s="314">
        <f>1-SUM(CHI!Z45)*BTU_Conversion/'BIFUbC Calculations'!G235</f>
        <v>0.88398343184567418</v>
      </c>
      <c r="G11" s="314">
        <f>1-SUM(CHI!AA45)*BTU_Conversion/'BIFUbC Calculations'!H235</f>
        <v>0.88584343838684843</v>
      </c>
      <c r="H11" s="314">
        <f>1-SUM(CHI!AB45)*BTU_Conversion/'BIFUbC Calculations'!I235</f>
        <v>0.88565326118634413</v>
      </c>
      <c r="I11" s="314">
        <f>1-SUM(CHI!AC45)*BTU_Conversion/'BIFUbC Calculations'!J235</f>
        <v>0.88840120307821324</v>
      </c>
      <c r="J11" s="314">
        <f>1-SUM(CHI!AD45)*BTU_Conversion/'BIFUbC Calculations'!K235</f>
        <v>0.8884011279352515</v>
      </c>
      <c r="K11" s="314">
        <f>1-SUM(CHI!AE45)*BTU_Conversion/'BIFUbC Calculations'!L235</f>
        <v>0.88815261798247669</v>
      </c>
      <c r="L11" s="314">
        <f>1-SUM(CHI!AF45)*BTU_Conversion/'BIFUbC Calculations'!M235</f>
        <v>0.88964818314424343</v>
      </c>
      <c r="M11" s="314">
        <f>1-SUM(CHI!AG45)*BTU_Conversion/'BIFUbC Calculations'!N235</f>
        <v>0.88951989291415268</v>
      </c>
      <c r="N11" s="314">
        <f>1-SUM(CHI!AH45)*BTU_Conversion/'BIFUbC Calculations'!O235</f>
        <v>0.8893723870199739</v>
      </c>
      <c r="O11" s="314">
        <f>1-SUM(CHI!AI45)*BTU_Conversion/'BIFUbC Calculations'!P235</f>
        <v>0.89002577041959685</v>
      </c>
      <c r="P11" s="314">
        <f>1-SUM(CHI!AJ45)*BTU_Conversion/'BIFUbC Calculations'!Q235</f>
        <v>0.89180789708423158</v>
      </c>
      <c r="Q11" s="314">
        <f>1-SUM(CHI!AK45)*BTU_Conversion/'BIFUbC Calculations'!R235</f>
        <v>0.90031097592112175</v>
      </c>
      <c r="R11" s="314">
        <f>1-SUM(CHI!AL45)*BTU_Conversion/'BIFUbC Calculations'!S235</f>
        <v>0.90034893686796957</v>
      </c>
      <c r="S11" s="314">
        <f>1-SUM(CHI!AM45)*BTU_Conversion/'BIFUbC Calculations'!T235</f>
        <v>0.90539682480788053</v>
      </c>
      <c r="T11" s="314">
        <f>1-SUM(CHI!AN45)*BTU_Conversion/'BIFUbC Calculations'!U235</f>
        <v>0.90903302850707268</v>
      </c>
      <c r="U11" s="314">
        <f>1-SUM(CHI!AO45)*BTU_Conversion/'BIFUbC Calculations'!V235</f>
        <v>0.91258293218660969</v>
      </c>
      <c r="V11" s="314">
        <f>1-SUM(CHI!AP45)*BTU_Conversion/'BIFUbC Calculations'!W235</f>
        <v>0.91635732724789065</v>
      </c>
      <c r="W11" s="314">
        <f>1-SUM(CHI!AQ45)*BTU_Conversion/'BIFUbC Calculations'!X235</f>
        <v>0.92316074882346466</v>
      </c>
      <c r="X11" s="314">
        <f>1-SUM(CHI!AR45)*BTU_Conversion/'BIFUbC Calculations'!Y235</f>
        <v>0.92502630940830444</v>
      </c>
      <c r="Y11" s="314">
        <f>1-SUM(CHI!AS45)*BTU_Conversion/'BIFUbC Calculations'!Z235</f>
        <v>0.93314576060018761</v>
      </c>
      <c r="Z11" s="314">
        <f>1-SUM(CHI!AT45)*BTU_Conversion/'BIFUbC Calculations'!AA235</f>
        <v>0.9364342627655059</v>
      </c>
      <c r="AA11" s="314">
        <f>1-SUM(CHI!AU45)*BTU_Conversion/'BIFUbC Calculations'!AB235</f>
        <v>0.93813297878325019</v>
      </c>
      <c r="AB11" s="314">
        <f>1-SUM(CHI!AV45)*BTU_Conversion/'BIFUbC Calculations'!AC235</f>
        <v>0.93877804504592877</v>
      </c>
      <c r="AC11" s="314">
        <f>1-SUM(CHI!AW45)*BTU_Conversion/'BIFUbC Calculations'!AD235</f>
        <v>0.94112483438243133</v>
      </c>
      <c r="AD11" s="314">
        <f>1-SUM(CHI!AX45)*BTU_Conversion/'BIFUbC Calculations'!AE235</f>
        <v>0.94219492457254961</v>
      </c>
      <c r="AE11" s="314">
        <f>1-SUM(CHI!AY45)*BTU_Conversion/'BIFUbC Calculations'!AF235</f>
        <v>0.94302874936436687</v>
      </c>
      <c r="AF11" s="314">
        <f>1-SUM(CHI!AZ45)*BTU_Conversion/'BIFUbC Calculations'!AG235</f>
        <v>0.94425397718983295</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26"/>
  <sheetViews>
    <sheetView zoomScale="85" zoomScaleNormal="85" workbookViewId="0">
      <selection activeCell="V52" sqref="V52"/>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EU Ind. Sector - EPS Crosswalk</vt:lpstr>
      <vt:lpstr>Fuel Mapping</vt:lpstr>
      <vt:lpstr>POTEnCIA Data --&gt;</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tick</vt:lpstr>
      <vt:lpstr>tigw</vt:lpstr>
      <vt:lpstr>tipf</vt:lpstr>
      <vt:lpstr>tibr</vt:lpstr>
      <vt:lpstr>ticl</vt:lpstr>
      <vt:lpstr>tibg</vt:lpstr>
      <vt:lpstr>tigl</vt:lpstr>
      <vt:lpstr>tich</vt:lpstr>
      <vt:lpstr>nech</vt:lpstr>
      <vt:lpstr>tirf</vt:lpstr>
      <vt:lpstr>Waste Water</vt:lpstr>
      <vt:lpstr>Eurostat Coal Mining Data</vt:lpstr>
      <vt:lpstr>Eurostat Oil and Gas Ext. Data</vt:lpstr>
      <vt:lpstr>Coal and Oil-Gas Ext. Calcs</vt:lpstr>
      <vt:lpstr>Carbon Capture Calculations</vt:lpstr>
      <vt:lpstr>BIFUbC Calculations</vt:lpstr>
      <vt:lpstr>BPoIFUfE-electricity</vt:lpstr>
      <vt:lpstr>BPoIFUfE-coal</vt:lpstr>
      <vt:lpstr>BPoIFUfE-natural-gas</vt:lpstr>
      <vt:lpstr>BPoIFUfE-biomass</vt:lpstr>
      <vt:lpstr>BPoIFUfE-petroleum-diesel</vt:lpstr>
      <vt:lpstr>BPoIFUfE-heat</vt:lpstr>
      <vt:lpstr>BPoIFUfE-crude-oil</vt:lpstr>
      <vt:lpstr>BPoIFUfE-heavy-or-residual-oil</vt:lpstr>
      <vt:lpstr>BPoIFUfE-LPG-propane-or-butane</vt:lpstr>
      <vt:lpstr>BPoIFUfE-hydrogen</vt:lpstr>
      <vt:lpstr>BTU_Conversion</vt:lpstr>
      <vt:lpstr>AGR!Print_Area</vt:lpstr>
      <vt:lpstr>AGR!Print_Titles</vt:lpstr>
      <vt:lpstr>CHI!Print_Titles</vt:lpstr>
      <vt:lpstr>FBT!Print_Titles</vt:lpstr>
      <vt:lpstr>ISI!Print_Titles</vt:lpstr>
      <vt:lpstr>MAE!Print_Titles</vt:lpstr>
      <vt:lpstr>NFM!Print_Titles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 Mahajan</cp:lastModifiedBy>
  <dcterms:created xsi:type="dcterms:W3CDTF">2020-05-04T16:06:28Z</dcterms:created>
  <dcterms:modified xsi:type="dcterms:W3CDTF">2021-08-24T21:50:32Z</dcterms:modified>
</cp:coreProperties>
</file>